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" sheetId="1" r:id="rId4"/>
  </sheets>
  <externalReferences>
    <externalReference r:id="rId5"/>
  </externalReferences>
  <definedNames>
    <definedName name="Shipping">#REF!</definedName>
    <definedName name="TWH">#REF!</definedName>
    <definedName name="Stock">Stock!$R:$R</definedName>
    <definedName name="Qty._on_PQ">Stock!$V:$V</definedName>
    <definedName name="Resupply_Date">Stock!$U:$U</definedName>
    <definedName name="Qty._on_PO">Stock!$S:$S</definedName>
    <definedName name="Closeout">#REF!</definedName>
    <definedName hidden="1" localSheetId="0" name="_xlnm._FilterDatabase">Stock!$A$1:$BC$8004</definedName>
  </definedNames>
  <calcPr/>
  <extLst>
    <ext uri="GoogleSheetsCustomDataVersion2">
      <go:sheetsCustomData xmlns:go="http://customooxmlschemas.google.com/" r:id="rId6" roundtripDataChecksum="Ji3PRU+Tqvg7Yxja722QLf17ewqIQ2TNc8sLZVC0FA4="/>
    </ext>
  </extLst>
</workbook>
</file>

<file path=xl/sharedStrings.xml><?xml version="1.0" encoding="utf-8"?>
<sst xmlns="http://schemas.openxmlformats.org/spreadsheetml/2006/main" count="23361" uniqueCount="7646">
  <si>
    <t>Item No.</t>
  </si>
  <si>
    <t>SKU</t>
  </si>
  <si>
    <t>Set of 2</t>
  </si>
  <si>
    <t>Status</t>
  </si>
  <si>
    <t>Closeout Date</t>
  </si>
  <si>
    <t>Discontinue Date</t>
  </si>
  <si>
    <t>Quantity OH - VL</t>
  </si>
  <si>
    <t>Qty. on Purch. Order</t>
  </si>
  <si>
    <t>Qty. on Sales Order</t>
  </si>
  <si>
    <t>On Hand Available</t>
  </si>
  <si>
    <t>Inventory on NJ</t>
  </si>
  <si>
    <t>Inventory on UK</t>
  </si>
  <si>
    <t>Expected Receipt Date</t>
  </si>
  <si>
    <t>Qty on PQ</t>
  </si>
  <si>
    <t>Rough Stock</t>
  </si>
  <si>
    <t>Rough Category Code</t>
  </si>
  <si>
    <t>Compiled Category Code</t>
  </si>
  <si>
    <t>Stock</t>
  </si>
  <si>
    <t>Qty. on PO</t>
  </si>
  <si>
    <t>Retail Stock</t>
  </si>
  <si>
    <t>Resupply Date</t>
  </si>
  <si>
    <t>Qty. on PQ</t>
  </si>
  <si>
    <t>Piece 1</t>
  </si>
  <si>
    <t>Piece 1 Qty</t>
  </si>
  <si>
    <t>P1 Stock</t>
  </si>
  <si>
    <t>P1 Resupply</t>
  </si>
  <si>
    <t>P1 ETA</t>
  </si>
  <si>
    <t>P1 PQ</t>
  </si>
  <si>
    <t>P1 Code</t>
  </si>
  <si>
    <t>Piece 2</t>
  </si>
  <si>
    <t>Piece 2 Qty</t>
  </si>
  <si>
    <t>P2 Stock</t>
  </si>
  <si>
    <t>P2 Resupply</t>
  </si>
  <si>
    <t>P2 ETA</t>
  </si>
  <si>
    <t>P2 PQ</t>
  </si>
  <si>
    <t>P2 Code</t>
  </si>
  <si>
    <t>Piece 3</t>
  </si>
  <si>
    <t>Piece 3 Qty</t>
  </si>
  <si>
    <t>P3 Stock</t>
  </si>
  <si>
    <t>P3 Resupply</t>
  </si>
  <si>
    <t>P3 ETA</t>
  </si>
  <si>
    <t>P3 PQ</t>
  </si>
  <si>
    <t>P3 Code</t>
  </si>
  <si>
    <t>Piece 4</t>
  </si>
  <si>
    <t>Piece 4 Qty</t>
  </si>
  <si>
    <t>P4 Stock</t>
  </si>
  <si>
    <t>P4 Resupply</t>
  </si>
  <si>
    <t>P4 ETA</t>
  </si>
  <si>
    <t>P4 PQ</t>
  </si>
  <si>
    <t>P4 Code</t>
  </si>
  <si>
    <t>LCMOSOGRAY</t>
  </si>
  <si>
    <t>ZZ</t>
  </si>
  <si>
    <t>s</t>
  </si>
  <si>
    <t>LCWECHGR</t>
  </si>
  <si>
    <t>LCMNCHGR</t>
  </si>
  <si>
    <t>LCZACHBR</t>
  </si>
  <si>
    <t>LCEMBAASH30</t>
  </si>
  <si>
    <t>LCMOSOBE</t>
  </si>
  <si>
    <t>LCZADIBR</t>
  </si>
  <si>
    <t>LCXABABL28</t>
  </si>
  <si>
    <t>Discontinued</t>
  </si>
  <si>
    <t>LCNIBAGR28</t>
  </si>
  <si>
    <t>LCANBAASH26</t>
  </si>
  <si>
    <t>LCNIBABL28</t>
  </si>
  <si>
    <t>LCKESOGRAY</t>
  </si>
  <si>
    <t>LCLISOGRAY</t>
  </si>
  <si>
    <t>LCSTBABRWH</t>
  </si>
  <si>
    <t>LCTASOGRAY</t>
  </si>
  <si>
    <t>LCTABAGR28</t>
  </si>
  <si>
    <t>LCLYBACLEAR</t>
  </si>
  <si>
    <t>LCTABAWH28</t>
  </si>
  <si>
    <t>LCSTBABRBR</t>
  </si>
  <si>
    <t>SETODTO4</t>
  </si>
  <si>
    <t>LCOLBTTOBR</t>
  </si>
  <si>
    <t>LCWEDIGR</t>
  </si>
  <si>
    <t>LCAQBABL28</t>
  </si>
  <si>
    <t>LCORBAGR28</t>
  </si>
  <si>
    <t>LCMNDIGR</t>
  </si>
  <si>
    <t>LCORBABL28</t>
  </si>
  <si>
    <t>LCTABABL28</t>
  </si>
  <si>
    <t>LCTASOBE</t>
  </si>
  <si>
    <t>LCAQBAGR28</t>
  </si>
  <si>
    <t>LCAQBAWH28</t>
  </si>
  <si>
    <t>LCLISOBLK</t>
  </si>
  <si>
    <t>LCXEBAALM</t>
  </si>
  <si>
    <t>LCXABAGR28</t>
  </si>
  <si>
    <t>LCXABAWH28</t>
  </si>
  <si>
    <t>LCORBAWH28</t>
  </si>
  <si>
    <t>LCBEBAWH28</t>
  </si>
  <si>
    <t>LCSKCHBLUE</t>
  </si>
  <si>
    <t>SETODHA3SE</t>
  </si>
  <si>
    <t>LCBEBABL28</t>
  </si>
  <si>
    <t>LCBEBAGR28</t>
  </si>
  <si>
    <t>LCNIBAWH28</t>
  </si>
  <si>
    <t>LCSKCHGRAY</t>
  </si>
  <si>
    <t>LCSTBTBR</t>
  </si>
  <si>
    <t>LCWACHWH</t>
  </si>
  <si>
    <t>LCWADIWH</t>
  </si>
  <si>
    <t>SETODLA4</t>
  </si>
  <si>
    <t>SETODNI3SE</t>
  </si>
  <si>
    <t>SETODPO4SE</t>
  </si>
  <si>
    <t>Active</t>
  </si>
  <si>
    <t>OD</t>
  </si>
  <si>
    <t>SETODPO4SEBOX2</t>
  </si>
  <si>
    <t>SETODPO4SEBOX3</t>
  </si>
  <si>
    <t>SETODPO4SEBOX4</t>
  </si>
  <si>
    <t>SETODWC4</t>
  </si>
  <si>
    <t>LCMOCHGREY</t>
  </si>
  <si>
    <t>LC DINING CHAIRS</t>
  </si>
  <si>
    <t>LCDIOFCHBLACK</t>
  </si>
  <si>
    <t>LC OFFICE</t>
  </si>
  <si>
    <t>LCJEBAWABL</t>
  </si>
  <si>
    <t>Z</t>
  </si>
  <si>
    <t>LCWAOFCHBLACK</t>
  </si>
  <si>
    <t>LCBOOFCHBLACK</t>
  </si>
  <si>
    <t>LCGEOFCHGREY</t>
  </si>
  <si>
    <t>LCGEOFCHBLACK</t>
  </si>
  <si>
    <t>LCMICHGREY</t>
  </si>
  <si>
    <t>LCIVCHWACH</t>
  </si>
  <si>
    <t>LCTESIGRBS</t>
  </si>
  <si>
    <t>LCHOCHGRAY</t>
  </si>
  <si>
    <t>LCENBAVGBS</t>
  </si>
  <si>
    <t>LCBLSIBLBS</t>
  </si>
  <si>
    <t>Closeout-A</t>
  </si>
  <si>
    <t>LCSPSIVGBS</t>
  </si>
  <si>
    <t>LCAMSIGR</t>
  </si>
  <si>
    <t>LCALCHWACH</t>
  </si>
  <si>
    <t>LCALCHWAGREY</t>
  </si>
  <si>
    <t>LCMEBAVG</t>
  </si>
  <si>
    <t>LCALCHWAGREEN</t>
  </si>
  <si>
    <t>LCMICHCH</t>
  </si>
  <si>
    <t>LCMEBAVB</t>
  </si>
  <si>
    <t>LCDEBABLGR26</t>
  </si>
  <si>
    <t>LCIVCHWAGREY</t>
  </si>
  <si>
    <t>LCINCHWAGREY</t>
  </si>
  <si>
    <t>LCENBAVBBS</t>
  </si>
  <si>
    <t>LCPRBAGRBS30</t>
  </si>
  <si>
    <t>LC BARSTL</t>
  </si>
  <si>
    <t>LCENBAVGBL</t>
  </si>
  <si>
    <t>LCSPBAVGBS30</t>
  </si>
  <si>
    <t>LCSPBAVGBS26</t>
  </si>
  <si>
    <t>LCCABAGRBS</t>
  </si>
  <si>
    <t>LCDEBAGRGR30</t>
  </si>
  <si>
    <t>LCIVDIGG</t>
  </si>
  <si>
    <t>LC DINING TABLES</t>
  </si>
  <si>
    <t>LCZUBAVGBS26</t>
  </si>
  <si>
    <t>LCMEBAVGBS</t>
  </si>
  <si>
    <t>LCZUSIVGBS</t>
  </si>
  <si>
    <t>LCINCHWABLACK</t>
  </si>
  <si>
    <t>LCBRSIGR</t>
  </si>
  <si>
    <t>LCPRBABLBS30</t>
  </si>
  <si>
    <t>LCDEBAGRGR26</t>
  </si>
  <si>
    <t>LCMYDITOGREY</t>
  </si>
  <si>
    <t>LCMYDIBABS</t>
  </si>
  <si>
    <t>LCZUBAVGBS</t>
  </si>
  <si>
    <t>LCMRDITOGG</t>
  </si>
  <si>
    <t>LCMRDIBABS</t>
  </si>
  <si>
    <t>LCMRDILGBS</t>
  </si>
  <si>
    <t>LCTESIBLBS</t>
  </si>
  <si>
    <t>LCCISIGRBS</t>
  </si>
  <si>
    <t>LCDEBABLGR30</t>
  </si>
  <si>
    <t>LCBLSIWHBS</t>
  </si>
  <si>
    <t>LCDLBAGRBS</t>
  </si>
  <si>
    <t>LCDLTOGG</t>
  </si>
  <si>
    <t>LCCRBTTOGR</t>
  </si>
  <si>
    <t>LCCRBTBA</t>
  </si>
  <si>
    <t>LCCRBTLGGR</t>
  </si>
  <si>
    <t>LCPRBAGRBS26</t>
  </si>
  <si>
    <t>LCDLBAWABS</t>
  </si>
  <si>
    <t>LCDLTOCL</t>
  </si>
  <si>
    <t>LCTESIWHBS</t>
  </si>
  <si>
    <t>LCMYDITOCLEAR</t>
  </si>
  <si>
    <t>LCFOBAWABR30</t>
  </si>
  <si>
    <t>LCMOCHBLACK</t>
  </si>
  <si>
    <t>LCZUBAVGBS30</t>
  </si>
  <si>
    <t>LCPRBABLBS26</t>
  </si>
  <si>
    <t>LCBLSIGRBS</t>
  </si>
  <si>
    <t>LCSPSIVCBS</t>
  </si>
  <si>
    <t>LCFOBAWABR26</t>
  </si>
  <si>
    <t>LCAMBEGRBCH</t>
  </si>
  <si>
    <t>LC OTTOBEN</t>
  </si>
  <si>
    <t>LCAMCOGRSF</t>
  </si>
  <si>
    <t>LCZEDIGRTO</t>
  </si>
  <si>
    <t>LCZEDIGRLG</t>
  </si>
  <si>
    <t>LCZEDIGRBA</t>
  </si>
  <si>
    <t>LCMOBAVG30</t>
  </si>
  <si>
    <t>LCMOBAVG26</t>
  </si>
  <si>
    <t>LCMOBAMFBL30</t>
  </si>
  <si>
    <t>LCMOBAMFBL26</t>
  </si>
  <si>
    <t>LCOLBAES30</t>
  </si>
  <si>
    <t>LCOLBAES26</t>
  </si>
  <si>
    <t>LCTIBABR30</t>
  </si>
  <si>
    <t>LCTIBABR26</t>
  </si>
  <si>
    <t>LCTIBAMFTO30</t>
  </si>
  <si>
    <t>LCTIBAMFTO26</t>
  </si>
  <si>
    <t>LCTIBAMFBL30</t>
  </si>
  <si>
    <t>LCCEBAES30</t>
  </si>
  <si>
    <t>LCCEBAES26</t>
  </si>
  <si>
    <t>LCVEBAES30</t>
  </si>
  <si>
    <t>LCVEBAES26</t>
  </si>
  <si>
    <t>LCSABATO30</t>
  </si>
  <si>
    <t>LCSABATO26</t>
  </si>
  <si>
    <t>LCSABAES30</t>
  </si>
  <si>
    <t>LCSABAES26</t>
  </si>
  <si>
    <t>LCDABAMFVG30</t>
  </si>
  <si>
    <t>LCDABAMFVG26</t>
  </si>
  <si>
    <t>LCDABAMFVB30</t>
  </si>
  <si>
    <t>LCDABAMFVB26</t>
  </si>
  <si>
    <t>LCOJBAVBGR30</t>
  </si>
  <si>
    <t>LCOJBAVBGR26</t>
  </si>
  <si>
    <t>LCOJBAVB30</t>
  </si>
  <si>
    <t>LCOJBAVB26</t>
  </si>
  <si>
    <t>LCOLBAMFTO30</t>
  </si>
  <si>
    <t>LCOLBAMFTO26</t>
  </si>
  <si>
    <t>LCCEBAVB30</t>
  </si>
  <si>
    <t>LCCEBAVB26</t>
  </si>
  <si>
    <t>LCVEBAMFTO30</t>
  </si>
  <si>
    <t>LCVEBAMFTO26</t>
  </si>
  <si>
    <t>LCTIBAMFBL26</t>
  </si>
  <si>
    <t>LC4048BABL26</t>
  </si>
  <si>
    <t>LCJABABLKWA</t>
  </si>
  <si>
    <t>LCLBSWBACH</t>
  </si>
  <si>
    <t>LCNABABLKWA</t>
  </si>
  <si>
    <t>LCSOBABRWA30</t>
  </si>
  <si>
    <t>LCSTBAWABL</t>
  </si>
  <si>
    <t>LCPACHWABL</t>
  </si>
  <si>
    <t>LCDY26BATO</t>
  </si>
  <si>
    <t>LCAT26BABLK</t>
  </si>
  <si>
    <t>LCDY30BATO</t>
  </si>
  <si>
    <t>LCCEOFCHBL</t>
  </si>
  <si>
    <t>LCVIBABRWA26</t>
  </si>
  <si>
    <t>LCPACHWACH</t>
  </si>
  <si>
    <t>LCPACHWAGR</t>
  </si>
  <si>
    <t>LCVI30BAGR</t>
  </si>
  <si>
    <t>LCSEBABLWA</t>
  </si>
  <si>
    <t>LCNABACRWA</t>
  </si>
  <si>
    <t>LCVI30BABLK</t>
  </si>
  <si>
    <t>LCSTBAOAKBR</t>
  </si>
  <si>
    <t>LCCRCHGRPU</t>
  </si>
  <si>
    <t>LCVI30BATO</t>
  </si>
  <si>
    <t>LCAT30BABLK</t>
  </si>
  <si>
    <t>LCSEBACRWA</t>
  </si>
  <si>
    <t>LCAUBAWABL</t>
  </si>
  <si>
    <t>LCVI26BAGR</t>
  </si>
  <si>
    <t>LCCRCHGRF</t>
  </si>
  <si>
    <t>LCDYN30ARBATO</t>
  </si>
  <si>
    <t>LCVIBABRWA30</t>
  </si>
  <si>
    <t>LCDACHGR</t>
  </si>
  <si>
    <t>LCBE3MI</t>
  </si>
  <si>
    <t>LCCRBAWH</t>
  </si>
  <si>
    <t>LCNOCOGR</t>
  </si>
  <si>
    <t>LCCOBAWH30</t>
  </si>
  <si>
    <t>LCAT30BABR</t>
  </si>
  <si>
    <t>LCMIBEGR</t>
  </si>
  <si>
    <t>LCPA3SA</t>
  </si>
  <si>
    <t>LC SOFA</t>
  </si>
  <si>
    <t>LCAT30BAGR</t>
  </si>
  <si>
    <t>LCVI26BAWH</t>
  </si>
  <si>
    <t>LCVI26BATO</t>
  </si>
  <si>
    <t>LCDYN26ARBATO</t>
  </si>
  <si>
    <t>LCAV3SA</t>
  </si>
  <si>
    <t>LCNOLAGR</t>
  </si>
  <si>
    <t>LCSULAGR</t>
  </si>
  <si>
    <t>LCAV1SA</t>
  </si>
  <si>
    <t>LCSKLAGRBS</t>
  </si>
  <si>
    <t>LCCRBAGR</t>
  </si>
  <si>
    <t>LCBE1PU</t>
  </si>
  <si>
    <t>LCFLCOGLBS</t>
  </si>
  <si>
    <t>LCBE1MI</t>
  </si>
  <si>
    <t>LCAV2SA</t>
  </si>
  <si>
    <t>LCOD2GR</t>
  </si>
  <si>
    <t>LCCRBTTO</t>
  </si>
  <si>
    <t>LCCRBTLG</t>
  </si>
  <si>
    <t>LCCRLAGLBS</t>
  </si>
  <si>
    <t>LCBE2MI</t>
  </si>
  <si>
    <t>LCMIBEWH</t>
  </si>
  <si>
    <t>LC554CHBL</t>
  </si>
  <si>
    <t>LCRH2CA</t>
  </si>
  <si>
    <t>LCRI26BAWHBS</t>
  </si>
  <si>
    <t>LCVI30BAWH</t>
  </si>
  <si>
    <t>LCCRLAGLGD</t>
  </si>
  <si>
    <t>LCSKCOGRBS</t>
  </si>
  <si>
    <t>LC554CHGRN</t>
  </si>
  <si>
    <t>LCRH3LBR</t>
  </si>
  <si>
    <t>LCRH2LBR</t>
  </si>
  <si>
    <t>LC473CHBRF</t>
  </si>
  <si>
    <t>LCOD1BL</t>
  </si>
  <si>
    <t>LCCOBAGRF26</t>
  </si>
  <si>
    <t>LCCOBABLK26</t>
  </si>
  <si>
    <t>LCFLLAGLBS</t>
  </si>
  <si>
    <t>LCBRBAWH</t>
  </si>
  <si>
    <t>LCAUBAWACR</t>
  </si>
  <si>
    <t>LCSTBAWACR</t>
  </si>
  <si>
    <t>LCCRBAGRF</t>
  </si>
  <si>
    <t>LC554CHGR</t>
  </si>
  <si>
    <t>LCSHBABRWA30</t>
  </si>
  <si>
    <t>LCVIBAGRWA30</t>
  </si>
  <si>
    <t>LCVIBAGRWA26</t>
  </si>
  <si>
    <t>LCVI26BABLK</t>
  </si>
  <si>
    <t>LCSOBABRWA26</t>
  </si>
  <si>
    <t>LCLUBAGRB201</t>
  </si>
  <si>
    <t>LCSUCOGR</t>
  </si>
  <si>
    <t>LCCRDITOGR</t>
  </si>
  <si>
    <t>LCCRDIBAGRLG</t>
  </si>
  <si>
    <t>LCCRDIBA</t>
  </si>
  <si>
    <t>LCAT30BAWH</t>
  </si>
  <si>
    <t>LCCRCOGLBS</t>
  </si>
  <si>
    <t>LCAUBAWAGR</t>
  </si>
  <si>
    <t>LCCRDITOWH</t>
  </si>
  <si>
    <t>LCCRDILG</t>
  </si>
  <si>
    <t>LCAT26BAWH</t>
  </si>
  <si>
    <t>LCJABACRWA</t>
  </si>
  <si>
    <t>LCSHBABRWA26</t>
  </si>
  <si>
    <t>LCOD3GR</t>
  </si>
  <si>
    <t>LCOD3GRLEG</t>
  </si>
  <si>
    <t>LCRI30BAWHBS</t>
  </si>
  <si>
    <t>LCBRDITO</t>
  </si>
  <si>
    <t>LCMACHMI</t>
  </si>
  <si>
    <t>LCBE1CH</t>
  </si>
  <si>
    <t>LC560CHGR</t>
  </si>
  <si>
    <t>LCBE2CH</t>
  </si>
  <si>
    <t>LCBE3CH</t>
  </si>
  <si>
    <t>LCCRCOGLGD</t>
  </si>
  <si>
    <t>LCVECR3GR</t>
  </si>
  <si>
    <t>SETODBA4</t>
  </si>
  <si>
    <t>LCCOBAWH26</t>
  </si>
  <si>
    <t>LCPIBAWH</t>
  </si>
  <si>
    <t>LCPIBAGR</t>
  </si>
  <si>
    <t>LCRH1CA</t>
  </si>
  <si>
    <t>SETODBO6SE</t>
  </si>
  <si>
    <t>LCBRCHGRF</t>
  </si>
  <si>
    <t>SETODAR4</t>
  </si>
  <si>
    <t>LCBRBAGR</t>
  </si>
  <si>
    <t>LCROSWBABLBA</t>
  </si>
  <si>
    <t>LCRH1LBR</t>
  </si>
  <si>
    <t>LCBRBAGRF</t>
  </si>
  <si>
    <t>LCCOBAGRF30</t>
  </si>
  <si>
    <t>LCBRCHGRPU</t>
  </si>
  <si>
    <t>LCRH3CA</t>
  </si>
  <si>
    <t>SETODBO4</t>
  </si>
  <si>
    <t>SETODBA6SE</t>
  </si>
  <si>
    <t>SETODWA7SE</t>
  </si>
  <si>
    <t>LCBE2PU</t>
  </si>
  <si>
    <t>LCHO3MI</t>
  </si>
  <si>
    <t>LCBE3PU</t>
  </si>
  <si>
    <t>LCCACHSA</t>
  </si>
  <si>
    <t>LCOD2BL</t>
  </si>
  <si>
    <t>LCOD3BL</t>
  </si>
  <si>
    <t>LCDYN30ARBABR</t>
  </si>
  <si>
    <t>LCOD1GR</t>
  </si>
  <si>
    <t>LCOD1GRLEG</t>
  </si>
  <si>
    <t>LCAT26BAGR</t>
  </si>
  <si>
    <t>LCNO26BATO</t>
  </si>
  <si>
    <t>LCNO30BATO</t>
  </si>
  <si>
    <t>LCFA26BABR</t>
  </si>
  <si>
    <t>LCFA30BABR</t>
  </si>
  <si>
    <t>LCNA26ARBABR</t>
  </si>
  <si>
    <t>LCNA30ARBABR</t>
  </si>
  <si>
    <t>LCRE26BABR</t>
  </si>
  <si>
    <t>LCRE30BABR</t>
  </si>
  <si>
    <t>LCDY26BABR</t>
  </si>
  <si>
    <t>LCDY30BABR</t>
  </si>
  <si>
    <t>LCST26BABR</t>
  </si>
  <si>
    <t>LCST30BABR</t>
  </si>
  <si>
    <t>LCST26BATO</t>
  </si>
  <si>
    <t>LCST30BATO</t>
  </si>
  <si>
    <t>LCTA26BABR</t>
  </si>
  <si>
    <t>LCTA30BABR</t>
  </si>
  <si>
    <t>LCTA26ARBABR</t>
  </si>
  <si>
    <t>LCTA30ARBABR</t>
  </si>
  <si>
    <t>LCMA26BABR</t>
  </si>
  <si>
    <t>Ex</t>
  </si>
  <si>
    <t>LCMA30BABR</t>
  </si>
  <si>
    <t>LCMA26BATO</t>
  </si>
  <si>
    <t>LCMA30BATO</t>
  </si>
  <si>
    <t>LCDYN26ARBABR</t>
  </si>
  <si>
    <t>LCFA26BATO</t>
  </si>
  <si>
    <t>LCFA30BATO</t>
  </si>
  <si>
    <t>LCROSWBABL</t>
  </si>
  <si>
    <t>LCVI26BABR</t>
  </si>
  <si>
    <t>LCVI30BABR</t>
  </si>
  <si>
    <t>LCAT26BABR</t>
  </si>
  <si>
    <t>LCNO26BABR</t>
  </si>
  <si>
    <t>LCNO30BABR</t>
  </si>
  <si>
    <t>LCRE26BATO</t>
  </si>
  <si>
    <t>LCRE30BATO</t>
  </si>
  <si>
    <t>LCCOBABLK30</t>
  </si>
  <si>
    <t>LCBRBABLK</t>
  </si>
  <si>
    <t>LCLUBAWHB201</t>
  </si>
  <si>
    <t>LCVACAABBR</t>
  </si>
  <si>
    <t>LCCOSTSBPI</t>
  </si>
  <si>
    <t>LCBUBAWABL</t>
  </si>
  <si>
    <t>LCBUBAWAGRAY</t>
  </si>
  <si>
    <t>LCLLSIWABL</t>
  </si>
  <si>
    <t>LCSTSIWAGRAY</t>
  </si>
  <si>
    <t>LCSTSIWACH</t>
  </si>
  <si>
    <t>LCOSSTRECO26</t>
  </si>
  <si>
    <t>LCAGSIWAGRAY</t>
  </si>
  <si>
    <t>LCAGSIWABE</t>
  </si>
  <si>
    <t>LCCASIWAGRAY</t>
  </si>
  <si>
    <t>LCGOCHBL</t>
  </si>
  <si>
    <t>LCBUCHWACH</t>
  </si>
  <si>
    <t>LCPHSIWAGREEN</t>
  </si>
  <si>
    <t>LCJASIWAGRAY</t>
  </si>
  <si>
    <t>LCLLSIWAGRAY</t>
  </si>
  <si>
    <t>LCCASIWABL</t>
  </si>
  <si>
    <t>LCBEARSB</t>
  </si>
  <si>
    <t>LCZUBAVCBL30</t>
  </si>
  <si>
    <t>LCSTSIWAGREEN</t>
  </si>
  <si>
    <t>LCBUCHWAGR</t>
  </si>
  <si>
    <t>LCTRSTGMPI</t>
  </si>
  <si>
    <t>LCGOCHGRAY</t>
  </si>
  <si>
    <t>LCAGSIWAOR</t>
  </si>
  <si>
    <t>LCCACAMFGR</t>
  </si>
  <si>
    <t>LCPHSIWAGRAY</t>
  </si>
  <si>
    <t>LCPNSIWABL</t>
  </si>
  <si>
    <t>LCPNSIWABR</t>
  </si>
  <si>
    <t>LCPHSIWAOR</t>
  </si>
  <si>
    <t>LCBUCHWABL</t>
  </si>
  <si>
    <t>LCDACHGRAY</t>
  </si>
  <si>
    <t>LCRABASIKACH26</t>
  </si>
  <si>
    <t>LCCOSTCOWO</t>
  </si>
  <si>
    <t>LCJACHTA</t>
  </si>
  <si>
    <t>LCELSTSBR</t>
  </si>
  <si>
    <t>LCATBAVBLBS</t>
  </si>
  <si>
    <t>LCBESTSB30</t>
  </si>
  <si>
    <t>LCATSIVGBS</t>
  </si>
  <si>
    <t>LCTRPUGMPI</t>
  </si>
  <si>
    <t>LCJACHCH</t>
  </si>
  <si>
    <t>LCGRBAKACH26</t>
  </si>
  <si>
    <t>LCDEBABLBS30</t>
  </si>
  <si>
    <t>LCDEBAGRBS26</t>
  </si>
  <si>
    <t>LCJOBEBL</t>
  </si>
  <si>
    <t>LCSIBEGRAY</t>
  </si>
  <si>
    <t>LCJOBEGRAY</t>
  </si>
  <si>
    <t>LC530OTKA</t>
  </si>
  <si>
    <t>LCDEBAGRBS30</t>
  </si>
  <si>
    <t>LCBESTSB26</t>
  </si>
  <si>
    <t>LCCRSIGRBS</t>
  </si>
  <si>
    <t>LCMBS11SWBAKA26</t>
  </si>
  <si>
    <t>LCVASIABBR</t>
  </si>
  <si>
    <t>LCJACHBLUE</t>
  </si>
  <si>
    <t>LCZUSIVGBL</t>
  </si>
  <si>
    <t>LCBRSTSBPI</t>
  </si>
  <si>
    <t>LCMBS013BAKA26</t>
  </si>
  <si>
    <t>LC4044BAKA30</t>
  </si>
  <si>
    <t>LCOSSTREAW</t>
  </si>
  <si>
    <t>LCVASIMFBT</t>
  </si>
  <si>
    <t>LCATBAVGBS30</t>
  </si>
  <si>
    <t>LCMBS11SWBAKA30</t>
  </si>
  <si>
    <t>LCSDBAABBR30</t>
  </si>
  <si>
    <t>LCBEPUWA</t>
  </si>
  <si>
    <t>LC4044BAKA26</t>
  </si>
  <si>
    <t>LCRABAARKACH30</t>
  </si>
  <si>
    <t>LCZUDITOCLGL</t>
  </si>
  <si>
    <t>LCZUDIBABL</t>
  </si>
  <si>
    <t>LCCOOTBL</t>
  </si>
  <si>
    <t>LCVABAABBR30</t>
  </si>
  <si>
    <t>LCSOWBBR30</t>
  </si>
  <si>
    <t>LC4048BAKA26</t>
  </si>
  <si>
    <t>LC4048BAKA30</t>
  </si>
  <si>
    <t>LCSOWBBR26</t>
  </si>
  <si>
    <t>LCRABASIKACH30</t>
  </si>
  <si>
    <t>LCBRBLBL26</t>
  </si>
  <si>
    <t>LCMAPEBR30</t>
  </si>
  <si>
    <t>LCCOOTGRAY</t>
  </si>
  <si>
    <t>LCPHBAKACH26</t>
  </si>
  <si>
    <t>LCPOBETA</t>
  </si>
  <si>
    <t>LCZUBAVCBL</t>
  </si>
  <si>
    <t>LCRABAARKACH26</t>
  </si>
  <si>
    <t>LCCADIBAAB</t>
  </si>
  <si>
    <t>LCBRPEBR26</t>
  </si>
  <si>
    <t>LCSOBLBL26</t>
  </si>
  <si>
    <t>LCCADIBAMF</t>
  </si>
  <si>
    <t>LCMAPEBR26</t>
  </si>
  <si>
    <t>LCBR3BR</t>
  </si>
  <si>
    <t>LCPOBECH</t>
  </si>
  <si>
    <t>LCPHBAKACH30</t>
  </si>
  <si>
    <t>LCSDBAABBR26</t>
  </si>
  <si>
    <t>LCGRBAKACH30</t>
  </si>
  <si>
    <t>LCSAPEBR26</t>
  </si>
  <si>
    <t>LCDEBABLBS26</t>
  </si>
  <si>
    <t>LCBEBAGRBS</t>
  </si>
  <si>
    <t>LCBEDITOCG</t>
  </si>
  <si>
    <t>LCPH1DG</t>
  </si>
  <si>
    <t>LCCACAABBR</t>
  </si>
  <si>
    <t>LCBRPEBR30</t>
  </si>
  <si>
    <t>LCJA1LG</t>
  </si>
  <si>
    <t>LCCO3DG</t>
  </si>
  <si>
    <t>LCPH3DG</t>
  </si>
  <si>
    <t>LCSOPEBR30</t>
  </si>
  <si>
    <t>LCSOPEBR26</t>
  </si>
  <si>
    <t>LCBR1BR</t>
  </si>
  <si>
    <t>LCDACHBL</t>
  </si>
  <si>
    <t>LCHU1DG</t>
  </si>
  <si>
    <t>LCSAPEBR30</t>
  </si>
  <si>
    <t>LCSOBLBL30</t>
  </si>
  <si>
    <t>LCATBAVGBS</t>
  </si>
  <si>
    <t>LCMBS013BAKA30</t>
  </si>
  <si>
    <t>LCPNSIWAGRAY</t>
  </si>
  <si>
    <t>LCBR1DG</t>
  </si>
  <si>
    <t>LCSDBAABFB30</t>
  </si>
  <si>
    <t>LCSTBAKACH26</t>
  </si>
  <si>
    <t>LCBR3DG</t>
  </si>
  <si>
    <t>LCZUBAVGBL</t>
  </si>
  <si>
    <t>LCHU3DG</t>
  </si>
  <si>
    <t>LCHU3BE</t>
  </si>
  <si>
    <t>LCEL1DG</t>
  </si>
  <si>
    <t>LCSTBAKACH30</t>
  </si>
  <si>
    <t>LCBRBLBL30</t>
  </si>
  <si>
    <t>LCPLSIWAGRAY</t>
  </si>
  <si>
    <t>LCPLSIWABL</t>
  </si>
  <si>
    <t>LCZUBAVGBL30</t>
  </si>
  <si>
    <t>LCATBAVGBS26</t>
  </si>
  <si>
    <t>LCVADIBAMF</t>
  </si>
  <si>
    <t>LCVADIBAAB</t>
  </si>
  <si>
    <t>LCVADITOCLGL</t>
  </si>
  <si>
    <t>LCCO1DG</t>
  </si>
  <si>
    <t>LCHU1BE</t>
  </si>
  <si>
    <t>LCSIBEBL</t>
  </si>
  <si>
    <t>LCELCHDGRI</t>
  </si>
  <si>
    <t>LCELCHDGRIBOX2</t>
  </si>
  <si>
    <t>LCZUSIVCBL</t>
  </si>
  <si>
    <t>LCCABAGRBL</t>
  </si>
  <si>
    <t>LCBESIGRBS</t>
  </si>
  <si>
    <t>LCJA3LG</t>
  </si>
  <si>
    <t>LCBR2BR</t>
  </si>
  <si>
    <t>LCMBS404BAKA30</t>
  </si>
  <si>
    <t>LCCO2DG</t>
  </si>
  <si>
    <t>LCMBS404BAKA26</t>
  </si>
  <si>
    <t>LCCRDITOCLGL</t>
  </si>
  <si>
    <t>ZZLCCRDIBAGRBS</t>
  </si>
  <si>
    <t>LCJASIWACH</t>
  </si>
  <si>
    <t>LCJASIWAGREEN</t>
  </si>
  <si>
    <t>LCJA2LG</t>
  </si>
  <si>
    <t>LCHU2DG</t>
  </si>
  <si>
    <t>LCHU2BE</t>
  </si>
  <si>
    <t>LCCO3BL</t>
  </si>
  <si>
    <t>LCCO2BL</t>
  </si>
  <si>
    <t>LCCO1BL</t>
  </si>
  <si>
    <t>LCBR2DG</t>
  </si>
  <si>
    <t>LCPH2DG</t>
  </si>
  <si>
    <t>LCEL3DG</t>
  </si>
  <si>
    <t>LCEL2DG</t>
  </si>
  <si>
    <t>LCELCHDGLE</t>
  </si>
  <si>
    <t>LCELCHDGLEBOX2</t>
  </si>
  <si>
    <t>LCZUBAVGBL26</t>
  </si>
  <si>
    <t>LCHASTSBPI</t>
  </si>
  <si>
    <t>LCSDBAABFB26</t>
  </si>
  <si>
    <t>LCVACAMFBT</t>
  </si>
  <si>
    <t>LCCRBAGRBS</t>
  </si>
  <si>
    <t>SETODCOGR</t>
  </si>
  <si>
    <t>LCSUBAMFBL26</t>
  </si>
  <si>
    <t>LCBOSH40</t>
  </si>
  <si>
    <t>LCZUBAVCBL26</t>
  </si>
  <si>
    <t>LCMOSH24</t>
  </si>
  <si>
    <t>LCBRSH24</t>
  </si>
  <si>
    <t>LCORSH30</t>
  </si>
  <si>
    <t>LCISSH24</t>
  </si>
  <si>
    <t>LCCOSH20</t>
  </si>
  <si>
    <t>LCHASTSBWR</t>
  </si>
  <si>
    <t>LCDASTSBBR</t>
  </si>
  <si>
    <t>LCNOBAMFBL30</t>
  </si>
  <si>
    <t>LCNOBAMFBL26</t>
  </si>
  <si>
    <t>LCMABAMFBL30</t>
  </si>
  <si>
    <t>LCMABAMFBL26</t>
  </si>
  <si>
    <t>LCMABABLBL26</t>
  </si>
  <si>
    <t>LCMABABLBL30</t>
  </si>
  <si>
    <t>LCJASH24</t>
  </si>
  <si>
    <t>LCSUBAMFBL30</t>
  </si>
  <si>
    <t>LCSUBABLBL30</t>
  </si>
  <si>
    <t>LCVABAMFBT30</t>
  </si>
  <si>
    <t>LCSUBABLBL26</t>
  </si>
  <si>
    <t>LCNOBABLBL30</t>
  </si>
  <si>
    <t>LCNOBABLBL26</t>
  </si>
  <si>
    <t>LCVABAMFBT26</t>
  </si>
  <si>
    <t>LCVABAABBR26</t>
  </si>
  <si>
    <t>LCBA1SA</t>
  </si>
  <si>
    <t>LCMASWBABLWA</t>
  </si>
  <si>
    <t>LCLOSWBABLWA</t>
  </si>
  <si>
    <t>LCSUCHWAGR</t>
  </si>
  <si>
    <t>LCJUOFCHBL</t>
  </si>
  <si>
    <t>LCSUCHWACH</t>
  </si>
  <si>
    <t>LCDAOFCHBL</t>
  </si>
  <si>
    <t>LCMASWBACRWA</t>
  </si>
  <si>
    <t>LCLOSWBACRWA</t>
  </si>
  <si>
    <t>LCADSWBACRWA</t>
  </si>
  <si>
    <t>LCMBS013BABC26</t>
  </si>
  <si>
    <t>LCMBS013BAWR26</t>
  </si>
  <si>
    <t>LCLISWBAWACH</t>
  </si>
  <si>
    <t>LCPASWBABLWA</t>
  </si>
  <si>
    <t>LCDESIAS</t>
  </si>
  <si>
    <t>LCMBS013BABC30</t>
  </si>
  <si>
    <t>LCMD014SIBL</t>
  </si>
  <si>
    <t>LCLICHWACH</t>
  </si>
  <si>
    <t>LCAMBEBLBCH</t>
  </si>
  <si>
    <t>LC8443GRAY</t>
  </si>
  <si>
    <t>LCF024TUSIBL</t>
  </si>
  <si>
    <t>LC530OTLEBL</t>
  </si>
  <si>
    <t>LCLICHWAGR</t>
  </si>
  <si>
    <t>LCFUSIGR</t>
  </si>
  <si>
    <t>LCAMBEWHBCH</t>
  </si>
  <si>
    <t>LCMBS013BAWR30</t>
  </si>
  <si>
    <t>LCDESICH</t>
  </si>
  <si>
    <t>LCAMCOBLSF</t>
  </si>
  <si>
    <t>LCPASWBACRWA</t>
  </si>
  <si>
    <t>LCAMDIWHTO</t>
  </si>
  <si>
    <t>LCHA26BABR</t>
  </si>
  <si>
    <t>LC5012BEBCCR24</t>
  </si>
  <si>
    <t>LC4044BARE30</t>
  </si>
  <si>
    <t>LCSTBAMFBE30</t>
  </si>
  <si>
    <t>LC47211BEBR</t>
  </si>
  <si>
    <t>LCDESWBAGRB201</t>
  </si>
  <si>
    <t>LCBRSICF</t>
  </si>
  <si>
    <t>LCMBS013BABL26</t>
  </si>
  <si>
    <t>LC530OTMFBE</t>
  </si>
  <si>
    <t>LC0845BEPU</t>
  </si>
  <si>
    <t>LC5005OTOC</t>
  </si>
  <si>
    <t>LCGA30BABR</t>
  </si>
  <si>
    <t>LC0845BEGR</t>
  </si>
  <si>
    <t>LCMBS11SWMFAP30</t>
  </si>
  <si>
    <t>LCSTBAMFBL26</t>
  </si>
  <si>
    <t>LC530OTLEWH</t>
  </si>
  <si>
    <t>LC450BAWA30</t>
  </si>
  <si>
    <t>LCMD014SIRE</t>
  </si>
  <si>
    <t>LC4044BABL30</t>
  </si>
  <si>
    <t>LC8442GRAY</t>
  </si>
  <si>
    <t>LC847SIGR</t>
  </si>
  <si>
    <t>LC ACCENT</t>
  </si>
  <si>
    <t>LCMBS013BASB30</t>
  </si>
  <si>
    <t>LCHA30BABR</t>
  </si>
  <si>
    <t>LCCL30BABR</t>
  </si>
  <si>
    <t>LCAI30BABR</t>
  </si>
  <si>
    <t>LC5012BEBCCR36</t>
  </si>
  <si>
    <t>LCSTBABLBL26</t>
  </si>
  <si>
    <t>LC8099SIPU</t>
  </si>
  <si>
    <t>LC0845BERE</t>
  </si>
  <si>
    <t>LCCASIGR</t>
  </si>
  <si>
    <t>LCIGBAMFBR26</t>
  </si>
  <si>
    <t>LCSTBAMFRE26</t>
  </si>
  <si>
    <t>LCDR26SWBAGRB201</t>
  </si>
  <si>
    <t>LC6029OTBR</t>
  </si>
  <si>
    <t>LCAMCOWHSF</t>
  </si>
  <si>
    <t>LCROSWBAGRBA</t>
  </si>
  <si>
    <t>LCDUBAWHBA</t>
  </si>
  <si>
    <t>LCIGBAMFYE30</t>
  </si>
  <si>
    <t>LC8099SIBL</t>
  </si>
  <si>
    <t>LCCASICF</t>
  </si>
  <si>
    <t>LC0845BEBL</t>
  </si>
  <si>
    <t>LC5012BEBCBL24</t>
  </si>
  <si>
    <t>LCIGBAMFBR30</t>
  </si>
  <si>
    <t>LCMC001CLBL</t>
  </si>
  <si>
    <t>LC4048BABR26</t>
  </si>
  <si>
    <t>LCMBS013BACR26</t>
  </si>
  <si>
    <t>LCCASWBAGRBA</t>
  </si>
  <si>
    <t>LCDESWBAWHB201</t>
  </si>
  <si>
    <t>LCSTBAMFRE30</t>
  </si>
  <si>
    <t>LCIGBAMFRE30</t>
  </si>
  <si>
    <t>LCIGBAMFBL26</t>
  </si>
  <si>
    <t>LCDR30SWBAGRB201</t>
  </si>
  <si>
    <t>LC530OTLERE</t>
  </si>
  <si>
    <t>LC6023OTBCBL</t>
  </si>
  <si>
    <t>LCIGBAMFPU30</t>
  </si>
  <si>
    <t>LC530OTMFPR</t>
  </si>
  <si>
    <t>LCMBS013BABL30</t>
  </si>
  <si>
    <t>LCCLDIB201TO</t>
  </si>
  <si>
    <t>LCCLDIB201BA</t>
  </si>
  <si>
    <t>LC847SIPU</t>
  </si>
  <si>
    <t>LCROSWBAGRB201</t>
  </si>
  <si>
    <t>LCCL30SWBAGRB201</t>
  </si>
  <si>
    <t>LCSK1WH</t>
  </si>
  <si>
    <t>LCSTBACHBR26</t>
  </si>
  <si>
    <t>LCIGBAMFYE26</t>
  </si>
  <si>
    <t>LCOSSWBAWHB201</t>
  </si>
  <si>
    <t>LCRISW26BAGRB201</t>
  </si>
  <si>
    <t>LC10103CR</t>
  </si>
  <si>
    <t>LCDR30SWBACAG201</t>
  </si>
  <si>
    <t>LCSTBAMFPR30</t>
  </si>
  <si>
    <t>LC2988CLGR</t>
  </si>
  <si>
    <t>LC3634CLBL</t>
  </si>
  <si>
    <t>LCSKCHGR</t>
  </si>
  <si>
    <t>LCRISW30BAGRB201</t>
  </si>
  <si>
    <t>LCMC001CLBC</t>
  </si>
  <si>
    <t>LC450BAWA26</t>
  </si>
  <si>
    <t>LC5012BEBCBL36</t>
  </si>
  <si>
    <t>LCMBS11SWBABR26</t>
  </si>
  <si>
    <t>LCDR30BABR</t>
  </si>
  <si>
    <t>LC530OTLEBR</t>
  </si>
  <si>
    <t>LC8442GREEN</t>
  </si>
  <si>
    <t>LC5005OTMB</t>
  </si>
  <si>
    <t>LCRELAPINEWH</t>
  </si>
  <si>
    <t>LC10102GR</t>
  </si>
  <si>
    <t>LCDR30BAGR</t>
  </si>
  <si>
    <t>LC10102CH</t>
  </si>
  <si>
    <t>LCSKLABLMT</t>
  </si>
  <si>
    <t>LC8443CREAM</t>
  </si>
  <si>
    <t>LC7252AS</t>
  </si>
  <si>
    <t>LC7253PU</t>
  </si>
  <si>
    <t>LCSTBAMFBE26</t>
  </si>
  <si>
    <t>LCTUCO</t>
  </si>
  <si>
    <t>LC5007OTVB</t>
  </si>
  <si>
    <t>LC6023OTBCCR</t>
  </si>
  <si>
    <t>LC10101CR</t>
  </si>
  <si>
    <t>LCDRCHGRB201</t>
  </si>
  <si>
    <t>LC47211BECR</t>
  </si>
  <si>
    <t>LC5005OTMO</t>
  </si>
  <si>
    <t>LC10103GR</t>
  </si>
  <si>
    <t>LCSKCHCH</t>
  </si>
  <si>
    <t>LC10103SB</t>
  </si>
  <si>
    <t>LCSKCOBLMT</t>
  </si>
  <si>
    <t>LCSK2WH</t>
  </si>
  <si>
    <t>LCBALAGN</t>
  </si>
  <si>
    <t>LCRISW30BAWHBA</t>
  </si>
  <si>
    <t>LCCL26BABR</t>
  </si>
  <si>
    <t>LC450BABC30</t>
  </si>
  <si>
    <t>LCIGBAMFPU26</t>
  </si>
  <si>
    <t>LCADSWBABLWA</t>
  </si>
  <si>
    <t>LCF024TUSIPU</t>
  </si>
  <si>
    <t>LC8443BLUE</t>
  </si>
  <si>
    <t>LC8442BLACK</t>
  </si>
  <si>
    <t>LCMXCNMT</t>
  </si>
  <si>
    <t>LCSA1CR</t>
  </si>
  <si>
    <t>LC530OTMFGR</t>
  </si>
  <si>
    <t>LCIBCHGRB201</t>
  </si>
  <si>
    <t>LCRE3CR</t>
  </si>
  <si>
    <t>LCRE3CRLEG</t>
  </si>
  <si>
    <t>LCRE2CR</t>
  </si>
  <si>
    <t>LCRE2CRLEG</t>
  </si>
  <si>
    <t>LCSK1SM</t>
  </si>
  <si>
    <t>LC10101GR</t>
  </si>
  <si>
    <t>LC10102CR</t>
  </si>
  <si>
    <t>LC8442PURPLE</t>
  </si>
  <si>
    <t>LCSK3WH</t>
  </si>
  <si>
    <t>LCCASIWH</t>
  </si>
  <si>
    <t>LC10103CH</t>
  </si>
  <si>
    <t>LC4044BARE26</t>
  </si>
  <si>
    <t>LC8443GREEN</t>
  </si>
  <si>
    <t>LC47211BERE</t>
  </si>
  <si>
    <t>LCSTBAMFYE30</t>
  </si>
  <si>
    <t>LC7251AS</t>
  </si>
  <si>
    <t>LCAI26BABR</t>
  </si>
  <si>
    <t>LCMBS013BARE26</t>
  </si>
  <si>
    <t>LC8443PURPLE</t>
  </si>
  <si>
    <t>LC554CHTA</t>
  </si>
  <si>
    <t>LCSALAGN</t>
  </si>
  <si>
    <t>LCMBS013BACR30</t>
  </si>
  <si>
    <t>LCCADIGLTO</t>
  </si>
  <si>
    <t>LC10102SB</t>
  </si>
  <si>
    <t>LCIGBAMFCR26</t>
  </si>
  <si>
    <t>LC8441GRAY</t>
  </si>
  <si>
    <t>LC8442BLUE</t>
  </si>
  <si>
    <t>LCMXCOMT</t>
  </si>
  <si>
    <t>LC3634CLRE</t>
  </si>
  <si>
    <t>LCCNSIGR</t>
  </si>
  <si>
    <t>LCIBDIB201</t>
  </si>
  <si>
    <t>LCIBDIB201BA</t>
  </si>
  <si>
    <t>LCES30BABR</t>
  </si>
  <si>
    <t>LCGA26BABR</t>
  </si>
  <si>
    <t>LCZO26BABR</t>
  </si>
  <si>
    <t>LCAN1GR</t>
  </si>
  <si>
    <t>LCBRDIGLTO</t>
  </si>
  <si>
    <t>LCBRDIGLBA</t>
  </si>
  <si>
    <t>LC450BARE26</t>
  </si>
  <si>
    <t>LC8441GREEN</t>
  </si>
  <si>
    <t>LC560CHSM</t>
  </si>
  <si>
    <t>LC21571GR</t>
  </si>
  <si>
    <t>LCMD014SIBC</t>
  </si>
  <si>
    <t>LCZI1TAU</t>
  </si>
  <si>
    <t>LCCL30SWBAWHB201</t>
  </si>
  <si>
    <t>LC3106SIBR</t>
  </si>
  <si>
    <t>LC4048BABL30</t>
  </si>
  <si>
    <t>LCIGBAMFGR26</t>
  </si>
  <si>
    <t>LCRISW26BAGRBA</t>
  </si>
  <si>
    <t>LC21571PU</t>
  </si>
  <si>
    <t>LC281OTBL</t>
  </si>
  <si>
    <t>LCIGBAMFRE26</t>
  </si>
  <si>
    <t>LCMBS013BASB26</t>
  </si>
  <si>
    <t>LCMC0011RE</t>
  </si>
  <si>
    <t>LCMC001CLCA</t>
  </si>
  <si>
    <t>LC530OTMFBR</t>
  </si>
  <si>
    <t>LC47211BEBL</t>
  </si>
  <si>
    <t>LCBRSIWH</t>
  </si>
  <si>
    <t>LC450BABL30</t>
  </si>
  <si>
    <t>LC560CHWH</t>
  </si>
  <si>
    <t>LC847SIRE</t>
  </si>
  <si>
    <t>LCMS0011DB</t>
  </si>
  <si>
    <t>LC8441BLUE</t>
  </si>
  <si>
    <t>LCMBS11SWMFAP26</t>
  </si>
  <si>
    <t>LC7252PU</t>
  </si>
  <si>
    <t>LC21573GR</t>
  </si>
  <si>
    <t>LCIS3BL</t>
  </si>
  <si>
    <t>LCJA2CH</t>
  </si>
  <si>
    <t>LC10061CA</t>
  </si>
  <si>
    <t>LC10061SIL</t>
  </si>
  <si>
    <t>LCDR26SWBACAG201</t>
  </si>
  <si>
    <t>LCDUBAGRBA</t>
  </si>
  <si>
    <t>LCDUBAWHB201</t>
  </si>
  <si>
    <t>LCZO26ARBABR</t>
  </si>
  <si>
    <t>LCZO30ARBABR</t>
  </si>
  <si>
    <t>LCAROFCHGR</t>
  </si>
  <si>
    <t>LCES30BAGR</t>
  </si>
  <si>
    <t>LCES26BABR</t>
  </si>
  <si>
    <t>LCCL26BAGR</t>
  </si>
  <si>
    <t>LCSTBAMFGR30</t>
  </si>
  <si>
    <t>LCSTBAMFBR26</t>
  </si>
  <si>
    <t>LCLISWBAWAGR</t>
  </si>
  <si>
    <t>LCIS1BL</t>
  </si>
  <si>
    <t>LCLEOFCHBL</t>
  </si>
  <si>
    <t>LC10101CH</t>
  </si>
  <si>
    <t>LC21452BL</t>
  </si>
  <si>
    <t>LCCADIWHGLTO</t>
  </si>
  <si>
    <t>LCJA1CH</t>
  </si>
  <si>
    <t>LCHA30BAGR</t>
  </si>
  <si>
    <t>LCAI26BAGR</t>
  </si>
  <si>
    <t>LC4044BABL26</t>
  </si>
  <si>
    <t>LC5005OTRE</t>
  </si>
  <si>
    <t>LCCNLATO</t>
  </si>
  <si>
    <t>LCSKCNBLMT</t>
  </si>
  <si>
    <t>LCFUDIWATO</t>
  </si>
  <si>
    <t>LCFUDIWALG</t>
  </si>
  <si>
    <t>LCFUDIWABA</t>
  </si>
  <si>
    <t>LCCNCOTO</t>
  </si>
  <si>
    <t>LCCNCOBA</t>
  </si>
  <si>
    <t>LCFUSIWH</t>
  </si>
  <si>
    <t>LCSTBAMFBL30</t>
  </si>
  <si>
    <t>LC3107SIASH</t>
  </si>
  <si>
    <t>LC4050BABL26</t>
  </si>
  <si>
    <t>LC1018CLBE</t>
  </si>
  <si>
    <t>LCDR26SWBAWHB201</t>
  </si>
  <si>
    <t>LCCASWBAGRB201</t>
  </si>
  <si>
    <t>LCCACHWHB201</t>
  </si>
  <si>
    <t>LCELBAGRB201</t>
  </si>
  <si>
    <t>LCZEDIWA</t>
  </si>
  <si>
    <t>LCCNDITO</t>
  </si>
  <si>
    <t>LCCADIB201TO</t>
  </si>
  <si>
    <t>LCCADIB201LG</t>
  </si>
  <si>
    <t>LCCADIB201BA</t>
  </si>
  <si>
    <t>LC530OTMFBL</t>
  </si>
  <si>
    <t>LC530OTMFRE</t>
  </si>
  <si>
    <t>LC847SIBL</t>
  </si>
  <si>
    <t>LC10101SB</t>
  </si>
  <si>
    <t>LC10601ATBL</t>
  </si>
  <si>
    <t>LC10602ATBL</t>
  </si>
  <si>
    <t>LC21453BL</t>
  </si>
  <si>
    <t>LC450BABL26</t>
  </si>
  <si>
    <t>LCAN3GR</t>
  </si>
  <si>
    <t>LCAMSIBL</t>
  </si>
  <si>
    <t>LC8443BLACK</t>
  </si>
  <si>
    <t>LCAMSIWH</t>
  </si>
  <si>
    <t>LCZO30BABR</t>
  </si>
  <si>
    <t>LCIGBAMFCR30</t>
  </si>
  <si>
    <t>LC8099SIGR</t>
  </si>
  <si>
    <t>LC5007OTLEBR</t>
  </si>
  <si>
    <t>LCIGBAVIRE26</t>
  </si>
  <si>
    <t>LCIGBAVIRE30</t>
  </si>
  <si>
    <t>LCDRDIB201TO</t>
  </si>
  <si>
    <t>LCDRDIB201BA</t>
  </si>
  <si>
    <t>LCT54COBW</t>
  </si>
  <si>
    <t>LC10603ATBL</t>
  </si>
  <si>
    <t>LCAN2GR</t>
  </si>
  <si>
    <t>LC8441BLACK</t>
  </si>
  <si>
    <t>LC8441PURPLE</t>
  </si>
  <si>
    <t>LCYUBTB201TO</t>
  </si>
  <si>
    <t>LCYUBTB201LG</t>
  </si>
  <si>
    <t>LCYUBTB201TO2</t>
  </si>
  <si>
    <t>LCYUBTB201BA</t>
  </si>
  <si>
    <t>LC281FABL</t>
  </si>
  <si>
    <t>LCMBS11SWBABR30</t>
  </si>
  <si>
    <t>LC21451BL</t>
  </si>
  <si>
    <t>LC7251PU</t>
  </si>
  <si>
    <t>LCIBSWBAGRB201</t>
  </si>
  <si>
    <t>LC450BARE30</t>
  </si>
  <si>
    <t>LC5005OTBR</t>
  </si>
  <si>
    <t>LCCL26SWBAGRB201</t>
  </si>
  <si>
    <t>LC530OTLESB</t>
  </si>
  <si>
    <t>LCCLCHGRB201</t>
  </si>
  <si>
    <t>LC450BABC26</t>
  </si>
  <si>
    <t>LC530OTMFYE</t>
  </si>
  <si>
    <t>LCOSSWBAGRB201</t>
  </si>
  <si>
    <t>LCCASWBAWHB201</t>
  </si>
  <si>
    <t>LCCACHGRB201</t>
  </si>
  <si>
    <t>LCRE1CR</t>
  </si>
  <si>
    <t>LC10601LINA</t>
  </si>
  <si>
    <t>LC21511CE</t>
  </si>
  <si>
    <t>LC7253AS</t>
  </si>
  <si>
    <t>LC3093WHITE</t>
  </si>
  <si>
    <t>LCTU3BE</t>
  </si>
  <si>
    <t>LC21513CE</t>
  </si>
  <si>
    <t>LCJA3CH</t>
  </si>
  <si>
    <t>LCSK3SM</t>
  </si>
  <si>
    <t>LC10603LINA</t>
  </si>
  <si>
    <t>LCCN3CH</t>
  </si>
  <si>
    <t>LCTUDICH</t>
  </si>
  <si>
    <t>LCSACHCR</t>
  </si>
  <si>
    <t>LC10603VICO</t>
  </si>
  <si>
    <t>LC21573PU</t>
  </si>
  <si>
    <t>LC10103CHAISECR</t>
  </si>
  <si>
    <t>LC530OTLEGR</t>
  </si>
  <si>
    <t>LCBA2SA</t>
  </si>
  <si>
    <t>LC5005OTIV</t>
  </si>
  <si>
    <t>LCF15OTBL</t>
  </si>
  <si>
    <t>LCF15OTBU</t>
  </si>
  <si>
    <t>LCF15OTRE</t>
  </si>
  <si>
    <t>LCF15OTYE</t>
  </si>
  <si>
    <t>LCF16OTBR</t>
  </si>
  <si>
    <t>LC6029OTLEDB</t>
  </si>
  <si>
    <t>LC6029OTWR</t>
  </si>
  <si>
    <t>LC5026OTSQFAFR</t>
  </si>
  <si>
    <t>LCAROFCHBL</t>
  </si>
  <si>
    <t>LCHAOFCHBL</t>
  </si>
  <si>
    <t>LCLEOFCHWH</t>
  </si>
  <si>
    <t>LCVIOFCHBL</t>
  </si>
  <si>
    <t>LCFAOFCHBL</t>
  </si>
  <si>
    <t>LCVIOFCHGR</t>
  </si>
  <si>
    <t>LCVIOFCHWH</t>
  </si>
  <si>
    <t>LCTU2BE</t>
  </si>
  <si>
    <t>LC21512CE</t>
  </si>
  <si>
    <t>LCCHLATO</t>
  </si>
  <si>
    <t>LCJALABL</t>
  </si>
  <si>
    <t>LCELDIB201TO</t>
  </si>
  <si>
    <t>LCTUDITO</t>
  </si>
  <si>
    <t>LCCLCHWHB201</t>
  </si>
  <si>
    <t>LCDRCHWHB201</t>
  </si>
  <si>
    <t>LC847SIBR</t>
  </si>
  <si>
    <t>LCELCHF23B201</t>
  </si>
  <si>
    <t>LCMD014SIMFBP</t>
  </si>
  <si>
    <t>LCMD014SIMFTO</t>
  </si>
  <si>
    <t>LCCHCNTO</t>
  </si>
  <si>
    <t>LCCHCOTO</t>
  </si>
  <si>
    <t>LCJACOBL</t>
  </si>
  <si>
    <t>LCSACOGN</t>
  </si>
  <si>
    <t>LCMCH009FABR</t>
  </si>
  <si>
    <t>LCMCH009FATA</t>
  </si>
  <si>
    <t>LCMCH009FAMA</t>
  </si>
  <si>
    <t>LCJACHAISE</t>
  </si>
  <si>
    <t>LCCHBUTO</t>
  </si>
  <si>
    <t>LC2608TUBE24BL</t>
  </si>
  <si>
    <t>LC2608TUBE36BL</t>
  </si>
  <si>
    <t>LC2608TUBE36BR</t>
  </si>
  <si>
    <t>LC2608TUBE36PU</t>
  </si>
  <si>
    <t>LC2608TUBE36RE</t>
  </si>
  <si>
    <t>LC9683TUBEBE</t>
  </si>
  <si>
    <t>LC4048BABR30</t>
  </si>
  <si>
    <t>LCRISW26BAWHBA</t>
  </si>
  <si>
    <t>LCCL26SWBAWHB201</t>
  </si>
  <si>
    <t>LCSTBABLBL30</t>
  </si>
  <si>
    <t>LCIBSWBAWHB201</t>
  </si>
  <si>
    <t>LCMBS013BAXX26</t>
  </si>
  <si>
    <t>LCAI30BAGR</t>
  </si>
  <si>
    <t>LCDR26BAGR</t>
  </si>
  <si>
    <t>LCDUBAGRB201</t>
  </si>
  <si>
    <t>LC21572GR</t>
  </si>
  <si>
    <t>LCSKCNWHMT</t>
  </si>
  <si>
    <t>LCSKCOWHMT</t>
  </si>
  <si>
    <t>LCSKLAWHMT</t>
  </si>
  <si>
    <t>LC8442CREAM</t>
  </si>
  <si>
    <t>LC3634CLBR</t>
  </si>
  <si>
    <t>LCZI2TAU</t>
  </si>
  <si>
    <t>LC10602VICO</t>
  </si>
  <si>
    <t>LCZINCLA</t>
  </si>
  <si>
    <t>LC558CHGR</t>
  </si>
  <si>
    <t>LC7015BABL26</t>
  </si>
  <si>
    <t>LC473CHBR</t>
  </si>
  <si>
    <t>LCROSWBAWHB201</t>
  </si>
  <si>
    <t>LCSKCHCR</t>
  </si>
  <si>
    <t>LCSTBAMFYE26</t>
  </si>
  <si>
    <t>LCSTBAMFBR30</t>
  </si>
  <si>
    <t>LC2132MFPULE</t>
  </si>
  <si>
    <t>LC2608TUBE24GR</t>
  </si>
  <si>
    <t>LC10063SIL</t>
  </si>
  <si>
    <t>LC7015BACR30</t>
  </si>
  <si>
    <t>LC0845BEBR</t>
  </si>
  <si>
    <t>LC2608TUBE24BR</t>
  </si>
  <si>
    <t>LC2608TUBE24PU</t>
  </si>
  <si>
    <t>LC2608TUBE24RE</t>
  </si>
  <si>
    <t>LC2608TUBE36GR</t>
  </si>
  <si>
    <t>LC9683TUBEBL</t>
  </si>
  <si>
    <t>LC9683TUBEES</t>
  </si>
  <si>
    <t>LC3093BLACK</t>
  </si>
  <si>
    <t>LC3093SAND</t>
  </si>
  <si>
    <t>LC3116CLBCBL</t>
  </si>
  <si>
    <t>LC3116CLBCRE</t>
  </si>
  <si>
    <t>LC3117CLGR</t>
  </si>
  <si>
    <t>LC3106SIBCBR</t>
  </si>
  <si>
    <t>LCLASWBACH</t>
  </si>
  <si>
    <t>LCF15OTGR</t>
  </si>
  <si>
    <t>LCF15OTPU</t>
  </si>
  <si>
    <t>LCF16OTBL</t>
  </si>
  <si>
    <t>LCF16OTGR</t>
  </si>
  <si>
    <t>LCF16OTRE</t>
  </si>
  <si>
    <t>LCF16OTWH</t>
  </si>
  <si>
    <t>LC10063CA</t>
  </si>
  <si>
    <t>LCIGBAVIBL30</t>
  </si>
  <si>
    <t>LCIGBAVIBR26</t>
  </si>
  <si>
    <t>LCIGBAVIBR30</t>
  </si>
  <si>
    <t>LCIGBAVICR30</t>
  </si>
  <si>
    <t>LCIGBAVISB26</t>
  </si>
  <si>
    <t>LCIGBAVISB30</t>
  </si>
  <si>
    <t>LC7251CH</t>
  </si>
  <si>
    <t>LCTUCHDE</t>
  </si>
  <si>
    <t>LCTUOTDE</t>
  </si>
  <si>
    <t>LCHA26BAGR</t>
  </si>
  <si>
    <t>LCLISWBAWABL</t>
  </si>
  <si>
    <t>LCMX1BR</t>
  </si>
  <si>
    <t>LCRECHCR</t>
  </si>
  <si>
    <t>LC2132MFBLRI</t>
  </si>
  <si>
    <t>LC3634CLGR</t>
  </si>
  <si>
    <t>LC281FAGR</t>
  </si>
  <si>
    <t>LCCN1CH</t>
  </si>
  <si>
    <t>LC2096CLBR</t>
  </si>
  <si>
    <t>LC2132MFBLLE</t>
  </si>
  <si>
    <t>LC10601VICO</t>
  </si>
  <si>
    <t>LCTU1BE</t>
  </si>
  <si>
    <t>LC8441CREAM</t>
  </si>
  <si>
    <t>LCBA3SA</t>
  </si>
  <si>
    <t>LCZI3TAU</t>
  </si>
  <si>
    <t>LC5007OTWR</t>
  </si>
  <si>
    <t>LCAROFCHWH</t>
  </si>
  <si>
    <t>LCFAOFCHGR</t>
  </si>
  <si>
    <t>LCFAOFCHWH</t>
  </si>
  <si>
    <t>LCHAOFCHGR</t>
  </si>
  <si>
    <t>LCHAOFCHWH</t>
  </si>
  <si>
    <t>LCLEOFCHGR</t>
  </si>
  <si>
    <t>LCRECNPINEWH</t>
  </si>
  <si>
    <t>LCBACNGN</t>
  </si>
  <si>
    <t>LCMXLAMT</t>
  </si>
  <si>
    <t>LCSACNGN</t>
  </si>
  <si>
    <t>LCTUCN</t>
  </si>
  <si>
    <t>LCTULA</t>
  </si>
  <si>
    <t>LC10062SIL</t>
  </si>
  <si>
    <t>LCCN2CH</t>
  </si>
  <si>
    <t>LCIS2BL</t>
  </si>
  <si>
    <t>LC10602LINA</t>
  </si>
  <si>
    <t>LCSK2SM</t>
  </si>
  <si>
    <t>LCMX2BR</t>
  </si>
  <si>
    <t>LCFI30BABR</t>
  </si>
  <si>
    <t>LCDR26BABR</t>
  </si>
  <si>
    <t>LCCL30BAGR</t>
  </si>
  <si>
    <t>LCSTBAMFGR26</t>
  </si>
  <si>
    <t>LCIGBAMFBL30</t>
  </si>
  <si>
    <t>LCROSWBAWHBA</t>
  </si>
  <si>
    <t>LCDR30SWBAWHB201</t>
  </si>
  <si>
    <t>LCES26BAGR</t>
  </si>
  <si>
    <t>LCFI26BABR</t>
  </si>
  <si>
    <t>LCSA30BABR</t>
  </si>
  <si>
    <t>LC4050BABL30</t>
  </si>
  <si>
    <t>LCMBS013BARE30</t>
  </si>
  <si>
    <t>LCMBS404BAES26</t>
  </si>
  <si>
    <t>LCMBS404BAES30</t>
  </si>
  <si>
    <t>LCCASWBAWHBA</t>
  </si>
  <si>
    <t>LCELBAF23B201</t>
  </si>
  <si>
    <t>LC21572PU</t>
  </si>
  <si>
    <t>LCZINCCO</t>
  </si>
  <si>
    <t>LCBACOGN</t>
  </si>
  <si>
    <t>LC473CHGR</t>
  </si>
  <si>
    <t>LC7015BASB30</t>
  </si>
  <si>
    <t>LCIGBAMFGR30</t>
  </si>
  <si>
    <t>LCSTBAMFPR26</t>
  </si>
  <si>
    <t>LC8099SIRE</t>
  </si>
  <si>
    <t>LC3093CHARCOAL</t>
  </si>
  <si>
    <t>LC10062CA</t>
  </si>
  <si>
    <t>LCSA26BABR</t>
  </si>
  <si>
    <t>LCBACHCR</t>
  </si>
  <si>
    <t>LCASTVES</t>
  </si>
  <si>
    <t>LCASTVSTWA</t>
  </si>
  <si>
    <t>LC6207CNBL</t>
  </si>
  <si>
    <t>LC734CLBL</t>
  </si>
  <si>
    <t>LCB222DITOES</t>
  </si>
  <si>
    <t>LCRIBUWHGR</t>
  </si>
  <si>
    <t>LC10042CL</t>
  </si>
  <si>
    <t>LC2132MFNELE</t>
  </si>
  <si>
    <t>LC5026OTSQBCBR</t>
  </si>
  <si>
    <t>LC2132MFNERI</t>
  </si>
  <si>
    <t>LCTUBU</t>
  </si>
  <si>
    <t>LCRIMAST</t>
  </si>
  <si>
    <t>LCMX1WH</t>
  </si>
  <si>
    <t>LCMX2WH</t>
  </si>
  <si>
    <t>LCMX3WH</t>
  </si>
  <si>
    <t>LC734CLCR</t>
  </si>
  <si>
    <t>LCRIBUWA</t>
  </si>
  <si>
    <t>LCVEDISTGL</t>
  </si>
  <si>
    <t>LCHANEST</t>
  </si>
  <si>
    <t>LCB222BU4DES</t>
  </si>
  <si>
    <t>LCB222BUTO4DWD</t>
  </si>
  <si>
    <t>LCB993BUTO2D</t>
  </si>
  <si>
    <t>LCB993DICO42TO</t>
  </si>
  <si>
    <t>LCB993DICO51TO</t>
  </si>
  <si>
    <t>LCPOSIBL</t>
  </si>
  <si>
    <t>LCSACOCR</t>
  </si>
  <si>
    <t>LCQUNEST</t>
  </si>
  <si>
    <t>LCEM-11SIGR</t>
  </si>
  <si>
    <t>LC281OTGR</t>
  </si>
  <si>
    <t>LCSTBACHBR30</t>
  </si>
  <si>
    <t>LCRISW30BAGRBA</t>
  </si>
  <si>
    <t>LC554CHOR</t>
  </si>
  <si>
    <t>LCMBS013BAXX30</t>
  </si>
  <si>
    <t>LCMX3BR</t>
  </si>
  <si>
    <t>LCRECOPINEWH</t>
  </si>
  <si>
    <t>LCEV1BL</t>
  </si>
  <si>
    <t>LCEV1GR</t>
  </si>
  <si>
    <t>LCEV2BL</t>
  </si>
  <si>
    <t>LCEV2GR</t>
  </si>
  <si>
    <t>LCEV3BL</t>
  </si>
  <si>
    <t>LCEV3GR</t>
  </si>
  <si>
    <t>LCEVSEBL</t>
  </si>
  <si>
    <t>LCEVSEBLBOX2</t>
  </si>
  <si>
    <t>LCEVSEGR</t>
  </si>
  <si>
    <t>LCEVSEGRBOX2</t>
  </si>
  <si>
    <t>LCHP1GR</t>
  </si>
  <si>
    <t>LCHP2GR</t>
  </si>
  <si>
    <t>LCHP3GR</t>
  </si>
  <si>
    <t>LCJD1BL</t>
  </si>
  <si>
    <t>LCJD2BL</t>
  </si>
  <si>
    <t>LCJD3BL</t>
  </si>
  <si>
    <t>LCWY1BLACK</t>
  </si>
  <si>
    <t>LCWY1BROWN</t>
  </si>
  <si>
    <t>LCWY2BLACK</t>
  </si>
  <si>
    <t>LCWY2BROWN</t>
  </si>
  <si>
    <t>LCWY3BLACK</t>
  </si>
  <si>
    <t>LCWY3BROWN</t>
  </si>
  <si>
    <t>LCWYSEBLACK</t>
  </si>
  <si>
    <t>LCWYSEBLACKBOX2</t>
  </si>
  <si>
    <t>LCZA1BR</t>
  </si>
  <si>
    <t>LCZA2BR</t>
  </si>
  <si>
    <t>LCZA3BR</t>
  </si>
  <si>
    <t>LCEYCHGRVL</t>
  </si>
  <si>
    <t>LCEYHGRLN</t>
  </si>
  <si>
    <t>LCLNCHGR</t>
  </si>
  <si>
    <t>LCQUCHGR</t>
  </si>
  <si>
    <t>LCCSCOGLBS</t>
  </si>
  <si>
    <t>LCCSLAGLBS</t>
  </si>
  <si>
    <t>LCEMCOBLBS</t>
  </si>
  <si>
    <t>LCEMCOGRBS</t>
  </si>
  <si>
    <t>LCEMLABLBS</t>
  </si>
  <si>
    <t>LCEMLAGRBS</t>
  </si>
  <si>
    <t>LCENCOGLBS</t>
  </si>
  <si>
    <t>LCENLAGLBS</t>
  </si>
  <si>
    <t>LCSCCOGLPL</t>
  </si>
  <si>
    <t>LCSCCOGLPLTOP</t>
  </si>
  <si>
    <t>LCSCLAGLPL</t>
  </si>
  <si>
    <t>LCSCLAGLPLTOP</t>
  </si>
  <si>
    <t>LCTPCOGRBS</t>
  </si>
  <si>
    <t>LCTPLAGRBS</t>
  </si>
  <si>
    <t>LCSRBEBLACK</t>
  </si>
  <si>
    <t>LCSRBEBLUE</t>
  </si>
  <si>
    <t>LCSRBEGRAY</t>
  </si>
  <si>
    <t>LCTBOTBLACK</t>
  </si>
  <si>
    <t>LCTBOTBLUE</t>
  </si>
  <si>
    <t>LCTBOTGREEN</t>
  </si>
  <si>
    <t>LCTBOTGREY</t>
  </si>
  <si>
    <t>LCAN1BLUE</t>
  </si>
  <si>
    <t>LCAN2BLUE</t>
  </si>
  <si>
    <t>LCAN3BLUE</t>
  </si>
  <si>
    <t>LCCM1GR</t>
  </si>
  <si>
    <t>LCCM2GR</t>
  </si>
  <si>
    <t>LCCM3GR</t>
  </si>
  <si>
    <t>LCEG1GR</t>
  </si>
  <si>
    <t>LCEG2GR</t>
  </si>
  <si>
    <t>LCEG3GR</t>
  </si>
  <si>
    <t>LCPA3BLUE</t>
  </si>
  <si>
    <t>LCPA3GREY</t>
  </si>
  <si>
    <t>LCRE1GR</t>
  </si>
  <si>
    <t>LCRE1GRLEG</t>
  </si>
  <si>
    <t>LCRE2GR</t>
  </si>
  <si>
    <t>LCRE2GRLEG</t>
  </si>
  <si>
    <t>LCRE3GR</t>
  </si>
  <si>
    <t>LCRE3GRLEG</t>
  </si>
  <si>
    <t>LCCOOTBLUE</t>
  </si>
  <si>
    <t>LCAT26BATO</t>
  </si>
  <si>
    <t>LCAT30BATO</t>
  </si>
  <si>
    <t>LCOXSIVGBS</t>
  </si>
  <si>
    <t>LCOXSIVBBS</t>
  </si>
  <si>
    <t>LCFPCABR</t>
  </si>
  <si>
    <t>LCFPEMBR</t>
  </si>
  <si>
    <t>LCFPMOBL</t>
  </si>
  <si>
    <t>LCFPLRGR</t>
  </si>
  <si>
    <t>LCFPMQGR</t>
  </si>
  <si>
    <t>LCADSWBAGRWA</t>
  </si>
  <si>
    <t>LCJYBABRWA26</t>
  </si>
  <si>
    <t>LCJYBABRWA30</t>
  </si>
  <si>
    <t>LCJYBAGRWA26</t>
  </si>
  <si>
    <t>LCJYBAGRWA30</t>
  </si>
  <si>
    <t>LCHBBABRWA26</t>
  </si>
  <si>
    <t>LCHBBABRWA30</t>
  </si>
  <si>
    <t>LCHBBACRWA26</t>
  </si>
  <si>
    <t>LCHBBACRWA30</t>
  </si>
  <si>
    <t>LCBVOFCHWABL</t>
  </si>
  <si>
    <t>LCBVOFCHWAGR</t>
  </si>
  <si>
    <t>LCTFCHWACH</t>
  </si>
  <si>
    <t>LCSGOFCHWABL</t>
  </si>
  <si>
    <t>LCSUCHBLUE</t>
  </si>
  <si>
    <t>LCAGSIBLUE</t>
  </si>
  <si>
    <t>LCLOSWBAGRWA</t>
  </si>
  <si>
    <t>LCMASWBABLDO</t>
  </si>
  <si>
    <t>LCJSBAWABR26</t>
  </si>
  <si>
    <t>LCJSBAWABR30</t>
  </si>
  <si>
    <t>LCSLBABRWA26</t>
  </si>
  <si>
    <t>LCSLBABRWA30</t>
  </si>
  <si>
    <t>LCPLCHBLCH</t>
  </si>
  <si>
    <t>LCPLCHBLGR</t>
  </si>
  <si>
    <t>LCBICHGR</t>
  </si>
  <si>
    <t>LCBIDIGR</t>
  </si>
  <si>
    <t>LCCALOBL</t>
  </si>
  <si>
    <t>LCKACHBE</t>
  </si>
  <si>
    <t>LCKADIBE</t>
  </si>
  <si>
    <t>LCMABAGR</t>
  </si>
  <si>
    <t>LCMABTGR</t>
  </si>
  <si>
    <t>LCMABTGRTO</t>
  </si>
  <si>
    <t>LCMABTGRLG</t>
  </si>
  <si>
    <t>LCMABTGRBA</t>
  </si>
  <si>
    <t>LCTRBABE</t>
  </si>
  <si>
    <t>LCTRBTBE</t>
  </si>
  <si>
    <t>LCVILOBE</t>
  </si>
  <si>
    <t>LCWALOGR</t>
  </si>
  <si>
    <t>LCWALOWH</t>
  </si>
  <si>
    <t>LCPLBEPUGR</t>
  </si>
  <si>
    <t>LCZNBEWH</t>
  </si>
  <si>
    <t>LCKABAGR30</t>
  </si>
  <si>
    <t>LCKABAGR26</t>
  </si>
  <si>
    <t>LCKMCHGREEN</t>
  </si>
  <si>
    <t>LCKMCHBLUE</t>
  </si>
  <si>
    <t>LCKMCHGRAY</t>
  </si>
  <si>
    <t>LCNLBELISL</t>
  </si>
  <si>
    <t>LCNLBEPUGR</t>
  </si>
  <si>
    <t>LCHYBEBLUE</t>
  </si>
  <si>
    <t>LCHYBEGREEN</t>
  </si>
  <si>
    <t>LCRVOTBLUE</t>
  </si>
  <si>
    <t>LCRVOTGRAY</t>
  </si>
  <si>
    <t>LCJYOTBLUE</t>
  </si>
  <si>
    <t>LCJYOTGRAY</t>
  </si>
  <si>
    <t>LCGNBELISL</t>
  </si>
  <si>
    <t>LCGNBEPUGR</t>
  </si>
  <si>
    <t>LCBSOTBR</t>
  </si>
  <si>
    <t>LCBZOTLISL</t>
  </si>
  <si>
    <t>LCBZOTLIBR</t>
  </si>
  <si>
    <t>LCTSOTPUGR</t>
  </si>
  <si>
    <t>LCTSOTVLBLUE</t>
  </si>
  <si>
    <t>LCTSOTVLGRAY</t>
  </si>
  <si>
    <t>LCGMOTSLV</t>
  </si>
  <si>
    <t>LCGMOTGR</t>
  </si>
  <si>
    <t>LCTYCHGR</t>
  </si>
  <si>
    <t>SETODBABL</t>
  </si>
  <si>
    <t>SETODBABOX1</t>
  </si>
  <si>
    <t>SETODBABOX2</t>
  </si>
  <si>
    <t>SETODBABOX3</t>
  </si>
  <si>
    <t>SETODBABOX4</t>
  </si>
  <si>
    <t>SETODBI</t>
  </si>
  <si>
    <t>SETODCLGR</t>
  </si>
  <si>
    <t>SETODCLBOX1</t>
  </si>
  <si>
    <t>SETODCLBOX2</t>
  </si>
  <si>
    <t>SETODCLBOX3</t>
  </si>
  <si>
    <t>SETODCLBOX4</t>
  </si>
  <si>
    <t>SETODHABL</t>
  </si>
  <si>
    <t>SETODHABOX1</t>
  </si>
  <si>
    <t>SETODHABOX2</t>
  </si>
  <si>
    <t>SETODHABOX3</t>
  </si>
  <si>
    <t>SETODHABOX4</t>
  </si>
  <si>
    <t>SETODKABE</t>
  </si>
  <si>
    <t>SETODMABTGR</t>
  </si>
  <si>
    <t>SETODOABL</t>
  </si>
  <si>
    <t>SETODOABOX1</t>
  </si>
  <si>
    <t>SETODOABOX2</t>
  </si>
  <si>
    <t>SETODOABOX3</t>
  </si>
  <si>
    <t>SETODOABOX4</t>
  </si>
  <si>
    <t>SETODSTGR</t>
  </si>
  <si>
    <t>SETODSTBOX1</t>
  </si>
  <si>
    <t>SETODSTBOX2</t>
  </si>
  <si>
    <t>SETODSTBOX3</t>
  </si>
  <si>
    <t>SETODSTBOX4</t>
  </si>
  <si>
    <t>SETODTRBE</t>
  </si>
  <si>
    <t>LCVRSIVGBS</t>
  </si>
  <si>
    <t>LCVRSIVBUBS</t>
  </si>
  <si>
    <t>LCVRBAVGBS26</t>
  </si>
  <si>
    <t>LCVRBAVGBS30</t>
  </si>
  <si>
    <t>LCVRBAVBUBS26</t>
  </si>
  <si>
    <t>LCVRBAVBUBS30</t>
  </si>
  <si>
    <t>LCFNBAVGBS</t>
  </si>
  <si>
    <t>LCFNBAVBUBS</t>
  </si>
  <si>
    <t>LCHMSIVGBS</t>
  </si>
  <si>
    <t>LCHMBAVGBS26</t>
  </si>
  <si>
    <t>LCHMBAVGBS30</t>
  </si>
  <si>
    <t>LCHMBAVGGR26</t>
  </si>
  <si>
    <t>LCHMBAVGGR30</t>
  </si>
  <si>
    <t>LCMLSIVGBSWA</t>
  </si>
  <si>
    <t>LCMLSIVBBSGR</t>
  </si>
  <si>
    <t>LCMLBAVGBSWA26</t>
  </si>
  <si>
    <t>LCMLBAVGBSWA30</t>
  </si>
  <si>
    <t>LCMLBAVBBSGR26</t>
  </si>
  <si>
    <t>LCMLBAVBBSGR30</t>
  </si>
  <si>
    <t>LCSYBAVGBSWA</t>
  </si>
  <si>
    <t>LCSYBAVGBSGR</t>
  </si>
  <si>
    <t>LCTESIVBGR</t>
  </si>
  <si>
    <t>LCMYDIBAGREY</t>
  </si>
  <si>
    <t>LCCPDIBABS</t>
  </si>
  <si>
    <t>LCCPDITOCLEAR</t>
  </si>
  <si>
    <t>LCNOCHBE</t>
  </si>
  <si>
    <t>LCNODIGR</t>
  </si>
  <si>
    <t>SETODNODIBE</t>
  </si>
  <si>
    <t>SETODNOBE</t>
  </si>
  <si>
    <t>SETODNOGR</t>
  </si>
  <si>
    <t>SETODNOSEBE</t>
  </si>
  <si>
    <t>SETODNOSEBEBOX1</t>
  </si>
  <si>
    <t>SETODNOSEBEBOX2</t>
  </si>
  <si>
    <t>SETODNOSEGR</t>
  </si>
  <si>
    <t>SETODNOSEGRBOX1</t>
  </si>
  <si>
    <t>SETODNOSEGRBOX2</t>
  </si>
  <si>
    <t>LCGOCHBLUE</t>
  </si>
  <si>
    <t>LCSACHABES</t>
  </si>
  <si>
    <t>LCDACHMFVB</t>
  </si>
  <si>
    <t>LCDACHMFVG</t>
  </si>
  <si>
    <t>LCOJCHVBGR</t>
  </si>
  <si>
    <t>LCOJCHVBWL</t>
  </si>
  <si>
    <t>LCLEDIMFGWBS</t>
  </si>
  <si>
    <t>LCLEDITOCG</t>
  </si>
  <si>
    <t>LCLEDIMFWABS</t>
  </si>
  <si>
    <t>LCDABABRSE26</t>
  </si>
  <si>
    <t>LCDABABRSE30</t>
  </si>
  <si>
    <t>LCVLBTTOGW</t>
  </si>
  <si>
    <t>LCVLBTMFBS</t>
  </si>
  <si>
    <t>LCVLBTABBS</t>
  </si>
  <si>
    <t>LCVLBTTOSE</t>
  </si>
  <si>
    <t>LCVLBTTOWA</t>
  </si>
  <si>
    <t>LCSADIABBS</t>
  </si>
  <si>
    <t>LCSADITOSE</t>
  </si>
  <si>
    <t>LCOJDIMFGWBS</t>
  </si>
  <si>
    <t>LCOJDITOCG</t>
  </si>
  <si>
    <t>LCOJDIMFWABS</t>
  </si>
  <si>
    <t>LCDADIMFGWBS</t>
  </si>
  <si>
    <t>LCDADITOCG</t>
  </si>
  <si>
    <t>LCDNDIMFBS</t>
  </si>
  <si>
    <t>LCDNDITOCG</t>
  </si>
  <si>
    <t>LCOJBABRSE26</t>
  </si>
  <si>
    <t>LCOJBABRSE30</t>
  </si>
  <si>
    <t>LCDNCHMFVB</t>
  </si>
  <si>
    <t>LCDNCHMFVG</t>
  </si>
  <si>
    <t>LCOPDIGR</t>
  </si>
  <si>
    <t>LCOPDIGRBS</t>
  </si>
  <si>
    <t>LCBYCHGR</t>
  </si>
  <si>
    <t>LCWRCHGR</t>
  </si>
  <si>
    <t>LCPGBUGR</t>
  </si>
  <si>
    <t>LC DINING BUFFETS</t>
  </si>
  <si>
    <t>LCLRCHGR</t>
  </si>
  <si>
    <t>LCCTBEBR</t>
  </si>
  <si>
    <t>LCCTBEBRHB</t>
  </si>
  <si>
    <t>LCCTBEBRFB</t>
  </si>
  <si>
    <t>LCCTBEBRSR</t>
  </si>
  <si>
    <t>LCCTBEBRHW</t>
  </si>
  <si>
    <t>LCCTBEGR</t>
  </si>
  <si>
    <t>LCCTBEGRHB</t>
  </si>
  <si>
    <t>LCCTBEGRFB</t>
  </si>
  <si>
    <t>LCCTBEGRSR</t>
  </si>
  <si>
    <t>LCCTBEGRHW</t>
  </si>
  <si>
    <t>LCKNLAGR</t>
  </si>
  <si>
    <t>LCCGCHWH</t>
  </si>
  <si>
    <t>LCVVLAGR</t>
  </si>
  <si>
    <t>LCGL1GR</t>
  </si>
  <si>
    <t>LCGL2GR</t>
  </si>
  <si>
    <t>LCGL3GR</t>
  </si>
  <si>
    <t>LCGL1BG</t>
  </si>
  <si>
    <t>LCGL2BG</t>
  </si>
  <si>
    <t>LCGL3BG</t>
  </si>
  <si>
    <t>LCSWCHBG</t>
  </si>
  <si>
    <t>LCSWCHGR</t>
  </si>
  <si>
    <t>LCLGCOGR</t>
  </si>
  <si>
    <t>LCLGLAGR</t>
  </si>
  <si>
    <t>LCEP1BG</t>
  </si>
  <si>
    <t>LCEP2BG</t>
  </si>
  <si>
    <t>LCEP3BG</t>
  </si>
  <si>
    <t>LCPMCHBG</t>
  </si>
  <si>
    <t>LCPMCHGR</t>
  </si>
  <si>
    <t>LCMHCOBL</t>
  </si>
  <si>
    <t>LCMHLABL</t>
  </si>
  <si>
    <t>LCJLCHBLGLD</t>
  </si>
  <si>
    <t>LCHTCOBL</t>
  </si>
  <si>
    <t>LC OCCASNL</t>
  </si>
  <si>
    <t>LCHTLABL</t>
  </si>
  <si>
    <t>LCJLCHSLV</t>
  </si>
  <si>
    <t>LCJLCHBLUSLV</t>
  </si>
  <si>
    <t>LCTLCHBL</t>
  </si>
  <si>
    <t>LCVMCOGR</t>
  </si>
  <si>
    <t>LCVMLAGR</t>
  </si>
  <si>
    <t>LCSVCHBR</t>
  </si>
  <si>
    <t>LCHRDIBG</t>
  </si>
  <si>
    <t>LCHRDIBGBS</t>
  </si>
  <si>
    <t>LCRC1GR</t>
  </si>
  <si>
    <t>LCRC2GR</t>
  </si>
  <si>
    <t>LCRC3GR</t>
  </si>
  <si>
    <t>LCRYOTGR</t>
  </si>
  <si>
    <t>LCEECHGR</t>
  </si>
  <si>
    <t>LCJNDEGR</t>
  </si>
  <si>
    <t>LCJNDEBL</t>
  </si>
  <si>
    <t>LCTULAGR</t>
  </si>
  <si>
    <t>LCDNBABSVB26</t>
  </si>
  <si>
    <t>LCDNBABSVB30</t>
  </si>
  <si>
    <t>LCDNBABSVG26</t>
  </si>
  <si>
    <t>LCDNBABSVG30</t>
  </si>
  <si>
    <t>LCDNBAMBVB26</t>
  </si>
  <si>
    <t>LCDNBAMBVB30</t>
  </si>
  <si>
    <t>LCJTBABRBR26</t>
  </si>
  <si>
    <t>LCJTBABRBR30</t>
  </si>
  <si>
    <t>LCBBBABSVG30</t>
  </si>
  <si>
    <t>LCBBBABSVG26</t>
  </si>
  <si>
    <t>LCBBBABLVB30</t>
  </si>
  <si>
    <t>LCBBBABLVB26</t>
  </si>
  <si>
    <t>LCBBBABSVB26</t>
  </si>
  <si>
    <t>LCBBBABSVB30</t>
  </si>
  <si>
    <t>LCBBBAGRVG26</t>
  </si>
  <si>
    <t>LCBBBAGRVG30</t>
  </si>
  <si>
    <t>LCBBARBABLVB26</t>
  </si>
  <si>
    <t>LCBBARBABLVB30</t>
  </si>
  <si>
    <t>LCBBARBABSVG26</t>
  </si>
  <si>
    <t>LCBBARBABSVG30</t>
  </si>
  <si>
    <t>LCBBARBAGRVG26</t>
  </si>
  <si>
    <t>LCBBARBAGRVG30</t>
  </si>
  <si>
    <t>LCBBARBABRBR26</t>
  </si>
  <si>
    <t>LCBBARBABRBR30</t>
  </si>
  <si>
    <t>LCBBARBABSVB26</t>
  </si>
  <si>
    <t>LCBBARBABSVB30</t>
  </si>
  <si>
    <t>LCTYBABRWA26</t>
  </si>
  <si>
    <t>LCTYBABRWA30</t>
  </si>
  <si>
    <t>LCFEDIBE</t>
  </si>
  <si>
    <t>LCFEDIBETO</t>
  </si>
  <si>
    <t>LCFEDIBSLG</t>
  </si>
  <si>
    <t>LCFEBEGR</t>
  </si>
  <si>
    <t>LCFEBEGRTOP</t>
  </si>
  <si>
    <t>LCFEBEGRLEG</t>
  </si>
  <si>
    <t>LCFESIGR</t>
  </si>
  <si>
    <t>LCBTDIGR</t>
  </si>
  <si>
    <t>LCBTDIGRTO</t>
  </si>
  <si>
    <t>LCBTDIGRLG</t>
  </si>
  <si>
    <t>LCBTSIPW</t>
  </si>
  <si>
    <t>LCBTSIBLUE</t>
  </si>
  <si>
    <t>LCCDDIBE</t>
  </si>
  <si>
    <t>LCCDDIBETO</t>
  </si>
  <si>
    <t>LCCDDIBGLG</t>
  </si>
  <si>
    <t>LCCDSIPW</t>
  </si>
  <si>
    <t>LCCDSIGR</t>
  </si>
  <si>
    <t>LCCDBEBG</t>
  </si>
  <si>
    <t>LCCDBEPW</t>
  </si>
  <si>
    <t>LCCDBEBGLG</t>
  </si>
  <si>
    <t>LCCDBAPW26</t>
  </si>
  <si>
    <t>LCCDBAPW30</t>
  </si>
  <si>
    <t>LCCDBAGR26</t>
  </si>
  <si>
    <t>LCCDBAGR30</t>
  </si>
  <si>
    <t>LCNWBAES26</t>
  </si>
  <si>
    <t>LCNWBAES30</t>
  </si>
  <si>
    <t>LCNWDIRU</t>
  </si>
  <si>
    <t>LCNWDIRUTO</t>
  </si>
  <si>
    <t>LCNWDILG</t>
  </si>
  <si>
    <t>LCNWSIES</t>
  </si>
  <si>
    <t>LCGCDIGR</t>
  </si>
  <si>
    <t>LCGCDISTGRTO</t>
  </si>
  <si>
    <t>LCGCDIGRLG</t>
  </si>
  <si>
    <t>LCGCDIGRBS</t>
  </si>
  <si>
    <t>LCGCSIGR</t>
  </si>
  <si>
    <t>LCAOSIGR</t>
  </si>
  <si>
    <t>LCBCBAGR26</t>
  </si>
  <si>
    <t>LCBCBAGR30</t>
  </si>
  <si>
    <t>LCBCSIGR</t>
  </si>
  <si>
    <t>LCJCSTCO</t>
  </si>
  <si>
    <t>LCJXSTCO</t>
  </si>
  <si>
    <t>LCMGSTSBPI</t>
  </si>
  <si>
    <t>LCPESTSBPI</t>
  </si>
  <si>
    <t>LCPSCHSBBR</t>
  </si>
  <si>
    <t>LCRMSTCOPI</t>
  </si>
  <si>
    <t>LCSLSTSBPI26</t>
  </si>
  <si>
    <t>LCSLSTSBPI30</t>
  </si>
  <si>
    <t>LCXNSTSBBR</t>
  </si>
  <si>
    <t>LCZDSTSB26</t>
  </si>
  <si>
    <t>LCZDSTSB30</t>
  </si>
  <si>
    <t>LCMKCASBPI</t>
  </si>
  <si>
    <t>LCNSCASBPI</t>
  </si>
  <si>
    <t>LCRGCASBPI</t>
  </si>
  <si>
    <t>LCEZDISBPI</t>
  </si>
  <si>
    <t>LCLSDISBPI</t>
  </si>
  <si>
    <t>LCLVCHBLBR</t>
  </si>
  <si>
    <t>LCMYCHSBBR</t>
  </si>
  <si>
    <t>LCSLCHSBPI</t>
  </si>
  <si>
    <t>LCTLPUSBPI</t>
  </si>
  <si>
    <t>LCTTPUSBPI</t>
  </si>
  <si>
    <t>LCASCOSBPI</t>
  </si>
  <si>
    <t>LCDTCOSBPI</t>
  </si>
  <si>
    <t>LCKYCOSBPI</t>
  </si>
  <si>
    <t>LCMTLASBPI</t>
  </si>
  <si>
    <t>LCNXLASBPI</t>
  </si>
  <si>
    <t>LCOKLASBPI</t>
  </si>
  <si>
    <t>LCTGCOSBPI</t>
  </si>
  <si>
    <t>LCBIOFSBBR</t>
  </si>
  <si>
    <t>LCLMDESBPI</t>
  </si>
  <si>
    <t>LCTHDESBPI</t>
  </si>
  <si>
    <t>LCFLWRSB</t>
  </si>
  <si>
    <t>LCHKWRSBPI</t>
  </si>
  <si>
    <t>LCVXWRSBPI</t>
  </si>
  <si>
    <t>LCCTCHGR</t>
  </si>
  <si>
    <t>LCHLCHBE</t>
  </si>
  <si>
    <t>LCHLCHGR</t>
  </si>
  <si>
    <t>LCJWCHBE</t>
  </si>
  <si>
    <t>LCJWCHGR</t>
  </si>
  <si>
    <t>LCNTCHBE</t>
  </si>
  <si>
    <t>LCNTCHGR</t>
  </si>
  <si>
    <t>LCNUCHBE</t>
  </si>
  <si>
    <t>LCNUCHGR</t>
  </si>
  <si>
    <t>LCRDCHBLUE</t>
  </si>
  <si>
    <t>LCRDCHGR</t>
  </si>
  <si>
    <t>LCBNSEGR</t>
  </si>
  <si>
    <t>LCBNSEGRBOX2</t>
  </si>
  <si>
    <t>LCCH1GR</t>
  </si>
  <si>
    <t>LCCH2GR</t>
  </si>
  <si>
    <t>LCCH3GR</t>
  </si>
  <si>
    <t>LCDVSEBE</t>
  </si>
  <si>
    <t>LCDVSEBEBOX2</t>
  </si>
  <si>
    <t>LCDVSEGR</t>
  </si>
  <si>
    <t>LCDVSEGRBOX2</t>
  </si>
  <si>
    <t>LCJO1BLUE</t>
  </si>
  <si>
    <t>LCJO1GR</t>
  </si>
  <si>
    <t>LCJO2BLUE</t>
  </si>
  <si>
    <t>LCJO2GR</t>
  </si>
  <si>
    <t>LCJO3BLUE</t>
  </si>
  <si>
    <t>LCJO3GR</t>
  </si>
  <si>
    <t>LCLX1BLUE</t>
  </si>
  <si>
    <t>LCLX1GR</t>
  </si>
  <si>
    <t>LCLX2BLUE</t>
  </si>
  <si>
    <t>LCLX2GR</t>
  </si>
  <si>
    <t>LCLX3BLUE</t>
  </si>
  <si>
    <t>LCLX3GR</t>
  </si>
  <si>
    <t>LCPS1GR</t>
  </si>
  <si>
    <t>LCPS2GR</t>
  </si>
  <si>
    <t>LCPS3GR</t>
  </si>
  <si>
    <t>LCSLDIBSCG</t>
  </si>
  <si>
    <t>LCSLDIBSCGTOP</t>
  </si>
  <si>
    <t>LCSLDIBSCGBASE</t>
  </si>
  <si>
    <t>LCSLDIBSGR</t>
  </si>
  <si>
    <t>LCSLDIBSGRTOP</t>
  </si>
  <si>
    <t>LCSLDIBSGRBASE</t>
  </si>
  <si>
    <t>LCJTCHBSVG</t>
  </si>
  <si>
    <t>LCJTCHBSVB</t>
  </si>
  <si>
    <t>LCTSDIBSGR</t>
  </si>
  <si>
    <t>LCTSDIBLKGR</t>
  </si>
  <si>
    <t>LCDNCHBSVG</t>
  </si>
  <si>
    <t>LCDICHMFTO</t>
  </si>
  <si>
    <t>LCDICHABES</t>
  </si>
  <si>
    <t>LCTMDIMFGR</t>
  </si>
  <si>
    <t>LCTMDIABSE</t>
  </si>
  <si>
    <t>LCPEDIMFGR</t>
  </si>
  <si>
    <t>LCPEDIMFGRTOP</t>
  </si>
  <si>
    <t>LCPEDIMFGRBASE</t>
  </si>
  <si>
    <t>LCPEDIABSE</t>
  </si>
  <si>
    <t>LCPEDIABSETOP</t>
  </si>
  <si>
    <t>LCPEDIABSEBASE</t>
  </si>
  <si>
    <t>LCACSIGR</t>
  </si>
  <si>
    <t>LCCSSIBLUE</t>
  </si>
  <si>
    <t>LCCSSIGR</t>
  </si>
  <si>
    <t>LCERDIWABL</t>
  </si>
  <si>
    <t>LCERDIWATOP</t>
  </si>
  <si>
    <t>LCERDIBLBASE</t>
  </si>
  <si>
    <t>LCKESIBLUE</t>
  </si>
  <si>
    <t>LCKESIGR</t>
  </si>
  <si>
    <t>LCMNDIWABL</t>
  </si>
  <si>
    <t>LCMNDIWATOP</t>
  </si>
  <si>
    <t>LCMNDIBLBASE</t>
  </si>
  <si>
    <t>LCMNSIGR</t>
  </si>
  <si>
    <t>LCMNSIOR</t>
  </si>
  <si>
    <t>LCNBSIGR</t>
  </si>
  <si>
    <t>LCPKSIGR</t>
  </si>
  <si>
    <t>LCRBSIGR</t>
  </si>
  <si>
    <t>LCTVDIWA</t>
  </si>
  <si>
    <t>LCTVDIWATOP</t>
  </si>
  <si>
    <t>LCTVDIWABASE</t>
  </si>
  <si>
    <t>LCURDIBL</t>
  </si>
  <si>
    <t>LCURDIGRTOP</t>
  </si>
  <si>
    <t>LCURDIBLBASE</t>
  </si>
  <si>
    <t>LCWDSIGR</t>
  </si>
  <si>
    <t>SETERDIWAGY</t>
  </si>
  <si>
    <t>SETERDINBGA</t>
  </si>
  <si>
    <t>SETMNDIWDGY</t>
  </si>
  <si>
    <t>SETMNDICSGR</t>
  </si>
  <si>
    <t>SETTVDIWAACGY</t>
  </si>
  <si>
    <t>SETTVDIWAPKGR</t>
  </si>
  <si>
    <t>SETURDICSBLUE</t>
  </si>
  <si>
    <t>SETURDIKEBU</t>
  </si>
  <si>
    <t>SETURDIMAOR</t>
  </si>
  <si>
    <t>LCBDBAESGR26</t>
  </si>
  <si>
    <t>LCBDBAESGR30</t>
  </si>
  <si>
    <t>LCBDBAESTN26</t>
  </si>
  <si>
    <t>LCBDBAESTN30</t>
  </si>
  <si>
    <t>LCCBBAESON26</t>
  </si>
  <si>
    <t>LCCBBAESON30</t>
  </si>
  <si>
    <t>LCCBBAGRON26</t>
  </si>
  <si>
    <t>LCCBBAGRON30</t>
  </si>
  <si>
    <t>LCCIBAESGR26</t>
  </si>
  <si>
    <t>LCCIBAESGR30</t>
  </si>
  <si>
    <t>LCCIBAESTN26</t>
  </si>
  <si>
    <t>LCCIBAESTN30</t>
  </si>
  <si>
    <t>LCGIBAESGR26</t>
  </si>
  <si>
    <t>LCGIBAESGR30</t>
  </si>
  <si>
    <t>LCJRBABLBL26</t>
  </si>
  <si>
    <t>LCJRBABLBL30</t>
  </si>
  <si>
    <t>LCJRBAGRON26</t>
  </si>
  <si>
    <t>LCJRBAGRON30</t>
  </si>
  <si>
    <t>LCPSBAESON26</t>
  </si>
  <si>
    <t>LCPSBAESON30</t>
  </si>
  <si>
    <t>LCPSBAOABR26</t>
  </si>
  <si>
    <t>LCPSBAOABR30</t>
  </si>
  <si>
    <t>LCCWBAMFGW26</t>
  </si>
  <si>
    <t>LCCWBAMFGW30</t>
  </si>
  <si>
    <t>LCCWBAMFWA26</t>
  </si>
  <si>
    <t>LCCWBAMFWA30</t>
  </si>
  <si>
    <t>LCCHBAABBR26</t>
  </si>
  <si>
    <t>LCCHBAABBR30</t>
  </si>
  <si>
    <t>LCCHBAMBVB26</t>
  </si>
  <si>
    <t>LCCHBAMBVB30</t>
  </si>
  <si>
    <t>LCETBAMBGWVB26</t>
  </si>
  <si>
    <t>LCETBAMBGWVB30</t>
  </si>
  <si>
    <t>LCETBASEBR26</t>
  </si>
  <si>
    <t>LCETBASEBR30</t>
  </si>
  <si>
    <t>LCTPBAMFGW26</t>
  </si>
  <si>
    <t>LCTPBAMFGW30</t>
  </si>
  <si>
    <t>LCTPBAMFWA26</t>
  </si>
  <si>
    <t>LCTPBAMFWA30</t>
  </si>
  <si>
    <t>LCBRBAABSEBR26</t>
  </si>
  <si>
    <t>LCBRBAABSEBR30</t>
  </si>
  <si>
    <t>LCBRBAMFGWVB26</t>
  </si>
  <si>
    <t>LCBRBAMFGWVB30</t>
  </si>
  <si>
    <t>LCBBBABRBR26</t>
  </si>
  <si>
    <t>LCBBBABRBR30</t>
  </si>
  <si>
    <t>LCFRBAGWVB26</t>
  </si>
  <si>
    <t>LCFRBAGWVB30</t>
  </si>
  <si>
    <t>LCFRBASEBR26</t>
  </si>
  <si>
    <t>LCFRBASEBR30</t>
  </si>
  <si>
    <t>LCAEBABLGR26</t>
  </si>
  <si>
    <t>LCAEBABLGR30</t>
  </si>
  <si>
    <t>LCAEBAWABR26</t>
  </si>
  <si>
    <t>LCAEBAWABR30</t>
  </si>
  <si>
    <t>LCJYBAGRBL26</t>
  </si>
  <si>
    <t>LCJYBAGRBL30</t>
  </si>
  <si>
    <t>LCMDBAWABR26</t>
  </si>
  <si>
    <t>LCMDBAWABR30</t>
  </si>
  <si>
    <t>LCMNBABLGR26</t>
  </si>
  <si>
    <t>LCMNBABLGR30</t>
  </si>
  <si>
    <t>LCMNBAWAGR26</t>
  </si>
  <si>
    <t>LCMNBAWAGR30</t>
  </si>
  <si>
    <t>LCSHBAGRBL26</t>
  </si>
  <si>
    <t>LCSHBAGRBL30</t>
  </si>
  <si>
    <t>LCJZCHCHBL</t>
  </si>
  <si>
    <t>LCJZCHCHWA</t>
  </si>
  <si>
    <t>LCMWCHBLCH</t>
  </si>
  <si>
    <t>LCMWCHBLGR</t>
  </si>
  <si>
    <t>LCMWCHWAGR</t>
  </si>
  <si>
    <t>LCSUCHBLCH</t>
  </si>
  <si>
    <t>LCSUCHBLGREY</t>
  </si>
  <si>
    <t>LCABBAGRBL</t>
  </si>
  <si>
    <t>LCKIBAGRBL</t>
  </si>
  <si>
    <t>LCTRBAGRBL</t>
  </si>
  <si>
    <t>LCVNBAGRBL</t>
  </si>
  <si>
    <t>LCPIGI20SILVER</t>
  </si>
  <si>
    <t>LCPIGI20JADE</t>
  </si>
  <si>
    <t>LCPIPA20COBALT</t>
  </si>
  <si>
    <t>LCPIPA20LGRAY</t>
  </si>
  <si>
    <t>LCPIPA20DULCE</t>
  </si>
  <si>
    <t>LCPIPA20SF</t>
  </si>
  <si>
    <t>LCPICO20BD</t>
  </si>
  <si>
    <t>LCPICO20SEAF</t>
  </si>
  <si>
    <t>LCPIAN20CO</t>
  </si>
  <si>
    <t>LCPIAN20DO</t>
  </si>
  <si>
    <t>LCPIAN20PLAT</t>
  </si>
  <si>
    <t>LCPIAN20BIRCH</t>
  </si>
  <si>
    <t>LCPIWA20GRAY</t>
  </si>
  <si>
    <t>LCPIWA20MIIST</t>
  </si>
  <si>
    <t>LCPIFR20SE</t>
  </si>
  <si>
    <t>LCPIFR20GRAY</t>
  </si>
  <si>
    <t>LCPILA20WH</t>
  </si>
  <si>
    <t>LCPILA20BEIGE</t>
  </si>
  <si>
    <t>LCPIAR20GRAY</t>
  </si>
  <si>
    <t>LCPIAR20DO</t>
  </si>
  <si>
    <t>LCPIMU20AQUA</t>
  </si>
  <si>
    <t>LCPIMU20STONE</t>
  </si>
  <si>
    <t>LCPIRO20COBALT</t>
  </si>
  <si>
    <t>LCPIRO20CORAL</t>
  </si>
  <si>
    <t>LCRABAARBRRU26</t>
  </si>
  <si>
    <t>LCRABAARBRRU30</t>
  </si>
  <si>
    <t>LCRABAARPUND26</t>
  </si>
  <si>
    <t>LCRABAARPUND30</t>
  </si>
  <si>
    <t>LCRABASIBRRU26</t>
  </si>
  <si>
    <t>LCRABASIBRRU30</t>
  </si>
  <si>
    <t>LCRABASIPUND26</t>
  </si>
  <si>
    <t>LCRABASIPUND30</t>
  </si>
  <si>
    <t>LCBKRU5X8NAT</t>
  </si>
  <si>
    <t>LCBKRU8X10NAT</t>
  </si>
  <si>
    <t>LCDSRU5X8SIL</t>
  </si>
  <si>
    <t>LCDSRU8X10SIL</t>
  </si>
  <si>
    <t>LCTORU5X8BLU</t>
  </si>
  <si>
    <t>LCTORU8X10BLU</t>
  </si>
  <si>
    <t>LCTORU5X8SIL</t>
  </si>
  <si>
    <t>LCTORU8X10SIL</t>
  </si>
  <si>
    <t>LCWMRU5X8DW</t>
  </si>
  <si>
    <t>LCWMRU8X10DW</t>
  </si>
  <si>
    <t>LCBGRU5X8SW</t>
  </si>
  <si>
    <t>LCBGRU8X10SW</t>
  </si>
  <si>
    <t>LCSPRU5X8BLU</t>
  </si>
  <si>
    <t>LCSPRU8X10BLU</t>
  </si>
  <si>
    <t>LCAIRU5X8TAU</t>
  </si>
  <si>
    <t>LCAIRU8X10TAU</t>
  </si>
  <si>
    <t>LCBFRU5X8CH</t>
  </si>
  <si>
    <t>LCBFRU8X10CH</t>
  </si>
  <si>
    <t>LCBRRU5X8SLA</t>
  </si>
  <si>
    <t>LCBRRU8X10SLA</t>
  </si>
  <si>
    <t>LCMURU5X8SIL</t>
  </si>
  <si>
    <t>LCMURU8X10SIL</t>
  </si>
  <si>
    <t>LCABCHGR</t>
  </si>
  <si>
    <t>LCABCHBLUE</t>
  </si>
  <si>
    <t>LCELCHNVY</t>
  </si>
  <si>
    <t>LCELCHPWT</t>
  </si>
  <si>
    <t>LCDSCHES</t>
  </si>
  <si>
    <t>LCLZ1DV</t>
  </si>
  <si>
    <t>LCLZ2DV</t>
  </si>
  <si>
    <t>LCLZ3DV</t>
  </si>
  <si>
    <t>LCWS1BLK</t>
  </si>
  <si>
    <t>LCWS1TA</t>
  </si>
  <si>
    <t>LCWS2BLK</t>
  </si>
  <si>
    <t>LCWS2TA</t>
  </si>
  <si>
    <t>LCWS3BLK</t>
  </si>
  <si>
    <t>LCWS3TA</t>
  </si>
  <si>
    <t>LCTOSWBAWAGR</t>
  </si>
  <si>
    <t>LCTOSWBAWABL</t>
  </si>
  <si>
    <t>LCTOSWBABLGR</t>
  </si>
  <si>
    <t>LCPUCHGRWA</t>
  </si>
  <si>
    <t>LCPUCHGRBL</t>
  </si>
  <si>
    <t>LCEASWBABLBL</t>
  </si>
  <si>
    <t>LCEASWBABLGR</t>
  </si>
  <si>
    <t>LCIASWBABLBL</t>
  </si>
  <si>
    <t>LCFCSIBLBL</t>
  </si>
  <si>
    <t>LCORCHGRWA</t>
  </si>
  <si>
    <t>LCORCHGRBL</t>
  </si>
  <si>
    <t>LCLUCHBLGREY</t>
  </si>
  <si>
    <t>LCLUCHBLBLUE</t>
  </si>
  <si>
    <t>LCAVSIBLBR</t>
  </si>
  <si>
    <t>LCAVSIBLGR</t>
  </si>
  <si>
    <t>LCCTSIGRBLK</t>
  </si>
  <si>
    <t>LCCTSIGRCHRM</t>
  </si>
  <si>
    <t>LCDCCHBLGR</t>
  </si>
  <si>
    <t>LCDCCHWABR</t>
  </si>
  <si>
    <t>LCAASWBAWAGR</t>
  </si>
  <si>
    <t>LCGWSWCHGR</t>
  </si>
  <si>
    <t>LCANSWBABLGR</t>
  </si>
  <si>
    <t>LCTMSICHCHRM</t>
  </si>
  <si>
    <t>LCTMSICHBLK</t>
  </si>
  <si>
    <t>LCDOBAABBR26</t>
  </si>
  <si>
    <t>LCDOBAABBR30</t>
  </si>
  <si>
    <t>LCDOBAMBBL26</t>
  </si>
  <si>
    <t>LCDOBAMBBL30</t>
  </si>
  <si>
    <t>LCSNBAABBR26</t>
  </si>
  <si>
    <t>LCSNBAABBR30</t>
  </si>
  <si>
    <t>LCSNBAMFVB26</t>
  </si>
  <si>
    <t>LCSNBAMFVB30</t>
  </si>
  <si>
    <t>LCJTBABLVB26</t>
  </si>
  <si>
    <t>LCJTBABLVB30</t>
  </si>
  <si>
    <t>LCJTBABLVC26</t>
  </si>
  <si>
    <t>LCJTBABLVC30</t>
  </si>
  <si>
    <t>LCJTBABLVG26</t>
  </si>
  <si>
    <t>LCJTBABLVG30</t>
  </si>
  <si>
    <t>LCJTBABSVB26</t>
  </si>
  <si>
    <t>LCJTBABSVB30</t>
  </si>
  <si>
    <t>LCJTBABSVG26</t>
  </si>
  <si>
    <t>LCJTBABSVG30</t>
  </si>
  <si>
    <t>LCDSCHBLK</t>
  </si>
  <si>
    <t>LCDSCHDV</t>
  </si>
  <si>
    <t>LCGA1BR</t>
  </si>
  <si>
    <t>LCGA1PW</t>
  </si>
  <si>
    <t>LCGA2BR</t>
  </si>
  <si>
    <t>LCGA2PW</t>
  </si>
  <si>
    <t>LCGA3BR</t>
  </si>
  <si>
    <t>LCGA3PW</t>
  </si>
  <si>
    <t>LCPR1GR</t>
  </si>
  <si>
    <t>LCPR1NV</t>
  </si>
  <si>
    <t>LCPR2GR</t>
  </si>
  <si>
    <t>LCPR2NV</t>
  </si>
  <si>
    <t>LCPR3GR</t>
  </si>
  <si>
    <t>LCPR3NV</t>
  </si>
  <si>
    <t>LCTR1GR</t>
  </si>
  <si>
    <t>LCTR1PW</t>
  </si>
  <si>
    <t>LCWO1BLK</t>
  </si>
  <si>
    <t>LCWO1BR</t>
  </si>
  <si>
    <t>LCLTBABSGR26</t>
  </si>
  <si>
    <t>LCLTBABSGR30</t>
  </si>
  <si>
    <t>LCLTBAMBGR26</t>
  </si>
  <si>
    <t>LCLTBAMBGR30</t>
  </si>
  <si>
    <t>LCLLBABSGR26</t>
  </si>
  <si>
    <t>LCLLBABSGR30</t>
  </si>
  <si>
    <t>LCLLBAMBGR26</t>
  </si>
  <si>
    <t>LCLLBAMBGR30</t>
  </si>
  <si>
    <t>LCCHBABSGR26</t>
  </si>
  <si>
    <t>LCCHBABSGR30</t>
  </si>
  <si>
    <t>LCCHBABSBL26</t>
  </si>
  <si>
    <t>LCCHBABSBL30</t>
  </si>
  <si>
    <t>LCPABABSGR26</t>
  </si>
  <si>
    <t>LCPABABSGR30</t>
  </si>
  <si>
    <t>LCPABABSBL26</t>
  </si>
  <si>
    <t>LCPABABSBL30</t>
  </si>
  <si>
    <t>LCMISWBABSWH</t>
  </si>
  <si>
    <t>LCMISWBABSGR</t>
  </si>
  <si>
    <t>LCMISWBAMBGR</t>
  </si>
  <si>
    <t>LCLGSWBABSGR</t>
  </si>
  <si>
    <t>LCLGSWBABSWH</t>
  </si>
  <si>
    <t>LCLGSWBAMBGR</t>
  </si>
  <si>
    <t>LCKLSWBABSGR</t>
  </si>
  <si>
    <t>LCKLSWBAMBGR</t>
  </si>
  <si>
    <t>LCBHBABSGR30</t>
  </si>
  <si>
    <t>LCBHBABSGR26</t>
  </si>
  <si>
    <t>LCVCSWBABSGR</t>
  </si>
  <si>
    <t>LCVCSWBAMBGR</t>
  </si>
  <si>
    <t>LCDKBABSGR30</t>
  </si>
  <si>
    <t>LCDKBABSGR26</t>
  </si>
  <si>
    <t>LCTRCHBSGR</t>
  </si>
  <si>
    <t>LCTRCHMBGR</t>
  </si>
  <si>
    <t>LCCPCHBSGR</t>
  </si>
  <si>
    <t>LCALBEBSGR</t>
  </si>
  <si>
    <t>LCACDIGR</t>
  </si>
  <si>
    <t>LCACDIGRTOP</t>
  </si>
  <si>
    <t>LCACDIGRBASE</t>
  </si>
  <si>
    <t>LCCSBABLGR</t>
  </si>
  <si>
    <t>LCCSBABSGR</t>
  </si>
  <si>
    <t>LCCSBABSWH</t>
  </si>
  <si>
    <t>LCLUBABLGR26</t>
  </si>
  <si>
    <t>LCLUBABLGR30</t>
  </si>
  <si>
    <t>LCLUBABSGR26</t>
  </si>
  <si>
    <t>LCLUBABSGR30</t>
  </si>
  <si>
    <t>LCLUBABSWH26</t>
  </si>
  <si>
    <t>LCLUBABSWH30</t>
  </si>
  <si>
    <t>LCMYBABSGR26</t>
  </si>
  <si>
    <t>LCMYBABSGR30</t>
  </si>
  <si>
    <t>LCAPSIBSGR</t>
  </si>
  <si>
    <t>LCAPSIBSWH</t>
  </si>
  <si>
    <t>LCLNDIBS</t>
  </si>
  <si>
    <t>LCLNDIBSCOL</t>
  </si>
  <si>
    <t>LCLNDIBSBA</t>
  </si>
  <si>
    <t>LCLNDICLTOP</t>
  </si>
  <si>
    <t>LCWNDIBS</t>
  </si>
  <si>
    <t>LCWNDICLTOP</t>
  </si>
  <si>
    <t>LCWNDIBSBA</t>
  </si>
  <si>
    <t>LCEVBABSVG30</t>
  </si>
  <si>
    <t>LCEVBABSVG26</t>
  </si>
  <si>
    <t>LCNTBABLVG30</t>
  </si>
  <si>
    <t>LCNTBABLVG26</t>
  </si>
  <si>
    <t>LCNTBABSVG30</t>
  </si>
  <si>
    <t>LCNTBABSVG26</t>
  </si>
  <si>
    <t>LCRUBABLGR30</t>
  </si>
  <si>
    <t>LCRUBABLGR26</t>
  </si>
  <si>
    <t>LCRUBABLVC30</t>
  </si>
  <si>
    <t>LCRUBABLVC26</t>
  </si>
  <si>
    <t>LCRUBABSBL30</t>
  </si>
  <si>
    <t>LCRUBABSBL26</t>
  </si>
  <si>
    <t>LCRUBABSGR30</t>
  </si>
  <si>
    <t>LCRUBABSGR26</t>
  </si>
  <si>
    <t>LCMABABSGR30</t>
  </si>
  <si>
    <t>LCMABABSGR26</t>
  </si>
  <si>
    <t>LCMABABSWH30</t>
  </si>
  <si>
    <t>LCMABABSWH26</t>
  </si>
  <si>
    <t>LCMABABSBL30</t>
  </si>
  <si>
    <t>LCMABABSBL26</t>
  </si>
  <si>
    <t>LCSNBABSGR30</t>
  </si>
  <si>
    <t>LCSNBABSGR26</t>
  </si>
  <si>
    <t>LCSNBABSBL30</t>
  </si>
  <si>
    <t>LCSNBABSBL26</t>
  </si>
  <si>
    <t>LCTUCOGR</t>
  </si>
  <si>
    <t>LCBEPUBLK</t>
  </si>
  <si>
    <t>LCBSBAMBVG26</t>
  </si>
  <si>
    <t>LCBSBAMBVG30</t>
  </si>
  <si>
    <t>LCBSBAMBBL26</t>
  </si>
  <si>
    <t>LCBSBAMBBL30</t>
  </si>
  <si>
    <t>LCBSBAABBR26</t>
  </si>
  <si>
    <t>LCBSBAABBR30</t>
  </si>
  <si>
    <t>LCSDBAMBVG26</t>
  </si>
  <si>
    <t>LCSDBAMBVG30</t>
  </si>
  <si>
    <t>LCSDBAMFBL26</t>
  </si>
  <si>
    <t>LCSDBAMFBL30</t>
  </si>
  <si>
    <t>LCAYBAMBBL26</t>
  </si>
  <si>
    <t>LCAYBAMBBL30</t>
  </si>
  <si>
    <t>LCAYBAABBR26</t>
  </si>
  <si>
    <t>LCAYBAABBR30</t>
  </si>
  <si>
    <t>LCMRBAMFBL</t>
  </si>
  <si>
    <t>LCMRBAMFVG</t>
  </si>
  <si>
    <t>LCARBAABBR26</t>
  </si>
  <si>
    <t>LCARBAABBR30</t>
  </si>
  <si>
    <t>LCARBAMFBL26</t>
  </si>
  <si>
    <t>LCARBAMFBL30</t>
  </si>
  <si>
    <t>LCDVBABLVC26</t>
  </si>
  <si>
    <t>LCDVBABLVC30</t>
  </si>
  <si>
    <t>LCDVBABLVG26</t>
  </si>
  <si>
    <t>LCDVBABLVG30</t>
  </si>
  <si>
    <t>LCGSBAMBVG26</t>
  </si>
  <si>
    <t>LCGSBAMBVG30</t>
  </si>
  <si>
    <t>LCGSBAMBVC26</t>
  </si>
  <si>
    <t>LCGSBAMBVC30</t>
  </si>
  <si>
    <t>LCCUBDACKG</t>
  </si>
  <si>
    <t>LC BEDROOM</t>
  </si>
  <si>
    <t>LCCUBDACKGBX1</t>
  </si>
  <si>
    <t>LCCUBDACKGBX2</t>
  </si>
  <si>
    <t>LCCUBDACQN</t>
  </si>
  <si>
    <t>LCCUBDACQNBX1</t>
  </si>
  <si>
    <t>LCCUBDACQNBX2</t>
  </si>
  <si>
    <t>LCLFBDKG</t>
  </si>
  <si>
    <t>LCLFBDKGBX1</t>
  </si>
  <si>
    <t>LCLFBDKGBX2</t>
  </si>
  <si>
    <t>LCLFBDQN</t>
  </si>
  <si>
    <t>LCLFBDQNBX1</t>
  </si>
  <si>
    <t>LCLFBDQNBX2</t>
  </si>
  <si>
    <t>LCCUBEAC</t>
  </si>
  <si>
    <t>LCCUBUAC</t>
  </si>
  <si>
    <t>LCGTBUOA</t>
  </si>
  <si>
    <t>LCSUBURU</t>
  </si>
  <si>
    <t>LCCHCOCC</t>
  </si>
  <si>
    <t>LCCHCOCCTOP</t>
  </si>
  <si>
    <t>LCCHCOWDBA</t>
  </si>
  <si>
    <t>LCCUCOAC</t>
  </si>
  <si>
    <t>LCSUCORU</t>
  </si>
  <si>
    <t>LCCUSIAC</t>
  </si>
  <si>
    <t>LCSUDIRU</t>
  </si>
  <si>
    <t>LCCHDICC</t>
  </si>
  <si>
    <t>LCCHDICCTOP</t>
  </si>
  <si>
    <t>LCCHDIWDBA</t>
  </si>
  <si>
    <t>LCCUDIAC</t>
  </si>
  <si>
    <t>LCGTDIOA</t>
  </si>
  <si>
    <t>LCGTDIOATOP</t>
  </si>
  <si>
    <t>LCGTDIWDBA</t>
  </si>
  <si>
    <t>LCGTDICC</t>
  </si>
  <si>
    <t>LCGTDICCTOP</t>
  </si>
  <si>
    <t>LCGTDICCBA</t>
  </si>
  <si>
    <t>LCMTDIOA</t>
  </si>
  <si>
    <t>LCMTDIOATOP</t>
  </si>
  <si>
    <t>LCMTDIBLBA</t>
  </si>
  <si>
    <t>LCCUDRAC</t>
  </si>
  <si>
    <t>LCLFDRBR</t>
  </si>
  <si>
    <t>LCCUTVAC</t>
  </si>
  <si>
    <t>LCCULAAC</t>
  </si>
  <si>
    <t>LCLFLABR</t>
  </si>
  <si>
    <t>LCMODRTG</t>
  </si>
  <si>
    <t>LCMOLATG</t>
  </si>
  <si>
    <t>LCMVBDTGKG</t>
  </si>
  <si>
    <t>LCMVBDTGKGBX1</t>
  </si>
  <si>
    <t>LCMVBDTGKGBX2</t>
  </si>
  <si>
    <t>LCMVBDTGKGBX3</t>
  </si>
  <si>
    <t>LCMVBDTGKGBX4</t>
  </si>
  <si>
    <t>LCMVBDTGQN</t>
  </si>
  <si>
    <t>LCMVBDTGQNBX1</t>
  </si>
  <si>
    <t>LCMVBDTGQNBX2</t>
  </si>
  <si>
    <t>LCMVBDTGQNBX3</t>
  </si>
  <si>
    <t>LCMVBDTGQNBX4</t>
  </si>
  <si>
    <t>LCALCHTGCH</t>
  </si>
  <si>
    <t>LCALCHTGMN</t>
  </si>
  <si>
    <t>LCKASITGMN</t>
  </si>
  <si>
    <t>LCKASITGRV</t>
  </si>
  <si>
    <t>LCLHCHTGCH</t>
  </si>
  <si>
    <t>LCLHCHTGRV</t>
  </si>
  <si>
    <t>LCLVBUTG</t>
  </si>
  <si>
    <t>LCTODITG</t>
  </si>
  <si>
    <t>LCGRBABLBL26</t>
  </si>
  <si>
    <t>LCGRBABLGR26</t>
  </si>
  <si>
    <t>LCCLBAWABL26</t>
  </si>
  <si>
    <t>LCCLBABLGR26</t>
  </si>
  <si>
    <t>LCPYBAWBBL26</t>
  </si>
  <si>
    <t>LCPYBAWBBL30</t>
  </si>
  <si>
    <t>LCPYBAWABR26</t>
  </si>
  <si>
    <t>LCPYBAWABR30</t>
  </si>
  <si>
    <t>LCASBAWABR26</t>
  </si>
  <si>
    <t>LCASBAWABR30</t>
  </si>
  <si>
    <t>LCKZSWBAWBGR</t>
  </si>
  <si>
    <t>LCKZSWBAWBBL</t>
  </si>
  <si>
    <t>LCCNBAWABR26</t>
  </si>
  <si>
    <t>LCCNBAWABR30</t>
  </si>
  <si>
    <t>LCRQSWBABLGR</t>
  </si>
  <si>
    <t>LCMTBAWABR26</t>
  </si>
  <si>
    <t>LCMTBAWABR30</t>
  </si>
  <si>
    <t>LCNKSIBRWA</t>
  </si>
  <si>
    <t>LCZPSIBLBL</t>
  </si>
  <si>
    <t>LCCMBAWABR26</t>
  </si>
  <si>
    <t>LCCMBAWABR30</t>
  </si>
  <si>
    <t>LCMKSIBL</t>
  </si>
  <si>
    <t>LCMKSIWA</t>
  </si>
  <si>
    <t>LCHESIGLDSGE</t>
  </si>
  <si>
    <t>LCHESICHRGR</t>
  </si>
  <si>
    <t>LCHESIGLDPNK</t>
  </si>
  <si>
    <t>LCHESIGLDBLU</t>
  </si>
  <si>
    <t>LCHESIGLDGRN</t>
  </si>
  <si>
    <t>LCJCCHGLDBL</t>
  </si>
  <si>
    <t>LCJCCHGLDGR</t>
  </si>
  <si>
    <t>LCJCCHBLGR</t>
  </si>
  <si>
    <t>LCARCHBLGR</t>
  </si>
  <si>
    <t>LCARCHBLCH</t>
  </si>
  <si>
    <t>LCOPOFBLBL</t>
  </si>
  <si>
    <t>LCOPOFBLGR</t>
  </si>
  <si>
    <t>LCLWOFBLGR</t>
  </si>
  <si>
    <t>LCCM1BLUE</t>
  </si>
  <si>
    <t>LCCM1BLUSH</t>
  </si>
  <si>
    <t>LCCM2BLUE</t>
  </si>
  <si>
    <t>LCCM2BLUSH</t>
  </si>
  <si>
    <t>LCCM3BLUE</t>
  </si>
  <si>
    <t>LCCM3BLUSH</t>
  </si>
  <si>
    <t>LCEG1BLUE</t>
  </si>
  <si>
    <t>LCEG1BLUSH</t>
  </si>
  <si>
    <t>LCEG2BLUE</t>
  </si>
  <si>
    <t>LCEG2BLUSH</t>
  </si>
  <si>
    <t>LCEG3BLUE</t>
  </si>
  <si>
    <t>LCEG3BLUSH</t>
  </si>
  <si>
    <t>LCANSWBAWH</t>
  </si>
  <si>
    <t>LCBEPUWHT</t>
  </si>
  <si>
    <t>LCFOBAWACR26</t>
  </si>
  <si>
    <t>LCFOBAWACR30</t>
  </si>
  <si>
    <t>LCFOBAWAGR26</t>
  </si>
  <si>
    <t>LCFOBAWAGR30</t>
  </si>
  <si>
    <t>LCSHBACRWA26</t>
  </si>
  <si>
    <t>LCSHBACRWA30</t>
  </si>
  <si>
    <t>LCSOBAGRWA26</t>
  </si>
  <si>
    <t>LCSOBAGRWA30</t>
  </si>
  <si>
    <t>LCVIBACRWA26</t>
  </si>
  <si>
    <t>LCVIBACRWA30</t>
  </si>
  <si>
    <t>LCBUCHWAGREY</t>
  </si>
  <si>
    <t>LCMOCHCH</t>
  </si>
  <si>
    <t>LCDAOFCHGR</t>
  </si>
  <si>
    <t>LCEDBAABBR26</t>
  </si>
  <si>
    <t>LCEDBAABBR30</t>
  </si>
  <si>
    <t>LCEDBABLVB26</t>
  </si>
  <si>
    <t>LCEDBABLVB30</t>
  </si>
  <si>
    <t>LCEDBAMFVB26</t>
  </si>
  <si>
    <t>LCEDBAMFVB30</t>
  </si>
  <si>
    <t>LCEDBAMFVG26</t>
  </si>
  <si>
    <t>LCEDBAMFVG30</t>
  </si>
  <si>
    <t>SETCUBDKG4A</t>
  </si>
  <si>
    <t>SETCUBDQN4A</t>
  </si>
  <si>
    <t>SETCUBDKG3A</t>
  </si>
  <si>
    <t>SETCUBDQN3A</t>
  </si>
  <si>
    <t>SETMVBDKG4A</t>
  </si>
  <si>
    <t>SETMVBDQN4A</t>
  </si>
  <si>
    <t>SETMVBDKG3A</t>
  </si>
  <si>
    <t>SETMVBDQN3A</t>
  </si>
  <si>
    <t>SETLFBDKG4A</t>
  </si>
  <si>
    <t>SETLFBDQN4A</t>
  </si>
  <si>
    <t>SETLFBDKG3A</t>
  </si>
  <si>
    <t>SETLFBDQN3A</t>
  </si>
  <si>
    <t>LCFA26BAMFBL</t>
  </si>
  <si>
    <t>LCFA30BAMFBL</t>
  </si>
  <si>
    <t>LCFOBABLBL26</t>
  </si>
  <si>
    <t>LCFOBABLGR26</t>
  </si>
  <si>
    <t>LCFOBABLBL30</t>
  </si>
  <si>
    <t>LCFOBABLGR30</t>
  </si>
  <si>
    <t>LCVIBAGRBL26</t>
  </si>
  <si>
    <t>LCVIBAGRBL30</t>
  </si>
  <si>
    <t>LCBLSICH</t>
  </si>
  <si>
    <t>LCBLSIGR</t>
  </si>
  <si>
    <t>LCISSISL</t>
  </si>
  <si>
    <t>LCISSIGR</t>
  </si>
  <si>
    <t>LCMASICHEU</t>
  </si>
  <si>
    <t>LCMASICHTK</t>
  </si>
  <si>
    <t>LCOADIWDDK</t>
  </si>
  <si>
    <t>LCOADIWDLT</t>
  </si>
  <si>
    <t>LCPRCHLADK</t>
  </si>
  <si>
    <t>LCPRCHLALT</t>
  </si>
  <si>
    <t>LCPRCODK</t>
  </si>
  <si>
    <t>LCPRCOLT</t>
  </si>
  <si>
    <t>LCPRSOLADK</t>
  </si>
  <si>
    <t>LCPRSOLALT</t>
  </si>
  <si>
    <t>LCSHSIBLK</t>
  </si>
  <si>
    <t>LCSHSICH</t>
  </si>
  <si>
    <t>LCSICHWDTK</t>
  </si>
  <si>
    <t>LCSICOWDTK</t>
  </si>
  <si>
    <t>LCSIDIEUC</t>
  </si>
  <si>
    <t>LCSIDITEAK</t>
  </si>
  <si>
    <t>LCSISOWDTK</t>
  </si>
  <si>
    <t>LCSSBABL26</t>
  </si>
  <si>
    <t>LCSSBABL30</t>
  </si>
  <si>
    <t>LCSSBAGR26</t>
  </si>
  <si>
    <t>LCSSBAGR30</t>
  </si>
  <si>
    <t>SETODDI5DK</t>
  </si>
  <si>
    <t>SETODDI5LT</t>
  </si>
  <si>
    <t>SETODSI4TK</t>
  </si>
  <si>
    <t>SETODPR4DK</t>
  </si>
  <si>
    <t>SETODPR4LT</t>
  </si>
  <si>
    <t>SETOADIDK5A</t>
  </si>
  <si>
    <t>SETOADILT5A</t>
  </si>
  <si>
    <t>SETOADIDK5B</t>
  </si>
  <si>
    <t>SETOADILT5B</t>
  </si>
  <si>
    <t>LCCODIBLBASE</t>
  </si>
  <si>
    <t>LCCODIBLTOP</t>
  </si>
  <si>
    <t>LCCODIBL</t>
  </si>
  <si>
    <t>LCCODIWABASE</t>
  </si>
  <si>
    <t>LCCODIWATOP</t>
  </si>
  <si>
    <t>LCCODIWA</t>
  </si>
  <si>
    <t>LCCQDIBLBASE</t>
  </si>
  <si>
    <t>LCCQDIBLTOP</t>
  </si>
  <si>
    <t>LCCQDIBL</t>
  </si>
  <si>
    <t>LCCQDIWATOP</t>
  </si>
  <si>
    <t>LCCQDIWA</t>
  </si>
  <si>
    <t>LCJASIBRBL</t>
  </si>
  <si>
    <t>LCJASIBRWA</t>
  </si>
  <si>
    <t>LCLMSIGRBL</t>
  </si>
  <si>
    <t>LCLMSIGRWA</t>
  </si>
  <si>
    <t>LCLRDIWA</t>
  </si>
  <si>
    <t>LCPLSIGRBL</t>
  </si>
  <si>
    <t>LCPLSIGRWA</t>
  </si>
  <si>
    <t>LCRWSIGRBL</t>
  </si>
  <si>
    <t>LCRWSIGRWA</t>
  </si>
  <si>
    <t>LCVEDIBLBASE</t>
  </si>
  <si>
    <t>LCVEDIBLTOP</t>
  </si>
  <si>
    <t>LCVEDIBLK</t>
  </si>
  <si>
    <t>LCVEDIWABASE</t>
  </si>
  <si>
    <t>LCVEDIWHTOP</t>
  </si>
  <si>
    <t>LCVEDIWA</t>
  </si>
  <si>
    <t>LCVRSIGRBL</t>
  </si>
  <si>
    <t>SETVEDIBLK5A</t>
  </si>
  <si>
    <t>SETVEDIBLK5B</t>
  </si>
  <si>
    <t>SETVEDIBLK5C</t>
  </si>
  <si>
    <t>SETVEDIBLK5D</t>
  </si>
  <si>
    <t>SETVEDIBLK5E</t>
  </si>
  <si>
    <t>SETVEDIWA5A</t>
  </si>
  <si>
    <t>SETVEDIWA5B</t>
  </si>
  <si>
    <t>SETVEDIWA5C</t>
  </si>
  <si>
    <t>SETVEDIWA5D</t>
  </si>
  <si>
    <t>SETLRDIBLK5A</t>
  </si>
  <si>
    <t>SETLRDIBLK5B</t>
  </si>
  <si>
    <t>SETLRDIBLK5C</t>
  </si>
  <si>
    <t>SETLRDIBLK5D</t>
  </si>
  <si>
    <t>SETLRDIBLK5E</t>
  </si>
  <si>
    <t>SETLRDIWA5B</t>
  </si>
  <si>
    <t>SETLRDIWA5C</t>
  </si>
  <si>
    <t>SETLRDIWA5D</t>
  </si>
  <si>
    <t>SETLRDIWA5E</t>
  </si>
  <si>
    <t>SETCQDIBLK5A</t>
  </si>
  <si>
    <t>SETCQDIBLK5B</t>
  </si>
  <si>
    <t>SETCQDIBLK5C</t>
  </si>
  <si>
    <t>SETCQDIBLK5D</t>
  </si>
  <si>
    <t>SETCQDIBLK5E</t>
  </si>
  <si>
    <t>SETCQDIWA5A</t>
  </si>
  <si>
    <t>SETCQDIWA5B</t>
  </si>
  <si>
    <t>SETCQDIWA5C</t>
  </si>
  <si>
    <t>SETCQDIWA5D</t>
  </si>
  <si>
    <t>SETCQDIWA5E</t>
  </si>
  <si>
    <t>SETCODIBLK5A</t>
  </si>
  <si>
    <t>SETCODIBLK5B</t>
  </si>
  <si>
    <t>SETCODIBLK5C</t>
  </si>
  <si>
    <t>SETCODIBLK5D</t>
  </si>
  <si>
    <t>SETCODIBLK5E</t>
  </si>
  <si>
    <t>SETCODIWA5B</t>
  </si>
  <si>
    <t>SETCODIWA5C</t>
  </si>
  <si>
    <t>SETCODIWA5D</t>
  </si>
  <si>
    <t>SETCODIWA5E</t>
  </si>
  <si>
    <t>LCIPCHGR</t>
  </si>
  <si>
    <t>LCIPDIGREY</t>
  </si>
  <si>
    <t>SETODIPGR</t>
  </si>
  <si>
    <t>LCNACHHONEY</t>
  </si>
  <si>
    <t>LCNACHPEONY</t>
  </si>
  <si>
    <t>LCNACHSAGE</t>
  </si>
  <si>
    <t>LCNACHSAND</t>
  </si>
  <si>
    <t>LCNADIWD</t>
  </si>
  <si>
    <t>SETODNAHONEY</t>
  </si>
  <si>
    <t>SETODNAMULTI</t>
  </si>
  <si>
    <t>SETODNAPEONY</t>
  </si>
  <si>
    <t>SETODNASAGE</t>
  </si>
  <si>
    <t>SETODNASAND</t>
  </si>
  <si>
    <t>SETODPASE4GR</t>
  </si>
  <si>
    <t>LCODPASEGRBX1</t>
  </si>
  <si>
    <t>LCODPASEGRBX2</t>
  </si>
  <si>
    <t>LCODPASEGRBX3</t>
  </si>
  <si>
    <t>LCODPASEGRBX4</t>
  </si>
  <si>
    <t>LCPACHGR</t>
  </si>
  <si>
    <t>LCPACOGR</t>
  </si>
  <si>
    <t>LCPASOGR</t>
  </si>
  <si>
    <t>SETODPA4GR</t>
  </si>
  <si>
    <t>LCPDBABL</t>
  </si>
  <si>
    <t>LCPDBTBL</t>
  </si>
  <si>
    <t>SETODPDBT</t>
  </si>
  <si>
    <t>LCPLBAWH</t>
  </si>
  <si>
    <t>LCPLBTWH</t>
  </si>
  <si>
    <t>SETODPLBT</t>
  </si>
  <si>
    <t>LCPDCADK</t>
  </si>
  <si>
    <t>LCPDCHBL</t>
  </si>
  <si>
    <t>LCPDDIBL</t>
  </si>
  <si>
    <t>SETODPDDI</t>
  </si>
  <si>
    <t>LCPDLODK</t>
  </si>
  <si>
    <t>LCPDSIDK</t>
  </si>
  <si>
    <t>LCPLSINAT</t>
  </si>
  <si>
    <t>LCPDSODK</t>
  </si>
  <si>
    <t>LCPDCODK</t>
  </si>
  <si>
    <t>SETODPDK2AA</t>
  </si>
  <si>
    <t>SETODPDK3AAB</t>
  </si>
  <si>
    <t>SETODPDK4AABB</t>
  </si>
  <si>
    <t>LCPLSONAT</t>
  </si>
  <si>
    <t>LCPLCONAT</t>
  </si>
  <si>
    <t>SETODPLT2AA</t>
  </si>
  <si>
    <t>SETODPLT3AAB</t>
  </si>
  <si>
    <t>SETODPLT4AABB</t>
  </si>
  <si>
    <t>LCSLCHGR</t>
  </si>
  <si>
    <t>LCSLDIGR</t>
  </si>
  <si>
    <t>SETODSLDI</t>
  </si>
  <si>
    <t>LCSLCOGR</t>
  </si>
  <si>
    <t>LCSLSEGR</t>
  </si>
  <si>
    <t>SETODSLSE</t>
  </si>
  <si>
    <t>LCAVBABLGR26</t>
  </si>
  <si>
    <t>LCAVBABLGR30</t>
  </si>
  <si>
    <t>LCBOBABLGR</t>
  </si>
  <si>
    <t>LCDIBABLGR26</t>
  </si>
  <si>
    <t>LCDIBAWGBR26</t>
  </si>
  <si>
    <t>LCDLBABLGR26</t>
  </si>
  <si>
    <t>LCDLBABLGR30</t>
  </si>
  <si>
    <t>LCDLBABLVLGR26</t>
  </si>
  <si>
    <t>LCDLBABLVLGR30</t>
  </si>
  <si>
    <t>LCEKBABLGR</t>
  </si>
  <si>
    <t>LCEKBAWABR</t>
  </si>
  <si>
    <t>LCLRBABLGR26</t>
  </si>
  <si>
    <t>LCMGBABLBL</t>
  </si>
  <si>
    <t>LCNNBABLVGR</t>
  </si>
  <si>
    <t>LCNNBABLGR</t>
  </si>
  <si>
    <t>LCSCBABLBL</t>
  </si>
  <si>
    <t>LCAUSIBLCH</t>
  </si>
  <si>
    <t>LCBDSIBLBL</t>
  </si>
  <si>
    <t>LCBDSIBLWA</t>
  </si>
  <si>
    <t>LCEWBABLBL</t>
  </si>
  <si>
    <t>LCEWBABLWA</t>
  </si>
  <si>
    <t>LCGVSIBLBL</t>
  </si>
  <si>
    <t>LCJDCHCHBL</t>
  </si>
  <si>
    <t>LCLZSIBLCH</t>
  </si>
  <si>
    <t>LCLZSIBLGR</t>
  </si>
  <si>
    <t>LCLZSICHRBLU</t>
  </si>
  <si>
    <t>LCPRSIBLBL</t>
  </si>
  <si>
    <t>LCQUSIBLCH</t>
  </si>
  <si>
    <t>LCDH3GREY</t>
  </si>
  <si>
    <t>LCKN3BLUSH</t>
  </si>
  <si>
    <t>LCKN3GREY</t>
  </si>
  <si>
    <t>LCKN3NAVY</t>
  </si>
  <si>
    <t>LCKR3GREY</t>
  </si>
  <si>
    <t>LCKR3NAVY</t>
  </si>
  <si>
    <t>LCLV3BEIGE</t>
  </si>
  <si>
    <t>LCLV3BLUSH</t>
  </si>
  <si>
    <t>LCLV3GREY</t>
  </si>
  <si>
    <t>LCMR3BLUSH</t>
  </si>
  <si>
    <t>LCMR3GREY</t>
  </si>
  <si>
    <t>LCMR3NAVY</t>
  </si>
  <si>
    <t>LCSM1BLUSH</t>
  </si>
  <si>
    <t>LCSM1GREY</t>
  </si>
  <si>
    <t>LCSM2BLUSH</t>
  </si>
  <si>
    <t>LCSM2GREY</t>
  </si>
  <si>
    <t>LCSM3BLUSH</t>
  </si>
  <si>
    <t>LCSM3GREY</t>
  </si>
  <si>
    <t>SETSMBLUSH3PC</t>
  </si>
  <si>
    <t>SETSMGREY3PC</t>
  </si>
  <si>
    <t>LCSMSEGRY</t>
  </si>
  <si>
    <t>LCSMSEGRYBX1</t>
  </si>
  <si>
    <t>LCSMSEGRYBX2</t>
  </si>
  <si>
    <t>LCSMSETAU</t>
  </si>
  <si>
    <t>LCSMSETAUBX1</t>
  </si>
  <si>
    <t>LCSMSETAUBX2</t>
  </si>
  <si>
    <t>LCDUCNCC</t>
  </si>
  <si>
    <t>LCDUCOCC</t>
  </si>
  <si>
    <t>LCDULACC</t>
  </si>
  <si>
    <t>LCMOBUBL</t>
  </si>
  <si>
    <t>LCMOCNBL</t>
  </si>
  <si>
    <t>LCMOCOBL</t>
  </si>
  <si>
    <t>LCMODIBL</t>
  </si>
  <si>
    <t>LCMODIBLTOP</t>
  </si>
  <si>
    <t>LCMODIBLBASE</t>
  </si>
  <si>
    <t>LCMOENBL</t>
  </si>
  <si>
    <t>LCSPDICC</t>
  </si>
  <si>
    <t>LCSPDICCTOP</t>
  </si>
  <si>
    <t>LCSPDICCBASE</t>
  </si>
  <si>
    <t>LCTRCNRU</t>
  </si>
  <si>
    <t>LCTRCORU</t>
  </si>
  <si>
    <t>LCTRENRU</t>
  </si>
  <si>
    <t>LCTRLARU</t>
  </si>
  <si>
    <t>SETODAEGRBX1</t>
  </si>
  <si>
    <t>SETODAEGRBX2</t>
  </si>
  <si>
    <t>SETODAEGRBX3</t>
  </si>
  <si>
    <t>SETODAEGRBX4</t>
  </si>
  <si>
    <t>SETODAEGR</t>
  </si>
  <si>
    <t>SETODAEWHBX1</t>
  </si>
  <si>
    <t>SETODAEWHBX2</t>
  </si>
  <si>
    <t>SETODAEWHBX3</t>
  </si>
  <si>
    <t>SETODAEWHBX4</t>
  </si>
  <si>
    <t>SETODAEWH</t>
  </si>
  <si>
    <t>SETODRZTABX1</t>
  </si>
  <si>
    <t>SETODRZTABX2</t>
  </si>
  <si>
    <t>SETODRZTABX3</t>
  </si>
  <si>
    <t>SETODRZTABX4</t>
  </si>
  <si>
    <t>SETODRZTA</t>
  </si>
  <si>
    <t>SETODSOCHBX1</t>
  </si>
  <si>
    <t>SETODSOCHBX2</t>
  </si>
  <si>
    <t>SETODSOCHBX3</t>
  </si>
  <si>
    <t>SETODSOCHBX4</t>
  </si>
  <si>
    <t>SETODSOCH</t>
  </si>
  <si>
    <t>SETODSOTABX1</t>
  </si>
  <si>
    <t>SETODSOTABX2</t>
  </si>
  <si>
    <t>SETODSOTABX3</t>
  </si>
  <si>
    <t>SETODSOTABX4</t>
  </si>
  <si>
    <t>SETODSOTA</t>
  </si>
  <si>
    <t>LCKRCHBLU</t>
  </si>
  <si>
    <t>LCKRCHGRY</t>
  </si>
  <si>
    <t>LCKRCHPNK</t>
  </si>
  <si>
    <t>LCMMSIBLU</t>
  </si>
  <si>
    <t>SETPIDIAC5A</t>
  </si>
  <si>
    <t>LCPIDIAC</t>
  </si>
  <si>
    <t>LCMMSIGRY</t>
  </si>
  <si>
    <t>SETPIDIAC5B</t>
  </si>
  <si>
    <t>LCNPSIBLU</t>
  </si>
  <si>
    <t>SETPIDIAC5C</t>
  </si>
  <si>
    <t>LCNPSIGRY</t>
  </si>
  <si>
    <t>SETPIDIAC5D</t>
  </si>
  <si>
    <t>LCOLCHBLU</t>
  </si>
  <si>
    <t>LCOLCHGRY</t>
  </si>
  <si>
    <t>LCOLCHPNK</t>
  </si>
  <si>
    <t>LCPIBUAC</t>
  </si>
  <si>
    <t>LCPIDIACTOP</t>
  </si>
  <si>
    <t>LCPIDIBLBASE</t>
  </si>
  <si>
    <t>LCPICNAC</t>
  </si>
  <si>
    <t>LCPICNACTOP</t>
  </si>
  <si>
    <t>LCPICNBLBASE</t>
  </si>
  <si>
    <t>LCPICOAC</t>
  </si>
  <si>
    <t>LCPICOACTOP</t>
  </si>
  <si>
    <t>LCPICOBLBASE</t>
  </si>
  <si>
    <t>LCPILAAC</t>
  </si>
  <si>
    <t>LCPILAACTOP</t>
  </si>
  <si>
    <t>LCPILABLBASE</t>
  </si>
  <si>
    <t>LCLN3BLU</t>
  </si>
  <si>
    <t>LCLN3GRY</t>
  </si>
  <si>
    <t>LCLN3PNK</t>
  </si>
  <si>
    <t>LCCOBDBALKG</t>
  </si>
  <si>
    <t>LCCOBDBALKGBX1</t>
  </si>
  <si>
    <t>LCCOBDBALKGBX2</t>
  </si>
  <si>
    <t>LCCOBDBALQN</t>
  </si>
  <si>
    <t>LCCOBDBALQNBX1</t>
  </si>
  <si>
    <t>LCCOBDBALQNBX2</t>
  </si>
  <si>
    <t>LCCODRBAL</t>
  </si>
  <si>
    <t>LCCOLABAL</t>
  </si>
  <si>
    <t>LCCOBUBAL</t>
  </si>
  <si>
    <t>LCCODIBAL</t>
  </si>
  <si>
    <t>SETCOBDKG3A</t>
  </si>
  <si>
    <t>SETCOBDQN3A</t>
  </si>
  <si>
    <t>SETCOBDKG4B</t>
  </si>
  <si>
    <t>SETCOBDQN4B</t>
  </si>
  <si>
    <t>SETCODIBAL2A</t>
  </si>
  <si>
    <t>LCNVBUBAL</t>
  </si>
  <si>
    <t>LCNVBUSMK</t>
  </si>
  <si>
    <t>LCNVDIBAL</t>
  </si>
  <si>
    <t>LCNVDIBALTOP</t>
  </si>
  <si>
    <t>LCNVDIBLBASE</t>
  </si>
  <si>
    <t>LCNVDISMK</t>
  </si>
  <si>
    <t>LCNVDISMKTOP</t>
  </si>
  <si>
    <t>SETNVDIBAL2A</t>
  </si>
  <si>
    <t>SETNVDISMK2A</t>
  </si>
  <si>
    <t>LCTNBUBL</t>
  </si>
  <si>
    <t>LCTNDIBL</t>
  </si>
  <si>
    <t>LCTNDIBLTOP</t>
  </si>
  <si>
    <t>LCTNDIBLBASE</t>
  </si>
  <si>
    <t>SETTNDIBL2A</t>
  </si>
  <si>
    <t>SETAMDI3BL</t>
  </si>
  <si>
    <t>SETAMDI3WH</t>
  </si>
  <si>
    <t>SETAMDI3GR</t>
  </si>
  <si>
    <t>SETAMDI5BL</t>
  </si>
  <si>
    <t>SETAMDI5WH</t>
  </si>
  <si>
    <t>SETCDDI6PCGR</t>
  </si>
  <si>
    <t>SETCDDI6PCPW</t>
  </si>
  <si>
    <t>LCWY3DV</t>
  </si>
  <si>
    <t>LCZA3DV</t>
  </si>
  <si>
    <t>LCJD3DV</t>
  </si>
  <si>
    <t>LCJD1DV</t>
  </si>
  <si>
    <t>LCRABASIBLGR26</t>
  </si>
  <si>
    <t>LCRABASIBLGR30</t>
  </si>
  <si>
    <t>LCRABAARBLGR26</t>
  </si>
  <si>
    <t>LCRABAARBLGR30</t>
  </si>
  <si>
    <t>LCBABAWAGR26</t>
  </si>
  <si>
    <t>LCBABAWACR26</t>
  </si>
  <si>
    <t>LCBABABLGR26</t>
  </si>
  <si>
    <t>LCBABAWAGR30</t>
  </si>
  <si>
    <t>LCBABAWACR30</t>
  </si>
  <si>
    <t>LCBABABLGR30</t>
  </si>
  <si>
    <t>LCGRCHCH</t>
  </si>
  <si>
    <t>LCGRCHGR</t>
  </si>
  <si>
    <t>LCCRBAGR26</t>
  </si>
  <si>
    <t>LCCRBAGR30</t>
  </si>
  <si>
    <t>LCBRSIBLGR</t>
  </si>
  <si>
    <t>LCJGBAWABR26</t>
  </si>
  <si>
    <t>LCJGBABLGR26</t>
  </si>
  <si>
    <t>LCJGBAWACR26</t>
  </si>
  <si>
    <t>LCMIBAWA26</t>
  </si>
  <si>
    <t>LCALSIWA</t>
  </si>
  <si>
    <t>LCJEBAWA</t>
  </si>
  <si>
    <t>LCPESIBLBL</t>
  </si>
  <si>
    <t>LCULSIWACH</t>
  </si>
  <si>
    <t>LCULSIBLCH</t>
  </si>
  <si>
    <t>LCULSIBLGR</t>
  </si>
  <si>
    <t>LCPTDIGLBS</t>
  </si>
  <si>
    <t>LCPTDIBSBASE</t>
  </si>
  <si>
    <t>LCPTDIGLTOP</t>
  </si>
  <si>
    <t>LCPRBAGRBL26</t>
  </si>
  <si>
    <t>LCPRBAGRBL30</t>
  </si>
  <si>
    <t>LCSICHGRBL</t>
  </si>
  <si>
    <t>LCERBAGRBL</t>
  </si>
  <si>
    <t>LCGEBABSGR26</t>
  </si>
  <si>
    <t>LCGEBABSGR30</t>
  </si>
  <si>
    <t>LCVLBABSSG26</t>
  </si>
  <si>
    <t>LCVLBABSSG30</t>
  </si>
  <si>
    <t>LCVLBABSBL26</t>
  </si>
  <si>
    <t>LCVLBABSBL30</t>
  </si>
  <si>
    <t>LCVLBABSWH26</t>
  </si>
  <si>
    <t>LCVLBABSWH30</t>
  </si>
  <si>
    <t>LCCPBABSSG26</t>
  </si>
  <si>
    <t>LCCPBABSSG30</t>
  </si>
  <si>
    <t>LCCPBABLSG26</t>
  </si>
  <si>
    <t>LCCPBABLSG30</t>
  </si>
  <si>
    <t>LCGEBABLGR26</t>
  </si>
  <si>
    <t>LCGEBABLGR30</t>
  </si>
  <si>
    <t>LCMRBABSVB26</t>
  </si>
  <si>
    <t>LCMRBABSVB30</t>
  </si>
  <si>
    <t>LCMRBABSVG26</t>
  </si>
  <si>
    <t>LCMRBABSVG30</t>
  </si>
  <si>
    <t>LCAKSWBABLU</t>
  </si>
  <si>
    <t>LCAKSWBAPNK</t>
  </si>
  <si>
    <t>LCAKSWBAGRN</t>
  </si>
  <si>
    <t>LCAKSWBAGR</t>
  </si>
  <si>
    <t>LCMRCHBSVB</t>
  </si>
  <si>
    <t>LCMRCHBSVG</t>
  </si>
  <si>
    <t>LCARCHDV</t>
  </si>
  <si>
    <t>LCARCHES</t>
  </si>
  <si>
    <t>LCARCHPW</t>
  </si>
  <si>
    <t>LCBE3DV</t>
  </si>
  <si>
    <t>LCBE3ES</t>
  </si>
  <si>
    <t>LCBE3PW</t>
  </si>
  <si>
    <t>LCDA3DV</t>
  </si>
  <si>
    <t>LCDA3GR</t>
  </si>
  <si>
    <t>LCFR3DV</t>
  </si>
  <si>
    <t>LCFR3MBLU</t>
  </si>
  <si>
    <t>LCHA3DV</t>
  </si>
  <si>
    <t>LCHA3ES</t>
  </si>
  <si>
    <t>LCHA3GR</t>
  </si>
  <si>
    <t>LCJU3GREY</t>
  </si>
  <si>
    <t>LCJU3LBLU</t>
  </si>
  <si>
    <t>LCKE3ASH</t>
  </si>
  <si>
    <t>LCKE3DV</t>
  </si>
  <si>
    <t>LCKE3ES</t>
  </si>
  <si>
    <t>LCKE3PBLU</t>
  </si>
  <si>
    <t>LCMECHDV</t>
  </si>
  <si>
    <t>LCMECHPW</t>
  </si>
  <si>
    <t>LCWE1CHE</t>
  </si>
  <si>
    <t>LCWE1DV</t>
  </si>
  <si>
    <t>LCWE3CHE</t>
  </si>
  <si>
    <t>LCWE3DV</t>
  </si>
  <si>
    <t>LCWHCHDV</t>
  </si>
  <si>
    <t>LCEG3GREEN</t>
  </si>
  <si>
    <t>LCQUCHSB</t>
  </si>
  <si>
    <t>LCMABABSRED26</t>
  </si>
  <si>
    <t>LCMABABSRED30</t>
  </si>
  <si>
    <t>LCMABABSBLU26</t>
  </si>
  <si>
    <t>LCMABABSBLU30</t>
  </si>
  <si>
    <t>LCMABABSGRN26</t>
  </si>
  <si>
    <t>LCMABABSGRN30</t>
  </si>
  <si>
    <t>LCBLBACH26</t>
  </si>
  <si>
    <t>LCBLBACH30</t>
  </si>
  <si>
    <t>LCBLBAGR26</t>
  </si>
  <si>
    <t>LCBLBAGR30</t>
  </si>
  <si>
    <t>LCSHSIBRK</t>
  </si>
  <si>
    <t>LCSHSITNG</t>
  </si>
  <si>
    <t>LCSHSIWSB</t>
  </si>
  <si>
    <t>LCSSBABRK26</t>
  </si>
  <si>
    <t>LCSSBABRK30</t>
  </si>
  <si>
    <t>LCSSBATNG26</t>
  </si>
  <si>
    <t>LCSSBATNG30</t>
  </si>
  <si>
    <t>LCSSBAWSB26</t>
  </si>
  <si>
    <t>LCSSBAWSB30</t>
  </si>
  <si>
    <t>LCLFBDGRKG</t>
  </si>
  <si>
    <t>LCLFBDGRKGBX1</t>
  </si>
  <si>
    <t>LCLFBDGRKGBX2</t>
  </si>
  <si>
    <t>LCLFBDGRQN</t>
  </si>
  <si>
    <t>LCLFBDGRQNBX1</t>
  </si>
  <si>
    <t>LCLFBDGRQNBX2</t>
  </si>
  <si>
    <t>LCLFDRGR</t>
  </si>
  <si>
    <t>LCLFLAGR</t>
  </si>
  <si>
    <t>SETLFBDGRKG3A</t>
  </si>
  <si>
    <t>SETLFBDGRKG4A</t>
  </si>
  <si>
    <t>SETLFBDGRQN3A</t>
  </si>
  <si>
    <t>SETLFBDGRQN4A</t>
  </si>
  <si>
    <t>LCSPDIWH</t>
  </si>
  <si>
    <t>LCSPDIWHTOP</t>
  </si>
  <si>
    <t>LCSPDIWHBASE</t>
  </si>
  <si>
    <t>LCCOBABLGR26</t>
  </si>
  <si>
    <t>LCMSBABLBLU26</t>
  </si>
  <si>
    <t>LCMSBABLCRM26</t>
  </si>
  <si>
    <t>LCMSBABLGRY26</t>
  </si>
  <si>
    <t>LCNEBABLGR26</t>
  </si>
  <si>
    <t>LCNRBABLBLU26</t>
  </si>
  <si>
    <t>LCNRBABLCRM26</t>
  </si>
  <si>
    <t>LCNRBABLGRY26</t>
  </si>
  <si>
    <t>LCNRBAGLBLU26</t>
  </si>
  <si>
    <t>LCNRBAGLGRY26</t>
  </si>
  <si>
    <t>LCOSBABLBLU26</t>
  </si>
  <si>
    <t>LCOSBABLGRY26</t>
  </si>
  <si>
    <t>LCROBABLBLU26</t>
  </si>
  <si>
    <t>LCROBABLGRY26</t>
  </si>
  <si>
    <t>LCALSIBLGR</t>
  </si>
  <si>
    <t>LCCOSIBLGR</t>
  </si>
  <si>
    <t>LCGLSIBLCH</t>
  </si>
  <si>
    <t>LCGLSIBLGR</t>
  </si>
  <si>
    <t>LCLCSIBLGR</t>
  </si>
  <si>
    <t>LCMSSIGLBLU</t>
  </si>
  <si>
    <t>LCMSSIGLGRY</t>
  </si>
  <si>
    <t>LCMSSIGLPNK</t>
  </si>
  <si>
    <t>LCMSSIGLWHT</t>
  </si>
  <si>
    <t>LCNESIBLGR</t>
  </si>
  <si>
    <t>LCNESIGLGRY</t>
  </si>
  <si>
    <t>LCNESIGLPNK</t>
  </si>
  <si>
    <t>LCNRSIBLGR</t>
  </si>
  <si>
    <t>LCNRSIGLBLU</t>
  </si>
  <si>
    <t>LCNRSIGLGRY</t>
  </si>
  <si>
    <t>LCNRSIGLPNK</t>
  </si>
  <si>
    <t>LCMSDIWA</t>
  </si>
  <si>
    <t>SETMSDIGR5A</t>
  </si>
  <si>
    <t>SETMSDIGR7A</t>
  </si>
  <si>
    <t>SETMSDIGR5B</t>
  </si>
  <si>
    <t>SETMSDIGR7B</t>
  </si>
  <si>
    <t>SETMSDICH5C</t>
  </si>
  <si>
    <t>SETMSDIGR5C</t>
  </si>
  <si>
    <t>SETMSDICH7C</t>
  </si>
  <si>
    <t>SETMSDIGR7C</t>
  </si>
  <si>
    <t>SETMSDIGR5D</t>
  </si>
  <si>
    <t>SETMSDIGR7D</t>
  </si>
  <si>
    <t>SETMSDIGR5G</t>
  </si>
  <si>
    <t>SETMSDIGR7G</t>
  </si>
  <si>
    <t>SETMSDIGRY5F</t>
  </si>
  <si>
    <t>SETMSDIBLU5F</t>
  </si>
  <si>
    <t>SETMSDIPNK5F</t>
  </si>
  <si>
    <t>SETMSDIGRY7F</t>
  </si>
  <si>
    <t>SETMSDIBLU7F</t>
  </si>
  <si>
    <t>SETMSDIPNK7F</t>
  </si>
  <si>
    <t>SETMSDIBLU5E</t>
  </si>
  <si>
    <t>SETMSDIGRY5E</t>
  </si>
  <si>
    <t>SETMSDIPNK5E</t>
  </si>
  <si>
    <t>SETMSDIWHT5E</t>
  </si>
  <si>
    <t>SETMSDIBLU7E</t>
  </si>
  <si>
    <t>SETMSDIGRY7E</t>
  </si>
  <si>
    <t>SETMSDIPNK7E</t>
  </si>
  <si>
    <t>SETMSDIWHT7E</t>
  </si>
  <si>
    <t>LCCRBDOAKG</t>
  </si>
  <si>
    <t>LCCRBDOAKGBX1</t>
  </si>
  <si>
    <t>LCCRBDOAKGBX2</t>
  </si>
  <si>
    <t>LCCRBDOAQN</t>
  </si>
  <si>
    <t>LCCRBDOAQNBX1</t>
  </si>
  <si>
    <t>LCCRBDOAQNBX2</t>
  </si>
  <si>
    <t>LCCRDROA</t>
  </si>
  <si>
    <t>LCCRLAOA</t>
  </si>
  <si>
    <t>SETCRBDKG3A</t>
  </si>
  <si>
    <t>SETCRBDKG4B</t>
  </si>
  <si>
    <t>SETCRBDQN3A</t>
  </si>
  <si>
    <t>SETCRBDQN4B</t>
  </si>
  <si>
    <t>LCAISIGR</t>
  </si>
  <si>
    <t>LCANDIGR</t>
  </si>
  <si>
    <t>LCANDIGRTOP</t>
  </si>
  <si>
    <t>LCANDIBLBASE</t>
  </si>
  <si>
    <t>LCCSDIBL</t>
  </si>
  <si>
    <t>LCCSDIBLTOP</t>
  </si>
  <si>
    <t>LCCSDIBSBASE</t>
  </si>
  <si>
    <t>LCGRSIGR</t>
  </si>
  <si>
    <t>LCOTDIGR</t>
  </si>
  <si>
    <t>LCPTSIBLUE</t>
  </si>
  <si>
    <t>LCPTSIGREY</t>
  </si>
  <si>
    <t>LCQRSIGR</t>
  </si>
  <si>
    <t>LCSKSIGR</t>
  </si>
  <si>
    <t>LCSNSIGR</t>
  </si>
  <si>
    <t>LCTOSIBLK</t>
  </si>
  <si>
    <t>LCLYSIBLUE</t>
  </si>
  <si>
    <t>LCLYSIGREY</t>
  </si>
  <si>
    <t>SETANDI5AIGR</t>
  </si>
  <si>
    <t>SETANDI5GRGR</t>
  </si>
  <si>
    <t>SETANDI5LYBLU</t>
  </si>
  <si>
    <t>SETANDI5LYGR</t>
  </si>
  <si>
    <t>SETANDI5QRGR</t>
  </si>
  <si>
    <t>SETANDI5SNGR</t>
  </si>
  <si>
    <t>SETANDI7AIGR</t>
  </si>
  <si>
    <t>SETANDI7GRGR</t>
  </si>
  <si>
    <t>SETANDI7LYBLU</t>
  </si>
  <si>
    <t>SETANDI7LYGR</t>
  </si>
  <si>
    <t>SETANDI7QRGR</t>
  </si>
  <si>
    <t>SETANDI7SNGR</t>
  </si>
  <si>
    <t>SETCSDI5PTBLU</t>
  </si>
  <si>
    <t>SETCSDI5PTGR</t>
  </si>
  <si>
    <t>SETCSDI5SKGR</t>
  </si>
  <si>
    <t>SETCSDI7PTBLU</t>
  </si>
  <si>
    <t>SETCSDI7PTGR</t>
  </si>
  <si>
    <t>SETCSDI7SKGR</t>
  </si>
  <si>
    <t>SETOTDI5TOBL</t>
  </si>
  <si>
    <t>SETOTDI7TOBL</t>
  </si>
  <si>
    <t>LCBLCHBEIGE</t>
  </si>
  <si>
    <t>LCBLCHGREY</t>
  </si>
  <si>
    <t>LCDH3BEIGE</t>
  </si>
  <si>
    <t>LCDH3BLUSH</t>
  </si>
  <si>
    <t>LCDVCHBLUSH</t>
  </si>
  <si>
    <t>LCDVCHGREY</t>
  </si>
  <si>
    <t>LCDVCHTAUPE</t>
  </si>
  <si>
    <t>LCMOSOBEIGE</t>
  </si>
  <si>
    <t>LCMOSOGREY</t>
  </si>
  <si>
    <t>LCMTCHBLUSH</t>
  </si>
  <si>
    <t>LCMTCHGREY</t>
  </si>
  <si>
    <t>LCMTCHNAVY</t>
  </si>
  <si>
    <t>LCYVCHBLUSH</t>
  </si>
  <si>
    <t>LCYVCHGREY</t>
  </si>
  <si>
    <t>LCYVCHNAVY</t>
  </si>
  <si>
    <t>LCBABABLBL</t>
  </si>
  <si>
    <t>LCBABABLBLUE</t>
  </si>
  <si>
    <t>LCBABABLGR</t>
  </si>
  <si>
    <t>LCBABABLRED</t>
  </si>
  <si>
    <t>LCDUBABLBLUE</t>
  </si>
  <si>
    <t>LCDUBABLGR</t>
  </si>
  <si>
    <t>LCDUBABLRED</t>
  </si>
  <si>
    <t>LCDUBABLWH</t>
  </si>
  <si>
    <t>LCDUBACHRGR</t>
  </si>
  <si>
    <t>LCDXBABLGR</t>
  </si>
  <si>
    <t>LCLABABLGR</t>
  </si>
  <si>
    <t>LCPDBABLBL</t>
  </si>
  <si>
    <t>LCAZBACH26</t>
  </si>
  <si>
    <t>LCAZBACH30</t>
  </si>
  <si>
    <t>LCAZBAGR26</t>
  </si>
  <si>
    <t>LCAZBAGR30</t>
  </si>
  <si>
    <t>LCCTBACH26</t>
  </si>
  <si>
    <t>LCCTBACH30</t>
  </si>
  <si>
    <t>LCODBACH26</t>
  </si>
  <si>
    <t>LCODBACH30</t>
  </si>
  <si>
    <t>LCPMBACH26</t>
  </si>
  <si>
    <t>LCPMBACH30</t>
  </si>
  <si>
    <t>LCVRBACH26</t>
  </si>
  <si>
    <t>LCVRBACH30</t>
  </si>
  <si>
    <t>LCFEDIBLCH</t>
  </si>
  <si>
    <t>LCFEDIBLLG</t>
  </si>
  <si>
    <t>LCFEDICHTO</t>
  </si>
  <si>
    <t>LCFEDIBSCH</t>
  </si>
  <si>
    <t>LCFEDIBLGR</t>
  </si>
  <si>
    <t>LCFEDIGRTO</t>
  </si>
  <si>
    <t>LCFEDIBSGR</t>
  </si>
  <si>
    <t>LCHDCHBLU</t>
  </si>
  <si>
    <t>LCHDCHGRY</t>
  </si>
  <si>
    <t>LCLESIBLU</t>
  </si>
  <si>
    <t>LCLESIGRY</t>
  </si>
  <si>
    <t>LCMNDICH</t>
  </si>
  <si>
    <t>LCMNDIBLBS</t>
  </si>
  <si>
    <t>LCMNDITOCH</t>
  </si>
  <si>
    <t>LCMNDIGRY</t>
  </si>
  <si>
    <t>LCMNDITOGRY</t>
  </si>
  <si>
    <t>LCMNSICHA</t>
  </si>
  <si>
    <t>LCMNSIGRY</t>
  </si>
  <si>
    <t>LCNHCHBLU</t>
  </si>
  <si>
    <t>LCNHCHCHA</t>
  </si>
  <si>
    <t>LCNHCHGRY</t>
  </si>
  <si>
    <t>LCPCSIGRFBC</t>
  </si>
  <si>
    <t>LCPCSIGRPU</t>
  </si>
  <si>
    <t>LCPESIGR</t>
  </si>
  <si>
    <t>LCRFDICH</t>
  </si>
  <si>
    <t>LCRFDIBLBS</t>
  </si>
  <si>
    <t>LCRFDITOCH</t>
  </si>
  <si>
    <t>LCRFDIGR</t>
  </si>
  <si>
    <t>LCRFDITOGR</t>
  </si>
  <si>
    <t>LCRYSIBLU</t>
  </si>
  <si>
    <t>LCRYSICHA</t>
  </si>
  <si>
    <t>LCCLCHBLUSH</t>
  </si>
  <si>
    <t>LCATCOBRGLD</t>
  </si>
  <si>
    <t>LCATLABRGLD</t>
  </si>
  <si>
    <t>LCDXCOGLGLD</t>
  </si>
  <si>
    <t>LCDXLAGLGLD</t>
  </si>
  <si>
    <t>LCILCOBSGR</t>
  </si>
  <si>
    <t>LCILLABSGR</t>
  </si>
  <si>
    <t>LCOPCOBRGLD</t>
  </si>
  <si>
    <t>LCOPLABRGLD</t>
  </si>
  <si>
    <t>LCPDCNBLBS</t>
  </si>
  <si>
    <t>LCPDCOBLBS</t>
  </si>
  <si>
    <t>LCPDLABLBS</t>
  </si>
  <si>
    <t>LCWLCNBRGLD</t>
  </si>
  <si>
    <t>LCWLCOBRGLD</t>
  </si>
  <si>
    <t>LCWLLABRGLD</t>
  </si>
  <si>
    <t>LCAB3BLUSH</t>
  </si>
  <si>
    <t>LCAB3GREY</t>
  </si>
  <si>
    <t>LCAB3NAT</t>
  </si>
  <si>
    <t>LCEV1BLUE</t>
  </si>
  <si>
    <t>LCEV1BLUSH</t>
  </si>
  <si>
    <t>LCEV1GREY</t>
  </si>
  <si>
    <t>LCEV3BLUE</t>
  </si>
  <si>
    <t>LCEV3BLUSH</t>
  </si>
  <si>
    <t>LCEV3GREY</t>
  </si>
  <si>
    <t>LCHT1BLUE</t>
  </si>
  <si>
    <t>LCHT1GREY</t>
  </si>
  <si>
    <t>LCHT3BLUE</t>
  </si>
  <si>
    <t>LCHT3GREY</t>
  </si>
  <si>
    <t>LCMG1BLUE</t>
  </si>
  <si>
    <t>LCMG1GREY</t>
  </si>
  <si>
    <t>LCMG2BLUE</t>
  </si>
  <si>
    <t>LCMG2GREY</t>
  </si>
  <si>
    <t>LCMG3BLUE</t>
  </si>
  <si>
    <t>LCMG3GREY</t>
  </si>
  <si>
    <t>LCMJSEBLUSH</t>
  </si>
  <si>
    <t>LCMJSEBLUSHBX1</t>
  </si>
  <si>
    <t>LCMJSEBLUSHBX2</t>
  </si>
  <si>
    <t>LCMJSEGREY</t>
  </si>
  <si>
    <t>LCMJSEGREYBX1</t>
  </si>
  <si>
    <t>LCMJSEGREYBX2</t>
  </si>
  <si>
    <t>LCPECHBLUSH</t>
  </si>
  <si>
    <t>LCPECHGREY</t>
  </si>
  <si>
    <t>LCPECHNAT</t>
  </si>
  <si>
    <t>LCQNCOGR</t>
  </si>
  <si>
    <t>LCQNCOGRBX1</t>
  </si>
  <si>
    <t>LCQNCOGRBX2</t>
  </si>
  <si>
    <t>SETEVBLUE2PC</t>
  </si>
  <si>
    <t>SETEVBLUSH2PC</t>
  </si>
  <si>
    <t>SETEVGREY2PC</t>
  </si>
  <si>
    <t>SETMGBLUE3PC</t>
  </si>
  <si>
    <t>SETMGGREY3PC</t>
  </si>
  <si>
    <t>SETHTBLUE2PC</t>
  </si>
  <si>
    <t>SETHTGREY2PC</t>
  </si>
  <si>
    <t>LCMMSIPNK</t>
  </si>
  <si>
    <t>SETPIDIAC5E</t>
  </si>
  <si>
    <t>LCNPSIPNK</t>
  </si>
  <si>
    <t>SETPIDIAC5F</t>
  </si>
  <si>
    <t>LCETBABLGR</t>
  </si>
  <si>
    <t>LCGRBAWACR26</t>
  </si>
  <si>
    <t>LCGRBAWACR30</t>
  </si>
  <si>
    <t>LCGRBAWAGR26</t>
  </si>
  <si>
    <t>LCGRBAWAGR30</t>
  </si>
  <si>
    <t>LCSBBABLGR</t>
  </si>
  <si>
    <t>LCSBBAWACR</t>
  </si>
  <si>
    <t>LCSBBAWAGR</t>
  </si>
  <si>
    <t>LCTHBABLGR</t>
  </si>
  <si>
    <t>LCTHBAWACR</t>
  </si>
  <si>
    <t>LCTHBAWAGR</t>
  </si>
  <si>
    <t>LCVRBABLGR26</t>
  </si>
  <si>
    <t>LCVRBABLGR30</t>
  </si>
  <si>
    <t>LCVRBAWACR26</t>
  </si>
  <si>
    <t>LCVRBAWACR30</t>
  </si>
  <si>
    <t>LCVRBAWAGR26</t>
  </si>
  <si>
    <t>LCVRBAWAGR30</t>
  </si>
  <si>
    <t>LCANSIBLGR</t>
  </si>
  <si>
    <t>LCANSIWACR</t>
  </si>
  <si>
    <t>LCANSIWAGR</t>
  </si>
  <si>
    <t>LCELCHBLGR</t>
  </si>
  <si>
    <t>LCLRSIBLBL</t>
  </si>
  <si>
    <t>LCLRSIBLGR</t>
  </si>
  <si>
    <t>LCNISIBLGR</t>
  </si>
  <si>
    <t>LCONSIBLGR</t>
  </si>
  <si>
    <t>LCONSIWABL</t>
  </si>
  <si>
    <t>LCONSIWACR</t>
  </si>
  <si>
    <t>LCONSIWAGR</t>
  </si>
  <si>
    <t>LCBYBABLBL26</t>
  </si>
  <si>
    <t>LCBYBABLBL30</t>
  </si>
  <si>
    <t>LCBYBABLGR26</t>
  </si>
  <si>
    <t>LCBYBABLGR30</t>
  </si>
  <si>
    <t>LCBYBABSBL26</t>
  </si>
  <si>
    <t>LCBYBABSBL30</t>
  </si>
  <si>
    <t>LCBYBABSGR26</t>
  </si>
  <si>
    <t>LCBYBABSGR30</t>
  </si>
  <si>
    <t>LCBYBABSWH26</t>
  </si>
  <si>
    <t>LCBYBABSWH30</t>
  </si>
  <si>
    <t>LCCSBABLBL26</t>
  </si>
  <si>
    <t>LCCSBABLBL30</t>
  </si>
  <si>
    <t>LCCSBAJVCHO26</t>
  </si>
  <si>
    <t>LCCSBAJVCHO30</t>
  </si>
  <si>
    <t>LCCSBAMBVG26</t>
  </si>
  <si>
    <t>LCCSBAMBVG30</t>
  </si>
  <si>
    <t>LCCSBASLWH26</t>
  </si>
  <si>
    <t>LCCSBASLWH30</t>
  </si>
  <si>
    <t>LCLRBABLBL26</t>
  </si>
  <si>
    <t>LCLRBABLBL30</t>
  </si>
  <si>
    <t>LCLRBAJVCHO26</t>
  </si>
  <si>
    <t>LCLRBAJVCHO30</t>
  </si>
  <si>
    <t>LCLRBAMBVG26</t>
  </si>
  <si>
    <t>LCLRBAMBVG30</t>
  </si>
  <si>
    <t>LCLRBASLWH26</t>
  </si>
  <si>
    <t>LCLRBASLWH30</t>
  </si>
  <si>
    <t>LCNKBABLBLGR26</t>
  </si>
  <si>
    <t>LCNKBABLBLGR30</t>
  </si>
  <si>
    <t>LCNKBABLBSGR26</t>
  </si>
  <si>
    <t>LCNKBABLBSGR30</t>
  </si>
  <si>
    <t>LCNKBAWABSGR26</t>
  </si>
  <si>
    <t>LCNKBAWABSGR30</t>
  </si>
  <si>
    <t>LCLVBABSGR26</t>
  </si>
  <si>
    <t>LCLVBABSGR30</t>
  </si>
  <si>
    <t>LCLVBABLGR26</t>
  </si>
  <si>
    <t>LCLVBABLGR30</t>
  </si>
  <si>
    <t>LCLRBABSBL26</t>
  </si>
  <si>
    <t>LCLRBABSBL30</t>
  </si>
  <si>
    <t>LCLRBABSGR26</t>
  </si>
  <si>
    <t>LCLRBABSGR30</t>
  </si>
  <si>
    <t>LCLRBABSWH26</t>
  </si>
  <si>
    <t>LCLRBABSWH30</t>
  </si>
  <si>
    <t>LCCSBABSBL26</t>
  </si>
  <si>
    <t>LCCSBABSBL30</t>
  </si>
  <si>
    <t>LCCSBABSGR26</t>
  </si>
  <si>
    <t>LCCSBABSGR30</t>
  </si>
  <si>
    <t>LCCSBABSWH26</t>
  </si>
  <si>
    <t>LCCSBABSWH30</t>
  </si>
  <si>
    <t>LCMXBABSGR26</t>
  </si>
  <si>
    <t>LCMXBABSGR30</t>
  </si>
  <si>
    <t>LCMXBABLGR26</t>
  </si>
  <si>
    <t>LCMXBABLGR30</t>
  </si>
  <si>
    <t>LCGBBABSGR26</t>
  </si>
  <si>
    <t>LCGBBABSGR30</t>
  </si>
  <si>
    <t>LCGBBABLGR26</t>
  </si>
  <si>
    <t>LCGBBABLGR30</t>
  </si>
  <si>
    <t>LCRMBABSGR26</t>
  </si>
  <si>
    <t>LCRMBABSGR30</t>
  </si>
  <si>
    <t>LCRMBABLGR26</t>
  </si>
  <si>
    <t>LCRMBABLGR30</t>
  </si>
  <si>
    <t>LCVDBABSGR26</t>
  </si>
  <si>
    <t>LCVDBABSGR30</t>
  </si>
  <si>
    <t>LCVDBABLGR26</t>
  </si>
  <si>
    <t>LCVDBABLGR30</t>
  </si>
  <si>
    <t>LCNMDIGLBS</t>
  </si>
  <si>
    <t>LCNMDIGLTOP</t>
  </si>
  <si>
    <t>LCNMDIBSBASE</t>
  </si>
  <si>
    <t>LCACBABL26</t>
  </si>
  <si>
    <t>LCACBABL30</t>
  </si>
  <si>
    <t>LCACBABRK26</t>
  </si>
  <si>
    <t>LCACBABRK30</t>
  </si>
  <si>
    <t>LCACBAGR26</t>
  </si>
  <si>
    <t>LCACBAGR30</t>
  </si>
  <si>
    <t>LCACBAWSB26</t>
  </si>
  <si>
    <t>LCACBAWSB30</t>
  </si>
  <si>
    <t>LCACSIBL</t>
  </si>
  <si>
    <t>LCACSIBRK</t>
  </si>
  <si>
    <t>LCACSIGRY</t>
  </si>
  <si>
    <t>LCACSIWSB</t>
  </si>
  <si>
    <t>LCATCHWDDK</t>
  </si>
  <si>
    <t>LCATCHWDLT</t>
  </si>
  <si>
    <t>LCATSOWDDK</t>
  </si>
  <si>
    <t>LCATSOWDLT</t>
  </si>
  <si>
    <t>LCCPSIBL</t>
  </si>
  <si>
    <t>LCCPSIBLUE</t>
  </si>
  <si>
    <t>LCCPSIBRK</t>
  </si>
  <si>
    <t>LCCPSIGRY</t>
  </si>
  <si>
    <t>LCDOSIBLK</t>
  </si>
  <si>
    <t>LCDOSICHR</t>
  </si>
  <si>
    <t>LCDOSITRU</t>
  </si>
  <si>
    <t>LCFLDIWDDK</t>
  </si>
  <si>
    <t>LCFLDIWDLT</t>
  </si>
  <si>
    <t>LCKGCHCHR</t>
  </si>
  <si>
    <t>LCKGCHTRU</t>
  </si>
  <si>
    <t>LCMPCHGRY</t>
  </si>
  <si>
    <t>LCMPCHNAT</t>
  </si>
  <si>
    <t>LCMPCHTRU</t>
  </si>
  <si>
    <t>LCSASICHR</t>
  </si>
  <si>
    <t>LCSNSIBL</t>
  </si>
  <si>
    <t>LCSNSIBRK</t>
  </si>
  <si>
    <t>LCSNSIGRY</t>
  </si>
  <si>
    <t>LCSNSIWSB</t>
  </si>
  <si>
    <t>LCTFSIGRY</t>
  </si>
  <si>
    <t>LCTFSITRU</t>
  </si>
  <si>
    <t>LCCRCHBL</t>
  </si>
  <si>
    <t>LCCRCHWH</t>
  </si>
  <si>
    <t>LCCRDIBL</t>
  </si>
  <si>
    <t>LCCRDIWH</t>
  </si>
  <si>
    <t>LCODCMCHBL</t>
  </si>
  <si>
    <t>LCODCMCOBL</t>
  </si>
  <si>
    <t>SETODVLGR</t>
  </si>
  <si>
    <t>SETODVLGRBX1</t>
  </si>
  <si>
    <t>SETODVLGRBX2</t>
  </si>
  <si>
    <t>SETODVLGRBX3</t>
  </si>
  <si>
    <t>SETODVLGRBX4</t>
  </si>
  <si>
    <t>SETODCMBL</t>
  </si>
  <si>
    <t>SETODCMBLBX1</t>
  </si>
  <si>
    <t>SETODCMBLBX3</t>
  </si>
  <si>
    <t>SETODCMBLBX4</t>
  </si>
  <si>
    <t>SETODCRBL</t>
  </si>
  <si>
    <t>SETODCRBLBX1</t>
  </si>
  <si>
    <t>SETODCRBLBX3</t>
  </si>
  <si>
    <t>SETODCRBLBX4</t>
  </si>
  <si>
    <t>SETODCRWH</t>
  </si>
  <si>
    <t>SETODCRWHBX1</t>
  </si>
  <si>
    <t>SETODCRWHBX3</t>
  </si>
  <si>
    <t>SETODCRWHBX4</t>
  </si>
  <si>
    <t>SETODSABR</t>
  </si>
  <si>
    <t>SETODSABRBX1</t>
  </si>
  <si>
    <t>SETODSABRBX2</t>
  </si>
  <si>
    <t>SETODSABRBX3</t>
  </si>
  <si>
    <t>SETODSABRBX4</t>
  </si>
  <si>
    <t>LCGDCHGR</t>
  </si>
  <si>
    <t>LCGDDIGR</t>
  </si>
  <si>
    <t>SETODGDDIGR5</t>
  </si>
  <si>
    <t>SETODGDDIGR7</t>
  </si>
  <si>
    <t>SETODCRDIBL5</t>
  </si>
  <si>
    <t>SETODCRDIBL7</t>
  </si>
  <si>
    <t>SETODCRDIWH5</t>
  </si>
  <si>
    <t>SETODCRDIWH7</t>
  </si>
  <si>
    <t>SETODCMCHBL3</t>
  </si>
  <si>
    <t>SETODCMCHBL5</t>
  </si>
  <si>
    <t>SETODALBL</t>
  </si>
  <si>
    <t>SETODALBLBX1</t>
  </si>
  <si>
    <t>SETODALBLBX2</t>
  </si>
  <si>
    <t>SETODALBLBX3</t>
  </si>
  <si>
    <t>SETODALBLBX4</t>
  </si>
  <si>
    <t>SETODGDGR</t>
  </si>
  <si>
    <t>SETODGDGRBX1</t>
  </si>
  <si>
    <t>SETODGDGRBX2</t>
  </si>
  <si>
    <t>SETODGDGRBX3</t>
  </si>
  <si>
    <t>SETODGDGRBX4</t>
  </si>
  <si>
    <t>SETODMNGR</t>
  </si>
  <si>
    <t>SETODMNGRBX1</t>
  </si>
  <si>
    <t>SETODMNGRBX3</t>
  </si>
  <si>
    <t>SETODMNGRBX4</t>
  </si>
  <si>
    <t>LCNLBAWAGR26</t>
  </si>
  <si>
    <t>LCNLBAWAGR30</t>
  </si>
  <si>
    <t>LCNLBAWACR26</t>
  </si>
  <si>
    <t>LCNLBAWACR30</t>
  </si>
  <si>
    <t>LCNLBAWABR26</t>
  </si>
  <si>
    <t>LCNLBAWABR30</t>
  </si>
  <si>
    <t>LCAXBAWAGR26</t>
  </si>
  <si>
    <t>LCAXBAWAGR30</t>
  </si>
  <si>
    <t>LCAXBAWACR26</t>
  </si>
  <si>
    <t>LCAXBAWACR30</t>
  </si>
  <si>
    <t>LCAXBAWABR26</t>
  </si>
  <si>
    <t>LCAXBAWABR30</t>
  </si>
  <si>
    <t>LCAYBAWAGR26</t>
  </si>
  <si>
    <t>LCAYBAWAGR30</t>
  </si>
  <si>
    <t>LCAYBAWACR26</t>
  </si>
  <si>
    <t>LCAYBAWACR30</t>
  </si>
  <si>
    <t>LCAYBABLGR26</t>
  </si>
  <si>
    <t>LCAYBABLGR30</t>
  </si>
  <si>
    <t>LCCXBAWACR26</t>
  </si>
  <si>
    <t>LCCXBAWACR30</t>
  </si>
  <si>
    <t>LCCXBAWABR26</t>
  </si>
  <si>
    <t>LCCXBAWABR30</t>
  </si>
  <si>
    <t>LCCXBABLGR26</t>
  </si>
  <si>
    <t>LCCXBABLGR30</t>
  </si>
  <si>
    <t>LCZNBAWAGR26</t>
  </si>
  <si>
    <t>LCZNBAWAGR30</t>
  </si>
  <si>
    <t>LCZNBAWACR26</t>
  </si>
  <si>
    <t>LCZNBAWACR30</t>
  </si>
  <si>
    <t>LCZNBABLGR26</t>
  </si>
  <si>
    <t>LCZNBABLGR30</t>
  </si>
  <si>
    <t>LCPPBAWAGR26</t>
  </si>
  <si>
    <t>LCPPBAWACR26</t>
  </si>
  <si>
    <t>LCPPBAWABR26</t>
  </si>
  <si>
    <t>LCPPBABLGR26</t>
  </si>
  <si>
    <t>SETRFDI5LEBLU</t>
  </si>
  <si>
    <t>SETRFDI5LEGRY</t>
  </si>
  <si>
    <t>SETRFDI7LEBLU</t>
  </si>
  <si>
    <t>SETRFDI7LEGRY</t>
  </si>
  <si>
    <t>SETMNDI5RYBLU</t>
  </si>
  <si>
    <t>SETMNDI5RYCH</t>
  </si>
  <si>
    <t>SETMNDI7RYBLU</t>
  </si>
  <si>
    <t>SETMNDI7RYCH</t>
  </si>
  <si>
    <t>SETFEDI5FEGR</t>
  </si>
  <si>
    <t>SETFEDI5MNCH</t>
  </si>
  <si>
    <t>SETFEDI5NHBLU</t>
  </si>
  <si>
    <t>SETFEDI5PCGR</t>
  </si>
  <si>
    <t>SETFEDI7FEGR</t>
  </si>
  <si>
    <t>SETFEDI7MNCH</t>
  </si>
  <si>
    <t>SETFEDI7NHBLU</t>
  </si>
  <si>
    <t>SETFEDI7PCGR</t>
  </si>
  <si>
    <t>SETODNO7DIBE</t>
  </si>
  <si>
    <t>LCAUBABLBL26</t>
  </si>
  <si>
    <t>LCAUBABLBL30</t>
  </si>
  <si>
    <t>LCAUBABLGR26</t>
  </si>
  <si>
    <t>LCAUBABLGR30</t>
  </si>
  <si>
    <t>LCAUBABSGR26</t>
  </si>
  <si>
    <t>LCAUBABSGR30</t>
  </si>
  <si>
    <t>LCAUBABSWH26</t>
  </si>
  <si>
    <t>LCAUBABSWH30</t>
  </si>
  <si>
    <t>LCBRBABLBL26</t>
  </si>
  <si>
    <t>LCBRBABLBL30</t>
  </si>
  <si>
    <t>LCBRBABLGR26</t>
  </si>
  <si>
    <t>LCBRBABLGR30</t>
  </si>
  <si>
    <t>LCCABABLBL26</t>
  </si>
  <si>
    <t>LCCABABLBL30</t>
  </si>
  <si>
    <t>LCCABABLBLU26</t>
  </si>
  <si>
    <t>LCCABABLBLU30</t>
  </si>
  <si>
    <t>LCCABABLGR26</t>
  </si>
  <si>
    <t>LCCABABLGR30</t>
  </si>
  <si>
    <t>LCCABABSGR26</t>
  </si>
  <si>
    <t>LCCABABSGR30</t>
  </si>
  <si>
    <t>LCCABABSWH26</t>
  </si>
  <si>
    <t>LCCABABSWH30</t>
  </si>
  <si>
    <t>LCTNBABLBL26</t>
  </si>
  <si>
    <t>LCTNBABLBL30</t>
  </si>
  <si>
    <t>LCTNBABLGR26</t>
  </si>
  <si>
    <t>LCTNBABLGR30</t>
  </si>
  <si>
    <t>LCTNBABSGR26</t>
  </si>
  <si>
    <t>LCTNBABSGR30</t>
  </si>
  <si>
    <t>LCTNBABSWH26</t>
  </si>
  <si>
    <t>LCTNBABSWH30</t>
  </si>
  <si>
    <t>LCSTBABLGRY26</t>
  </si>
  <si>
    <t>LCSTBABLGRY30</t>
  </si>
  <si>
    <t>LCSTBABLBLK26</t>
  </si>
  <si>
    <t>LCSTBABLBLK30</t>
  </si>
  <si>
    <t>LCSTBABLBRK26</t>
  </si>
  <si>
    <t>LCSTBABLBRK30</t>
  </si>
  <si>
    <t>LCSTBABLWSB26</t>
  </si>
  <si>
    <t>LCSTBABLWSB30</t>
  </si>
  <si>
    <t>LCSTBABLTNG26</t>
  </si>
  <si>
    <t>LCSTBABLTNG30</t>
  </si>
  <si>
    <t>LCADBAGRBL</t>
  </si>
  <si>
    <t>LCADBAGRCHR</t>
  </si>
  <si>
    <t>LCASBAWABL</t>
  </si>
  <si>
    <t>LCASBAWABLGR</t>
  </si>
  <si>
    <t>LCASBAWACR</t>
  </si>
  <si>
    <t>LCASBAWAGR</t>
  </si>
  <si>
    <t>LCBRBABLBL</t>
  </si>
  <si>
    <t>LCBRBABLCR</t>
  </si>
  <si>
    <t>LCBRBABLGR</t>
  </si>
  <si>
    <t>LCBRBACHRGR</t>
  </si>
  <si>
    <t>LCKABABLGR</t>
  </si>
  <si>
    <t>LCKABAWABL</t>
  </si>
  <si>
    <t>LCKABAWACR</t>
  </si>
  <si>
    <t>LCMLBABLBL</t>
  </si>
  <si>
    <t>LCMLBABLGR</t>
  </si>
  <si>
    <t>LCAVCHBLUE</t>
  </si>
  <si>
    <t>LCAVCHLTGR</t>
  </si>
  <si>
    <t>LCAVCHPINK</t>
  </si>
  <si>
    <t>LCAVCHTEAL</t>
  </si>
  <si>
    <t>LCCLSIGR</t>
  </si>
  <si>
    <t>LCGICHBLUE</t>
  </si>
  <si>
    <t>LCGICHGREEN</t>
  </si>
  <si>
    <t>LCGICHGREY</t>
  </si>
  <si>
    <t>LCGICHPINK</t>
  </si>
  <si>
    <t>LCPXCHBLK</t>
  </si>
  <si>
    <t>LCPXCHGR</t>
  </si>
  <si>
    <t>LCPXCHTL</t>
  </si>
  <si>
    <t>LCHBBAGRBL26</t>
  </si>
  <si>
    <t>LCHBBAGRBL30</t>
  </si>
  <si>
    <t>LCJSBAGRBL26</t>
  </si>
  <si>
    <t>LCJSBAGRBL30</t>
  </si>
  <si>
    <t>LCJSBAWACR26</t>
  </si>
  <si>
    <t>LCJSBAWACR30</t>
  </si>
  <si>
    <t>LCSOBACRWA26</t>
  </si>
  <si>
    <t>LCSOBACRWA30</t>
  </si>
  <si>
    <t>LCSOBAGRBL26</t>
  </si>
  <si>
    <t>LCSOBAGRBL30</t>
  </si>
  <si>
    <t>LCTYBACRWA26</t>
  </si>
  <si>
    <t>LCTYBACRWA30</t>
  </si>
  <si>
    <t>LCTYBAGRBL26</t>
  </si>
  <si>
    <t>LCTYBAGRBL30</t>
  </si>
  <si>
    <t>LCMDBACCGR</t>
  </si>
  <si>
    <t>LCTGBACCGR</t>
  </si>
  <si>
    <t>LCDUCNBLCC</t>
  </si>
  <si>
    <t>LCDUCOBLCC</t>
  </si>
  <si>
    <t>LCELCNCCGR</t>
  </si>
  <si>
    <t>LCELCNCCGRTOP</t>
  </si>
  <si>
    <t>LCELCNWDBASE</t>
  </si>
  <si>
    <t>LCELCOCCGR</t>
  </si>
  <si>
    <t>LCELCOCCGRTOP</t>
  </si>
  <si>
    <t>LCELCOWDBASE</t>
  </si>
  <si>
    <t>LCELDICCGR</t>
  </si>
  <si>
    <t>LCELDICCGRTOP</t>
  </si>
  <si>
    <t>LCELDIWDBASE</t>
  </si>
  <si>
    <t>LCPIDICCGR</t>
  </si>
  <si>
    <t>LCPIDICCBASE</t>
  </si>
  <si>
    <t>LCPIDICCGRTOP</t>
  </si>
  <si>
    <t>LCRICOCCGR</t>
  </si>
  <si>
    <t>LCRILACCGR</t>
  </si>
  <si>
    <t>LCRVDICCGR</t>
  </si>
  <si>
    <t>LCRVDICCGRTOP</t>
  </si>
  <si>
    <t>LCRVDIWDBASE</t>
  </si>
  <si>
    <t>LCSODICCGR</t>
  </si>
  <si>
    <t>LCSODIBLBASE</t>
  </si>
  <si>
    <t>LCSODICCGRTOP</t>
  </si>
  <si>
    <t>LCSYCOBL</t>
  </si>
  <si>
    <t>SETLEBDCHKG3A</t>
  </si>
  <si>
    <t>LCLEBDCHKGBX1</t>
  </si>
  <si>
    <t>LCLEBDCHKGBX2</t>
  </si>
  <si>
    <t>LCLELABL</t>
  </si>
  <si>
    <t>SETLEBDCHKG4B</t>
  </si>
  <si>
    <t>LCLEDRBL</t>
  </si>
  <si>
    <t>SETLEBDCHQN3A</t>
  </si>
  <si>
    <t>LCLEBDCHQNBX1</t>
  </si>
  <si>
    <t>LCLEBDCHQNBX2</t>
  </si>
  <si>
    <t>SETLEBDCHQN4B</t>
  </si>
  <si>
    <t>LCLEBDCHKG</t>
  </si>
  <si>
    <t>LCLEBDCHQN</t>
  </si>
  <si>
    <t>LCAGBUWA</t>
  </si>
  <si>
    <t>LCAZSIBLGR</t>
  </si>
  <si>
    <t>LCAZSIWABLU</t>
  </si>
  <si>
    <t>LCAZSIWACH</t>
  </si>
  <si>
    <t>LCAZSIWAOR</t>
  </si>
  <si>
    <t>LCJNSIBLCH</t>
  </si>
  <si>
    <t>LCJNSIWABLU</t>
  </si>
  <si>
    <t>LCJNSIWACH</t>
  </si>
  <si>
    <t>LCJNSIWAOR</t>
  </si>
  <si>
    <t>LCRESIBLGR</t>
  </si>
  <si>
    <t>LCRESIWABLU</t>
  </si>
  <si>
    <t>LCRESIWAOR</t>
  </si>
  <si>
    <t>LCRESIWACH</t>
  </si>
  <si>
    <t>LCTASIGRBL</t>
  </si>
  <si>
    <t>LCTASIGRWA</t>
  </si>
  <si>
    <t>LCAGCNWA</t>
  </si>
  <si>
    <t>LCAGCOWA</t>
  </si>
  <si>
    <t>LCBKLAWA</t>
  </si>
  <si>
    <t>LCCOCOWA</t>
  </si>
  <si>
    <t>LCLXCOMB</t>
  </si>
  <si>
    <t>LCLXCOBLBASE</t>
  </si>
  <si>
    <t>LCLXCOMBTOP</t>
  </si>
  <si>
    <t>LCPSDIBL</t>
  </si>
  <si>
    <t>LCARCHDK</t>
  </si>
  <si>
    <t>LCARCHLT</t>
  </si>
  <si>
    <t>LCARCOTK</t>
  </si>
  <si>
    <t>LCBACHBR</t>
  </si>
  <si>
    <t>LCBACOTK</t>
  </si>
  <si>
    <t>LCBASOBR</t>
  </si>
  <si>
    <t>LCEVCHTL</t>
  </si>
  <si>
    <t>LCEVCOTK</t>
  </si>
  <si>
    <t>LCEVSOTL</t>
  </si>
  <si>
    <t>LCIPCHDGR</t>
  </si>
  <si>
    <t>LCIPCODGR</t>
  </si>
  <si>
    <t>LCIPSODGR</t>
  </si>
  <si>
    <t>LCNACHGREEN</t>
  </si>
  <si>
    <t>LCNACHMINT</t>
  </si>
  <si>
    <t>LCNADIGREEN</t>
  </si>
  <si>
    <t>LCNADIHONEY</t>
  </si>
  <si>
    <t>LCNADIMINT</t>
  </si>
  <si>
    <t>LCNADISAGE</t>
  </si>
  <si>
    <t>LCPDCHBLACK</t>
  </si>
  <si>
    <t>LCPDDITKDK</t>
  </si>
  <si>
    <t>LCPLCHNAT</t>
  </si>
  <si>
    <t>LCPLDITKNAT</t>
  </si>
  <si>
    <t>LCPNCHBL</t>
  </si>
  <si>
    <t>LCPNCHGR</t>
  </si>
  <si>
    <t>LCPNCOBL</t>
  </si>
  <si>
    <t>LCPNDIBL</t>
  </si>
  <si>
    <t>LCPNSOBL</t>
  </si>
  <si>
    <t>LCSLLOGR</t>
  </si>
  <si>
    <t>SETODARDK2A1B</t>
  </si>
  <si>
    <t>SETODARDK4A1BCH</t>
  </si>
  <si>
    <t>SETODARDK4A2B</t>
  </si>
  <si>
    <t>SETODARDK4A3B</t>
  </si>
  <si>
    <t>SETODARDK5A2B</t>
  </si>
  <si>
    <t>SETODARDK5A3B</t>
  </si>
  <si>
    <t>SETODARDK6A2B</t>
  </si>
  <si>
    <t>SETODARDK7A4B</t>
  </si>
  <si>
    <t>SETODARLT2A1B</t>
  </si>
  <si>
    <t>SETODARLT4A1BCH</t>
  </si>
  <si>
    <t>SETODARLT4A2B</t>
  </si>
  <si>
    <t>SETODARLT4A3B</t>
  </si>
  <si>
    <t>SETODARLT5A2B</t>
  </si>
  <si>
    <t>SETODARLT5A3B</t>
  </si>
  <si>
    <t>SETODARLT6A2B</t>
  </si>
  <si>
    <t>SETODARLT7A4B</t>
  </si>
  <si>
    <t>SETODARDK4A1BLV</t>
  </si>
  <si>
    <t>SETODARLT4A1BLV</t>
  </si>
  <si>
    <t>SETODBA4BR</t>
  </si>
  <si>
    <t>SETODEV4TL</t>
  </si>
  <si>
    <t>SETODDIPD5</t>
  </si>
  <si>
    <t>SETODDIPL5</t>
  </si>
  <si>
    <t>SETODDIPN5</t>
  </si>
  <si>
    <t>SETODDIPS5</t>
  </si>
  <si>
    <t>SETODIP4GR</t>
  </si>
  <si>
    <t>SETODPN4BL</t>
  </si>
  <si>
    <t>SETODNAGREEN3A</t>
  </si>
  <si>
    <t>SETODNAHONEY3A</t>
  </si>
  <si>
    <t>SETODNAMINT3A</t>
  </si>
  <si>
    <t>SETODNASAGE3A</t>
  </si>
  <si>
    <t>LCCYBAWAGR</t>
  </si>
  <si>
    <t>LCCYBAWACR</t>
  </si>
  <si>
    <t>LCCYBAWABL</t>
  </si>
  <si>
    <t>LCCYBABLGR</t>
  </si>
  <si>
    <t>LCLEBAWAGR</t>
  </si>
  <si>
    <t>LCLEBAWACR</t>
  </si>
  <si>
    <t>LCLEBAWABL</t>
  </si>
  <si>
    <t>LCLEBABLGR</t>
  </si>
  <si>
    <t>LCARBAWAGR</t>
  </si>
  <si>
    <t>LCARBAWACR</t>
  </si>
  <si>
    <t>LCARBAWABL</t>
  </si>
  <si>
    <t>LCARBABLBLGR</t>
  </si>
  <si>
    <t>LCBNBAWABLGR</t>
  </si>
  <si>
    <t>LCBNBAWABLBL</t>
  </si>
  <si>
    <t>LCBNBABLBLGR</t>
  </si>
  <si>
    <t>LCBNBABLGR</t>
  </si>
  <si>
    <t>LCKTBAWACR</t>
  </si>
  <si>
    <t>LCKTBAWABL</t>
  </si>
  <si>
    <t>LCKTBAWABLGR</t>
  </si>
  <si>
    <t>LCKTBABLBLGR</t>
  </si>
  <si>
    <t>LCBCBAWABLGR</t>
  </si>
  <si>
    <t>LCBCBAWABLBL</t>
  </si>
  <si>
    <t>LCBCBABLBLGR</t>
  </si>
  <si>
    <t>LCBCBAWAGR</t>
  </si>
  <si>
    <t>LCAABAWAGR26</t>
  </si>
  <si>
    <t>LCAABAWAGR30</t>
  </si>
  <si>
    <t>LCAABAWACR26</t>
  </si>
  <si>
    <t>LCAABAWACR30</t>
  </si>
  <si>
    <t>LCAABAWABR26</t>
  </si>
  <si>
    <t>LCAABAWABR30</t>
  </si>
  <si>
    <t>LCAABABLGR26</t>
  </si>
  <si>
    <t>LCAABABLGR30</t>
  </si>
  <si>
    <t>LCJUBAWAGR26</t>
  </si>
  <si>
    <t>LCJUBAWAGR30</t>
  </si>
  <si>
    <t>LCJUBAWACR26</t>
  </si>
  <si>
    <t>LCJUBAWACR30</t>
  </si>
  <si>
    <t>LCJUBAWABR26</t>
  </si>
  <si>
    <t>LCJUBAWABR30</t>
  </si>
  <si>
    <t>LCJUBABLGR26</t>
  </si>
  <si>
    <t>LCJUBABLGR30</t>
  </si>
  <si>
    <t>LCDXBAWAGR26</t>
  </si>
  <si>
    <t>LCDXBAWAGR30</t>
  </si>
  <si>
    <t>LCDXBAWACR26</t>
  </si>
  <si>
    <t>LCDXBAWACR30</t>
  </si>
  <si>
    <t>LCDXBAWABR26</t>
  </si>
  <si>
    <t>LCDXBAWABR30</t>
  </si>
  <si>
    <t>LCDXBABLGR26</t>
  </si>
  <si>
    <t>LCDXBABLGR30</t>
  </si>
  <si>
    <t>LCADCHWAGR</t>
  </si>
  <si>
    <t>LCADCHWACR</t>
  </si>
  <si>
    <t>LCADCHWABL</t>
  </si>
  <si>
    <t>LCADCHBLGR</t>
  </si>
  <si>
    <t>LCBNSIWAGR</t>
  </si>
  <si>
    <t>LCBNSIWACR</t>
  </si>
  <si>
    <t>LCBNSIWABL</t>
  </si>
  <si>
    <t>LCBNSIBLGR</t>
  </si>
  <si>
    <t>LCHRDIGR</t>
  </si>
  <si>
    <t>LCHRDIGRBS</t>
  </si>
  <si>
    <t>SETNAODGREEN</t>
  </si>
  <si>
    <t>SETNAODHONEY</t>
  </si>
  <si>
    <t>SETNAODMINT</t>
  </si>
  <si>
    <t>SETNAODSAGE</t>
  </si>
  <si>
    <t>SETODDIPL7</t>
  </si>
  <si>
    <t>SETODDIPN7</t>
  </si>
  <si>
    <t>SETODDIPS7</t>
  </si>
  <si>
    <t>SETCDDI5PCGR</t>
  </si>
  <si>
    <t>SETCDDI5PCPW</t>
  </si>
  <si>
    <t>SETFLDIDK5DOBL</t>
  </si>
  <si>
    <t>SETFLDIDK7CPBLU</t>
  </si>
  <si>
    <t>SETFLDIDK7CPBL</t>
  </si>
  <si>
    <t>SETFLDIDK7CPBRK</t>
  </si>
  <si>
    <t>SETFLDIDK7CPGR</t>
  </si>
  <si>
    <t>SETFLDIDK7DOBL</t>
  </si>
  <si>
    <t>SETFLDIDK9CPBL</t>
  </si>
  <si>
    <t>SETFLDIDK9CPBLU</t>
  </si>
  <si>
    <t>SETFLDIDK9CPBRK</t>
  </si>
  <si>
    <t>SETFLDIDK9CPGR</t>
  </si>
  <si>
    <t>SETFLDILT5DOCH</t>
  </si>
  <si>
    <t>SETFLDILT7DOCH</t>
  </si>
  <si>
    <t>SETODSODKGR</t>
  </si>
  <si>
    <t>SETODSODKGRBX1</t>
  </si>
  <si>
    <t>SETODSODKGRBX2</t>
  </si>
  <si>
    <t>SETODSODKGRBX3</t>
  </si>
  <si>
    <t>SETODSODKGRBX4</t>
  </si>
  <si>
    <t>SETODSOLTGR</t>
  </si>
  <si>
    <t>SETODSOLTGRBX1</t>
  </si>
  <si>
    <t>SETODSOLTGRBX2</t>
  </si>
  <si>
    <t>SETODSOLTGRBX3</t>
  </si>
  <si>
    <t>SETODSOLTGRBX4</t>
  </si>
  <si>
    <t>LCWEDIBL</t>
  </si>
  <si>
    <t>LCWEDIWA</t>
  </si>
  <si>
    <t>SETWEDI5AZBLGR</t>
  </si>
  <si>
    <t>SETWEDI5AZWABLU</t>
  </si>
  <si>
    <t>SETWEDI5AZWACH</t>
  </si>
  <si>
    <t>SETWEDI5AZWAOR</t>
  </si>
  <si>
    <t>SETWEDI5JNBLCH</t>
  </si>
  <si>
    <t>SETWEDI5JNWABLU</t>
  </si>
  <si>
    <t>SETWEDI5JNWACH</t>
  </si>
  <si>
    <t>SETWEDI5JNWAOR</t>
  </si>
  <si>
    <t>SETWEDI5REBLGR</t>
  </si>
  <si>
    <t>SETWEDI5REWABLU</t>
  </si>
  <si>
    <t>SETWEDI5REWACH</t>
  </si>
  <si>
    <t>SETWEDI5REWAOR</t>
  </si>
  <si>
    <t>SETWEDI5TAGRBL</t>
  </si>
  <si>
    <t>SETWEDI5TAGRWA</t>
  </si>
  <si>
    <t>LCARDIBL42</t>
  </si>
  <si>
    <t>LCARDIBL48</t>
  </si>
  <si>
    <t>LCARDIWA42</t>
  </si>
  <si>
    <t>LCARDIWA48</t>
  </si>
  <si>
    <t>SETARDI5AZBLGR42</t>
  </si>
  <si>
    <t>SETARDI5AZBLGR48</t>
  </si>
  <si>
    <t>SETARDI5AZWABLU42</t>
  </si>
  <si>
    <t>SETARDI5AZWABLU48</t>
  </si>
  <si>
    <t>SETARDI5AZWACH42</t>
  </si>
  <si>
    <t>SETARDI5AZWACH48</t>
  </si>
  <si>
    <t>SETARDI5AZWAOR42</t>
  </si>
  <si>
    <t>SETARDI5AZWAOR48</t>
  </si>
  <si>
    <t>SETARDI5JNBLCH42</t>
  </si>
  <si>
    <t>SETARDI5JNBLCH48</t>
  </si>
  <si>
    <t>SETARDI5JNWABLU42</t>
  </si>
  <si>
    <t>SETARDI5JNWABLU48</t>
  </si>
  <si>
    <t>SETARDI5JNWACH42</t>
  </si>
  <si>
    <t>SETARDI5JNWACH48</t>
  </si>
  <si>
    <t>SETARDI5JNWAOR42</t>
  </si>
  <si>
    <t>SETARDI5JNWAOR48</t>
  </si>
  <si>
    <t>SETARDI5REBLGR42</t>
  </si>
  <si>
    <t>SETARDI5REBLGR48</t>
  </si>
  <si>
    <t>SETARDI5REWABLU42</t>
  </si>
  <si>
    <t>SETARDI5REWABLU48</t>
  </si>
  <si>
    <t>SETARDI5REWACH42</t>
  </si>
  <si>
    <t>SETARDI5REWACH48</t>
  </si>
  <si>
    <t>SETARDI5REWAOR42</t>
  </si>
  <si>
    <t>SETARDI5REWAOR48</t>
  </si>
  <si>
    <t>SETARDI5TAGRBL42</t>
  </si>
  <si>
    <t>SETARDI5TAGRBL48</t>
  </si>
  <si>
    <t>SETARDI5TAGRWA42</t>
  </si>
  <si>
    <t>SETARDI5TAGRWA48</t>
  </si>
  <si>
    <t>LCMN3BR</t>
  </si>
  <si>
    <t>LCMN1BR</t>
  </si>
  <si>
    <t>LCES3GM</t>
  </si>
  <si>
    <t>LCES2GM</t>
  </si>
  <si>
    <t>LCES1GM</t>
  </si>
  <si>
    <t>LCCL3GR</t>
  </si>
  <si>
    <t>LCCL1GR</t>
  </si>
  <si>
    <t>LCMC3BR</t>
  </si>
  <si>
    <t>LCMC2BR</t>
  </si>
  <si>
    <t>LCMC2BRBX1</t>
  </si>
  <si>
    <t>LCMC2BRBX2</t>
  </si>
  <si>
    <t>LCMC1BR</t>
  </si>
  <si>
    <t>LCAOBAWABL</t>
  </si>
  <si>
    <t>LCAOBAWACR</t>
  </si>
  <si>
    <t>LCAOBABLGR</t>
  </si>
  <si>
    <t>LCGGBAWACR26</t>
  </si>
  <si>
    <t>LCGGBABLGR26</t>
  </si>
  <si>
    <t>LCGGBAWAGR26</t>
  </si>
  <si>
    <t>LCGGBAWACR30</t>
  </si>
  <si>
    <t>LCGGBABLGR30</t>
  </si>
  <si>
    <t>LCGGBAWAGR30</t>
  </si>
  <si>
    <t>LCGYBAWACR26</t>
  </si>
  <si>
    <t>LCGYBABLGR26</t>
  </si>
  <si>
    <t>LCGYBAWAGR26</t>
  </si>
  <si>
    <t>LCGYBAWACR30</t>
  </si>
  <si>
    <t>LCGYBABLGR30</t>
  </si>
  <si>
    <t>LCGYBAWAGR30</t>
  </si>
  <si>
    <t>LCGNBABLCR</t>
  </si>
  <si>
    <t>LCGNBAWACR</t>
  </si>
  <si>
    <t>LCGNBABLGR</t>
  </si>
  <si>
    <t>LCGNBAWAGR</t>
  </si>
  <si>
    <t>LCITBAWACR</t>
  </si>
  <si>
    <t>LCITBABLGR</t>
  </si>
  <si>
    <t>LCITBAWAGR</t>
  </si>
  <si>
    <t>LCJBBAWACR</t>
  </si>
  <si>
    <t>LCJBBAWABL</t>
  </si>
  <si>
    <t>LCJBBABLGR</t>
  </si>
  <si>
    <t>LCKHBAWABL</t>
  </si>
  <si>
    <t>LCKHBAWACR</t>
  </si>
  <si>
    <t>LCKHBABLGR</t>
  </si>
  <si>
    <t>LCPQBAWACR</t>
  </si>
  <si>
    <t>LCPQBAWABL</t>
  </si>
  <si>
    <t>LCPQBABLCR</t>
  </si>
  <si>
    <t>LCPQBABLGR</t>
  </si>
  <si>
    <t>LCRNBAWACR26</t>
  </si>
  <si>
    <t>LCRNBABLGR26</t>
  </si>
  <si>
    <t>LCRNBAWAGR26</t>
  </si>
  <si>
    <t>LCRNBAWACR30</t>
  </si>
  <si>
    <t>LCRNBABLGR30</t>
  </si>
  <si>
    <t>LCRNBAWAGR30</t>
  </si>
  <si>
    <t>LCRTBAWACR</t>
  </si>
  <si>
    <t>LCRTBABLGR</t>
  </si>
  <si>
    <t>LCRTBAWAGR</t>
  </si>
  <si>
    <t>LCAFBABL26</t>
  </si>
  <si>
    <t>LCAFBABL30</t>
  </si>
  <si>
    <t>LCAFBTBL30</t>
  </si>
  <si>
    <t>SETODAFBL26</t>
  </si>
  <si>
    <t>LCAFBTBL26</t>
  </si>
  <si>
    <t>SETODAFBL30</t>
  </si>
  <si>
    <t>LCAFCHBL</t>
  </si>
  <si>
    <t>LCAFDIBL</t>
  </si>
  <si>
    <t>LCAFLOBL</t>
  </si>
  <si>
    <t>LCCCCHBL</t>
  </si>
  <si>
    <t>LCCCDISQBL</t>
  </si>
  <si>
    <t>LCCCSIBL</t>
  </si>
  <si>
    <t>LCCCDIRDBL</t>
  </si>
  <si>
    <t>LCCCLOBL</t>
  </si>
  <si>
    <t>LCCCBABL26</t>
  </si>
  <si>
    <t>LCCCBABL30</t>
  </si>
  <si>
    <t>LCCCBTBL</t>
  </si>
  <si>
    <t>LCMQCHGR</t>
  </si>
  <si>
    <t>LCMQDIGR</t>
  </si>
  <si>
    <t>LCMQLOGR</t>
  </si>
  <si>
    <t>LCMQBTGR30</t>
  </si>
  <si>
    <t>LCMQBAGR26</t>
  </si>
  <si>
    <t>LCMQBAGR30</t>
  </si>
  <si>
    <t>SETODMQGR30</t>
  </si>
  <si>
    <t>LCPFBAGR26</t>
  </si>
  <si>
    <t>LCPFBAGR30</t>
  </si>
  <si>
    <t>LCPFSIGR</t>
  </si>
  <si>
    <t>LCPFDIBL</t>
  </si>
  <si>
    <t>SETODDIBL</t>
  </si>
  <si>
    <t>SETODPFGR</t>
  </si>
  <si>
    <t>SETODPFBLBX1</t>
  </si>
  <si>
    <t>SETODPFBLBX3</t>
  </si>
  <si>
    <t>SETODPFBLBX4</t>
  </si>
  <si>
    <t>LCPFSWCHGR</t>
  </si>
  <si>
    <t>LCECBAGR26</t>
  </si>
  <si>
    <t>LCECBAGR30</t>
  </si>
  <si>
    <t>LCOOBLGR26</t>
  </si>
  <si>
    <t>LCOOBLGR30</t>
  </si>
  <si>
    <t>LCEZCHBL</t>
  </si>
  <si>
    <t>LCZYDIBL</t>
  </si>
  <si>
    <t>SETODVYBL</t>
  </si>
  <si>
    <t>SETODVYBLBX1</t>
  </si>
  <si>
    <t>SETODVYBLBX2</t>
  </si>
  <si>
    <t>SETODVYBLBX3</t>
  </si>
  <si>
    <t>SETODVYBLBX4</t>
  </si>
  <si>
    <t>SETODAL5BLDKGRY</t>
  </si>
  <si>
    <t>SETODAL7BLDKGRY</t>
  </si>
  <si>
    <t>SETODCA7BLGRY</t>
  </si>
  <si>
    <t>SETODCA5BLGRY</t>
  </si>
  <si>
    <t>SETODME5BLGRY</t>
  </si>
  <si>
    <t>SETODME7BLGRY</t>
  </si>
  <si>
    <t>SETODCA5RDBLGRY</t>
  </si>
  <si>
    <t>SETODCA5BTBLGRY</t>
  </si>
  <si>
    <t>SETODEN5BLGRY</t>
  </si>
  <si>
    <t>SETODOR5BLGRY</t>
  </si>
  <si>
    <t>SETODPA5BTBLGRY</t>
  </si>
  <si>
    <t>SETODPA5DIBLGRY</t>
  </si>
  <si>
    <t>SETODPABLGRY</t>
  </si>
  <si>
    <t>SETODEZDIBL5</t>
  </si>
  <si>
    <t>SETODEZDIBL7</t>
  </si>
  <si>
    <t>LCVLBAJVCHO26</t>
  </si>
  <si>
    <t>LCVLBAJVCHO30</t>
  </si>
  <si>
    <t>LCVLBASLWH26</t>
  </si>
  <si>
    <t>LCVLBASLWH30</t>
  </si>
  <si>
    <t>LCVLBASLGR26</t>
  </si>
  <si>
    <t>LCVLBASLGR30</t>
  </si>
  <si>
    <t>LCVLBAMBGR26</t>
  </si>
  <si>
    <t>LCVLBAMBGR30</t>
  </si>
  <si>
    <t>LCCPBASLWH26</t>
  </si>
  <si>
    <t>LCCPBASLWH30</t>
  </si>
  <si>
    <t>LCCPBASLGR26</t>
  </si>
  <si>
    <t>LCCPBASLGR30</t>
  </si>
  <si>
    <t>LCCSBASLGR26</t>
  </si>
  <si>
    <t>LCCSBASLGR30</t>
  </si>
  <si>
    <t>LCBAARBLKDGRY30</t>
  </si>
  <si>
    <t>LCBAARDBRN30</t>
  </si>
  <si>
    <t>LCELBAMBBLK26</t>
  </si>
  <si>
    <t>LCELBAMBBLK30</t>
  </si>
  <si>
    <t>LCELBAMBGRY26</t>
  </si>
  <si>
    <t>LCELBAMBGRY30</t>
  </si>
  <si>
    <t>LCELBABSBLK26</t>
  </si>
  <si>
    <t>LCELBABSBLK30</t>
  </si>
  <si>
    <t>LCELBABSGRY26</t>
  </si>
  <si>
    <t>LCELBABSGRY30</t>
  </si>
  <si>
    <t>LCELBABSWHI26</t>
  </si>
  <si>
    <t>LCELBABSWHI30</t>
  </si>
  <si>
    <t>LCKABABLK26</t>
  </si>
  <si>
    <t>LCKABABLK30</t>
  </si>
  <si>
    <t>LCKABABLKGRY26</t>
  </si>
  <si>
    <t>LCKABABLKGRY30</t>
  </si>
  <si>
    <t>LCKABABSBLK26</t>
  </si>
  <si>
    <t>LCKABABSBLK30</t>
  </si>
  <si>
    <t>LCKABABSGRY26</t>
  </si>
  <si>
    <t>LCKABABSGRY30</t>
  </si>
  <si>
    <t>LCKABABSWHI26</t>
  </si>
  <si>
    <t>LCKABABSWHI30</t>
  </si>
  <si>
    <t>LCBEBABLK26</t>
  </si>
  <si>
    <t>LCBEBABLK30</t>
  </si>
  <si>
    <t>LCBEBABLKVGRY26</t>
  </si>
  <si>
    <t>LCBEBABLKVGRY30</t>
  </si>
  <si>
    <t>LCBEBACO26</t>
  </si>
  <si>
    <t>LCBEBACO30</t>
  </si>
  <si>
    <t>LCBEBABSBLK26</t>
  </si>
  <si>
    <t>LCBEBABSBLK30</t>
  </si>
  <si>
    <t>LCBEBABSVGRY26</t>
  </si>
  <si>
    <t>LCBEBABSVGRY30</t>
  </si>
  <si>
    <t>LCBEBABSWHI26</t>
  </si>
  <si>
    <t>LCBEBABSWHI30</t>
  </si>
  <si>
    <t>LCCHBABLKSVI26</t>
  </si>
  <si>
    <t>LCCHBABLKSVI30</t>
  </si>
  <si>
    <t>LCCHBABLKVCO26</t>
  </si>
  <si>
    <t>LCCHBABLKVCO30</t>
  </si>
  <si>
    <t>LCCHBABSBLK26</t>
  </si>
  <si>
    <t>LCCHBABSBLK30</t>
  </si>
  <si>
    <t>LCCHBABSSLGRY26</t>
  </si>
  <si>
    <t>LCCHBABSSLGRY30</t>
  </si>
  <si>
    <t>LCCHBABSWHI26</t>
  </si>
  <si>
    <t>LCCHBABSWHI30</t>
  </si>
  <si>
    <t>LCMASCHBLKDGRY</t>
  </si>
  <si>
    <t>LCMASCHDBRN</t>
  </si>
  <si>
    <t>LCODPACOBLKDGRY</t>
  </si>
  <si>
    <t>LCNMDIGLMB</t>
  </si>
  <si>
    <t>LCNMDIMBBASE</t>
  </si>
  <si>
    <t>SETNMBYGRBL3</t>
  </si>
  <si>
    <t>SETNMBYGRBL4</t>
  </si>
  <si>
    <t>SETNMBYGRBL5</t>
  </si>
  <si>
    <t>SETNMCHGRBL3</t>
  </si>
  <si>
    <t>SETNMCHGRBL4</t>
  </si>
  <si>
    <t>SETNMCHGRBL5</t>
  </si>
  <si>
    <t>SETNMCHGRBS3</t>
  </si>
  <si>
    <t>SETNMCHGRBS4</t>
  </si>
  <si>
    <t>SETNMCHGRBS5</t>
  </si>
  <si>
    <t>SETNMLRGRBL3</t>
  </si>
  <si>
    <t>SETNMLRGRBL4</t>
  </si>
  <si>
    <t>SETNMLRGRBL5</t>
  </si>
  <si>
    <t>SETNMLRGRBS5</t>
  </si>
  <si>
    <t>SETNMLVGRBS3</t>
  </si>
  <si>
    <t>SETNMLVGRBS4</t>
  </si>
  <si>
    <t>SETNMLVGRBS5</t>
  </si>
  <si>
    <t>SETODCODIARMGRY7</t>
  </si>
  <si>
    <t>LCCJDIGR</t>
  </si>
  <si>
    <t>LCCJSIARGR</t>
  </si>
  <si>
    <t>SETODCODIGRY7</t>
  </si>
  <si>
    <t>LCCJSIGR</t>
  </si>
  <si>
    <t>SETODGIBLKDGRY</t>
  </si>
  <si>
    <t>SETODGIBLKDGRYBX1</t>
  </si>
  <si>
    <t>SETODGIBLKDGRYBX2</t>
  </si>
  <si>
    <t>SETODGIBLKDGRYBX3</t>
  </si>
  <si>
    <t>SETODGIBLKDGRYBX4</t>
  </si>
  <si>
    <t>SETODHAARMGRY7</t>
  </si>
  <si>
    <t>LCHIDIGR</t>
  </si>
  <si>
    <t>LCHISIARGR</t>
  </si>
  <si>
    <t>SETODHAGRY7</t>
  </si>
  <si>
    <t>LCHISIGR</t>
  </si>
  <si>
    <t>SETODMABLKDGRY</t>
  </si>
  <si>
    <t>SETODMABLKDGRYBX1</t>
  </si>
  <si>
    <t>SETODMABLKDGRYBX3</t>
  </si>
  <si>
    <t>SETODMABLKDGRYBX4</t>
  </si>
  <si>
    <t>SETODMADBRN</t>
  </si>
  <si>
    <t>SETODMADBRNBX1</t>
  </si>
  <si>
    <t>SETODMADBRNBX3</t>
  </si>
  <si>
    <t>SETODMADBRNBX4</t>
  </si>
  <si>
    <t>LCAHLOGR</t>
  </si>
  <si>
    <t>LCAHLOWH</t>
  </si>
  <si>
    <t>LCGFBAGR30</t>
  </si>
  <si>
    <t>LCGTBABL30</t>
  </si>
  <si>
    <t>LCMHLOCH</t>
  </si>
  <si>
    <t>LCPBSWCH</t>
  </si>
  <si>
    <t>LCPBSWCHBX1</t>
  </si>
  <si>
    <t>LCPBSWCHBX2</t>
  </si>
  <si>
    <t>LCRISWBL</t>
  </si>
  <si>
    <t>LCRISWBLBX1</t>
  </si>
  <si>
    <t>LCRISWBLBX2</t>
  </si>
  <si>
    <t>LCRISWWH</t>
  </si>
  <si>
    <t>LCRISWWHBX1</t>
  </si>
  <si>
    <t>LCRISWWHBX2</t>
  </si>
  <si>
    <t>SETODCDCH</t>
  </si>
  <si>
    <t>SETODCDCHBX1</t>
  </si>
  <si>
    <t>SETODCDCHBX2</t>
  </si>
  <si>
    <t>SETODCDCHBX3</t>
  </si>
  <si>
    <t>SETODCDCHBX4</t>
  </si>
  <si>
    <t>SETODCDGR</t>
  </si>
  <si>
    <t>SETODCDGRBX1</t>
  </si>
  <si>
    <t>SETODCDGRBX2</t>
  </si>
  <si>
    <t>SETODCDGRBX3</t>
  </si>
  <si>
    <t>SETODCDGRBX4</t>
  </si>
  <si>
    <t>SETODCJDIGR7</t>
  </si>
  <si>
    <t>SETODHIDIGR7</t>
  </si>
  <si>
    <t>SETODHWGR</t>
  </si>
  <si>
    <t>SETODHWGRBX1</t>
  </si>
  <si>
    <t>SETODHWGRBX2</t>
  </si>
  <si>
    <t>SETODHWGRBX3</t>
  </si>
  <si>
    <t>SETODHWGRBX4</t>
  </si>
  <si>
    <t>SETODPMBR</t>
  </si>
  <si>
    <t>SETODPMBRBX1</t>
  </si>
  <si>
    <t>SETODPMBRBX2</t>
  </si>
  <si>
    <t>SETODPMBRBX3</t>
  </si>
  <si>
    <t>SETODPMBRBX4</t>
  </si>
  <si>
    <t>SETODVRBR</t>
  </si>
  <si>
    <t>SETODVRBRBX1</t>
  </si>
  <si>
    <t>SETODVRBRBX2</t>
  </si>
  <si>
    <t>SETODVRBRBX3</t>
  </si>
  <si>
    <t>SETODVRBRBX4</t>
  </si>
  <si>
    <t>LCBRBDGRKG</t>
  </si>
  <si>
    <t>LCBRBDGRKGBX1</t>
  </si>
  <si>
    <t>LCBRBDGRKGBX2</t>
  </si>
  <si>
    <t>LCBRBDGRKGBX3</t>
  </si>
  <si>
    <t>LCBRBDGRKGBX4</t>
  </si>
  <si>
    <t>LCBRBDGRQN</t>
  </si>
  <si>
    <t>LCBRBDGRQNBX1</t>
  </si>
  <si>
    <t>LCBRBDGRQNBX2</t>
  </si>
  <si>
    <t>LCBRBDGRQNBX3</t>
  </si>
  <si>
    <t>LCBRBDGRQNBX4</t>
  </si>
  <si>
    <t>LCBRBUGR</t>
  </si>
  <si>
    <t>LCBRDEGR</t>
  </si>
  <si>
    <t>LCBRDRGR</t>
  </si>
  <si>
    <t>LCBRLAGR</t>
  </si>
  <si>
    <t>LCMKBDTGKG</t>
  </si>
  <si>
    <t>LCMKBDTGKGBX1</t>
  </si>
  <si>
    <t>LCMKBDTGKGBX2</t>
  </si>
  <si>
    <t>LCMKBDTGKGBX3</t>
  </si>
  <si>
    <t>LCMKBDTGQN</t>
  </si>
  <si>
    <t>LCMKBDTGQNBX1</t>
  </si>
  <si>
    <t>LCMKBDTGQNBX2</t>
  </si>
  <si>
    <t>LCMKBDTGQNBX3</t>
  </si>
  <si>
    <t>LCMKBUTG</t>
  </si>
  <si>
    <t>LCMKDRTG</t>
  </si>
  <si>
    <t>LCMKLATG</t>
  </si>
  <si>
    <t>LCPEBDNATKG</t>
  </si>
  <si>
    <t>LCPEBDNATKGBX1</t>
  </si>
  <si>
    <t>LCPEBDNATKGBX2</t>
  </si>
  <si>
    <t>LCPEBDNATKGBX3</t>
  </si>
  <si>
    <t>LCPEBDNATQN</t>
  </si>
  <si>
    <t>LCPEBDNATQNBX1</t>
  </si>
  <si>
    <t>LCPEBDNATQNBX2</t>
  </si>
  <si>
    <t>LCPEBDNATQNBX3</t>
  </si>
  <si>
    <t>LCPEBUNAT</t>
  </si>
  <si>
    <t>LCPECNNAT</t>
  </si>
  <si>
    <t>LCPEDENAT</t>
  </si>
  <si>
    <t>LCPEDRNAT</t>
  </si>
  <si>
    <t>LCPELANAT</t>
  </si>
  <si>
    <t>LCSRBDBLKG</t>
  </si>
  <si>
    <t>LCSRBDBLKGBX1</t>
  </si>
  <si>
    <t>LCSRBDBLKGBX2</t>
  </si>
  <si>
    <t>LCSRBDBLKGBX3</t>
  </si>
  <si>
    <t>LCSRBDBLQN</t>
  </si>
  <si>
    <t>LCSRBDBLQNBX1</t>
  </si>
  <si>
    <t>LCSRBDBLQNBX2</t>
  </si>
  <si>
    <t>LCSRBDBLQNBX3</t>
  </si>
  <si>
    <t>LCSRBUBL</t>
  </si>
  <si>
    <t>LCSRCNBL</t>
  </si>
  <si>
    <t>LCSRDEBL</t>
  </si>
  <si>
    <t>LCSRDRBL</t>
  </si>
  <si>
    <t>LCSRLABL</t>
  </si>
  <si>
    <t>SETBRBDKG3A</t>
  </si>
  <si>
    <t>SETBRBDKG4A</t>
  </si>
  <si>
    <t>SETBRBDQN3A</t>
  </si>
  <si>
    <t>SETBRBDQN4A</t>
  </si>
  <si>
    <t>SETMKBDKG3A</t>
  </si>
  <si>
    <t>SETMKBDKG4A</t>
  </si>
  <si>
    <t>SETMKBDQN3A</t>
  </si>
  <si>
    <t>SETMKBDQN4A</t>
  </si>
  <si>
    <t>SETPEBDKG3A</t>
  </si>
  <si>
    <t>SETPEBDKG4A</t>
  </si>
  <si>
    <t>SETPEBDQN3A</t>
  </si>
  <si>
    <t>SETPEBDQN4A</t>
  </si>
  <si>
    <t>SETSRBDKG3A</t>
  </si>
  <si>
    <t>SETSRBDKG4A</t>
  </si>
  <si>
    <t>SETSRBDQN3A</t>
  </si>
  <si>
    <t>SETSRBDQN4A</t>
  </si>
  <si>
    <t>SETNMRMGRBS3</t>
  </si>
  <si>
    <t>SETNMRMGRBS4</t>
  </si>
  <si>
    <t>SETNMRMGRBS5</t>
  </si>
  <si>
    <t>SETNMVLGRBS3</t>
  </si>
  <si>
    <t>SETNMVLGRBS4</t>
  </si>
  <si>
    <t>SETNMVLGRBS5</t>
  </si>
  <si>
    <t>SETNMLRGRBS3</t>
  </si>
  <si>
    <t>SETNMLRGRBS4</t>
  </si>
  <si>
    <t>SETODDIPD7</t>
  </si>
  <si>
    <t>LCFLBABLKLGRY30</t>
  </si>
  <si>
    <t>LCFLBABRWN30</t>
  </si>
  <si>
    <t>LCFLBASINGRY30</t>
  </si>
  <si>
    <t>LCFLBABSLGRY30</t>
  </si>
  <si>
    <t>LCFLBABSWHI30</t>
  </si>
  <si>
    <t>LCFLBABSBLK30</t>
  </si>
  <si>
    <t>LCMGBABLKLGRY30</t>
  </si>
  <si>
    <t>LCMGBABLKVCO30</t>
  </si>
  <si>
    <t>LCMGBABRWN30</t>
  </si>
  <si>
    <t>LCMGBABSGRY30</t>
  </si>
  <si>
    <t>LCMGBABSWHI30</t>
  </si>
  <si>
    <t>LCMGBABSBLK30</t>
  </si>
  <si>
    <t>LCFLBABLKLGRY26</t>
  </si>
  <si>
    <t>LCFLBABRWN26</t>
  </si>
  <si>
    <t>LCFLBASINGRY26</t>
  </si>
  <si>
    <t>LCFLBABSLGRY26</t>
  </si>
  <si>
    <t>LCFLBABSWHI26</t>
  </si>
  <si>
    <t>LCFLBABSBLK26</t>
  </si>
  <si>
    <t>LCMGBABLKLGRY26</t>
  </si>
  <si>
    <t>LCMGBABLKVCO26</t>
  </si>
  <si>
    <t>LCMGBABRWN26</t>
  </si>
  <si>
    <t>LCMGBABSGRY26</t>
  </si>
  <si>
    <t>LCMGBABSWHI26</t>
  </si>
  <si>
    <t>LCMGBABSBLK26</t>
  </si>
  <si>
    <t>LCMABABLKBL26</t>
  </si>
  <si>
    <t>LCMABABLKBL30</t>
  </si>
  <si>
    <t>LCSNBABLKBL26</t>
  </si>
  <si>
    <t>LCSNBABLKBL30</t>
  </si>
  <si>
    <t>LCSNBABLKGR26</t>
  </si>
  <si>
    <t>LCSNBABLKGR30</t>
  </si>
  <si>
    <t>SETODBEWHIGRY</t>
  </si>
  <si>
    <t>SETODBEWHIGRYBX1</t>
  </si>
  <si>
    <t>SETODBEWHIGRYBX3</t>
  </si>
  <si>
    <t>SETODBEWHIGRYBX4</t>
  </si>
  <si>
    <t>SETODBEWHIGRYBX2</t>
  </si>
  <si>
    <t>SETODBEWHICHA</t>
  </si>
  <si>
    <t>SETODBEWHICHABX1</t>
  </si>
  <si>
    <t>SETODBEWHICHABX3</t>
  </si>
  <si>
    <t>SETODBEWHICHABX4</t>
  </si>
  <si>
    <t>SETODBEWHICHABX2</t>
  </si>
  <si>
    <t>LCTFBAGRBL26</t>
  </si>
  <si>
    <t>LCTFBAGRBL30</t>
  </si>
  <si>
    <t>LCTFBAGRTK26</t>
  </si>
  <si>
    <t>LCTFBAGRTK30</t>
  </si>
  <si>
    <t>LCAHLADG</t>
  </si>
  <si>
    <t>LCAHDRDG</t>
  </si>
  <si>
    <t>LCAHBDDGQN</t>
  </si>
  <si>
    <t>LCAHBDDGQNBX1</t>
  </si>
  <si>
    <t>LCAHBDDGQNBX2</t>
  </si>
  <si>
    <t>LCAHBDDGKG</t>
  </si>
  <si>
    <t>LCAHBDDGKGBX1</t>
  </si>
  <si>
    <t>LCAHBDDGKGBX2</t>
  </si>
  <si>
    <t>SETAHBDKG3A</t>
  </si>
  <si>
    <t>SETAHBDKG4A</t>
  </si>
  <si>
    <t>SETAHBDQN3A</t>
  </si>
  <si>
    <t>SETAHBDQN4A</t>
  </si>
  <si>
    <t>SETODTR3</t>
  </si>
  <si>
    <t>SETODBI3PC</t>
  </si>
  <si>
    <t>LCCABABLBLUE26</t>
  </si>
  <si>
    <t>LCCABABLBLUE30</t>
  </si>
  <si>
    <t>LCAJBDGRKG</t>
  </si>
  <si>
    <t>LCAJBDGRKGBX1</t>
  </si>
  <si>
    <t>LCAJBDGRKGBX2</t>
  </si>
  <si>
    <t>LCAJBDGRKGBX3</t>
  </si>
  <si>
    <t>LCAJBDGRQN</t>
  </si>
  <si>
    <t>LCAJBDGRQNBX1</t>
  </si>
  <si>
    <t>LCAJBDGRQNBX2</t>
  </si>
  <si>
    <t>LCAJBDGRQNBX3</t>
  </si>
  <si>
    <t>LCAJCNGR</t>
  </si>
  <si>
    <t>LCAJCNGRTOP</t>
  </si>
  <si>
    <t>LCAJCNGRBASE</t>
  </si>
  <si>
    <t>LCAJCOGR</t>
  </si>
  <si>
    <t>LCAJCOGRTOP</t>
  </si>
  <si>
    <t>LCAJCOGRBASE</t>
  </si>
  <si>
    <t>LCAJDIGR</t>
  </si>
  <si>
    <t>LCAJDIGRTOP</t>
  </si>
  <si>
    <t>LCAJDIGRBASE</t>
  </si>
  <si>
    <t>LCAJBUGR</t>
  </si>
  <si>
    <t>LCAJDRGR</t>
  </si>
  <si>
    <t>LCAJLAGR</t>
  </si>
  <si>
    <t>LCAWMDPLGR</t>
  </si>
  <si>
    <t>LCAWMDPLWH</t>
  </si>
  <si>
    <t>LCAWSMPLGR</t>
  </si>
  <si>
    <t>LCAWSMPLWH</t>
  </si>
  <si>
    <t>LCAWCOGR</t>
  </si>
  <si>
    <t>LCCFLABL</t>
  </si>
  <si>
    <t>LCCFDRBL</t>
  </si>
  <si>
    <t>LCCFBDBLKG</t>
  </si>
  <si>
    <t>LCCFBDBLKGBX1</t>
  </si>
  <si>
    <t>LCCFBDBLKGBX2</t>
  </si>
  <si>
    <t>LCCFBDBLQN</t>
  </si>
  <si>
    <t>LCCFBDBLQNBX1</t>
  </si>
  <si>
    <t>LCCFBDBLQNBX2</t>
  </si>
  <si>
    <t>LCHNDIBLK</t>
  </si>
  <si>
    <t>LCHNDIGR</t>
  </si>
  <si>
    <t>LCHNBUBLK</t>
  </si>
  <si>
    <t>LCKDBUBR</t>
  </si>
  <si>
    <t>LCKDBUGR</t>
  </si>
  <si>
    <t>LCLDBUBL</t>
  </si>
  <si>
    <t>LCLDDIBL</t>
  </si>
  <si>
    <t>LCLDDIBLTOP</t>
  </si>
  <si>
    <t>LCLDDIABBASE</t>
  </si>
  <si>
    <t>LCLDCORU</t>
  </si>
  <si>
    <t>LCLDLARU</t>
  </si>
  <si>
    <t>LCLDBURU</t>
  </si>
  <si>
    <t>LCMFCOCCBL</t>
  </si>
  <si>
    <t>LCMFCOCCBR</t>
  </si>
  <si>
    <t>LCMHLGPLGR</t>
  </si>
  <si>
    <t>LCMHSMPLGR</t>
  </si>
  <si>
    <t>LCOBPLGRBL</t>
  </si>
  <si>
    <t>LCOEDIGR</t>
  </si>
  <si>
    <t>LCOEDIGRTOP</t>
  </si>
  <si>
    <t>LCOEDIBLBASE</t>
  </si>
  <si>
    <t>LCPJBUCC</t>
  </si>
  <si>
    <t>LCPJCNCC</t>
  </si>
  <si>
    <t>LCPJCNCCTOP</t>
  </si>
  <si>
    <t>LCPJCNCCBASE</t>
  </si>
  <si>
    <t>LCPJCOCC</t>
  </si>
  <si>
    <t>LCPJCOCCTOP</t>
  </si>
  <si>
    <t>LCPJCORUBASE</t>
  </si>
  <si>
    <t>LCPJDICC</t>
  </si>
  <si>
    <t>LCPJDICCTOP</t>
  </si>
  <si>
    <t>LCPJDIRUBASE</t>
  </si>
  <si>
    <t>LCSFCOCCGR</t>
  </si>
  <si>
    <t>LCSEPLAQWH</t>
  </si>
  <si>
    <t>LCSEPLGRTR</t>
  </si>
  <si>
    <t>LCSEPLMDGR</t>
  </si>
  <si>
    <t>LCLKSTGR</t>
  </si>
  <si>
    <t>LCLKDICCGR</t>
  </si>
  <si>
    <t>LCLKDICCGRTOP</t>
  </si>
  <si>
    <t>LCLKDICCGRBASE</t>
  </si>
  <si>
    <t>SETAJBDGRKG3A</t>
  </si>
  <si>
    <t>SETAJBDGRKG4A</t>
  </si>
  <si>
    <t>SETAJBDGRQN3A</t>
  </si>
  <si>
    <t>SETAJBDGRQN4A</t>
  </si>
  <si>
    <t>SETCFBDBLKG3A</t>
  </si>
  <si>
    <t>SETCFBDBLKG4A</t>
  </si>
  <si>
    <t>SETCFBDBLQN3A</t>
  </si>
  <si>
    <t>SETCFBDBLQN4A</t>
  </si>
  <si>
    <t>SETCLGRY2PC</t>
  </si>
  <si>
    <t>SETESGM2PC</t>
  </si>
  <si>
    <t>SETESGM3PC</t>
  </si>
  <si>
    <t>SETMCBR2PC</t>
  </si>
  <si>
    <t>SETMNBR2PC</t>
  </si>
  <si>
    <t>LCASGCRDBLK</t>
  </si>
  <si>
    <t>LCASGCGRYBLK</t>
  </si>
  <si>
    <t>LCASGCBLK</t>
  </si>
  <si>
    <t>LCBEGCRDBLK</t>
  </si>
  <si>
    <t>LCBEGCGRYBLK</t>
  </si>
  <si>
    <t>LCAOBDBRKG</t>
  </si>
  <si>
    <t>LCAOBDBRKGBX1</t>
  </si>
  <si>
    <t>LCAOBDBRKGBX2</t>
  </si>
  <si>
    <t>LCAOBDBRQN</t>
  </si>
  <si>
    <t>LCAOBDBRQNBX1</t>
  </si>
  <si>
    <t>LCAOBDBRQNBX2</t>
  </si>
  <si>
    <t>LCAOBUROAK</t>
  </si>
  <si>
    <t>LCAODRROAK</t>
  </si>
  <si>
    <t>LCAOLAROAK</t>
  </si>
  <si>
    <t>SETAOBDBRKG3A</t>
  </si>
  <si>
    <t>SETAOBDBRKG4B</t>
  </si>
  <si>
    <t>SETAOBDBRQN3A</t>
  </si>
  <si>
    <t>SETAOBDBRQN4B</t>
  </si>
  <si>
    <t>LCMUBDGRKG</t>
  </si>
  <si>
    <t>LCMUBDGRKGBX1</t>
  </si>
  <si>
    <t>LCMUBDGRKGBX2</t>
  </si>
  <si>
    <t>LCMUBDGRQN</t>
  </si>
  <si>
    <t>LCMUBDGRQNBX1</t>
  </si>
  <si>
    <t>LCMUBDGRQNBX2</t>
  </si>
  <si>
    <t>LCMUDRGR</t>
  </si>
  <si>
    <t>LCMULAGR</t>
  </si>
  <si>
    <t>SETMUBDGRKG3A</t>
  </si>
  <si>
    <t>SETMUBDGRKG4A</t>
  </si>
  <si>
    <t>SETMUBDGRQN3A</t>
  </si>
  <si>
    <t>SETMUBDGRQN4A</t>
  </si>
  <si>
    <t>LCBLBABLK</t>
  </si>
  <si>
    <t>LCGIBABLK30</t>
  </si>
  <si>
    <t>LCANBAMBGRY30</t>
  </si>
  <si>
    <t>LCDLBAMBBLK30</t>
  </si>
  <si>
    <t>LCDEBAMBVCOF30</t>
  </si>
  <si>
    <t>SETODKODKBR</t>
  </si>
  <si>
    <t>SETODKODKBRBX1</t>
  </si>
  <si>
    <t>SETODKODKBRBX3</t>
  </si>
  <si>
    <t>SETODKODKBRBX4</t>
  </si>
  <si>
    <t>SETODKODKGR</t>
  </si>
  <si>
    <t>SETODKODKGRBX1</t>
  </si>
  <si>
    <t>SETODKODKGRBX3</t>
  </si>
  <si>
    <t>SETODKODKGRBX4</t>
  </si>
  <si>
    <t>LCRNBABLK26</t>
  </si>
  <si>
    <t>LCRNBABLK30</t>
  </si>
  <si>
    <t>LCRNBABLKVGRY26</t>
  </si>
  <si>
    <t>LCRNBABLKVGRY30</t>
  </si>
  <si>
    <t>LCRNBAFBMO26</t>
  </si>
  <si>
    <t>LCRNBAFBMO30</t>
  </si>
  <si>
    <t>LCZABABLK26</t>
  </si>
  <si>
    <t>LCZABABLK30</t>
  </si>
  <si>
    <t>LCZABABLKVGRY26</t>
  </si>
  <si>
    <t>LCZABABLKVGRY30</t>
  </si>
  <si>
    <t>LCZABACLBLK26</t>
  </si>
  <si>
    <t>LCZABACLBLK30</t>
  </si>
  <si>
    <t>LCZABACLPEW26</t>
  </si>
  <si>
    <t>LCZABACLPEW30</t>
  </si>
  <si>
    <t>LCZABACLWHI26</t>
  </si>
  <si>
    <t>LCZABACLWHI30</t>
  </si>
  <si>
    <t>LCLEBABLKVGRY30</t>
  </si>
  <si>
    <t>LCLEBAFBMO30</t>
  </si>
  <si>
    <t>LCLEBABLKVGRY26</t>
  </si>
  <si>
    <t>LCLEBAFBMO26</t>
  </si>
  <si>
    <t>LCTABABLKVGRY30</t>
  </si>
  <si>
    <t>LCTABAFBMO30</t>
  </si>
  <si>
    <t>LCTABABLKVGRY26</t>
  </si>
  <si>
    <t>LCTABAFBMO26</t>
  </si>
  <si>
    <t>LCMARCHTRU</t>
  </si>
  <si>
    <t>LCMARCHCHA</t>
  </si>
  <si>
    <t>LCMACHTRU</t>
  </si>
  <si>
    <t>LCKYDIWDLT</t>
  </si>
  <si>
    <t>SETODMATRU</t>
  </si>
  <si>
    <t>LCMACHCHA</t>
  </si>
  <si>
    <t>LCKYDIWDDK</t>
  </si>
  <si>
    <t>SETODMACHA</t>
  </si>
  <si>
    <t>LCGRCHGRY</t>
  </si>
  <si>
    <t>LCGRCHCHA</t>
  </si>
  <si>
    <t>LCOPSITGRY</t>
  </si>
  <si>
    <t>LCOPSITCHA</t>
  </si>
  <si>
    <t>LCRHBEGRY</t>
  </si>
  <si>
    <t>LCRHBECHA</t>
  </si>
  <si>
    <t>LCODLOGRY</t>
  </si>
  <si>
    <t>LCODLOCHA</t>
  </si>
  <si>
    <t>LCDIMECHGRY</t>
  </si>
  <si>
    <t>LCFRDIWDLT</t>
  </si>
  <si>
    <t>LCFRDIWDDK</t>
  </si>
  <si>
    <t>SETODDIGRYLT</t>
  </si>
  <si>
    <t>SETODDIGRYDK</t>
  </si>
  <si>
    <t>SETODSHGRYLT</t>
  </si>
  <si>
    <t>SETODSHGRYDK</t>
  </si>
  <si>
    <t>LCBECHGRY</t>
  </si>
  <si>
    <t>LCBECHDKGRY</t>
  </si>
  <si>
    <t>SETODOALT</t>
  </si>
  <si>
    <t>SETODOADK</t>
  </si>
  <si>
    <t>SETURDI5AIGR</t>
  </si>
  <si>
    <t>SETURDI7AIGR</t>
  </si>
  <si>
    <t>SETURDI5LYGR</t>
  </si>
  <si>
    <t>SETURDI7LYGR</t>
  </si>
  <si>
    <t>SETMODI5QRGR</t>
  </si>
  <si>
    <t>SETMODI7QRGR</t>
  </si>
  <si>
    <t>SETMODI5SNGR</t>
  </si>
  <si>
    <t>SETMODI7SNGR</t>
  </si>
  <si>
    <t>LCLISOABDKGRY</t>
  </si>
  <si>
    <t>LCLISOABBEI</t>
  </si>
  <si>
    <t>LCLISOABGRY</t>
  </si>
  <si>
    <t>LCMISOBLKDKGRY</t>
  </si>
  <si>
    <t>LCMISOBLKBEI</t>
  </si>
  <si>
    <t>LCMISOBLKGRY</t>
  </si>
  <si>
    <t>LCANSOBLU</t>
  </si>
  <si>
    <t>LCANSODKGRY</t>
  </si>
  <si>
    <t>LCANSOGRY</t>
  </si>
  <si>
    <t>LCSESOMBDKGRY</t>
  </si>
  <si>
    <t>LCSESOMBMUA</t>
  </si>
  <si>
    <t>LCSESOMBGRY</t>
  </si>
  <si>
    <t>LCICBLUBL26</t>
  </si>
  <si>
    <t>LCICBLUBL30</t>
  </si>
  <si>
    <t>LCICGRNBL26</t>
  </si>
  <si>
    <t>LCICGRNBL30</t>
  </si>
  <si>
    <t>LCICGRYBL26</t>
  </si>
  <si>
    <t>LCICGRYBL30</t>
  </si>
  <si>
    <t>LCICREBL26</t>
  </si>
  <si>
    <t>LCICREBL30</t>
  </si>
  <si>
    <t>LCMZBLUBL26</t>
  </si>
  <si>
    <t>LCMZBLUBL30</t>
  </si>
  <si>
    <t>LCMZGRNBL26</t>
  </si>
  <si>
    <t>LCMZGRNBL30</t>
  </si>
  <si>
    <t>LCMZGRYBL26</t>
  </si>
  <si>
    <t>LCMZGRYBL30</t>
  </si>
  <si>
    <t>LCMZREBL26</t>
  </si>
  <si>
    <t>LCMZREBL30</t>
  </si>
  <si>
    <t>LCRLBLUBL26</t>
  </si>
  <si>
    <t>LCRLBLUBL30</t>
  </si>
  <si>
    <t>LCRLGRNBL26</t>
  </si>
  <si>
    <t>LCRLGRNBL30</t>
  </si>
  <si>
    <t>LCRLGRYBL26</t>
  </si>
  <si>
    <t>LCRLGRYBL30</t>
  </si>
  <si>
    <t>LCRLREBL26</t>
  </si>
  <si>
    <t>LCRLREBL30</t>
  </si>
  <si>
    <t>LCDBCHBLBLU</t>
  </si>
  <si>
    <t>LCDBCHBLRE</t>
  </si>
  <si>
    <t>LCDBCHGRNBL</t>
  </si>
  <si>
    <t>LCDBCHGRYBL</t>
  </si>
  <si>
    <t>LCEECHBLBLU</t>
  </si>
  <si>
    <t>LCEECHBLGRN</t>
  </si>
  <si>
    <t>LCEECHBLGRY</t>
  </si>
  <si>
    <t>LCEECHBLRE</t>
  </si>
  <si>
    <t>LCJECHBLGRN</t>
  </si>
  <si>
    <t>LCJECHBLGRY</t>
  </si>
  <si>
    <t>LCJECHBLKBL</t>
  </si>
  <si>
    <t>LCJECHBLRE</t>
  </si>
  <si>
    <t>LCAABABRNBG26</t>
  </si>
  <si>
    <t>LCAABABRNBG30</t>
  </si>
  <si>
    <t>LCAABABRNTP26</t>
  </si>
  <si>
    <t>LCAABABRNTP30</t>
  </si>
  <si>
    <t>LCAABADGRY26</t>
  </si>
  <si>
    <t>LCAABADGRY30</t>
  </si>
  <si>
    <t>LCAABAGRYMO26</t>
  </si>
  <si>
    <t>LCAABAGRYMO30</t>
  </si>
  <si>
    <t>LCAABAGRYPR26</t>
  </si>
  <si>
    <t>LCARDRBLK</t>
  </si>
  <si>
    <t>LCARDRWAL</t>
  </si>
  <si>
    <t>LCAREKBBLK</t>
  </si>
  <si>
    <t>LCAREKBWAL</t>
  </si>
  <si>
    <t>LCARNSTBLK</t>
  </si>
  <si>
    <t>LCARNSTWAL</t>
  </si>
  <si>
    <t>LCARQBBLK</t>
  </si>
  <si>
    <t>LCARQBWAL</t>
  </si>
  <si>
    <t>LCBAARBLKDGRY26</t>
  </si>
  <si>
    <t>LCBAARDBRN26</t>
  </si>
  <si>
    <t>LCBEBAJVCHO26</t>
  </si>
  <si>
    <t>LCBEBAJVCHO30</t>
  </si>
  <si>
    <t>LCCEBABRNBG26</t>
  </si>
  <si>
    <t>LCCEBABRNBG30</t>
  </si>
  <si>
    <t>LCCEBABRNTP26</t>
  </si>
  <si>
    <t>LCCEBABRNTP30</t>
  </si>
  <si>
    <t>LCCEBAGRYMO26</t>
  </si>
  <si>
    <t>LCCEBAGRYMO30</t>
  </si>
  <si>
    <t>LCCEBAGRYTP26</t>
  </si>
  <si>
    <t>LCCEBAGRYTP30</t>
  </si>
  <si>
    <t>LCCERCOTBLK</t>
  </si>
  <si>
    <t>LCCHBABLKSLGRY26</t>
  </si>
  <si>
    <t>LCCHBABLKSLGRY30</t>
  </si>
  <si>
    <t>LCFLBAJVCHO26</t>
  </si>
  <si>
    <t>LCFLBAJVCHO30</t>
  </si>
  <si>
    <t>LCFLBASLSLGRY26</t>
  </si>
  <si>
    <t>LCFLBASLSLGRY30</t>
  </si>
  <si>
    <t>LCGIBABLK26</t>
  </si>
  <si>
    <t>LCIABABRNBG26</t>
  </si>
  <si>
    <t>LCIABABRNBG30</t>
  </si>
  <si>
    <t>LCIABABRNTP26</t>
  </si>
  <si>
    <t>LCIABABRNTP30</t>
  </si>
  <si>
    <t>LCIABAGRY26</t>
  </si>
  <si>
    <t>LCIABAGRY30</t>
  </si>
  <si>
    <t>LCIABAGRYPL26</t>
  </si>
  <si>
    <t>LCIABAGRYPL30</t>
  </si>
  <si>
    <t>LCKYDIWDBLK36</t>
  </si>
  <si>
    <t>LCKYDIWDBLK47</t>
  </si>
  <si>
    <t>LCMGBAJVCHO26</t>
  </si>
  <si>
    <t>LCMGBAJVCHO30</t>
  </si>
  <si>
    <t>LCMQRCOTDGRY</t>
  </si>
  <si>
    <t>LCODCHBAWGRY30</t>
  </si>
  <si>
    <t>LCODJTBAWGRY30</t>
  </si>
  <si>
    <t>LCODLRBAWGRY30</t>
  </si>
  <si>
    <t>LCODMABAWGRY30</t>
  </si>
  <si>
    <t>LCODMGBAWGRY30</t>
  </si>
  <si>
    <t>LCODPRBAWGRY30</t>
  </si>
  <si>
    <t>LCODSABAWGRY30</t>
  </si>
  <si>
    <t>LCPTDRBLK</t>
  </si>
  <si>
    <t>LCPTEKBBLK</t>
  </si>
  <si>
    <t>LCPTNSTBLK</t>
  </si>
  <si>
    <t>LCPTQBBLK</t>
  </si>
  <si>
    <t>LCRNBACLWHI26</t>
  </si>
  <si>
    <t>LCRNBACLWHI30</t>
  </si>
  <si>
    <t>LCSLLOGR2PC</t>
  </si>
  <si>
    <t>LCZABAFBMO26</t>
  </si>
  <si>
    <t>LCZABAFBMO30</t>
  </si>
  <si>
    <t>SETDKYMALT5</t>
  </si>
  <si>
    <t>SETODALMQBL3PC</t>
  </si>
  <si>
    <t>LCMQRCOTBLK</t>
  </si>
  <si>
    <t>LCALSCHBLKLGRY</t>
  </si>
  <si>
    <t>SETODBEFRDK5</t>
  </si>
  <si>
    <t>SETODBEFRLT5</t>
  </si>
  <si>
    <t>SETODCECRBL3PC</t>
  </si>
  <si>
    <t>LCCRSCHBLKDGRY</t>
  </si>
  <si>
    <t>SETODCEVYBL3PC</t>
  </si>
  <si>
    <t>LCVYSCHBLKDGRY</t>
  </si>
  <si>
    <t>SETODCPFRRH5</t>
  </si>
  <si>
    <t>SETODCPFRRH6</t>
  </si>
  <si>
    <t>SETODCPKYBLK36</t>
  </si>
  <si>
    <t>SETODCPKYBLK47</t>
  </si>
  <si>
    <t>SETODDIFRDK5</t>
  </si>
  <si>
    <t>SETODDIFRRH5</t>
  </si>
  <si>
    <t>SETODDIFRRH6</t>
  </si>
  <si>
    <t>SETODMQDGRY3PC</t>
  </si>
  <si>
    <t>LCMQSCHDGRY</t>
  </si>
  <si>
    <t>SETODPABL3PC</t>
  </si>
  <si>
    <t>SETODSHFRRH5</t>
  </si>
  <si>
    <t>SETODSHFRRH6</t>
  </si>
  <si>
    <t>SETODSHKYBLK36</t>
  </si>
  <si>
    <t>SETODSHKYBLK47</t>
  </si>
  <si>
    <t>SETODSNKYBLK36</t>
  </si>
  <si>
    <t>SETODSNKYBLK47</t>
  </si>
  <si>
    <t>SETODFRSNBLK</t>
  </si>
  <si>
    <t>SETODFRCPGRY</t>
  </si>
  <si>
    <t>LCCCBTBL26</t>
  </si>
  <si>
    <t>LCDIBAWAGRY26</t>
  </si>
  <si>
    <t>LCDIBAWACR26</t>
  </si>
  <si>
    <t>LCDIBAWABLK26</t>
  </si>
  <si>
    <t>LCDIBABLKGRY26</t>
  </si>
  <si>
    <t>LCDIBABLKLTGR26</t>
  </si>
  <si>
    <t>LCDIBAWAGRY30</t>
  </si>
  <si>
    <t>LCDIBAWACR30</t>
  </si>
  <si>
    <t>LCDIBAWABLK30</t>
  </si>
  <si>
    <t>LCDIBABLKGRY30</t>
  </si>
  <si>
    <t>LCDIBABLKLTGR30</t>
  </si>
  <si>
    <t>LCLYBAWACR</t>
  </si>
  <si>
    <t>LCLYBAWAGRY</t>
  </si>
  <si>
    <t>LCLYBABLKGRY</t>
  </si>
  <si>
    <t>LCLYBABLKLTGR</t>
  </si>
  <si>
    <t>LCSIBABLKGRYF26</t>
  </si>
  <si>
    <t>LCSIBABLKGRY26</t>
  </si>
  <si>
    <t>LCSIBAWACR26</t>
  </si>
  <si>
    <t>LCSIBAWAGRY26</t>
  </si>
  <si>
    <t>LCSIBABLKGRYF30</t>
  </si>
  <si>
    <t>LCSIBABLKGRY30</t>
  </si>
  <si>
    <t>LCSIBAWACR30</t>
  </si>
  <si>
    <t>LCSIBAWAGRY30</t>
  </si>
  <si>
    <t>LCPIBAWAGRY26</t>
  </si>
  <si>
    <t>LCPIBAWACR26</t>
  </si>
  <si>
    <t>LCPIBAWABR26</t>
  </si>
  <si>
    <t>LCPIBABLKGRY26</t>
  </si>
  <si>
    <t>LCPIBABLKLTGR26</t>
  </si>
  <si>
    <t>LCPIBAWAGRY30</t>
  </si>
  <si>
    <t>LCPIBAWACR30</t>
  </si>
  <si>
    <t>LCPIBAWABR30</t>
  </si>
  <si>
    <t>LCPIBABLKGRY30</t>
  </si>
  <si>
    <t>LCPIBABLKLTGR30</t>
  </si>
  <si>
    <t>LCWIBABLKGRY26</t>
  </si>
  <si>
    <t>LCWIBAWAGRY26</t>
  </si>
  <si>
    <t>LCWIBAWABLK26</t>
  </si>
  <si>
    <t>LCWIBABLKGRY30</t>
  </si>
  <si>
    <t>LCWIBAWAGRY30</t>
  </si>
  <si>
    <t>LCWIBAWABLK30</t>
  </si>
  <si>
    <t>LCNABABLKBLU</t>
  </si>
  <si>
    <t>LCNABABLKGRY</t>
  </si>
  <si>
    <t>LCNABABLKLTGRY</t>
  </si>
  <si>
    <t>LCATBAWABLK26</t>
  </si>
  <si>
    <t>LCATBAWACR26</t>
  </si>
  <si>
    <t>LCATBAWAGRY26</t>
  </si>
  <si>
    <t>LCATBABLKGRY26</t>
  </si>
  <si>
    <t>LCATBABLKLTGR26</t>
  </si>
  <si>
    <t>LCATBABLKBLU26</t>
  </si>
  <si>
    <t>LCATBAWABLK30</t>
  </si>
  <si>
    <t>LCATBAWACR30</t>
  </si>
  <si>
    <t>LCATBAWAGRY30</t>
  </si>
  <si>
    <t>LCATBABLKGRY30</t>
  </si>
  <si>
    <t>LCATBABLKLTGR30</t>
  </si>
  <si>
    <t>LCATBABLKBLU30</t>
  </si>
  <si>
    <t>LCLABAWAGRY</t>
  </si>
  <si>
    <t>LCLABAWABLK</t>
  </si>
  <si>
    <t>LCLABABLKGRY</t>
  </si>
  <si>
    <t>LCLABABLKBLK</t>
  </si>
  <si>
    <t>LCTOBAWACR26</t>
  </si>
  <si>
    <t>LCTOBAWAGRY26</t>
  </si>
  <si>
    <t>LCTOBABLKGRY26</t>
  </si>
  <si>
    <t>LCTOBABLKBLK26</t>
  </si>
  <si>
    <t>LCTOBAWACR30</t>
  </si>
  <si>
    <t>LCTOBAWAGRY30</t>
  </si>
  <si>
    <t>LCTOBABLKGRY30</t>
  </si>
  <si>
    <t>LCTOBABLKBLK30</t>
  </si>
  <si>
    <t>LCCABABLKGRY</t>
  </si>
  <si>
    <t>LCCABABLKLTGR</t>
  </si>
  <si>
    <t>LCCABABLKBLU</t>
  </si>
  <si>
    <t>LCCABACOGRY</t>
  </si>
  <si>
    <t>LCCABACOBLK</t>
  </si>
  <si>
    <t>UKBUCHWABL</t>
  </si>
  <si>
    <t>UKBUCHWAGR</t>
  </si>
  <si>
    <t>UKLOSWBACRWA</t>
  </si>
  <si>
    <t>UKPASWBACRWA</t>
  </si>
  <si>
    <t>UKBUBAWAGRAY</t>
  </si>
  <si>
    <t>UKADSWBACRWA</t>
  </si>
  <si>
    <t>UKMASWBACRWA</t>
  </si>
  <si>
    <t>UKNABACRWA</t>
  </si>
  <si>
    <t>UKFOBABLBL30</t>
  </si>
  <si>
    <t>UKFOBABLGR30</t>
  </si>
  <si>
    <t>UKHESICHRGR</t>
  </si>
  <si>
    <t>UKMTBAWABR26</t>
  </si>
  <si>
    <t>UKMTBAWABR30</t>
  </si>
  <si>
    <t>UKSOBAGRWA26</t>
  </si>
  <si>
    <t>UKVIBAGRBL30</t>
  </si>
  <si>
    <t>LCABSIBLKGRY</t>
  </si>
  <si>
    <t>LCADBAGRY</t>
  </si>
  <si>
    <t>LCAF3BRN</t>
  </si>
  <si>
    <t>LCAF3DVGRY</t>
  </si>
  <si>
    <t>LCAFBABLKLGRY</t>
  </si>
  <si>
    <t>LCAFSWBABL26</t>
  </si>
  <si>
    <t>LCAFSWBABL30</t>
  </si>
  <si>
    <t>LCALBADGRY26</t>
  </si>
  <si>
    <t>LCALBADGRY30</t>
  </si>
  <si>
    <t>LCALBAGRYMO26</t>
  </si>
  <si>
    <t>LCALBAGRYMO30</t>
  </si>
  <si>
    <t>LCALDIBLK</t>
  </si>
  <si>
    <t>LCALDIBLKAC</t>
  </si>
  <si>
    <t>LCALDIBLKACTOP</t>
  </si>
  <si>
    <t>LCALDIBLKACBA</t>
  </si>
  <si>
    <t>LCALDIBLKBASE</t>
  </si>
  <si>
    <t>LCALDIBLKTOP</t>
  </si>
  <si>
    <t>LCALDIWALBLK</t>
  </si>
  <si>
    <t>LCALDIWALBLKBASE</t>
  </si>
  <si>
    <t>LCALDIWALBLKTOP</t>
  </si>
  <si>
    <t>LCANSIBGLTP</t>
  </si>
  <si>
    <t>LCANSIBLKAGRY</t>
  </si>
  <si>
    <t>LCANSIBLKLGRY</t>
  </si>
  <si>
    <t>LCANSIBLKPGRY</t>
  </si>
  <si>
    <t>LCANSIBSBLU</t>
  </si>
  <si>
    <t>LCANSIBSCH</t>
  </si>
  <si>
    <t>LCANSIBSLGRY</t>
  </si>
  <si>
    <t>LCAPBABLK26</t>
  </si>
  <si>
    <t>LCAPBABLK30</t>
  </si>
  <si>
    <t>LCAPSIBLK</t>
  </si>
  <si>
    <t>LCARBDKGBLK</t>
  </si>
  <si>
    <t>LCARBDKGBLKBX1</t>
  </si>
  <si>
    <t>LCARBDKGBLKBX2</t>
  </si>
  <si>
    <t>LCARBDKGBLKBX3</t>
  </si>
  <si>
    <t>LCARBDKGWAL</t>
  </si>
  <si>
    <t>LCARBDKGWALBX1</t>
  </si>
  <si>
    <t>LCARBDKGWALBX2</t>
  </si>
  <si>
    <t>LCARBDKGWALBX3</t>
  </si>
  <si>
    <t>LCARBDQNBLK</t>
  </si>
  <si>
    <t>LCARBDQNBLKBX1</t>
  </si>
  <si>
    <t>LCARBDQNBLKBX2</t>
  </si>
  <si>
    <t>LCARBDQNBLKBX3</t>
  </si>
  <si>
    <t>LCARBDQNWAL</t>
  </si>
  <si>
    <t>LCARBDQNWALBX1</t>
  </si>
  <si>
    <t>LCARBDQNWALBX2</t>
  </si>
  <si>
    <t>LCARBDQNWALBX3</t>
  </si>
  <si>
    <t>LCARCHBLKGRY</t>
  </si>
  <si>
    <t>LCARCOBLKTK</t>
  </si>
  <si>
    <t>LCARLABLK</t>
  </si>
  <si>
    <t>LCARLAWAL</t>
  </si>
  <si>
    <t>LCARSOBLKGRY</t>
  </si>
  <si>
    <t>LCAT26BLKVGRY</t>
  </si>
  <si>
    <t>LCAT30BLKVGRY</t>
  </si>
  <si>
    <t>LCBACOGRY</t>
  </si>
  <si>
    <t>LCBASIGRY</t>
  </si>
  <si>
    <t>LCBASOGRY</t>
  </si>
  <si>
    <t>LCBASWSIGRY</t>
  </si>
  <si>
    <t>LCBECHBLKTP</t>
  </si>
  <si>
    <t>LCBECOEUCTP</t>
  </si>
  <si>
    <t>LCBESIGRPBLK</t>
  </si>
  <si>
    <t>LCBESIGRYBLK</t>
  </si>
  <si>
    <t>LCBESOBLKTP</t>
  </si>
  <si>
    <t>LCBGDIBS</t>
  </si>
  <si>
    <t>LCBRBABRNTP26</t>
  </si>
  <si>
    <t>LCBRBABRNTP30</t>
  </si>
  <si>
    <t>LCBRBABRNTPF26</t>
  </si>
  <si>
    <t>LCBRBABRNTPF30</t>
  </si>
  <si>
    <t>LCCABABLK</t>
  </si>
  <si>
    <t>LCCABABLKVCO</t>
  </si>
  <si>
    <t>LCCABABLKVGRY</t>
  </si>
  <si>
    <t>LCCABABSBLK</t>
  </si>
  <si>
    <t>LCCABABSVGRY</t>
  </si>
  <si>
    <t>LCCABABSWH</t>
  </si>
  <si>
    <t>LCCABADGRYBLK26</t>
  </si>
  <si>
    <t>LCCABADGRYBLK30</t>
  </si>
  <si>
    <t>LCCABAGRYBLK26</t>
  </si>
  <si>
    <t>LCCABAGRYBLK30</t>
  </si>
  <si>
    <t>LCCCBABLKWH26</t>
  </si>
  <si>
    <t>LCCCBABLKWH30</t>
  </si>
  <si>
    <t>LCCCLOBLKWH</t>
  </si>
  <si>
    <t>LCCCSIBLKWH</t>
  </si>
  <si>
    <t>LCCCSOBLKWH</t>
  </si>
  <si>
    <t>LCCESIBLUBLK</t>
  </si>
  <si>
    <t>LCCESISIBLK</t>
  </si>
  <si>
    <t>LCCESIWHBLK</t>
  </si>
  <si>
    <t>LCCHBCHBLKCH</t>
  </si>
  <si>
    <t>LCCHBCHWABLU</t>
  </si>
  <si>
    <t>LCCHBCHWACH</t>
  </si>
  <si>
    <t>LCCHBCHWAOR</t>
  </si>
  <si>
    <t>LCCHCHBLKCH</t>
  </si>
  <si>
    <t>LCCHCHWABLU</t>
  </si>
  <si>
    <t>LCCHCHWACH</t>
  </si>
  <si>
    <t>LCCHCHWAOR</t>
  </si>
  <si>
    <t>LCCHTBLBLK</t>
  </si>
  <si>
    <t>LCCHTBLWA</t>
  </si>
  <si>
    <t>LCCLDIB201TOP</t>
  </si>
  <si>
    <t>LCCLSIBLUBLK</t>
  </si>
  <si>
    <t>LCCLSICHBLK</t>
  </si>
  <si>
    <t>LCCLSISIBLK</t>
  </si>
  <si>
    <t>LCCNSIBLKGRY</t>
  </si>
  <si>
    <t>LCCOBABLKLGRY</t>
  </si>
  <si>
    <t>LCCOBAGRYBLK26</t>
  </si>
  <si>
    <t>LCCOBAGRYBLK30</t>
  </si>
  <si>
    <t>LCCOBALGRYBLK26</t>
  </si>
  <si>
    <t>LCCOBALGRYBLK30</t>
  </si>
  <si>
    <t>LCCOCHBLK</t>
  </si>
  <si>
    <t>LCCOCOBLK</t>
  </si>
  <si>
    <t>LCCOSOBLK</t>
  </si>
  <si>
    <t>LCCRCOGLGDTOP</t>
  </si>
  <si>
    <t>LCCRSWBABLKDGRY26</t>
  </si>
  <si>
    <t>LCCRSWBABLKDGRY30</t>
  </si>
  <si>
    <t>LCCRSWBAWH26</t>
  </si>
  <si>
    <t>LCCRSWBAWH30</t>
  </si>
  <si>
    <t>LCCSBABGLAGRY26</t>
  </si>
  <si>
    <t>LCCSBABGLAGRY30</t>
  </si>
  <si>
    <t>LCCSBABGLSI26</t>
  </si>
  <si>
    <t>LCCSBABGLSI30</t>
  </si>
  <si>
    <t>LCCSBABGLTP26</t>
  </si>
  <si>
    <t>LCCSBABGLTP30</t>
  </si>
  <si>
    <t>LCCSBABSWHLTH26</t>
  </si>
  <si>
    <t>LCCTBAGRYBLK26</t>
  </si>
  <si>
    <t>LCCYCHEUCTN</t>
  </si>
  <si>
    <t>LCCYCOEUC</t>
  </si>
  <si>
    <t>LCCYDIEUC</t>
  </si>
  <si>
    <t>LCCYSIEUCTN</t>
  </si>
  <si>
    <t>LCCYSOEUCTN</t>
  </si>
  <si>
    <t>LCDEDIBGLBLK</t>
  </si>
  <si>
    <t>LCDEDIBGLBLKBASE</t>
  </si>
  <si>
    <t>LCDEDIBGLBLKTOP</t>
  </si>
  <si>
    <t>LCDEDIBSBLK</t>
  </si>
  <si>
    <t>LCDEDIBSBLKBASE</t>
  </si>
  <si>
    <t>LCDEDIBSBLKTOP</t>
  </si>
  <si>
    <t>LCDIDIBLK</t>
  </si>
  <si>
    <t>LCDIDIBLKBASE</t>
  </si>
  <si>
    <t>LCDIDIBLKTOP</t>
  </si>
  <si>
    <t>LCDIDIBS</t>
  </si>
  <si>
    <t>LCDIDIBSBASE</t>
  </si>
  <si>
    <t>LCDIDIBSTOP</t>
  </si>
  <si>
    <t>LCDIDIEUC</t>
  </si>
  <si>
    <t>LCDISIEUC</t>
  </si>
  <si>
    <t>LCDOSIGRYBLK</t>
  </si>
  <si>
    <t>LCDOSITPBLK</t>
  </si>
  <si>
    <t>LCDOSIWHBLK</t>
  </si>
  <si>
    <t>LCDS1BLU</t>
  </si>
  <si>
    <t>LCDS1MINT</t>
  </si>
  <si>
    <t>LCECBABLK26</t>
  </si>
  <si>
    <t>LCECBABLK30</t>
  </si>
  <si>
    <t>LCECBAWABLK26</t>
  </si>
  <si>
    <t>LCECBAWABLK30</t>
  </si>
  <si>
    <t>LCECSIBLK</t>
  </si>
  <si>
    <t>LCECSIWABLK</t>
  </si>
  <si>
    <t>LCEDBAGRY26</t>
  </si>
  <si>
    <t>LCEDBAGRY30</t>
  </si>
  <si>
    <t>LCELSIDGRYBLK</t>
  </si>
  <si>
    <t>LCELSILGRYBLK</t>
  </si>
  <si>
    <t>LCELSIWHBLK</t>
  </si>
  <si>
    <t>LCERBABLK26</t>
  </si>
  <si>
    <t>LCERBABLK30</t>
  </si>
  <si>
    <t>LCERBANAT26</t>
  </si>
  <si>
    <t>LCERBANAT30</t>
  </si>
  <si>
    <t>LCERSIBLK</t>
  </si>
  <si>
    <t>LCERSINAT</t>
  </si>
  <si>
    <t>LCESDIBLK</t>
  </si>
  <si>
    <t>LCESDIBLKTOP</t>
  </si>
  <si>
    <t>LCESDIBLKBA</t>
  </si>
  <si>
    <t>LCESDIEUCBX1</t>
  </si>
  <si>
    <t>LCESDIEUCBX2</t>
  </si>
  <si>
    <t>LCEVSIBLUBLK</t>
  </si>
  <si>
    <t>LCEVSIGRYBLK</t>
  </si>
  <si>
    <t>LCEVSISIBLK</t>
  </si>
  <si>
    <t>LCFE3LCHO</t>
  </si>
  <si>
    <t>LCFE3LSI</t>
  </si>
  <si>
    <t>LCFEBALGRY26</t>
  </si>
  <si>
    <t>LCFEBALGRY30</t>
  </si>
  <si>
    <t>LCFEDILGRY</t>
  </si>
  <si>
    <t>LCFESILGRY</t>
  </si>
  <si>
    <t>LCFR3MINT</t>
  </si>
  <si>
    <t>LCFR3SBLU</t>
  </si>
  <si>
    <t>LCGABAGRYBLK26</t>
  </si>
  <si>
    <t>LCGESIBEBLK</t>
  </si>
  <si>
    <t>LCGESITAGRYBLK</t>
  </si>
  <si>
    <t>LCGIDIGRBLK</t>
  </si>
  <si>
    <t>LCGIDIGRBLKTOP</t>
  </si>
  <si>
    <t>LCGIDIGRBLKBA</t>
  </si>
  <si>
    <t>LCGLDIEUC</t>
  </si>
  <si>
    <t>LCGY3BLK</t>
  </si>
  <si>
    <t>LCGY3DVGRY</t>
  </si>
  <si>
    <t>LCHABABLKCH26</t>
  </si>
  <si>
    <t>LCHABABLKCH30</t>
  </si>
  <si>
    <t>LCHABABRN26</t>
  </si>
  <si>
    <t>LCHABABRN30</t>
  </si>
  <si>
    <t>LCHABALGRY26</t>
  </si>
  <si>
    <t>LCHABALGRY30</t>
  </si>
  <si>
    <t>LCIDBAGRYBLK30</t>
  </si>
  <si>
    <t>LCIDBAGRYWA30</t>
  </si>
  <si>
    <t>LCILBADGRYBLK26</t>
  </si>
  <si>
    <t>LCILBADGRYBLK30</t>
  </si>
  <si>
    <t>LCILBAGRYBLK26</t>
  </si>
  <si>
    <t>LCILBAGRYBLK30</t>
  </si>
  <si>
    <t>LCINSIGRYBLK</t>
  </si>
  <si>
    <t>LCINSITPBLK</t>
  </si>
  <si>
    <t>LCJACHEUC</t>
  </si>
  <si>
    <t>LCJACOEUC</t>
  </si>
  <si>
    <t>LCJAETEUC</t>
  </si>
  <si>
    <t>LCJASIGRYBLK</t>
  </si>
  <si>
    <t>LCJASILGRYBLK</t>
  </si>
  <si>
    <t>LCJASOEUC</t>
  </si>
  <si>
    <t>LCJIBAGRYBLK26</t>
  </si>
  <si>
    <t>LCJIBAGRYBLK30</t>
  </si>
  <si>
    <t>LCJIBALGRYBLK26</t>
  </si>
  <si>
    <t>LCJIBALGRYBLK30</t>
  </si>
  <si>
    <t>LCJODIWALBGL</t>
  </si>
  <si>
    <t>LCJODIWALBGLBASE</t>
  </si>
  <si>
    <t>LCJODIWALBGLTOP</t>
  </si>
  <si>
    <t>LCJODIWALBLK</t>
  </si>
  <si>
    <t>LCJODIWALBLKBASE</t>
  </si>
  <si>
    <t>LCJODIWALBLKTOP</t>
  </si>
  <si>
    <t>LCJTBABGLAGRY26</t>
  </si>
  <si>
    <t>LCJTBABGLAGRY30</t>
  </si>
  <si>
    <t>LCJTBABGLSI26</t>
  </si>
  <si>
    <t>LCJTBABGLSI30</t>
  </si>
  <si>
    <t>LCJTBABGLTP26</t>
  </si>
  <si>
    <t>LCJTBABGLTP30</t>
  </si>
  <si>
    <t>LCJTBABSCR26</t>
  </si>
  <si>
    <t>LCJUBABLK</t>
  </si>
  <si>
    <t>LCJUBABLKG</t>
  </si>
  <si>
    <t>LCJUBABLKPGRY</t>
  </si>
  <si>
    <t>LCJUBABSBLK</t>
  </si>
  <si>
    <t>LCJUBABSVGRY</t>
  </si>
  <si>
    <t>LCJUBABSWH</t>
  </si>
  <si>
    <t>LCJUSIBLUBLK</t>
  </si>
  <si>
    <t>LCJUSICHBLK</t>
  </si>
  <si>
    <t>LCJUSISIBLK</t>
  </si>
  <si>
    <t>LCKACHWABLU</t>
  </si>
  <si>
    <t>LCKACHWACH</t>
  </si>
  <si>
    <t>LCKACHWAGRY</t>
  </si>
  <si>
    <t>LCKACHWAOR</t>
  </si>
  <si>
    <t>LCKADIBGLBLK</t>
  </si>
  <si>
    <t>LCKADIBGLBLKBASE</t>
  </si>
  <si>
    <t>LCKADIBGLBLKTOP</t>
  </si>
  <si>
    <t>LCKADIBSBLK</t>
  </si>
  <si>
    <t>LCKADIBSBLKBASE</t>
  </si>
  <si>
    <t>LCKADIBSBLKTOP</t>
  </si>
  <si>
    <t>LCKASIBLK</t>
  </si>
  <si>
    <t>LCKASIBLKPE</t>
  </si>
  <si>
    <t>LCKASITAGRYBLK</t>
  </si>
  <si>
    <t>LCKATBLGRY</t>
  </si>
  <si>
    <t>LCKATBLWA</t>
  </si>
  <si>
    <t>LCKIDIBLK</t>
  </si>
  <si>
    <t>LCKIDIBLKBASE</t>
  </si>
  <si>
    <t>LCKIDIBLKTOP</t>
  </si>
  <si>
    <t>LCKIDIWALBLK</t>
  </si>
  <si>
    <t>LCKIDIWALBLKBASE</t>
  </si>
  <si>
    <t>LCKIDIWALBLKTOP</t>
  </si>
  <si>
    <t>LCKNDIBLKSR</t>
  </si>
  <si>
    <t>LCKNDIBLKSRTOP</t>
  </si>
  <si>
    <t>LCKNDIBLKSRPA</t>
  </si>
  <si>
    <t>LCKNDIBLKSRBA</t>
  </si>
  <si>
    <t>LCLABAGRYBLK30</t>
  </si>
  <si>
    <t>LCLABAGRYWA30</t>
  </si>
  <si>
    <t>LCLUSICOBLK</t>
  </si>
  <si>
    <t>LCLUSIGRYBLK</t>
  </si>
  <si>
    <t>LCLYSIBLKGRY</t>
  </si>
  <si>
    <t>LCLZ1BR</t>
  </si>
  <si>
    <t>LCLZ2BR</t>
  </si>
  <si>
    <t>LCLZ3BR</t>
  </si>
  <si>
    <t>SETLZBR3</t>
  </si>
  <si>
    <t>SETLZDV3</t>
  </si>
  <si>
    <t>LCCISEPSL</t>
  </si>
  <si>
    <t>LCCISEPSLLF</t>
  </si>
  <si>
    <t>LCCISEPSLRF</t>
  </si>
  <si>
    <t>LCCISEPSLCNR</t>
  </si>
  <si>
    <t>LCCISEPPL</t>
  </si>
  <si>
    <t>LCCISEPPLLF</t>
  </si>
  <si>
    <t>LCCISEPPLRF</t>
  </si>
  <si>
    <t>LCCISEPPLCNR</t>
  </si>
  <si>
    <t>LCCISEPSA</t>
  </si>
  <si>
    <t>LCCISEPSALF</t>
  </si>
  <si>
    <t>LCCISEPSARF</t>
  </si>
  <si>
    <t>LCCISEPSACNR</t>
  </si>
  <si>
    <t>LCCI3PSL</t>
  </si>
  <si>
    <t>LCCI1PSL</t>
  </si>
  <si>
    <t>LCCI3PSA</t>
  </si>
  <si>
    <t>LCCI1PSA</t>
  </si>
  <si>
    <t>LCCI3PPL</t>
  </si>
  <si>
    <t>LCCI1PPL</t>
  </si>
  <si>
    <t>LCMY3MPL</t>
  </si>
  <si>
    <t>LCMY1MPL</t>
  </si>
  <si>
    <t>LCDO3TSU</t>
  </si>
  <si>
    <t>LCDO1TSU</t>
  </si>
  <si>
    <t>LCDO3TPL</t>
  </si>
  <si>
    <t>LCDO1TPL</t>
  </si>
  <si>
    <t>LCLB3PSL</t>
  </si>
  <si>
    <t>LCLB1PSL</t>
  </si>
  <si>
    <t>LCLB3PPL</t>
  </si>
  <si>
    <t>LCLB1PPL</t>
  </si>
  <si>
    <t>LCLB3PSA</t>
  </si>
  <si>
    <t>LCLB1PSA</t>
  </si>
  <si>
    <t>LCMABABLK</t>
  </si>
  <si>
    <t>LCMABABLKBG</t>
  </si>
  <si>
    <t>LCMABABLKPGRY</t>
  </si>
  <si>
    <t>LCMABABSGRLTH26</t>
  </si>
  <si>
    <t>LCMABDKGBLK</t>
  </si>
  <si>
    <t>LCMABDKGBLKBX1</t>
  </si>
  <si>
    <t>LCMABDKGBLKBX2</t>
  </si>
  <si>
    <t>LCMABDKGWAL</t>
  </si>
  <si>
    <t>LCMABDKGWALBX1</t>
  </si>
  <si>
    <t>LCMABDKGWALBX2</t>
  </si>
  <si>
    <t>LCMABDQNBLK</t>
  </si>
  <si>
    <t>LCMABDQNBLKBX1</t>
  </si>
  <si>
    <t>LCMABDQNBLKBX2</t>
  </si>
  <si>
    <t>LCMABDQNWAL</t>
  </si>
  <si>
    <t>LCMABDQNWALBX1</t>
  </si>
  <si>
    <t>LCMABDQNWALBX2</t>
  </si>
  <si>
    <t>LCMACDBLK</t>
  </si>
  <si>
    <t>LCMACDWAL</t>
  </si>
  <si>
    <t>LCMADRBLK</t>
  </si>
  <si>
    <t>LCMADRWAL</t>
  </si>
  <si>
    <t>LCMANSBLK</t>
  </si>
  <si>
    <t>LCMANSWAL</t>
  </si>
  <si>
    <t>LCMASIGRYBLK</t>
  </si>
  <si>
    <t>LCMASITPBLK</t>
  </si>
  <si>
    <t>LCMASWBABGLVCO26</t>
  </si>
  <si>
    <t>LCMASWBABGLVCO30</t>
  </si>
  <si>
    <t>LCMASWBABGLVGRY26</t>
  </si>
  <si>
    <t>LCMASWBABGLVGRY30</t>
  </si>
  <si>
    <t>LCMASWBABGLWH26</t>
  </si>
  <si>
    <t>LCMASWBABGLWH30</t>
  </si>
  <si>
    <t>LCMIDIWASH</t>
  </si>
  <si>
    <t>LCMIDIWASHTOP</t>
  </si>
  <si>
    <t>LCMIDIWASHBA</t>
  </si>
  <si>
    <t>LCML3LCHO</t>
  </si>
  <si>
    <t>LCML3LGRY</t>
  </si>
  <si>
    <t>LCMOSIBLKBLU</t>
  </si>
  <si>
    <t>LCMOSIBLKCH</t>
  </si>
  <si>
    <t>LCMOSIBLKLGRY</t>
  </si>
  <si>
    <t>LCMOSIBSBLU</t>
  </si>
  <si>
    <t>LCMOSIBSCH</t>
  </si>
  <si>
    <t>LCMOSIBSLGRY</t>
  </si>
  <si>
    <t>LCMQLOBLKWH</t>
  </si>
  <si>
    <t>LCMQSWBAGR26</t>
  </si>
  <si>
    <t>LCMQSWBAGR30</t>
  </si>
  <si>
    <t>LCMVSIGRYBLK</t>
  </si>
  <si>
    <t>LCMVSITAGRYBLK</t>
  </si>
  <si>
    <t>LCMY1BR</t>
  </si>
  <si>
    <t>LCMY2BR</t>
  </si>
  <si>
    <t>LCMY3BR</t>
  </si>
  <si>
    <t>LCMYBABRNBBG26</t>
  </si>
  <si>
    <t>LCMYBABRNBBG30</t>
  </si>
  <si>
    <t>LCMYBABRNBG26</t>
  </si>
  <si>
    <t>LCMYBABRNBG30</t>
  </si>
  <si>
    <t>LCNASIBLK</t>
  </si>
  <si>
    <t>LCNASITPBLK</t>
  </si>
  <si>
    <t>LCNX1BLU</t>
  </si>
  <si>
    <t>LCNX1MINT</t>
  </si>
  <si>
    <t>LCOC1LSI</t>
  </si>
  <si>
    <t>LCOC3LSI</t>
  </si>
  <si>
    <t>LCOOBADGRYBLK26</t>
  </si>
  <si>
    <t>LCOOBADGRYBLK30</t>
  </si>
  <si>
    <t>LCOOBAGRYBLK26</t>
  </si>
  <si>
    <t>LCOOBAGRYBLK30</t>
  </si>
  <si>
    <t>LCOPSIBLUBLK</t>
  </si>
  <si>
    <t>LCOPSIGRYBLK</t>
  </si>
  <si>
    <t>LCOPSISIBLK</t>
  </si>
  <si>
    <t>LCORBAEUCTP26</t>
  </si>
  <si>
    <t>LCORBAEUCTP30</t>
  </si>
  <si>
    <t>LCORCHEUCTP</t>
  </si>
  <si>
    <t>LCORCOEUC</t>
  </si>
  <si>
    <t>LCORDIEUC</t>
  </si>
  <si>
    <t>LCORLOEUCTP</t>
  </si>
  <si>
    <t>LCORSCHEUCTP</t>
  </si>
  <si>
    <t>LCORSIEUCTP</t>
  </si>
  <si>
    <t>LCORSOEUCTP</t>
  </si>
  <si>
    <t>LCOZSIBLGRY</t>
  </si>
  <si>
    <t>LCPABUBLK</t>
  </si>
  <si>
    <t>LCPADIBLK</t>
  </si>
  <si>
    <t>LCPADIBLKTOP</t>
  </si>
  <si>
    <t>LCPADIBLKBS</t>
  </si>
  <si>
    <t>LCPADINAT</t>
  </si>
  <si>
    <t>LCPADINATTOP</t>
  </si>
  <si>
    <t>LCPADINATBS</t>
  </si>
  <si>
    <t>LCPADIWABLK</t>
  </si>
  <si>
    <t>LCPADIWABLKTOP</t>
  </si>
  <si>
    <t>LCPADIWABLKBS</t>
  </si>
  <si>
    <t>LCPARDDIBLK</t>
  </si>
  <si>
    <t>LCPARDDIBLKTOP</t>
  </si>
  <si>
    <t>LCPARDDIBLKBS</t>
  </si>
  <si>
    <t>LCPARDDINAT</t>
  </si>
  <si>
    <t>LCPARDDINATTOP</t>
  </si>
  <si>
    <t>LCPARDDINATBS</t>
  </si>
  <si>
    <t>LCPARDDIWABLK</t>
  </si>
  <si>
    <t>LCPARDDIWABLKTOP</t>
  </si>
  <si>
    <t>LCPARDDIWABLKBS</t>
  </si>
  <si>
    <t>LCPEDIDGRY</t>
  </si>
  <si>
    <t>LCPEDIDGRYTOP</t>
  </si>
  <si>
    <t>LCPEDIDGRYBS</t>
  </si>
  <si>
    <t>LCPEDILGRY</t>
  </si>
  <si>
    <t>LCPEDILGRYTOP</t>
  </si>
  <si>
    <t>LCPEDILGRYBS</t>
  </si>
  <si>
    <t>LCPESICOBLK</t>
  </si>
  <si>
    <t>LCPESIGRYBLK</t>
  </si>
  <si>
    <t>LCPI3BRN</t>
  </si>
  <si>
    <t>LCPI3DVGRY</t>
  </si>
  <si>
    <t>LCPRSIGRYBLK</t>
  </si>
  <si>
    <t>LCPT3DVGRY</t>
  </si>
  <si>
    <t>LCPTBDKGBLK</t>
  </si>
  <si>
    <t>LCPTBDKGBLKBX1</t>
  </si>
  <si>
    <t>LCPTBDKGBLKBX2</t>
  </si>
  <si>
    <t>LCPTBDKGBLKBX3</t>
  </si>
  <si>
    <t>LCPTBDQNBLK</t>
  </si>
  <si>
    <t>LCPTBDQNBLKBX1</t>
  </si>
  <si>
    <t>LCPTBDQNBLKBX2</t>
  </si>
  <si>
    <t>LCPTBDQNBLKBX3</t>
  </si>
  <si>
    <t>LCPTLABLK</t>
  </si>
  <si>
    <t>LCRABABLK26</t>
  </si>
  <si>
    <t>LCRABABLK30</t>
  </si>
  <si>
    <t>LCRABABLKBG26</t>
  </si>
  <si>
    <t>LCRABABLKBG30</t>
  </si>
  <si>
    <t>LCRABABLKPGRY26</t>
  </si>
  <si>
    <t>LCRABABLKPGRY30</t>
  </si>
  <si>
    <t>LCRASWBABLK26</t>
  </si>
  <si>
    <t>LCRASWBABLK30</t>
  </si>
  <si>
    <t>LCRASWBABLKBG26</t>
  </si>
  <si>
    <t>LCRASWBABLKBG30</t>
  </si>
  <si>
    <t>LCRASWBABLKPGRY26</t>
  </si>
  <si>
    <t>LCRASWBABLKPGRY30</t>
  </si>
  <si>
    <t>LCRECHEUCTP</t>
  </si>
  <si>
    <t>LCRECOEUC</t>
  </si>
  <si>
    <t>LCREDIEUC</t>
  </si>
  <si>
    <t>LCRESIBLUBLK</t>
  </si>
  <si>
    <t>LCRESICHBLK</t>
  </si>
  <si>
    <t>LCRESIEUCTP</t>
  </si>
  <si>
    <t>LCRESISIBLK</t>
  </si>
  <si>
    <t>LCRESOEUCTP</t>
  </si>
  <si>
    <t>LCRHBALGRY26</t>
  </si>
  <si>
    <t>LCRHBALGRY30</t>
  </si>
  <si>
    <t>LCRHDILGRY</t>
  </si>
  <si>
    <t>LCRHSILGRY</t>
  </si>
  <si>
    <t>LCRHSOLGRY</t>
  </si>
  <si>
    <t>LCRO1LSI</t>
  </si>
  <si>
    <t>LCRO3LSI</t>
  </si>
  <si>
    <t>LCROSITAGRYBLK</t>
  </si>
  <si>
    <t>LCRYSIBLKGRY</t>
  </si>
  <si>
    <t>LCSACHBLKCH</t>
  </si>
  <si>
    <t>LCSACHWABLU</t>
  </si>
  <si>
    <t>LCSACHWACH</t>
  </si>
  <si>
    <t>LCSACHWAOR</t>
  </si>
  <si>
    <t>LCSATBLBLK</t>
  </si>
  <si>
    <t>LCSATBLWA</t>
  </si>
  <si>
    <t>LCSHSICPBLK</t>
  </si>
  <si>
    <t>LCSHSITAGRYBLK</t>
  </si>
  <si>
    <t>LCSLBAGRY30</t>
  </si>
  <si>
    <t>LCSN3BLU</t>
  </si>
  <si>
    <t>LCSN3MINT</t>
  </si>
  <si>
    <t>LCSNBABSTP26</t>
  </si>
  <si>
    <t>LCSNSIBGLTP</t>
  </si>
  <si>
    <t>LCSNSIBLK</t>
  </si>
  <si>
    <t>LCSNSIBLKCR</t>
  </si>
  <si>
    <t>LCSNSIBLKPGRY</t>
  </si>
  <si>
    <t>LCSNSIBLKTGRY</t>
  </si>
  <si>
    <t>LCSNSIBSBLU</t>
  </si>
  <si>
    <t>LCSNSIBSCH</t>
  </si>
  <si>
    <t>LCSNSIBSLGRY</t>
  </si>
  <si>
    <t>LCSNSWBABGLBLK26</t>
  </si>
  <si>
    <t>LCSNSWBABGLBLK30</t>
  </si>
  <si>
    <t>LCSNSWBABGLLSA26</t>
  </si>
  <si>
    <t>LCSNSWBABGLLSA30</t>
  </si>
  <si>
    <t>LCSNSWBABGLWH26</t>
  </si>
  <si>
    <t>LCSNSWBABGLWH30</t>
  </si>
  <si>
    <t>LCSOBADGRYBLK26</t>
  </si>
  <si>
    <t>LCSOBADGRYBLK30</t>
  </si>
  <si>
    <t>LCSOBAGRYBLK26</t>
  </si>
  <si>
    <t>LCSOBAGRYBLK30</t>
  </si>
  <si>
    <t>LCSUSEGRG</t>
  </si>
  <si>
    <t>LCSUSEGRGLF</t>
  </si>
  <si>
    <t>LCSUSEGRGRF</t>
  </si>
  <si>
    <t>LCSUSEGRGCNR</t>
  </si>
  <si>
    <t>LCSUSEPW</t>
  </si>
  <si>
    <t>LCSUSEPWLF</t>
  </si>
  <si>
    <t>LCSUSEPWRF</t>
  </si>
  <si>
    <t>LCSUSEPWCNR</t>
  </si>
  <si>
    <t>LCSUSIGRYBLK</t>
  </si>
  <si>
    <t>LCSYSIBLK</t>
  </si>
  <si>
    <t>LCSYSIBLUBLK</t>
  </si>
  <si>
    <t>LCSYSICHBLK</t>
  </si>
  <si>
    <t>LCSYSISIBLK</t>
  </si>
  <si>
    <t>LCSYSITPBLK</t>
  </si>
  <si>
    <t>LCTDSIBLUBLK</t>
  </si>
  <si>
    <t>LCTDSICHBLK</t>
  </si>
  <si>
    <t>LCTDSISIBLK</t>
  </si>
  <si>
    <t>LCTEBABLK26</t>
  </si>
  <si>
    <t>LCTEBABLK30</t>
  </si>
  <si>
    <t>LCTEBAGRYBLK26</t>
  </si>
  <si>
    <t>LCTEBAGRYBLK30</t>
  </si>
  <si>
    <t>LCTHDIGRYBLK</t>
  </si>
  <si>
    <t>LCTHDIGRYBLKBASE</t>
  </si>
  <si>
    <t>LCTHDIGRYBLKTOP</t>
  </si>
  <si>
    <t>LCTHDIWHBLK</t>
  </si>
  <si>
    <t>LCTHDIWHBLKBASE</t>
  </si>
  <si>
    <t>LCTHDIWHBLKTOP</t>
  </si>
  <si>
    <t>LCVEDIMABLK</t>
  </si>
  <si>
    <t>LCVEDIMABLKTOP</t>
  </si>
  <si>
    <t>LCVEDIMABLKBS</t>
  </si>
  <si>
    <t>LCVEDIWHBLK</t>
  </si>
  <si>
    <t>LCVEDIWHBLKTOP</t>
  </si>
  <si>
    <t>LCVEDIWHBLKBS</t>
  </si>
  <si>
    <t>LCVIBAEUCGRY26</t>
  </si>
  <si>
    <t>LCVIBAEUCGRY30</t>
  </si>
  <si>
    <t>LCVIBAEUCTP26</t>
  </si>
  <si>
    <t>LCVIBAEUCTP30</t>
  </si>
  <si>
    <t>LCVICHEUCGRY</t>
  </si>
  <si>
    <t>LCVICHEUCTP</t>
  </si>
  <si>
    <t>LCVICOEUC</t>
  </si>
  <si>
    <t>LCVICOGRYEUC</t>
  </si>
  <si>
    <t>LCVIDIEUC</t>
  </si>
  <si>
    <t>LCVIDIGRYEUC</t>
  </si>
  <si>
    <t>LCVILOEUCGRY</t>
  </si>
  <si>
    <t>LCVILOEUCTP</t>
  </si>
  <si>
    <t>LCVISCHEUCGRY</t>
  </si>
  <si>
    <t>LCVISCHEUCTP</t>
  </si>
  <si>
    <t>LCVISIEUCGRY</t>
  </si>
  <si>
    <t>LCVISIEUCTP</t>
  </si>
  <si>
    <t>LCVISIGRYBLK</t>
  </si>
  <si>
    <t>LCVISILGRYBLK</t>
  </si>
  <si>
    <t>LCVISOEUCGRY</t>
  </si>
  <si>
    <t>LCVISOEUCTP</t>
  </si>
  <si>
    <t>LCVRDIBGLWAL</t>
  </si>
  <si>
    <t>LCVRDIBGLWALBASE</t>
  </si>
  <si>
    <t>LCVRDIBGLWALPAN</t>
  </si>
  <si>
    <t>LCVRDIBGLWALTOP</t>
  </si>
  <si>
    <t>LCVRDIBLKWAL</t>
  </si>
  <si>
    <t>LCVRDIBLKWALBASE</t>
  </si>
  <si>
    <t>LCVRDIBLKWALPAN</t>
  </si>
  <si>
    <t>LCVRDIBLKWALTOP</t>
  </si>
  <si>
    <t>LCVRDIBSWAL</t>
  </si>
  <si>
    <t>LCVRDIBSWALBASE</t>
  </si>
  <si>
    <t>LCVRDIBSWALPAN</t>
  </si>
  <si>
    <t>LCVRDIBSWALTOP</t>
  </si>
  <si>
    <t>LCVZ3BRN</t>
  </si>
  <si>
    <t>LCVZ3DVGRY</t>
  </si>
  <si>
    <t>LCWIBAGRYMO26</t>
  </si>
  <si>
    <t>LCWIBAGRYMO30</t>
  </si>
  <si>
    <t>LCWIGRY26</t>
  </si>
  <si>
    <t>LCWIGRY30</t>
  </si>
  <si>
    <t>LCZASIBGBLK</t>
  </si>
  <si>
    <t>LCZASILGRYBLK</t>
  </si>
  <si>
    <t>LCZEBAGRY26</t>
  </si>
  <si>
    <t>LCZEBAGRY30</t>
  </si>
  <si>
    <t>LCZECOGRY</t>
  </si>
  <si>
    <t>LCZEDIGRY</t>
  </si>
  <si>
    <t>LCZELOGRY</t>
  </si>
  <si>
    <t>LCZESIBLUBLK</t>
  </si>
  <si>
    <t>LCZESIGRY</t>
  </si>
  <si>
    <t>LCZESIGRYBLK</t>
  </si>
  <si>
    <t>LCZESISIBLK</t>
  </si>
  <si>
    <t>LCZESWBAGRY26</t>
  </si>
  <si>
    <t>LCZESWBAGRY30</t>
  </si>
  <si>
    <t>SETALMV5GB</t>
  </si>
  <si>
    <t>SETALMV5TG</t>
  </si>
  <si>
    <t>SETALMV7GB</t>
  </si>
  <si>
    <t>SETALMV7TG</t>
  </si>
  <si>
    <t>SETALPE5GB</t>
  </si>
  <si>
    <t>SETALPE7GB</t>
  </si>
  <si>
    <t>SETALSU5GB</t>
  </si>
  <si>
    <t>SETALSU7GB</t>
  </si>
  <si>
    <t>SETARBLKKG3</t>
  </si>
  <si>
    <t>SETARBLKKG4</t>
  </si>
  <si>
    <t>SETARBLKQN3</t>
  </si>
  <si>
    <t>SETARBLKQN4</t>
  </si>
  <si>
    <t>SETARWAKG3</t>
  </si>
  <si>
    <t>SETARWAKG4</t>
  </si>
  <si>
    <t>SETARWAQN3</t>
  </si>
  <si>
    <t>SETARWAQN4</t>
  </si>
  <si>
    <t>SETCHBLK5CH</t>
  </si>
  <si>
    <t>SETCHBLK5CHB</t>
  </si>
  <si>
    <t>SETCHBLK6CHB</t>
  </si>
  <si>
    <t>SETCHBLK7CH</t>
  </si>
  <si>
    <t>SETCHCQBLK5CH</t>
  </si>
  <si>
    <t>SETCHWA5BLU</t>
  </si>
  <si>
    <t>SETCHWA5BLUB</t>
  </si>
  <si>
    <t>SETCHWA5CH</t>
  </si>
  <si>
    <t>SETCHWA5CHB</t>
  </si>
  <si>
    <t>SETCHWA5OR</t>
  </si>
  <si>
    <t>SETCHWA5ORB</t>
  </si>
  <si>
    <t>SETCHWA6BLUB</t>
  </si>
  <si>
    <t>SETCHWA6CHB</t>
  </si>
  <si>
    <t>SETCHWA6ORB</t>
  </si>
  <si>
    <t>SETCHWA7BLU</t>
  </si>
  <si>
    <t>SETCHWA7CH</t>
  </si>
  <si>
    <t>SETCHWA7OR</t>
  </si>
  <si>
    <t>SETESMV5TG</t>
  </si>
  <si>
    <t>SETESMV7TG</t>
  </si>
  <si>
    <t>SETESPE5GB</t>
  </si>
  <si>
    <t>SETESPE7GB</t>
  </si>
  <si>
    <t>SETESSH5TG</t>
  </si>
  <si>
    <t>SETESSH7TG</t>
  </si>
  <si>
    <t>SETESSU5GB</t>
  </si>
  <si>
    <t>SETESSU7GB</t>
  </si>
  <si>
    <t>SETGIKA5B</t>
  </si>
  <si>
    <t>SETGIKA5PB</t>
  </si>
  <si>
    <t>SETGIKA5TG</t>
  </si>
  <si>
    <t>SETGIKA7B</t>
  </si>
  <si>
    <t>SETGIKA7PB</t>
  </si>
  <si>
    <t>SETGIKA7TG</t>
  </si>
  <si>
    <t>SETKAGRY5</t>
  </si>
  <si>
    <t>SETKAGRY7</t>
  </si>
  <si>
    <t>SETKAWA5BLU</t>
  </si>
  <si>
    <t>SETKAWA5CH</t>
  </si>
  <si>
    <t>SETKAWA5OR</t>
  </si>
  <si>
    <t>SETKAWA7BLU</t>
  </si>
  <si>
    <t>SETKAWA7CH</t>
  </si>
  <si>
    <t>SETKAWA7OR</t>
  </si>
  <si>
    <t>SETKNAI5GB</t>
  </si>
  <si>
    <t>SETKNGE5BB</t>
  </si>
  <si>
    <t>SETKNGE5TG</t>
  </si>
  <si>
    <t>SETKNGE7BB</t>
  </si>
  <si>
    <t>SETKNGE7TG</t>
  </si>
  <si>
    <t>SETKNLU5GB</t>
  </si>
  <si>
    <t>SETKNLU7GB</t>
  </si>
  <si>
    <t>SETKNPE5CB</t>
  </si>
  <si>
    <t>SETKNPE5GB</t>
  </si>
  <si>
    <t>SETKNPE7CB</t>
  </si>
  <si>
    <t>SETKNPE7GB</t>
  </si>
  <si>
    <t>SETKNPR5GB</t>
  </si>
  <si>
    <t>SETKNPR7GB</t>
  </si>
  <si>
    <t>SETKNSN5GB</t>
  </si>
  <si>
    <t>SETMILU5CB</t>
  </si>
  <si>
    <t>SETMILU5GB</t>
  </si>
  <si>
    <t>SETMILU7CB</t>
  </si>
  <si>
    <t>SETMILU7GB</t>
  </si>
  <si>
    <t>SETMIMK5GB</t>
  </si>
  <si>
    <t>SETMIRO5TG</t>
  </si>
  <si>
    <t>SETMIRO7TG</t>
  </si>
  <si>
    <t>SETMISH5CHB</t>
  </si>
  <si>
    <t>SETMISH5TG</t>
  </si>
  <si>
    <t>SETMISH7CHB</t>
  </si>
  <si>
    <t>SETMISH7TG</t>
  </si>
  <si>
    <t>SETMOPK5GB</t>
  </si>
  <si>
    <t>SETPTBLKKG3</t>
  </si>
  <si>
    <t>SETPTBLKKG4</t>
  </si>
  <si>
    <t>SETPTBLKQN3</t>
  </si>
  <si>
    <t>SETPTBLKQN4</t>
  </si>
  <si>
    <t>SETSABLK5CH</t>
  </si>
  <si>
    <t>SETSABLK7CH</t>
  </si>
  <si>
    <t>SETSACQ5BLK</t>
  </si>
  <si>
    <t>SETSAWA5BLU</t>
  </si>
  <si>
    <t>SETSAWA5CH</t>
  </si>
  <si>
    <t>SETSAWA5OR</t>
  </si>
  <si>
    <t>SETSAWA7BLU</t>
  </si>
  <si>
    <t>SETSAWA7CH</t>
  </si>
  <si>
    <t>SETSAWA7OR</t>
  </si>
  <si>
    <t>SETSAWE5BLK</t>
  </si>
  <si>
    <t>SETSAWEWAL5BLU</t>
  </si>
  <si>
    <t>SETSAWEWAL5CH</t>
  </si>
  <si>
    <t>SETSAWEWAL5OR</t>
  </si>
  <si>
    <t>SETURLY5GB</t>
  </si>
  <si>
    <t>ATAB08080001</t>
  </si>
  <si>
    <t>LC CANVAS</t>
  </si>
  <si>
    <t>ATAB12120001</t>
  </si>
  <si>
    <t>ATAB16160001</t>
  </si>
  <si>
    <t>ATAB20200001</t>
  </si>
  <si>
    <t>ATAB24240001</t>
  </si>
  <si>
    <t>ATAB36360001</t>
  </si>
  <si>
    <t>ATAB48480001</t>
  </si>
  <si>
    <t>ATAB08080002</t>
  </si>
  <si>
    <t>ATAB12120002</t>
  </si>
  <si>
    <t>ATAB16160002</t>
  </si>
  <si>
    <t>ATAB20200002</t>
  </si>
  <si>
    <t>ATAB24240002</t>
  </si>
  <si>
    <t>ATAB36360002</t>
  </si>
  <si>
    <t>ATAB48480002</t>
  </si>
  <si>
    <t>ATAB08080001S2</t>
  </si>
  <si>
    <t>ATAB12120001S2</t>
  </si>
  <si>
    <t>ATAB16160001S2</t>
  </si>
  <si>
    <t>ATAB20200001S2</t>
  </si>
  <si>
    <t>ATAB24240001S2</t>
  </si>
  <si>
    <t>ATAB08080004</t>
  </si>
  <si>
    <t>ATAB12120004</t>
  </si>
  <si>
    <t>ATAB16160004</t>
  </si>
  <si>
    <t>ATAB20200004</t>
  </si>
  <si>
    <t>ATAB24240004</t>
  </si>
  <si>
    <t>ATAB36360004</t>
  </si>
  <si>
    <t>ATAB48480004</t>
  </si>
  <si>
    <t>ATAB08080005</t>
  </si>
  <si>
    <t>ATAB12120005</t>
  </si>
  <si>
    <t>ATAB16160005</t>
  </si>
  <si>
    <t>ATAB20200005</t>
  </si>
  <si>
    <t>ATAB24240005</t>
  </si>
  <si>
    <t>ATAB36360005</t>
  </si>
  <si>
    <t>ATAB48480005</t>
  </si>
  <si>
    <t>ATAB08080006</t>
  </si>
  <si>
    <t>ATAB12120006</t>
  </si>
  <si>
    <t>ATAB16160006</t>
  </si>
  <si>
    <t>ATAB20200006</t>
  </si>
  <si>
    <t>ATAB24240006</t>
  </si>
  <si>
    <t>ATAB36360006</t>
  </si>
  <si>
    <t>ATAB48480006</t>
  </si>
  <si>
    <t>ATAB08080007</t>
  </si>
  <si>
    <t>ATAB12120007</t>
  </si>
  <si>
    <t>ATAB16160007</t>
  </si>
  <si>
    <t>ATAB20200007</t>
  </si>
  <si>
    <t>ATAB24240007</t>
  </si>
  <si>
    <t>ATAB36360007</t>
  </si>
  <si>
    <t>ATAB48480007</t>
  </si>
  <si>
    <t>ATAB08080008</t>
  </si>
  <si>
    <t>ATAB12120008</t>
  </si>
  <si>
    <t>ATAB16160008</t>
  </si>
  <si>
    <t>ATAB20200008</t>
  </si>
  <si>
    <t>ATAB24240008</t>
  </si>
  <si>
    <t>ATAB36360008</t>
  </si>
  <si>
    <t>ATAB48480008</t>
  </si>
  <si>
    <t>ATAB08080009</t>
  </si>
  <si>
    <t>ATAB12120009</t>
  </si>
  <si>
    <t>ATAB16160009</t>
  </si>
  <si>
    <t>ATAB20200009</t>
  </si>
  <si>
    <t>ATAB24240009</t>
  </si>
  <si>
    <t>ATAB36360009</t>
  </si>
  <si>
    <t>ATAB48480009</t>
  </si>
  <si>
    <t>ATAB08080010</t>
  </si>
  <si>
    <t>ATAB12120010</t>
  </si>
  <si>
    <t>ATAB16160010</t>
  </si>
  <si>
    <t>ATAB20200010</t>
  </si>
  <si>
    <t>ATAB24240010</t>
  </si>
  <si>
    <t>ATAB36360010</t>
  </si>
  <si>
    <t>ATAB48480010</t>
  </si>
  <si>
    <t>ATAB08080011</t>
  </si>
  <si>
    <t>ATAB12120011</t>
  </si>
  <si>
    <t>ATAB16160011</t>
  </si>
  <si>
    <t>ATAB20200011</t>
  </si>
  <si>
    <t>ATAB24240011</t>
  </si>
  <si>
    <t>ATAB36360011</t>
  </si>
  <si>
    <t>ATAB48480011</t>
  </si>
  <si>
    <t>ATAB08080012</t>
  </si>
  <si>
    <t>ATAB12120012</t>
  </si>
  <si>
    <t>ATAB16160012</t>
  </si>
  <si>
    <t>ATAB20200012</t>
  </si>
  <si>
    <t>ATAB24240012</t>
  </si>
  <si>
    <t>ATAB36360012</t>
  </si>
  <si>
    <t>ATAB48480012</t>
  </si>
  <si>
    <t>ATAB08080013</t>
  </si>
  <si>
    <t>ATAB12120013</t>
  </si>
  <si>
    <t>ATAB16160013</t>
  </si>
  <si>
    <t>ATAB20200013</t>
  </si>
  <si>
    <t>ATAB24240013</t>
  </si>
  <si>
    <t>ATAB36360013</t>
  </si>
  <si>
    <t>ATAB48480013</t>
  </si>
  <si>
    <t>ATAB08080014</t>
  </si>
  <si>
    <t>ATAB12120014</t>
  </si>
  <si>
    <t>ATAB16160014</t>
  </si>
  <si>
    <t>ATAB20200014</t>
  </si>
  <si>
    <t>ATAB24240014</t>
  </si>
  <si>
    <t>ATAB36360014</t>
  </si>
  <si>
    <t>ATAB48480014</t>
  </si>
  <si>
    <t>ATAB08080015</t>
  </si>
  <si>
    <t>ATAB12120015</t>
  </si>
  <si>
    <t>ATAB16160015</t>
  </si>
  <si>
    <t>ATAB20200015</t>
  </si>
  <si>
    <t>ATAB24240015</t>
  </si>
  <si>
    <t>ATAB36360015</t>
  </si>
  <si>
    <t>ATAB48480015</t>
  </si>
  <si>
    <t>ATAB08080016</t>
  </si>
  <si>
    <t>ATAB12120016</t>
  </si>
  <si>
    <t>ATAB16160016</t>
  </si>
  <si>
    <t>ATAB20200016</t>
  </si>
  <si>
    <t>ATAB24240016</t>
  </si>
  <si>
    <t>ATAB36360016</t>
  </si>
  <si>
    <t>ATAB48480016</t>
  </si>
  <si>
    <t>ATAB08080017</t>
  </si>
  <si>
    <t>ATAB12120017</t>
  </si>
  <si>
    <t>ATAB16160017</t>
  </si>
  <si>
    <t>ATAB20200017</t>
  </si>
  <si>
    <t>ATAB24240017</t>
  </si>
  <si>
    <t>ATAB36360017</t>
  </si>
  <si>
    <t>ATAB48480017</t>
  </si>
  <si>
    <t>ATAB08080018</t>
  </si>
  <si>
    <t>ATAB12120018</t>
  </si>
  <si>
    <t>ATAB16160018</t>
  </si>
  <si>
    <t>ATAB20200018</t>
  </si>
  <si>
    <t>ATAB24240018</t>
  </si>
  <si>
    <t>ATAB36360018</t>
  </si>
  <si>
    <t>ATAB48480018</t>
  </si>
  <si>
    <t>ATAB08080019</t>
  </si>
  <si>
    <t>ATAB12120019</t>
  </si>
  <si>
    <t>ATAB16160019</t>
  </si>
  <si>
    <t>ATAB20200019</t>
  </si>
  <si>
    <t>ATAB24240019</t>
  </si>
  <si>
    <t>ATAB36360019</t>
  </si>
  <si>
    <t>ATAB48480019</t>
  </si>
  <si>
    <t>ATAB08080020</t>
  </si>
  <si>
    <t>ATAB12120020</t>
  </si>
  <si>
    <t>ATAB16160020</t>
  </si>
  <si>
    <t>ATAB20200020</t>
  </si>
  <si>
    <t>ATAB24240020</t>
  </si>
  <si>
    <t>ATAB36360020</t>
  </si>
  <si>
    <t>ATAB48480020</t>
  </si>
  <si>
    <t>ATAB08080021</t>
  </si>
  <si>
    <t>ATAB12120021</t>
  </si>
  <si>
    <t>ATAB16160021</t>
  </si>
  <si>
    <t>ATAB20200021</t>
  </si>
  <si>
    <t>ATAB24240021</t>
  </si>
  <si>
    <t>ATAB36360021</t>
  </si>
  <si>
    <t>ATAB48480021</t>
  </si>
  <si>
    <t>ATAB08080022</t>
  </si>
  <si>
    <t>ATAB12120022</t>
  </si>
  <si>
    <t>ATAB16160022</t>
  </si>
  <si>
    <t>ATAB20200022</t>
  </si>
  <si>
    <t>ATAB24240022</t>
  </si>
  <si>
    <t>ATAB36360022</t>
  </si>
  <si>
    <t>ATAB48480022</t>
  </si>
  <si>
    <t>ATAB08080023</t>
  </si>
  <si>
    <t>ATAB12120023</t>
  </si>
  <si>
    <t>ATAB16160023</t>
  </si>
  <si>
    <t>ATAB20200023</t>
  </si>
  <si>
    <t>ATAB24240023</t>
  </si>
  <si>
    <t>ATAB36360023</t>
  </si>
  <si>
    <t>ATAB48480023</t>
  </si>
  <si>
    <t>ATAB08080024</t>
  </si>
  <si>
    <t>ATAB12120024</t>
  </si>
  <si>
    <t>ATAB16160024</t>
  </si>
  <si>
    <t>ATAB20200024</t>
  </si>
  <si>
    <t>ATAB24240024</t>
  </si>
  <si>
    <t>ATAB36360024</t>
  </si>
  <si>
    <t>ATAB48480024</t>
  </si>
  <si>
    <t>ATAB08080025</t>
  </si>
  <si>
    <t>ATAB12120025</t>
  </si>
  <si>
    <t>ATAB16160025</t>
  </si>
  <si>
    <t>ATAB20200025</t>
  </si>
  <si>
    <t>ATAB24240025</t>
  </si>
  <si>
    <t>ATAB36360025</t>
  </si>
  <si>
    <t>ATAB48480025</t>
  </si>
  <si>
    <t>ATAB08080026</t>
  </si>
  <si>
    <t>ATAB12120026</t>
  </si>
  <si>
    <t>ATAB16160026</t>
  </si>
  <si>
    <t>ATAB20200026</t>
  </si>
  <si>
    <t>ATAB24240026</t>
  </si>
  <si>
    <t>ATAB36360026</t>
  </si>
  <si>
    <t>ATAB48480026</t>
  </si>
  <si>
    <t>ATAB08080027</t>
  </si>
  <si>
    <t>ATAB12120027</t>
  </si>
  <si>
    <t>ATAB16160027</t>
  </si>
  <si>
    <t>ATAB20200027</t>
  </si>
  <si>
    <t>ATAB24240027</t>
  </si>
  <si>
    <t>ATAB36360027</t>
  </si>
  <si>
    <t>ATAB48480027</t>
  </si>
  <si>
    <t>ATAB08080028</t>
  </si>
  <si>
    <t>ATAB12120028</t>
  </si>
  <si>
    <t>ATAB16160028</t>
  </si>
  <si>
    <t>ATAB20200028</t>
  </si>
  <si>
    <t>ATAB24240028</t>
  </si>
  <si>
    <t>ATAB36360028</t>
  </si>
  <si>
    <t>ATAB48480028</t>
  </si>
  <si>
    <t>ATAB08080029</t>
  </si>
  <si>
    <t>ATAB12120029</t>
  </si>
  <si>
    <t>ATAB16160029</t>
  </si>
  <si>
    <t>ATAB20200029</t>
  </si>
  <si>
    <t>ATAB24240029</t>
  </si>
  <si>
    <t>ATAB36360029</t>
  </si>
  <si>
    <t>ATAB48480029</t>
  </si>
  <si>
    <t>ATAB08080030</t>
  </si>
  <si>
    <t>ATAB12120030</t>
  </si>
  <si>
    <t>ATAB16160030</t>
  </si>
  <si>
    <t>ATAB20200030</t>
  </si>
  <si>
    <t>ATAB24240030</t>
  </si>
  <si>
    <t>ATAB36360030</t>
  </si>
  <si>
    <t>ATAB48480030</t>
  </si>
  <si>
    <t>ATAB08080031</t>
  </si>
  <si>
    <t>ATAB12120031</t>
  </si>
  <si>
    <t>ATAB16160031</t>
  </si>
  <si>
    <t>ATAB20200031</t>
  </si>
  <si>
    <t>ATAB24240031</t>
  </si>
  <si>
    <t>ATAB36360031</t>
  </si>
  <si>
    <t>ATAB48480031</t>
  </si>
  <si>
    <t>ATAB08080032</t>
  </si>
  <si>
    <t>ATAB12120032</t>
  </si>
  <si>
    <t>ATAB16160032</t>
  </si>
  <si>
    <t>ATAB20200032</t>
  </si>
  <si>
    <t>ATAB24240032</t>
  </si>
  <si>
    <t>ATAB36360032</t>
  </si>
  <si>
    <t>ATAB48480032</t>
  </si>
  <si>
    <t>ATAB08080033</t>
  </si>
  <si>
    <t>ATAB12120033</t>
  </si>
  <si>
    <t>ATAB16160033</t>
  </si>
  <si>
    <t>ATAB20200033</t>
  </si>
  <si>
    <t>ATAB24240033</t>
  </si>
  <si>
    <t>ATAB36360033</t>
  </si>
  <si>
    <t>ATAB48480033</t>
  </si>
  <si>
    <t>ATAB08080034</t>
  </si>
  <si>
    <t>ATAB12120034</t>
  </si>
  <si>
    <t>ATAB16160034</t>
  </si>
  <si>
    <t>ATAB20200034</t>
  </si>
  <si>
    <t>ATAB24240034</t>
  </si>
  <si>
    <t>ATAB36360034</t>
  </si>
  <si>
    <t>ATAB48480034</t>
  </si>
  <si>
    <t>ATAB08080035</t>
  </si>
  <si>
    <t>ATAB12120035</t>
  </si>
  <si>
    <t>ATAB16160035</t>
  </si>
  <si>
    <t>ATAB20200035</t>
  </si>
  <si>
    <t>ATAB24240035</t>
  </si>
  <si>
    <t>ATAB36360035</t>
  </si>
  <si>
    <t>ATAB48480035</t>
  </si>
  <si>
    <t>ATAB08080036</t>
  </si>
  <si>
    <t>ATAB12120036</t>
  </si>
  <si>
    <t>ATAB16160036</t>
  </si>
  <si>
    <t>ATAB20200036</t>
  </si>
  <si>
    <t>ATAB24240036</t>
  </si>
  <si>
    <t>ATAB36360036</t>
  </si>
  <si>
    <t>ATAB48480036</t>
  </si>
  <si>
    <t>ATAB08080037</t>
  </si>
  <si>
    <t>ATAB12120037</t>
  </si>
  <si>
    <t>ATAB16160037</t>
  </si>
  <si>
    <t>ATAB20200037</t>
  </si>
  <si>
    <t>ATAB24240037</t>
  </si>
  <si>
    <t>ATAB36360037</t>
  </si>
  <si>
    <t>ATAB48480037</t>
  </si>
  <si>
    <t>ATAB08080038</t>
  </si>
  <si>
    <t>ATAB12120038</t>
  </si>
  <si>
    <t>ATAB16160038</t>
  </si>
  <si>
    <t>ATAB20200038</t>
  </si>
  <si>
    <t>ATAB24240038</t>
  </si>
  <si>
    <t>ATAB36360038</t>
  </si>
  <si>
    <t>ATAB48480038</t>
  </si>
  <si>
    <t>ATAB08080039</t>
  </si>
  <si>
    <t>ATAB12120039</t>
  </si>
  <si>
    <t>ATAB16160039</t>
  </si>
  <si>
    <t>ATAB20200039</t>
  </si>
  <si>
    <t>ATAB24240039</t>
  </si>
  <si>
    <t>ATAB36360039</t>
  </si>
  <si>
    <t>ATAB48480039</t>
  </si>
  <si>
    <t>ATAB08080040</t>
  </si>
  <si>
    <t>ATAB12120040</t>
  </si>
  <si>
    <t>ATAB16160040</t>
  </si>
  <si>
    <t>ATAB20200040</t>
  </si>
  <si>
    <t>ATAB24240040</t>
  </si>
  <si>
    <t>ATAB36360040</t>
  </si>
  <si>
    <t>ATAB48480040</t>
  </si>
  <si>
    <t>ATAB08080041</t>
  </si>
  <si>
    <t>ATAB12120041</t>
  </si>
  <si>
    <t>ATAB16160041</t>
  </si>
  <si>
    <t>ATAB20200041</t>
  </si>
  <si>
    <t>ATAB24240041</t>
  </si>
  <si>
    <t>ATAB36360041</t>
  </si>
  <si>
    <t>ATAB48480041</t>
  </si>
  <si>
    <t>ATAB08080042</t>
  </si>
  <si>
    <t>ATAB12120042</t>
  </si>
  <si>
    <t>ATAB16160042</t>
  </si>
  <si>
    <t>ATAB20200042</t>
  </si>
  <si>
    <t>ATAB24240042</t>
  </si>
  <si>
    <t>ATAB36360042</t>
  </si>
  <si>
    <t>ATAB48480042</t>
  </si>
  <si>
    <t>ATAB08080043</t>
  </si>
  <si>
    <t>ATAB12120043</t>
  </si>
  <si>
    <t>ATAB16160043</t>
  </si>
  <si>
    <t>ATAB20200043</t>
  </si>
  <si>
    <t>ATAB24240043</t>
  </si>
  <si>
    <t>ATAB36360043</t>
  </si>
  <si>
    <t>ATAB48480043</t>
  </si>
  <si>
    <t>ATAB08080044</t>
  </si>
  <si>
    <t>ATAB12120044</t>
  </si>
  <si>
    <t>ATAB16160044</t>
  </si>
  <si>
    <t>ATAB20200044</t>
  </si>
  <si>
    <t>ATAB24240044</t>
  </si>
  <si>
    <t>ATAB36360044</t>
  </si>
  <si>
    <t>ATAB48480044</t>
  </si>
  <si>
    <t>ATAB08080045</t>
  </si>
  <si>
    <t>ATAB12120045</t>
  </si>
  <si>
    <t>ATAB16160045</t>
  </si>
  <si>
    <t>ATAB20200045</t>
  </si>
  <si>
    <t>ATAB24240045</t>
  </si>
  <si>
    <t>ATAB36360045</t>
  </si>
  <si>
    <t>ATAB48480045</t>
  </si>
  <si>
    <t>ATAB08080046</t>
  </si>
  <si>
    <t>ATAB12120046</t>
  </si>
  <si>
    <t>ATAB16160046</t>
  </si>
  <si>
    <t>ATAB20200046</t>
  </si>
  <si>
    <t>ATAB24240046</t>
  </si>
  <si>
    <t>ATAB36360046</t>
  </si>
  <si>
    <t>ATAB48480046</t>
  </si>
  <si>
    <t>ATAB08080047</t>
  </si>
  <si>
    <t>ATAB12120047</t>
  </si>
  <si>
    <t>ATAB16160047</t>
  </si>
  <si>
    <t>ATAB20200047</t>
  </si>
  <si>
    <t>ATAB24240047</t>
  </si>
  <si>
    <t>ATAB36360047</t>
  </si>
  <si>
    <t>ATAB48480047</t>
  </si>
  <si>
    <t>ATAB08080048</t>
  </si>
  <si>
    <t>ATAB12120048</t>
  </si>
  <si>
    <t>ATAB16160048</t>
  </si>
  <si>
    <t>ATAB20200048</t>
  </si>
  <si>
    <t>ATAB24240048</t>
  </si>
  <si>
    <t>ATAB36360048</t>
  </si>
  <si>
    <t>ATAB48480048</t>
  </si>
  <si>
    <t>ATAB08080049</t>
  </si>
  <si>
    <t>ATAB12120049</t>
  </si>
  <si>
    <t>ATAB16160049</t>
  </si>
  <si>
    <t>ATAB20200049</t>
  </si>
  <si>
    <t>ATAB24240049</t>
  </si>
  <si>
    <t>ATAB36360049</t>
  </si>
  <si>
    <t>ATAB48480049</t>
  </si>
  <si>
    <t>ATAB08080050</t>
  </si>
  <si>
    <t>ATAB12120050</t>
  </si>
  <si>
    <t>ATAB16160050</t>
  </si>
  <si>
    <t>ATAB20200050</t>
  </si>
  <si>
    <t>ATAB24240050</t>
  </si>
  <si>
    <t>ATAB36360050</t>
  </si>
  <si>
    <t>ATAB48480050</t>
  </si>
  <si>
    <t>ATAB08080051</t>
  </si>
  <si>
    <t>ATAB12120051</t>
  </si>
  <si>
    <t>ATAB16160051</t>
  </si>
  <si>
    <t>ATAB20200051</t>
  </si>
  <si>
    <t>ATAB24240051</t>
  </si>
  <si>
    <t>ATAB36360051</t>
  </si>
  <si>
    <t>ATAB48480051</t>
  </si>
  <si>
    <t>ATAB08080052</t>
  </si>
  <si>
    <t>ATAB12120052</t>
  </si>
  <si>
    <t>ATAB16160052</t>
  </si>
  <si>
    <t>ATAB20200052</t>
  </si>
  <si>
    <t>ATAB24240052</t>
  </si>
  <si>
    <t>ATAB36360052</t>
  </si>
  <si>
    <t>ATAB48480052</t>
  </si>
  <si>
    <t>ATAB08080053</t>
  </si>
  <si>
    <t>ATAB12120053</t>
  </si>
  <si>
    <t>ATAB16160053</t>
  </si>
  <si>
    <t>ATAB20200053</t>
  </si>
  <si>
    <t>ATAB24240053</t>
  </si>
  <si>
    <t>ATAB36360053</t>
  </si>
  <si>
    <t>ATAB48480053</t>
  </si>
  <si>
    <t>ATAB08080054</t>
  </si>
  <si>
    <t>ATAB12120054</t>
  </si>
  <si>
    <t>ATAB16160054</t>
  </si>
  <si>
    <t>ATAB20200054</t>
  </si>
  <si>
    <t>ATAB24240054</t>
  </si>
  <si>
    <t>ATAB36360054</t>
  </si>
  <si>
    <t>ATAB48480054</t>
  </si>
  <si>
    <t>ATAB08080055</t>
  </si>
  <si>
    <t>ATAB12120055</t>
  </si>
  <si>
    <t>ATAB16160055</t>
  </si>
  <si>
    <t>ATAB20200055</t>
  </si>
  <si>
    <t>ATAB24240055</t>
  </si>
  <si>
    <t>ATAB36360055</t>
  </si>
  <si>
    <t>ATAB48480055</t>
  </si>
  <si>
    <t>ATAB08080056</t>
  </si>
  <si>
    <t>ATAB12120056</t>
  </si>
  <si>
    <t>ATAB16160056</t>
  </si>
  <si>
    <t>ATAB20200056</t>
  </si>
  <si>
    <t>ATAB24240056</t>
  </si>
  <si>
    <t>ATAB36360056</t>
  </si>
  <si>
    <t>ATAB48480056</t>
  </si>
  <si>
    <t>ATAB08080057</t>
  </si>
  <si>
    <t>ATAB12120057</t>
  </si>
  <si>
    <t>ATAB16160057</t>
  </si>
  <si>
    <t>ATAB20200057</t>
  </si>
  <si>
    <t>ATAB24240057</t>
  </si>
  <si>
    <t>ATAB36360057</t>
  </si>
  <si>
    <t>ATAB48480057</t>
  </si>
  <si>
    <t>ATAB08080058</t>
  </si>
  <si>
    <t>ATAB12120058</t>
  </si>
  <si>
    <t>ATAB16160058</t>
  </si>
  <si>
    <t>ATAB20200058</t>
  </si>
  <si>
    <t>ATAB24240058</t>
  </si>
  <si>
    <t>ATAB36360058</t>
  </si>
  <si>
    <t>ATAB48480058</t>
  </si>
  <si>
    <t>ATAB08080059</t>
  </si>
  <si>
    <t>ATAB12120059</t>
  </si>
  <si>
    <t>ATAB16160059</t>
  </si>
  <si>
    <t>ATAB20200059</t>
  </si>
  <si>
    <t>ATAB24240059</t>
  </si>
  <si>
    <t>ATAB36360059</t>
  </si>
  <si>
    <t>ATAB48480059</t>
  </si>
  <si>
    <t>ATAB08080060</t>
  </si>
  <si>
    <t>ATAB12120060</t>
  </si>
  <si>
    <t>ATAB16160060</t>
  </si>
  <si>
    <t>ATAB20200060</t>
  </si>
  <si>
    <t>ATAB24240060</t>
  </si>
  <si>
    <t>ATAB36360060</t>
  </si>
  <si>
    <t>ATAB48480060</t>
  </si>
  <si>
    <t>ATAB08080061</t>
  </si>
  <si>
    <t>ATAB12120061</t>
  </si>
  <si>
    <t>ATAB16160061</t>
  </si>
  <si>
    <t>ATAB20200061</t>
  </si>
  <si>
    <t>ATAB24240061</t>
  </si>
  <si>
    <t>ATAB36360061</t>
  </si>
  <si>
    <t>ATAB48480061</t>
  </si>
  <si>
    <t>ATAB08080062</t>
  </si>
  <si>
    <t>ATAB12120062</t>
  </si>
  <si>
    <t>ATAB16160062</t>
  </si>
  <si>
    <t>ATAB20200062</t>
  </si>
  <si>
    <t>ATAB24240062</t>
  </si>
  <si>
    <t>ATAB36360062</t>
  </si>
  <si>
    <t>ATAB48480062</t>
  </si>
  <si>
    <t>ATAB08080063</t>
  </si>
  <si>
    <t>ATAB12120063</t>
  </si>
  <si>
    <t>ATAB16160063</t>
  </si>
  <si>
    <t>ATAB20200063</t>
  </si>
  <si>
    <t>ATAB24240063</t>
  </si>
  <si>
    <t>ATAB36360063</t>
  </si>
  <si>
    <t>ATAB48480063</t>
  </si>
  <si>
    <t>ATAB08080064</t>
  </si>
  <si>
    <t>ATAB12120064</t>
  </si>
  <si>
    <t>ATAB16160064</t>
  </si>
  <si>
    <t>ATAB20200064</t>
  </si>
  <si>
    <t>ATAB24240064</t>
  </si>
  <si>
    <t>ATAB36360064</t>
  </si>
  <si>
    <t>ATAB48480064</t>
  </si>
  <si>
    <t>ATAB08080065</t>
  </si>
  <si>
    <t>ATAB12120065</t>
  </si>
  <si>
    <t>ATAB16160065</t>
  </si>
  <si>
    <t>ATAB20200065</t>
  </si>
  <si>
    <t>ATAB24240065</t>
  </si>
  <si>
    <t>ATAB36360065</t>
  </si>
  <si>
    <t>ATAB48480065</t>
  </si>
  <si>
    <t>ATAB08080066</t>
  </si>
  <si>
    <t>ATAB12120066</t>
  </si>
  <si>
    <t>ATAB16160066</t>
  </si>
  <si>
    <t>ATAB20200066</t>
  </si>
  <si>
    <t>ATAB24240066</t>
  </si>
  <si>
    <t>ATAB36360066</t>
  </si>
  <si>
    <t>ATAB48480066</t>
  </si>
  <si>
    <t>ATAB08080067</t>
  </si>
  <si>
    <t>ATAB12120067</t>
  </si>
  <si>
    <t>ATAB16160067</t>
  </si>
  <si>
    <t>ATAB20200067</t>
  </si>
  <si>
    <t>ATAB24240067</t>
  </si>
  <si>
    <t>ATAB36360067</t>
  </si>
  <si>
    <t>ATAB48480067</t>
  </si>
  <si>
    <t>ATAB08080068</t>
  </si>
  <si>
    <t>ATAB12120068</t>
  </si>
  <si>
    <t>ATAB16160068</t>
  </si>
  <si>
    <t>ATAB20200068</t>
  </si>
  <si>
    <t>ATAB24240068</t>
  </si>
  <si>
    <t>ATAB36360068</t>
  </si>
  <si>
    <t>ATAB48480068</t>
  </si>
  <si>
    <t>ATAB08080069</t>
  </si>
  <si>
    <t>ATAB12120069</t>
  </si>
  <si>
    <t>ATAB16160069</t>
  </si>
  <si>
    <t>ATAB20200069</t>
  </si>
  <si>
    <t>ATAB24240069</t>
  </si>
  <si>
    <t>ATAB36360069</t>
  </si>
  <si>
    <t>ATAB48480069</t>
  </si>
  <si>
    <t>ATAB08080070</t>
  </si>
  <si>
    <t>ATAB12120070</t>
  </si>
  <si>
    <t>ATAB16160070</t>
  </si>
  <si>
    <t>ATAB20200070</t>
  </si>
  <si>
    <t>ATAB24240070</t>
  </si>
  <si>
    <t>ATAB36360070</t>
  </si>
  <si>
    <t>ATAB48480070</t>
  </si>
  <si>
    <t>ATAB08080071</t>
  </si>
  <si>
    <t>ATAB12120071</t>
  </si>
  <si>
    <t>ATAB16160071</t>
  </si>
  <si>
    <t>ATAB20200071</t>
  </si>
  <si>
    <t>ATAB24240071</t>
  </si>
  <si>
    <t>ATAB36360071</t>
  </si>
  <si>
    <t>ATAB48480071</t>
  </si>
  <si>
    <t>ATAB08080147</t>
  </si>
  <si>
    <t>ATAB12120147</t>
  </si>
  <si>
    <t>ATAB16160147</t>
  </si>
  <si>
    <t>ATAB20200147</t>
  </si>
  <si>
    <t>ATAB24240147</t>
  </si>
  <si>
    <t>ATAB36360147</t>
  </si>
  <si>
    <t>ATAB48480147</t>
  </si>
  <si>
    <t>ATAB08080072</t>
  </si>
  <si>
    <t>ATAB12120072</t>
  </si>
  <si>
    <t>ATAB16160072</t>
  </si>
  <si>
    <t>ATAB20200072</t>
  </si>
  <si>
    <t>ATAB24240072</t>
  </si>
  <si>
    <t>ATAB36360072</t>
  </si>
  <si>
    <t>ATAB48480072</t>
  </si>
  <si>
    <t>ATAB08080073</t>
  </si>
  <si>
    <t>ATAB12120073</t>
  </si>
  <si>
    <t>ATAB16160073</t>
  </si>
  <si>
    <t>ATAB20200073</t>
  </si>
  <si>
    <t>ATAB24240073</t>
  </si>
  <si>
    <t>ATAB36360073</t>
  </si>
  <si>
    <t>ATAB48480073</t>
  </si>
  <si>
    <t>ATAB08080074</t>
  </si>
  <si>
    <t>ATAB12120074</t>
  </si>
  <si>
    <t>ATAB16160074</t>
  </si>
  <si>
    <t>ATAB20200074</t>
  </si>
  <si>
    <t>ATAB24240074</t>
  </si>
  <si>
    <t>ATAB36360074</t>
  </si>
  <si>
    <t>ATAB48480074</t>
  </si>
  <si>
    <t>ATAB08080075</t>
  </si>
  <si>
    <t>ATAB12120075</t>
  </si>
  <si>
    <t>ATAB16160075</t>
  </si>
  <si>
    <t>ATAB20200075</t>
  </si>
  <si>
    <t>ATAB24240075</t>
  </si>
  <si>
    <t>ATAB36360075</t>
  </si>
  <si>
    <t>ATAB48480075</t>
  </si>
  <si>
    <t>ATAB08080076</t>
  </si>
  <si>
    <t>ATAB12120076</t>
  </si>
  <si>
    <t>ATAB16160076</t>
  </si>
  <si>
    <t>ATAB20200076</t>
  </si>
  <si>
    <t>ATAB24240076</t>
  </si>
  <si>
    <t>ATAB36360076</t>
  </si>
  <si>
    <t>ATAB48480076</t>
  </si>
  <si>
    <t>ATAB08080077</t>
  </si>
  <si>
    <t>ATAB12120077</t>
  </si>
  <si>
    <t>ATAB16160077</t>
  </si>
  <si>
    <t>ATAB20200077</t>
  </si>
  <si>
    <t>ATAB24240077</t>
  </si>
  <si>
    <t>ATAB36360077</t>
  </si>
  <si>
    <t>ATAB48480077</t>
  </si>
  <si>
    <t>ATAB08080078</t>
  </si>
  <si>
    <t>ATAB12120078</t>
  </si>
  <si>
    <t>ATAB16160078</t>
  </si>
  <si>
    <t>ATAB20200078</t>
  </si>
  <si>
    <t>ATAB24240078</t>
  </si>
  <si>
    <t>ATAB36360078</t>
  </si>
  <si>
    <t>ATAB48480078</t>
  </si>
  <si>
    <t>ATAB08080079</t>
  </si>
  <si>
    <t>ATAB12120079</t>
  </si>
  <si>
    <t>ATAB16160079</t>
  </si>
  <si>
    <t>ATAB20200079</t>
  </si>
  <si>
    <t>ATAB24240079</t>
  </si>
  <si>
    <t>ATAB36360079</t>
  </si>
  <si>
    <t>ATAB48480079</t>
  </si>
  <si>
    <t>ATAB08080080</t>
  </si>
  <si>
    <t>ATAB12120080</t>
  </si>
  <si>
    <t>ATAB16160080</t>
  </si>
  <si>
    <t>ATAB20200080</t>
  </si>
  <si>
    <t>ATAB24240080</t>
  </si>
  <si>
    <t>ATAB36360080</t>
  </si>
  <si>
    <t>ATAB48480080</t>
  </si>
  <si>
    <t>ATAB08080081</t>
  </si>
  <si>
    <t>ATAB12120081</t>
  </si>
  <si>
    <t>ATAB16160081</t>
  </si>
  <si>
    <t>ATAB20200081</t>
  </si>
  <si>
    <t>ATAB24240081</t>
  </si>
  <si>
    <t>ATAB36360081</t>
  </si>
  <si>
    <t>ATAB48480081</t>
  </si>
  <si>
    <t>ATAB08080082</t>
  </si>
  <si>
    <t>ATAB12120082</t>
  </si>
  <si>
    <t>ATAB16160082</t>
  </si>
  <si>
    <t>ATAB20200082</t>
  </si>
  <si>
    <t>ATAB24240082</t>
  </si>
  <si>
    <t>ATAB36360082</t>
  </si>
  <si>
    <t>ATAB48480082</t>
  </si>
  <si>
    <t>ATAB08080083</t>
  </si>
  <si>
    <t>ATAB12120083</t>
  </si>
  <si>
    <t>ATAB16160083</t>
  </si>
  <si>
    <t>ATAB20200083</t>
  </si>
  <si>
    <t>ATAB24240083</t>
  </si>
  <si>
    <t>ATAB36360083</t>
  </si>
  <si>
    <t>ATAB48480083</t>
  </si>
  <si>
    <t>ATAB08080084</t>
  </si>
  <si>
    <t>ATAB12120084</t>
  </si>
  <si>
    <t>ATAB16160084</t>
  </si>
  <si>
    <t>ATAB20200084</t>
  </si>
  <si>
    <t>ATAB24240084</t>
  </si>
  <si>
    <t>ATAB36360084</t>
  </si>
  <si>
    <t>ATAB48480084</t>
  </si>
  <si>
    <t>ATAB08080085</t>
  </si>
  <si>
    <t>ATAB12120085</t>
  </si>
  <si>
    <t>ATAB16160085</t>
  </si>
  <si>
    <t>ATAB20200085</t>
  </si>
  <si>
    <t>ATAB24240085</t>
  </si>
  <si>
    <t>ATAB36360085</t>
  </si>
  <si>
    <t>ATAB48480085</t>
  </si>
  <si>
    <t>ATAB08080086</t>
  </si>
  <si>
    <t>ATAB12120086</t>
  </si>
  <si>
    <t>ATAB16160086</t>
  </si>
  <si>
    <t>ATAB20200086</t>
  </si>
  <si>
    <t>ATAB24240086</t>
  </si>
  <si>
    <t>ATAB36360086</t>
  </si>
  <si>
    <t>ATAB48480086</t>
  </si>
  <si>
    <t>ATAB08080087</t>
  </si>
  <si>
    <t>ATAB12120087</t>
  </si>
  <si>
    <t>ATAB16160087</t>
  </si>
  <si>
    <t>ATAB20200087</t>
  </si>
  <si>
    <t>ATAB24240087</t>
  </si>
  <si>
    <t>ATAB36360087</t>
  </si>
  <si>
    <t>ATAB48480087</t>
  </si>
  <si>
    <t>ATAB08080088</t>
  </si>
  <si>
    <t>ATAB12120088</t>
  </si>
  <si>
    <t>ATAB16160088</t>
  </si>
  <si>
    <t>ATAB20200088</t>
  </si>
  <si>
    <t>ATAB24240088</t>
  </si>
  <si>
    <t>ATAB36360088</t>
  </si>
  <si>
    <t>ATAB48480088</t>
  </si>
  <si>
    <t>ATAB08080089</t>
  </si>
  <si>
    <t>ATAB12120089</t>
  </si>
  <si>
    <t>ATAB16160089</t>
  </si>
  <si>
    <t>ATAB20200089</t>
  </si>
  <si>
    <t>ATAB24240089</t>
  </si>
  <si>
    <t>ATAB36360089</t>
  </si>
  <si>
    <t>ATAB48480089</t>
  </si>
  <si>
    <t>ATAB08080090</t>
  </si>
  <si>
    <t>ATAB12120090</t>
  </si>
  <si>
    <t>ATAB16160090</t>
  </si>
  <si>
    <t>ATAB20200090</t>
  </si>
  <si>
    <t>ATAB24240090</t>
  </si>
  <si>
    <t>ATAB36360090</t>
  </si>
  <si>
    <t>ATAB48480090</t>
  </si>
  <si>
    <t>ATAB08080091</t>
  </si>
  <si>
    <t>ATAB12120091</t>
  </si>
  <si>
    <t>ATAB16160091</t>
  </si>
  <si>
    <t>ATAB20200091</t>
  </si>
  <si>
    <t>ATAB24240091</t>
  </si>
  <si>
    <t>ATAB36360091</t>
  </si>
  <si>
    <t>ATAB48480091</t>
  </si>
  <si>
    <t>ATAB08080092</t>
  </si>
  <si>
    <t>ATAB12120092</t>
  </si>
  <si>
    <t>ATAB16160092</t>
  </si>
  <si>
    <t>ATAB20200092</t>
  </si>
  <si>
    <t>ATAB24240092</t>
  </si>
  <si>
    <t>ATAB36360092</t>
  </si>
  <si>
    <t>ATAB48480092</t>
  </si>
  <si>
    <t>ATAB08080093</t>
  </si>
  <si>
    <t>ATAB12120093</t>
  </si>
  <si>
    <t>ATAB16160093</t>
  </si>
  <si>
    <t>ATAB20200093</t>
  </si>
  <si>
    <t>ATAB24240093</t>
  </si>
  <si>
    <t>ATAB36360093</t>
  </si>
  <si>
    <t>ATAB48480093</t>
  </si>
  <si>
    <t>ATAB08080094</t>
  </si>
  <si>
    <t>ATAB12120094</t>
  </si>
  <si>
    <t>ATAB16160094</t>
  </si>
  <si>
    <t>ATAB20200094</t>
  </si>
  <si>
    <t>ATAB24240094</t>
  </si>
  <si>
    <t>ATAB36360094</t>
  </si>
  <si>
    <t>ATAB48480094</t>
  </si>
  <si>
    <t>ATAB08080095</t>
  </si>
  <si>
    <t>ATAB12120095</t>
  </si>
  <si>
    <t>ATAB16160095</t>
  </si>
  <si>
    <t>ATAB20200095</t>
  </si>
  <si>
    <t>ATAB24240095</t>
  </si>
  <si>
    <t>ATAB36360095</t>
  </si>
  <si>
    <t>ATAB48480095</t>
  </si>
  <si>
    <t>ATAB08080096</t>
  </si>
  <si>
    <t>ATAB12120096</t>
  </si>
  <si>
    <t>ATAB16160096</t>
  </si>
  <si>
    <t>ATAB20200096</t>
  </si>
  <si>
    <t>ATAB24240096</t>
  </si>
  <si>
    <t>ATAB36360096</t>
  </si>
  <si>
    <t>ATAB48480096</t>
  </si>
  <si>
    <t>ATAB08080097</t>
  </si>
  <si>
    <t>ATAB12120097</t>
  </si>
  <si>
    <t>ATAB16160097</t>
  </si>
  <si>
    <t>ATAB20200097</t>
  </si>
  <si>
    <t>ATAB24240097</t>
  </si>
  <si>
    <t>ATAB36360097</t>
  </si>
  <si>
    <t>ATAB48480097</t>
  </si>
  <si>
    <t>ATAB08080098</t>
  </si>
  <si>
    <t>ATAB12120098</t>
  </si>
  <si>
    <t>ATAB16160098</t>
  </si>
  <si>
    <t>ATAB20200098</t>
  </si>
  <si>
    <t>ATAB24240098</t>
  </si>
  <si>
    <t>ATAB36360098</t>
  </si>
  <si>
    <t>ATAB48480098</t>
  </si>
  <si>
    <t>ATAB08080099</t>
  </si>
  <si>
    <t>ATAB12120099</t>
  </si>
  <si>
    <t>ATAB16160099</t>
  </si>
  <si>
    <t>ATAB20200099</t>
  </si>
  <si>
    <t>ATAB24240099</t>
  </si>
  <si>
    <t>ATAB36360099</t>
  </si>
  <si>
    <t>ATAB48480099</t>
  </si>
  <si>
    <t>ATAB08080100</t>
  </si>
  <si>
    <t>ATAB12120100</t>
  </si>
  <si>
    <t>ATAB16160100</t>
  </si>
  <si>
    <t>ATAB20200100</t>
  </si>
  <si>
    <t>ATAB24240100</t>
  </si>
  <si>
    <t>ATAB36360100</t>
  </si>
  <si>
    <t>ATAB48480100</t>
  </si>
  <si>
    <t>ATAB08080101</t>
  </si>
  <si>
    <t>ATAB12120101</t>
  </si>
  <si>
    <t>ATAB16160101</t>
  </si>
  <si>
    <t>ATAB20200101</t>
  </si>
  <si>
    <t>ATAB24240101</t>
  </si>
  <si>
    <t>ATAB36360101</t>
  </si>
  <si>
    <t>ATAB48480101</t>
  </si>
  <si>
    <t>ATAB08080102</t>
  </si>
  <si>
    <t>ATAB12120102</t>
  </si>
  <si>
    <t>ATAB16160102</t>
  </si>
  <si>
    <t>ATAB20200102</t>
  </si>
  <si>
    <t>ATAB24240102</t>
  </si>
  <si>
    <t>ATAB36360102</t>
  </si>
  <si>
    <t>ATAB48480102</t>
  </si>
  <si>
    <t>ATAB08080103</t>
  </si>
  <si>
    <t>ATAB12120103</t>
  </si>
  <si>
    <t>ATAB16160103</t>
  </si>
  <si>
    <t>ATAB20200103</t>
  </si>
  <si>
    <t>ATAB24240103</t>
  </si>
  <si>
    <t>ATAB36360103</t>
  </si>
  <si>
    <t>ATAB48480103</t>
  </si>
  <si>
    <t>ATAB08080104</t>
  </si>
  <si>
    <t>ATAB12120104</t>
  </si>
  <si>
    <t>ATAB16160104</t>
  </si>
  <si>
    <t>ATAB20200104</t>
  </si>
  <si>
    <t>ATAB24240104</t>
  </si>
  <si>
    <t>ATAB36360104</t>
  </si>
  <si>
    <t>ATAB48480104</t>
  </si>
  <si>
    <t>ATAB08080105</t>
  </si>
  <si>
    <t>ATAB12120105</t>
  </si>
  <si>
    <t>ATAB16160105</t>
  </si>
  <si>
    <t>ATAB20200105</t>
  </si>
  <si>
    <t>ATAB24240105</t>
  </si>
  <si>
    <t>ATAB36360105</t>
  </si>
  <si>
    <t>ATAB48480105</t>
  </si>
  <si>
    <t>ATAB08080106</t>
  </si>
  <si>
    <t>ATAB12120106</t>
  </si>
  <si>
    <t>ATAB16160106</t>
  </si>
  <si>
    <t>ATAB20200106</t>
  </si>
  <si>
    <t>ATAB24240106</t>
  </si>
  <si>
    <t>ATAB36360106</t>
  </si>
  <si>
    <t>ATAB48480106</t>
  </si>
  <si>
    <t>ATAB08080107</t>
  </si>
  <si>
    <t>ATAB12120107</t>
  </si>
  <si>
    <t>ATAB16160107</t>
  </si>
  <si>
    <t>ATAB20200107</t>
  </si>
  <si>
    <t>ATAB24240107</t>
  </si>
  <si>
    <t>ATAB36360107</t>
  </si>
  <si>
    <t>ATAB48480107</t>
  </si>
  <si>
    <t>ATAB08080108</t>
  </si>
  <si>
    <t>ATAB12120108</t>
  </si>
  <si>
    <t>ATAB16160108</t>
  </si>
  <si>
    <t>ATAB20200108</t>
  </si>
  <si>
    <t>ATAB24240108</t>
  </si>
  <si>
    <t>ATAB36360108</t>
  </si>
  <si>
    <t>ATAB48480108</t>
  </si>
  <si>
    <t>ATAB08080109</t>
  </si>
  <si>
    <t>ATAB12120109</t>
  </si>
  <si>
    <t>ATAB16160109</t>
  </si>
  <si>
    <t>ATAB20200109</t>
  </si>
  <si>
    <t>ATAB24240109</t>
  </si>
  <si>
    <t>ATAB36360109</t>
  </si>
  <si>
    <t>ATAB48480109</t>
  </si>
  <si>
    <t>ATAB08080110</t>
  </si>
  <si>
    <t>ATAB12120110</t>
  </si>
  <si>
    <t>ATAB16160110</t>
  </si>
  <si>
    <t>ATAB20200110</t>
  </si>
  <si>
    <t>ATAB24240110</t>
  </si>
  <si>
    <t>ATAB36360110</t>
  </si>
  <si>
    <t>ATAB48480110</t>
  </si>
  <si>
    <t>ATAB08080111</t>
  </si>
  <si>
    <t>ATAB12120111</t>
  </si>
  <si>
    <t>ATAB16160111</t>
  </si>
  <si>
    <t>ATAB20200111</t>
  </si>
  <si>
    <t>ATAB24240111</t>
  </si>
  <si>
    <t>ATAB36360111</t>
  </si>
  <si>
    <t>ATAB48480111</t>
  </si>
  <si>
    <t>ATAB08080112</t>
  </si>
  <si>
    <t>ATAB12120112</t>
  </si>
  <si>
    <t>ATAB16160112</t>
  </si>
  <si>
    <t>ATAB20200112</t>
  </si>
  <si>
    <t>ATAB24240112</t>
  </si>
  <si>
    <t>ATAB36360112</t>
  </si>
  <si>
    <t>ATAB48480112</t>
  </si>
  <si>
    <t>ATAB08080113</t>
  </si>
  <si>
    <t>ATAB12120113</t>
  </si>
  <si>
    <t>ATAB16160113</t>
  </si>
  <si>
    <t>ATAB20200113</t>
  </si>
  <si>
    <t>ATAB24240113</t>
  </si>
  <si>
    <t>ATAB36360113</t>
  </si>
  <si>
    <t>ATAB48480113</t>
  </si>
  <si>
    <t>ATAB08080114</t>
  </si>
  <si>
    <t>ATAB12120114</t>
  </si>
  <si>
    <t>ATAB16160114</t>
  </si>
  <si>
    <t>ATAB20200114</t>
  </si>
  <si>
    <t>ATAB24240114</t>
  </si>
  <si>
    <t>ATAB36360114</t>
  </si>
  <si>
    <t>ATAB48480114</t>
  </si>
  <si>
    <t>ATAB08080115</t>
  </si>
  <si>
    <t>ATAB12120115</t>
  </si>
  <si>
    <t>ATAB16160115</t>
  </si>
  <si>
    <t>ATAB20200115</t>
  </si>
  <si>
    <t>ATAB24240115</t>
  </si>
  <si>
    <t>ATAB36360115</t>
  </si>
  <si>
    <t>ATAB48480115</t>
  </si>
  <si>
    <t>ATAB08080116</t>
  </si>
  <si>
    <t>ATAB12120116</t>
  </si>
  <si>
    <t>ATAB16160116</t>
  </si>
  <si>
    <t>ATAB20200116</t>
  </si>
  <si>
    <t>ATAB24240116</t>
  </si>
  <si>
    <t>ATAB36360116</t>
  </si>
  <si>
    <t>ATAB48480116</t>
  </si>
  <si>
    <t>ATAB08080117</t>
  </si>
  <si>
    <t>ATAB12120117</t>
  </si>
  <si>
    <t>ATAB16160117</t>
  </si>
  <si>
    <t>ATAB20200117</t>
  </si>
  <si>
    <t>ATAB24240117</t>
  </si>
  <si>
    <t>ATAB36360117</t>
  </si>
  <si>
    <t>ATAB48480117</t>
  </si>
  <si>
    <t>ATAB08080118</t>
  </si>
  <si>
    <t>ATAB12120118</t>
  </si>
  <si>
    <t>ATAB16160118</t>
  </si>
  <si>
    <t>ATAB20200118</t>
  </si>
  <si>
    <t>ATAB24240118</t>
  </si>
  <si>
    <t>ATAB36360118</t>
  </si>
  <si>
    <t>ATAB48480118</t>
  </si>
  <si>
    <t>ATAB08080119</t>
  </si>
  <si>
    <t>ATAB12120119</t>
  </si>
  <si>
    <t>ATAB16160119</t>
  </si>
  <si>
    <t>ATAB20200119</t>
  </si>
  <si>
    <t>ATAB24240119</t>
  </si>
  <si>
    <t>ATAB36360119</t>
  </si>
  <si>
    <t>ATAB48480119</t>
  </si>
  <si>
    <t>ATAB08080120</t>
  </si>
  <si>
    <t>ATAB12120120</t>
  </si>
  <si>
    <t>ATAB16160120</t>
  </si>
  <si>
    <t>ATAB20200120</t>
  </si>
  <si>
    <t>ATAB24240120</t>
  </si>
  <si>
    <t>ATAB36360120</t>
  </si>
  <si>
    <t>ATAB48480120</t>
  </si>
  <si>
    <t>ATAB08080121</t>
  </si>
  <si>
    <t>ATAB12120121</t>
  </si>
  <si>
    <t>ATAB16160121</t>
  </si>
  <si>
    <t>ATAB20200121</t>
  </si>
  <si>
    <t>ATAB24240121</t>
  </si>
  <si>
    <t>ATAB36360121</t>
  </si>
  <si>
    <t>ATAB48480121</t>
  </si>
  <si>
    <t>ATAB08080122</t>
  </si>
  <si>
    <t>ATAB12120122</t>
  </si>
  <si>
    <t>ATAB16160122</t>
  </si>
  <si>
    <t>ATAB20200122</t>
  </si>
  <si>
    <t>ATAB24240122</t>
  </si>
  <si>
    <t>ATAB36360122</t>
  </si>
  <si>
    <t>ATAB48480122</t>
  </si>
  <si>
    <t>ATAB08080123</t>
  </si>
  <si>
    <t>ATAB12120123</t>
  </si>
  <si>
    <t>ATAB16160123</t>
  </si>
  <si>
    <t>ATAB20200123</t>
  </si>
  <si>
    <t>ATAB24240123</t>
  </si>
  <si>
    <t>ATAB36360123</t>
  </si>
  <si>
    <t>ATAB48480123</t>
  </si>
  <si>
    <t>ATAB08080124</t>
  </si>
  <si>
    <t>ATAB12120124</t>
  </si>
  <si>
    <t>ATAB16160124</t>
  </si>
  <si>
    <t>ATAB20200124</t>
  </si>
  <si>
    <t>ATAB24240124</t>
  </si>
  <si>
    <t>ATAB36360124</t>
  </si>
  <si>
    <t>ATAB48480124</t>
  </si>
  <si>
    <t>ATAB08080125</t>
  </si>
  <si>
    <t>ATAB12120125</t>
  </si>
  <si>
    <t>ATAB16160125</t>
  </si>
  <si>
    <t>ATAB20200125</t>
  </si>
  <si>
    <t>ATAB24240125</t>
  </si>
  <si>
    <t>ATAB36360125</t>
  </si>
  <si>
    <t>ATAB48480125</t>
  </si>
  <si>
    <t>ATAB08080126</t>
  </si>
  <si>
    <t>ATAB12120126</t>
  </si>
  <si>
    <t>ATAB16160126</t>
  </si>
  <si>
    <t>ATAB20200126</t>
  </si>
  <si>
    <t>ATAB24240126</t>
  </si>
  <si>
    <t>ATAB36360126</t>
  </si>
  <si>
    <t>ATAB48480126</t>
  </si>
  <si>
    <t>ATAB08080127</t>
  </si>
  <si>
    <t>ATAB12120127</t>
  </si>
  <si>
    <t>ATAB16160127</t>
  </si>
  <si>
    <t>ATAB20200127</t>
  </si>
  <si>
    <t>ATAB24240127</t>
  </si>
  <si>
    <t>ATAB36360127</t>
  </si>
  <si>
    <t>ATAB48480127</t>
  </si>
  <si>
    <t>ATAB08080129</t>
  </si>
  <si>
    <t>ATAB12120129</t>
  </si>
  <si>
    <t>ATAB16160129</t>
  </si>
  <si>
    <t>ATAB20200129</t>
  </si>
  <si>
    <t>ATAB24240129</t>
  </si>
  <si>
    <t>ATAB36360129</t>
  </si>
  <si>
    <t>ATAB48480129</t>
  </si>
  <si>
    <t>ATAB08080130</t>
  </si>
  <si>
    <t>ATAB12120130</t>
  </si>
  <si>
    <t>ATAB16160130</t>
  </si>
  <si>
    <t>ATAB20200130</t>
  </si>
  <si>
    <t>ATAB24240130</t>
  </si>
  <si>
    <t>ATAB36360130</t>
  </si>
  <si>
    <t>ATAB48480130</t>
  </si>
  <si>
    <t>ATAB08080131</t>
  </si>
  <si>
    <t>ATAB12120131</t>
  </si>
  <si>
    <t>ATAB16160131</t>
  </si>
  <si>
    <t>ATAB20200131</t>
  </si>
  <si>
    <t>ATAB24240131</t>
  </si>
  <si>
    <t>ATAB36360131</t>
  </si>
  <si>
    <t>ATAB48480131</t>
  </si>
  <si>
    <t>ATAB08080132</t>
  </si>
  <si>
    <t>ATAB12120132</t>
  </si>
  <si>
    <t>ATAB16160132</t>
  </si>
  <si>
    <t>ATAB20200132</t>
  </si>
  <si>
    <t>ATAB24240132</t>
  </si>
  <si>
    <t>ATAB36360132</t>
  </si>
  <si>
    <t>ATAB48480132</t>
  </si>
  <si>
    <t>ATAB08080133</t>
  </si>
  <si>
    <t>ATAB12120133</t>
  </si>
  <si>
    <t>ATAB16160133</t>
  </si>
  <si>
    <t>ATAB20200133</t>
  </si>
  <si>
    <t>ATAB24240133</t>
  </si>
  <si>
    <t>ATAB36360133</t>
  </si>
  <si>
    <t>ATAB48480133</t>
  </si>
  <si>
    <t>ATAB08080128</t>
  </si>
  <si>
    <t>ATAB12120128</t>
  </si>
  <si>
    <t>ATAB16160128</t>
  </si>
  <si>
    <t>ATAB20200128</t>
  </si>
  <si>
    <t>ATAB24240128</t>
  </si>
  <si>
    <t>ATAB36360128</t>
  </si>
  <si>
    <t>ATAB48480128</t>
  </si>
  <si>
    <t>ATAB08080134</t>
  </si>
  <si>
    <t>ATAB12120134</t>
  </si>
  <si>
    <t>ATAB16160134</t>
  </si>
  <si>
    <t>ATAB20200134</t>
  </si>
  <si>
    <t>ATAB24240134</t>
  </si>
  <si>
    <t>ATAB36360134</t>
  </si>
  <si>
    <t>ATAB48480134</t>
  </si>
  <si>
    <t>ATAB08080135</t>
  </si>
  <si>
    <t>ATAB12120135</t>
  </si>
  <si>
    <t>ATAB16160135</t>
  </si>
  <si>
    <t>ATAB20200135</t>
  </si>
  <si>
    <t>ATAB24240135</t>
  </si>
  <si>
    <t>ATAB36360135</t>
  </si>
  <si>
    <t>ATAB48480135</t>
  </si>
  <si>
    <t>ATAB08080136</t>
  </si>
  <si>
    <t>ATAB12120136</t>
  </si>
  <si>
    <t>ATAB16160136</t>
  </si>
  <si>
    <t>ATAB20200136</t>
  </si>
  <si>
    <t>ATAB24240136</t>
  </si>
  <si>
    <t>ATAB36360136</t>
  </si>
  <si>
    <t>ATAB48480136</t>
  </si>
  <si>
    <t>ATAB08080137</t>
  </si>
  <si>
    <t>ATAB12120137</t>
  </si>
  <si>
    <t>ATAB16160137</t>
  </si>
  <si>
    <t>ATAB20200137</t>
  </si>
  <si>
    <t>ATAB24240137</t>
  </si>
  <si>
    <t>ATAB36360137</t>
  </si>
  <si>
    <t>ATAB48480137</t>
  </si>
  <si>
    <t>ATAB08080138</t>
  </si>
  <si>
    <t>ATAB12120138</t>
  </si>
  <si>
    <t>ATAB16160138</t>
  </si>
  <si>
    <t>ATAB20200138</t>
  </si>
  <si>
    <t>ATAB24240138</t>
  </si>
  <si>
    <t>ATAB36360138</t>
  </si>
  <si>
    <t>ATAB48480138</t>
  </si>
  <si>
    <t>ATAB08080139</t>
  </si>
  <si>
    <t>ATAB12120139</t>
  </si>
  <si>
    <t>ATAB16160139</t>
  </si>
  <si>
    <t>ATAB20200139</t>
  </si>
  <si>
    <t>ATAB24240139</t>
  </si>
  <si>
    <t>ATAB36360139</t>
  </si>
  <si>
    <t>ATAB48480139</t>
  </si>
  <si>
    <t>ATAB08080140</t>
  </si>
  <si>
    <t>ATAB12120140</t>
  </si>
  <si>
    <t>ATAB16160140</t>
  </si>
  <si>
    <t>ATAB20200140</t>
  </si>
  <si>
    <t>ATAB24240140</t>
  </si>
  <si>
    <t>ATAB36360140</t>
  </si>
  <si>
    <t>ATAB48480140</t>
  </si>
  <si>
    <t>ATAB08080141</t>
  </si>
  <si>
    <t>ATAB12120141</t>
  </si>
  <si>
    <t>ATAB16160141</t>
  </si>
  <si>
    <t>ATAB20200141</t>
  </si>
  <si>
    <t>ATAB24240141</t>
  </si>
  <si>
    <t>ATAB36360141</t>
  </si>
  <si>
    <t>ATAB48480141</t>
  </si>
  <si>
    <t>ATAB08080142</t>
  </si>
  <si>
    <t>ATAB12120142</t>
  </si>
  <si>
    <t>ATAB16160142</t>
  </si>
  <si>
    <t>ATAB20200142</t>
  </si>
  <si>
    <t>ATAB24240142</t>
  </si>
  <si>
    <t>ATAB36360142</t>
  </si>
  <si>
    <t>ATAB48480142</t>
  </si>
  <si>
    <t>ATAB08080143</t>
  </si>
  <si>
    <t>ATAB12120143</t>
  </si>
  <si>
    <t>ATAB16160143</t>
  </si>
  <si>
    <t>ATAB20200143</t>
  </si>
  <si>
    <t>ATAB24240143</t>
  </si>
  <si>
    <t>ATAB36360143</t>
  </si>
  <si>
    <t>ATAB48480143</t>
  </si>
  <si>
    <t>ATAB08080144</t>
  </si>
  <si>
    <t>ATAB12120144</t>
  </si>
  <si>
    <t>ATAB16160144</t>
  </si>
  <si>
    <t>ATAB20200144</t>
  </si>
  <si>
    <t>ATAB24240144</t>
  </si>
  <si>
    <t>ATAB36360144</t>
  </si>
  <si>
    <t>ATAB48480144</t>
  </si>
  <si>
    <t>ATAB36120001</t>
  </si>
  <si>
    <t>ATAB48160001</t>
  </si>
  <si>
    <t>ATAB60200001</t>
  </si>
  <si>
    <t>ATAB72240001</t>
  </si>
  <si>
    <t>ATAB36120002</t>
  </si>
  <si>
    <t>ATAB48160002</t>
  </si>
  <si>
    <t>ATAB60200002</t>
  </si>
  <si>
    <t>ATAB72240002</t>
  </si>
  <si>
    <t>ATAB18120001</t>
  </si>
  <si>
    <t>ATAB24160001</t>
  </si>
  <si>
    <t>ATAB30200001</t>
  </si>
  <si>
    <t>ATAB36240001</t>
  </si>
  <si>
    <t>ATAB48320001</t>
  </si>
  <si>
    <t>ATAB60400001</t>
  </si>
  <si>
    <t>ATAB18120002</t>
  </si>
  <si>
    <t>ATAB24160002</t>
  </si>
  <si>
    <t>ATAB30200002</t>
  </si>
  <si>
    <t>ATAB36240002</t>
  </si>
  <si>
    <t>ATAB48320002</t>
  </si>
  <si>
    <t>ATAB60400002</t>
  </si>
  <si>
    <t>ATAB18120003</t>
  </si>
  <si>
    <t>ATAB24160003</t>
  </si>
  <si>
    <t>ATAB30200003</t>
  </si>
  <si>
    <t>ATAB36240003</t>
  </si>
  <si>
    <t>ATAB48320003</t>
  </si>
  <si>
    <t>ATAB60400003</t>
  </si>
  <si>
    <t>ATAB18120004</t>
  </si>
  <si>
    <t>ATAB24160004</t>
  </si>
  <si>
    <t>ATAB30200004</t>
  </si>
  <si>
    <t>ATAB36240004</t>
  </si>
  <si>
    <t>ATAB48320004</t>
  </si>
  <si>
    <t>ATAB60400004</t>
  </si>
  <si>
    <t>ATAB18120005</t>
  </si>
  <si>
    <t>ATAB24160005</t>
  </si>
  <si>
    <t>ATAB30200005</t>
  </si>
  <si>
    <t>ATAB36240005</t>
  </si>
  <si>
    <t>ATAB48320005</t>
  </si>
  <si>
    <t>ATAB60400005</t>
  </si>
  <si>
    <t>ATAB18120006</t>
  </si>
  <si>
    <t>ATAB24160006</t>
  </si>
  <si>
    <t>ATAB30200006</t>
  </si>
  <si>
    <t>ATAB36240006</t>
  </si>
  <si>
    <t>ATAB48320006</t>
  </si>
  <si>
    <t>ATAB60400006</t>
  </si>
  <si>
    <t>ATAB18120007</t>
  </si>
  <si>
    <t>ATAB24160007</t>
  </si>
  <si>
    <t>ATAB30200007</t>
  </si>
  <si>
    <t>ATAB36240007</t>
  </si>
  <si>
    <t>ATAB48320007</t>
  </si>
  <si>
    <t>ATAB60400007</t>
  </si>
  <si>
    <t>ATAB18120008</t>
  </si>
  <si>
    <t>ATAB24160008</t>
  </si>
  <si>
    <t>ATAB30200008</t>
  </si>
  <si>
    <t>ATAB36240008</t>
  </si>
  <si>
    <t>ATAB48320008</t>
  </si>
  <si>
    <t>ATAB60400008</t>
  </si>
  <si>
    <t>ATAB18120009</t>
  </si>
  <si>
    <t>ATAB24160009</t>
  </si>
  <si>
    <t>ATAB30200009</t>
  </si>
  <si>
    <t>ATAB36240009</t>
  </si>
  <si>
    <t>ATAB48320009</t>
  </si>
  <si>
    <t>ATAB60400009</t>
  </si>
  <si>
    <t>ATAB18120010</t>
  </si>
  <si>
    <t>ATAB24160010</t>
  </si>
  <si>
    <t>ATAB30200010</t>
  </si>
  <si>
    <t>ATAB36240010</t>
  </si>
  <si>
    <t>ATAB48320010</t>
  </si>
  <si>
    <t>ATAB60400010</t>
  </si>
  <si>
    <t>ATAB18120011</t>
  </si>
  <si>
    <t>ATAB24160011</t>
  </si>
  <si>
    <t>ATAB30200011</t>
  </si>
  <si>
    <t>ATAB36240011</t>
  </si>
  <si>
    <t>ATAB48320011</t>
  </si>
  <si>
    <t>ATAB60400011</t>
  </si>
  <si>
    <t>ATAB18120012</t>
  </si>
  <si>
    <t>ATAB24160012</t>
  </si>
  <si>
    <t>ATAB30200012</t>
  </si>
  <si>
    <t>ATAB36240012</t>
  </si>
  <si>
    <t>ATAB48320012</t>
  </si>
  <si>
    <t>ATAB60400012</t>
  </si>
  <si>
    <t>ATAB18120013</t>
  </si>
  <si>
    <t>ATAB24160013</t>
  </si>
  <si>
    <t>ATAB30200013</t>
  </si>
  <si>
    <t>ATAB36240013</t>
  </si>
  <si>
    <t>ATAB48320013</t>
  </si>
  <si>
    <t>ATAB60400013</t>
  </si>
  <si>
    <t>ATAB18120014</t>
  </si>
  <si>
    <t>ATAB24160014</t>
  </si>
  <si>
    <t>ATAB30200014</t>
  </si>
  <si>
    <t>ATAB36240014</t>
  </si>
  <si>
    <t>ATAB48320014</t>
  </si>
  <si>
    <t>ATAB60400014</t>
  </si>
  <si>
    <t>ATAB18120015</t>
  </si>
  <si>
    <t>ATAB24160015</t>
  </si>
  <si>
    <t>ATAB30200015</t>
  </si>
  <si>
    <t>ATAB36240015</t>
  </si>
  <si>
    <t>ATAB48320015</t>
  </si>
  <si>
    <t>ATAB60400015</t>
  </si>
  <si>
    <t>ATAB18120016</t>
  </si>
  <si>
    <t>ATAB24160016</t>
  </si>
  <si>
    <t>ATAB30200016</t>
  </si>
  <si>
    <t>ATAB36240016</t>
  </si>
  <si>
    <t>ATAB48320016</t>
  </si>
  <si>
    <t>ATAB60400016</t>
  </si>
  <si>
    <t>ATAB18120017</t>
  </si>
  <si>
    <t>ATAB24160017</t>
  </si>
  <si>
    <t>ATAB30200017</t>
  </si>
  <si>
    <t>ATAB36240017</t>
  </si>
  <si>
    <t>ATAB48320017</t>
  </si>
  <si>
    <t>ATAB60400017</t>
  </si>
  <si>
    <t>ATAB18120018</t>
  </si>
  <si>
    <t>ATAB24160018</t>
  </si>
  <si>
    <t>ATAB30200018</t>
  </si>
  <si>
    <t>ATAB36240018</t>
  </si>
  <si>
    <t>ATAB48320018</t>
  </si>
  <si>
    <t>ATAB60400018</t>
  </si>
  <si>
    <t>ATAB18120019</t>
  </si>
  <si>
    <t>ATAB24160019</t>
  </si>
  <si>
    <t>ATAB30200019</t>
  </si>
  <si>
    <t>ATAB36240019</t>
  </si>
  <si>
    <t>ATAB48320019</t>
  </si>
  <si>
    <t>ATAB60400019</t>
  </si>
  <si>
    <t>ATAB18120020</t>
  </si>
  <si>
    <t>ATAB24160020</t>
  </si>
  <si>
    <t>ATAB30200020</t>
  </si>
  <si>
    <t>ATAB36240020</t>
  </si>
  <si>
    <t>ATAB48320020</t>
  </si>
  <si>
    <t>ATAB60400020</t>
  </si>
  <si>
    <t>ATAB18120021</t>
  </si>
  <si>
    <t>ATAB24160021</t>
  </si>
  <si>
    <t>ATAB30200021</t>
  </si>
  <si>
    <t>ATAB36240021</t>
  </si>
  <si>
    <t>ATAB48320021</t>
  </si>
  <si>
    <t>ATAB60400021</t>
  </si>
  <si>
    <t>ATAB18120022</t>
  </si>
  <si>
    <t>ATAB24160022</t>
  </si>
  <si>
    <t>ATAB30200022</t>
  </si>
  <si>
    <t>ATAB36240022</t>
  </si>
  <si>
    <t>ATAB48320022</t>
  </si>
  <si>
    <t>ATAB60400022</t>
  </si>
  <si>
    <t>ATAB18120023</t>
  </si>
  <si>
    <t>ATAB24160023</t>
  </si>
  <si>
    <t>ATAB30200023</t>
  </si>
  <si>
    <t>ATAB36240023</t>
  </si>
  <si>
    <t>ATAB48320023</t>
  </si>
  <si>
    <t>ATAB60400023</t>
  </si>
  <si>
    <t>ATAB18120024</t>
  </si>
  <si>
    <t>ATAB24160024</t>
  </si>
  <si>
    <t>ATAB30200024</t>
  </si>
  <si>
    <t>ATAB36240024</t>
  </si>
  <si>
    <t>ATAB48320024</t>
  </si>
  <si>
    <t>ATAB60400024</t>
  </si>
  <si>
    <t>ATAB18120025</t>
  </si>
  <si>
    <t>ATAB24160025</t>
  </si>
  <si>
    <t>ATAB30200025</t>
  </si>
  <si>
    <t>ATAB36240025</t>
  </si>
  <si>
    <t>ATAB48320025</t>
  </si>
  <si>
    <t>ATAB60400025</t>
  </si>
  <si>
    <t>ATAB18120026</t>
  </si>
  <si>
    <t>ATAB24160026</t>
  </si>
  <si>
    <t>ATAB30200026</t>
  </si>
  <si>
    <t>ATAB36240026</t>
  </si>
  <si>
    <t>ATAB48320026</t>
  </si>
  <si>
    <t>ATAB60400026</t>
  </si>
  <si>
    <t>ATAB18120027</t>
  </si>
  <si>
    <t>ATAB24160027</t>
  </si>
  <si>
    <t>ATAB30200027</t>
  </si>
  <si>
    <t>ATAB36240027</t>
  </si>
  <si>
    <t>ATAB48320027</t>
  </si>
  <si>
    <t>ATAB60400027</t>
  </si>
  <si>
    <t>ATAB18120028</t>
  </si>
  <si>
    <t>ATAB24160028</t>
  </si>
  <si>
    <t>ATAB30200028</t>
  </si>
  <si>
    <t>ATAB36240028</t>
  </si>
  <si>
    <t>ATAB48320028</t>
  </si>
  <si>
    <t>ATAB60400028</t>
  </si>
  <si>
    <t>ATAB18120029</t>
  </si>
  <si>
    <t>ATAB24160029</t>
  </si>
  <si>
    <t>ATAB30200029</t>
  </si>
  <si>
    <t>ATAB36240029</t>
  </si>
  <si>
    <t>ATAB48320029</t>
  </si>
  <si>
    <t>ATAB60400029</t>
  </si>
  <si>
    <t>ATAB24120001</t>
  </si>
  <si>
    <t>ATAB36180001</t>
  </si>
  <si>
    <t>ATAB48240001</t>
  </si>
  <si>
    <t>ATAB60300001</t>
  </si>
  <si>
    <t>ATAB72360001</t>
  </si>
  <si>
    <t>ATAB24120002</t>
  </si>
  <si>
    <t>ATAB36180002</t>
  </si>
  <si>
    <t>ATAB48240002</t>
  </si>
  <si>
    <t>ATAB60300002</t>
  </si>
  <si>
    <t>ATAB72360002</t>
  </si>
  <si>
    <t>ATAB24120003</t>
  </si>
  <si>
    <t>ATAB36180003</t>
  </si>
  <si>
    <t>ATAB48240003</t>
  </si>
  <si>
    <t>ATAB60300003</t>
  </si>
  <si>
    <t>ATAB72360003</t>
  </si>
  <si>
    <t>ATAB24120004</t>
  </si>
  <si>
    <t>ATAB36180004</t>
  </si>
  <si>
    <t>ATAB48240004</t>
  </si>
  <si>
    <t>ATAB60300004</t>
  </si>
  <si>
    <t>ATAB72360004</t>
  </si>
  <si>
    <t>ATAB24120005</t>
  </si>
  <si>
    <t>ATAB36180005</t>
  </si>
  <si>
    <t>ATAB48240005</t>
  </si>
  <si>
    <t>ATAB60300005</t>
  </si>
  <si>
    <t>ATAB72360005</t>
  </si>
  <si>
    <t>ATAB24120006</t>
  </si>
  <si>
    <t>ATAB36180006</t>
  </si>
  <si>
    <t>ATAB48240006</t>
  </si>
  <si>
    <t>ATAB60300006</t>
  </si>
  <si>
    <t>ATAB72360006</t>
  </si>
  <si>
    <t>ATAB24120007</t>
  </si>
  <si>
    <t>ATAB36180007</t>
  </si>
  <si>
    <t>ATAB48240007</t>
  </si>
  <si>
    <t>ATAB60300007</t>
  </si>
  <si>
    <t>ATAB72360007</t>
  </si>
  <si>
    <t>ATAB24120008</t>
  </si>
  <si>
    <t>ATAB36180008</t>
  </si>
  <si>
    <t>ATAB48240008</t>
  </si>
  <si>
    <t>ATAB60300008</t>
  </si>
  <si>
    <t>ATAB72360008</t>
  </si>
  <si>
    <t>ATAB24120009</t>
  </si>
  <si>
    <t>ATAB36180009</t>
  </si>
  <si>
    <t>ATAB48240009</t>
  </si>
  <si>
    <t>ATAB60300009</t>
  </si>
  <si>
    <t>ATAB72360009</t>
  </si>
  <si>
    <t>ATAB24120010</t>
  </si>
  <si>
    <t>ATAB36180010</t>
  </si>
  <si>
    <t>ATAB48240010</t>
  </si>
  <si>
    <t>ATAB60300010</t>
  </si>
  <si>
    <t>ATAB72360010</t>
  </si>
  <si>
    <t>ATAB24120011</t>
  </si>
  <si>
    <t>ATAB36180011</t>
  </si>
  <si>
    <t>ATAB48240011</t>
  </si>
  <si>
    <t>ATAB60300011</t>
  </si>
  <si>
    <t>ATAB72360011</t>
  </si>
  <si>
    <t>ATAB24120012</t>
  </si>
  <si>
    <t>ATAB36180012</t>
  </si>
  <si>
    <t>ATAB48240012</t>
  </si>
  <si>
    <t>ATAB60300012</t>
  </si>
  <si>
    <t>ATAB72360012</t>
  </si>
  <si>
    <t>ATAB24120013</t>
  </si>
  <si>
    <t>ATAB36180013</t>
  </si>
  <si>
    <t>ATAB48240013</t>
  </si>
  <si>
    <t>ATAB60300013</t>
  </si>
  <si>
    <t>ATAB72360013</t>
  </si>
  <si>
    <t>ATAB24120014</t>
  </si>
  <si>
    <t>ATAB36180014</t>
  </si>
  <si>
    <t>ATAB48240014</t>
  </si>
  <si>
    <t>ATAB60300014</t>
  </si>
  <si>
    <t>ATAB72360014</t>
  </si>
  <si>
    <t>ATAB24120015</t>
  </si>
  <si>
    <t>ATAB36180015</t>
  </si>
  <si>
    <t>ATAB48240015</t>
  </si>
  <si>
    <t>ATAB60300015</t>
  </si>
  <si>
    <t>ATAB72360015</t>
  </si>
  <si>
    <t>ATAB24120016</t>
  </si>
  <si>
    <t>ATAB36180016</t>
  </si>
  <si>
    <t>ATAB48240016</t>
  </si>
  <si>
    <t>ATAB60300016</t>
  </si>
  <si>
    <t>ATAB72360016</t>
  </si>
  <si>
    <t>ATAB24120017</t>
  </si>
  <si>
    <t>ATAB36180017</t>
  </si>
  <si>
    <t>ATAB48240017</t>
  </si>
  <si>
    <t>ATAB60300017</t>
  </si>
  <si>
    <t>ATAB72360017</t>
  </si>
  <si>
    <t>ATAB24120018</t>
  </si>
  <si>
    <t>ATAB36180018</t>
  </si>
  <si>
    <t>ATAB48240018</t>
  </si>
  <si>
    <t>ATAB60300018</t>
  </si>
  <si>
    <t>ATAB72360018</t>
  </si>
  <si>
    <t>ATAB16120001</t>
  </si>
  <si>
    <t>ATAB24180001</t>
  </si>
  <si>
    <t>ATAB32240001</t>
  </si>
  <si>
    <t>ATAB40300001</t>
  </si>
  <si>
    <t>ATAB48360001</t>
  </si>
  <si>
    <t>ATAB60450001</t>
  </si>
  <si>
    <t>ATAB16120002</t>
  </si>
  <si>
    <t>ATAB24180002</t>
  </si>
  <si>
    <t>ATAB32240002</t>
  </si>
  <si>
    <t>ATAB40300002</t>
  </si>
  <si>
    <t>ATAB48360002</t>
  </si>
  <si>
    <t>ATAB60450002</t>
  </si>
  <si>
    <t>ATAB16120003</t>
  </si>
  <si>
    <t>ATAB24180003</t>
  </si>
  <si>
    <t>ATAB32240003</t>
  </si>
  <si>
    <t>ATAB40300003</t>
  </si>
  <si>
    <t>ATAB48360003</t>
  </si>
  <si>
    <t>ATAB60450003</t>
  </si>
  <si>
    <t>ATAB16120004</t>
  </si>
  <si>
    <t>ATAB24180004</t>
  </si>
  <si>
    <t>ATAB32240004</t>
  </si>
  <si>
    <t>ATAB40300004</t>
  </si>
  <si>
    <t>ATAB48360004</t>
  </si>
  <si>
    <t>ATAB60450004</t>
  </si>
  <si>
    <t>ATAB16120005</t>
  </si>
  <si>
    <t>ATAB24180005</t>
  </si>
  <si>
    <t>ATAB32240005</t>
  </si>
  <si>
    <t>ATAB40300005</t>
  </si>
  <si>
    <t>ATAB48360005</t>
  </si>
  <si>
    <t>ATAB60450005</t>
  </si>
  <si>
    <t>ATAB16120006</t>
  </si>
  <si>
    <t>ATAB24180006</t>
  </si>
  <si>
    <t>ATAB32240006</t>
  </si>
  <si>
    <t>ATAB40300006</t>
  </si>
  <si>
    <t>ATAB48360006</t>
  </si>
  <si>
    <t>ATAB60450006</t>
  </si>
  <si>
    <t>ATAB16120007</t>
  </si>
  <si>
    <t>ATAB24180007</t>
  </si>
  <si>
    <t>ATAB32240007</t>
  </si>
  <si>
    <t>ATAB40300007</t>
  </si>
  <si>
    <t>ATAB48360007</t>
  </si>
  <si>
    <t>ATAB60450007</t>
  </si>
  <si>
    <t>ATAB16120008</t>
  </si>
  <si>
    <t>ATAB24180008</t>
  </si>
  <si>
    <t>ATAB32240008</t>
  </si>
  <si>
    <t>ATAB40300008</t>
  </si>
  <si>
    <t>ATAB48360008</t>
  </si>
  <si>
    <t>ATAB60450008</t>
  </si>
  <si>
    <t>ATAB16120009</t>
  </si>
  <si>
    <t>ATAB24180009</t>
  </si>
  <si>
    <t>ATAB32240009</t>
  </si>
  <si>
    <t>ATAB40300009</t>
  </si>
  <si>
    <t>ATAB48360009</t>
  </si>
  <si>
    <t>ATAB60450009</t>
  </si>
  <si>
    <t>ATAB16120010</t>
  </si>
  <si>
    <t>ATAB24180010</t>
  </si>
  <si>
    <t>ATAB32240010</t>
  </si>
  <si>
    <t>ATAB40300010</t>
  </si>
  <si>
    <t>ATAB48360010</t>
  </si>
  <si>
    <t>ATAB60450010</t>
  </si>
  <si>
    <t>ATAB16120011</t>
  </si>
  <si>
    <t>ATAB24180011</t>
  </si>
  <si>
    <t>ATAB32240011</t>
  </si>
  <si>
    <t>ATAB40300011</t>
  </si>
  <si>
    <t>ATAB48360011</t>
  </si>
  <si>
    <t>ATAB60450011</t>
  </si>
  <si>
    <t>ATAB16120012</t>
  </si>
  <si>
    <t>ATAB24180012</t>
  </si>
  <si>
    <t>ATAB32240012</t>
  </si>
  <si>
    <t>ATAB40300012</t>
  </si>
  <si>
    <t>ATAB48360012</t>
  </si>
  <si>
    <t>ATAB60450012</t>
  </si>
  <si>
    <t>ATAB16120013</t>
  </si>
  <si>
    <t>ATAB24180013</t>
  </si>
  <si>
    <t>ATAB32240013</t>
  </si>
  <si>
    <t>ATAB40300013</t>
  </si>
  <si>
    <t>ATAB48360013</t>
  </si>
  <si>
    <t>ATAB60450013</t>
  </si>
  <si>
    <t>ATAB16120014</t>
  </si>
  <si>
    <t>ATAB24180014</t>
  </si>
  <si>
    <t>ATAB32240014</t>
  </si>
  <si>
    <t>ATAB40300014</t>
  </si>
  <si>
    <t>ATAB48360014</t>
  </si>
  <si>
    <t>ATAB60450014</t>
  </si>
  <si>
    <t>ATAB16120015</t>
  </si>
  <si>
    <t>ATAB24180015</t>
  </si>
  <si>
    <t>ATAB32240015</t>
  </si>
  <si>
    <t>ATAB40300015</t>
  </si>
  <si>
    <t>ATAB48360015</t>
  </si>
  <si>
    <t>ATAB60450015</t>
  </si>
  <si>
    <t>ATAB16120016</t>
  </si>
  <si>
    <t>ATAB24180016</t>
  </si>
  <si>
    <t>ATAB32240016</t>
  </si>
  <si>
    <t>ATAB40300016</t>
  </si>
  <si>
    <t>ATAB48360016</t>
  </si>
  <si>
    <t>ATAB60450016</t>
  </si>
  <si>
    <t>ATAB16120017</t>
  </si>
  <si>
    <t>ATAB24180017</t>
  </si>
  <si>
    <t>ATAB32240017</t>
  </si>
  <si>
    <t>ATAB40300017</t>
  </si>
  <si>
    <t>ATAB48360017</t>
  </si>
  <si>
    <t>ATAB60450017</t>
  </si>
  <si>
    <t>ATAB16120018</t>
  </si>
  <si>
    <t>ATAB24180018</t>
  </si>
  <si>
    <t>ATAB32240018</t>
  </si>
  <si>
    <t>ATAB40300018</t>
  </si>
  <si>
    <t>ATAB48360018</t>
  </si>
  <si>
    <t>ATAB60450018</t>
  </si>
  <si>
    <t>ATAB16120019</t>
  </si>
  <si>
    <t>ATAB24180019</t>
  </si>
  <si>
    <t>ATAB32240019</t>
  </si>
  <si>
    <t>ATAB40300019</t>
  </si>
  <si>
    <t>ATAB48360019</t>
  </si>
  <si>
    <t>ATAB60450019</t>
  </si>
  <si>
    <t>ATAB16120020</t>
  </si>
  <si>
    <t>ATAB24180020</t>
  </si>
  <si>
    <t>ATAB32240020</t>
  </si>
  <si>
    <t>ATAB40300020</t>
  </si>
  <si>
    <t>ATAB48360020</t>
  </si>
  <si>
    <t>ATAB60450020</t>
  </si>
  <si>
    <t>ATAB16120021</t>
  </si>
  <si>
    <t>ATAB24180021</t>
  </si>
  <si>
    <t>ATAB32240021</t>
  </si>
  <si>
    <t>ATAB40300021</t>
  </si>
  <si>
    <t>ATAB48360021</t>
  </si>
  <si>
    <t>ATAB60450021</t>
  </si>
  <si>
    <t>ATAB16120022</t>
  </si>
  <si>
    <t>ATAB24180022</t>
  </si>
  <si>
    <t>ATAB32240022</t>
  </si>
  <si>
    <t>ATAB40300022</t>
  </si>
  <si>
    <t>ATAB48360022</t>
  </si>
  <si>
    <t>ATAB60450022</t>
  </si>
  <si>
    <t>ATAB16120023</t>
  </si>
  <si>
    <t>ATAB24180023</t>
  </si>
  <si>
    <t>ATAB32240023</t>
  </si>
  <si>
    <t>ATAB40300023</t>
  </si>
  <si>
    <t>ATAB48360023</t>
  </si>
  <si>
    <t>ATAB60450023</t>
  </si>
  <si>
    <t>ATAB16120024</t>
  </si>
  <si>
    <t>ATAB24180024</t>
  </si>
  <si>
    <t>ATAB32240024</t>
  </si>
  <si>
    <t>ATAB40300024</t>
  </si>
  <si>
    <t>ATAB48360024</t>
  </si>
  <si>
    <t>ATAB60450024</t>
  </si>
  <si>
    <t>ATAB16120025</t>
  </si>
  <si>
    <t>ATAB24180025</t>
  </si>
  <si>
    <t>ATAB32240025</t>
  </si>
  <si>
    <t>ATAB40300025</t>
  </si>
  <si>
    <t>ATAB48360025</t>
  </si>
  <si>
    <t>ATAB60450025</t>
  </si>
  <si>
    <t>ATAB16120026</t>
  </si>
  <si>
    <t>ATAB24180026</t>
  </si>
  <si>
    <t>ATAB32240026</t>
  </si>
  <si>
    <t>ATAB40300026</t>
  </si>
  <si>
    <t>ATAB48360026</t>
  </si>
  <si>
    <t>ATAB60450026</t>
  </si>
  <si>
    <t>ATAB16120027</t>
  </si>
  <si>
    <t>ATAB24180027</t>
  </si>
  <si>
    <t>ATAB32240027</t>
  </si>
  <si>
    <t>ATAB40300027</t>
  </si>
  <si>
    <t>ATAB48360027</t>
  </si>
  <si>
    <t>ATAB60450027</t>
  </si>
  <si>
    <t>ATAB16120028</t>
  </si>
  <si>
    <t>ATAB24180028</t>
  </si>
  <si>
    <t>ATAB32240028</t>
  </si>
  <si>
    <t>ATAB40300028</t>
  </si>
  <si>
    <t>ATAB48360028</t>
  </si>
  <si>
    <t>ATAB60450028</t>
  </si>
  <si>
    <t>ATAB16120029</t>
  </si>
  <si>
    <t>ATAB24180029</t>
  </si>
  <si>
    <t>ATAB32240029</t>
  </si>
  <si>
    <t>ATAB40300029</t>
  </si>
  <si>
    <t>ATAB48360029</t>
  </si>
  <si>
    <t>ATAB60450029</t>
  </si>
  <si>
    <t>ATAB16120030</t>
  </si>
  <si>
    <t>ATAB24180030</t>
  </si>
  <si>
    <t>ATAB32240030</t>
  </si>
  <si>
    <t>ATAB40300030</t>
  </si>
  <si>
    <t>ATAB48360030</t>
  </si>
  <si>
    <t>ATAB60450030</t>
  </si>
  <si>
    <t>ATAB16120031</t>
  </si>
  <si>
    <t>ATAB24180031</t>
  </si>
  <si>
    <t>ATAB32240031</t>
  </si>
  <si>
    <t>ATAB40300031</t>
  </si>
  <si>
    <t>ATAB48360031</t>
  </si>
  <si>
    <t>ATAB60450031</t>
  </si>
  <si>
    <t>ATAB16120032</t>
  </si>
  <si>
    <t>ATAB24180032</t>
  </si>
  <si>
    <t>ATAB32240032</t>
  </si>
  <si>
    <t>ATAB40300032</t>
  </si>
  <si>
    <t>ATAB48360032</t>
  </si>
  <si>
    <t>ATAB60450032</t>
  </si>
  <si>
    <t>ATAB16120033</t>
  </si>
  <si>
    <t>ATAB24180033</t>
  </si>
  <si>
    <t>ATAB32240033</t>
  </si>
  <si>
    <t>ATAB40300033</t>
  </si>
  <si>
    <t>ATAB48360033</t>
  </si>
  <si>
    <t>ATAB60450033</t>
  </si>
  <si>
    <t>ATAB16120034</t>
  </si>
  <si>
    <t>ATAB24180034</t>
  </si>
  <si>
    <t>ATAB32240034</t>
  </si>
  <si>
    <t>ATAB40300034</t>
  </si>
  <si>
    <t>ATAB48360034</t>
  </si>
  <si>
    <t>ATAB60450034</t>
  </si>
  <si>
    <t>ATAB16120035</t>
  </si>
  <si>
    <t>ATAB24180035</t>
  </si>
  <si>
    <t>ATAB32240035</t>
  </si>
  <si>
    <t>ATAB40300035</t>
  </si>
  <si>
    <t>ATAB48360035</t>
  </si>
  <si>
    <t>ATAB60450035</t>
  </si>
  <si>
    <t>ATAB10080001</t>
  </si>
  <si>
    <t>ATAB20160001</t>
  </si>
  <si>
    <t>ATAB24200001</t>
  </si>
  <si>
    <t>ATAB36300001</t>
  </si>
  <si>
    <t>ATAB48400001</t>
  </si>
  <si>
    <t>ATAB10080002</t>
  </si>
  <si>
    <t>ATAB20160002</t>
  </si>
  <si>
    <t>ATAB24200002</t>
  </si>
  <si>
    <t>ATAB36300002</t>
  </si>
  <si>
    <t>ATAB48400002</t>
  </si>
  <si>
    <t>ATAB10080003</t>
  </si>
  <si>
    <t>ATAB20160003</t>
  </si>
  <si>
    <t>ATAB24200003</t>
  </si>
  <si>
    <t>ATAB36300003</t>
  </si>
  <si>
    <t>ATAB48400003</t>
  </si>
  <si>
    <t>ATAB10080004</t>
  </si>
  <si>
    <t>ATAB20160004</t>
  </si>
  <si>
    <t>ATAB24200004</t>
  </si>
  <si>
    <t>ATAB36300004</t>
  </si>
  <si>
    <t>ATAB48400004</t>
  </si>
  <si>
    <t>ATAB10080005</t>
  </si>
  <si>
    <t>ATAB20160005</t>
  </si>
  <si>
    <t>ATAB24200005</t>
  </si>
  <si>
    <t>ATAB36300005</t>
  </si>
  <si>
    <t>ATAB48400005</t>
  </si>
  <si>
    <t>ATAB10080006</t>
  </si>
  <si>
    <t>ATAB20160006</t>
  </si>
  <si>
    <t>ATAB24200006</t>
  </si>
  <si>
    <t>ATAB36300006</t>
  </si>
  <si>
    <t>ATAB48400006</t>
  </si>
  <si>
    <t>ATAB10080007</t>
  </si>
  <si>
    <t>ATAB20160007</t>
  </si>
  <si>
    <t>ATAB24200007</t>
  </si>
  <si>
    <t>ATAB36300007</t>
  </si>
  <si>
    <t>ATAB48400007</t>
  </si>
  <si>
    <t>ATAB12360001</t>
  </si>
  <si>
    <t>ATAB16480001</t>
  </si>
  <si>
    <t>ATAB20600001</t>
  </si>
  <si>
    <t>ATAB24720001</t>
  </si>
  <si>
    <t>ATAB12360002</t>
  </si>
  <si>
    <t>ATAB16480002</t>
  </si>
  <si>
    <t>ATAB20600002</t>
  </si>
  <si>
    <t>ATAB24720002</t>
  </si>
  <si>
    <t>ATAB12360003</t>
  </si>
  <si>
    <t>ATAB16480003</t>
  </si>
  <si>
    <t>ATAB20600003</t>
  </si>
  <si>
    <t>ATAB24720003</t>
  </si>
  <si>
    <t>ATAB12360004</t>
  </si>
  <si>
    <t>ATAB16480004</t>
  </si>
  <si>
    <t>ATAB20600004</t>
  </si>
  <si>
    <t>ATAB24720004</t>
  </si>
  <si>
    <t>ATAB12360005</t>
  </si>
  <si>
    <t>ATAB16480005</t>
  </si>
  <si>
    <t>ATAB20600005</t>
  </si>
  <si>
    <t>ATAB24720005</t>
  </si>
  <si>
    <t>ATAB12360006</t>
  </si>
  <si>
    <t>ATAB16480006</t>
  </si>
  <si>
    <t>ATAB20600006</t>
  </si>
  <si>
    <t>ATAB24720006</t>
  </si>
  <si>
    <t>ATAB12360007</t>
  </si>
  <si>
    <t>ATAB16480007</t>
  </si>
  <si>
    <t>ATAB20600007</t>
  </si>
  <si>
    <t>ATAB24720007</t>
  </si>
  <si>
    <t>ATAB12360008</t>
  </si>
  <si>
    <t>ATAB16480008</t>
  </si>
  <si>
    <t>ATAB20600008</t>
  </si>
  <si>
    <t>ATAB24720008</t>
  </si>
  <si>
    <t>ATAB12360009</t>
  </si>
  <si>
    <t>ATAB16480009</t>
  </si>
  <si>
    <t>ATAB20600009</t>
  </si>
  <si>
    <t>ATAB24720009</t>
  </si>
  <si>
    <t>ATAB12360010</t>
  </si>
  <si>
    <t>ATAB16480010</t>
  </si>
  <si>
    <t>ATAB20600010</t>
  </si>
  <si>
    <t>ATAB24720010</t>
  </si>
  <si>
    <t>ATAB12360001S2</t>
  </si>
  <si>
    <t>ATAB16480001S2</t>
  </si>
  <si>
    <t>ATAB20600001S2</t>
  </si>
  <si>
    <t>ATAB24720001S2</t>
  </si>
  <si>
    <t>ATAB12360003S2</t>
  </si>
  <si>
    <t>ATAB16480003S2</t>
  </si>
  <si>
    <t>ATAB20600003S2</t>
  </si>
  <si>
    <t>ATAB24720003S2</t>
  </si>
  <si>
    <t>ATAB12360001S3</t>
  </si>
  <si>
    <t>ATAB20600001S3</t>
  </si>
  <si>
    <t>ATAB12360001S4</t>
  </si>
  <si>
    <t>ATAB12360005S2</t>
  </si>
  <si>
    <t>ATAB16480005S2</t>
  </si>
  <si>
    <t>ATAB20600005S2</t>
  </si>
  <si>
    <t>ATAB24720005S2</t>
  </si>
  <si>
    <t>ATAB12360007S2</t>
  </si>
  <si>
    <t>ATAB16480007S2</t>
  </si>
  <si>
    <t>ATAB20600007S2</t>
  </si>
  <si>
    <t>ATAB24720007S2</t>
  </si>
  <si>
    <t>ATAB12360009S2</t>
  </si>
  <si>
    <t>ATAB16480009S2</t>
  </si>
  <si>
    <t>ATAB20600009S2</t>
  </si>
  <si>
    <t>ATAB24720009S2</t>
  </si>
  <si>
    <t>ATAB12360005S3</t>
  </si>
  <si>
    <t>ATAB20600005S3</t>
  </si>
  <si>
    <t>ATAB12360008S3</t>
  </si>
  <si>
    <t>ATAB20600008S3</t>
  </si>
  <si>
    <t>ATAB12180001</t>
  </si>
  <si>
    <t>ATAB16240001</t>
  </si>
  <si>
    <t>ATAB20300001</t>
  </si>
  <si>
    <t>ATAB24360001</t>
  </si>
  <si>
    <t>ATAB32480001</t>
  </si>
  <si>
    <t>ATAB40600001</t>
  </si>
  <si>
    <t>ATAB12180002</t>
  </si>
  <si>
    <t>ATAB16240002</t>
  </si>
  <si>
    <t>ATAB20300002</t>
  </si>
  <si>
    <t>ATAB24360002</t>
  </si>
  <si>
    <t>ATAB32480002</t>
  </si>
  <si>
    <t>ATAB40600002</t>
  </si>
  <si>
    <t>ATAB12240001</t>
  </si>
  <si>
    <t>ATAB18360001</t>
  </si>
  <si>
    <t>ATAB24480001</t>
  </si>
  <si>
    <t>ATAB30600001</t>
  </si>
  <si>
    <t>ATAB36720001</t>
  </si>
  <si>
    <t>ATAB12240002</t>
  </si>
  <si>
    <t>ATAB18360002</t>
  </si>
  <si>
    <t>ATAB24480002</t>
  </si>
  <si>
    <t>ATAB30600002</t>
  </si>
  <si>
    <t>ATAB36720002</t>
  </si>
  <si>
    <t>ATAB12240003</t>
  </si>
  <si>
    <t>ATAB18360003</t>
  </si>
  <si>
    <t>ATAB24480003</t>
  </si>
  <si>
    <t>ATAB30600003</t>
  </si>
  <si>
    <t>ATAB36720003</t>
  </si>
  <si>
    <t>ATAB12240004</t>
  </si>
  <si>
    <t>ATAB18360004</t>
  </si>
  <si>
    <t>ATAB24480004</t>
  </si>
  <si>
    <t>ATAB30600004</t>
  </si>
  <si>
    <t>ATAB36720004</t>
  </si>
  <si>
    <t>ATAB12240005</t>
  </si>
  <si>
    <t>ATAB18360005</t>
  </si>
  <si>
    <t>ATAB24480005</t>
  </si>
  <si>
    <t>ATAB30600005</t>
  </si>
  <si>
    <t>ATAB36720005</t>
  </si>
  <si>
    <t>ATAB12240006</t>
  </si>
  <si>
    <t>ATAB18360006</t>
  </si>
  <si>
    <t>ATAB24480006</t>
  </si>
  <si>
    <t>ATAB30600006</t>
  </si>
  <si>
    <t>ATAB36720006</t>
  </si>
  <si>
    <t>ATAB12240007</t>
  </si>
  <si>
    <t>ATAB18360007</t>
  </si>
  <si>
    <t>ATAB24480007</t>
  </si>
  <si>
    <t>ATAB30600007</t>
  </si>
  <si>
    <t>ATAB36720007</t>
  </si>
  <si>
    <t>ATAB12240008</t>
  </si>
  <si>
    <t>ATAB18360008</t>
  </si>
  <si>
    <t>ATAB24480008</t>
  </si>
  <si>
    <t>ATAB30600008</t>
  </si>
  <si>
    <t>ATAB36720008</t>
  </si>
  <si>
    <t>ATAB12240009</t>
  </si>
  <si>
    <t>ATAB18360009</t>
  </si>
  <si>
    <t>ATAB24480009</t>
  </si>
  <si>
    <t>ATAB30600009</t>
  </si>
  <si>
    <t>ATAB36720009</t>
  </si>
  <si>
    <t>ATAB12240010</t>
  </si>
  <si>
    <t>ATAB18360010</t>
  </si>
  <si>
    <t>ATAB24480010</t>
  </si>
  <si>
    <t>ATAB30600010</t>
  </si>
  <si>
    <t>ATAB36720010</t>
  </si>
  <si>
    <t>ATAB12240011</t>
  </si>
  <si>
    <t>ATAB18360011</t>
  </si>
  <si>
    <t>ATAB24480011</t>
  </si>
  <si>
    <t>ATAB30600011</t>
  </si>
  <si>
    <t>ATAB36720011</t>
  </si>
  <si>
    <t>ATAB12240012</t>
  </si>
  <si>
    <t>ATAB18360012</t>
  </si>
  <si>
    <t>ATAB24480012</t>
  </si>
  <si>
    <t>ATAB30600012</t>
  </si>
  <si>
    <t>ATAB36720012</t>
  </si>
  <si>
    <t>ATAB12240013</t>
  </si>
  <si>
    <t>ATAB18360013</t>
  </si>
  <si>
    <t>ATAB24480013</t>
  </si>
  <si>
    <t>ATAB30600013</t>
  </si>
  <si>
    <t>ATAB36720013</t>
  </si>
  <si>
    <t>ATAB12240014</t>
  </si>
  <si>
    <t>ATAB18360014</t>
  </si>
  <si>
    <t>ATAB24480014</t>
  </si>
  <si>
    <t>ATAB30600014</t>
  </si>
  <si>
    <t>ATAB36720014</t>
  </si>
  <si>
    <t>ATAB12240015</t>
  </si>
  <si>
    <t>ATAB18360015</t>
  </si>
  <si>
    <t>ATAB24480015</t>
  </si>
  <si>
    <t>ATAB30600015</t>
  </si>
  <si>
    <t>ATAB36720015</t>
  </si>
  <si>
    <t>ATAB12240016</t>
  </si>
  <si>
    <t>ATAB18360016</t>
  </si>
  <si>
    <t>ATAB24480016</t>
  </si>
  <si>
    <t>ATAB30600016</t>
  </si>
  <si>
    <t>ATAB36720016</t>
  </si>
  <si>
    <t>ATAB12240017</t>
  </si>
  <si>
    <t>ATAB18360017</t>
  </si>
  <si>
    <t>ATAB24480017</t>
  </si>
  <si>
    <t>ATAB30600017</t>
  </si>
  <si>
    <t>ATAB36720017</t>
  </si>
  <si>
    <t>ATAB12240018</t>
  </si>
  <si>
    <t>ATAB18360018</t>
  </si>
  <si>
    <t>ATAB24480018</t>
  </si>
  <si>
    <t>ATAB30600018</t>
  </si>
  <si>
    <t>ATAB36720018</t>
  </si>
  <si>
    <t>ATAB12240019</t>
  </si>
  <si>
    <t>ATAB18360019</t>
  </si>
  <si>
    <t>ATAB24480019</t>
  </si>
  <si>
    <t>ATAB30600019</t>
  </si>
  <si>
    <t>ATAB36720019</t>
  </si>
  <si>
    <t>ATAB12240020</t>
  </si>
  <si>
    <t>ATAB18360020</t>
  </si>
  <si>
    <t>ATAB24480020</t>
  </si>
  <si>
    <t>ATAB30600020</t>
  </si>
  <si>
    <t>ATAB36720020</t>
  </si>
  <si>
    <t>ATAB12240021</t>
  </si>
  <si>
    <t>ATAB18360021</t>
  </si>
  <si>
    <t>ATAB24480021</t>
  </si>
  <si>
    <t>ATAB30600021</t>
  </si>
  <si>
    <t>ATAB36720021</t>
  </si>
  <si>
    <t>ATAB12240022</t>
  </si>
  <si>
    <t>ATAB18360022</t>
  </si>
  <si>
    <t>ATAB24480022</t>
  </si>
  <si>
    <t>ATAB30600022</t>
  </si>
  <si>
    <t>ATAB36720022</t>
  </si>
  <si>
    <t>ATAB12240023</t>
  </si>
  <si>
    <t>ATAB18360023</t>
  </si>
  <si>
    <t>ATAB24480023</t>
  </si>
  <si>
    <t>ATAB30600023</t>
  </si>
  <si>
    <t>ATAB36720023</t>
  </si>
  <si>
    <t>ATAB12240024</t>
  </si>
  <si>
    <t>ATAB18360024</t>
  </si>
  <si>
    <t>ATAB24480024</t>
  </si>
  <si>
    <t>ATAB30600024</t>
  </si>
  <si>
    <t>ATAB36720024</t>
  </si>
  <si>
    <t>ATAB12240025</t>
  </si>
  <si>
    <t>ATAB18360025</t>
  </si>
  <si>
    <t>ATAB24480025</t>
  </si>
  <si>
    <t>ATAB30600025</t>
  </si>
  <si>
    <t>ATAB36720025</t>
  </si>
  <si>
    <t>ATAB12240026</t>
  </si>
  <si>
    <t>ATAB18360026</t>
  </si>
  <si>
    <t>ATAB24480026</t>
  </si>
  <si>
    <t>ATAB30600026</t>
  </si>
  <si>
    <t>ATAB36720026</t>
  </si>
  <si>
    <t>ATAB12240027</t>
  </si>
  <si>
    <t>ATAB18360027</t>
  </si>
  <si>
    <t>ATAB24480027</t>
  </si>
  <si>
    <t>ATAB30600027</t>
  </si>
  <si>
    <t>ATAB36720027</t>
  </si>
  <si>
    <t>ATAB12240028</t>
  </si>
  <si>
    <t>ATAB18360028</t>
  </si>
  <si>
    <t>ATAB24480028</t>
  </si>
  <si>
    <t>ATAB30600028</t>
  </si>
  <si>
    <t>ATAB36720028</t>
  </si>
  <si>
    <t>ATAB12240029</t>
  </si>
  <si>
    <t>ATAB18360029</t>
  </si>
  <si>
    <t>ATAB24480029</t>
  </si>
  <si>
    <t>ATAB30600029</t>
  </si>
  <si>
    <t>ATAB36720029</t>
  </si>
  <si>
    <t>ATAB12240030</t>
  </si>
  <si>
    <t>ATAB18360030</t>
  </si>
  <si>
    <t>ATAB24480030</t>
  </si>
  <si>
    <t>ATAB30600030</t>
  </si>
  <si>
    <t>ATAB36720030</t>
  </si>
  <si>
    <t>ATAB12240031</t>
  </si>
  <si>
    <t>ATAB18360031</t>
  </si>
  <si>
    <t>ATAB24480031</t>
  </si>
  <si>
    <t>ATAB30600031</t>
  </si>
  <si>
    <t>ATAB36720031</t>
  </si>
  <si>
    <t>ATAB12240032</t>
  </si>
  <si>
    <t>ATAB18360032</t>
  </si>
  <si>
    <t>ATAB24480032</t>
  </si>
  <si>
    <t>ATAB30600032</t>
  </si>
  <si>
    <t>ATAB36720032</t>
  </si>
  <si>
    <t>ATAB12240033</t>
  </si>
  <si>
    <t>ATAB18360033</t>
  </si>
  <si>
    <t>ATAB24480033</t>
  </si>
  <si>
    <t>ATAB30600033</t>
  </si>
  <si>
    <t>ATAB36720033</t>
  </si>
  <si>
    <t>ATAB12240034</t>
  </si>
  <si>
    <t>ATAB18360034</t>
  </si>
  <si>
    <t>ATAB24480034</t>
  </si>
  <si>
    <t>ATAB30600034</t>
  </si>
  <si>
    <t>ATAB36720034</t>
  </si>
  <si>
    <t>ATAB12240035</t>
  </si>
  <si>
    <t>ATAB18360035</t>
  </si>
  <si>
    <t>ATAB24480035</t>
  </si>
  <si>
    <t>ATAB30600035</t>
  </si>
  <si>
    <t>ATAB36720035</t>
  </si>
  <si>
    <t>ATAB12240036</t>
  </si>
  <si>
    <t>ATAB18360036</t>
  </si>
  <si>
    <t>ATAB24480036</t>
  </si>
  <si>
    <t>ATAB30600036</t>
  </si>
  <si>
    <t>ATAB36720036</t>
  </si>
  <si>
    <t>ATAB12240037</t>
  </si>
  <si>
    <t>ATAB18360037</t>
  </si>
  <si>
    <t>ATAB24480037</t>
  </si>
  <si>
    <t>ATAB30600037</t>
  </si>
  <si>
    <t>ATAB36720037</t>
  </si>
  <si>
    <t>ATAB12240038</t>
  </si>
  <si>
    <t>ATAB18360038</t>
  </si>
  <si>
    <t>ATAB24480038</t>
  </si>
  <si>
    <t>ATAB30600038</t>
  </si>
  <si>
    <t>ATAB36720038</t>
  </si>
  <si>
    <t>ATAB12240039</t>
  </si>
  <si>
    <t>ATAB18360039</t>
  </si>
  <si>
    <t>ATAB24480039</t>
  </si>
  <si>
    <t>ATAB30600039</t>
  </si>
  <si>
    <t>ATAB36720039</t>
  </si>
  <si>
    <t>ATAB12240040</t>
  </si>
  <si>
    <t>ATAB18360040</t>
  </si>
  <si>
    <t>ATAB24480040</t>
  </si>
  <si>
    <t>ATAB30600040</t>
  </si>
  <si>
    <t>ATAB36720040</t>
  </si>
  <si>
    <t>ATAB12240041</t>
  </si>
  <si>
    <t>ATAB18360041</t>
  </si>
  <si>
    <t>ATAB24480041</t>
  </si>
  <si>
    <t>ATAB30600041</t>
  </si>
  <si>
    <t>ATAB36720041</t>
  </si>
  <si>
    <t>ATAB12240042</t>
  </si>
  <si>
    <t>ATAB18360042</t>
  </si>
  <si>
    <t>ATAB24480042</t>
  </si>
  <si>
    <t>ATAB30600042</t>
  </si>
  <si>
    <t>ATAB36720042</t>
  </si>
  <si>
    <t>ATAB12240043</t>
  </si>
  <si>
    <t>ATAB18360043</t>
  </si>
  <si>
    <t>ATAB24480043</t>
  </si>
  <si>
    <t>ATAB30600043</t>
  </si>
  <si>
    <t>ATAB36720043</t>
  </si>
  <si>
    <t>ATAB12240044</t>
  </si>
  <si>
    <t>ATAB18360044</t>
  </si>
  <si>
    <t>ATAB24480044</t>
  </si>
  <si>
    <t>ATAB30600044</t>
  </si>
  <si>
    <t>ATAB36720044</t>
  </si>
  <si>
    <t>ATAB12240045</t>
  </si>
  <si>
    <t>ATAB18360045</t>
  </si>
  <si>
    <t>ATAB24480045</t>
  </si>
  <si>
    <t>ATAB30600045</t>
  </si>
  <si>
    <t>ATAB36720045</t>
  </si>
  <si>
    <t>ATAB12240046</t>
  </si>
  <si>
    <t>ATAB18360046</t>
  </si>
  <si>
    <t>ATAB24480046</t>
  </si>
  <si>
    <t>ATAB30600046</t>
  </si>
  <si>
    <t>ATAB36720046</t>
  </si>
  <si>
    <t>ATAB12240047</t>
  </si>
  <si>
    <t>ATAB18360047</t>
  </si>
  <si>
    <t>ATAB24480047</t>
  </si>
  <si>
    <t>ATAB30600047</t>
  </si>
  <si>
    <t>ATAB36720047</t>
  </si>
  <si>
    <t>ATAB12240048</t>
  </si>
  <si>
    <t>ATAB18360048</t>
  </si>
  <si>
    <t>ATAB24480048</t>
  </si>
  <si>
    <t>ATAB30600048</t>
  </si>
  <si>
    <t>ATAB36720048</t>
  </si>
  <si>
    <t>ATAB12240049</t>
  </si>
  <si>
    <t>ATAB18360049</t>
  </si>
  <si>
    <t>ATAB24480049</t>
  </si>
  <si>
    <t>ATAB30600049</t>
  </si>
  <si>
    <t>ATAB36720049</t>
  </si>
  <si>
    <t>ATAB12240050</t>
  </si>
  <si>
    <t>ATAB18360050</t>
  </si>
  <si>
    <t>ATAB24480050</t>
  </si>
  <si>
    <t>ATAB30600050</t>
  </si>
  <si>
    <t>ATAB36720050</t>
  </si>
  <si>
    <t>ATAB12240051</t>
  </si>
  <si>
    <t>ATAB18360051</t>
  </si>
  <si>
    <t>ATAB24480051</t>
  </si>
  <si>
    <t>ATAB30600051</t>
  </si>
  <si>
    <t>ATAB36720051</t>
  </si>
  <si>
    <t>ATAB12240052</t>
  </si>
  <si>
    <t>ATAB18360052</t>
  </si>
  <si>
    <t>ATAB24480052</t>
  </si>
  <si>
    <t>ATAB30600052</t>
  </si>
  <si>
    <t>ATAB36720052</t>
  </si>
  <si>
    <t>ATAB12240053</t>
  </si>
  <si>
    <t>ATAB18360053</t>
  </si>
  <si>
    <t>ATAB24480053</t>
  </si>
  <si>
    <t>ATAB30600053</t>
  </si>
  <si>
    <t>ATAB36720053</t>
  </si>
  <si>
    <t>ATAB12240054</t>
  </si>
  <si>
    <t>ATAB18360054</t>
  </si>
  <si>
    <t>ATAB24480054</t>
  </si>
  <si>
    <t>ATAB30600054</t>
  </si>
  <si>
    <t>ATAB36720054</t>
  </si>
  <si>
    <t>ATAB12240055</t>
  </si>
  <si>
    <t>ATAB18360055</t>
  </si>
  <si>
    <t>ATAB24480055</t>
  </si>
  <si>
    <t>ATAB30600055</t>
  </si>
  <si>
    <t>ATAB36720055</t>
  </si>
  <si>
    <t>ATAB12240056</t>
  </si>
  <si>
    <t>ATAB18360056</t>
  </si>
  <si>
    <t>ATAB24480056</t>
  </si>
  <si>
    <t>ATAB30600056</t>
  </si>
  <si>
    <t>ATAB36720056</t>
  </si>
  <si>
    <t>ATAB12240057</t>
  </si>
  <si>
    <t>ATAB18360057</t>
  </si>
  <si>
    <t>ATAB24480057</t>
  </si>
  <si>
    <t>ATAB30600057</t>
  </si>
  <si>
    <t>ATAB36720057</t>
  </si>
  <si>
    <t>ATAB12240058</t>
  </si>
  <si>
    <t>ATAB18360058</t>
  </si>
  <si>
    <t>ATAB24480058</t>
  </si>
  <si>
    <t>ATAB30600058</t>
  </si>
  <si>
    <t>ATAB36720058</t>
  </si>
  <si>
    <t>ATAB12240059</t>
  </si>
  <si>
    <t>ATAB18360059</t>
  </si>
  <si>
    <t>ATAB24480059</t>
  </si>
  <si>
    <t>ATAB30600059</t>
  </si>
  <si>
    <t>ATAB36720059</t>
  </si>
  <si>
    <t>ATAB12240060</t>
  </si>
  <si>
    <t>ATAB18360060</t>
  </si>
  <si>
    <t>ATAB24480060</t>
  </si>
  <si>
    <t>ATAB30600060</t>
  </si>
  <si>
    <t>ATAB36720060</t>
  </si>
  <si>
    <t>ATAB12240061</t>
  </si>
  <si>
    <t>ATAB18360061</t>
  </si>
  <si>
    <t>ATAB24480061</t>
  </si>
  <si>
    <t>ATAB30600061</t>
  </si>
  <si>
    <t>ATAB36720061</t>
  </si>
  <si>
    <t>ATAB12240062</t>
  </si>
  <si>
    <t>ATAB18360062</t>
  </si>
  <si>
    <t>ATAB24480062</t>
  </si>
  <si>
    <t>ATAB30600062</t>
  </si>
  <si>
    <t>ATAB36720062</t>
  </si>
  <si>
    <t>ATAB12240063</t>
  </si>
  <si>
    <t>ATAB18360063</t>
  </si>
  <si>
    <t>ATAB24480063</t>
  </si>
  <si>
    <t>ATAB30600063</t>
  </si>
  <si>
    <t>ATAB36720063</t>
  </si>
  <si>
    <t>ATAB12240064</t>
  </si>
  <si>
    <t>ATAB18360064</t>
  </si>
  <si>
    <t>ATAB24480064</t>
  </si>
  <si>
    <t>ATAB30600064</t>
  </si>
  <si>
    <t>ATAB36720064</t>
  </si>
  <si>
    <t>ATAB12240065</t>
  </si>
  <si>
    <t>ATAB18360065</t>
  </si>
  <si>
    <t>ATAB24480065</t>
  </si>
  <si>
    <t>ATAB30600065</t>
  </si>
  <si>
    <t>ATAB36720065</t>
  </si>
  <si>
    <t>ATAB12240066</t>
  </si>
  <si>
    <t>ATAB18360066</t>
  </si>
  <si>
    <t>ATAB24480066</t>
  </si>
  <si>
    <t>ATAB30600066</t>
  </si>
  <si>
    <t>ATAB36720066</t>
  </si>
  <si>
    <t>ATAB12240067</t>
  </si>
  <si>
    <t>ATAB18360067</t>
  </si>
  <si>
    <t>ATAB24480067</t>
  </si>
  <si>
    <t>ATAB30600067</t>
  </si>
  <si>
    <t>ATAB36720067</t>
  </si>
  <si>
    <t>ATAB12240068</t>
  </si>
  <si>
    <t>ATAB18360068</t>
  </si>
  <si>
    <t>ATAB24480068</t>
  </si>
  <si>
    <t>ATAB30600068</t>
  </si>
  <si>
    <t>ATAB36720068</t>
  </si>
  <si>
    <t>ATAB12240069</t>
  </si>
  <si>
    <t>ATAB18360069</t>
  </si>
  <si>
    <t>ATAB24480069</t>
  </si>
  <si>
    <t>ATAB30600069</t>
  </si>
  <si>
    <t>ATAB36720069</t>
  </si>
  <si>
    <t>ATAB12240071</t>
  </si>
  <si>
    <t>ATAB18360071</t>
  </si>
  <si>
    <t>ATAB24480071</t>
  </si>
  <si>
    <t>ATAB30600071</t>
  </si>
  <si>
    <t>ATAB36720071</t>
  </si>
  <si>
    <t>ATAB12240072</t>
  </si>
  <si>
    <t>ATAB18360072</t>
  </si>
  <si>
    <t>ATAB24480072</t>
  </si>
  <si>
    <t>ATAB30600072</t>
  </si>
  <si>
    <t>ATAB36720072</t>
  </si>
  <si>
    <t>ATAB12240073</t>
  </si>
  <si>
    <t>ATAB18360073</t>
  </si>
  <si>
    <t>ATAB24480073</t>
  </si>
  <si>
    <t>ATAB30600073</t>
  </si>
  <si>
    <t>ATAB36720073</t>
  </si>
  <si>
    <t>ATAB12240074</t>
  </si>
  <si>
    <t>ATAB18360074</t>
  </si>
  <si>
    <t>ATAB24480074</t>
  </si>
  <si>
    <t>ATAB30600074</t>
  </si>
  <si>
    <t>ATAB36720074</t>
  </si>
  <si>
    <t>ATAB12240075</t>
  </si>
  <si>
    <t>ATAB18360075</t>
  </si>
  <si>
    <t>ATAB24480075</t>
  </si>
  <si>
    <t>ATAB30600075</t>
  </si>
  <si>
    <t>ATAB36720075</t>
  </si>
  <si>
    <t>ATAB12240076</t>
  </si>
  <si>
    <t>ATAB18360076</t>
  </si>
  <si>
    <t>ATAB24480076</t>
  </si>
  <si>
    <t>ATAB30600076</t>
  </si>
  <si>
    <t>ATAB36720076</t>
  </si>
  <si>
    <t>ATAB12240077</t>
  </si>
  <si>
    <t>ATAB18360077</t>
  </si>
  <si>
    <t>ATAB24480077</t>
  </si>
  <si>
    <t>ATAB30600077</t>
  </si>
  <si>
    <t>ATAB36720077</t>
  </si>
  <si>
    <t>ATAB12240078</t>
  </si>
  <si>
    <t>ATAB18360078</t>
  </si>
  <si>
    <t>ATAB24480078</t>
  </si>
  <si>
    <t>ATAB30600078</t>
  </si>
  <si>
    <t>ATAB36720078</t>
  </si>
  <si>
    <t>ATAB12240079</t>
  </si>
  <si>
    <t>ATAB18360079</t>
  </si>
  <si>
    <t>ATAB24480079</t>
  </si>
  <si>
    <t>ATAB30600079</t>
  </si>
  <si>
    <t>ATAB36720079</t>
  </si>
  <si>
    <t>ATAB12240080</t>
  </si>
  <si>
    <t>ATAB18360080</t>
  </si>
  <si>
    <t>ATAB24480080</t>
  </si>
  <si>
    <t>ATAB30600080</t>
  </si>
  <si>
    <t>ATAB36720080</t>
  </si>
  <si>
    <t>ATAB12240081</t>
  </si>
  <si>
    <t>ATAB18360081</t>
  </si>
  <si>
    <t>ATAB24480081</t>
  </si>
  <si>
    <t>ATAB30600081</t>
  </si>
  <si>
    <t>ATAB36720081</t>
  </si>
  <si>
    <t>ATAB12240082</t>
  </si>
  <si>
    <t>ATAB18360082</t>
  </si>
  <si>
    <t>ATAB24480082</t>
  </si>
  <si>
    <t>ATAB30600082</t>
  </si>
  <si>
    <t>ATAB36720082</t>
  </si>
  <si>
    <t>ATAB12240083</t>
  </si>
  <si>
    <t>ATAB18360083</t>
  </si>
  <si>
    <t>ATAB24480083</t>
  </si>
  <si>
    <t>ATAB30600083</t>
  </si>
  <si>
    <t>ATAB36720083</t>
  </si>
  <si>
    <t>ATAB12240084</t>
  </si>
  <si>
    <t>ATAB18360084</t>
  </si>
  <si>
    <t>ATAB24480084</t>
  </si>
  <si>
    <t>ATAB30600084</t>
  </si>
  <si>
    <t>ATAB36720084</t>
  </si>
  <si>
    <t>ATAB12240085</t>
  </si>
  <si>
    <t>ATAB18360085</t>
  </si>
  <si>
    <t>ATAB24480085</t>
  </si>
  <si>
    <t>ATAB30600085</t>
  </si>
  <si>
    <t>ATAB36720085</t>
  </si>
  <si>
    <t>ATAB12240086</t>
  </si>
  <si>
    <t>ATAB18360086</t>
  </si>
  <si>
    <t>ATAB24480086</t>
  </si>
  <si>
    <t>ATAB30600086</t>
  </si>
  <si>
    <t>ATAB36720086</t>
  </si>
  <si>
    <t>ATAB12240087</t>
  </si>
  <si>
    <t>ATAB18360087</t>
  </si>
  <si>
    <t>ATAB24480087</t>
  </si>
  <si>
    <t>ATAB30600087</t>
  </si>
  <si>
    <t>ATAB36720087</t>
  </si>
  <si>
    <t>ATAB12240088</t>
  </si>
  <si>
    <t>ATAB18360088</t>
  </si>
  <si>
    <t>ATAB24480088</t>
  </si>
  <si>
    <t>ATAB30600088</t>
  </si>
  <si>
    <t>ATAB36720088</t>
  </si>
  <si>
    <t>ATAB12240089</t>
  </si>
  <si>
    <t>ATAB18360089</t>
  </si>
  <si>
    <t>ATAB24480089</t>
  </si>
  <si>
    <t>ATAB30600089</t>
  </si>
  <si>
    <t>ATAB36720089</t>
  </si>
  <si>
    <t>ATAB12240090</t>
  </si>
  <si>
    <t>ATAB18360090</t>
  </si>
  <si>
    <t>ATAB24480090</t>
  </si>
  <si>
    <t>ATAB30600090</t>
  </si>
  <si>
    <t>ATAB36720090</t>
  </si>
  <si>
    <t>ATAB12240091</t>
  </si>
  <si>
    <t>ATAB18360091</t>
  </si>
  <si>
    <t>ATAB24480091</t>
  </si>
  <si>
    <t>ATAB30600091</t>
  </si>
  <si>
    <t>ATAB36720091</t>
  </si>
  <si>
    <t>ATAB12240092</t>
  </si>
  <si>
    <t>ATAB18360092</t>
  </si>
  <si>
    <t>ATAB24480092</t>
  </si>
  <si>
    <t>ATAB30600092</t>
  </si>
  <si>
    <t>ATAB36720092</t>
  </si>
  <si>
    <t>ATAB12240093</t>
  </si>
  <si>
    <t>ATAB18360093</t>
  </si>
  <si>
    <t>ATAB24480093</t>
  </si>
  <si>
    <t>ATAB30600093</t>
  </si>
  <si>
    <t>ATAB36720093</t>
  </si>
  <si>
    <t>ATAB12240094</t>
  </si>
  <si>
    <t>ATAB18360094</t>
  </si>
  <si>
    <t>ATAB24480094</t>
  </si>
  <si>
    <t>ATAB30600094</t>
  </si>
  <si>
    <t>ATAB36720094</t>
  </si>
  <si>
    <t>ATAB12240095</t>
  </si>
  <si>
    <t>ATAB18360095</t>
  </si>
  <si>
    <t>ATAB24480095</t>
  </si>
  <si>
    <t>ATAB30600095</t>
  </si>
  <si>
    <t>ATAB36720095</t>
  </si>
  <si>
    <t>ATAB12240001S2</t>
  </si>
  <si>
    <t>ATAB18360001S2</t>
  </si>
  <si>
    <t>ATAB24480001S2</t>
  </si>
  <si>
    <t>ATAB30600001S2</t>
  </si>
  <si>
    <t>ATAB36720001S2</t>
  </si>
  <si>
    <t>ATAB12240004S2</t>
  </si>
  <si>
    <t>ATAB18360004S2</t>
  </si>
  <si>
    <t>ATAB24480004S2</t>
  </si>
  <si>
    <t>ATAB30600004S2</t>
  </si>
  <si>
    <t>ATAB36720004S2</t>
  </si>
  <si>
    <t>ATAB12240007S2</t>
  </si>
  <si>
    <t>ATAB18360007S2</t>
  </si>
  <si>
    <t>ATAB24480007S2</t>
  </si>
  <si>
    <t>ATAB30600007S2</t>
  </si>
  <si>
    <t>ATAB36720007S2</t>
  </si>
  <si>
    <t>ATAB12240010S2</t>
  </si>
  <si>
    <t>ATAB18360010S2</t>
  </si>
  <si>
    <t>ATAB24480010S2</t>
  </si>
  <si>
    <t>ATAB30600010S2</t>
  </si>
  <si>
    <t>ATAB36720010S2</t>
  </si>
  <si>
    <t>ATAB12240013S2</t>
  </si>
  <si>
    <t>ATAB18360013S2</t>
  </si>
  <si>
    <t>ATAB24480013S2</t>
  </si>
  <si>
    <t>ATAB30600013S2</t>
  </si>
  <si>
    <t>ATAB36720013S2</t>
  </si>
  <si>
    <t>ATAB12240016S2</t>
  </si>
  <si>
    <t>ATAB18360016S2</t>
  </si>
  <si>
    <t>ATAB24480016S2</t>
  </si>
  <si>
    <t>ATAB30600016S2</t>
  </si>
  <si>
    <t>ATAB36720016S2</t>
  </si>
  <si>
    <t>ATAB12240019S2</t>
  </si>
  <si>
    <t>ATAB18360019S2</t>
  </si>
  <si>
    <t>ATAB24480019S2</t>
  </si>
  <si>
    <t>ATAB30600019S2</t>
  </si>
  <si>
    <t>ATAB36720019S2</t>
  </si>
  <si>
    <t>ATAB12240022S2</t>
  </si>
  <si>
    <t>ATAB18360022S2</t>
  </si>
  <si>
    <t>ATAB24480022S2</t>
  </si>
  <si>
    <t>ATAB30600022S2</t>
  </si>
  <si>
    <t>ATAB36720022S2</t>
  </si>
  <si>
    <t>ATAB12240025S2</t>
  </si>
  <si>
    <t>ATAB18360025S2</t>
  </si>
  <si>
    <t>ATAB24480025S2</t>
  </si>
  <si>
    <t>ATAB30600025S2</t>
  </si>
  <si>
    <t>ATAB36720025S2</t>
  </si>
  <si>
    <t>ATAB12240028S2</t>
  </si>
  <si>
    <t>ATAB18360028S2</t>
  </si>
  <si>
    <t>ATAB24480028S2</t>
  </si>
  <si>
    <t>ATAB30600028S2</t>
  </si>
  <si>
    <t>ATAB36720028S2</t>
  </si>
  <si>
    <t>ATAB12240052S2</t>
  </si>
  <si>
    <t>ATAB18360052S2</t>
  </si>
  <si>
    <t>ATAB24480052S2</t>
  </si>
  <si>
    <t>ATAB30600052S2</t>
  </si>
  <si>
    <t>ATAB36720052S2</t>
  </si>
  <si>
    <t>ATAB12240054S2</t>
  </si>
  <si>
    <t>ATAB18360054S2</t>
  </si>
  <si>
    <t>ATAB24480054S2</t>
  </si>
  <si>
    <t>ATAB30600054S2</t>
  </si>
  <si>
    <t>ATAB36720054S2</t>
  </si>
  <si>
    <t>ATAB12240057S2</t>
  </si>
  <si>
    <t>ATAB18360057S2</t>
  </si>
  <si>
    <t>ATAB24480057S2</t>
  </si>
  <si>
    <t>ATAB30600057S2</t>
  </si>
  <si>
    <t>ATAB36720057S2</t>
  </si>
  <si>
    <t>ATAB12240060S2</t>
  </si>
  <si>
    <t>ATAB18360060S2</t>
  </si>
  <si>
    <t>ATAB24480060S2</t>
  </si>
  <si>
    <t>ATAB30600060S2</t>
  </si>
  <si>
    <t>ATAB36720060S2</t>
  </si>
  <si>
    <t>ATAB12240063S2</t>
  </si>
  <si>
    <t>ATAB18360063S2</t>
  </si>
  <si>
    <t>ATAB24480063S2</t>
  </si>
  <si>
    <t>ATAB30600063S2</t>
  </si>
  <si>
    <t>ATAB36720063S2</t>
  </si>
  <si>
    <t>ATAB12240066S2</t>
  </si>
  <si>
    <t>ATAB18360066S2</t>
  </si>
  <si>
    <t>ATAB24480066S2</t>
  </si>
  <si>
    <t>ATAB30600066S2</t>
  </si>
  <si>
    <t>ATAB36720066S2</t>
  </si>
  <si>
    <t>ATAB12240069S2</t>
  </si>
  <si>
    <t>ATAB18360069S2</t>
  </si>
  <si>
    <t>ATAB24480069S2</t>
  </si>
  <si>
    <t>ATAB30600069S2</t>
  </si>
  <si>
    <t>ATAB36720069S2</t>
  </si>
  <si>
    <t>ATAB12240073S2</t>
  </si>
  <si>
    <t>ATAB18360073S2</t>
  </si>
  <si>
    <t>ATAB24480073S2</t>
  </si>
  <si>
    <t>ATAB30600073S2</t>
  </si>
  <si>
    <t>ATAB36720073S2</t>
  </si>
  <si>
    <t>ATAB12240076S2</t>
  </si>
  <si>
    <t>ATAB18360076S2</t>
  </si>
  <si>
    <t>ATAB24480076S2</t>
  </si>
  <si>
    <t>ATAB30600076S2</t>
  </si>
  <si>
    <t>ATAB36720076S2</t>
  </si>
  <si>
    <t>ATAB12240079S2</t>
  </si>
  <si>
    <t>ATAB18360079S2</t>
  </si>
  <si>
    <t>ATAB24480079S2</t>
  </si>
  <si>
    <t>ATAB30600079S2</t>
  </si>
  <si>
    <t>ATAB36720079S2</t>
  </si>
  <si>
    <t>ATAB12240081S2</t>
  </si>
  <si>
    <t>ATAB18360081S2</t>
  </si>
  <si>
    <t>ATAB24480081S2</t>
  </si>
  <si>
    <t>ATAB30600081S2</t>
  </si>
  <si>
    <t>ATAB36720081S2</t>
  </si>
  <si>
    <t>ATAB12240084S2</t>
  </si>
  <si>
    <t>ATAB18360084S2</t>
  </si>
  <si>
    <t>ATAB24480084S2</t>
  </si>
  <si>
    <t>ATAB30600084S2</t>
  </si>
  <si>
    <t>ATAB36720084S2</t>
  </si>
  <si>
    <t>ATAB12240087S2</t>
  </si>
  <si>
    <t>ATAB18360087S2</t>
  </si>
  <si>
    <t>ATAB24480087S2</t>
  </si>
  <si>
    <t>ATAB30600087S2</t>
  </si>
  <si>
    <t>ATAB36720087S2</t>
  </si>
  <si>
    <t>ATAB12240090S2</t>
  </si>
  <si>
    <t>ATAB18360090S2</t>
  </si>
  <si>
    <t>ATAB24480090S2</t>
  </si>
  <si>
    <t>ATAB30600090S2</t>
  </si>
  <si>
    <t>ATAB36720090S2</t>
  </si>
  <si>
    <t>ATAB12240093S2</t>
  </si>
  <si>
    <t>ATAB18360093S2</t>
  </si>
  <si>
    <t>ATAB24480093S2</t>
  </si>
  <si>
    <t>ATAB30600093S2</t>
  </si>
  <si>
    <t>ATAB36720093S2</t>
  </si>
  <si>
    <t>ATAB12240001S3</t>
  </si>
  <si>
    <t>ATAB18360001S3</t>
  </si>
  <si>
    <t>ATAB24480001S3</t>
  </si>
  <si>
    <t>ATAB30600001S3</t>
  </si>
  <si>
    <t>ATAB12240004S3</t>
  </si>
  <si>
    <t>ATAB18360004S3</t>
  </si>
  <si>
    <t>ATAB24480004S3</t>
  </si>
  <si>
    <t>ATAB30600004S3</t>
  </si>
  <si>
    <t>ATAB12240007S3</t>
  </si>
  <si>
    <t>ATAB18360007S3</t>
  </si>
  <si>
    <t>ATAB24480007S3</t>
  </si>
  <si>
    <t>ATAB30600007S3</t>
  </si>
  <si>
    <t>ATAB12240010S3</t>
  </si>
  <si>
    <t>ATAB18360010S3</t>
  </si>
  <si>
    <t>ATAB24480010S3</t>
  </si>
  <si>
    <t>ATAB30600010S3</t>
  </si>
  <si>
    <t>ATAB12240013S3</t>
  </si>
  <si>
    <t>ATAB18360013S3</t>
  </si>
  <si>
    <t>ATAB24480013S3</t>
  </si>
  <si>
    <t>ATAB30600013S3</t>
  </si>
  <si>
    <t>ATAB12240016S3</t>
  </si>
  <si>
    <t>ATAB18360016S3</t>
  </si>
  <si>
    <t>ATAB24480016S3</t>
  </si>
  <si>
    <t>ATAB30600016S3</t>
  </si>
  <si>
    <t>ATAB12240019S3</t>
  </si>
  <si>
    <t>ATAB18360019S3</t>
  </si>
  <si>
    <t>ATAB24480019S3</t>
  </si>
  <si>
    <t>ATAB30600019S3</t>
  </si>
  <si>
    <t>ATAB12240022S3</t>
  </si>
  <si>
    <t>ATAB18360022S3</t>
  </si>
  <si>
    <t>ATAB24480022S3</t>
  </si>
  <si>
    <t>ATAB30600022S3</t>
  </si>
  <si>
    <t>ATAB12240025S3</t>
  </si>
  <si>
    <t>ATAB18360025S3</t>
  </si>
  <si>
    <t>ATAB24480025S3</t>
  </si>
  <si>
    <t>ATAB30600025S3</t>
  </si>
  <si>
    <t>ATAB12240028S3</t>
  </si>
  <si>
    <t>ATAB18360028S3</t>
  </si>
  <si>
    <t>ATAB24480028S3</t>
  </si>
  <si>
    <t>ATAB30600028S3</t>
  </si>
  <si>
    <t>ATAB12240031S3</t>
  </si>
  <si>
    <t>ATAB18360031S3</t>
  </si>
  <si>
    <t>ATAB24480031S3</t>
  </si>
  <si>
    <t>ATAB30600031S3</t>
  </si>
  <si>
    <t>ATAB12240034S3</t>
  </si>
  <si>
    <t>ATAB18360034S3</t>
  </si>
  <si>
    <t>ATAB24480034S3</t>
  </si>
  <si>
    <t>ATAB30600034S3</t>
  </si>
  <si>
    <t>ATAB12240037S3</t>
  </si>
  <si>
    <t>ATAB18360037S3</t>
  </si>
  <si>
    <t>ATAB24480037S3</t>
  </si>
  <si>
    <t>ATAB30600037S3</t>
  </si>
  <si>
    <t>ATAB12240040S3</t>
  </si>
  <si>
    <t>ATAB18360040S3</t>
  </si>
  <si>
    <t>ATAB24480040S3</t>
  </si>
  <si>
    <t>ATAB30600040S3</t>
  </si>
  <si>
    <t>ATAB12240043S3</t>
  </si>
  <si>
    <t>ATAB18360043S3</t>
  </si>
  <si>
    <t>ATAB24480043S3</t>
  </si>
  <si>
    <t>ATAB30600043S3</t>
  </si>
  <si>
    <t>ATAB12240046S3</t>
  </si>
  <si>
    <t>ATAB18360046S3</t>
  </si>
  <si>
    <t>ATAB24480046S3</t>
  </si>
  <si>
    <t>ATAB30600046S3</t>
  </si>
  <si>
    <t>ATAB12240049S3</t>
  </si>
  <si>
    <t>ATAB18360049S3</t>
  </si>
  <si>
    <t>ATAB24480049S3</t>
  </si>
  <si>
    <t>ATAB30600049S3</t>
  </si>
  <si>
    <t>ATAB12240096S3</t>
  </si>
  <si>
    <t>ATAB18360096S3</t>
  </si>
  <si>
    <t>ATAB24480096S3</t>
  </si>
  <si>
    <t>ATAB30600096S3</t>
  </si>
  <si>
    <t>ATAB12240054S3</t>
  </si>
  <si>
    <t>ATAB18360054S3</t>
  </si>
  <si>
    <t>ATAB24480054S3</t>
  </si>
  <si>
    <t>ATAB30600054S3</t>
  </si>
  <si>
    <t>ATAB12240057S3</t>
  </si>
  <si>
    <t>ATAB18360057S3</t>
  </si>
  <si>
    <t>ATAB24480057S3</t>
  </si>
  <si>
    <t>ATAB30600057S3</t>
  </si>
  <si>
    <t>ATAB12240060S3</t>
  </si>
  <si>
    <t>ATAB18360060S3</t>
  </si>
  <si>
    <t>ATAB24480060S3</t>
  </si>
  <si>
    <t>ATAB30600060S3</t>
  </si>
  <si>
    <t>ATAB12240063S3</t>
  </si>
  <si>
    <t>ATAB18360063S3</t>
  </si>
  <si>
    <t>ATAB24480063S3</t>
  </si>
  <si>
    <t>ATAB30600063S3</t>
  </si>
  <si>
    <t>ATAB12240066S3</t>
  </si>
  <si>
    <t>ATAB18360066S3</t>
  </si>
  <si>
    <t>ATAB24480066S3</t>
  </si>
  <si>
    <t>ATAB30600066S3</t>
  </si>
  <si>
    <t>ATAB12240069S3</t>
  </si>
  <si>
    <t>ATAB18360069S3</t>
  </si>
  <si>
    <t>ATAB24480069S3</t>
  </si>
  <si>
    <t>ATAB30600069S3</t>
  </si>
  <si>
    <t>ATAB12240073S3</t>
  </si>
  <si>
    <t>ATAB18360073S3</t>
  </si>
  <si>
    <t>ATAB24480073S3</t>
  </si>
  <si>
    <t>ATAB30600073S3</t>
  </si>
  <si>
    <t>ATAB12240076S3</t>
  </si>
  <si>
    <t>ATAB18360076S3</t>
  </si>
  <si>
    <t>ATAB24480076S3</t>
  </si>
  <si>
    <t>ATAB30600076S3</t>
  </si>
  <si>
    <t>ATAB12240081S3</t>
  </si>
  <si>
    <t>ATAB18360081S3</t>
  </si>
  <si>
    <t>ATAB24480081S3</t>
  </si>
  <si>
    <t>ATAB30600081S3</t>
  </si>
  <si>
    <t>ATAB12240084S3</t>
  </si>
  <si>
    <t>ATAB18360084S3</t>
  </si>
  <si>
    <t>ATAB24480084S3</t>
  </si>
  <si>
    <t>ATAB30600084S3</t>
  </si>
  <si>
    <t>ATAB12240087S3</t>
  </si>
  <si>
    <t>ATAB18360087S3</t>
  </si>
  <si>
    <t>ATAB24480087S3</t>
  </si>
  <si>
    <t>ATAB30600087S3</t>
  </si>
  <si>
    <t>ATAB12240090S3</t>
  </si>
  <si>
    <t>ATAB18360090S3</t>
  </si>
  <si>
    <t>ATAB24480090S3</t>
  </si>
  <si>
    <t>ATAB30600090S3</t>
  </si>
  <si>
    <t>ATAB12240093S3</t>
  </si>
  <si>
    <t>ATAB18360093S3</t>
  </si>
  <si>
    <t>ATAB24480093S3</t>
  </si>
  <si>
    <t>ATAB30600093S3</t>
  </si>
  <si>
    <t>ATAB12240097S3</t>
  </si>
  <si>
    <t>ATAB18360097S3</t>
  </si>
  <si>
    <t>ATAB24480097S3</t>
  </si>
  <si>
    <t>ATAB30600097S3</t>
  </si>
  <si>
    <t>ATAB12240098S3</t>
  </si>
  <si>
    <t>ATAB18360098S3</t>
  </si>
  <si>
    <t>ATAB24480098S3</t>
  </si>
  <si>
    <t>ATAB30600098S3</t>
  </si>
  <si>
    <t>ATAB12240099S3</t>
  </si>
  <si>
    <t>ATAB18360099S3</t>
  </si>
  <si>
    <t>ATAB24480099S3</t>
  </si>
  <si>
    <t>ATAB30600099S3</t>
  </si>
  <si>
    <t>ATAB08080008S2</t>
  </si>
  <si>
    <t>ATAB12120008S2</t>
  </si>
  <si>
    <t>ATAB16160008S2</t>
  </si>
  <si>
    <t>ATAB20200008S2</t>
  </si>
  <si>
    <t>ATAB24240008S2</t>
  </si>
  <si>
    <t>ATAB36360008S2</t>
  </si>
  <si>
    <t>ATAB08080010S2</t>
  </si>
  <si>
    <t>ATAB12120010S2</t>
  </si>
  <si>
    <t>ATAB16160010S2</t>
  </si>
  <si>
    <t>ATAB20200010S2</t>
  </si>
  <si>
    <t>ATAB24240010S2</t>
  </si>
  <si>
    <t>ATAB36360010S2</t>
  </si>
  <si>
    <t>ATAB08080011S2</t>
  </si>
  <si>
    <t>ATAB12120011S2</t>
  </si>
  <si>
    <t>ATAB16160011S2</t>
  </si>
  <si>
    <t>ATAB20200011S2</t>
  </si>
  <si>
    <t>ATAB24240011S2</t>
  </si>
  <si>
    <t>ATAB36360011S2</t>
  </si>
  <si>
    <t>ATAB08080014S2</t>
  </si>
  <si>
    <t>ATAB12120014S2</t>
  </si>
  <si>
    <t>ATAB16160014S2</t>
  </si>
  <si>
    <t>ATAB20200014S2</t>
  </si>
  <si>
    <t>ATAB24240014S2</t>
  </si>
  <si>
    <t>ATAB36360014S2</t>
  </si>
  <si>
    <t>ATAB08080024S2</t>
  </si>
  <si>
    <t>ATAB12120024S2</t>
  </si>
  <si>
    <t>ATAB16160024S2</t>
  </si>
  <si>
    <t>ATAB20200024S2</t>
  </si>
  <si>
    <t>ATAB24240024S2</t>
  </si>
  <si>
    <t>ATAB36360024S2</t>
  </si>
  <si>
    <t>ATAB08080027S2</t>
  </si>
  <si>
    <t>ATAB12120027S2</t>
  </si>
  <si>
    <t>ATAB16160027S2</t>
  </si>
  <si>
    <t>ATAB20200027S2</t>
  </si>
  <si>
    <t>ATAB24240027S2</t>
  </si>
  <si>
    <t>ATAB36360027S2</t>
  </si>
  <si>
    <t>ATAB08080029S2</t>
  </si>
  <si>
    <t>ATAB12120029S2</t>
  </si>
  <si>
    <t>ATAB16160029S2</t>
  </si>
  <si>
    <t>ATAB20200029S2</t>
  </si>
  <si>
    <t>ATAB24240029S2</t>
  </si>
  <si>
    <t>ATAB36360029S2</t>
  </si>
  <si>
    <t>ATAB08080035S2</t>
  </si>
  <si>
    <t>ATAB12120035S2</t>
  </si>
  <si>
    <t>ATAB16160035S2</t>
  </si>
  <si>
    <t>ATAB20200035S2</t>
  </si>
  <si>
    <t>ATAB24240035S2</t>
  </si>
  <si>
    <t>ATAB36360035S2</t>
  </si>
  <si>
    <t>ATAB08080037S2</t>
  </si>
  <si>
    <t>ATAB12120037S2</t>
  </si>
  <si>
    <t>ATAB16160037S2</t>
  </si>
  <si>
    <t>ATAB20200037S2</t>
  </si>
  <si>
    <t>ATAB24240037S2</t>
  </si>
  <si>
    <t>ATAB36360037S2</t>
  </si>
  <si>
    <t>ATAB08080042S2</t>
  </si>
  <si>
    <t>ATAB12120042S2</t>
  </si>
  <si>
    <t>ATAB16160042S2</t>
  </si>
  <si>
    <t>ATAB20200042S2</t>
  </si>
  <si>
    <t>ATAB24240042S2</t>
  </si>
  <si>
    <t>ATAB36360042S2</t>
  </si>
  <si>
    <t>ATAB08080044S2</t>
  </si>
  <si>
    <t>ATAB12120044S2</t>
  </si>
  <si>
    <t>ATAB16160044S2</t>
  </si>
  <si>
    <t>ATAB20200044S2</t>
  </si>
  <si>
    <t>ATAB24240044S2</t>
  </si>
  <si>
    <t>ATAB36360044S2</t>
  </si>
  <si>
    <t>ATAB08080138S2</t>
  </si>
  <si>
    <t>ATAB12120138S2</t>
  </si>
  <si>
    <t>ATAB16160138S2</t>
  </si>
  <si>
    <t>ATAB20200138S2</t>
  </si>
  <si>
    <t>ATAB24240138S2</t>
  </si>
  <si>
    <t>ATAB36360138S2</t>
  </si>
  <si>
    <t>ATAB08080049S2</t>
  </si>
  <si>
    <t>ATAB12120049S2</t>
  </si>
  <si>
    <t>ATAB16160049S2</t>
  </si>
  <si>
    <t>ATAB20200049S2</t>
  </si>
  <si>
    <t>ATAB24240049S2</t>
  </si>
  <si>
    <t>ATAB36360049S2</t>
  </si>
  <si>
    <t>ATAB08080060S2</t>
  </si>
  <si>
    <t>ATAB12120060S2</t>
  </si>
  <si>
    <t>ATAB16160060S2</t>
  </si>
  <si>
    <t>ATAB20200060S2</t>
  </si>
  <si>
    <t>ATAB24240060S2</t>
  </si>
  <si>
    <t>ATAB36360060S2</t>
  </si>
  <si>
    <t>ATAB08080062S2</t>
  </si>
  <si>
    <t>ATAB12120062S2</t>
  </si>
  <si>
    <t>ATAB16160062S2</t>
  </si>
  <si>
    <t>ATAB20200062S2</t>
  </si>
  <si>
    <t>ATAB24240062S2</t>
  </si>
  <si>
    <t>ATAB36360062S2</t>
  </si>
  <si>
    <t>ATAB08080073S2</t>
  </si>
  <si>
    <t>ATAB12120073S2</t>
  </si>
  <si>
    <t>ATAB16160073S2</t>
  </si>
  <si>
    <t>ATAB20200073S2</t>
  </si>
  <si>
    <t>ATAB24240073S2</t>
  </si>
  <si>
    <t>ATAB36360073S2</t>
  </si>
  <si>
    <t>ATAB08080104S2</t>
  </si>
  <si>
    <t>ATAB12120104S2</t>
  </si>
  <si>
    <t>ATAB16160104S2</t>
  </si>
  <si>
    <t>ATAB20200104S2</t>
  </si>
  <si>
    <t>ATAB24240104S2</t>
  </si>
  <si>
    <t>ATAB36360104S2</t>
  </si>
  <si>
    <t>ATAB08080108S2</t>
  </si>
  <si>
    <t>ATAB12120108S2</t>
  </si>
  <si>
    <t>ATAB16160108S2</t>
  </si>
  <si>
    <t>ATAB20200108S2</t>
  </si>
  <si>
    <t>ATAB24240108S2</t>
  </si>
  <si>
    <t>ATAB36360108S2</t>
  </si>
  <si>
    <t>ATAB08080116S2</t>
  </si>
  <si>
    <t>ATAB12120116S2</t>
  </si>
  <si>
    <t>ATAB16160116S2</t>
  </si>
  <si>
    <t>ATAB20200116S2</t>
  </si>
  <si>
    <t>ATAB24240116S2</t>
  </si>
  <si>
    <t>ATAB36360116S2</t>
  </si>
  <si>
    <t>ATAB08080122S2</t>
  </si>
  <si>
    <t>ATAB12120122S2</t>
  </si>
  <si>
    <t>ATAB16160122S2</t>
  </si>
  <si>
    <t>ATAB20200122S2</t>
  </si>
  <si>
    <t>ATAB24240122S2</t>
  </si>
  <si>
    <t>ATAB36360122S2</t>
  </si>
  <si>
    <t>ATAB08080125S2</t>
  </si>
  <si>
    <t>ATAB12120125S2</t>
  </si>
  <si>
    <t>ATAB16160125S2</t>
  </si>
  <si>
    <t>ATAB20200125S2</t>
  </si>
  <si>
    <t>ATAB24240125S2</t>
  </si>
  <si>
    <t>ATAB36360125S2</t>
  </si>
  <si>
    <t>ATAB08080004S3</t>
  </si>
  <si>
    <t>ATAB12120004S3</t>
  </si>
  <si>
    <t>ATAB16160004S3</t>
  </si>
  <si>
    <t>ATAB20200004S3</t>
  </si>
  <si>
    <t>ATAB24240004S3</t>
  </si>
  <si>
    <t>ATAB08080017S3</t>
  </si>
  <si>
    <t>ATAB12120017S3</t>
  </si>
  <si>
    <t>ATAB16160017S3</t>
  </si>
  <si>
    <t>ATAB20200017S3</t>
  </si>
  <si>
    <t>ATAB24240017S3</t>
  </si>
  <si>
    <t>ATAB08080031S3</t>
  </si>
  <si>
    <t>ATAB12120031S3</t>
  </si>
  <si>
    <t>ATAB16160031S3</t>
  </si>
  <si>
    <t>ATAB20200031S3</t>
  </si>
  <si>
    <t>ATAB24240031S3</t>
  </si>
  <si>
    <t>ATAB08080012S3</t>
  </si>
  <si>
    <t>ATAB12120012S3</t>
  </si>
  <si>
    <t>ATAB16160012S3</t>
  </si>
  <si>
    <t>ATAB20200012S3</t>
  </si>
  <si>
    <t>ATAB24240012S3</t>
  </si>
  <si>
    <t>ATAB08080142S3</t>
  </si>
  <si>
    <t>ATAB12120142S3</t>
  </si>
  <si>
    <t>ATAB16160142S3</t>
  </si>
  <si>
    <t>ATAB20200142S3</t>
  </si>
  <si>
    <t>ATAB24240142S3</t>
  </si>
  <si>
    <t>ATAB08080134S3</t>
  </si>
  <si>
    <t>ATAB12120134S3</t>
  </si>
  <si>
    <t>ATAB16160134S3</t>
  </si>
  <si>
    <t>ATAB20200134S3</t>
  </si>
  <si>
    <t>ATAB24240134S3</t>
  </si>
  <si>
    <t>ATAB08080135S3</t>
  </si>
  <si>
    <t>ATAB12120135S3</t>
  </si>
  <si>
    <t>ATAB16160135S3</t>
  </si>
  <si>
    <t>ATAB20200135S3</t>
  </si>
  <si>
    <t>ATAB24240135S3</t>
  </si>
  <si>
    <t>UKADSWBABLWA</t>
  </si>
  <si>
    <t>UKADSWBAGRWA</t>
  </si>
  <si>
    <t>UKAGSIBLUE</t>
  </si>
  <si>
    <t>Closeout</t>
  </si>
  <si>
    <t>UKAGSIWABE</t>
  </si>
  <si>
    <t>UKAGSIWAGRAY</t>
  </si>
  <si>
    <t>UKAGSIWAOR</t>
  </si>
  <si>
    <t>UKALCHWACH</t>
  </si>
  <si>
    <t>UKALCHWAGREEN</t>
  </si>
  <si>
    <t>UKALCHWAGREY</t>
  </si>
  <si>
    <t>UKAUBAWABL</t>
  </si>
  <si>
    <t>UKAUBAWACR</t>
  </si>
  <si>
    <t>UKAUBAWAGR</t>
  </si>
  <si>
    <t>UKBEPUWA</t>
  </si>
  <si>
    <t>UKBOOFCHBLACK</t>
  </si>
  <si>
    <t>UKBUBAWABL</t>
  </si>
  <si>
    <t>UKBUCHWACH</t>
  </si>
  <si>
    <t>UKBVOFCHWABL</t>
  </si>
  <si>
    <t>UKBVOFCHWAGR</t>
  </si>
  <si>
    <t>UKCASIWABL</t>
  </si>
  <si>
    <t>UKCASIWAGRAY</t>
  </si>
  <si>
    <t>UKCEOFCHBL</t>
  </si>
  <si>
    <t>UKDAOFCHBL</t>
  </si>
  <si>
    <t>UKDIOFCHBLACK</t>
  </si>
  <si>
    <t>UKFOBAWABR26</t>
  </si>
  <si>
    <t>UKFOBAWABR30</t>
  </si>
  <si>
    <t>UKGEOFCHBLACK</t>
  </si>
  <si>
    <t>UKGEOFCHGREY</t>
  </si>
  <si>
    <t>UKHBBABRWA26</t>
  </si>
  <si>
    <t>UKHBBABRWA30</t>
  </si>
  <si>
    <t>UKHBBACRWA26</t>
  </si>
  <si>
    <t>UKHBBACRWA30</t>
  </si>
  <si>
    <t>UKHOCHGRAY</t>
  </si>
  <si>
    <t>UKINCHWABLACK</t>
  </si>
  <si>
    <t>UKINCHWAGREY</t>
  </si>
  <si>
    <t>UKIVCHWACH</t>
  </si>
  <si>
    <t>UKIVCHWAGREY</t>
  </si>
  <si>
    <t>UKJABABLKWA</t>
  </si>
  <si>
    <t>UKJABACRWA</t>
  </si>
  <si>
    <t>UKJASIWACH</t>
  </si>
  <si>
    <t>UKJASIWAGREEN</t>
  </si>
  <si>
    <t>UKJEBAWABL</t>
  </si>
  <si>
    <t>UKJSBAWABR26</t>
  </si>
  <si>
    <t>UKJSBAWABR30</t>
  </si>
  <si>
    <t>UKJUOFCHBL</t>
  </si>
  <si>
    <t>UKJYBABRWA26</t>
  </si>
  <si>
    <t>UKJYBABRWA30</t>
  </si>
  <si>
    <t>UKJYBAGRWA26</t>
  </si>
  <si>
    <t>UKJYBAGRWA30</t>
  </si>
  <si>
    <t>UKLBSWBACH</t>
  </si>
  <si>
    <t>UKLLSIWABL</t>
  </si>
  <si>
    <t>UKLLSIWAGRAY</t>
  </si>
  <si>
    <t>UKLOSWBABLWA</t>
  </si>
  <si>
    <t>UKLOSWBAGRWA</t>
  </si>
  <si>
    <t>UKMASWBABLDO</t>
  </si>
  <si>
    <t>UKMASWBABLWA</t>
  </si>
  <si>
    <t>UKMICHCH</t>
  </si>
  <si>
    <t>UKMICHGREY</t>
  </si>
  <si>
    <t>UKMOCHBLACK</t>
  </si>
  <si>
    <t>UKMOCHGREY</t>
  </si>
  <si>
    <t>UKNABABLKWA</t>
  </si>
  <si>
    <t>UKPACHWABL</t>
  </si>
  <si>
    <t>UKPACHWACH</t>
  </si>
  <si>
    <t>UKPACHWAGR</t>
  </si>
  <si>
    <t>UKPASWBABLWA</t>
  </si>
  <si>
    <t>UKPHSIWAGRAY</t>
  </si>
  <si>
    <t>UKPHSIWAGREEN</t>
  </si>
  <si>
    <t>UKPHSIWAOR</t>
  </si>
  <si>
    <t>UKPLCHBLCH</t>
  </si>
  <si>
    <t>UKPLCHBLGR</t>
  </si>
  <si>
    <t>UKPNSIWABL</t>
  </si>
  <si>
    <t>UKPNSIWABR</t>
  </si>
  <si>
    <t>UKPNSIWAGRAY</t>
  </si>
  <si>
    <t>UKSEBABLWA</t>
  </si>
  <si>
    <t>UKSEBACRWA</t>
  </si>
  <si>
    <t>UKSGOFCHWABL</t>
  </si>
  <si>
    <t>UKSHBABRWA26</t>
  </si>
  <si>
    <t>UKSHBABRWA30</t>
  </si>
  <si>
    <t>UKSLBABRWA26</t>
  </si>
  <si>
    <t>UKSLBABRWA30</t>
  </si>
  <si>
    <t>UKSOBABRWA26</t>
  </si>
  <si>
    <t>UKSOBABRWA30</t>
  </si>
  <si>
    <t>UKSTBAOAKBR</t>
  </si>
  <si>
    <t>UKSTBAWABL</t>
  </si>
  <si>
    <t>UKSTBAWACR</t>
  </si>
  <si>
    <t>UKSTSIWACH</t>
  </si>
  <si>
    <t>UKSTSIWAGRAY</t>
  </si>
  <si>
    <t>UKSTSIWAGREEN</t>
  </si>
  <si>
    <t>UKSUCHBLUE</t>
  </si>
  <si>
    <t>UKSUCHWACH</t>
  </si>
  <si>
    <t>UKTFCHWACH</t>
  </si>
  <si>
    <t>UKTYBABRWA26</t>
  </si>
  <si>
    <t>UKTYBABRWA30</t>
  </si>
  <si>
    <t>UKVIBABRWA26</t>
  </si>
  <si>
    <t>UKVIBABRWA30</t>
  </si>
  <si>
    <t>UKVIBAGRWA26</t>
  </si>
  <si>
    <t>UKVIBAGRWA30</t>
  </si>
  <si>
    <t>UKWAOFCHBLACK</t>
  </si>
  <si>
    <t>UKAEBABLGR26</t>
  </si>
  <si>
    <t>UKAEBAWABR26</t>
  </si>
  <si>
    <t>UKAEBABLGR30</t>
  </si>
  <si>
    <t>UKAEBAWABR30</t>
  </si>
  <si>
    <t>UKMOCHCH</t>
  </si>
  <si>
    <t>UKSUCHWAGR</t>
  </si>
  <si>
    <t>UKSUCHBLCH</t>
  </si>
  <si>
    <t>UKSUCHBLGREY</t>
  </si>
  <si>
    <t>UKPYBAWBBL26</t>
  </si>
  <si>
    <t>UKPYBAWABR30</t>
  </si>
  <si>
    <t>UKPYBAWBBL30</t>
  </si>
  <si>
    <t>UKPYBAWABR26</t>
  </si>
  <si>
    <t>UKARCHBLGR</t>
  </si>
  <si>
    <t>UKARCHBLCH</t>
  </si>
  <si>
    <t>UKMNBAWAGR30</t>
  </si>
  <si>
    <t>UKMNBAWAGR26</t>
  </si>
  <si>
    <t>UKMNBABLGR26</t>
  </si>
  <si>
    <t>UKMNBABLGR30</t>
  </si>
  <si>
    <t>LCAMDIWHLG</t>
  </si>
  <si>
    <t>PT PARTS</t>
  </si>
  <si>
    <t>LCGTDIBLBA</t>
  </si>
  <si>
    <t>LCAMDIWHBA</t>
  </si>
  <si>
    <t>LCMSDIBLBASE</t>
  </si>
  <si>
    <t>LCMSDIWATOP</t>
  </si>
  <si>
    <t>SETODCMBLBX2</t>
  </si>
  <si>
    <t>SETODCRBLBX2</t>
  </si>
  <si>
    <t>SETODCRWHBX2</t>
  </si>
  <si>
    <t>SETODMNGRBX2</t>
  </si>
  <si>
    <t>SETODPFBLBX2</t>
  </si>
  <si>
    <t>SETODMABLKDGRYBX2</t>
  </si>
  <si>
    <t>SETODMADBRNBX2</t>
  </si>
  <si>
    <t>SETODKODKBRBX2</t>
  </si>
  <si>
    <t>SETODKODKGRBX2</t>
  </si>
  <si>
    <t>LCARCHDK2PC</t>
  </si>
  <si>
    <t>LCARCHLT2PC</t>
  </si>
  <si>
    <t>LC5026OTSQLINA</t>
  </si>
  <si>
    <t>Original SKU</t>
  </si>
  <si>
    <t>LCAELTFLBL</t>
  </si>
  <si>
    <t>LC LIGHTING</t>
  </si>
  <si>
    <t>LCALLTTBBL</t>
  </si>
  <si>
    <t>LCALSIWA2PC</t>
  </si>
  <si>
    <t>LCAMBEWHLG</t>
  </si>
  <si>
    <t>LCAMCOWHLG</t>
  </si>
  <si>
    <t>LCARCHBLCH2PC</t>
  </si>
  <si>
    <t>LCARCHBLGR2PC</t>
  </si>
  <si>
    <t>LCAVCHBLUE2PC</t>
  </si>
  <si>
    <t>LCAVCHLTGR2PC</t>
  </si>
  <si>
    <t>LCAVCHPINK2PC</t>
  </si>
  <si>
    <t>LCAVCHTEAL2PC</t>
  </si>
  <si>
    <t>LCAVSIBLGR2PC</t>
  </si>
  <si>
    <t>LCBAELMBBLK30</t>
  </si>
  <si>
    <t>LCBAELMBGRY30</t>
  </si>
  <si>
    <t>LCBAELSIGRY30</t>
  </si>
  <si>
    <t>LCBAKABLK30</t>
  </si>
  <si>
    <t>LCBAKABLKGRY30</t>
  </si>
  <si>
    <t>LCBAKASIGRY30</t>
  </si>
  <si>
    <t>LCBDSIBLBL2PC</t>
  </si>
  <si>
    <t>LCBDSIBLWA2PC</t>
  </si>
  <si>
    <t>LCBELTTBBL</t>
  </si>
  <si>
    <t>LCBLLTFLBL</t>
  </si>
  <si>
    <t>LCBNLTTBBL</t>
  </si>
  <si>
    <t>LCBRLTTBCO</t>
  </si>
  <si>
    <t>LCBRSIBLK</t>
  </si>
  <si>
    <t>LCBUCHWABL2PC</t>
  </si>
  <si>
    <t>LCBUCHWACH2PC</t>
  </si>
  <si>
    <t>LCBUCHWAGR2PC</t>
  </si>
  <si>
    <t>LCBUCHWAGREY2PC</t>
  </si>
  <si>
    <t>LCCASIWABL2PC</t>
  </si>
  <si>
    <t>LCCASIWAGRAY2PC</t>
  </si>
  <si>
    <t>LCCHBABLKLGRY30</t>
  </si>
  <si>
    <t>LCCHBASIBLK30</t>
  </si>
  <si>
    <t>LCCHBASISLGRY30</t>
  </si>
  <si>
    <t>LCCHBASIWHI30</t>
  </si>
  <si>
    <t>LCCHBASSDGRY30</t>
  </si>
  <si>
    <t>LCCILTPEGO</t>
  </si>
  <si>
    <t>LCCLSIGR2PC</t>
  </si>
  <si>
    <t>LCCSBABLKGRY30</t>
  </si>
  <si>
    <t>LCCSBASIDGRY</t>
  </si>
  <si>
    <t>LCDMBDNAKG</t>
  </si>
  <si>
    <t>LCDMBDNAKGBX1</t>
  </si>
  <si>
    <t>LCDMBDNAKGBX2</t>
  </si>
  <si>
    <t>LCDMBDNAQN</t>
  </si>
  <si>
    <t>LCDMBDNAQNBX1</t>
  </si>
  <si>
    <t>LCDMBDNAQNBX2</t>
  </si>
  <si>
    <t>LCDMBDVAKG</t>
  </si>
  <si>
    <t>LCDMBDVAKGBX1</t>
  </si>
  <si>
    <t>LCDMBDVAKGBX2</t>
  </si>
  <si>
    <t>LCDMBDVAQN</t>
  </si>
  <si>
    <t>LCDMBDVAQNBX1</t>
  </si>
  <si>
    <t>LCDMBDVAQNBX2</t>
  </si>
  <si>
    <t>LCDMDRNA</t>
  </si>
  <si>
    <t>LCDMDRVO</t>
  </si>
  <si>
    <t>LCDMLTNA</t>
  </si>
  <si>
    <t>LCDMLTVO</t>
  </si>
  <si>
    <t>LCFCSIBLBL2PC</t>
  </si>
  <si>
    <t>LCFLBASIBLK30</t>
  </si>
  <si>
    <t>LCFLBASILGRY30</t>
  </si>
  <si>
    <t>LCFLBASIWHI30</t>
  </si>
  <si>
    <t>LCFPCONVKIT</t>
  </si>
  <si>
    <t>LCFUDIWA</t>
  </si>
  <si>
    <t>LCGRCHCH2PC</t>
  </si>
  <si>
    <t>LCGRCHGR2PC</t>
  </si>
  <si>
    <t>LCGWBDNAKG</t>
  </si>
  <si>
    <t>LCGWBDNAKGBX1</t>
  </si>
  <si>
    <t>LCGWBDNAKGBX2</t>
  </si>
  <si>
    <t>LCGWBDNAQN</t>
  </si>
  <si>
    <t>LCGWBDNAQNBX1</t>
  </si>
  <si>
    <t>LCGWBDNAQNBX2</t>
  </si>
  <si>
    <t>LCGWBDVAKG</t>
  </si>
  <si>
    <t>LCGWBDVAKGBX1</t>
  </si>
  <si>
    <t>LCGWBDVAKGBX2</t>
  </si>
  <si>
    <t>LCGWBDVAQN</t>
  </si>
  <si>
    <t>LCGWBDVAQNBX1</t>
  </si>
  <si>
    <t>LCGWBDVAQNBX2</t>
  </si>
  <si>
    <t>LCGWDRNA</t>
  </si>
  <si>
    <t>LCGWDRVO</t>
  </si>
  <si>
    <t>LCGWLTNA</t>
  </si>
  <si>
    <t>LCGWLTVO</t>
  </si>
  <si>
    <t>LCHESICHRGR2PC</t>
  </si>
  <si>
    <t>LCHESIGLDBLU2PC</t>
  </si>
  <si>
    <t>LCHESIGLDGRN2PC</t>
  </si>
  <si>
    <t>LCHESIGLDPNK2PC</t>
  </si>
  <si>
    <t>LCHOLTFLBL</t>
  </si>
  <si>
    <t>LCJASIWACH2PC</t>
  </si>
  <si>
    <t>LCJASIWAGRAY2PC</t>
  </si>
  <si>
    <t>LCJASIWAGREEN2PC</t>
  </si>
  <si>
    <t>LCJCCHBLGR2PC</t>
  </si>
  <si>
    <t>LCJCCHGLDBL2PC</t>
  </si>
  <si>
    <t>LCJCCHGLDGR2PC</t>
  </si>
  <si>
    <t>LCJTBABLKGRY</t>
  </si>
  <si>
    <t>LCJTBABLKLGRY30</t>
  </si>
  <si>
    <t>LCJTBASIDGRY30</t>
  </si>
  <si>
    <t>LCJTBASSDGRY30</t>
  </si>
  <si>
    <t>LCLELTTBWD</t>
  </si>
  <si>
    <t>LCLILTFLBRA</t>
  </si>
  <si>
    <t>LCLILTTBBL</t>
  </si>
  <si>
    <t>LCLLLTPESMK</t>
  </si>
  <si>
    <t>LCLLSIWABL2PC</t>
  </si>
  <si>
    <t>LCLLSIWAGRAY2PC</t>
  </si>
  <si>
    <t>LCLOLTTBBL</t>
  </si>
  <si>
    <t>LCLUCHBLBLUE2PC</t>
  </si>
  <si>
    <t>LCLUCHBLGREY2PC</t>
  </si>
  <si>
    <t>LCMABABLKGRY30</t>
  </si>
  <si>
    <t>LCMABABLKLGRY30</t>
  </si>
  <si>
    <t>LCMABASIDGRY30</t>
  </si>
  <si>
    <t>LCMABASSDGRY30</t>
  </si>
  <si>
    <t>LCMGBASIBLK30</t>
  </si>
  <si>
    <t>LCMGBASIGRY30</t>
  </si>
  <si>
    <t>LCMGBASIWHI30</t>
  </si>
  <si>
    <t>LCMICHCH2PC</t>
  </si>
  <si>
    <t>LCMICHGREY2PC</t>
  </si>
  <si>
    <t>LCMILTTBBL</t>
  </si>
  <si>
    <t>LCMOCHBLACK2PC</t>
  </si>
  <si>
    <t>LCMOCHCH2PC</t>
  </si>
  <si>
    <t>LCMOCHGREY2PC</t>
  </si>
  <si>
    <t>LCMRBAPSVB26</t>
  </si>
  <si>
    <t>LCNOLTTBBL</t>
  </si>
  <si>
    <t>LCPALTFLBL</t>
  </si>
  <si>
    <t>LCPHSIWAGRAY2PC</t>
  </si>
  <si>
    <t>LCPHSIWAGREEN2PC</t>
  </si>
  <si>
    <t>LCPHSIWAOR2PC</t>
  </si>
  <si>
    <t>LCPLCHBLGR2PC</t>
  </si>
  <si>
    <t>LCPNSIWABL2PC</t>
  </si>
  <si>
    <t>LCPNSIWABR2PC</t>
  </si>
  <si>
    <t>LCPNSIWAGRAY2PC</t>
  </si>
  <si>
    <t>LCPRSIBLBL2PC</t>
  </si>
  <si>
    <t>LCPXCHBLK2PC</t>
  </si>
  <si>
    <t>LCPXCHGR2PC</t>
  </si>
  <si>
    <t>LCPXCHTL2PC</t>
  </si>
  <si>
    <t>LCQUSIBLCH2PC</t>
  </si>
  <si>
    <t>LCRDDIGLBLKGRY36</t>
  </si>
  <si>
    <t>LCRDDIGLBLKGRY47</t>
  </si>
  <si>
    <t>LCRELTTBBL</t>
  </si>
  <si>
    <t>LCSABABLKLGRY30</t>
  </si>
  <si>
    <t>LCSABASSDGRY30</t>
  </si>
  <si>
    <t>LCSNBABLKGRY30</t>
  </si>
  <si>
    <t>LCSNBASIDGRY30</t>
  </si>
  <si>
    <t>LCSOLTTBBRA</t>
  </si>
  <si>
    <t>LCSPLTPEBL</t>
  </si>
  <si>
    <t>LCSPLTPEBR</t>
  </si>
  <si>
    <t>LCSTSIWACH2PC</t>
  </si>
  <si>
    <t>LCSUCHBLCH2PC</t>
  </si>
  <si>
    <t>LCSUCHBLUE2PC</t>
  </si>
  <si>
    <t>LCSUCHWACH2PC</t>
  </si>
  <si>
    <t>LCSUCHWAGR2PC</t>
  </si>
  <si>
    <t>LCSULTFLWDBX1</t>
  </si>
  <si>
    <t>LCSULTFLWDBX2</t>
  </si>
  <si>
    <t>LCVELTPEGO</t>
  </si>
  <si>
    <t>LCWELTPEBL</t>
  </si>
  <si>
    <t>LCZIRFPLPPR</t>
  </si>
  <si>
    <t>LCZIRFPNGPR</t>
  </si>
  <si>
    <t>POCONDITIONS</t>
  </si>
  <si>
    <t>SETACDI5PCCO</t>
  </si>
  <si>
    <t>SETACDI5PCTR</t>
  </si>
  <si>
    <t>SETALDI5CH</t>
  </si>
  <si>
    <t>SETALDI5MN</t>
  </si>
  <si>
    <t>SETAMDI4PC</t>
  </si>
  <si>
    <t>SETAMDI5GR</t>
  </si>
  <si>
    <t>SETAMDI7BL</t>
  </si>
  <si>
    <t>SETAMDI7GR</t>
  </si>
  <si>
    <t>SETAMDI7WH</t>
  </si>
  <si>
    <t>SETBTDI5BLUE</t>
  </si>
  <si>
    <t>SETBTDI5PW</t>
  </si>
  <si>
    <t>SETCADI5P</t>
  </si>
  <si>
    <t>SETCDDI7PCGR</t>
  </si>
  <si>
    <t>SETCDDI7PCPW</t>
  </si>
  <si>
    <t>SETCPDI5PCBL</t>
  </si>
  <si>
    <t>SETCPDI5PCGR</t>
  </si>
  <si>
    <t>SETCRDI5PCGR</t>
  </si>
  <si>
    <t>SETCRDI5PCGRF</t>
  </si>
  <si>
    <t>SETCRDI5PCGRP</t>
  </si>
  <si>
    <t>SETCRDI5PCWHF</t>
  </si>
  <si>
    <t>SETCRDI5PCWHP</t>
  </si>
  <si>
    <t>SETDMDKKG1A</t>
  </si>
  <si>
    <t>SETDMDKKG2B</t>
  </si>
  <si>
    <t>SETDMDKQN1A</t>
  </si>
  <si>
    <t>SETDMDKQN2B</t>
  </si>
  <si>
    <t>SETDMLTKG1A</t>
  </si>
  <si>
    <t>SETDMLTKG2B</t>
  </si>
  <si>
    <t>SETDMLTQN1A</t>
  </si>
  <si>
    <t>SETDMLTQN2B</t>
  </si>
  <si>
    <t>SETFEDI3PC</t>
  </si>
  <si>
    <t>SETFEDI4PC</t>
  </si>
  <si>
    <t>SETFUDI5GR</t>
  </si>
  <si>
    <t>SETFUDI5WH</t>
  </si>
  <si>
    <t>SETGWDKKG1A</t>
  </si>
  <si>
    <t>SETGWDKKG2B</t>
  </si>
  <si>
    <t>SETGWDKQN1A</t>
  </si>
  <si>
    <t>SETGWDKQN2B</t>
  </si>
  <si>
    <t>SETGWLTKG1A</t>
  </si>
  <si>
    <t>SETGWLTKG2B</t>
  </si>
  <si>
    <t>SETGWLTQN1A</t>
  </si>
  <si>
    <t>SETGWLTQN2B</t>
  </si>
  <si>
    <t>SETKADI5MN</t>
  </si>
  <si>
    <t>SETKADI5RV</t>
  </si>
  <si>
    <t>SETLHDI5CH</t>
  </si>
  <si>
    <t>SETLHDI5RV</t>
  </si>
  <si>
    <t>SETMRDI5PC</t>
  </si>
  <si>
    <t>SETMYDI5PC</t>
  </si>
  <si>
    <t>SETODCECRBL3PCBX1</t>
  </si>
  <si>
    <t>SETODCECRBL3PCBX2</t>
  </si>
  <si>
    <t>SETODCECRBL3PCBX3</t>
  </si>
  <si>
    <t>SETODCRMQBL3PC</t>
  </si>
  <si>
    <t>SETODDI7DK</t>
  </si>
  <si>
    <t>SETODDI7LT</t>
  </si>
  <si>
    <t>SETODFRDK</t>
  </si>
  <si>
    <t>SETODFRLT</t>
  </si>
  <si>
    <t>SETODFRSHGRY</t>
  </si>
  <si>
    <t>SETODFRSNBRK</t>
  </si>
  <si>
    <t>SETODFRSNGRY</t>
  </si>
  <si>
    <t>SETODFRSNWSB</t>
  </si>
  <si>
    <t>SETODGL36CPGRY3PC</t>
  </si>
  <si>
    <t>SETODGL36SHGRY3PC</t>
  </si>
  <si>
    <t>SETODGL36SNGRY3PC</t>
  </si>
  <si>
    <t>SETODGL47CPGRY4PC</t>
  </si>
  <si>
    <t>SETODGL47SHGRY4PC</t>
  </si>
  <si>
    <t>SETODGL47SNGRY4PC</t>
  </si>
  <si>
    <t>SETODKYMADK5</t>
  </si>
  <si>
    <t>SETODMQBL3PC</t>
  </si>
  <si>
    <t>SETODMQBL3PCBX1</t>
  </si>
  <si>
    <t>SETODMQBL3PCBX2</t>
  </si>
  <si>
    <t>SETODMQBL3PCBX3</t>
  </si>
  <si>
    <t>SETODMQDGRY3PCBX1</t>
  </si>
  <si>
    <t>SETODMQDGRY3PCBX2</t>
  </si>
  <si>
    <t>SETODMQDGRY3PCBX3</t>
  </si>
  <si>
    <t>SETODOABEDKGRY</t>
  </si>
  <si>
    <t>SETODOABEGRY</t>
  </si>
  <si>
    <t>SETODOADO</t>
  </si>
  <si>
    <t>SETODPABL3PCBX1</t>
  </si>
  <si>
    <t>SETODPABL3PCBX2</t>
  </si>
  <si>
    <t>SETODPABL3PCBX3</t>
  </si>
  <si>
    <t>SETODPMBRBX5</t>
  </si>
  <si>
    <t>SETTODI5PCA</t>
  </si>
  <si>
    <t>SETTRDI3PC</t>
  </si>
  <si>
    <t>SETWNDI5GR</t>
  </si>
  <si>
    <t>SETWNDI5WH</t>
  </si>
  <si>
    <t>SETODSHBLKLT</t>
  </si>
  <si>
    <t>SETODSHBRKLT</t>
  </si>
  <si>
    <t>SETODSHWSBLT</t>
  </si>
  <si>
    <t>SETODSHTNGLT</t>
  </si>
  <si>
    <t>SETODSHKYBLKBLK36</t>
  </si>
  <si>
    <t>SETODSHKYBRKBLK36</t>
  </si>
  <si>
    <t>SETODSHKYWSBBLK36</t>
  </si>
  <si>
    <t>SETODSHKYTNGBLK36</t>
  </si>
  <si>
    <t>SETODSHKYBLKBLK47</t>
  </si>
  <si>
    <t>SETODSHKYBRKBLK47</t>
  </si>
  <si>
    <t>SETODSHKYWSBBLK47</t>
  </si>
  <si>
    <t>SETODSHKYTNGBLK47</t>
  </si>
  <si>
    <t>SETODCPKYBLKBLK36</t>
  </si>
  <si>
    <t>SETODCPKYBLUEBLK36</t>
  </si>
  <si>
    <t>SETODCPKYBRKBLK36</t>
  </si>
  <si>
    <t>SETODCPKYBLKBLK47</t>
  </si>
  <si>
    <t>SETODCPKYBLUEBLK47</t>
  </si>
  <si>
    <t>SETODCPKYBRKBLK47</t>
  </si>
  <si>
    <t>SETODSNKYBLKBLK36</t>
  </si>
  <si>
    <t>SETODSNKYWSBBLK36</t>
  </si>
  <si>
    <t>SETODSNKYBRKBLK36</t>
  </si>
  <si>
    <t>SETODSNKYBLKBLK47</t>
  </si>
  <si>
    <t>SETODSNKYWSBBLK47</t>
  </si>
  <si>
    <t>SETODSNKYBRKBLK47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</si>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</sst>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=0]#;m/d/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7CEEB"/>
        <bgColor rgb="FF87CEEB"/>
      </patternFill>
    </fill>
  </fills>
  <borders count="3">
    <border/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  <xf borderId="0" fillId="0" fontId="2" numFmtId="1" xfId="0" applyFont="1" applyNumberFormat="1"/>
    <xf borderId="0" fillId="0" fontId="3" numFmtId="3" xfId="0" applyFont="1" applyNumberFormat="1"/>
    <xf borderId="0" fillId="0" fontId="3" numFmtId="164" xfId="0" applyFont="1" applyNumberFormat="1"/>
    <xf borderId="1" fillId="2" fontId="3" numFmtId="0" xfId="0" applyBorder="1" applyFill="1" applyFont="1"/>
    <xf borderId="2" fillId="0" fontId="3" numFmtId="49" xfId="0" applyBorder="1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KaylaHoffman\Downloads\Copy%20of%20Armen%20Living%20Promo%20Planner%20Root%20Fil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Disc List"/>
      <sheetName val="Overview"/>
      <sheetName val="Discounts"/>
      <sheetName val="Copy of Armen Living Promo Plan"/>
    </sheetNames>
    <definedNames>
      <definedName refersTo="='Sheet1'!$I:$I" name="SKU"/>
    </defined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4.43"/>
    <col customWidth="1" min="2" max="2" width="23.71"/>
    <col customWidth="1" min="3" max="4" width="9.14"/>
    <col customWidth="1" min="5" max="5" width="13.14"/>
    <col customWidth="1" min="6" max="6" width="10.71"/>
    <col customWidth="1" min="7" max="7" width="18.0"/>
    <col customWidth="1" min="8" max="8" width="21.57"/>
    <col customWidth="1" min="9" max="9" width="19.43"/>
    <col customWidth="1" min="10" max="10" width="18.29"/>
    <col customWidth="1" min="11" max="11" width="17.57"/>
    <col customWidth="1" min="12" max="12" width="18.29"/>
    <col customWidth="1" min="13" max="13" width="23.43"/>
    <col customWidth="1" min="14" max="14" width="12.71"/>
    <col customWidth="1" min="15" max="15" width="11.57"/>
    <col customWidth="1" min="16" max="17" width="10.43"/>
    <col customWidth="1" min="18" max="18" width="9.14"/>
    <col customWidth="1" min="19" max="22" width="14.71"/>
    <col customWidth="1" min="23" max="23" width="21.57"/>
    <col customWidth="1" min="24" max="25" width="7.0"/>
    <col customWidth="1" min="26" max="26" width="10.0"/>
    <col customWidth="1" min="27" max="27" width="10.57"/>
    <col customWidth="1" min="28" max="29" width="10.0"/>
    <col customWidth="1" min="30" max="30" width="21.71"/>
    <col customWidth="1" min="31" max="33" width="7.0"/>
    <col customWidth="1" min="34" max="34" width="9.71"/>
    <col customWidth="1" min="35" max="36" width="7.0"/>
    <col customWidth="1" min="37" max="37" width="20.86"/>
    <col customWidth="1" min="38" max="40" width="7.0"/>
    <col customWidth="1" min="41" max="41" width="9.86"/>
    <col customWidth="1" min="42" max="43" width="7.0"/>
    <col customWidth="1" min="44" max="44" width="14.71"/>
    <col customWidth="1" min="45" max="47" width="7.0"/>
    <col customWidth="1" min="48" max="48" width="9.43"/>
    <col customWidth="1" min="49" max="50" width="7.0"/>
    <col customWidth="1" min="51" max="54" width="9.14"/>
    <col customWidth="1" min="55" max="5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BC1" s="1"/>
    </row>
    <row r="2">
      <c r="A2" s="3" t="s">
        <v>50</v>
      </c>
      <c r="B2" s="4" t="str">
        <f t="shared" ref="B2:B2162" si="1">A2</f>
        <v>LCMOSOGRAY</v>
      </c>
      <c r="D2" s="3">
        <v>0.0</v>
      </c>
      <c r="F2" s="5">
        <v>43585.0</v>
      </c>
      <c r="G2" s="4">
        <v>0.0</v>
      </c>
      <c r="I2" s="4">
        <v>0.0</v>
      </c>
      <c r="J2" s="4">
        <v>0.0</v>
      </c>
      <c r="K2" s="4">
        <v>0.0</v>
      </c>
      <c r="L2" s="4">
        <v>0.0</v>
      </c>
      <c r="O2" s="6">
        <f t="shared" ref="O2:O8004" si="2">IF(C2="Set of 2",IF(J2=0,(G2-I2),MAX(G2-I2,J2*2)),IF(J2=0,G2-I2,MAX(G2-I2,J2)))</f>
        <v>0</v>
      </c>
      <c r="P2" s="3" t="s">
        <v>51</v>
      </c>
      <c r="Q2" s="3" t="str">
        <f t="shared" ref="Q2:Q8004" si="3">IF(OR(AC2="ZZ",AJ2="ZZ",AQ2="ZZ",AX2="ZZ"),"ZZ",P2)</f>
        <v>ZZ</v>
      </c>
      <c r="R2" s="3">
        <f t="shared" ref="R2:R8004" si="4">IF(W2=0,ROUNDDOWN(O2*IF(C2="Set of 2",0.5,1),0),MIN(Y2,AF2,AM2,AT2))</f>
        <v>0</v>
      </c>
      <c r="S2" s="3" t="str">
        <f t="shared" ref="S2:S8004" si="5">IF(W2=0,IF(C2="Set of 2",ROUNDDOWN(H2/2,0),H2),MIN(Z2,AG2,AN2,AU2)-R2)</f>
        <v/>
      </c>
      <c r="T2" s="7">
        <f t="shared" ref="T2:T8004" si="6">IF(J2&gt;(G2-I2),J2,(G2-I2))</f>
        <v>0</v>
      </c>
      <c r="U2" s="8" t="str">
        <f t="array" ref="U2">IF(W2&lt;&gt;0,MAX(IFERROR(INDEX(A:S,MATCH(W2,A:A,0),COLUMN(M$2)),0),IFERROR(INDEX(A:S,MATCH(AD2,A:A,0),COLUMN(M$2)),0),IFERROR(INDEX(A:S,MATCH(AK2,A:A,0),COLUMN(M$2)),0),IFERROR(INDEX(A:S,MATCH(AR2,A:A,0),COLUMN(M$2)),0)),M2)</f>
        <v/>
      </c>
      <c r="V2" s="3" t="str">
        <f t="shared" ref="V2:V8004" si="7">IF(W2=0,IF(C2="Set of 2",ROUNDDOWN(N2/2,0),N2),MIN(AB2,AI2,AP2,AW2)-S2-R2)</f>
        <v/>
      </c>
      <c r="AC2" s="3" t="s">
        <v>52</v>
      </c>
    </row>
    <row r="3">
      <c r="A3" s="3" t="s">
        <v>53</v>
      </c>
      <c r="B3" s="4" t="str">
        <f t="shared" si="1"/>
        <v>LCWECHGR</v>
      </c>
      <c r="C3" s="3" t="s">
        <v>2</v>
      </c>
      <c r="D3" s="3">
        <v>0.0</v>
      </c>
      <c r="F3" s="5">
        <v>43994.0</v>
      </c>
      <c r="G3" s="4">
        <v>0.0</v>
      </c>
      <c r="I3" s="4">
        <v>0.0</v>
      </c>
      <c r="J3" s="4">
        <v>0.0</v>
      </c>
      <c r="K3" s="4">
        <v>0.0</v>
      </c>
      <c r="L3" s="4">
        <v>0.0</v>
      </c>
      <c r="O3" s="6">
        <f t="shared" si="2"/>
        <v>0</v>
      </c>
      <c r="P3" s="3" t="s">
        <v>51</v>
      </c>
      <c r="Q3" s="3" t="str">
        <f t="shared" si="3"/>
        <v>ZZ</v>
      </c>
      <c r="R3" s="3">
        <f t="shared" si="4"/>
        <v>0</v>
      </c>
      <c r="S3" s="3">
        <f t="shared" si="5"/>
        <v>0</v>
      </c>
      <c r="T3" s="7">
        <f t="shared" si="6"/>
        <v>0</v>
      </c>
      <c r="U3" s="8" t="str">
        <f t="array" ref="U3">IF(W3&lt;&gt;0,MAX(IFERROR(INDEX(A:S,MATCH(W3,A:A,0),COLUMN(M$2)),0),IFERROR(INDEX(A:S,MATCH(AD3,A:A,0),COLUMN(M$2)),0),IFERROR(INDEX(A:S,MATCH(AK3,A:A,0),COLUMN(M$2)),0),IFERROR(INDEX(A:S,MATCH(AR3,A:A,0),COLUMN(M$2)),0)),M3)</f>
        <v/>
      </c>
      <c r="V3" s="3">
        <f t="shared" si="7"/>
        <v>0</v>
      </c>
    </row>
    <row r="4">
      <c r="A4" s="3" t="s">
        <v>54</v>
      </c>
      <c r="B4" s="4" t="str">
        <f t="shared" si="1"/>
        <v>LCMNCHGR</v>
      </c>
      <c r="C4" s="3" t="s">
        <v>2</v>
      </c>
      <c r="D4" s="3">
        <v>0.0</v>
      </c>
      <c r="F4" s="5">
        <v>43306.0</v>
      </c>
      <c r="G4" s="4">
        <v>0.0</v>
      </c>
      <c r="I4" s="4">
        <v>0.0</v>
      </c>
      <c r="J4" s="4">
        <v>0.0</v>
      </c>
      <c r="K4" s="4">
        <v>0.0</v>
      </c>
      <c r="L4" s="4">
        <v>0.0</v>
      </c>
      <c r="O4" s="6">
        <f t="shared" si="2"/>
        <v>0</v>
      </c>
      <c r="P4" s="3" t="s">
        <v>51</v>
      </c>
      <c r="Q4" s="3" t="str">
        <f t="shared" si="3"/>
        <v>ZZ</v>
      </c>
      <c r="R4" s="3">
        <f t="shared" si="4"/>
        <v>0</v>
      </c>
      <c r="S4" s="3">
        <f t="shared" si="5"/>
        <v>0</v>
      </c>
      <c r="T4" s="7">
        <f t="shared" si="6"/>
        <v>0</v>
      </c>
      <c r="U4" s="8" t="str">
        <f t="array" ref="U4">IF(W4&lt;&gt;0,MAX(IFERROR(INDEX(A:S,MATCH(W4,A:A,0),COLUMN(M$2)),0),IFERROR(INDEX(A:S,MATCH(AD4,A:A,0),COLUMN(M$2)),0),IFERROR(INDEX(A:S,MATCH(AK4,A:A,0),COLUMN(M$2)),0),IFERROR(INDEX(A:S,MATCH(AR4,A:A,0),COLUMN(M$2)),0)),M4)</f>
        <v/>
      </c>
      <c r="V4" s="3">
        <f t="shared" si="7"/>
        <v>0</v>
      </c>
    </row>
    <row r="5">
      <c r="A5" s="3" t="s">
        <v>55</v>
      </c>
      <c r="B5" s="4" t="str">
        <f t="shared" si="1"/>
        <v>LCZACHBR</v>
      </c>
      <c r="C5" s="3" t="s">
        <v>2</v>
      </c>
      <c r="D5" s="3">
        <v>0.0</v>
      </c>
      <c r="F5" s="5">
        <v>43467.0</v>
      </c>
      <c r="G5" s="4">
        <v>0.0</v>
      </c>
      <c r="I5" s="4">
        <v>0.0</v>
      </c>
      <c r="J5" s="4">
        <v>0.0</v>
      </c>
      <c r="K5" s="4">
        <v>0.0</v>
      </c>
      <c r="L5" s="4">
        <v>0.0</v>
      </c>
      <c r="O5" s="6">
        <f t="shared" si="2"/>
        <v>0</v>
      </c>
      <c r="P5" s="3" t="s">
        <v>51</v>
      </c>
      <c r="Q5" s="3" t="str">
        <f t="shared" si="3"/>
        <v>ZZ</v>
      </c>
      <c r="R5" s="3">
        <f t="shared" si="4"/>
        <v>0</v>
      </c>
      <c r="S5" s="3">
        <f t="shared" si="5"/>
        <v>0</v>
      </c>
      <c r="T5" s="7">
        <f t="shared" si="6"/>
        <v>0</v>
      </c>
      <c r="U5" s="8" t="str">
        <f t="array" ref="U5">IF(W5&lt;&gt;0,MAX(IFERROR(INDEX(A:S,MATCH(W5,A:A,0),COLUMN(M$2)),0),IFERROR(INDEX(A:S,MATCH(AD5,A:A,0),COLUMN(M$2)),0),IFERROR(INDEX(A:S,MATCH(AK5,A:A,0),COLUMN(M$2)),0),IFERROR(INDEX(A:S,MATCH(AR5,A:A,0),COLUMN(M$2)),0)),M5)</f>
        <v/>
      </c>
      <c r="V5" s="3">
        <f t="shared" si="7"/>
        <v>0</v>
      </c>
    </row>
    <row r="6">
      <c r="A6" s="3" t="s">
        <v>56</v>
      </c>
      <c r="B6" s="4" t="str">
        <f t="shared" si="1"/>
        <v>LCEMBAASH30</v>
      </c>
      <c r="D6" s="3">
        <v>0.0</v>
      </c>
      <c r="F6" s="5">
        <v>43297.0</v>
      </c>
      <c r="G6" s="4">
        <v>0.0</v>
      </c>
      <c r="I6" s="4">
        <v>0.0</v>
      </c>
      <c r="J6" s="4">
        <v>0.0</v>
      </c>
      <c r="K6" s="4">
        <v>0.0</v>
      </c>
      <c r="L6" s="4">
        <v>0.0</v>
      </c>
      <c r="O6" s="6">
        <f t="shared" si="2"/>
        <v>0</v>
      </c>
      <c r="P6" s="3" t="s">
        <v>51</v>
      </c>
      <c r="Q6" s="3" t="str">
        <f t="shared" si="3"/>
        <v>ZZ</v>
      </c>
      <c r="R6" s="3">
        <f t="shared" si="4"/>
        <v>0</v>
      </c>
      <c r="S6" s="3" t="str">
        <f t="shared" si="5"/>
        <v/>
      </c>
      <c r="T6" s="7">
        <f t="shared" si="6"/>
        <v>0</v>
      </c>
      <c r="U6" s="8" t="str">
        <f t="array" ref="U6">IF(W6&lt;&gt;0,MAX(IFERROR(INDEX(A:S,MATCH(W6,A:A,0),COLUMN(M$2)),0),IFERROR(INDEX(A:S,MATCH(AD6,A:A,0),COLUMN(M$2)),0),IFERROR(INDEX(A:S,MATCH(AK6,A:A,0),COLUMN(M$2)),0),IFERROR(INDEX(A:S,MATCH(AR6,A:A,0),COLUMN(M$2)),0)),M6)</f>
        <v/>
      </c>
      <c r="V6" s="3" t="str">
        <f t="shared" si="7"/>
        <v/>
      </c>
    </row>
    <row r="7">
      <c r="A7" s="3" t="s">
        <v>57</v>
      </c>
      <c r="B7" s="4" t="str">
        <f t="shared" si="1"/>
        <v>LCMOSOBE</v>
      </c>
      <c r="D7" s="3">
        <v>0.0</v>
      </c>
      <c r="F7" s="5">
        <v>43445.0</v>
      </c>
      <c r="G7" s="4">
        <v>0.0</v>
      </c>
      <c r="I7" s="4">
        <v>0.0</v>
      </c>
      <c r="J7" s="4">
        <v>0.0</v>
      </c>
      <c r="K7" s="4">
        <v>0.0</v>
      </c>
      <c r="L7" s="4">
        <v>0.0</v>
      </c>
      <c r="O7" s="6">
        <f t="shared" si="2"/>
        <v>0</v>
      </c>
      <c r="P7" s="3" t="s">
        <v>51</v>
      </c>
      <c r="Q7" s="3" t="str">
        <f t="shared" si="3"/>
        <v>ZZ</v>
      </c>
      <c r="R7" s="3">
        <f t="shared" si="4"/>
        <v>0</v>
      </c>
      <c r="S7" s="3" t="str">
        <f t="shared" si="5"/>
        <v/>
      </c>
      <c r="T7" s="7">
        <f t="shared" si="6"/>
        <v>0</v>
      </c>
      <c r="U7" s="8" t="str">
        <f t="array" ref="U7">IF(W7&lt;&gt;0,MAX(IFERROR(INDEX(A:S,MATCH(W7,A:A,0),COLUMN(M$2)),0),IFERROR(INDEX(A:S,MATCH(AD7,A:A,0),COLUMN(M$2)),0),IFERROR(INDEX(A:S,MATCH(AK7,A:A,0),COLUMN(M$2)),0),IFERROR(INDEX(A:S,MATCH(AR7,A:A,0),COLUMN(M$2)),0)),M7)</f>
        <v/>
      </c>
      <c r="V7" s="3" t="str">
        <f t="shared" si="7"/>
        <v/>
      </c>
    </row>
    <row r="8">
      <c r="A8" s="3" t="s">
        <v>58</v>
      </c>
      <c r="B8" s="4" t="str">
        <f t="shared" si="1"/>
        <v>LCZADIBR</v>
      </c>
      <c r="D8" s="3">
        <v>0.0</v>
      </c>
      <c r="F8" s="5">
        <v>43698.0</v>
      </c>
      <c r="G8" s="4">
        <v>0.0</v>
      </c>
      <c r="I8" s="4">
        <v>0.0</v>
      </c>
      <c r="J8" s="4">
        <v>0.0</v>
      </c>
      <c r="K8" s="4">
        <v>0.0</v>
      </c>
      <c r="L8" s="4">
        <v>0.0</v>
      </c>
      <c r="O8" s="6">
        <f t="shared" si="2"/>
        <v>0</v>
      </c>
      <c r="P8" s="3" t="s">
        <v>51</v>
      </c>
      <c r="Q8" s="3" t="str">
        <f t="shared" si="3"/>
        <v>ZZ</v>
      </c>
      <c r="R8" s="3">
        <f t="shared" si="4"/>
        <v>0</v>
      </c>
      <c r="S8" s="3" t="str">
        <f t="shared" si="5"/>
        <v/>
      </c>
      <c r="T8" s="7">
        <f t="shared" si="6"/>
        <v>0</v>
      </c>
      <c r="U8" s="8" t="str">
        <f t="array" ref="U8">IF(W8&lt;&gt;0,MAX(IFERROR(INDEX(A:S,MATCH(W8,A:A,0),COLUMN(M$2)),0),IFERROR(INDEX(A:S,MATCH(AD8,A:A,0),COLUMN(M$2)),0),IFERROR(INDEX(A:S,MATCH(AK8,A:A,0),COLUMN(M$2)),0),IFERROR(INDEX(A:S,MATCH(AR8,A:A,0),COLUMN(M$2)),0)),M8)</f>
        <v/>
      </c>
      <c r="V8" s="3" t="str">
        <f t="shared" si="7"/>
        <v/>
      </c>
    </row>
    <row r="9">
      <c r="A9" s="3" t="s">
        <v>59</v>
      </c>
      <c r="B9" s="4" t="str">
        <f t="shared" si="1"/>
        <v>LCXABABL28</v>
      </c>
      <c r="D9" s="3" t="s">
        <v>60</v>
      </c>
      <c r="F9" s="5">
        <v>43678.0</v>
      </c>
      <c r="G9" s="4">
        <v>0.0</v>
      </c>
      <c r="I9" s="4">
        <v>0.0</v>
      </c>
      <c r="J9" s="4">
        <v>0.0</v>
      </c>
      <c r="K9" s="4">
        <v>0.0</v>
      </c>
      <c r="L9" s="4">
        <v>0.0</v>
      </c>
      <c r="O9" s="6">
        <f t="shared" si="2"/>
        <v>0</v>
      </c>
      <c r="P9" s="3" t="s">
        <v>51</v>
      </c>
      <c r="Q9" s="3" t="str">
        <f t="shared" si="3"/>
        <v>ZZ</v>
      </c>
      <c r="R9" s="3">
        <f t="shared" si="4"/>
        <v>0</v>
      </c>
      <c r="S9" s="3" t="str">
        <f t="shared" si="5"/>
        <v/>
      </c>
      <c r="T9" s="7">
        <f t="shared" si="6"/>
        <v>0</v>
      </c>
      <c r="U9" s="8" t="str">
        <f t="array" ref="U9">IF(W9&lt;&gt;0,MAX(IFERROR(INDEX(A:S,MATCH(W9,A:A,0),COLUMN(M$2)),0),IFERROR(INDEX(A:S,MATCH(AD9,A:A,0),COLUMN(M$2)),0),IFERROR(INDEX(A:S,MATCH(AK9,A:A,0),COLUMN(M$2)),0),IFERROR(INDEX(A:S,MATCH(AR9,A:A,0),COLUMN(M$2)),0)),M9)</f>
        <v/>
      </c>
      <c r="V9" s="3" t="str">
        <f t="shared" si="7"/>
        <v/>
      </c>
    </row>
    <row r="10">
      <c r="A10" s="3" t="s">
        <v>61</v>
      </c>
      <c r="B10" s="4" t="str">
        <f t="shared" si="1"/>
        <v>LCNIBAGR28</v>
      </c>
      <c r="D10" s="3">
        <v>0.0</v>
      </c>
      <c r="F10" s="5">
        <v>43221.0</v>
      </c>
      <c r="G10" s="4">
        <v>0.0</v>
      </c>
      <c r="I10" s="4">
        <v>0.0</v>
      </c>
      <c r="J10" s="4">
        <v>0.0</v>
      </c>
      <c r="K10" s="4">
        <v>0.0</v>
      </c>
      <c r="L10" s="4">
        <v>0.0</v>
      </c>
      <c r="O10" s="6">
        <f t="shared" si="2"/>
        <v>0</v>
      </c>
      <c r="P10" s="3" t="s">
        <v>51</v>
      </c>
      <c r="Q10" s="3" t="str">
        <f t="shared" si="3"/>
        <v>ZZ</v>
      </c>
      <c r="R10" s="3">
        <f t="shared" si="4"/>
        <v>0</v>
      </c>
      <c r="S10" s="3" t="str">
        <f t="shared" si="5"/>
        <v/>
      </c>
      <c r="T10" s="7">
        <f t="shared" si="6"/>
        <v>0</v>
      </c>
      <c r="U10" s="8" t="str">
        <f t="array" ref="U10">IF(W10&lt;&gt;0,MAX(IFERROR(INDEX(A:S,MATCH(W10,A:A,0),COLUMN(M$2)),0),IFERROR(INDEX(A:S,MATCH(AD10,A:A,0),COLUMN(M$2)),0),IFERROR(INDEX(A:S,MATCH(AK10,A:A,0),COLUMN(M$2)),0),IFERROR(INDEX(A:S,MATCH(AR10,A:A,0),COLUMN(M$2)),0)),M10)</f>
        <v/>
      </c>
      <c r="V10" s="3" t="str">
        <f t="shared" si="7"/>
        <v/>
      </c>
    </row>
    <row r="11">
      <c r="A11" s="3" t="s">
        <v>62</v>
      </c>
      <c r="B11" s="4" t="str">
        <f t="shared" si="1"/>
        <v>LCANBAASH26</v>
      </c>
      <c r="D11" s="3">
        <v>0.0</v>
      </c>
      <c r="F11" s="5">
        <v>43221.0</v>
      </c>
      <c r="G11" s="4">
        <v>0.0</v>
      </c>
      <c r="I11" s="4">
        <v>0.0</v>
      </c>
      <c r="J11" s="4">
        <v>0.0</v>
      </c>
      <c r="K11" s="4">
        <v>0.0</v>
      </c>
      <c r="L11" s="4">
        <v>0.0</v>
      </c>
      <c r="O11" s="6">
        <f t="shared" si="2"/>
        <v>0</v>
      </c>
      <c r="P11" s="3" t="s">
        <v>51</v>
      </c>
      <c r="Q11" s="3" t="str">
        <f t="shared" si="3"/>
        <v>ZZ</v>
      </c>
      <c r="R11" s="3">
        <f t="shared" si="4"/>
        <v>0</v>
      </c>
      <c r="S11" s="3" t="str">
        <f t="shared" si="5"/>
        <v/>
      </c>
      <c r="T11" s="7">
        <f t="shared" si="6"/>
        <v>0</v>
      </c>
      <c r="U11" s="8" t="str">
        <f t="array" ref="U11">IF(W11&lt;&gt;0,MAX(IFERROR(INDEX(A:S,MATCH(W11,A:A,0),COLUMN(M$2)),0),IFERROR(INDEX(A:S,MATCH(AD11,A:A,0),COLUMN(M$2)),0),IFERROR(INDEX(A:S,MATCH(AK11,A:A,0),COLUMN(M$2)),0),IFERROR(INDEX(A:S,MATCH(AR11,A:A,0),COLUMN(M$2)),0)),M11)</f>
        <v/>
      </c>
      <c r="V11" s="3" t="str">
        <f t="shared" si="7"/>
        <v/>
      </c>
    </row>
    <row r="12">
      <c r="A12" s="3" t="s">
        <v>63</v>
      </c>
      <c r="B12" s="4" t="str">
        <f t="shared" si="1"/>
        <v>LCNIBABL28</v>
      </c>
      <c r="D12" s="3">
        <v>0.0</v>
      </c>
      <c r="F12" s="5">
        <v>43221.0</v>
      </c>
      <c r="G12" s="4">
        <v>0.0</v>
      </c>
      <c r="I12" s="4">
        <v>0.0</v>
      </c>
      <c r="J12" s="4">
        <v>0.0</v>
      </c>
      <c r="K12" s="4">
        <v>0.0</v>
      </c>
      <c r="L12" s="4">
        <v>0.0</v>
      </c>
      <c r="O12" s="6">
        <f t="shared" si="2"/>
        <v>0</v>
      </c>
      <c r="P12" s="3" t="s">
        <v>51</v>
      </c>
      <c r="Q12" s="3" t="str">
        <f t="shared" si="3"/>
        <v>ZZ</v>
      </c>
      <c r="R12" s="3">
        <f t="shared" si="4"/>
        <v>0</v>
      </c>
      <c r="S12" s="3" t="str">
        <f t="shared" si="5"/>
        <v/>
      </c>
      <c r="T12" s="7">
        <f t="shared" si="6"/>
        <v>0</v>
      </c>
      <c r="U12" s="8" t="str">
        <f t="array" ref="U12">IF(W12&lt;&gt;0,MAX(IFERROR(INDEX(A:S,MATCH(W12,A:A,0),COLUMN(M$2)),0),IFERROR(INDEX(A:S,MATCH(AD12,A:A,0),COLUMN(M$2)),0),IFERROR(INDEX(A:S,MATCH(AK12,A:A,0),COLUMN(M$2)),0),IFERROR(INDEX(A:S,MATCH(AR12,A:A,0),COLUMN(M$2)),0)),M12)</f>
        <v/>
      </c>
      <c r="V12" s="3" t="str">
        <f t="shared" si="7"/>
        <v/>
      </c>
    </row>
    <row r="13">
      <c r="A13" s="3" t="s">
        <v>64</v>
      </c>
      <c r="B13" s="4" t="str">
        <f t="shared" si="1"/>
        <v>LCKESOGRAY</v>
      </c>
      <c r="D13" s="3">
        <v>0.0</v>
      </c>
      <c r="F13" s="5">
        <v>43563.0</v>
      </c>
      <c r="G13" s="4">
        <v>0.0</v>
      </c>
      <c r="I13" s="4">
        <v>0.0</v>
      </c>
      <c r="J13" s="4">
        <v>0.0</v>
      </c>
      <c r="K13" s="4">
        <v>0.0</v>
      </c>
      <c r="L13" s="4">
        <v>0.0</v>
      </c>
      <c r="O13" s="6">
        <f t="shared" si="2"/>
        <v>0</v>
      </c>
      <c r="P13" s="3" t="s">
        <v>51</v>
      </c>
      <c r="Q13" s="3" t="str">
        <f t="shared" si="3"/>
        <v>ZZ</v>
      </c>
      <c r="R13" s="3">
        <f t="shared" si="4"/>
        <v>0</v>
      </c>
      <c r="S13" s="3" t="str">
        <f t="shared" si="5"/>
        <v/>
      </c>
      <c r="T13" s="7">
        <f t="shared" si="6"/>
        <v>0</v>
      </c>
      <c r="U13" s="8" t="str">
        <f t="array" ref="U13">IF(W13&lt;&gt;0,MAX(IFERROR(INDEX(A:S,MATCH(W13,A:A,0),COLUMN(M$2)),0),IFERROR(INDEX(A:S,MATCH(AD13,A:A,0),COLUMN(M$2)),0),IFERROR(INDEX(A:S,MATCH(AK13,A:A,0),COLUMN(M$2)),0),IFERROR(INDEX(A:S,MATCH(AR13,A:A,0),COLUMN(M$2)),0)),M13)</f>
        <v/>
      </c>
      <c r="V13" s="3" t="str">
        <f t="shared" si="7"/>
        <v/>
      </c>
    </row>
    <row r="14">
      <c r="A14" s="3" t="s">
        <v>65</v>
      </c>
      <c r="B14" s="4" t="str">
        <f t="shared" si="1"/>
        <v>LCLISOGRAY</v>
      </c>
      <c r="D14" s="3">
        <v>0.0</v>
      </c>
      <c r="F14" s="5">
        <v>43455.0</v>
      </c>
      <c r="G14" s="4">
        <v>0.0</v>
      </c>
      <c r="I14" s="4">
        <v>0.0</v>
      </c>
      <c r="J14" s="4">
        <v>0.0</v>
      </c>
      <c r="K14" s="4">
        <v>0.0</v>
      </c>
      <c r="L14" s="4">
        <v>0.0</v>
      </c>
      <c r="O14" s="6">
        <f t="shared" si="2"/>
        <v>0</v>
      </c>
      <c r="P14" s="3" t="s">
        <v>51</v>
      </c>
      <c r="Q14" s="3" t="str">
        <f t="shared" si="3"/>
        <v>ZZ</v>
      </c>
      <c r="R14" s="3">
        <f t="shared" si="4"/>
        <v>0</v>
      </c>
      <c r="S14" s="3" t="str">
        <f t="shared" si="5"/>
        <v/>
      </c>
      <c r="T14" s="7">
        <f t="shared" si="6"/>
        <v>0</v>
      </c>
      <c r="U14" s="8" t="str">
        <f t="array" ref="U14">IF(W14&lt;&gt;0,MAX(IFERROR(INDEX(A:S,MATCH(W14,A:A,0),COLUMN(M$2)),0),IFERROR(INDEX(A:S,MATCH(AD14,A:A,0),COLUMN(M$2)),0),IFERROR(INDEX(A:S,MATCH(AK14,A:A,0),COLUMN(M$2)),0),IFERROR(INDEX(A:S,MATCH(AR14,A:A,0),COLUMN(M$2)),0)),M14)</f>
        <v/>
      </c>
      <c r="V14" s="3" t="str">
        <f t="shared" si="7"/>
        <v/>
      </c>
    </row>
    <row r="15">
      <c r="A15" s="3" t="s">
        <v>66</v>
      </c>
      <c r="B15" s="4" t="str">
        <f t="shared" si="1"/>
        <v>LCSTBABRWH</v>
      </c>
      <c r="D15" s="3">
        <v>0.0</v>
      </c>
      <c r="F15" s="5">
        <v>43221.0</v>
      </c>
      <c r="G15" s="4">
        <v>0.0</v>
      </c>
      <c r="I15" s="4">
        <v>0.0</v>
      </c>
      <c r="J15" s="4">
        <v>0.0</v>
      </c>
      <c r="K15" s="4">
        <v>0.0</v>
      </c>
      <c r="L15" s="4">
        <v>0.0</v>
      </c>
      <c r="O15" s="6">
        <f t="shared" si="2"/>
        <v>0</v>
      </c>
      <c r="P15" s="3" t="s">
        <v>51</v>
      </c>
      <c r="Q15" s="3" t="str">
        <f t="shared" si="3"/>
        <v>ZZ</v>
      </c>
      <c r="R15" s="3">
        <f t="shared" si="4"/>
        <v>0</v>
      </c>
      <c r="S15" s="3" t="str">
        <f t="shared" si="5"/>
        <v/>
      </c>
      <c r="T15" s="7">
        <f t="shared" si="6"/>
        <v>0</v>
      </c>
      <c r="U15" s="8" t="str">
        <f t="array" ref="U15">IF(W15&lt;&gt;0,MAX(IFERROR(INDEX(A:S,MATCH(W15,A:A,0),COLUMN(M$2)),0),IFERROR(INDEX(A:S,MATCH(AD15,A:A,0),COLUMN(M$2)),0),IFERROR(INDEX(A:S,MATCH(AK15,A:A,0),COLUMN(M$2)),0),IFERROR(INDEX(A:S,MATCH(AR15,A:A,0),COLUMN(M$2)),0)),M15)</f>
        <v/>
      </c>
      <c r="V15" s="3" t="str">
        <f t="shared" si="7"/>
        <v/>
      </c>
    </row>
    <row r="16">
      <c r="A16" s="3" t="s">
        <v>67</v>
      </c>
      <c r="B16" s="4" t="str">
        <f t="shared" si="1"/>
        <v>LCTASOGRAY</v>
      </c>
      <c r="D16" s="3">
        <v>0.0</v>
      </c>
      <c r="F16" s="5">
        <v>43369.0</v>
      </c>
      <c r="G16" s="4">
        <v>0.0</v>
      </c>
      <c r="I16" s="4">
        <v>0.0</v>
      </c>
      <c r="J16" s="4">
        <v>0.0</v>
      </c>
      <c r="K16" s="4">
        <v>0.0</v>
      </c>
      <c r="L16" s="4">
        <v>0.0</v>
      </c>
      <c r="O16" s="6">
        <f t="shared" si="2"/>
        <v>0</v>
      </c>
      <c r="P16" s="3" t="s">
        <v>51</v>
      </c>
      <c r="Q16" s="3" t="str">
        <f t="shared" si="3"/>
        <v>ZZ</v>
      </c>
      <c r="R16" s="3">
        <f t="shared" si="4"/>
        <v>0</v>
      </c>
      <c r="S16" s="3" t="str">
        <f t="shared" si="5"/>
        <v/>
      </c>
      <c r="T16" s="7">
        <f t="shared" si="6"/>
        <v>0</v>
      </c>
      <c r="U16" s="8" t="str">
        <f t="array" ref="U16">IF(W16&lt;&gt;0,MAX(IFERROR(INDEX(A:S,MATCH(W16,A:A,0),COLUMN(M$2)),0),IFERROR(INDEX(A:S,MATCH(AD16,A:A,0),COLUMN(M$2)),0),IFERROR(INDEX(A:S,MATCH(AK16,A:A,0),COLUMN(M$2)),0),IFERROR(INDEX(A:S,MATCH(AR16,A:A,0),COLUMN(M$2)),0)),M16)</f>
        <v/>
      </c>
      <c r="V16" s="3" t="str">
        <f t="shared" si="7"/>
        <v/>
      </c>
    </row>
    <row r="17">
      <c r="A17" s="3" t="s">
        <v>68</v>
      </c>
      <c r="B17" s="4" t="str">
        <f t="shared" si="1"/>
        <v>LCTABAGR28</v>
      </c>
      <c r="D17" s="3">
        <v>0.0</v>
      </c>
      <c r="F17" s="5">
        <v>43453.0</v>
      </c>
      <c r="G17" s="4">
        <v>0.0</v>
      </c>
      <c r="I17" s="4">
        <v>0.0</v>
      </c>
      <c r="J17" s="4">
        <v>0.0</v>
      </c>
      <c r="K17" s="4">
        <v>0.0</v>
      </c>
      <c r="L17" s="4">
        <v>0.0</v>
      </c>
      <c r="O17" s="6">
        <f t="shared" si="2"/>
        <v>0</v>
      </c>
      <c r="P17" s="3" t="s">
        <v>51</v>
      </c>
      <c r="Q17" s="3" t="str">
        <f t="shared" si="3"/>
        <v>ZZ</v>
      </c>
      <c r="R17" s="3">
        <f t="shared" si="4"/>
        <v>0</v>
      </c>
      <c r="S17" s="3" t="str">
        <f t="shared" si="5"/>
        <v/>
      </c>
      <c r="T17" s="7">
        <f t="shared" si="6"/>
        <v>0</v>
      </c>
      <c r="U17" s="8" t="str">
        <f t="array" ref="U17">IF(W17&lt;&gt;0,MAX(IFERROR(INDEX(A:S,MATCH(W17,A:A,0),COLUMN(M$2)),0),IFERROR(INDEX(A:S,MATCH(AD17,A:A,0),COLUMN(M$2)),0),IFERROR(INDEX(A:S,MATCH(AK17,A:A,0),COLUMN(M$2)),0),IFERROR(INDEX(A:S,MATCH(AR17,A:A,0),COLUMN(M$2)),0)),M17)</f>
        <v/>
      </c>
      <c r="V17" s="3" t="str">
        <f t="shared" si="7"/>
        <v/>
      </c>
    </row>
    <row r="18">
      <c r="A18" s="3" t="s">
        <v>69</v>
      </c>
      <c r="B18" s="4" t="str">
        <f t="shared" si="1"/>
        <v>LCLYBACLEAR</v>
      </c>
      <c r="D18" s="3">
        <v>0.0</v>
      </c>
      <c r="F18" s="5">
        <v>43221.0</v>
      </c>
      <c r="G18" s="4">
        <v>0.0</v>
      </c>
      <c r="I18" s="4">
        <v>0.0</v>
      </c>
      <c r="J18" s="4">
        <v>0.0</v>
      </c>
      <c r="K18" s="4">
        <v>0.0</v>
      </c>
      <c r="L18" s="4">
        <v>0.0</v>
      </c>
      <c r="O18" s="6">
        <f t="shared" si="2"/>
        <v>0</v>
      </c>
      <c r="P18" s="3" t="s">
        <v>51</v>
      </c>
      <c r="Q18" s="3" t="str">
        <f t="shared" si="3"/>
        <v>ZZ</v>
      </c>
      <c r="R18" s="3">
        <f t="shared" si="4"/>
        <v>0</v>
      </c>
      <c r="S18" s="3" t="str">
        <f t="shared" si="5"/>
        <v/>
      </c>
      <c r="T18" s="7">
        <f t="shared" si="6"/>
        <v>0</v>
      </c>
      <c r="U18" s="8" t="str">
        <f t="array" ref="U18">IF(W18&lt;&gt;0,MAX(IFERROR(INDEX(A:S,MATCH(W18,A:A,0),COLUMN(M$2)),0),IFERROR(INDEX(A:S,MATCH(AD18,A:A,0),COLUMN(M$2)),0),IFERROR(INDEX(A:S,MATCH(AK18,A:A,0),COLUMN(M$2)),0),IFERROR(INDEX(A:S,MATCH(AR18,A:A,0),COLUMN(M$2)),0)),M18)</f>
        <v/>
      </c>
      <c r="V18" s="3" t="str">
        <f t="shared" si="7"/>
        <v/>
      </c>
    </row>
    <row r="19">
      <c r="A19" s="3" t="s">
        <v>70</v>
      </c>
      <c r="B19" s="4" t="str">
        <f t="shared" si="1"/>
        <v>LCTABAWH28</v>
      </c>
      <c r="D19" s="3">
        <v>0.0</v>
      </c>
      <c r="F19" s="5">
        <v>43221.0</v>
      </c>
      <c r="G19" s="4">
        <v>0.0</v>
      </c>
      <c r="I19" s="4">
        <v>0.0</v>
      </c>
      <c r="J19" s="4">
        <v>0.0</v>
      </c>
      <c r="K19" s="4">
        <v>0.0</v>
      </c>
      <c r="L19" s="4">
        <v>0.0</v>
      </c>
      <c r="O19" s="6">
        <f t="shared" si="2"/>
        <v>0</v>
      </c>
      <c r="P19" s="3" t="s">
        <v>51</v>
      </c>
      <c r="Q19" s="3" t="str">
        <f t="shared" si="3"/>
        <v>ZZ</v>
      </c>
      <c r="R19" s="3">
        <f t="shared" si="4"/>
        <v>0</v>
      </c>
      <c r="S19" s="3" t="str">
        <f t="shared" si="5"/>
        <v/>
      </c>
      <c r="T19" s="7">
        <f t="shared" si="6"/>
        <v>0</v>
      </c>
      <c r="U19" s="8" t="str">
        <f t="array" ref="U19">IF(W19&lt;&gt;0,MAX(IFERROR(INDEX(A:S,MATCH(W19,A:A,0),COLUMN(M$2)),0),IFERROR(INDEX(A:S,MATCH(AD19,A:A,0),COLUMN(M$2)),0),IFERROR(INDEX(A:S,MATCH(AK19,A:A,0),COLUMN(M$2)),0),IFERROR(INDEX(A:S,MATCH(AR19,A:A,0),COLUMN(M$2)),0)),M19)</f>
        <v/>
      </c>
      <c r="V19" s="3" t="str">
        <f t="shared" si="7"/>
        <v/>
      </c>
    </row>
    <row r="20">
      <c r="A20" s="3" t="s">
        <v>71</v>
      </c>
      <c r="B20" s="4" t="str">
        <f t="shared" si="1"/>
        <v>LCSTBABRBR</v>
      </c>
      <c r="D20" s="3">
        <v>0.0</v>
      </c>
      <c r="F20" s="5">
        <v>43221.0</v>
      </c>
      <c r="G20" s="4">
        <v>0.0</v>
      </c>
      <c r="I20" s="4">
        <v>0.0</v>
      </c>
      <c r="J20" s="4">
        <v>0.0</v>
      </c>
      <c r="K20" s="4">
        <v>0.0</v>
      </c>
      <c r="L20" s="4">
        <v>0.0</v>
      </c>
      <c r="O20" s="6">
        <f t="shared" si="2"/>
        <v>0</v>
      </c>
      <c r="P20" s="3" t="s">
        <v>51</v>
      </c>
      <c r="Q20" s="3" t="str">
        <f t="shared" si="3"/>
        <v>ZZ</v>
      </c>
      <c r="R20" s="3">
        <f t="shared" si="4"/>
        <v>0</v>
      </c>
      <c r="S20" s="3" t="str">
        <f t="shared" si="5"/>
        <v/>
      </c>
      <c r="T20" s="7">
        <f t="shared" si="6"/>
        <v>0</v>
      </c>
      <c r="U20" s="8" t="str">
        <f t="array" ref="U20">IF(W20&lt;&gt;0,MAX(IFERROR(INDEX(A:S,MATCH(W20,A:A,0),COLUMN(M$2)),0),IFERROR(INDEX(A:S,MATCH(AD20,A:A,0),COLUMN(M$2)),0),IFERROR(INDEX(A:S,MATCH(AK20,A:A,0),COLUMN(M$2)),0),IFERROR(INDEX(A:S,MATCH(AR20,A:A,0),COLUMN(M$2)),0)),M20)</f>
        <v/>
      </c>
      <c r="V20" s="3" t="str">
        <f t="shared" si="7"/>
        <v/>
      </c>
    </row>
    <row r="21" ht="15.75" customHeight="1">
      <c r="A21" s="3" t="s">
        <v>72</v>
      </c>
      <c r="B21" s="4" t="str">
        <f t="shared" si="1"/>
        <v>SETODTO4</v>
      </c>
      <c r="D21" s="3">
        <v>0.0</v>
      </c>
      <c r="F21" s="5">
        <v>43221.0</v>
      </c>
      <c r="G21" s="4">
        <v>0.0</v>
      </c>
      <c r="I21" s="4">
        <v>0.0</v>
      </c>
      <c r="J21" s="4">
        <v>0.0</v>
      </c>
      <c r="K21" s="4">
        <v>0.0</v>
      </c>
      <c r="L21" s="4">
        <v>0.0</v>
      </c>
      <c r="O21" s="6">
        <f t="shared" si="2"/>
        <v>0</v>
      </c>
      <c r="P21" s="3" t="s">
        <v>51</v>
      </c>
      <c r="Q21" s="3" t="str">
        <f t="shared" si="3"/>
        <v>ZZ</v>
      </c>
      <c r="R21" s="3">
        <f t="shared" si="4"/>
        <v>0</v>
      </c>
      <c r="S21" s="3" t="str">
        <f t="shared" si="5"/>
        <v/>
      </c>
      <c r="T21" s="7">
        <f t="shared" si="6"/>
        <v>0</v>
      </c>
      <c r="U21" s="8" t="str">
        <f t="array" ref="U21">IF(W21&lt;&gt;0,MAX(IFERROR(INDEX(A:S,MATCH(W21,A:A,0),COLUMN(M$2)),0),IFERROR(INDEX(A:S,MATCH(AD21,A:A,0),COLUMN(M$2)),0),IFERROR(INDEX(A:S,MATCH(AK21,A:A,0),COLUMN(M$2)),0),IFERROR(INDEX(A:S,MATCH(AR21,A:A,0),COLUMN(M$2)),0)),M21)</f>
        <v/>
      </c>
      <c r="V21" s="3" t="str">
        <f t="shared" si="7"/>
        <v/>
      </c>
    </row>
    <row r="22" ht="15.75" customHeight="1">
      <c r="A22" s="3" t="s">
        <v>73</v>
      </c>
      <c r="B22" s="4" t="str">
        <f t="shared" si="1"/>
        <v>LCOLBTTOBR</v>
      </c>
      <c r="D22" s="3">
        <v>0.0</v>
      </c>
      <c r="F22" s="5">
        <v>43445.0</v>
      </c>
      <c r="G22" s="4">
        <v>0.0</v>
      </c>
      <c r="I22" s="4">
        <v>0.0</v>
      </c>
      <c r="J22" s="4">
        <v>0.0</v>
      </c>
      <c r="K22" s="4">
        <v>0.0</v>
      </c>
      <c r="L22" s="4">
        <v>0.0</v>
      </c>
      <c r="O22" s="6">
        <f t="shared" si="2"/>
        <v>0</v>
      </c>
      <c r="P22" s="3" t="s">
        <v>51</v>
      </c>
      <c r="Q22" s="3" t="str">
        <f t="shared" si="3"/>
        <v>ZZ</v>
      </c>
      <c r="R22" s="3">
        <f t="shared" si="4"/>
        <v>0</v>
      </c>
      <c r="S22" s="3" t="str">
        <f t="shared" si="5"/>
        <v/>
      </c>
      <c r="T22" s="7">
        <f t="shared" si="6"/>
        <v>0</v>
      </c>
      <c r="U22" s="8" t="str">
        <f t="array" ref="U22">IF(W22&lt;&gt;0,MAX(IFERROR(INDEX(A:S,MATCH(W22,A:A,0),COLUMN(M$2)),0),IFERROR(INDEX(A:S,MATCH(AD22,A:A,0),COLUMN(M$2)),0),IFERROR(INDEX(A:S,MATCH(AK22,A:A,0),COLUMN(M$2)),0),IFERROR(INDEX(A:S,MATCH(AR22,A:A,0),COLUMN(M$2)),0)),M22)</f>
        <v/>
      </c>
      <c r="V22" s="3" t="str">
        <f t="shared" si="7"/>
        <v/>
      </c>
    </row>
    <row r="23" ht="15.75" customHeight="1">
      <c r="A23" s="3" t="s">
        <v>74</v>
      </c>
      <c r="B23" s="4" t="str">
        <f t="shared" si="1"/>
        <v>LCWEDIGR</v>
      </c>
      <c r="D23" s="3">
        <v>0.0</v>
      </c>
      <c r="F23" s="5">
        <v>43221.0</v>
      </c>
      <c r="G23" s="4">
        <v>0.0</v>
      </c>
      <c r="I23" s="4">
        <v>0.0</v>
      </c>
      <c r="J23" s="4">
        <v>0.0</v>
      </c>
      <c r="K23" s="4">
        <v>0.0</v>
      </c>
      <c r="L23" s="4">
        <v>0.0</v>
      </c>
      <c r="O23" s="6">
        <f t="shared" si="2"/>
        <v>0</v>
      </c>
      <c r="P23" s="3" t="s">
        <v>51</v>
      </c>
      <c r="Q23" s="3" t="str">
        <f t="shared" si="3"/>
        <v>ZZ</v>
      </c>
      <c r="R23" s="3">
        <f t="shared" si="4"/>
        <v>0</v>
      </c>
      <c r="S23" s="3" t="str">
        <f t="shared" si="5"/>
        <v/>
      </c>
      <c r="T23" s="7">
        <f t="shared" si="6"/>
        <v>0</v>
      </c>
      <c r="U23" s="8" t="str">
        <f t="array" ref="U23">IF(W23&lt;&gt;0,MAX(IFERROR(INDEX(A:S,MATCH(W23,A:A,0),COLUMN(M$2)),0),IFERROR(INDEX(A:S,MATCH(AD23,A:A,0),COLUMN(M$2)),0),IFERROR(INDEX(A:S,MATCH(AK23,A:A,0),COLUMN(M$2)),0),IFERROR(INDEX(A:S,MATCH(AR23,A:A,0),COLUMN(M$2)),0)),M23)</f>
        <v/>
      </c>
      <c r="V23" s="3" t="str">
        <f t="shared" si="7"/>
        <v/>
      </c>
    </row>
    <row r="24" ht="15.75" customHeight="1">
      <c r="A24" s="3" t="s">
        <v>75</v>
      </c>
      <c r="B24" s="4" t="str">
        <f t="shared" si="1"/>
        <v>LCAQBABL28</v>
      </c>
      <c r="D24" s="3" t="s">
        <v>60</v>
      </c>
      <c r="F24" s="5">
        <v>43453.0</v>
      </c>
      <c r="G24" s="4">
        <v>0.0</v>
      </c>
      <c r="I24" s="4">
        <v>0.0</v>
      </c>
      <c r="J24" s="4">
        <v>0.0</v>
      </c>
      <c r="K24" s="4">
        <v>0.0</v>
      </c>
      <c r="L24" s="4">
        <v>0.0</v>
      </c>
      <c r="O24" s="6">
        <f t="shared" si="2"/>
        <v>0</v>
      </c>
      <c r="P24" s="3" t="s">
        <v>51</v>
      </c>
      <c r="Q24" s="3" t="str">
        <f t="shared" si="3"/>
        <v>ZZ</v>
      </c>
      <c r="R24" s="3">
        <f t="shared" si="4"/>
        <v>0</v>
      </c>
      <c r="S24" s="3" t="str">
        <f t="shared" si="5"/>
        <v/>
      </c>
      <c r="T24" s="7">
        <f t="shared" si="6"/>
        <v>0</v>
      </c>
      <c r="U24" s="8" t="str">
        <f t="array" ref="U24">IF(W24&lt;&gt;0,MAX(IFERROR(INDEX(A:S,MATCH(W24,A:A,0),COLUMN(M$2)),0),IFERROR(INDEX(A:S,MATCH(AD24,A:A,0),COLUMN(M$2)),0),IFERROR(INDEX(A:S,MATCH(AK24,A:A,0),COLUMN(M$2)),0),IFERROR(INDEX(A:S,MATCH(AR24,A:A,0),COLUMN(M$2)),0)),M24)</f>
        <v/>
      </c>
      <c r="V24" s="3" t="str">
        <f t="shared" si="7"/>
        <v/>
      </c>
    </row>
    <row r="25" ht="15.75" customHeight="1">
      <c r="A25" s="3" t="s">
        <v>76</v>
      </c>
      <c r="B25" s="4" t="str">
        <f t="shared" si="1"/>
        <v>LCORBAGR28</v>
      </c>
      <c r="D25" s="3">
        <v>0.0</v>
      </c>
      <c r="F25" s="5">
        <v>43221.0</v>
      </c>
      <c r="G25" s="4">
        <v>0.0</v>
      </c>
      <c r="I25" s="4">
        <v>0.0</v>
      </c>
      <c r="J25" s="4">
        <v>0.0</v>
      </c>
      <c r="K25" s="4">
        <v>0.0</v>
      </c>
      <c r="L25" s="4">
        <v>0.0</v>
      </c>
      <c r="O25" s="6">
        <f t="shared" si="2"/>
        <v>0</v>
      </c>
      <c r="P25" s="3" t="s">
        <v>51</v>
      </c>
      <c r="Q25" s="3" t="str">
        <f t="shared" si="3"/>
        <v>ZZ</v>
      </c>
      <c r="R25" s="3">
        <f t="shared" si="4"/>
        <v>0</v>
      </c>
      <c r="S25" s="3" t="str">
        <f t="shared" si="5"/>
        <v/>
      </c>
      <c r="T25" s="7">
        <f t="shared" si="6"/>
        <v>0</v>
      </c>
      <c r="U25" s="8" t="str">
        <f t="array" ref="U25">IF(W25&lt;&gt;0,MAX(IFERROR(INDEX(A:S,MATCH(W25,A:A,0),COLUMN(M$2)),0),IFERROR(INDEX(A:S,MATCH(AD25,A:A,0),COLUMN(M$2)),0),IFERROR(INDEX(A:S,MATCH(AK25,A:A,0),COLUMN(M$2)),0),IFERROR(INDEX(A:S,MATCH(AR25,A:A,0),COLUMN(M$2)),0)),M25)</f>
        <v/>
      </c>
      <c r="V25" s="3" t="str">
        <f t="shared" si="7"/>
        <v/>
      </c>
    </row>
    <row r="26" ht="15.75" customHeight="1">
      <c r="A26" s="3" t="s">
        <v>77</v>
      </c>
      <c r="B26" s="4" t="str">
        <f t="shared" si="1"/>
        <v>LCMNDIGR</v>
      </c>
      <c r="D26" s="3">
        <v>0.0</v>
      </c>
      <c r="F26" s="5">
        <v>43249.0</v>
      </c>
      <c r="G26" s="4">
        <v>0.0</v>
      </c>
      <c r="I26" s="4">
        <v>0.0</v>
      </c>
      <c r="J26" s="4">
        <v>0.0</v>
      </c>
      <c r="K26" s="4">
        <v>0.0</v>
      </c>
      <c r="L26" s="4">
        <v>0.0</v>
      </c>
      <c r="O26" s="6">
        <f t="shared" si="2"/>
        <v>0</v>
      </c>
      <c r="P26" s="3" t="s">
        <v>51</v>
      </c>
      <c r="Q26" s="3" t="str">
        <f t="shared" si="3"/>
        <v>ZZ</v>
      </c>
      <c r="R26" s="3">
        <f t="shared" si="4"/>
        <v>0</v>
      </c>
      <c r="S26" s="3" t="str">
        <f t="shared" si="5"/>
        <v/>
      </c>
      <c r="T26" s="7">
        <f t="shared" si="6"/>
        <v>0</v>
      </c>
      <c r="U26" s="8" t="str">
        <f t="array" ref="U26">IF(W26&lt;&gt;0,MAX(IFERROR(INDEX(A:S,MATCH(W26,A:A,0),COLUMN(M$2)),0),IFERROR(INDEX(A:S,MATCH(AD26,A:A,0),COLUMN(M$2)),0),IFERROR(INDEX(A:S,MATCH(AK26,A:A,0),COLUMN(M$2)),0),IFERROR(INDEX(A:S,MATCH(AR26,A:A,0),COLUMN(M$2)),0)),M26)</f>
        <v/>
      </c>
      <c r="V26" s="3" t="str">
        <f t="shared" si="7"/>
        <v/>
      </c>
    </row>
    <row r="27" ht="15.75" customHeight="1">
      <c r="A27" s="3" t="s">
        <v>78</v>
      </c>
      <c r="B27" s="4" t="str">
        <f t="shared" si="1"/>
        <v>LCORBABL28</v>
      </c>
      <c r="D27" s="3">
        <v>0.0</v>
      </c>
      <c r="F27" s="5">
        <v>43221.0</v>
      </c>
      <c r="G27" s="4">
        <v>0.0</v>
      </c>
      <c r="I27" s="4">
        <v>0.0</v>
      </c>
      <c r="J27" s="4">
        <v>0.0</v>
      </c>
      <c r="K27" s="4">
        <v>0.0</v>
      </c>
      <c r="L27" s="4">
        <v>0.0</v>
      </c>
      <c r="O27" s="6">
        <f t="shared" si="2"/>
        <v>0</v>
      </c>
      <c r="P27" s="3" t="s">
        <v>51</v>
      </c>
      <c r="Q27" s="3" t="str">
        <f t="shared" si="3"/>
        <v>ZZ</v>
      </c>
      <c r="R27" s="3">
        <f t="shared" si="4"/>
        <v>0</v>
      </c>
      <c r="S27" s="3" t="str">
        <f t="shared" si="5"/>
        <v/>
      </c>
      <c r="T27" s="7">
        <f t="shared" si="6"/>
        <v>0</v>
      </c>
      <c r="U27" s="8" t="str">
        <f t="array" ref="U27">IF(W27&lt;&gt;0,MAX(IFERROR(INDEX(A:S,MATCH(W27,A:A,0),COLUMN(M$2)),0),IFERROR(INDEX(A:S,MATCH(AD27,A:A,0),COLUMN(M$2)),0),IFERROR(INDEX(A:S,MATCH(AK27,A:A,0),COLUMN(M$2)),0),IFERROR(INDEX(A:S,MATCH(AR27,A:A,0),COLUMN(M$2)),0)),M27)</f>
        <v/>
      </c>
      <c r="V27" s="3" t="str">
        <f t="shared" si="7"/>
        <v/>
      </c>
    </row>
    <row r="28" ht="15.75" customHeight="1">
      <c r="A28" s="3" t="s">
        <v>79</v>
      </c>
      <c r="B28" s="4" t="str">
        <f t="shared" si="1"/>
        <v>LCTABABL28</v>
      </c>
      <c r="D28" s="3">
        <v>0.0</v>
      </c>
      <c r="F28" s="5">
        <v>43453.0</v>
      </c>
      <c r="G28" s="4">
        <v>0.0</v>
      </c>
      <c r="I28" s="4">
        <v>0.0</v>
      </c>
      <c r="J28" s="4">
        <v>0.0</v>
      </c>
      <c r="K28" s="4">
        <v>0.0</v>
      </c>
      <c r="L28" s="4">
        <v>0.0</v>
      </c>
      <c r="O28" s="6">
        <f t="shared" si="2"/>
        <v>0</v>
      </c>
      <c r="P28" s="3" t="s">
        <v>51</v>
      </c>
      <c r="Q28" s="3" t="str">
        <f t="shared" si="3"/>
        <v>ZZ</v>
      </c>
      <c r="R28" s="3">
        <f t="shared" si="4"/>
        <v>0</v>
      </c>
      <c r="S28" s="3" t="str">
        <f t="shared" si="5"/>
        <v/>
      </c>
      <c r="T28" s="7">
        <f t="shared" si="6"/>
        <v>0</v>
      </c>
      <c r="U28" s="8" t="str">
        <f t="array" ref="U28">IF(W28&lt;&gt;0,MAX(IFERROR(INDEX(A:S,MATCH(W28,A:A,0),COLUMN(M$2)),0),IFERROR(INDEX(A:S,MATCH(AD28,A:A,0),COLUMN(M$2)),0),IFERROR(INDEX(A:S,MATCH(AK28,A:A,0),COLUMN(M$2)),0),IFERROR(INDEX(A:S,MATCH(AR28,A:A,0),COLUMN(M$2)),0)),M28)</f>
        <v/>
      </c>
      <c r="V28" s="3" t="str">
        <f t="shared" si="7"/>
        <v/>
      </c>
    </row>
    <row r="29" ht="15.75" customHeight="1">
      <c r="A29" s="3" t="s">
        <v>80</v>
      </c>
      <c r="B29" s="4" t="str">
        <f t="shared" si="1"/>
        <v>LCTASOBE</v>
      </c>
      <c r="D29" s="3">
        <v>0.0</v>
      </c>
      <c r="F29" s="5">
        <v>43720.0</v>
      </c>
      <c r="G29" s="4">
        <v>0.0</v>
      </c>
      <c r="I29" s="4">
        <v>0.0</v>
      </c>
      <c r="J29" s="4">
        <v>0.0</v>
      </c>
      <c r="K29" s="4">
        <v>0.0</v>
      </c>
      <c r="L29" s="4">
        <v>0.0</v>
      </c>
      <c r="O29" s="6">
        <f t="shared" si="2"/>
        <v>0</v>
      </c>
      <c r="P29" s="3" t="s">
        <v>51</v>
      </c>
      <c r="Q29" s="3" t="str">
        <f t="shared" si="3"/>
        <v>ZZ</v>
      </c>
      <c r="R29" s="3">
        <f t="shared" si="4"/>
        <v>0</v>
      </c>
      <c r="S29" s="3" t="str">
        <f t="shared" si="5"/>
        <v/>
      </c>
      <c r="T29" s="7">
        <f t="shared" si="6"/>
        <v>0</v>
      </c>
      <c r="U29" s="8" t="str">
        <f t="array" ref="U29">IF(W29&lt;&gt;0,MAX(IFERROR(INDEX(A:S,MATCH(W29,A:A,0),COLUMN(M$2)),0),IFERROR(INDEX(A:S,MATCH(AD29,A:A,0),COLUMN(M$2)),0),IFERROR(INDEX(A:S,MATCH(AK29,A:A,0),COLUMN(M$2)),0),IFERROR(INDEX(A:S,MATCH(AR29,A:A,0),COLUMN(M$2)),0)),M29)</f>
        <v/>
      </c>
      <c r="V29" s="3" t="str">
        <f t="shared" si="7"/>
        <v/>
      </c>
    </row>
    <row r="30" ht="15.75" customHeight="1">
      <c r="A30" s="3" t="s">
        <v>81</v>
      </c>
      <c r="B30" s="4" t="str">
        <f t="shared" si="1"/>
        <v>LCAQBAGR28</v>
      </c>
      <c r="D30" s="3">
        <v>0.0</v>
      </c>
      <c r="F30" s="5">
        <v>43221.0</v>
      </c>
      <c r="G30" s="4">
        <v>0.0</v>
      </c>
      <c r="I30" s="4">
        <v>0.0</v>
      </c>
      <c r="J30" s="4">
        <v>0.0</v>
      </c>
      <c r="K30" s="4">
        <v>0.0</v>
      </c>
      <c r="L30" s="4">
        <v>0.0</v>
      </c>
      <c r="O30" s="6">
        <f t="shared" si="2"/>
        <v>0</v>
      </c>
      <c r="P30" s="3" t="s">
        <v>51</v>
      </c>
      <c r="Q30" s="3" t="str">
        <f t="shared" si="3"/>
        <v>ZZ</v>
      </c>
      <c r="R30" s="3">
        <f t="shared" si="4"/>
        <v>0</v>
      </c>
      <c r="S30" s="3" t="str">
        <f t="shared" si="5"/>
        <v/>
      </c>
      <c r="T30" s="7">
        <f t="shared" si="6"/>
        <v>0</v>
      </c>
      <c r="U30" s="8" t="str">
        <f t="array" ref="U30">IF(W30&lt;&gt;0,MAX(IFERROR(INDEX(A:S,MATCH(W30,A:A,0),COLUMN(M$2)),0),IFERROR(INDEX(A:S,MATCH(AD30,A:A,0),COLUMN(M$2)),0),IFERROR(INDEX(A:S,MATCH(AK30,A:A,0),COLUMN(M$2)),0),IFERROR(INDEX(A:S,MATCH(AR30,A:A,0),COLUMN(M$2)),0)),M30)</f>
        <v/>
      </c>
      <c r="V30" s="3" t="str">
        <f t="shared" si="7"/>
        <v/>
      </c>
    </row>
    <row r="31" ht="15.75" customHeight="1">
      <c r="A31" s="3" t="s">
        <v>82</v>
      </c>
      <c r="B31" s="4" t="str">
        <f t="shared" si="1"/>
        <v>LCAQBAWH28</v>
      </c>
      <c r="D31" s="3">
        <v>0.0</v>
      </c>
      <c r="F31" s="5">
        <v>43221.0</v>
      </c>
      <c r="G31" s="4">
        <v>0.0</v>
      </c>
      <c r="I31" s="4">
        <v>0.0</v>
      </c>
      <c r="J31" s="4">
        <v>0.0</v>
      </c>
      <c r="K31" s="4">
        <v>0.0</v>
      </c>
      <c r="L31" s="4">
        <v>0.0</v>
      </c>
      <c r="O31" s="6">
        <f t="shared" si="2"/>
        <v>0</v>
      </c>
      <c r="P31" s="3" t="s">
        <v>51</v>
      </c>
      <c r="Q31" s="3" t="str">
        <f t="shared" si="3"/>
        <v>ZZ</v>
      </c>
      <c r="R31" s="3">
        <f t="shared" si="4"/>
        <v>0</v>
      </c>
      <c r="S31" s="3" t="str">
        <f t="shared" si="5"/>
        <v/>
      </c>
      <c r="T31" s="7">
        <f t="shared" si="6"/>
        <v>0</v>
      </c>
      <c r="U31" s="8" t="str">
        <f t="array" ref="U31">IF(W31&lt;&gt;0,MAX(IFERROR(INDEX(A:S,MATCH(W31,A:A,0),COLUMN(M$2)),0),IFERROR(INDEX(A:S,MATCH(AD31,A:A,0),COLUMN(M$2)),0),IFERROR(INDEX(A:S,MATCH(AK31,A:A,0),COLUMN(M$2)),0),IFERROR(INDEX(A:S,MATCH(AR31,A:A,0),COLUMN(M$2)),0)),M31)</f>
        <v/>
      </c>
      <c r="V31" s="3" t="str">
        <f t="shared" si="7"/>
        <v/>
      </c>
    </row>
    <row r="32" ht="15.75" customHeight="1">
      <c r="A32" s="3" t="s">
        <v>83</v>
      </c>
      <c r="B32" s="4" t="str">
        <f t="shared" si="1"/>
        <v>LCLISOBLK</v>
      </c>
      <c r="D32" s="3">
        <v>0.0</v>
      </c>
      <c r="F32" s="5">
        <v>43552.0</v>
      </c>
      <c r="G32" s="4">
        <v>0.0</v>
      </c>
      <c r="I32" s="4">
        <v>0.0</v>
      </c>
      <c r="J32" s="4">
        <v>0.0</v>
      </c>
      <c r="K32" s="4">
        <v>0.0</v>
      </c>
      <c r="L32" s="4">
        <v>0.0</v>
      </c>
      <c r="O32" s="6">
        <f t="shared" si="2"/>
        <v>0</v>
      </c>
      <c r="P32" s="3" t="s">
        <v>51</v>
      </c>
      <c r="Q32" s="3" t="str">
        <f t="shared" si="3"/>
        <v>ZZ</v>
      </c>
      <c r="R32" s="3">
        <f t="shared" si="4"/>
        <v>0</v>
      </c>
      <c r="S32" s="3" t="str">
        <f t="shared" si="5"/>
        <v/>
      </c>
      <c r="T32" s="7">
        <f t="shared" si="6"/>
        <v>0</v>
      </c>
      <c r="U32" s="8" t="str">
        <f t="array" ref="U32">IF(W32&lt;&gt;0,MAX(IFERROR(INDEX(A:S,MATCH(W32,A:A,0),COLUMN(M$2)),0),IFERROR(INDEX(A:S,MATCH(AD32,A:A,0),COLUMN(M$2)),0),IFERROR(INDEX(A:S,MATCH(AK32,A:A,0),COLUMN(M$2)),0),IFERROR(INDEX(A:S,MATCH(AR32,A:A,0),COLUMN(M$2)),0)),M32)</f>
        <v/>
      </c>
      <c r="V32" s="3" t="str">
        <f t="shared" si="7"/>
        <v/>
      </c>
    </row>
    <row r="33" ht="15.75" customHeight="1">
      <c r="A33" s="3" t="s">
        <v>84</v>
      </c>
      <c r="B33" s="4" t="str">
        <f t="shared" si="1"/>
        <v>LCXEBAALM</v>
      </c>
      <c r="D33" s="3">
        <v>0.0</v>
      </c>
      <c r="F33" s="5">
        <v>43221.0</v>
      </c>
      <c r="G33" s="4">
        <v>0.0</v>
      </c>
      <c r="I33" s="4">
        <v>0.0</v>
      </c>
      <c r="J33" s="4">
        <v>0.0</v>
      </c>
      <c r="K33" s="4">
        <v>0.0</v>
      </c>
      <c r="L33" s="4">
        <v>0.0</v>
      </c>
      <c r="O33" s="6">
        <f t="shared" si="2"/>
        <v>0</v>
      </c>
      <c r="P33" s="3" t="s">
        <v>51</v>
      </c>
      <c r="Q33" s="3" t="str">
        <f t="shared" si="3"/>
        <v>ZZ</v>
      </c>
      <c r="R33" s="3">
        <f t="shared" si="4"/>
        <v>0</v>
      </c>
      <c r="S33" s="3" t="str">
        <f t="shared" si="5"/>
        <v/>
      </c>
      <c r="T33" s="7">
        <f t="shared" si="6"/>
        <v>0</v>
      </c>
      <c r="U33" s="8" t="str">
        <f t="array" ref="U33">IF(W33&lt;&gt;0,MAX(IFERROR(INDEX(A:S,MATCH(W33,A:A,0),COLUMN(M$2)),0),IFERROR(INDEX(A:S,MATCH(AD33,A:A,0),COLUMN(M$2)),0),IFERROR(INDEX(A:S,MATCH(AK33,A:A,0),COLUMN(M$2)),0),IFERROR(INDEX(A:S,MATCH(AR33,A:A,0),COLUMN(M$2)),0)),M33)</f>
        <v/>
      </c>
      <c r="V33" s="3" t="str">
        <f t="shared" si="7"/>
        <v/>
      </c>
    </row>
    <row r="34" ht="15.75" customHeight="1">
      <c r="A34" s="3" t="s">
        <v>85</v>
      </c>
      <c r="B34" s="4" t="str">
        <f t="shared" si="1"/>
        <v>LCXABAGR28</v>
      </c>
      <c r="D34" s="3">
        <v>0.0</v>
      </c>
      <c r="F34" s="5">
        <v>43756.0</v>
      </c>
      <c r="G34" s="4">
        <v>0.0</v>
      </c>
      <c r="I34" s="4">
        <v>0.0</v>
      </c>
      <c r="J34" s="4">
        <v>0.0</v>
      </c>
      <c r="K34" s="4">
        <v>0.0</v>
      </c>
      <c r="L34" s="4">
        <v>0.0</v>
      </c>
      <c r="O34" s="6">
        <f t="shared" si="2"/>
        <v>0</v>
      </c>
      <c r="P34" s="3" t="s">
        <v>51</v>
      </c>
      <c r="Q34" s="3" t="str">
        <f t="shared" si="3"/>
        <v>ZZ</v>
      </c>
      <c r="R34" s="3">
        <f t="shared" si="4"/>
        <v>0</v>
      </c>
      <c r="S34" s="3" t="str">
        <f t="shared" si="5"/>
        <v/>
      </c>
      <c r="T34" s="7">
        <f t="shared" si="6"/>
        <v>0</v>
      </c>
      <c r="U34" s="8" t="str">
        <f t="array" ref="U34">IF(W34&lt;&gt;0,MAX(IFERROR(INDEX(A:S,MATCH(W34,A:A,0),COLUMN(M$2)),0),IFERROR(INDEX(A:S,MATCH(AD34,A:A,0),COLUMN(M$2)),0),IFERROR(INDEX(A:S,MATCH(AK34,A:A,0),COLUMN(M$2)),0),IFERROR(INDEX(A:S,MATCH(AR34,A:A,0),COLUMN(M$2)),0)),M34)</f>
        <v/>
      </c>
      <c r="V34" s="3" t="str">
        <f t="shared" si="7"/>
        <v/>
      </c>
    </row>
    <row r="35" ht="15.75" customHeight="1">
      <c r="A35" s="3" t="s">
        <v>86</v>
      </c>
      <c r="B35" s="4" t="str">
        <f t="shared" si="1"/>
        <v>LCXABAWH28</v>
      </c>
      <c r="D35" s="3">
        <v>0.0</v>
      </c>
      <c r="F35" s="5">
        <v>43221.0</v>
      </c>
      <c r="G35" s="4">
        <v>0.0</v>
      </c>
      <c r="I35" s="4">
        <v>0.0</v>
      </c>
      <c r="J35" s="4">
        <v>0.0</v>
      </c>
      <c r="K35" s="4">
        <v>0.0</v>
      </c>
      <c r="L35" s="4">
        <v>0.0</v>
      </c>
      <c r="O35" s="6">
        <f t="shared" si="2"/>
        <v>0</v>
      </c>
      <c r="P35" s="3" t="s">
        <v>51</v>
      </c>
      <c r="Q35" s="3" t="str">
        <f t="shared" si="3"/>
        <v>ZZ</v>
      </c>
      <c r="R35" s="3">
        <f t="shared" si="4"/>
        <v>0</v>
      </c>
      <c r="S35" s="3" t="str">
        <f t="shared" si="5"/>
        <v/>
      </c>
      <c r="T35" s="7">
        <f t="shared" si="6"/>
        <v>0</v>
      </c>
      <c r="U35" s="8" t="str">
        <f t="array" ref="U35">IF(W35&lt;&gt;0,MAX(IFERROR(INDEX(A:S,MATCH(W35,A:A,0),COLUMN(M$2)),0),IFERROR(INDEX(A:S,MATCH(AD35,A:A,0),COLUMN(M$2)),0),IFERROR(INDEX(A:S,MATCH(AK35,A:A,0),COLUMN(M$2)),0),IFERROR(INDEX(A:S,MATCH(AR35,A:A,0),COLUMN(M$2)),0)),M35)</f>
        <v/>
      </c>
      <c r="V35" s="3" t="str">
        <f t="shared" si="7"/>
        <v/>
      </c>
    </row>
    <row r="36" ht="15.75" customHeight="1">
      <c r="A36" s="3" t="s">
        <v>87</v>
      </c>
      <c r="B36" s="4" t="str">
        <f t="shared" si="1"/>
        <v>LCORBAWH28</v>
      </c>
      <c r="D36" s="3">
        <v>0.0</v>
      </c>
      <c r="F36" s="5">
        <v>43221.0</v>
      </c>
      <c r="G36" s="4">
        <v>0.0</v>
      </c>
      <c r="I36" s="4">
        <v>0.0</v>
      </c>
      <c r="J36" s="4">
        <v>0.0</v>
      </c>
      <c r="K36" s="4">
        <v>0.0</v>
      </c>
      <c r="L36" s="4">
        <v>0.0</v>
      </c>
      <c r="O36" s="6">
        <f t="shared" si="2"/>
        <v>0</v>
      </c>
      <c r="P36" s="3" t="s">
        <v>51</v>
      </c>
      <c r="Q36" s="3" t="str">
        <f t="shared" si="3"/>
        <v>ZZ</v>
      </c>
      <c r="R36" s="3">
        <f t="shared" si="4"/>
        <v>0</v>
      </c>
      <c r="S36" s="3" t="str">
        <f t="shared" si="5"/>
        <v/>
      </c>
      <c r="T36" s="7">
        <f t="shared" si="6"/>
        <v>0</v>
      </c>
      <c r="U36" s="8" t="str">
        <f t="array" ref="U36">IF(W36&lt;&gt;0,MAX(IFERROR(INDEX(A:S,MATCH(W36,A:A,0),COLUMN(M$2)),0),IFERROR(INDEX(A:S,MATCH(AD36,A:A,0),COLUMN(M$2)),0),IFERROR(INDEX(A:S,MATCH(AK36,A:A,0),COLUMN(M$2)),0),IFERROR(INDEX(A:S,MATCH(AR36,A:A,0),COLUMN(M$2)),0)),M36)</f>
        <v/>
      </c>
      <c r="V36" s="3" t="str">
        <f t="shared" si="7"/>
        <v/>
      </c>
    </row>
    <row r="37" ht="15.75" customHeight="1">
      <c r="A37" s="3" t="s">
        <v>88</v>
      </c>
      <c r="B37" s="4" t="str">
        <f t="shared" si="1"/>
        <v>LCBEBAWH28</v>
      </c>
      <c r="D37" s="3">
        <v>0.0</v>
      </c>
      <c r="F37" s="5">
        <v>43221.0</v>
      </c>
      <c r="G37" s="4">
        <v>0.0</v>
      </c>
      <c r="I37" s="4">
        <v>0.0</v>
      </c>
      <c r="J37" s="4">
        <v>0.0</v>
      </c>
      <c r="K37" s="4">
        <v>0.0</v>
      </c>
      <c r="L37" s="4">
        <v>0.0</v>
      </c>
      <c r="O37" s="6">
        <f t="shared" si="2"/>
        <v>0</v>
      </c>
      <c r="P37" s="3" t="s">
        <v>51</v>
      </c>
      <c r="Q37" s="3" t="str">
        <f t="shared" si="3"/>
        <v>ZZ</v>
      </c>
      <c r="R37" s="3">
        <f t="shared" si="4"/>
        <v>0</v>
      </c>
      <c r="S37" s="3" t="str">
        <f t="shared" si="5"/>
        <v/>
      </c>
      <c r="T37" s="7">
        <f t="shared" si="6"/>
        <v>0</v>
      </c>
      <c r="U37" s="8" t="str">
        <f t="array" ref="U37">IF(W37&lt;&gt;0,MAX(IFERROR(INDEX(A:S,MATCH(W37,A:A,0),COLUMN(M$2)),0),IFERROR(INDEX(A:S,MATCH(AD37,A:A,0),COLUMN(M$2)),0),IFERROR(INDEX(A:S,MATCH(AK37,A:A,0),COLUMN(M$2)),0),IFERROR(INDEX(A:S,MATCH(AR37,A:A,0),COLUMN(M$2)),0)),M37)</f>
        <v/>
      </c>
      <c r="V37" s="3" t="str">
        <f t="shared" si="7"/>
        <v/>
      </c>
    </row>
    <row r="38" ht="15.75" customHeight="1">
      <c r="A38" s="3" t="s">
        <v>89</v>
      </c>
      <c r="B38" s="4" t="str">
        <f t="shared" si="1"/>
        <v>LCSKCHBLUE</v>
      </c>
      <c r="D38" s="3">
        <v>0.0</v>
      </c>
      <c r="F38" s="5">
        <v>43735.0</v>
      </c>
      <c r="G38" s="4">
        <v>0.0</v>
      </c>
      <c r="I38" s="4">
        <v>0.0</v>
      </c>
      <c r="J38" s="4">
        <v>0.0</v>
      </c>
      <c r="K38" s="4">
        <v>0.0</v>
      </c>
      <c r="L38" s="4">
        <v>0.0</v>
      </c>
      <c r="O38" s="6">
        <f t="shared" si="2"/>
        <v>0</v>
      </c>
      <c r="P38" s="3" t="s">
        <v>51</v>
      </c>
      <c r="Q38" s="3" t="str">
        <f t="shared" si="3"/>
        <v>ZZ</v>
      </c>
      <c r="R38" s="3">
        <f t="shared" si="4"/>
        <v>0</v>
      </c>
      <c r="S38" s="3" t="str">
        <f t="shared" si="5"/>
        <v/>
      </c>
      <c r="T38" s="7">
        <f t="shared" si="6"/>
        <v>0</v>
      </c>
      <c r="U38" s="8" t="str">
        <f t="array" ref="U38">IF(W38&lt;&gt;0,MAX(IFERROR(INDEX(A:S,MATCH(W38,A:A,0),COLUMN(M$2)),0),IFERROR(INDEX(A:S,MATCH(AD38,A:A,0),COLUMN(M$2)),0),IFERROR(INDEX(A:S,MATCH(AK38,A:A,0),COLUMN(M$2)),0),IFERROR(INDEX(A:S,MATCH(AR38,A:A,0),COLUMN(M$2)),0)),M38)</f>
        <v/>
      </c>
      <c r="V38" s="3" t="str">
        <f t="shared" si="7"/>
        <v/>
      </c>
    </row>
    <row r="39" ht="15.75" customHeight="1">
      <c r="A39" s="3" t="s">
        <v>90</v>
      </c>
      <c r="B39" s="4" t="str">
        <f t="shared" si="1"/>
        <v>SETODHA3SE</v>
      </c>
      <c r="D39" s="3" t="s">
        <v>60</v>
      </c>
      <c r="F39" s="5">
        <v>44274.0</v>
      </c>
      <c r="G39" s="4">
        <v>0.0</v>
      </c>
      <c r="I39" s="4">
        <v>0.0</v>
      </c>
      <c r="J39" s="4">
        <v>0.0</v>
      </c>
      <c r="K39" s="4">
        <v>0.0</v>
      </c>
      <c r="L39" s="4">
        <v>0.0</v>
      </c>
      <c r="O39" s="6">
        <f t="shared" si="2"/>
        <v>0</v>
      </c>
      <c r="P39" s="3" t="s">
        <v>51</v>
      </c>
      <c r="Q39" s="3" t="str">
        <f t="shared" si="3"/>
        <v>ZZ</v>
      </c>
      <c r="R39" s="3">
        <f t="shared" si="4"/>
        <v>0</v>
      </c>
      <c r="S39" s="3" t="str">
        <f t="shared" si="5"/>
        <v/>
      </c>
      <c r="T39" s="7">
        <f t="shared" si="6"/>
        <v>0</v>
      </c>
      <c r="U39" s="8" t="str">
        <f t="array" ref="U39">IF(W39&lt;&gt;0,MAX(IFERROR(INDEX(A:S,MATCH(W39,A:A,0),COLUMN(M$2)),0),IFERROR(INDEX(A:S,MATCH(AD39,A:A,0),COLUMN(M$2)),0),IFERROR(INDEX(A:S,MATCH(AK39,A:A,0),COLUMN(M$2)),0),IFERROR(INDEX(A:S,MATCH(AR39,A:A,0),COLUMN(M$2)),0)),M39)</f>
        <v/>
      </c>
      <c r="V39" s="3" t="str">
        <f t="shared" si="7"/>
        <v/>
      </c>
    </row>
    <row r="40" ht="15.75" customHeight="1">
      <c r="A40" s="3" t="s">
        <v>91</v>
      </c>
      <c r="B40" s="4" t="str">
        <f t="shared" si="1"/>
        <v>LCBEBABL28</v>
      </c>
      <c r="D40" s="3">
        <v>0.0</v>
      </c>
      <c r="F40" s="5">
        <v>43221.0</v>
      </c>
      <c r="G40" s="4">
        <v>0.0</v>
      </c>
      <c r="I40" s="4">
        <v>0.0</v>
      </c>
      <c r="J40" s="4">
        <v>0.0</v>
      </c>
      <c r="K40" s="4">
        <v>0.0</v>
      </c>
      <c r="L40" s="4">
        <v>0.0</v>
      </c>
      <c r="O40" s="6">
        <f t="shared" si="2"/>
        <v>0</v>
      </c>
      <c r="P40" s="3" t="s">
        <v>51</v>
      </c>
      <c r="Q40" s="3" t="str">
        <f t="shared" si="3"/>
        <v>ZZ</v>
      </c>
      <c r="R40" s="3">
        <f t="shared" si="4"/>
        <v>0</v>
      </c>
      <c r="S40" s="3" t="str">
        <f t="shared" si="5"/>
        <v/>
      </c>
      <c r="T40" s="7">
        <f t="shared" si="6"/>
        <v>0</v>
      </c>
      <c r="U40" s="8" t="str">
        <f t="array" ref="U40">IF(W40&lt;&gt;0,MAX(IFERROR(INDEX(A:S,MATCH(W40,A:A,0),COLUMN(M$2)),0),IFERROR(INDEX(A:S,MATCH(AD40,A:A,0),COLUMN(M$2)),0),IFERROR(INDEX(A:S,MATCH(AK40,A:A,0),COLUMN(M$2)),0),IFERROR(INDEX(A:S,MATCH(AR40,A:A,0),COLUMN(M$2)),0)),M40)</f>
        <v/>
      </c>
      <c r="V40" s="3" t="str">
        <f t="shared" si="7"/>
        <v/>
      </c>
    </row>
    <row r="41" ht="15.75" customHeight="1">
      <c r="A41" s="3" t="s">
        <v>92</v>
      </c>
      <c r="B41" s="4" t="str">
        <f t="shared" si="1"/>
        <v>LCBEBAGR28</v>
      </c>
      <c r="D41" s="3">
        <v>0.0</v>
      </c>
      <c r="F41" s="5">
        <v>43221.0</v>
      </c>
      <c r="G41" s="4">
        <v>0.0</v>
      </c>
      <c r="I41" s="4">
        <v>0.0</v>
      </c>
      <c r="J41" s="4">
        <v>0.0</v>
      </c>
      <c r="K41" s="4">
        <v>0.0</v>
      </c>
      <c r="L41" s="4">
        <v>0.0</v>
      </c>
      <c r="O41" s="6">
        <f t="shared" si="2"/>
        <v>0</v>
      </c>
      <c r="P41" s="3" t="s">
        <v>51</v>
      </c>
      <c r="Q41" s="3" t="str">
        <f t="shared" si="3"/>
        <v>ZZ</v>
      </c>
      <c r="R41" s="3">
        <f t="shared" si="4"/>
        <v>0</v>
      </c>
      <c r="S41" s="3" t="str">
        <f t="shared" si="5"/>
        <v/>
      </c>
      <c r="T41" s="7">
        <f t="shared" si="6"/>
        <v>0</v>
      </c>
      <c r="U41" s="8" t="str">
        <f t="array" ref="U41">IF(W41&lt;&gt;0,MAX(IFERROR(INDEX(A:S,MATCH(W41,A:A,0),COLUMN(M$2)),0),IFERROR(INDEX(A:S,MATCH(AD41,A:A,0),COLUMN(M$2)),0),IFERROR(INDEX(A:S,MATCH(AK41,A:A,0),COLUMN(M$2)),0),IFERROR(INDEX(A:S,MATCH(AR41,A:A,0),COLUMN(M$2)),0)),M41)</f>
        <v/>
      </c>
      <c r="V41" s="3" t="str">
        <f t="shared" si="7"/>
        <v/>
      </c>
    </row>
    <row r="42" ht="15.75" customHeight="1">
      <c r="A42" s="3" t="s">
        <v>93</v>
      </c>
      <c r="B42" s="4" t="str">
        <f t="shared" si="1"/>
        <v>LCNIBAWH28</v>
      </c>
      <c r="D42" s="3">
        <v>0.0</v>
      </c>
      <c r="F42" s="5">
        <v>43221.0</v>
      </c>
      <c r="G42" s="4">
        <v>0.0</v>
      </c>
      <c r="I42" s="4">
        <v>0.0</v>
      </c>
      <c r="J42" s="4">
        <v>0.0</v>
      </c>
      <c r="K42" s="4">
        <v>0.0</v>
      </c>
      <c r="L42" s="4">
        <v>0.0</v>
      </c>
      <c r="O42" s="6">
        <f t="shared" si="2"/>
        <v>0</v>
      </c>
      <c r="P42" s="3" t="s">
        <v>51</v>
      </c>
      <c r="Q42" s="3" t="str">
        <f t="shared" si="3"/>
        <v>ZZ</v>
      </c>
      <c r="R42" s="3">
        <f t="shared" si="4"/>
        <v>0</v>
      </c>
      <c r="S42" s="3" t="str">
        <f t="shared" si="5"/>
        <v/>
      </c>
      <c r="T42" s="7">
        <f t="shared" si="6"/>
        <v>0</v>
      </c>
      <c r="U42" s="8" t="str">
        <f t="array" ref="U42">IF(W42&lt;&gt;0,MAX(IFERROR(INDEX(A:S,MATCH(W42,A:A,0),COLUMN(M$2)),0),IFERROR(INDEX(A:S,MATCH(AD42,A:A,0),COLUMN(M$2)),0),IFERROR(INDEX(A:S,MATCH(AK42,A:A,0),COLUMN(M$2)),0),IFERROR(INDEX(A:S,MATCH(AR42,A:A,0),COLUMN(M$2)),0)),M42)</f>
        <v/>
      </c>
      <c r="V42" s="3" t="str">
        <f t="shared" si="7"/>
        <v/>
      </c>
    </row>
    <row r="43" ht="15.75" customHeight="1">
      <c r="A43" s="3" t="s">
        <v>94</v>
      </c>
      <c r="B43" s="4" t="str">
        <f t="shared" si="1"/>
        <v>LCSKCHGRAY</v>
      </c>
      <c r="D43" s="3">
        <v>0.0</v>
      </c>
      <c r="F43" s="5">
        <v>43698.0</v>
      </c>
      <c r="G43" s="4">
        <v>0.0</v>
      </c>
      <c r="I43" s="4">
        <v>0.0</v>
      </c>
      <c r="J43" s="4">
        <v>0.0</v>
      </c>
      <c r="K43" s="4">
        <v>0.0</v>
      </c>
      <c r="L43" s="4">
        <v>0.0</v>
      </c>
      <c r="O43" s="6">
        <f t="shared" si="2"/>
        <v>0</v>
      </c>
      <c r="P43" s="3" t="s">
        <v>51</v>
      </c>
      <c r="Q43" s="3" t="str">
        <f t="shared" si="3"/>
        <v>ZZ</v>
      </c>
      <c r="R43" s="3">
        <f t="shared" si="4"/>
        <v>0</v>
      </c>
      <c r="S43" s="3" t="str">
        <f t="shared" si="5"/>
        <v/>
      </c>
      <c r="T43" s="7">
        <f t="shared" si="6"/>
        <v>0</v>
      </c>
      <c r="U43" s="8" t="str">
        <f t="array" ref="U43">IF(W43&lt;&gt;0,MAX(IFERROR(INDEX(A:S,MATCH(W43,A:A,0),COLUMN(M$2)),0),IFERROR(INDEX(A:S,MATCH(AD43,A:A,0),COLUMN(M$2)),0),IFERROR(INDEX(A:S,MATCH(AK43,A:A,0),COLUMN(M$2)),0),IFERROR(INDEX(A:S,MATCH(AR43,A:A,0),COLUMN(M$2)),0)),M43)</f>
        <v/>
      </c>
      <c r="V43" s="3" t="str">
        <f t="shared" si="7"/>
        <v/>
      </c>
    </row>
    <row r="44" ht="15.75" customHeight="1">
      <c r="A44" s="3" t="s">
        <v>95</v>
      </c>
      <c r="B44" s="4" t="str">
        <f t="shared" si="1"/>
        <v>LCSTBTBR</v>
      </c>
      <c r="D44" s="3">
        <v>0.0</v>
      </c>
      <c r="F44" s="5">
        <v>43221.0</v>
      </c>
      <c r="G44" s="4">
        <v>0.0</v>
      </c>
      <c r="I44" s="4">
        <v>0.0</v>
      </c>
      <c r="J44" s="4">
        <v>0.0</v>
      </c>
      <c r="K44" s="4">
        <v>0.0</v>
      </c>
      <c r="L44" s="4">
        <v>0.0</v>
      </c>
      <c r="O44" s="6">
        <f t="shared" si="2"/>
        <v>0</v>
      </c>
      <c r="P44" s="3" t="s">
        <v>51</v>
      </c>
      <c r="Q44" s="3" t="str">
        <f t="shared" si="3"/>
        <v>ZZ</v>
      </c>
      <c r="R44" s="3">
        <f t="shared" si="4"/>
        <v>0</v>
      </c>
      <c r="S44" s="3" t="str">
        <f t="shared" si="5"/>
        <v/>
      </c>
      <c r="T44" s="7">
        <f t="shared" si="6"/>
        <v>0</v>
      </c>
      <c r="U44" s="8" t="str">
        <f t="array" ref="U44">IF(W44&lt;&gt;0,MAX(IFERROR(INDEX(A:S,MATCH(W44,A:A,0),COLUMN(M$2)),0),IFERROR(INDEX(A:S,MATCH(AD44,A:A,0),COLUMN(M$2)),0),IFERROR(INDEX(A:S,MATCH(AK44,A:A,0),COLUMN(M$2)),0),IFERROR(INDEX(A:S,MATCH(AR44,A:A,0),COLUMN(M$2)),0)),M44)</f>
        <v/>
      </c>
      <c r="V44" s="3" t="str">
        <f t="shared" si="7"/>
        <v/>
      </c>
    </row>
    <row r="45" ht="15.75" customHeight="1">
      <c r="A45" s="3" t="s">
        <v>96</v>
      </c>
      <c r="B45" s="4" t="str">
        <f t="shared" si="1"/>
        <v>LCWACHWH</v>
      </c>
      <c r="C45" s="3" t="s">
        <v>2</v>
      </c>
      <c r="D45" s="3">
        <v>0.0</v>
      </c>
      <c r="F45" s="5">
        <v>43221.0</v>
      </c>
      <c r="G45" s="4">
        <v>0.0</v>
      </c>
      <c r="I45" s="4">
        <v>0.0</v>
      </c>
      <c r="J45" s="4">
        <v>0.0</v>
      </c>
      <c r="K45" s="4">
        <v>0.0</v>
      </c>
      <c r="L45" s="4">
        <v>0.0</v>
      </c>
      <c r="O45" s="6">
        <f t="shared" si="2"/>
        <v>0</v>
      </c>
      <c r="P45" s="3" t="s">
        <v>51</v>
      </c>
      <c r="Q45" s="3" t="str">
        <f t="shared" si="3"/>
        <v>ZZ</v>
      </c>
      <c r="R45" s="3">
        <f t="shared" si="4"/>
        <v>0</v>
      </c>
      <c r="S45" s="3">
        <f t="shared" si="5"/>
        <v>0</v>
      </c>
      <c r="T45" s="7">
        <f t="shared" si="6"/>
        <v>0</v>
      </c>
      <c r="U45" s="8" t="str">
        <f t="array" ref="U45">IF(W45&lt;&gt;0,MAX(IFERROR(INDEX(A:S,MATCH(W45,A:A,0),COLUMN(M$2)),0),IFERROR(INDEX(A:S,MATCH(AD45,A:A,0),COLUMN(M$2)),0),IFERROR(INDEX(A:S,MATCH(AK45,A:A,0),COLUMN(M$2)),0),IFERROR(INDEX(A:S,MATCH(AR45,A:A,0),COLUMN(M$2)),0)),M45)</f>
        <v/>
      </c>
      <c r="V45" s="3">
        <f t="shared" si="7"/>
        <v>0</v>
      </c>
    </row>
    <row r="46" ht="15.75" customHeight="1">
      <c r="A46" s="3" t="s">
        <v>97</v>
      </c>
      <c r="B46" s="4" t="str">
        <f t="shared" si="1"/>
        <v>LCWADIWH</v>
      </c>
      <c r="D46" s="3">
        <v>0.0</v>
      </c>
      <c r="F46" s="5">
        <v>43221.0</v>
      </c>
      <c r="G46" s="4">
        <v>0.0</v>
      </c>
      <c r="I46" s="4">
        <v>0.0</v>
      </c>
      <c r="J46" s="4">
        <v>0.0</v>
      </c>
      <c r="K46" s="4">
        <v>0.0</v>
      </c>
      <c r="L46" s="4">
        <v>0.0</v>
      </c>
      <c r="O46" s="6">
        <f t="shared" si="2"/>
        <v>0</v>
      </c>
      <c r="P46" s="3" t="s">
        <v>51</v>
      </c>
      <c r="Q46" s="3" t="str">
        <f t="shared" si="3"/>
        <v>ZZ</v>
      </c>
      <c r="R46" s="3">
        <f t="shared" si="4"/>
        <v>0</v>
      </c>
      <c r="S46" s="3" t="str">
        <f t="shared" si="5"/>
        <v/>
      </c>
      <c r="T46" s="7">
        <f t="shared" si="6"/>
        <v>0</v>
      </c>
      <c r="U46" s="8" t="str">
        <f t="array" ref="U46">IF(W46&lt;&gt;0,MAX(IFERROR(INDEX(A:S,MATCH(W46,A:A,0),COLUMN(M$2)),0),IFERROR(INDEX(A:S,MATCH(AD46,A:A,0),COLUMN(M$2)),0),IFERROR(INDEX(A:S,MATCH(AK46,A:A,0),COLUMN(M$2)),0),IFERROR(INDEX(A:S,MATCH(AR46,A:A,0),COLUMN(M$2)),0)),M46)</f>
        <v/>
      </c>
      <c r="V46" s="3" t="str">
        <f t="shared" si="7"/>
        <v/>
      </c>
    </row>
    <row r="47" ht="15.75" customHeight="1">
      <c r="A47" s="3" t="s">
        <v>98</v>
      </c>
      <c r="B47" s="4" t="str">
        <f t="shared" si="1"/>
        <v>SETODLA4</v>
      </c>
      <c r="D47" s="3">
        <v>0.0</v>
      </c>
      <c r="F47" s="5">
        <v>43994.0</v>
      </c>
      <c r="G47" s="4">
        <v>0.0</v>
      </c>
      <c r="I47" s="4">
        <v>0.0</v>
      </c>
      <c r="J47" s="4">
        <v>0.0</v>
      </c>
      <c r="K47" s="4">
        <v>0.0</v>
      </c>
      <c r="L47" s="4">
        <v>0.0</v>
      </c>
      <c r="O47" s="6">
        <f t="shared" si="2"/>
        <v>0</v>
      </c>
      <c r="P47" s="3" t="s">
        <v>51</v>
      </c>
      <c r="Q47" s="3" t="str">
        <f t="shared" si="3"/>
        <v>ZZ</v>
      </c>
      <c r="R47" s="3">
        <f t="shared" si="4"/>
        <v>0</v>
      </c>
      <c r="S47" s="3" t="str">
        <f t="shared" si="5"/>
        <v/>
      </c>
      <c r="T47" s="7">
        <f t="shared" si="6"/>
        <v>0</v>
      </c>
      <c r="U47" s="8" t="str">
        <f t="array" ref="U47">IF(W47&lt;&gt;0,MAX(IFERROR(INDEX(A:S,MATCH(W47,A:A,0),COLUMN(M$2)),0),IFERROR(INDEX(A:S,MATCH(AD47,A:A,0),COLUMN(M$2)),0),IFERROR(INDEX(A:S,MATCH(AK47,A:A,0),COLUMN(M$2)),0),IFERROR(INDEX(A:S,MATCH(AR47,A:A,0),COLUMN(M$2)),0)),M47)</f>
        <v/>
      </c>
      <c r="V47" s="3" t="str">
        <f t="shared" si="7"/>
        <v/>
      </c>
    </row>
    <row r="48" ht="15.75" customHeight="1">
      <c r="A48" s="3" t="s">
        <v>99</v>
      </c>
      <c r="B48" s="4" t="str">
        <f t="shared" si="1"/>
        <v>SETODNI3SE</v>
      </c>
      <c r="D48" s="3">
        <v>0.0</v>
      </c>
      <c r="F48" s="5">
        <v>43745.0</v>
      </c>
      <c r="G48" s="4">
        <v>0.0</v>
      </c>
      <c r="I48" s="4">
        <v>0.0</v>
      </c>
      <c r="J48" s="4">
        <v>0.0</v>
      </c>
      <c r="K48" s="4">
        <v>0.0</v>
      </c>
      <c r="L48" s="4">
        <v>0.0</v>
      </c>
      <c r="O48" s="6">
        <f t="shared" si="2"/>
        <v>0</v>
      </c>
      <c r="P48" s="3" t="s">
        <v>51</v>
      </c>
      <c r="Q48" s="3" t="str">
        <f t="shared" si="3"/>
        <v>ZZ</v>
      </c>
      <c r="R48" s="3">
        <f t="shared" si="4"/>
        <v>0</v>
      </c>
      <c r="S48" s="3" t="str">
        <f t="shared" si="5"/>
        <v/>
      </c>
      <c r="T48" s="7">
        <f t="shared" si="6"/>
        <v>0</v>
      </c>
      <c r="U48" s="8" t="str">
        <f t="array" ref="U48">IF(W48&lt;&gt;0,MAX(IFERROR(INDEX(A:S,MATCH(W48,A:A,0),COLUMN(M$2)),0),IFERROR(INDEX(A:S,MATCH(AD48,A:A,0),COLUMN(M$2)),0),IFERROR(INDEX(A:S,MATCH(AK48,A:A,0),COLUMN(M$2)),0),IFERROR(INDEX(A:S,MATCH(AR48,A:A,0),COLUMN(M$2)),0)),M48)</f>
        <v/>
      </c>
      <c r="V48" s="3" t="str">
        <f t="shared" si="7"/>
        <v/>
      </c>
    </row>
    <row r="49" ht="15.75" customHeight="1">
      <c r="A49" s="3" t="s">
        <v>100</v>
      </c>
      <c r="B49" s="4" t="str">
        <f t="shared" si="1"/>
        <v>SETODPO4SE</v>
      </c>
      <c r="D49" s="3" t="s">
        <v>101</v>
      </c>
      <c r="F49" s="5"/>
      <c r="G49" s="4">
        <v>30.0</v>
      </c>
      <c r="I49" s="4">
        <v>5.0</v>
      </c>
      <c r="J49" s="4">
        <v>25.0</v>
      </c>
      <c r="K49" s="4">
        <v>0.0</v>
      </c>
      <c r="L49" s="4">
        <v>0.0</v>
      </c>
      <c r="O49" s="6">
        <f t="shared" si="2"/>
        <v>25</v>
      </c>
      <c r="P49" s="3" t="s">
        <v>102</v>
      </c>
      <c r="Q49" s="3" t="str">
        <f t="shared" si="3"/>
        <v>OD</v>
      </c>
      <c r="R49" s="3">
        <f t="shared" si="4"/>
        <v>25</v>
      </c>
      <c r="S49" s="3">
        <f t="shared" si="5"/>
        <v>0</v>
      </c>
      <c r="T49" s="7">
        <f t="shared" si="6"/>
        <v>25</v>
      </c>
      <c r="U49" s="8">
        <f t="array" ref="U49">IF(W49&lt;&gt;0,MAX(IFERROR(INDEX(A:S,MATCH(W49,A:A,0),COLUMN(M$2)),0),IFERROR(INDEX(A:S,MATCH(AD49,A:A,0),COLUMN(M$2)),0),IFERROR(INDEX(A:S,MATCH(AK49,A:A,0),COLUMN(M$2)),0),IFERROR(INDEX(A:S,MATCH(AR49,A:A,0),COLUMN(M$2)),0)),M49)</f>
        <v>0</v>
      </c>
      <c r="V49" s="3">
        <f t="shared" si="7"/>
        <v>0</v>
      </c>
      <c r="W49" s="3" t="s">
        <v>100</v>
      </c>
      <c r="X49" s="3">
        <v>1.0</v>
      </c>
      <c r="Y49" s="3">
        <f t="array" ref="Y49">ROUNDDOWN(INDEX($A:$O,MATCH(W49,$A:$A,0),COLUMN(O$1))/X49,0)</f>
        <v>25</v>
      </c>
      <c r="Z49" s="3">
        <f t="array" ref="Z49">ROUNDDOWN(INDEX($A:$J,MATCH(W49,$A:$A,0),COLUMN(H$1))/X49,0)+Y49</f>
        <v>25</v>
      </c>
      <c r="AA49" s="5" t="str">
        <f t="array" ref="AA49">XLOOKUP(W49,A:A,M:M)</f>
        <v/>
      </c>
      <c r="AB49" s="3">
        <f t="array" ref="AB49">ROUNDDOWN(INDEX($A:$N,MATCH(W49,$A:$A,0),COLUMN(N$1))/X49,0)+Z49</f>
        <v>25</v>
      </c>
      <c r="AC49" s="3" t="str">
        <f t="array" ref="AC49">INDEX($A:$P,MATCH(W49,$A:$A,0),COLUMN(P$1))</f>
        <v>OD</v>
      </c>
      <c r="AD49" s="3" t="s">
        <v>103</v>
      </c>
      <c r="AE49" s="3">
        <v>1.0</v>
      </c>
      <c r="AF49" s="3">
        <f t="array" ref="AF49">ROUNDDOWN(INDEX($A:$O,MATCH(AD49,$A:$A,0),COLUMN(O$1))/AE49,0)</f>
        <v>25</v>
      </c>
      <c r="AG49" s="3">
        <f t="array" ref="AG49">ROUNDDOWN(INDEX($A:$J,MATCH(AD49,$A:$A,0),COLUMN(H$1))/AE49,0)+AF49</f>
        <v>25</v>
      </c>
      <c r="AH49" s="5" t="str">
        <f t="array" ref="AH49">XLOOKUP(AD49,$A:$A,$M:$M)</f>
        <v/>
      </c>
      <c r="AI49" s="3">
        <f t="array" ref="AI49">ROUNDDOWN(INDEX($A:$N,MATCH(AD49,$A:$A,0),COLUMN(N$1))/AE49,0)+AG49</f>
        <v>25</v>
      </c>
      <c r="AJ49" s="3" t="str">
        <f t="array" ref="AJ49">INDEX($A:$P,MATCH(AD49,$A:$A,0),COLUMN(P$1))</f>
        <v>OD</v>
      </c>
      <c r="AK49" s="3" t="s">
        <v>104</v>
      </c>
      <c r="AL49" s="3">
        <v>1.0</v>
      </c>
      <c r="AM49" s="3">
        <f t="array" ref="AM49">ROUNDDOWN(INDEX($A:$O,MATCH(AK49,$A:$A,0),COLUMN(O$1))/AL49,0)</f>
        <v>27</v>
      </c>
      <c r="AN49" s="3">
        <f t="array" ref="AN49">ROUNDDOWN(INDEX($A:$J,MATCH(AK49,$A:$A,0),COLUMN(H$1))/AL49,0)+AM49</f>
        <v>27</v>
      </c>
      <c r="AO49" s="5" t="str">
        <f t="array" ref="AO49">XLOOKUP(AK49,$A:$A,$M:$M)</f>
        <v/>
      </c>
      <c r="AP49" s="3">
        <f t="array" ref="AP49">ROUNDDOWN(INDEX($A:$N,MATCH(AK49,$A:$A,0),COLUMN(N$1))/AL49,0)+AN49</f>
        <v>27</v>
      </c>
      <c r="AQ49" s="3" t="str">
        <f t="array" ref="AQ49">INDEX($A:$P,MATCH(AK49,$A:$A,0),COLUMN(P$1))</f>
        <v>OD</v>
      </c>
      <c r="AR49" s="3" t="s">
        <v>105</v>
      </c>
      <c r="AS49" s="3">
        <v>1.0</v>
      </c>
      <c r="AT49" s="3">
        <f t="array" ref="AT49">ROUNDDOWN(INDEX($A:$O,MATCH(AR49,$A:$A,0),COLUMN(O$1))/AS49,0)</f>
        <v>27</v>
      </c>
      <c r="AU49" s="3">
        <f t="array" ref="AU49">ROUNDDOWN(INDEX($A:$J,MATCH(AR49,$A:$A,0),COLUMN(H$1))/AS49,0)+AT49</f>
        <v>27</v>
      </c>
      <c r="AV49" s="5" t="str">
        <f t="array" ref="AV49">XLOOKUP(AR49,$A:$A,$M:$M)</f>
        <v/>
      </c>
      <c r="AW49" s="3">
        <f t="array" ref="AW49">ROUNDDOWN(INDEX($A:$N,MATCH(AR49,$A:$A,0),COLUMN(N$1))/AS49,0)+AU49</f>
        <v>27</v>
      </c>
      <c r="AX49" s="3" t="str">
        <f t="array" ref="AX49">INDEX($A:$P,MATCH(AR49,$A:$A,0),COLUMN(P$1))</f>
        <v>OD</v>
      </c>
    </row>
    <row r="50" ht="15.75" customHeight="1">
      <c r="A50" s="3" t="s">
        <v>106</v>
      </c>
      <c r="B50" s="4" t="str">
        <f t="shared" si="1"/>
        <v>SETODWC4</v>
      </c>
      <c r="D50" s="3">
        <v>0.0</v>
      </c>
      <c r="F50" s="5">
        <v>43221.0</v>
      </c>
      <c r="G50" s="4">
        <v>0.0</v>
      </c>
      <c r="I50" s="4">
        <v>0.0</v>
      </c>
      <c r="J50" s="4">
        <v>0.0</v>
      </c>
      <c r="K50" s="4">
        <v>0.0</v>
      </c>
      <c r="L50" s="4">
        <v>0.0</v>
      </c>
      <c r="O50" s="6">
        <f t="shared" si="2"/>
        <v>0</v>
      </c>
      <c r="P50" s="3" t="s">
        <v>51</v>
      </c>
      <c r="Q50" s="3" t="str">
        <f t="shared" si="3"/>
        <v>ZZ</v>
      </c>
      <c r="R50" s="3">
        <f t="shared" si="4"/>
        <v>0</v>
      </c>
      <c r="S50" s="3" t="str">
        <f t="shared" si="5"/>
        <v/>
      </c>
      <c r="T50" s="7">
        <f t="shared" si="6"/>
        <v>0</v>
      </c>
      <c r="U50" s="8" t="str">
        <f t="array" ref="U50">IF(W50&lt;&gt;0,MAX(IFERROR(INDEX(A:S,MATCH(W50,A:A,0),COLUMN(M$2)),0),IFERROR(INDEX(A:S,MATCH(AD50,A:A,0),COLUMN(M$2)),0),IFERROR(INDEX(A:S,MATCH(AK50,A:A,0),COLUMN(M$2)),0),IFERROR(INDEX(A:S,MATCH(AR50,A:A,0),COLUMN(M$2)),0)),M50)</f>
        <v/>
      </c>
      <c r="V50" s="3" t="str">
        <f t="shared" si="7"/>
        <v/>
      </c>
    </row>
    <row r="51" ht="15.75" customHeight="1">
      <c r="A51" s="3" t="s">
        <v>107</v>
      </c>
      <c r="B51" s="4" t="str">
        <f t="shared" si="1"/>
        <v>LCMOCHGREY</v>
      </c>
      <c r="D51" s="3" t="s">
        <v>101</v>
      </c>
      <c r="F51" s="5"/>
      <c r="G51" s="4">
        <v>92.0</v>
      </c>
      <c r="H51" s="3">
        <v>60.0</v>
      </c>
      <c r="I51" s="4">
        <v>0.0</v>
      </c>
      <c r="J51" s="4">
        <v>90.0</v>
      </c>
      <c r="K51" s="4">
        <v>0.0</v>
      </c>
      <c r="L51" s="4">
        <v>0.0</v>
      </c>
      <c r="M51" s="5">
        <v>45261.0</v>
      </c>
      <c r="O51" s="6">
        <f t="shared" si="2"/>
        <v>92</v>
      </c>
      <c r="P51" s="3" t="s">
        <v>108</v>
      </c>
      <c r="Q51" s="3" t="str">
        <f t="shared" si="3"/>
        <v>LC DINING CHAIRS</v>
      </c>
      <c r="R51" s="3">
        <f t="shared" si="4"/>
        <v>92</v>
      </c>
      <c r="S51" s="3">
        <f t="shared" si="5"/>
        <v>60</v>
      </c>
      <c r="T51" s="7">
        <f t="shared" si="6"/>
        <v>92</v>
      </c>
      <c r="U51" s="8">
        <f t="array" ref="U51">IF(W51&lt;&gt;0,MAX(IFERROR(INDEX(A:S,MATCH(W51,A:A,0),COLUMN(M$2)),0),IFERROR(INDEX(A:S,MATCH(AD51,A:A,0),COLUMN(M$2)),0),IFERROR(INDEX(A:S,MATCH(AK51,A:A,0),COLUMN(M$2)),0),IFERROR(INDEX(A:S,MATCH(AR51,A:A,0),COLUMN(M$2)),0)),M51)</f>
        <v>45261</v>
      </c>
      <c r="V51" s="3" t="str">
        <f t="shared" si="7"/>
        <v/>
      </c>
    </row>
    <row r="52" ht="15.75" customHeight="1">
      <c r="A52" s="3" t="s">
        <v>109</v>
      </c>
      <c r="B52" s="4" t="str">
        <f t="shared" si="1"/>
        <v>LCDIOFCHBLACK</v>
      </c>
      <c r="D52" s="3" t="s">
        <v>101</v>
      </c>
      <c r="F52" s="5"/>
      <c r="G52" s="4">
        <v>55.0</v>
      </c>
      <c r="I52" s="4">
        <v>0.0</v>
      </c>
      <c r="J52" s="4">
        <v>54.0</v>
      </c>
      <c r="K52" s="4">
        <v>0.0</v>
      </c>
      <c r="L52" s="4">
        <v>0.0</v>
      </c>
      <c r="O52" s="6">
        <f t="shared" si="2"/>
        <v>55</v>
      </c>
      <c r="P52" s="3" t="s">
        <v>110</v>
      </c>
      <c r="Q52" s="3" t="str">
        <f t="shared" si="3"/>
        <v>LC OFFICE</v>
      </c>
      <c r="R52" s="3">
        <f t="shared" si="4"/>
        <v>55</v>
      </c>
      <c r="S52" s="3" t="str">
        <f t="shared" si="5"/>
        <v/>
      </c>
      <c r="T52" s="7">
        <f t="shared" si="6"/>
        <v>55</v>
      </c>
      <c r="U52" s="8" t="str">
        <f t="array" ref="U52">IF(W52&lt;&gt;0,MAX(IFERROR(INDEX(A:S,MATCH(W52,A:A,0),COLUMN(M$2)),0),IFERROR(INDEX(A:S,MATCH(AD52,A:A,0),COLUMN(M$2)),0),IFERROR(INDEX(A:S,MATCH(AK52,A:A,0),COLUMN(M$2)),0),IFERROR(INDEX(A:S,MATCH(AR52,A:A,0),COLUMN(M$2)),0)),M52)</f>
        <v/>
      </c>
      <c r="V52" s="3" t="str">
        <f t="shared" si="7"/>
        <v/>
      </c>
    </row>
    <row r="53" ht="15.75" customHeight="1">
      <c r="A53" s="3" t="s">
        <v>111</v>
      </c>
      <c r="B53" s="4" t="str">
        <f t="shared" si="1"/>
        <v>LCJEBAWABL</v>
      </c>
      <c r="D53" s="3">
        <v>0.0</v>
      </c>
      <c r="F53" s="5">
        <v>44134.0</v>
      </c>
      <c r="G53" s="4">
        <v>0.0</v>
      </c>
      <c r="I53" s="4">
        <v>0.0</v>
      </c>
      <c r="J53" s="4">
        <v>0.0</v>
      </c>
      <c r="K53" s="4">
        <v>0.0</v>
      </c>
      <c r="L53" s="4">
        <v>0.0</v>
      </c>
      <c r="O53" s="6">
        <f t="shared" si="2"/>
        <v>0</v>
      </c>
      <c r="P53" s="3" t="s">
        <v>112</v>
      </c>
      <c r="Q53" s="3" t="str">
        <f t="shared" si="3"/>
        <v>Z</v>
      </c>
      <c r="R53" s="3">
        <f t="shared" si="4"/>
        <v>0</v>
      </c>
      <c r="S53" s="3" t="str">
        <f t="shared" si="5"/>
        <v/>
      </c>
      <c r="T53" s="7">
        <f t="shared" si="6"/>
        <v>0</v>
      </c>
      <c r="U53" s="8" t="str">
        <f t="array" ref="U53">IF(W53&lt;&gt;0,MAX(IFERROR(INDEX(A:S,MATCH(W53,A:A,0),COLUMN(M$2)),0),IFERROR(INDEX(A:S,MATCH(AD53,A:A,0),COLUMN(M$2)),0),IFERROR(INDEX(A:S,MATCH(AK53,A:A,0),COLUMN(M$2)),0),IFERROR(INDEX(A:S,MATCH(AR53,A:A,0),COLUMN(M$2)),0)),M53)</f>
        <v/>
      </c>
      <c r="V53" s="3" t="str">
        <f t="shared" si="7"/>
        <v/>
      </c>
    </row>
    <row r="54" ht="15.75" customHeight="1">
      <c r="A54" s="3" t="s">
        <v>113</v>
      </c>
      <c r="B54" s="4" t="str">
        <f t="shared" si="1"/>
        <v>LCWAOFCHBLACK</v>
      </c>
      <c r="D54" s="3" t="s">
        <v>60</v>
      </c>
      <c r="E54" s="5"/>
      <c r="F54" s="5">
        <v>45020.0</v>
      </c>
      <c r="G54" s="4">
        <v>0.0</v>
      </c>
      <c r="I54" s="4">
        <v>0.0</v>
      </c>
      <c r="J54" s="4">
        <v>0.0</v>
      </c>
      <c r="K54" s="4">
        <v>0.0</v>
      </c>
      <c r="L54" s="4">
        <v>0.0</v>
      </c>
      <c r="O54" s="6">
        <f t="shared" si="2"/>
        <v>0</v>
      </c>
      <c r="P54" s="3" t="s">
        <v>51</v>
      </c>
      <c r="Q54" s="3" t="str">
        <f t="shared" si="3"/>
        <v>ZZ</v>
      </c>
      <c r="R54" s="3">
        <f t="shared" si="4"/>
        <v>0</v>
      </c>
      <c r="S54" s="3" t="str">
        <f t="shared" si="5"/>
        <v/>
      </c>
      <c r="T54" s="7">
        <f t="shared" si="6"/>
        <v>0</v>
      </c>
      <c r="U54" s="8" t="str">
        <f t="array" ref="U54">IF(W54&lt;&gt;0,MAX(IFERROR(INDEX(A:S,MATCH(W54,A:A,0),COLUMN(M$2)),0),IFERROR(INDEX(A:S,MATCH(AD54,A:A,0),COLUMN(M$2)),0),IFERROR(INDEX(A:S,MATCH(AK54,A:A,0),COLUMN(M$2)),0),IFERROR(INDEX(A:S,MATCH(AR54,A:A,0),COLUMN(M$2)),0)),M54)</f>
        <v/>
      </c>
      <c r="V54" s="3" t="str">
        <f t="shared" si="7"/>
        <v/>
      </c>
    </row>
    <row r="55" ht="15.75" customHeight="1">
      <c r="A55" s="3" t="s">
        <v>114</v>
      </c>
      <c r="B55" s="4" t="str">
        <f t="shared" si="1"/>
        <v>LCBOOFCHBLACK</v>
      </c>
      <c r="D55" s="3" t="s">
        <v>60</v>
      </c>
      <c r="F55" s="5">
        <v>45020.0</v>
      </c>
      <c r="G55" s="4">
        <v>0.0</v>
      </c>
      <c r="I55" s="4">
        <v>0.0</v>
      </c>
      <c r="J55" s="4">
        <v>0.0</v>
      </c>
      <c r="K55" s="4">
        <v>0.0</v>
      </c>
      <c r="L55" s="4">
        <v>0.0</v>
      </c>
      <c r="O55" s="6">
        <f t="shared" si="2"/>
        <v>0</v>
      </c>
      <c r="P55" s="9" t="s">
        <v>112</v>
      </c>
      <c r="Q55" s="3" t="str">
        <f t="shared" si="3"/>
        <v>Z</v>
      </c>
      <c r="R55" s="3">
        <f t="shared" si="4"/>
        <v>0</v>
      </c>
      <c r="S55" s="3" t="str">
        <f t="shared" si="5"/>
        <v/>
      </c>
      <c r="T55" s="7">
        <f t="shared" si="6"/>
        <v>0</v>
      </c>
      <c r="U55" s="8" t="str">
        <f t="array" ref="U55">IF(W55&lt;&gt;0,MAX(IFERROR(INDEX(A:S,MATCH(W55,A:A,0),COLUMN(M$2)),0),IFERROR(INDEX(A:S,MATCH(AD55,A:A,0),COLUMN(M$2)),0),IFERROR(INDEX(A:S,MATCH(AK55,A:A,0),COLUMN(M$2)),0),IFERROR(INDEX(A:S,MATCH(AR55,A:A,0),COLUMN(M$2)),0)),M55)</f>
        <v/>
      </c>
      <c r="V55" s="3" t="str">
        <f t="shared" si="7"/>
        <v/>
      </c>
    </row>
    <row r="56" ht="15.75" customHeight="1">
      <c r="A56" s="3" t="s">
        <v>115</v>
      </c>
      <c r="B56" s="4" t="str">
        <f t="shared" si="1"/>
        <v>LCGEOFCHGREY</v>
      </c>
      <c r="D56" s="3" t="s">
        <v>101</v>
      </c>
      <c r="F56" s="5"/>
      <c r="G56" s="4">
        <v>1.0</v>
      </c>
      <c r="H56" s="3">
        <v>50.0</v>
      </c>
      <c r="I56" s="4">
        <v>0.0</v>
      </c>
      <c r="J56" s="4">
        <v>0.0</v>
      </c>
      <c r="K56" s="4">
        <v>76.0</v>
      </c>
      <c r="L56" s="4">
        <v>0.0</v>
      </c>
      <c r="M56" s="5">
        <v>45251.0</v>
      </c>
      <c r="O56" s="6">
        <f t="shared" si="2"/>
        <v>1</v>
      </c>
      <c r="P56" s="3" t="s">
        <v>110</v>
      </c>
      <c r="Q56" s="3" t="str">
        <f t="shared" si="3"/>
        <v>LC OFFICE</v>
      </c>
      <c r="R56" s="3">
        <f t="shared" si="4"/>
        <v>1</v>
      </c>
      <c r="S56" s="3">
        <f t="shared" si="5"/>
        <v>50</v>
      </c>
      <c r="T56" s="7">
        <f t="shared" si="6"/>
        <v>1</v>
      </c>
      <c r="U56" s="8">
        <f t="array" ref="U56">IF(W56&lt;&gt;0,MAX(IFERROR(INDEX(A:S,MATCH(W56,A:A,0),COLUMN(M$2)),0),IFERROR(INDEX(A:S,MATCH(AD56,A:A,0),COLUMN(M$2)),0),IFERROR(INDEX(A:S,MATCH(AK56,A:A,0),COLUMN(M$2)),0),IFERROR(INDEX(A:S,MATCH(AR56,A:A,0),COLUMN(M$2)),0)),M56)</f>
        <v>45251</v>
      </c>
      <c r="V56" s="3" t="str">
        <f t="shared" si="7"/>
        <v/>
      </c>
    </row>
    <row r="57" ht="15.75" customHeight="1">
      <c r="A57" s="3" t="s">
        <v>116</v>
      </c>
      <c r="B57" s="4" t="str">
        <f t="shared" si="1"/>
        <v>LCGEOFCHBLACK</v>
      </c>
      <c r="D57" s="3" t="s">
        <v>101</v>
      </c>
      <c r="F57" s="5"/>
      <c r="G57" s="4">
        <v>2.0</v>
      </c>
      <c r="I57" s="4">
        <v>1.0</v>
      </c>
      <c r="J57" s="4">
        <v>0.0</v>
      </c>
      <c r="K57" s="4">
        <v>59.0</v>
      </c>
      <c r="L57" s="4">
        <v>0.0</v>
      </c>
      <c r="M57" s="5">
        <v>45306.0</v>
      </c>
      <c r="N57" s="3">
        <v>50.0</v>
      </c>
      <c r="O57" s="6">
        <f t="shared" si="2"/>
        <v>1</v>
      </c>
      <c r="P57" s="3" t="s">
        <v>110</v>
      </c>
      <c r="Q57" s="3" t="str">
        <f t="shared" si="3"/>
        <v>LC OFFICE</v>
      </c>
      <c r="R57" s="3">
        <f t="shared" si="4"/>
        <v>1</v>
      </c>
      <c r="S57" s="3" t="str">
        <f t="shared" si="5"/>
        <v/>
      </c>
      <c r="T57" s="7">
        <f t="shared" si="6"/>
        <v>1</v>
      </c>
      <c r="U57" s="8">
        <f t="array" ref="U57">IF(W57&lt;&gt;0,MAX(IFERROR(INDEX(A:S,MATCH(W57,A:A,0),COLUMN(M$2)),0),IFERROR(INDEX(A:S,MATCH(AD57,A:A,0),COLUMN(M$2)),0),IFERROR(INDEX(A:S,MATCH(AK57,A:A,0),COLUMN(M$2)),0),IFERROR(INDEX(A:S,MATCH(AR57,A:A,0),COLUMN(M$2)),0)),M57)</f>
        <v>45306</v>
      </c>
      <c r="V57" s="3">
        <f t="shared" si="7"/>
        <v>50</v>
      </c>
    </row>
    <row r="58" ht="15.75" customHeight="1">
      <c r="A58" s="3" t="s">
        <v>117</v>
      </c>
      <c r="B58" s="4" t="str">
        <f t="shared" si="1"/>
        <v>LCMICHGREY</v>
      </c>
      <c r="D58" s="3" t="s">
        <v>101</v>
      </c>
      <c r="F58" s="5"/>
      <c r="G58" s="4">
        <v>17.0</v>
      </c>
      <c r="I58" s="4">
        <v>0.0</v>
      </c>
      <c r="J58" s="4">
        <v>15.0</v>
      </c>
      <c r="K58" s="4">
        <v>0.0</v>
      </c>
      <c r="L58" s="4">
        <v>0.0</v>
      </c>
      <c r="M58" s="5"/>
      <c r="O58" s="6">
        <f t="shared" si="2"/>
        <v>17</v>
      </c>
      <c r="P58" s="3" t="s">
        <v>108</v>
      </c>
      <c r="Q58" s="3" t="str">
        <f t="shared" si="3"/>
        <v>LC DINING CHAIRS</v>
      </c>
      <c r="R58" s="3">
        <f t="shared" si="4"/>
        <v>17</v>
      </c>
      <c r="S58" s="3" t="str">
        <f t="shared" si="5"/>
        <v/>
      </c>
      <c r="T58" s="7">
        <f t="shared" si="6"/>
        <v>17</v>
      </c>
      <c r="U58" s="8" t="str">
        <f t="array" ref="U58">IF(W58&lt;&gt;0,MAX(IFERROR(INDEX(A:S,MATCH(W58,A:A,0),COLUMN(M$2)),0),IFERROR(INDEX(A:S,MATCH(AD58,A:A,0),COLUMN(M$2)),0),IFERROR(INDEX(A:S,MATCH(AK58,A:A,0),COLUMN(M$2)),0),IFERROR(INDEX(A:S,MATCH(AR58,A:A,0),COLUMN(M$2)),0)),M58)</f>
        <v/>
      </c>
      <c r="V58" s="3" t="str">
        <f t="shared" si="7"/>
        <v/>
      </c>
    </row>
    <row r="59" ht="15.75" customHeight="1">
      <c r="A59" s="3" t="s">
        <v>118</v>
      </c>
      <c r="B59" s="4" t="str">
        <f t="shared" si="1"/>
        <v>LCIVCHWACH</v>
      </c>
      <c r="D59" s="3" t="s">
        <v>60</v>
      </c>
      <c r="F59" s="5">
        <v>44134.0</v>
      </c>
      <c r="G59" s="4">
        <v>0.0</v>
      </c>
      <c r="I59" s="4">
        <v>0.0</v>
      </c>
      <c r="J59" s="4">
        <v>0.0</v>
      </c>
      <c r="K59" s="4">
        <v>0.0</v>
      </c>
      <c r="L59" s="4">
        <v>0.0</v>
      </c>
      <c r="O59" s="6">
        <f t="shared" si="2"/>
        <v>0</v>
      </c>
      <c r="P59" s="3" t="s">
        <v>112</v>
      </c>
      <c r="Q59" s="3" t="str">
        <f t="shared" si="3"/>
        <v>Z</v>
      </c>
      <c r="R59" s="3">
        <f t="shared" si="4"/>
        <v>0</v>
      </c>
      <c r="S59" s="3" t="str">
        <f t="shared" si="5"/>
        <v/>
      </c>
      <c r="T59" s="7">
        <f t="shared" si="6"/>
        <v>0</v>
      </c>
      <c r="U59" s="8" t="str">
        <f t="array" ref="U59">IF(W59&lt;&gt;0,MAX(IFERROR(INDEX(A:S,MATCH(W59,A:A,0),COLUMN(M$2)),0),IFERROR(INDEX(A:S,MATCH(AD59,A:A,0),COLUMN(M$2)),0),IFERROR(INDEX(A:S,MATCH(AK59,A:A,0),COLUMN(M$2)),0),IFERROR(INDEX(A:S,MATCH(AR59,A:A,0),COLUMN(M$2)),0)),M59)</f>
        <v/>
      </c>
      <c r="V59" s="3" t="str">
        <f t="shared" si="7"/>
        <v/>
      </c>
    </row>
    <row r="60" ht="15.75" customHeight="1">
      <c r="A60" s="3" t="s">
        <v>119</v>
      </c>
      <c r="B60" s="4" t="str">
        <f t="shared" si="1"/>
        <v>LCTESIGRBS</v>
      </c>
      <c r="C60" s="3" t="s">
        <v>2</v>
      </c>
      <c r="D60" s="3" t="s">
        <v>101</v>
      </c>
      <c r="F60" s="5"/>
      <c r="G60" s="4">
        <v>11.0</v>
      </c>
      <c r="I60" s="4">
        <v>0.0</v>
      </c>
      <c r="J60" s="4">
        <v>5.0</v>
      </c>
      <c r="K60" s="4">
        <v>0.0</v>
      </c>
      <c r="L60" s="4">
        <v>0.0</v>
      </c>
      <c r="M60" s="5"/>
      <c r="O60" s="6">
        <f t="shared" si="2"/>
        <v>11</v>
      </c>
      <c r="P60" s="9" t="s">
        <v>112</v>
      </c>
      <c r="Q60" s="3" t="str">
        <f t="shared" si="3"/>
        <v>Z</v>
      </c>
      <c r="R60" s="3">
        <f t="shared" si="4"/>
        <v>5</v>
      </c>
      <c r="S60" s="3">
        <f t="shared" si="5"/>
        <v>0</v>
      </c>
      <c r="T60" s="7">
        <f t="shared" si="6"/>
        <v>11</v>
      </c>
      <c r="U60" s="8" t="str">
        <f t="array" ref="U60">IF(W60&lt;&gt;0,MAX(IFERROR(INDEX(A:S,MATCH(W60,A:A,0),COLUMN(M$2)),0),IFERROR(INDEX(A:S,MATCH(AD60,A:A,0),COLUMN(M$2)),0),IFERROR(INDEX(A:S,MATCH(AK60,A:A,0),COLUMN(M$2)),0),IFERROR(INDEX(A:S,MATCH(AR60,A:A,0),COLUMN(M$2)),0)),M60)</f>
        <v/>
      </c>
      <c r="V60" s="3">
        <f t="shared" si="7"/>
        <v>0</v>
      </c>
    </row>
    <row r="61" ht="15.75" customHeight="1">
      <c r="A61" s="3" t="s">
        <v>120</v>
      </c>
      <c r="B61" s="4" t="str">
        <f t="shared" si="1"/>
        <v>LCHOCHGRAY</v>
      </c>
      <c r="C61" s="3" t="s">
        <v>2</v>
      </c>
      <c r="D61" s="3" t="s">
        <v>60</v>
      </c>
      <c r="F61" s="5">
        <v>45020.0</v>
      </c>
      <c r="G61" s="4">
        <v>0.0</v>
      </c>
      <c r="I61" s="4">
        <v>0.0</v>
      </c>
      <c r="J61" s="4">
        <v>0.0</v>
      </c>
      <c r="K61" s="4">
        <v>0.0</v>
      </c>
      <c r="L61" s="4">
        <v>0.0</v>
      </c>
      <c r="O61" s="6">
        <f t="shared" si="2"/>
        <v>0</v>
      </c>
      <c r="P61" s="3" t="s">
        <v>51</v>
      </c>
      <c r="Q61" s="3" t="str">
        <f t="shared" si="3"/>
        <v>ZZ</v>
      </c>
      <c r="R61" s="3">
        <f t="shared" si="4"/>
        <v>0</v>
      </c>
      <c r="S61" s="3">
        <f t="shared" si="5"/>
        <v>0</v>
      </c>
      <c r="T61" s="7">
        <f t="shared" si="6"/>
        <v>0</v>
      </c>
      <c r="U61" s="8" t="str">
        <f t="array" ref="U61">IF(W61&lt;&gt;0,MAX(IFERROR(INDEX(A:S,MATCH(W61,A:A,0),COLUMN(M$2)),0),IFERROR(INDEX(A:S,MATCH(AD61,A:A,0),COLUMN(M$2)),0),IFERROR(INDEX(A:S,MATCH(AK61,A:A,0),COLUMN(M$2)),0),IFERROR(INDEX(A:S,MATCH(AR61,A:A,0),COLUMN(M$2)),0)),M61)</f>
        <v/>
      </c>
      <c r="V61" s="3">
        <f t="shared" si="7"/>
        <v>0</v>
      </c>
    </row>
    <row r="62" ht="15.75" customHeight="1">
      <c r="A62" s="3" t="s">
        <v>121</v>
      </c>
      <c r="B62" s="4" t="str">
        <f t="shared" si="1"/>
        <v>LCENBAVGBS</v>
      </c>
      <c r="D62" s="3">
        <v>0.0</v>
      </c>
      <c r="F62" s="5">
        <v>43885.0</v>
      </c>
      <c r="G62" s="4">
        <v>0.0</v>
      </c>
      <c r="I62" s="4">
        <v>0.0</v>
      </c>
      <c r="J62" s="4">
        <v>0.0</v>
      </c>
      <c r="K62" s="4">
        <v>0.0</v>
      </c>
      <c r="L62" s="4">
        <v>0.0</v>
      </c>
      <c r="O62" s="6">
        <f t="shared" si="2"/>
        <v>0</v>
      </c>
      <c r="P62" s="3" t="s">
        <v>51</v>
      </c>
      <c r="Q62" s="3" t="str">
        <f t="shared" si="3"/>
        <v>ZZ</v>
      </c>
      <c r="R62" s="3">
        <f t="shared" si="4"/>
        <v>0</v>
      </c>
      <c r="S62" s="3" t="str">
        <f t="shared" si="5"/>
        <v/>
      </c>
      <c r="T62" s="7">
        <f t="shared" si="6"/>
        <v>0</v>
      </c>
      <c r="U62" s="8" t="str">
        <f t="array" ref="U62">IF(W62&lt;&gt;0,MAX(IFERROR(INDEX(A:S,MATCH(W62,A:A,0),COLUMN(M$2)),0),IFERROR(INDEX(A:S,MATCH(AD62,A:A,0),COLUMN(M$2)),0),IFERROR(INDEX(A:S,MATCH(AK62,A:A,0),COLUMN(M$2)),0),IFERROR(INDEX(A:S,MATCH(AR62,A:A,0),COLUMN(M$2)),0)),M62)</f>
        <v/>
      </c>
      <c r="V62" s="3" t="str">
        <f t="shared" si="7"/>
        <v/>
      </c>
    </row>
    <row r="63" ht="15.75" customHeight="1">
      <c r="A63" s="3" t="s">
        <v>122</v>
      </c>
      <c r="B63" s="4" t="str">
        <f t="shared" si="1"/>
        <v>LCBLSIBLBS</v>
      </c>
      <c r="C63" s="3" t="s">
        <v>2</v>
      </c>
      <c r="D63" s="3" t="s">
        <v>123</v>
      </c>
      <c r="E63" s="5">
        <v>45020.0</v>
      </c>
      <c r="F63" s="5"/>
      <c r="G63" s="4">
        <v>2.0</v>
      </c>
      <c r="I63" s="4">
        <v>0.0</v>
      </c>
      <c r="J63" s="4">
        <v>1.0</v>
      </c>
      <c r="K63" s="4">
        <v>0.0</v>
      </c>
      <c r="L63" s="4">
        <v>0.0</v>
      </c>
      <c r="O63" s="6">
        <f t="shared" si="2"/>
        <v>2</v>
      </c>
      <c r="P63" s="3" t="s">
        <v>112</v>
      </c>
      <c r="Q63" s="3" t="str">
        <f t="shared" si="3"/>
        <v>Z</v>
      </c>
      <c r="R63" s="3">
        <f t="shared" si="4"/>
        <v>1</v>
      </c>
      <c r="S63" s="3">
        <f t="shared" si="5"/>
        <v>0</v>
      </c>
      <c r="T63" s="7">
        <f t="shared" si="6"/>
        <v>2</v>
      </c>
      <c r="U63" s="8" t="str">
        <f t="array" ref="U63">IF(W63&lt;&gt;0,MAX(IFERROR(INDEX(A:S,MATCH(W63,A:A,0),COLUMN(M$2)),0),IFERROR(INDEX(A:S,MATCH(AD63,A:A,0),COLUMN(M$2)),0),IFERROR(INDEX(A:S,MATCH(AK63,A:A,0),COLUMN(M$2)),0),IFERROR(INDEX(A:S,MATCH(AR63,A:A,0),COLUMN(M$2)),0)),M63)</f>
        <v/>
      </c>
      <c r="V63" s="3">
        <f t="shared" si="7"/>
        <v>0</v>
      </c>
    </row>
    <row r="64" ht="15.75" customHeight="1">
      <c r="A64" s="3" t="s">
        <v>124</v>
      </c>
      <c r="B64" s="4" t="str">
        <f t="shared" si="1"/>
        <v>LCSPSIVGBS</v>
      </c>
      <c r="C64" s="3" t="s">
        <v>2</v>
      </c>
      <c r="D64" s="3">
        <v>0.0</v>
      </c>
      <c r="F64" s="5">
        <v>43885.0</v>
      </c>
      <c r="G64" s="4">
        <v>0.0</v>
      </c>
      <c r="I64" s="4">
        <v>0.0</v>
      </c>
      <c r="J64" s="4">
        <v>0.0</v>
      </c>
      <c r="K64" s="4">
        <v>0.0</v>
      </c>
      <c r="L64" s="4">
        <v>0.0</v>
      </c>
      <c r="O64" s="6">
        <f t="shared" si="2"/>
        <v>0</v>
      </c>
      <c r="P64" s="3" t="s">
        <v>51</v>
      </c>
      <c r="Q64" s="3" t="str">
        <f t="shared" si="3"/>
        <v>ZZ</v>
      </c>
      <c r="R64" s="3">
        <f t="shared" si="4"/>
        <v>0</v>
      </c>
      <c r="S64" s="3">
        <f t="shared" si="5"/>
        <v>0</v>
      </c>
      <c r="T64" s="7">
        <f t="shared" si="6"/>
        <v>0</v>
      </c>
      <c r="U64" s="8" t="str">
        <f t="array" ref="U64">IF(W64&lt;&gt;0,MAX(IFERROR(INDEX(A:S,MATCH(W64,A:A,0),COLUMN(M$2)),0),IFERROR(INDEX(A:S,MATCH(AD64,A:A,0),COLUMN(M$2)),0),IFERROR(INDEX(A:S,MATCH(AK64,A:A,0),COLUMN(M$2)),0),IFERROR(INDEX(A:S,MATCH(AR64,A:A,0),COLUMN(M$2)),0)),M64)</f>
        <v/>
      </c>
      <c r="V64" s="3">
        <f t="shared" si="7"/>
        <v>0</v>
      </c>
    </row>
    <row r="65" ht="15.75" customHeight="1">
      <c r="A65" s="3" t="s">
        <v>125</v>
      </c>
      <c r="B65" s="4" t="str">
        <f t="shared" si="1"/>
        <v>LCAMSIGR</v>
      </c>
      <c r="C65" s="3" t="s">
        <v>2</v>
      </c>
      <c r="D65" s="3" t="s">
        <v>101</v>
      </c>
      <c r="F65" s="5"/>
      <c r="G65" s="4">
        <v>11.0</v>
      </c>
      <c r="H65" s="3">
        <v>140.0</v>
      </c>
      <c r="I65" s="4">
        <v>8.0</v>
      </c>
      <c r="J65" s="4">
        <v>0.0</v>
      </c>
      <c r="K65" s="4">
        <v>4.0</v>
      </c>
      <c r="L65" s="4">
        <v>0.0</v>
      </c>
      <c r="M65" s="5">
        <v>45257.0</v>
      </c>
      <c r="O65" s="6">
        <f t="shared" si="2"/>
        <v>3</v>
      </c>
      <c r="P65" s="3" t="s">
        <v>108</v>
      </c>
      <c r="Q65" s="3" t="str">
        <f t="shared" si="3"/>
        <v>LC DINING CHAIRS</v>
      </c>
      <c r="R65" s="3">
        <f t="shared" si="4"/>
        <v>1</v>
      </c>
      <c r="S65" s="3">
        <f t="shared" si="5"/>
        <v>70</v>
      </c>
      <c r="T65" s="7">
        <f t="shared" si="6"/>
        <v>3</v>
      </c>
      <c r="U65" s="8">
        <f t="array" ref="U65">IF(W65&lt;&gt;0,MAX(IFERROR(INDEX(A:S,MATCH(W65,A:A,0),COLUMN(M$2)),0),IFERROR(INDEX(A:S,MATCH(AD65,A:A,0),COLUMN(M$2)),0),IFERROR(INDEX(A:S,MATCH(AK65,A:A,0),COLUMN(M$2)),0),IFERROR(INDEX(A:S,MATCH(AR65,A:A,0),COLUMN(M$2)),0)),M65)</f>
        <v>45257</v>
      </c>
      <c r="V65" s="3">
        <f t="shared" si="7"/>
        <v>0</v>
      </c>
    </row>
    <row r="66" ht="15.75" customHeight="1">
      <c r="A66" s="3" t="s">
        <v>126</v>
      </c>
      <c r="B66" s="4" t="str">
        <f t="shared" si="1"/>
        <v>LCALCHWACH</v>
      </c>
      <c r="D66" s="3" t="s">
        <v>60</v>
      </c>
      <c r="F66" s="5">
        <v>44134.0</v>
      </c>
      <c r="G66" s="4">
        <v>0.0</v>
      </c>
      <c r="I66" s="4">
        <v>0.0</v>
      </c>
      <c r="J66" s="4">
        <v>0.0</v>
      </c>
      <c r="K66" s="4">
        <v>0.0</v>
      </c>
      <c r="L66" s="4">
        <v>0.0</v>
      </c>
      <c r="O66" s="6">
        <f t="shared" si="2"/>
        <v>0</v>
      </c>
      <c r="P66" s="3" t="s">
        <v>51</v>
      </c>
      <c r="Q66" s="3" t="str">
        <f t="shared" si="3"/>
        <v>ZZ</v>
      </c>
      <c r="R66" s="3">
        <f t="shared" si="4"/>
        <v>0</v>
      </c>
      <c r="S66" s="3" t="str">
        <f t="shared" si="5"/>
        <v/>
      </c>
      <c r="T66" s="7">
        <f t="shared" si="6"/>
        <v>0</v>
      </c>
      <c r="U66" s="8" t="str">
        <f t="array" ref="U66">IF(W66&lt;&gt;0,MAX(IFERROR(INDEX(A:S,MATCH(W66,A:A,0),COLUMN(M$2)),0),IFERROR(INDEX(A:S,MATCH(AD66,A:A,0),COLUMN(M$2)),0),IFERROR(INDEX(A:S,MATCH(AK66,A:A,0),COLUMN(M$2)),0),IFERROR(INDEX(A:S,MATCH(AR66,A:A,0),COLUMN(M$2)),0)),M66)</f>
        <v/>
      </c>
      <c r="V66" s="3" t="str">
        <f t="shared" si="7"/>
        <v/>
      </c>
    </row>
    <row r="67" ht="15.75" customHeight="1">
      <c r="A67" s="3" t="s">
        <v>127</v>
      </c>
      <c r="B67" s="4" t="str">
        <f t="shared" si="1"/>
        <v>LCALCHWAGREY</v>
      </c>
      <c r="D67" s="3">
        <v>0.0</v>
      </c>
      <c r="F67" s="5">
        <v>43453.0</v>
      </c>
      <c r="G67" s="4">
        <v>0.0</v>
      </c>
      <c r="I67" s="4">
        <v>0.0</v>
      </c>
      <c r="J67" s="4">
        <v>0.0</v>
      </c>
      <c r="K67" s="4">
        <v>0.0</v>
      </c>
      <c r="L67" s="4">
        <v>0.0</v>
      </c>
      <c r="O67" s="6">
        <f t="shared" si="2"/>
        <v>0</v>
      </c>
      <c r="P67" s="3" t="s">
        <v>51</v>
      </c>
      <c r="Q67" s="3" t="str">
        <f t="shared" si="3"/>
        <v>ZZ</v>
      </c>
      <c r="R67" s="3">
        <f t="shared" si="4"/>
        <v>0</v>
      </c>
      <c r="S67" s="3" t="str">
        <f t="shared" si="5"/>
        <v/>
      </c>
      <c r="T67" s="7">
        <f t="shared" si="6"/>
        <v>0</v>
      </c>
      <c r="U67" s="8" t="str">
        <f t="array" ref="U67">IF(W67&lt;&gt;0,MAX(IFERROR(INDEX(A:S,MATCH(W67,A:A,0),COLUMN(M$2)),0),IFERROR(INDEX(A:S,MATCH(AD67,A:A,0),COLUMN(M$2)),0),IFERROR(INDEX(A:S,MATCH(AK67,A:A,0),COLUMN(M$2)),0),IFERROR(INDEX(A:S,MATCH(AR67,A:A,0),COLUMN(M$2)),0)),M67)</f>
        <v/>
      </c>
      <c r="V67" s="3" t="str">
        <f t="shared" si="7"/>
        <v/>
      </c>
    </row>
    <row r="68" ht="15.75" customHeight="1">
      <c r="A68" s="3" t="s">
        <v>128</v>
      </c>
      <c r="B68" s="4" t="str">
        <f t="shared" si="1"/>
        <v>LCMEBAVG</v>
      </c>
      <c r="D68" s="3">
        <v>0.0</v>
      </c>
      <c r="F68" s="5">
        <v>43503.0</v>
      </c>
      <c r="G68" s="4">
        <v>0.0</v>
      </c>
      <c r="I68" s="4">
        <v>0.0</v>
      </c>
      <c r="J68" s="4">
        <v>0.0</v>
      </c>
      <c r="K68" s="4">
        <v>0.0</v>
      </c>
      <c r="L68" s="4">
        <v>0.0</v>
      </c>
      <c r="O68" s="6">
        <f t="shared" si="2"/>
        <v>0</v>
      </c>
      <c r="P68" s="3" t="s">
        <v>51</v>
      </c>
      <c r="Q68" s="3" t="str">
        <f t="shared" si="3"/>
        <v>ZZ</v>
      </c>
      <c r="R68" s="3">
        <f t="shared" si="4"/>
        <v>0</v>
      </c>
      <c r="S68" s="3" t="str">
        <f t="shared" si="5"/>
        <v/>
      </c>
      <c r="T68" s="7">
        <f t="shared" si="6"/>
        <v>0</v>
      </c>
      <c r="U68" s="8" t="str">
        <f t="array" ref="U68">IF(W68&lt;&gt;0,MAX(IFERROR(INDEX(A:S,MATCH(W68,A:A,0),COLUMN(M$2)),0),IFERROR(INDEX(A:S,MATCH(AD68,A:A,0),COLUMN(M$2)),0),IFERROR(INDEX(A:S,MATCH(AK68,A:A,0),COLUMN(M$2)),0),IFERROR(INDEX(A:S,MATCH(AR68,A:A,0),COLUMN(M$2)),0)),M68)</f>
        <v/>
      </c>
      <c r="V68" s="3" t="str">
        <f t="shared" si="7"/>
        <v/>
      </c>
    </row>
    <row r="69" ht="15.75" customHeight="1">
      <c r="A69" s="3" t="s">
        <v>129</v>
      </c>
      <c r="B69" s="4" t="str">
        <f t="shared" si="1"/>
        <v>LCALCHWAGREEN</v>
      </c>
      <c r="D69" s="3" t="s">
        <v>60</v>
      </c>
      <c r="F69" s="5">
        <v>43537.0</v>
      </c>
      <c r="G69" s="4">
        <v>0.0</v>
      </c>
      <c r="I69" s="4">
        <v>0.0</v>
      </c>
      <c r="J69" s="4">
        <v>0.0</v>
      </c>
      <c r="K69" s="4">
        <v>0.0</v>
      </c>
      <c r="L69" s="4">
        <v>0.0</v>
      </c>
      <c r="O69" s="6">
        <f t="shared" si="2"/>
        <v>0</v>
      </c>
      <c r="P69" s="3" t="s">
        <v>51</v>
      </c>
      <c r="Q69" s="3" t="str">
        <f t="shared" si="3"/>
        <v>ZZ</v>
      </c>
      <c r="R69" s="3">
        <f t="shared" si="4"/>
        <v>0</v>
      </c>
      <c r="S69" s="3" t="str">
        <f t="shared" si="5"/>
        <v/>
      </c>
      <c r="T69" s="7">
        <f t="shared" si="6"/>
        <v>0</v>
      </c>
      <c r="U69" s="8" t="str">
        <f t="array" ref="U69">IF(W69&lt;&gt;0,MAX(IFERROR(INDEX(A:S,MATCH(W69,A:A,0),COLUMN(M$2)),0),IFERROR(INDEX(A:S,MATCH(AD69,A:A,0),COLUMN(M$2)),0),IFERROR(INDEX(A:S,MATCH(AK69,A:A,0),COLUMN(M$2)),0),IFERROR(INDEX(A:S,MATCH(AR69,A:A,0),COLUMN(M$2)),0)),M69)</f>
        <v/>
      </c>
      <c r="V69" s="3" t="str">
        <f t="shared" si="7"/>
        <v/>
      </c>
    </row>
    <row r="70" ht="15.75" customHeight="1">
      <c r="A70" s="3" t="s">
        <v>130</v>
      </c>
      <c r="B70" s="4" t="str">
        <f t="shared" si="1"/>
        <v>LCMICHCH</v>
      </c>
      <c r="D70" s="3" t="s">
        <v>101</v>
      </c>
      <c r="F70" s="5"/>
      <c r="G70" s="4">
        <v>274.0</v>
      </c>
      <c r="I70" s="4">
        <v>3.0</v>
      </c>
      <c r="J70" s="4">
        <v>272.0</v>
      </c>
      <c r="K70" s="4">
        <v>7.0</v>
      </c>
      <c r="L70" s="4">
        <v>0.0</v>
      </c>
      <c r="O70" s="6">
        <f t="shared" si="2"/>
        <v>272</v>
      </c>
      <c r="P70" s="3" t="s">
        <v>108</v>
      </c>
      <c r="Q70" s="3" t="str">
        <f t="shared" si="3"/>
        <v>LC DINING CHAIRS</v>
      </c>
      <c r="R70" s="3">
        <f t="shared" si="4"/>
        <v>272</v>
      </c>
      <c r="S70" s="3" t="str">
        <f t="shared" si="5"/>
        <v/>
      </c>
      <c r="T70" s="7">
        <f t="shared" si="6"/>
        <v>272</v>
      </c>
      <c r="U70" s="8" t="str">
        <f t="array" ref="U70">IF(W70&lt;&gt;0,MAX(IFERROR(INDEX(A:S,MATCH(W70,A:A,0),COLUMN(M$2)),0),IFERROR(INDEX(A:S,MATCH(AD70,A:A,0),COLUMN(M$2)),0),IFERROR(INDEX(A:S,MATCH(AK70,A:A,0),COLUMN(M$2)),0),IFERROR(INDEX(A:S,MATCH(AR70,A:A,0),COLUMN(M$2)),0)),M70)</f>
        <v/>
      </c>
      <c r="V70" s="3" t="str">
        <f t="shared" si="7"/>
        <v/>
      </c>
    </row>
    <row r="71" ht="15.75" customHeight="1">
      <c r="A71" s="3" t="s">
        <v>131</v>
      </c>
      <c r="B71" s="4" t="str">
        <f t="shared" si="1"/>
        <v>LCMEBAVB</v>
      </c>
      <c r="D71" s="3">
        <v>0.0</v>
      </c>
      <c r="F71" s="5">
        <v>43577.0</v>
      </c>
      <c r="G71" s="4">
        <v>0.0</v>
      </c>
      <c r="I71" s="4">
        <v>0.0</v>
      </c>
      <c r="J71" s="4">
        <v>0.0</v>
      </c>
      <c r="K71" s="4">
        <v>0.0</v>
      </c>
      <c r="L71" s="4">
        <v>0.0</v>
      </c>
      <c r="O71" s="6">
        <f t="shared" si="2"/>
        <v>0</v>
      </c>
      <c r="P71" s="3" t="s">
        <v>51</v>
      </c>
      <c r="Q71" s="3" t="str">
        <f t="shared" si="3"/>
        <v>ZZ</v>
      </c>
      <c r="R71" s="3">
        <f t="shared" si="4"/>
        <v>0</v>
      </c>
      <c r="S71" s="3" t="str">
        <f t="shared" si="5"/>
        <v/>
      </c>
      <c r="T71" s="7">
        <f t="shared" si="6"/>
        <v>0</v>
      </c>
      <c r="U71" s="8" t="str">
        <f t="array" ref="U71">IF(W71&lt;&gt;0,MAX(IFERROR(INDEX(A:S,MATCH(W71,A:A,0),COLUMN(M$2)),0),IFERROR(INDEX(A:S,MATCH(AD71,A:A,0),COLUMN(M$2)),0),IFERROR(INDEX(A:S,MATCH(AK71,A:A,0),COLUMN(M$2)),0),IFERROR(INDEX(A:S,MATCH(AR71,A:A,0),COLUMN(M$2)),0)),M71)</f>
        <v/>
      </c>
      <c r="V71" s="3" t="str">
        <f t="shared" si="7"/>
        <v/>
      </c>
    </row>
    <row r="72" ht="15.75" customHeight="1">
      <c r="A72" s="3" t="s">
        <v>132</v>
      </c>
      <c r="B72" s="4" t="str">
        <f t="shared" si="1"/>
        <v>LCDEBABLGR26</v>
      </c>
      <c r="D72" s="3">
        <v>0.0</v>
      </c>
      <c r="F72" s="5">
        <v>43262.0</v>
      </c>
      <c r="G72" s="4">
        <v>0.0</v>
      </c>
      <c r="I72" s="4">
        <v>0.0</v>
      </c>
      <c r="J72" s="4">
        <v>0.0</v>
      </c>
      <c r="K72" s="4">
        <v>0.0</v>
      </c>
      <c r="L72" s="4">
        <v>0.0</v>
      </c>
      <c r="O72" s="6">
        <f t="shared" si="2"/>
        <v>0</v>
      </c>
      <c r="P72" s="3" t="s">
        <v>51</v>
      </c>
      <c r="Q72" s="3" t="str">
        <f t="shared" si="3"/>
        <v>ZZ</v>
      </c>
      <c r="R72" s="3">
        <f t="shared" si="4"/>
        <v>0</v>
      </c>
      <c r="S72" s="3" t="str">
        <f t="shared" si="5"/>
        <v/>
      </c>
      <c r="T72" s="7">
        <f t="shared" si="6"/>
        <v>0</v>
      </c>
      <c r="U72" s="8" t="str">
        <f t="array" ref="U72">IF(W72&lt;&gt;0,MAX(IFERROR(INDEX(A:S,MATCH(W72,A:A,0),COLUMN(M$2)),0),IFERROR(INDEX(A:S,MATCH(AD72,A:A,0),COLUMN(M$2)),0),IFERROR(INDEX(A:S,MATCH(AK72,A:A,0),COLUMN(M$2)),0),IFERROR(INDEX(A:S,MATCH(AR72,A:A,0),COLUMN(M$2)),0)),M72)</f>
        <v/>
      </c>
      <c r="V72" s="3" t="str">
        <f t="shared" si="7"/>
        <v/>
      </c>
    </row>
    <row r="73" ht="15.75" customHeight="1">
      <c r="A73" s="3" t="s">
        <v>133</v>
      </c>
      <c r="B73" s="4" t="str">
        <f t="shared" si="1"/>
        <v>LCIVCHWAGREY</v>
      </c>
      <c r="D73" s="3">
        <v>0.0</v>
      </c>
      <c r="F73" s="5">
        <v>44134.0</v>
      </c>
      <c r="G73" s="4">
        <v>0.0</v>
      </c>
      <c r="I73" s="4">
        <v>0.0</v>
      </c>
      <c r="J73" s="4">
        <v>0.0</v>
      </c>
      <c r="K73" s="4">
        <v>0.0</v>
      </c>
      <c r="L73" s="4">
        <v>0.0</v>
      </c>
      <c r="O73" s="6">
        <f t="shared" si="2"/>
        <v>0</v>
      </c>
      <c r="P73" s="3" t="s">
        <v>51</v>
      </c>
      <c r="Q73" s="3" t="str">
        <f t="shared" si="3"/>
        <v>ZZ</v>
      </c>
      <c r="R73" s="3">
        <f t="shared" si="4"/>
        <v>0</v>
      </c>
      <c r="S73" s="3" t="str">
        <f t="shared" si="5"/>
        <v/>
      </c>
      <c r="T73" s="7">
        <f t="shared" si="6"/>
        <v>0</v>
      </c>
      <c r="U73" s="8" t="str">
        <f t="array" ref="U73">IF(W73&lt;&gt;0,MAX(IFERROR(INDEX(A:S,MATCH(W73,A:A,0),COLUMN(M$2)),0),IFERROR(INDEX(A:S,MATCH(AD73,A:A,0),COLUMN(M$2)),0),IFERROR(INDEX(A:S,MATCH(AK73,A:A,0),COLUMN(M$2)),0),IFERROR(INDEX(A:S,MATCH(AR73,A:A,0),COLUMN(M$2)),0)),M73)</f>
        <v/>
      </c>
      <c r="V73" s="3" t="str">
        <f t="shared" si="7"/>
        <v/>
      </c>
    </row>
    <row r="74" ht="15.75" customHeight="1">
      <c r="A74" s="3" t="s">
        <v>134</v>
      </c>
      <c r="B74" s="4" t="str">
        <f t="shared" si="1"/>
        <v>LCINCHWAGREY</v>
      </c>
      <c r="D74" s="3" t="s">
        <v>60</v>
      </c>
      <c r="E74" s="5"/>
      <c r="F74" s="5">
        <v>45020.0</v>
      </c>
      <c r="G74" s="4">
        <v>0.0</v>
      </c>
      <c r="I74" s="4">
        <v>0.0</v>
      </c>
      <c r="J74" s="4">
        <v>0.0</v>
      </c>
      <c r="K74" s="4">
        <v>0.0</v>
      </c>
      <c r="L74" s="4">
        <v>0.0</v>
      </c>
      <c r="O74" s="6">
        <f t="shared" si="2"/>
        <v>0</v>
      </c>
      <c r="P74" s="3" t="s">
        <v>51</v>
      </c>
      <c r="Q74" s="3" t="str">
        <f t="shared" si="3"/>
        <v>ZZ</v>
      </c>
      <c r="R74" s="3">
        <f t="shared" si="4"/>
        <v>0</v>
      </c>
      <c r="S74" s="3" t="str">
        <f t="shared" si="5"/>
        <v/>
      </c>
      <c r="T74" s="7">
        <f t="shared" si="6"/>
        <v>0</v>
      </c>
      <c r="U74" s="8" t="str">
        <f t="array" ref="U74">IF(W74&lt;&gt;0,MAX(IFERROR(INDEX(A:S,MATCH(W74,A:A,0),COLUMN(M$2)),0),IFERROR(INDEX(A:S,MATCH(AD74,A:A,0),COLUMN(M$2)),0),IFERROR(INDEX(A:S,MATCH(AK74,A:A,0),COLUMN(M$2)),0),IFERROR(INDEX(A:S,MATCH(AR74,A:A,0),COLUMN(M$2)),0)),M74)</f>
        <v/>
      </c>
      <c r="V74" s="3" t="str">
        <f t="shared" si="7"/>
        <v/>
      </c>
    </row>
    <row r="75" ht="15.75" customHeight="1">
      <c r="A75" s="3" t="s">
        <v>135</v>
      </c>
      <c r="B75" s="4" t="str">
        <f t="shared" si="1"/>
        <v>LCENBAVBBS</v>
      </c>
      <c r="D75" s="3">
        <v>0.0</v>
      </c>
      <c r="F75" s="5">
        <v>43817.0</v>
      </c>
      <c r="G75" s="4">
        <v>0.0</v>
      </c>
      <c r="I75" s="4">
        <v>0.0</v>
      </c>
      <c r="J75" s="4">
        <v>0.0</v>
      </c>
      <c r="K75" s="4">
        <v>0.0</v>
      </c>
      <c r="L75" s="4">
        <v>0.0</v>
      </c>
      <c r="O75" s="6">
        <f t="shared" si="2"/>
        <v>0</v>
      </c>
      <c r="P75" s="3" t="s">
        <v>51</v>
      </c>
      <c r="Q75" s="3" t="str">
        <f t="shared" si="3"/>
        <v>ZZ</v>
      </c>
      <c r="R75" s="3">
        <f t="shared" si="4"/>
        <v>0</v>
      </c>
      <c r="S75" s="3" t="str">
        <f t="shared" si="5"/>
        <v/>
      </c>
      <c r="T75" s="7">
        <f t="shared" si="6"/>
        <v>0</v>
      </c>
      <c r="U75" s="8" t="str">
        <f t="array" ref="U75">IF(W75&lt;&gt;0,MAX(IFERROR(INDEX(A:S,MATCH(W75,A:A,0),COLUMN(M$2)),0),IFERROR(INDEX(A:S,MATCH(AD75,A:A,0),COLUMN(M$2)),0),IFERROR(INDEX(A:S,MATCH(AK75,A:A,0),COLUMN(M$2)),0),IFERROR(INDEX(A:S,MATCH(AR75,A:A,0),COLUMN(M$2)),0)),M75)</f>
        <v/>
      </c>
      <c r="V75" s="3" t="str">
        <f t="shared" si="7"/>
        <v/>
      </c>
    </row>
    <row r="76" ht="15.75" customHeight="1">
      <c r="A76" s="3" t="s">
        <v>136</v>
      </c>
      <c r="B76" s="4" t="str">
        <f t="shared" si="1"/>
        <v>LCPRBAGRBS30</v>
      </c>
      <c r="D76" s="3" t="s">
        <v>101</v>
      </c>
      <c r="F76" s="5"/>
      <c r="G76" s="4">
        <v>439.0</v>
      </c>
      <c r="H76" s="3">
        <v>30.0</v>
      </c>
      <c r="I76" s="4">
        <v>0.0</v>
      </c>
      <c r="J76" s="4">
        <v>437.0</v>
      </c>
      <c r="K76" s="4">
        <v>0.0</v>
      </c>
      <c r="L76" s="4">
        <v>0.0</v>
      </c>
      <c r="M76" s="5">
        <v>45264.0</v>
      </c>
      <c r="O76" s="6">
        <f t="shared" si="2"/>
        <v>439</v>
      </c>
      <c r="P76" s="3" t="s">
        <v>137</v>
      </c>
      <c r="Q76" s="3" t="str">
        <f t="shared" si="3"/>
        <v>LC BARSTL</v>
      </c>
      <c r="R76" s="3">
        <f t="shared" si="4"/>
        <v>439</v>
      </c>
      <c r="S76" s="3">
        <f t="shared" si="5"/>
        <v>30</v>
      </c>
      <c r="T76" s="7">
        <f t="shared" si="6"/>
        <v>439</v>
      </c>
      <c r="U76" s="8">
        <f t="array" ref="U76">IF(W76&lt;&gt;0,MAX(IFERROR(INDEX(A:S,MATCH(W76,A:A,0),COLUMN(M$2)),0),IFERROR(INDEX(A:S,MATCH(AD76,A:A,0),COLUMN(M$2)),0),IFERROR(INDEX(A:S,MATCH(AK76,A:A,0),COLUMN(M$2)),0),IFERROR(INDEX(A:S,MATCH(AR76,A:A,0),COLUMN(M$2)),0)),M76)</f>
        <v>45264</v>
      </c>
      <c r="V76" s="3" t="str">
        <f t="shared" si="7"/>
        <v/>
      </c>
    </row>
    <row r="77" ht="15.75" customHeight="1">
      <c r="A77" s="3" t="s">
        <v>138</v>
      </c>
      <c r="B77" s="4" t="str">
        <f t="shared" si="1"/>
        <v>LCENBAVGBL</v>
      </c>
      <c r="D77" s="3">
        <v>0.0</v>
      </c>
      <c r="F77" s="5">
        <v>43445.0</v>
      </c>
      <c r="G77" s="4">
        <v>0.0</v>
      </c>
      <c r="I77" s="4">
        <v>0.0</v>
      </c>
      <c r="J77" s="4">
        <v>0.0</v>
      </c>
      <c r="K77" s="4">
        <v>0.0</v>
      </c>
      <c r="L77" s="4">
        <v>0.0</v>
      </c>
      <c r="O77" s="6">
        <f t="shared" si="2"/>
        <v>0</v>
      </c>
      <c r="P77" s="3" t="s">
        <v>51</v>
      </c>
      <c r="Q77" s="3" t="str">
        <f t="shared" si="3"/>
        <v>ZZ</v>
      </c>
      <c r="R77" s="3">
        <f t="shared" si="4"/>
        <v>0</v>
      </c>
      <c r="S77" s="3" t="str">
        <f t="shared" si="5"/>
        <v/>
      </c>
      <c r="T77" s="7">
        <f t="shared" si="6"/>
        <v>0</v>
      </c>
      <c r="U77" s="8" t="str">
        <f t="array" ref="U77">IF(W77&lt;&gt;0,MAX(IFERROR(INDEX(A:S,MATCH(W77,A:A,0),COLUMN(M$2)),0),IFERROR(INDEX(A:S,MATCH(AD77,A:A,0),COLUMN(M$2)),0),IFERROR(INDEX(A:S,MATCH(AK77,A:A,0),COLUMN(M$2)),0),IFERROR(INDEX(A:S,MATCH(AR77,A:A,0),COLUMN(M$2)),0)),M77)</f>
        <v/>
      </c>
      <c r="V77" s="3" t="str">
        <f t="shared" si="7"/>
        <v/>
      </c>
    </row>
    <row r="78" ht="15.75" customHeight="1">
      <c r="A78" s="3" t="s">
        <v>139</v>
      </c>
      <c r="B78" s="4" t="str">
        <f t="shared" si="1"/>
        <v>LCSPBAVGBS30</v>
      </c>
      <c r="D78" s="3">
        <v>0.0</v>
      </c>
      <c r="F78" s="5">
        <v>43994.0</v>
      </c>
      <c r="G78" s="4">
        <v>0.0</v>
      </c>
      <c r="I78" s="4">
        <v>0.0</v>
      </c>
      <c r="J78" s="4">
        <v>0.0</v>
      </c>
      <c r="K78" s="4">
        <v>0.0</v>
      </c>
      <c r="L78" s="4">
        <v>0.0</v>
      </c>
      <c r="O78" s="6">
        <f t="shared" si="2"/>
        <v>0</v>
      </c>
      <c r="P78" s="3" t="s">
        <v>51</v>
      </c>
      <c r="Q78" s="3" t="str">
        <f t="shared" si="3"/>
        <v>ZZ</v>
      </c>
      <c r="R78" s="3">
        <f t="shared" si="4"/>
        <v>0</v>
      </c>
      <c r="S78" s="3" t="str">
        <f t="shared" si="5"/>
        <v/>
      </c>
      <c r="T78" s="7">
        <f t="shared" si="6"/>
        <v>0</v>
      </c>
      <c r="U78" s="8" t="str">
        <f t="array" ref="U78">IF(W78&lt;&gt;0,MAX(IFERROR(INDEX(A:S,MATCH(W78,A:A,0),COLUMN(M$2)),0),IFERROR(INDEX(A:S,MATCH(AD78,A:A,0),COLUMN(M$2)),0),IFERROR(INDEX(A:S,MATCH(AK78,A:A,0),COLUMN(M$2)),0),IFERROR(INDEX(A:S,MATCH(AR78,A:A,0),COLUMN(M$2)),0)),M78)</f>
        <v/>
      </c>
      <c r="V78" s="3" t="str">
        <f t="shared" si="7"/>
        <v/>
      </c>
    </row>
    <row r="79" ht="15.75" customHeight="1">
      <c r="A79" s="3" t="s">
        <v>140</v>
      </c>
      <c r="B79" s="4" t="str">
        <f t="shared" si="1"/>
        <v>LCSPBAVGBS26</v>
      </c>
      <c r="D79" s="3">
        <v>0.0</v>
      </c>
      <c r="F79" s="5">
        <v>43696.0</v>
      </c>
      <c r="G79" s="4">
        <v>0.0</v>
      </c>
      <c r="I79" s="4">
        <v>0.0</v>
      </c>
      <c r="J79" s="4">
        <v>0.0</v>
      </c>
      <c r="K79" s="4">
        <v>0.0</v>
      </c>
      <c r="L79" s="4">
        <v>0.0</v>
      </c>
      <c r="O79" s="6">
        <f t="shared" si="2"/>
        <v>0</v>
      </c>
      <c r="P79" s="3" t="s">
        <v>51</v>
      </c>
      <c r="Q79" s="3" t="str">
        <f t="shared" si="3"/>
        <v>ZZ</v>
      </c>
      <c r="R79" s="3">
        <f t="shared" si="4"/>
        <v>0</v>
      </c>
      <c r="S79" s="3" t="str">
        <f t="shared" si="5"/>
        <v/>
      </c>
      <c r="T79" s="7">
        <f t="shared" si="6"/>
        <v>0</v>
      </c>
      <c r="U79" s="8" t="str">
        <f t="array" ref="U79">IF(W79&lt;&gt;0,MAX(IFERROR(INDEX(A:S,MATCH(W79,A:A,0),COLUMN(M$2)),0),IFERROR(INDEX(A:S,MATCH(AD79,A:A,0),COLUMN(M$2)),0),IFERROR(INDEX(A:S,MATCH(AK79,A:A,0),COLUMN(M$2)),0),IFERROR(INDEX(A:S,MATCH(AR79,A:A,0),COLUMN(M$2)),0)),M79)</f>
        <v/>
      </c>
      <c r="V79" s="3" t="str">
        <f t="shared" si="7"/>
        <v/>
      </c>
    </row>
    <row r="80" ht="15.75" customHeight="1">
      <c r="A80" s="3" t="s">
        <v>141</v>
      </c>
      <c r="B80" s="4" t="str">
        <f t="shared" si="1"/>
        <v>LCCABAGRBS</v>
      </c>
      <c r="D80" s="3" t="s">
        <v>60</v>
      </c>
      <c r="F80" s="5">
        <v>45020.0</v>
      </c>
      <c r="G80" s="4">
        <v>0.0</v>
      </c>
      <c r="I80" s="4">
        <v>0.0</v>
      </c>
      <c r="J80" s="4">
        <v>0.0</v>
      </c>
      <c r="K80" s="4">
        <v>0.0</v>
      </c>
      <c r="L80" s="4">
        <v>0.0</v>
      </c>
      <c r="O80" s="6">
        <f t="shared" si="2"/>
        <v>0</v>
      </c>
      <c r="P80" s="3" t="s">
        <v>51</v>
      </c>
      <c r="Q80" s="3" t="str">
        <f t="shared" si="3"/>
        <v>ZZ</v>
      </c>
      <c r="R80" s="3">
        <f t="shared" si="4"/>
        <v>0</v>
      </c>
      <c r="S80" s="3" t="str">
        <f t="shared" si="5"/>
        <v/>
      </c>
      <c r="T80" s="7">
        <f t="shared" si="6"/>
        <v>0</v>
      </c>
      <c r="U80" s="8" t="str">
        <f t="array" ref="U80">IF(W80&lt;&gt;0,MAX(IFERROR(INDEX(A:S,MATCH(W80,A:A,0),COLUMN(M$2)),0),IFERROR(INDEX(A:S,MATCH(AD80,A:A,0),COLUMN(M$2)),0),IFERROR(INDEX(A:S,MATCH(AK80,A:A,0),COLUMN(M$2)),0),IFERROR(INDEX(A:S,MATCH(AR80,A:A,0),COLUMN(M$2)),0)),M80)</f>
        <v/>
      </c>
      <c r="V80" s="3" t="str">
        <f t="shared" si="7"/>
        <v/>
      </c>
    </row>
    <row r="81" ht="15.75" customHeight="1">
      <c r="A81" s="3" t="s">
        <v>142</v>
      </c>
      <c r="B81" s="4" t="str">
        <f t="shared" si="1"/>
        <v>LCDEBAGRGR30</v>
      </c>
      <c r="D81" s="3">
        <v>0.0</v>
      </c>
      <c r="F81" s="5">
        <v>43311.0</v>
      </c>
      <c r="G81" s="4">
        <v>0.0</v>
      </c>
      <c r="I81" s="4">
        <v>0.0</v>
      </c>
      <c r="J81" s="4">
        <v>0.0</v>
      </c>
      <c r="K81" s="4">
        <v>0.0</v>
      </c>
      <c r="L81" s="4">
        <v>0.0</v>
      </c>
      <c r="O81" s="6">
        <f t="shared" si="2"/>
        <v>0</v>
      </c>
      <c r="P81" s="3" t="s">
        <v>51</v>
      </c>
      <c r="Q81" s="3" t="str">
        <f t="shared" si="3"/>
        <v>ZZ</v>
      </c>
      <c r="R81" s="3">
        <f t="shared" si="4"/>
        <v>0</v>
      </c>
      <c r="S81" s="3" t="str">
        <f t="shared" si="5"/>
        <v/>
      </c>
      <c r="T81" s="7">
        <f t="shared" si="6"/>
        <v>0</v>
      </c>
      <c r="U81" s="8" t="str">
        <f t="array" ref="U81">IF(W81&lt;&gt;0,MAX(IFERROR(INDEX(A:S,MATCH(W81,A:A,0),COLUMN(M$2)),0),IFERROR(INDEX(A:S,MATCH(AD81,A:A,0),COLUMN(M$2)),0),IFERROR(INDEX(A:S,MATCH(AK81,A:A,0),COLUMN(M$2)),0),IFERROR(INDEX(A:S,MATCH(AR81,A:A,0),COLUMN(M$2)),0)),M81)</f>
        <v/>
      </c>
      <c r="V81" s="3" t="str">
        <f t="shared" si="7"/>
        <v/>
      </c>
    </row>
    <row r="82" ht="15.75" customHeight="1">
      <c r="A82" s="3" t="s">
        <v>143</v>
      </c>
      <c r="B82" s="4" t="str">
        <f t="shared" si="1"/>
        <v>LCIVDIGG</v>
      </c>
      <c r="D82" s="3" t="s">
        <v>101</v>
      </c>
      <c r="F82" s="5"/>
      <c r="G82" s="4">
        <v>50.0</v>
      </c>
      <c r="I82" s="4">
        <v>3.0</v>
      </c>
      <c r="J82" s="4">
        <v>46.0</v>
      </c>
      <c r="K82" s="4">
        <v>0.0</v>
      </c>
      <c r="L82" s="4">
        <v>0.0</v>
      </c>
      <c r="M82" s="5"/>
      <c r="O82" s="6">
        <f t="shared" si="2"/>
        <v>47</v>
      </c>
      <c r="P82" s="3" t="s">
        <v>144</v>
      </c>
      <c r="Q82" s="3" t="str">
        <f t="shared" si="3"/>
        <v>LC DINING TABLES</v>
      </c>
      <c r="R82" s="3">
        <f t="shared" si="4"/>
        <v>47</v>
      </c>
      <c r="S82" s="3">
        <f t="shared" si="5"/>
        <v>0</v>
      </c>
      <c r="T82" s="7">
        <f t="shared" si="6"/>
        <v>47</v>
      </c>
      <c r="U82" s="8">
        <f t="array" ref="U82">IF(W82&lt;&gt;0,MAX(IFERROR(INDEX(A:S,MATCH(W82,A:A,0),COLUMN(M$2)),0),IFERROR(INDEX(A:S,MATCH(AD82,A:A,0),COLUMN(M$2)),0),IFERROR(INDEX(A:S,MATCH(AK82,A:A,0),COLUMN(M$2)),0),IFERROR(INDEX(A:S,MATCH(AR82,A:A,0),COLUMN(M$2)),0)),M82)</f>
        <v>0</v>
      </c>
      <c r="V82" s="3">
        <f t="shared" si="7"/>
        <v>0</v>
      </c>
      <c r="W82" s="3" t="s">
        <v>143</v>
      </c>
      <c r="X82" s="3">
        <v>1.0</v>
      </c>
      <c r="Y82" s="3">
        <f t="array" ref="Y82">ROUNDDOWN(INDEX($A:$O,MATCH(W82,$A:$A,0),COLUMN(O$1))/X82,0)</f>
        <v>47</v>
      </c>
      <c r="Z82" s="3">
        <f t="array" ref="Z82">ROUNDDOWN(INDEX($A:$J,MATCH(W82,$A:$A,0),COLUMN(H$1))/X82,0)+Y82</f>
        <v>47</v>
      </c>
      <c r="AA82" s="5" t="str">
        <f t="array" ref="AA82">XLOOKUP(W82,A:A,M:M)</f>
        <v/>
      </c>
      <c r="AB82" s="3">
        <f t="array" ref="AB82">ROUNDDOWN(INDEX($A:$N,MATCH(W82,$A:$A,0),COLUMN(N$1))/X82,0)+Z82</f>
        <v>47</v>
      </c>
      <c r="AC82" s="3" t="str">
        <f t="array" ref="AC82">INDEX($A:$P,MATCH(W82,$A:$A,0),COLUMN(P$1))</f>
        <v>LC DINING TABLES</v>
      </c>
    </row>
    <row r="83" ht="15.75" customHeight="1">
      <c r="A83" s="3" t="s">
        <v>145</v>
      </c>
      <c r="B83" s="4" t="str">
        <f t="shared" si="1"/>
        <v>LCZUBAVGBS26</v>
      </c>
      <c r="D83" s="3" t="s">
        <v>123</v>
      </c>
      <c r="E83" s="5">
        <v>44134.0</v>
      </c>
      <c r="F83" s="5"/>
      <c r="G83" s="4">
        <v>13.0</v>
      </c>
      <c r="I83" s="4">
        <v>0.0</v>
      </c>
      <c r="J83" s="4">
        <v>13.0</v>
      </c>
      <c r="K83" s="4">
        <v>0.0</v>
      </c>
      <c r="L83" s="4">
        <v>0.0</v>
      </c>
      <c r="O83" s="6">
        <f t="shared" si="2"/>
        <v>13</v>
      </c>
      <c r="P83" s="3" t="s">
        <v>112</v>
      </c>
      <c r="Q83" s="3" t="str">
        <f t="shared" si="3"/>
        <v>Z</v>
      </c>
      <c r="R83" s="3">
        <f t="shared" si="4"/>
        <v>13</v>
      </c>
      <c r="S83" s="3" t="str">
        <f t="shared" si="5"/>
        <v/>
      </c>
      <c r="T83" s="7">
        <f t="shared" si="6"/>
        <v>13</v>
      </c>
      <c r="U83" s="8" t="str">
        <f t="array" ref="U83">IF(W83&lt;&gt;0,MAX(IFERROR(INDEX(A:S,MATCH(W83,A:A,0),COLUMN(M$2)),0),IFERROR(INDEX(A:S,MATCH(AD83,A:A,0),COLUMN(M$2)),0),IFERROR(INDEX(A:S,MATCH(AK83,A:A,0),COLUMN(M$2)),0),IFERROR(INDEX(A:S,MATCH(AR83,A:A,0),COLUMN(M$2)),0)),M83)</f>
        <v/>
      </c>
      <c r="V83" s="3" t="str">
        <f t="shared" si="7"/>
        <v/>
      </c>
    </row>
    <row r="84" ht="15.75" customHeight="1">
      <c r="A84" s="3" t="s">
        <v>146</v>
      </c>
      <c r="B84" s="4" t="str">
        <f t="shared" si="1"/>
        <v>LCMEBAVGBS</v>
      </c>
      <c r="D84" s="3" t="s">
        <v>123</v>
      </c>
      <c r="E84" s="5">
        <v>43740.0</v>
      </c>
      <c r="F84" s="5"/>
      <c r="G84" s="4">
        <v>1.0</v>
      </c>
      <c r="I84" s="4">
        <v>0.0</v>
      </c>
      <c r="J84" s="4">
        <v>1.0</v>
      </c>
      <c r="K84" s="4">
        <v>0.0</v>
      </c>
      <c r="L84" s="4">
        <v>0.0</v>
      </c>
      <c r="O84" s="6">
        <f t="shared" si="2"/>
        <v>1</v>
      </c>
      <c r="P84" s="3" t="s">
        <v>51</v>
      </c>
      <c r="Q84" s="3" t="str">
        <f t="shared" si="3"/>
        <v>ZZ</v>
      </c>
      <c r="R84" s="3">
        <f t="shared" si="4"/>
        <v>1</v>
      </c>
      <c r="S84" s="3" t="str">
        <f t="shared" si="5"/>
        <v/>
      </c>
      <c r="T84" s="7">
        <f t="shared" si="6"/>
        <v>1</v>
      </c>
      <c r="U84" s="8" t="str">
        <f t="array" ref="U84">IF(W84&lt;&gt;0,MAX(IFERROR(INDEX(A:S,MATCH(W84,A:A,0),COLUMN(M$2)),0),IFERROR(INDEX(A:S,MATCH(AD84,A:A,0),COLUMN(M$2)),0),IFERROR(INDEX(A:S,MATCH(AK84,A:A,0),COLUMN(M$2)),0),IFERROR(INDEX(A:S,MATCH(AR84,A:A,0),COLUMN(M$2)),0)),M84)</f>
        <v/>
      </c>
      <c r="V84" s="3" t="str">
        <f t="shared" si="7"/>
        <v/>
      </c>
    </row>
    <row r="85" ht="15.75" customHeight="1">
      <c r="A85" s="3" t="s">
        <v>147</v>
      </c>
      <c r="B85" s="4" t="str">
        <f t="shared" si="1"/>
        <v>LCZUSIVGBS</v>
      </c>
      <c r="C85" s="3" t="s">
        <v>2</v>
      </c>
      <c r="D85" s="3" t="s">
        <v>60</v>
      </c>
      <c r="E85" s="5">
        <v>44134.0</v>
      </c>
      <c r="F85" s="5">
        <v>43453.0</v>
      </c>
      <c r="G85" s="4">
        <v>0.0</v>
      </c>
      <c r="I85" s="4">
        <v>0.0</v>
      </c>
      <c r="J85" s="4">
        <v>0.0</v>
      </c>
      <c r="K85" s="4">
        <v>0.0</v>
      </c>
      <c r="L85" s="4">
        <v>0.0</v>
      </c>
      <c r="O85" s="6">
        <f t="shared" si="2"/>
        <v>0</v>
      </c>
      <c r="P85" s="3" t="s">
        <v>51</v>
      </c>
      <c r="Q85" s="3" t="str">
        <f t="shared" si="3"/>
        <v>ZZ</v>
      </c>
      <c r="R85" s="3">
        <f t="shared" si="4"/>
        <v>0</v>
      </c>
      <c r="S85" s="3">
        <f t="shared" si="5"/>
        <v>0</v>
      </c>
      <c r="T85" s="7">
        <f t="shared" si="6"/>
        <v>0</v>
      </c>
      <c r="U85" s="8" t="str">
        <f t="array" ref="U85">IF(W85&lt;&gt;0,MAX(IFERROR(INDEX(A:S,MATCH(W85,A:A,0),COLUMN(M$2)),0),IFERROR(INDEX(A:S,MATCH(AD85,A:A,0),COLUMN(M$2)),0),IFERROR(INDEX(A:S,MATCH(AK85,A:A,0),COLUMN(M$2)),0),IFERROR(INDEX(A:S,MATCH(AR85,A:A,0),COLUMN(M$2)),0)),M85)</f>
        <v/>
      </c>
      <c r="V85" s="3">
        <f t="shared" si="7"/>
        <v>0</v>
      </c>
    </row>
    <row r="86" ht="15.75" customHeight="1">
      <c r="A86" s="3" t="s">
        <v>148</v>
      </c>
      <c r="B86" s="4" t="str">
        <f t="shared" si="1"/>
        <v>LCINCHWABLACK</v>
      </c>
      <c r="D86" s="3" t="s">
        <v>60</v>
      </c>
      <c r="E86" s="5"/>
      <c r="F86" s="5">
        <v>45020.0</v>
      </c>
      <c r="G86" s="4">
        <v>0.0</v>
      </c>
      <c r="I86" s="4">
        <v>0.0</v>
      </c>
      <c r="J86" s="4">
        <v>0.0</v>
      </c>
      <c r="K86" s="4">
        <v>0.0</v>
      </c>
      <c r="L86" s="4">
        <v>0.0</v>
      </c>
      <c r="O86" s="6">
        <f t="shared" si="2"/>
        <v>0</v>
      </c>
      <c r="P86" s="3" t="s">
        <v>51</v>
      </c>
      <c r="Q86" s="3" t="str">
        <f t="shared" si="3"/>
        <v>ZZ</v>
      </c>
      <c r="R86" s="3">
        <f t="shared" si="4"/>
        <v>0</v>
      </c>
      <c r="S86" s="3" t="str">
        <f t="shared" si="5"/>
        <v/>
      </c>
      <c r="T86" s="7">
        <f t="shared" si="6"/>
        <v>0</v>
      </c>
      <c r="U86" s="8" t="str">
        <f t="array" ref="U86">IF(W86&lt;&gt;0,MAX(IFERROR(INDEX(A:S,MATCH(W86,A:A,0),COLUMN(M$2)),0),IFERROR(INDEX(A:S,MATCH(AD86,A:A,0),COLUMN(M$2)),0),IFERROR(INDEX(A:S,MATCH(AK86,A:A,0),COLUMN(M$2)),0),IFERROR(INDEX(A:S,MATCH(AR86,A:A,0),COLUMN(M$2)),0)),M86)</f>
        <v/>
      </c>
      <c r="V86" s="3" t="str">
        <f t="shared" si="7"/>
        <v/>
      </c>
    </row>
    <row r="87" ht="15.75" customHeight="1">
      <c r="A87" s="3" t="s">
        <v>149</v>
      </c>
      <c r="B87" s="4" t="str">
        <f t="shared" si="1"/>
        <v>LCBRSIGR</v>
      </c>
      <c r="C87" s="3" t="s">
        <v>2</v>
      </c>
      <c r="D87" s="3" t="s">
        <v>101</v>
      </c>
      <c r="F87" s="5"/>
      <c r="G87" s="4">
        <v>24.0</v>
      </c>
      <c r="I87" s="4">
        <v>0.0</v>
      </c>
      <c r="J87" s="4">
        <v>10.0</v>
      </c>
      <c r="K87" s="4">
        <v>0.0</v>
      </c>
      <c r="L87" s="4">
        <v>0.0</v>
      </c>
      <c r="M87" s="5"/>
      <c r="O87" s="6">
        <f t="shared" si="2"/>
        <v>24</v>
      </c>
      <c r="P87" s="3" t="s">
        <v>108</v>
      </c>
      <c r="Q87" s="3" t="str">
        <f t="shared" si="3"/>
        <v>LC DINING CHAIRS</v>
      </c>
      <c r="R87" s="3">
        <f t="shared" si="4"/>
        <v>12</v>
      </c>
      <c r="S87" s="3">
        <f t="shared" si="5"/>
        <v>0</v>
      </c>
      <c r="T87" s="7">
        <f t="shared" si="6"/>
        <v>24</v>
      </c>
      <c r="U87" s="8" t="str">
        <f t="array" ref="U87">IF(W87&lt;&gt;0,MAX(IFERROR(INDEX(A:S,MATCH(W87,A:A,0),COLUMN(M$2)),0),IFERROR(INDEX(A:S,MATCH(AD87,A:A,0),COLUMN(M$2)),0),IFERROR(INDEX(A:S,MATCH(AK87,A:A,0),COLUMN(M$2)),0),IFERROR(INDEX(A:S,MATCH(AR87,A:A,0),COLUMN(M$2)),0)),M87)</f>
        <v/>
      </c>
      <c r="V87" s="3">
        <f t="shared" si="7"/>
        <v>0</v>
      </c>
    </row>
    <row r="88" ht="15.75" customHeight="1">
      <c r="A88" s="3" t="s">
        <v>150</v>
      </c>
      <c r="B88" s="4" t="str">
        <f t="shared" si="1"/>
        <v>LCPRBABLBS30</v>
      </c>
      <c r="D88" s="3" t="s">
        <v>101</v>
      </c>
      <c r="F88" s="5"/>
      <c r="G88" s="4">
        <v>25.0</v>
      </c>
      <c r="H88" s="3">
        <v>30.0</v>
      </c>
      <c r="I88" s="4">
        <v>0.0</v>
      </c>
      <c r="J88" s="4">
        <v>23.0</v>
      </c>
      <c r="K88" s="4">
        <v>0.0</v>
      </c>
      <c r="L88" s="4">
        <v>0.0</v>
      </c>
      <c r="M88" s="5">
        <v>45249.0</v>
      </c>
      <c r="O88" s="6">
        <f t="shared" si="2"/>
        <v>25</v>
      </c>
      <c r="P88" s="3" t="s">
        <v>137</v>
      </c>
      <c r="Q88" s="3" t="str">
        <f t="shared" si="3"/>
        <v>LC BARSTL</v>
      </c>
      <c r="R88" s="3">
        <f t="shared" si="4"/>
        <v>25</v>
      </c>
      <c r="S88" s="3">
        <f t="shared" si="5"/>
        <v>30</v>
      </c>
      <c r="T88" s="7">
        <f t="shared" si="6"/>
        <v>25</v>
      </c>
      <c r="U88" s="8">
        <f t="array" ref="U88">IF(W88&lt;&gt;0,MAX(IFERROR(INDEX(A:S,MATCH(W88,A:A,0),COLUMN(M$2)),0),IFERROR(INDEX(A:S,MATCH(AD88,A:A,0),COLUMN(M$2)),0),IFERROR(INDEX(A:S,MATCH(AK88,A:A,0),COLUMN(M$2)),0),IFERROR(INDEX(A:S,MATCH(AR88,A:A,0),COLUMN(M$2)),0)),M88)</f>
        <v>45249</v>
      </c>
      <c r="V88" s="3" t="str">
        <f t="shared" si="7"/>
        <v/>
      </c>
    </row>
    <row r="89" ht="15.75" customHeight="1">
      <c r="A89" s="3" t="s">
        <v>151</v>
      </c>
      <c r="B89" s="4" t="str">
        <f t="shared" si="1"/>
        <v>LCDEBAGRGR26</v>
      </c>
      <c r="D89" s="3">
        <v>0.0</v>
      </c>
      <c r="F89" s="5">
        <v>43353.0</v>
      </c>
      <c r="G89" s="4">
        <v>0.0</v>
      </c>
      <c r="I89" s="4">
        <v>0.0</v>
      </c>
      <c r="J89" s="4">
        <v>0.0</v>
      </c>
      <c r="K89" s="4">
        <v>0.0</v>
      </c>
      <c r="L89" s="4">
        <v>0.0</v>
      </c>
      <c r="O89" s="6">
        <f t="shared" si="2"/>
        <v>0</v>
      </c>
      <c r="P89" s="3" t="s">
        <v>51</v>
      </c>
      <c r="Q89" s="3" t="str">
        <f t="shared" si="3"/>
        <v>ZZ</v>
      </c>
      <c r="R89" s="3">
        <f t="shared" si="4"/>
        <v>0</v>
      </c>
      <c r="S89" s="3" t="str">
        <f t="shared" si="5"/>
        <v/>
      </c>
      <c r="T89" s="7">
        <f t="shared" si="6"/>
        <v>0</v>
      </c>
      <c r="U89" s="8" t="str">
        <f t="array" ref="U89">IF(W89&lt;&gt;0,MAX(IFERROR(INDEX(A:S,MATCH(W89,A:A,0),COLUMN(M$2)),0),IFERROR(INDEX(A:S,MATCH(AD89,A:A,0),COLUMN(M$2)),0),IFERROR(INDEX(A:S,MATCH(AK89,A:A,0),COLUMN(M$2)),0),IFERROR(INDEX(A:S,MATCH(AR89,A:A,0),COLUMN(M$2)),0)),M89)</f>
        <v/>
      </c>
      <c r="V89" s="3" t="str">
        <f t="shared" si="7"/>
        <v/>
      </c>
    </row>
    <row r="90" ht="15.75" customHeight="1">
      <c r="A90" s="3" t="s">
        <v>152</v>
      </c>
      <c r="B90" s="4" t="str">
        <f t="shared" si="1"/>
        <v>LCMYDITOGREY</v>
      </c>
      <c r="D90" s="3" t="s">
        <v>60</v>
      </c>
      <c r="F90" s="5">
        <v>45020.0</v>
      </c>
      <c r="G90" s="4">
        <v>3.0</v>
      </c>
      <c r="I90" s="4">
        <v>1.0</v>
      </c>
      <c r="J90" s="4">
        <v>2.0</v>
      </c>
      <c r="K90" s="4">
        <v>0.0</v>
      </c>
      <c r="L90" s="4">
        <v>0.0</v>
      </c>
      <c r="O90" s="6">
        <f t="shared" si="2"/>
        <v>2</v>
      </c>
      <c r="P90" s="9" t="s">
        <v>112</v>
      </c>
      <c r="Q90" s="3" t="str">
        <f t="shared" si="3"/>
        <v>ZZ</v>
      </c>
      <c r="R90" s="3">
        <f t="shared" si="4"/>
        <v>0</v>
      </c>
      <c r="S90" s="3">
        <f t="shared" si="5"/>
        <v>0</v>
      </c>
      <c r="T90" s="7">
        <f t="shared" si="6"/>
        <v>2</v>
      </c>
      <c r="U90" s="8">
        <f t="array" ref="U90">IF(W90&lt;&gt;0,MAX(IFERROR(INDEX(A:S,MATCH(W90,A:A,0),COLUMN(M$2)),0),IFERROR(INDEX(A:S,MATCH(AD90,A:A,0),COLUMN(M$2)),0),IFERROR(INDEX(A:S,MATCH(AK90,A:A,0),COLUMN(M$2)),0),IFERROR(INDEX(A:S,MATCH(AR90,A:A,0),COLUMN(M$2)),0)),M90)</f>
        <v>0</v>
      </c>
      <c r="V90" s="3">
        <f t="shared" si="7"/>
        <v>0</v>
      </c>
      <c r="W90" s="3" t="s">
        <v>152</v>
      </c>
      <c r="X90" s="3">
        <v>1.0</v>
      </c>
      <c r="Y90" s="3">
        <f t="array" ref="Y90">ROUNDDOWN(INDEX($A:$O,MATCH(W90,$A:$A,0),COLUMN(O$1))/X90,0)</f>
        <v>2</v>
      </c>
      <c r="Z90" s="3">
        <f t="array" ref="Z90">ROUNDDOWN(INDEX($A:$J,MATCH(W90,$A:$A,0),COLUMN(H$1))/X90,0)+Y90</f>
        <v>2</v>
      </c>
      <c r="AA90" s="5" t="str">
        <f t="array" ref="AA90">XLOOKUP(W90,A:A,M:M)</f>
        <v/>
      </c>
      <c r="AB90" s="3">
        <f t="array" ref="AB90">ROUNDDOWN(INDEX($A:$N,MATCH(W90,$A:$A,0),COLUMN(N$1))/X90,0)+Z90</f>
        <v>2</v>
      </c>
      <c r="AC90" s="3" t="str">
        <f t="array" ref="AC90">INDEX($A:$P,MATCH(W90,$A:$A,0),COLUMN(P$1))</f>
        <v>Z</v>
      </c>
      <c r="AD90" s="3" t="s">
        <v>153</v>
      </c>
      <c r="AE90" s="3">
        <v>1.0</v>
      </c>
      <c r="AF90" s="3">
        <f t="array" ref="AF90">ROUNDDOWN(INDEX($A:$O,MATCH(AD90,$A:$A,0),COLUMN(O$1))/AE90,0)</f>
        <v>0</v>
      </c>
      <c r="AG90" s="3">
        <f t="array" ref="AG90">ROUNDDOWN(INDEX($A:$J,MATCH(AD90,$A:$A,0),COLUMN(H$1))/AE90,0)+AF90</f>
        <v>0</v>
      </c>
      <c r="AH90" s="5" t="str">
        <f t="array" ref="AH90">XLOOKUP(AD90,A:A,M:M)</f>
        <v/>
      </c>
      <c r="AI90" s="3">
        <f t="array" ref="AI90">ROUNDDOWN(INDEX($A:$N,MATCH(AD90,$A:$A,0),COLUMN(N$1))/AE90,0)+AG90</f>
        <v>0</v>
      </c>
      <c r="AJ90" s="3" t="str">
        <f t="array" ref="AJ90">INDEX($A:$P,MATCH(AD90,$A:$A,0),COLUMN(P$1))</f>
        <v>ZZ</v>
      </c>
    </row>
    <row r="91" ht="15.75" customHeight="1">
      <c r="A91" s="3" t="s">
        <v>154</v>
      </c>
      <c r="B91" s="4" t="str">
        <f t="shared" si="1"/>
        <v>LCZUBAVGBS</v>
      </c>
      <c r="D91" s="3" t="s">
        <v>60</v>
      </c>
      <c r="E91" s="5">
        <v>44159.0</v>
      </c>
      <c r="F91" s="5">
        <v>44245.0</v>
      </c>
      <c r="G91" s="4">
        <v>0.0</v>
      </c>
      <c r="I91" s="4">
        <v>0.0</v>
      </c>
      <c r="J91" s="4">
        <v>0.0</v>
      </c>
      <c r="K91" s="4">
        <v>0.0</v>
      </c>
      <c r="L91" s="4">
        <v>0.0</v>
      </c>
      <c r="O91" s="6">
        <f t="shared" si="2"/>
        <v>0</v>
      </c>
      <c r="P91" s="3" t="s">
        <v>51</v>
      </c>
      <c r="Q91" s="3" t="str">
        <f t="shared" si="3"/>
        <v>ZZ</v>
      </c>
      <c r="R91" s="3">
        <f t="shared" si="4"/>
        <v>0</v>
      </c>
      <c r="S91" s="3" t="str">
        <f t="shared" si="5"/>
        <v/>
      </c>
      <c r="T91" s="7">
        <f t="shared" si="6"/>
        <v>0</v>
      </c>
      <c r="U91" s="8" t="str">
        <f t="array" ref="U91">IF(W91&lt;&gt;0,MAX(IFERROR(INDEX(A:S,MATCH(W91,A:A,0),COLUMN(M$2)),0),IFERROR(INDEX(A:S,MATCH(AD91,A:A,0),COLUMN(M$2)),0),IFERROR(INDEX(A:S,MATCH(AK91,A:A,0),COLUMN(M$2)),0),IFERROR(INDEX(A:S,MATCH(AR91,A:A,0),COLUMN(M$2)),0)),M91)</f>
        <v/>
      </c>
      <c r="V91" s="3" t="str">
        <f t="shared" si="7"/>
        <v/>
      </c>
    </row>
    <row r="92" ht="15.75" customHeight="1">
      <c r="A92" s="3" t="s">
        <v>155</v>
      </c>
      <c r="B92" s="4" t="str">
        <f t="shared" si="1"/>
        <v>LCMRDITOGG</v>
      </c>
      <c r="D92" s="3">
        <v>0.0</v>
      </c>
      <c r="F92" s="5">
        <v>44008.0</v>
      </c>
      <c r="G92" s="4">
        <v>0.0</v>
      </c>
      <c r="I92" s="4">
        <v>0.0</v>
      </c>
      <c r="J92" s="4">
        <v>0.0</v>
      </c>
      <c r="K92" s="4">
        <v>0.0</v>
      </c>
      <c r="L92" s="4">
        <v>0.0</v>
      </c>
      <c r="O92" s="6">
        <f t="shared" si="2"/>
        <v>0</v>
      </c>
      <c r="P92" s="3" t="s">
        <v>51</v>
      </c>
      <c r="Q92" s="3" t="str">
        <f t="shared" si="3"/>
        <v>ZZ</v>
      </c>
      <c r="R92" s="3">
        <f t="shared" si="4"/>
        <v>0</v>
      </c>
      <c r="S92" s="3">
        <f t="shared" si="5"/>
        <v>0</v>
      </c>
      <c r="T92" s="7">
        <f t="shared" si="6"/>
        <v>0</v>
      </c>
      <c r="U92" s="8">
        <f t="array" ref="U92">IF(W92&lt;&gt;0,MAX(IFERROR(INDEX(A:S,MATCH(W92,A:A,0),COLUMN(M$2)),0),IFERROR(INDEX(A:S,MATCH(AD92,A:A,0),COLUMN(M$2)),0),IFERROR(INDEX(A:S,MATCH(AK92,A:A,0),COLUMN(M$2)),0),IFERROR(INDEX(A:S,MATCH(AR92,A:A,0),COLUMN(M$2)),0)),M92)</f>
        <v>0</v>
      </c>
      <c r="V92" s="3">
        <f t="shared" si="7"/>
        <v>0</v>
      </c>
      <c r="W92" s="3" t="s">
        <v>155</v>
      </c>
      <c r="X92" s="3">
        <v>1.0</v>
      </c>
      <c r="Y92" s="3">
        <f t="array" ref="Y92">ROUNDDOWN(INDEX($A:$O,MATCH(W92,$A:$A,0),COLUMN(O$1))/X92,0)</f>
        <v>0</v>
      </c>
      <c r="Z92" s="3">
        <f t="array" ref="Z92">ROUNDDOWN(INDEX($A:$J,MATCH(W92,$A:$A,0),COLUMN(H$1))/X92,0)+Y92</f>
        <v>0</v>
      </c>
      <c r="AA92" s="5" t="str">
        <f t="array" ref="AA92">XLOOKUP(W92,A:A,M:M)</f>
        <v/>
      </c>
      <c r="AB92" s="3">
        <f t="array" ref="AB92">ROUNDDOWN(INDEX($A:$N,MATCH(W92,$A:$A,0),COLUMN(N$1))/X92,0)+Z92</f>
        <v>0</v>
      </c>
      <c r="AC92" s="3" t="str">
        <f t="array" ref="AC92">INDEX($A:$P,MATCH(W92,$A:$A,0),COLUMN(P$1))</f>
        <v>ZZ</v>
      </c>
      <c r="AD92" s="3" t="s">
        <v>156</v>
      </c>
      <c r="AE92" s="3">
        <v>1.0</v>
      </c>
      <c r="AF92" s="3">
        <f t="array" ref="AF92">ROUNDDOWN(INDEX($A:$O,MATCH(AD92,$A:$A,0),COLUMN(O$1))/AE92,0)</f>
        <v>0</v>
      </c>
      <c r="AG92" s="3">
        <f t="array" ref="AG92">ROUNDDOWN(INDEX($A:$J,MATCH(AD92,$A:$A,0),COLUMN(H$1))/AE92,0)+AF92</f>
        <v>0</v>
      </c>
      <c r="AH92" s="5" t="str">
        <f t="array" ref="AH92">XLOOKUP(AD92,A:A,M:M)</f>
        <v/>
      </c>
      <c r="AI92" s="3">
        <f t="array" ref="AI92">ROUNDDOWN(INDEX($A:$N,MATCH(AD92,$A:$A,0),COLUMN(N$1))/AE92,0)+AG92</f>
        <v>0</v>
      </c>
      <c r="AJ92" s="3" t="str">
        <f t="array" ref="AJ92">INDEX($A:$P,MATCH(AD92,$A:$A,0),COLUMN(P$1))</f>
        <v>ZZ</v>
      </c>
      <c r="AK92" s="3" t="s">
        <v>157</v>
      </c>
      <c r="AL92" s="3">
        <v>1.0</v>
      </c>
      <c r="AM92" s="3">
        <f t="array" ref="AM92">ROUNDDOWN(INDEX($A:$O,MATCH(AK92,$A:$A,0),COLUMN(O$1))/AL92,0)</f>
        <v>0</v>
      </c>
      <c r="AN92" s="3">
        <f t="array" ref="AN92">ROUNDDOWN(INDEX($A:$J,MATCH(AK92,$A:$A,0),COLUMN(H$1))/AL92,0)+AM92</f>
        <v>0</v>
      </c>
      <c r="AO92" s="5" t="str">
        <f t="array" ref="AO92">XLOOKUP(AK92,$A:$A,$M:$M)</f>
        <v/>
      </c>
      <c r="AP92" s="3">
        <f t="array" ref="AP92">ROUNDDOWN(INDEX($A:$N,MATCH(AK92,$A:$A,0),COLUMN(N$1))/AL92,0)+AN92</f>
        <v>0</v>
      </c>
      <c r="AQ92" s="3" t="str">
        <f t="array" ref="AQ92">INDEX($A:$P,MATCH(AK92,$A:$A,0),COLUMN(P$1))</f>
        <v>ZZ</v>
      </c>
    </row>
    <row r="93" ht="15.75" customHeight="1">
      <c r="A93" s="3" t="s">
        <v>158</v>
      </c>
      <c r="B93" s="4" t="str">
        <f t="shared" si="1"/>
        <v>LCTESIBLBS</v>
      </c>
      <c r="C93" s="3" t="s">
        <v>2</v>
      </c>
      <c r="D93" s="3" t="s">
        <v>60</v>
      </c>
      <c r="E93" s="5">
        <v>44159.0</v>
      </c>
      <c r="F93" s="5">
        <v>44274.0</v>
      </c>
      <c r="G93" s="4">
        <v>0.0</v>
      </c>
      <c r="I93" s="4">
        <v>0.0</v>
      </c>
      <c r="J93" s="4">
        <v>0.0</v>
      </c>
      <c r="K93" s="4">
        <v>0.0</v>
      </c>
      <c r="L93" s="4">
        <v>0.0</v>
      </c>
      <c r="O93" s="6">
        <f t="shared" si="2"/>
        <v>0</v>
      </c>
      <c r="P93" s="3" t="s">
        <v>51</v>
      </c>
      <c r="Q93" s="3" t="str">
        <f t="shared" si="3"/>
        <v>ZZ</v>
      </c>
      <c r="R93" s="3">
        <f t="shared" si="4"/>
        <v>0</v>
      </c>
      <c r="S93" s="3">
        <f t="shared" si="5"/>
        <v>0</v>
      </c>
      <c r="T93" s="7">
        <f t="shared" si="6"/>
        <v>0</v>
      </c>
      <c r="U93" s="8" t="str">
        <f t="array" ref="U93">IF(W93&lt;&gt;0,MAX(IFERROR(INDEX(A:S,MATCH(W93,A:A,0),COLUMN(M$2)),0),IFERROR(INDEX(A:S,MATCH(AD93,A:A,0),COLUMN(M$2)),0),IFERROR(INDEX(A:S,MATCH(AK93,A:A,0),COLUMN(M$2)),0),IFERROR(INDEX(A:S,MATCH(AR93,A:A,0),COLUMN(M$2)),0)),M93)</f>
        <v/>
      </c>
      <c r="V93" s="3">
        <f t="shared" si="7"/>
        <v>0</v>
      </c>
    </row>
    <row r="94" ht="15.75" customHeight="1">
      <c r="A94" s="3" t="s">
        <v>159</v>
      </c>
      <c r="B94" s="4" t="str">
        <f t="shared" si="1"/>
        <v>LCCISIGRBS</v>
      </c>
      <c r="C94" s="3" t="s">
        <v>2</v>
      </c>
      <c r="D94" s="3" t="s">
        <v>60</v>
      </c>
      <c r="F94" s="5">
        <v>45020.0</v>
      </c>
      <c r="G94" s="4">
        <v>0.0</v>
      </c>
      <c r="I94" s="4">
        <v>0.0</v>
      </c>
      <c r="J94" s="4">
        <v>0.0</v>
      </c>
      <c r="K94" s="4">
        <v>0.0</v>
      </c>
      <c r="L94" s="4">
        <v>0.0</v>
      </c>
      <c r="O94" s="6">
        <f t="shared" si="2"/>
        <v>0</v>
      </c>
      <c r="P94" s="3" t="s">
        <v>51</v>
      </c>
      <c r="Q94" s="3" t="str">
        <f t="shared" si="3"/>
        <v>ZZ</v>
      </c>
      <c r="R94" s="3">
        <f t="shared" si="4"/>
        <v>0</v>
      </c>
      <c r="S94" s="3">
        <f t="shared" si="5"/>
        <v>0</v>
      </c>
      <c r="T94" s="7">
        <f t="shared" si="6"/>
        <v>0</v>
      </c>
      <c r="U94" s="8" t="str">
        <f t="array" ref="U94">IF(W94&lt;&gt;0,MAX(IFERROR(INDEX(A:S,MATCH(W94,A:A,0),COLUMN(M$2)),0),IFERROR(INDEX(A:S,MATCH(AD94,A:A,0),COLUMN(M$2)),0),IFERROR(INDEX(A:S,MATCH(AK94,A:A,0),COLUMN(M$2)),0),IFERROR(INDEX(A:S,MATCH(AR94,A:A,0),COLUMN(M$2)),0)),M94)</f>
        <v/>
      </c>
      <c r="V94" s="3">
        <f t="shared" si="7"/>
        <v>0</v>
      </c>
    </row>
    <row r="95" ht="15.75" customHeight="1">
      <c r="A95" s="3" t="s">
        <v>160</v>
      </c>
      <c r="B95" s="4" t="str">
        <f t="shared" si="1"/>
        <v>LCDEBABLGR30</v>
      </c>
      <c r="D95" s="3" t="s">
        <v>60</v>
      </c>
      <c r="F95" s="5">
        <v>43445.0</v>
      </c>
      <c r="G95" s="4">
        <v>0.0</v>
      </c>
      <c r="I95" s="4">
        <v>0.0</v>
      </c>
      <c r="J95" s="4">
        <v>0.0</v>
      </c>
      <c r="K95" s="4">
        <v>0.0</v>
      </c>
      <c r="L95" s="4">
        <v>0.0</v>
      </c>
      <c r="O95" s="6">
        <f t="shared" si="2"/>
        <v>0</v>
      </c>
      <c r="P95" s="9" t="s">
        <v>51</v>
      </c>
      <c r="Q95" s="3" t="str">
        <f t="shared" si="3"/>
        <v>ZZ</v>
      </c>
      <c r="R95" s="3">
        <f t="shared" si="4"/>
        <v>0</v>
      </c>
      <c r="S95" s="3" t="str">
        <f t="shared" si="5"/>
        <v/>
      </c>
      <c r="T95" s="7">
        <f t="shared" si="6"/>
        <v>0</v>
      </c>
      <c r="U95" s="8" t="str">
        <f t="array" ref="U95">IF(W95&lt;&gt;0,MAX(IFERROR(INDEX(A:S,MATCH(W95,A:A,0),COLUMN(M$2)),0),IFERROR(INDEX(A:S,MATCH(AD95,A:A,0),COLUMN(M$2)),0),IFERROR(INDEX(A:S,MATCH(AK95,A:A,0),COLUMN(M$2)),0),IFERROR(INDEX(A:S,MATCH(AR95,A:A,0),COLUMN(M$2)),0)),M95)</f>
        <v/>
      </c>
      <c r="V95" s="3" t="str">
        <f t="shared" si="7"/>
        <v/>
      </c>
    </row>
    <row r="96" ht="15.75" customHeight="1">
      <c r="A96" s="3" t="s">
        <v>161</v>
      </c>
      <c r="B96" s="4" t="str">
        <f t="shared" si="1"/>
        <v>LCBLSIWHBS</v>
      </c>
      <c r="C96" s="3" t="s">
        <v>2</v>
      </c>
      <c r="D96" s="3" t="s">
        <v>60</v>
      </c>
      <c r="F96" s="5">
        <v>45020.0</v>
      </c>
      <c r="G96" s="4">
        <v>0.0</v>
      </c>
      <c r="I96" s="4">
        <v>0.0</v>
      </c>
      <c r="J96" s="4">
        <v>0.0</v>
      </c>
      <c r="K96" s="4">
        <v>0.0</v>
      </c>
      <c r="L96" s="4">
        <v>0.0</v>
      </c>
      <c r="O96" s="6">
        <f t="shared" si="2"/>
        <v>0</v>
      </c>
      <c r="P96" s="3" t="s">
        <v>51</v>
      </c>
      <c r="Q96" s="3" t="str">
        <f t="shared" si="3"/>
        <v>ZZ</v>
      </c>
      <c r="R96" s="3">
        <f t="shared" si="4"/>
        <v>0</v>
      </c>
      <c r="S96" s="3">
        <f t="shared" si="5"/>
        <v>0</v>
      </c>
      <c r="T96" s="7">
        <f t="shared" si="6"/>
        <v>0</v>
      </c>
      <c r="U96" s="8" t="str">
        <f t="array" ref="U96">IF(W96&lt;&gt;0,MAX(IFERROR(INDEX(A:S,MATCH(W96,A:A,0),COLUMN(M$2)),0),IFERROR(INDEX(A:S,MATCH(AD96,A:A,0),COLUMN(M$2)),0),IFERROR(INDEX(A:S,MATCH(AK96,A:A,0),COLUMN(M$2)),0),IFERROR(INDEX(A:S,MATCH(AR96,A:A,0),COLUMN(M$2)),0)),M96)</f>
        <v/>
      </c>
      <c r="V96" s="3">
        <f t="shared" si="7"/>
        <v>0</v>
      </c>
    </row>
    <row r="97" ht="15.75" customHeight="1">
      <c r="A97" s="3" t="s">
        <v>162</v>
      </c>
      <c r="B97" s="4" t="str">
        <f t="shared" si="1"/>
        <v>LCDLBAGRBS</v>
      </c>
      <c r="D97" s="3">
        <v>0.0</v>
      </c>
      <c r="E97" s="5">
        <v>44008.0</v>
      </c>
      <c r="F97" s="5">
        <v>44134.0</v>
      </c>
      <c r="G97" s="4">
        <v>9.0</v>
      </c>
      <c r="I97" s="4">
        <v>9.0</v>
      </c>
      <c r="J97" s="4">
        <v>0.0</v>
      </c>
      <c r="K97" s="4">
        <v>0.0</v>
      </c>
      <c r="L97" s="4">
        <v>0.0</v>
      </c>
      <c r="O97" s="6">
        <f t="shared" si="2"/>
        <v>0</v>
      </c>
      <c r="P97" s="9" t="s">
        <v>112</v>
      </c>
      <c r="Q97" s="3" t="str">
        <f t="shared" si="3"/>
        <v>ZZ</v>
      </c>
      <c r="R97" s="3">
        <f t="shared" si="4"/>
        <v>0</v>
      </c>
      <c r="S97" s="3">
        <f t="shared" si="5"/>
        <v>0</v>
      </c>
      <c r="T97" s="7">
        <f t="shared" si="6"/>
        <v>0</v>
      </c>
      <c r="U97" s="8">
        <f t="array" ref="U97">IF(W97&lt;&gt;0,MAX(IFERROR(INDEX(A:S,MATCH(W97,A:A,0),COLUMN(M$2)),0),IFERROR(INDEX(A:S,MATCH(AD97,A:A,0),COLUMN(M$2)),0),IFERROR(INDEX(A:S,MATCH(AK97,A:A,0),COLUMN(M$2)),0),IFERROR(INDEX(A:S,MATCH(AR97,A:A,0),COLUMN(M$2)),0)),M97)</f>
        <v>0</v>
      </c>
      <c r="V97" s="3">
        <f t="shared" si="7"/>
        <v>0</v>
      </c>
      <c r="W97" s="3" t="s">
        <v>163</v>
      </c>
      <c r="X97" s="3">
        <v>1.0</v>
      </c>
      <c r="Y97" s="3">
        <f t="array" ref="Y97">ROUNDDOWN(INDEX($A:$O,MATCH(W97,$A:$A,0),COLUMN(O$1))/X97,0)</f>
        <v>0</v>
      </c>
      <c r="Z97" s="3">
        <f t="array" ref="Z97">ROUNDDOWN(INDEX($A:$J,MATCH(W97,$A:$A,0),COLUMN(H$1))/X97,0)+Y97</f>
        <v>0</v>
      </c>
      <c r="AA97" s="5" t="str">
        <f t="shared" ref="AA97:AA98" si="8">XLOOKUP(W97,A:A,M:M)</f>
        <v/>
      </c>
      <c r="AB97" s="3">
        <f t="array" ref="AB97">ROUNDDOWN(INDEX($A:$N,MATCH(W97,$A:$A,0),COLUMN(N$1))/X97,0)+Z97</f>
        <v>0</v>
      </c>
      <c r="AC97" s="3" t="str">
        <f t="array" ref="AC97">INDEX($A:$P,MATCH(W97,$A:$A,0),COLUMN(P$1))</f>
        <v>ZZ</v>
      </c>
      <c r="AD97" s="3" t="s">
        <v>162</v>
      </c>
      <c r="AE97" s="3">
        <v>1.0</v>
      </c>
      <c r="AF97" s="3">
        <f t="array" ref="AF97">ROUNDDOWN(INDEX($A:$O,MATCH(AD97,$A:$A,0),COLUMN(O$1))/AE97,0)</f>
        <v>0</v>
      </c>
      <c r="AG97" s="3">
        <f t="array" ref="AG97">ROUNDDOWN(INDEX($A:$J,MATCH(AD97,$A:$A,0),COLUMN(H$1))/AE97,0)+AF97</f>
        <v>0</v>
      </c>
      <c r="AH97" s="5" t="str">
        <f t="shared" ref="AH97:AH98" si="9">XLOOKUP(AD97,A:A,M:M)</f>
        <v/>
      </c>
      <c r="AI97" s="3">
        <f t="array" ref="AI97">ROUNDDOWN(INDEX($A:$N,MATCH(AD97,$A:$A,0),COLUMN(N$1))/AE97,0)+AG97</f>
        <v>0</v>
      </c>
      <c r="AJ97" s="3" t="str">
        <f t="array" ref="AJ97">INDEX($A:$P,MATCH(AD97,$A:$A,0),COLUMN(P$1))</f>
        <v>Z</v>
      </c>
    </row>
    <row r="98" ht="15.75" customHeight="1">
      <c r="A98" s="3" t="s">
        <v>164</v>
      </c>
      <c r="B98" s="4" t="str">
        <f t="shared" si="1"/>
        <v>LCCRBTTOGR</v>
      </c>
      <c r="D98" s="3">
        <v>0.0</v>
      </c>
      <c r="F98" s="5">
        <v>44134.0</v>
      </c>
      <c r="G98" s="4">
        <v>1.0</v>
      </c>
      <c r="I98" s="4">
        <v>1.0</v>
      </c>
      <c r="J98" s="4">
        <v>0.0</v>
      </c>
      <c r="K98" s="4">
        <v>0.0</v>
      </c>
      <c r="L98" s="4">
        <v>0.0</v>
      </c>
      <c r="O98" s="6">
        <f t="shared" si="2"/>
        <v>0</v>
      </c>
      <c r="P98" s="3" t="s">
        <v>51</v>
      </c>
      <c r="Q98" s="3" t="str">
        <f t="shared" si="3"/>
        <v>ZZ</v>
      </c>
      <c r="R98" s="3">
        <f t="shared" si="4"/>
        <v>0</v>
      </c>
      <c r="S98" s="3">
        <f t="shared" si="5"/>
        <v>0</v>
      </c>
      <c r="T98" s="7">
        <f t="shared" si="6"/>
        <v>0</v>
      </c>
      <c r="U98" s="8">
        <f t="array" ref="U98">IF(W98&lt;&gt;0,MAX(IFERROR(INDEX(A:S,MATCH(W98,A:A,0),COLUMN(M$2)),0),IFERROR(INDEX(A:S,MATCH(AD98,A:A,0),COLUMN(M$2)),0),IFERROR(INDEX(A:S,MATCH(AK98,A:A,0),COLUMN(M$2)),0),IFERROR(INDEX(A:S,MATCH(AR98,A:A,0),COLUMN(M$2)),0)),M98)</f>
        <v>0</v>
      </c>
      <c r="V98" s="3">
        <f t="shared" si="7"/>
        <v>0</v>
      </c>
      <c r="W98" s="3" t="s">
        <v>164</v>
      </c>
      <c r="X98" s="3">
        <v>1.0</v>
      </c>
      <c r="Y98" s="3">
        <f t="array" ref="Y98">ROUNDDOWN(INDEX($A:$O,MATCH(W98,$A:$A,0),COLUMN(O$1))/X98,0)</f>
        <v>0</v>
      </c>
      <c r="Z98" s="3">
        <f t="array" ref="Z98">ROUNDDOWN(INDEX($A:$J,MATCH(W98,$A:$A,0),COLUMN(H$1))/X98,0)+Y98</f>
        <v>0</v>
      </c>
      <c r="AA98" s="5" t="str">
        <f t="shared" si="8"/>
        <v/>
      </c>
      <c r="AB98" s="3">
        <f t="array" ref="AB98">ROUNDDOWN(INDEX($A:$N,MATCH(W98,$A:$A,0),COLUMN(N$1))/X98,0)+Z98</f>
        <v>0</v>
      </c>
      <c r="AC98" s="3" t="str">
        <f t="array" ref="AC98">INDEX($A:$P,MATCH(W98,$A:$A,0),COLUMN(P$1))</f>
        <v>ZZ</v>
      </c>
      <c r="AD98" s="3" t="s">
        <v>165</v>
      </c>
      <c r="AE98" s="3">
        <v>1.0</v>
      </c>
      <c r="AF98" s="3">
        <f t="array" ref="AF98">ROUNDDOWN(INDEX($A:$O,MATCH(AD98,$A:$A,0),COLUMN(O$1))/AE98,0)</f>
        <v>0</v>
      </c>
      <c r="AG98" s="3">
        <f t="array" ref="AG98">ROUNDDOWN(INDEX($A:$J,MATCH(AD98,$A:$A,0),COLUMN(H$1))/AE98,0)+AF98</f>
        <v>0</v>
      </c>
      <c r="AH98" s="5" t="str">
        <f t="shared" si="9"/>
        <v/>
      </c>
      <c r="AI98" s="3">
        <f t="array" ref="AI98">ROUNDDOWN(INDEX($A:$N,MATCH(AD98,$A:$A,0),COLUMN(N$1))/AE98,0)+AG98</f>
        <v>0</v>
      </c>
      <c r="AJ98" s="3" t="str">
        <f t="array" ref="AJ98">INDEX($A:$P,MATCH(AD98,$A:$A,0),COLUMN(P$1))</f>
        <v>Z</v>
      </c>
      <c r="AK98" s="3" t="s">
        <v>166</v>
      </c>
      <c r="AL98" s="3">
        <v>1.0</v>
      </c>
      <c r="AM98" s="3">
        <f t="array" ref="AM98">ROUNDDOWN(INDEX($A:$O,MATCH(AK98,$A:$A,0),COLUMN(O$1))/AL98,0)</f>
        <v>0</v>
      </c>
      <c r="AN98" s="3">
        <f t="array" ref="AN98">ROUNDDOWN(INDEX($A:$J,MATCH(AK98,$A:$A,0),COLUMN(H$1))/AL98,0)+AM98</f>
        <v>0</v>
      </c>
      <c r="AO98" s="5" t="str">
        <f t="array" ref="AO98">XLOOKUP(AK98,$A:$A,$M:$M)</f>
        <v/>
      </c>
      <c r="AP98" s="3">
        <f t="array" ref="AP98">ROUNDDOWN(INDEX($A:$N,MATCH(AK98,$A:$A,0),COLUMN(N$1))/AL98,0)+AN98</f>
        <v>0</v>
      </c>
      <c r="AQ98" s="3" t="str">
        <f t="array" ref="AQ98">INDEX($A:$P,MATCH(AK98,$A:$A,0),COLUMN(P$1))</f>
        <v>ZZ</v>
      </c>
    </row>
    <row r="99" ht="15.75" customHeight="1">
      <c r="A99" s="3" t="s">
        <v>167</v>
      </c>
      <c r="B99" s="4" t="str">
        <f t="shared" si="1"/>
        <v>LCPRBAGRBS26</v>
      </c>
      <c r="D99" s="3" t="s">
        <v>101</v>
      </c>
      <c r="F99" s="5"/>
      <c r="G99" s="4">
        <v>63.0</v>
      </c>
      <c r="I99" s="4">
        <v>0.0</v>
      </c>
      <c r="J99" s="4">
        <v>61.0</v>
      </c>
      <c r="K99" s="4">
        <v>0.0</v>
      </c>
      <c r="L99" s="4">
        <v>0.0</v>
      </c>
      <c r="O99" s="6">
        <f t="shared" si="2"/>
        <v>63</v>
      </c>
      <c r="P99" s="3" t="s">
        <v>137</v>
      </c>
      <c r="Q99" s="3" t="str">
        <f t="shared" si="3"/>
        <v>LC BARSTL</v>
      </c>
      <c r="R99" s="3">
        <f t="shared" si="4"/>
        <v>63</v>
      </c>
      <c r="S99" s="3" t="str">
        <f t="shared" si="5"/>
        <v/>
      </c>
      <c r="T99" s="7">
        <f t="shared" si="6"/>
        <v>63</v>
      </c>
      <c r="U99" s="8" t="str">
        <f t="array" ref="U99">IF(W99&lt;&gt;0,MAX(IFERROR(INDEX(A:S,MATCH(W99,A:A,0),COLUMN(M$2)),0),IFERROR(INDEX(A:S,MATCH(AD99,A:A,0),COLUMN(M$2)),0),IFERROR(INDEX(A:S,MATCH(AK99,A:A,0),COLUMN(M$2)),0),IFERROR(INDEX(A:S,MATCH(AR99,A:A,0),COLUMN(M$2)),0)),M99)</f>
        <v/>
      </c>
      <c r="V99" s="3" t="str">
        <f t="shared" si="7"/>
        <v/>
      </c>
    </row>
    <row r="100" ht="15.75" customHeight="1">
      <c r="A100" s="3" t="s">
        <v>168</v>
      </c>
      <c r="B100" s="4" t="str">
        <f t="shared" si="1"/>
        <v>LCDLBAWABS</v>
      </c>
      <c r="D100" s="3">
        <v>0.0</v>
      </c>
      <c r="F100" s="5">
        <v>43994.0</v>
      </c>
      <c r="G100" s="4">
        <v>0.0</v>
      </c>
      <c r="I100" s="4">
        <v>0.0</v>
      </c>
      <c r="J100" s="4">
        <v>0.0</v>
      </c>
      <c r="K100" s="4">
        <v>0.0</v>
      </c>
      <c r="L100" s="4">
        <v>0.0</v>
      </c>
      <c r="O100" s="6">
        <f t="shared" si="2"/>
        <v>0</v>
      </c>
      <c r="P100" s="3" t="s">
        <v>51</v>
      </c>
      <c r="Q100" s="3" t="str">
        <f t="shared" si="3"/>
        <v>ZZ</v>
      </c>
      <c r="R100" s="3">
        <f t="shared" si="4"/>
        <v>0</v>
      </c>
      <c r="S100" s="3">
        <f t="shared" si="5"/>
        <v>0</v>
      </c>
      <c r="T100" s="7">
        <f t="shared" si="6"/>
        <v>0</v>
      </c>
      <c r="U100" s="8">
        <f t="array" ref="U100">IF(W100&lt;&gt;0,MAX(IFERROR(INDEX(A:S,MATCH(W100,A:A,0),COLUMN(M$2)),0),IFERROR(INDEX(A:S,MATCH(AD100,A:A,0),COLUMN(M$2)),0),IFERROR(INDEX(A:S,MATCH(AK100,A:A,0),COLUMN(M$2)),0),IFERROR(INDEX(A:S,MATCH(AR100,A:A,0),COLUMN(M$2)),0)),M100)</f>
        <v>0</v>
      </c>
      <c r="V100" s="3">
        <f t="shared" si="7"/>
        <v>0</v>
      </c>
      <c r="W100" s="3" t="s">
        <v>169</v>
      </c>
      <c r="X100" s="3">
        <v>1.0</v>
      </c>
      <c r="Y100" s="3">
        <f t="array" ref="Y100">ROUNDDOWN(INDEX($A:$O,MATCH(W100,$A:$A,0),COLUMN(O$1))/X100,0)</f>
        <v>0</v>
      </c>
      <c r="Z100" s="3">
        <f t="array" ref="Z100">ROUNDDOWN(INDEX($A:$J,MATCH(W100,$A:$A,0),COLUMN(H$1))/X100,0)+Y100</f>
        <v>0</v>
      </c>
      <c r="AA100" s="5" t="str">
        <f t="array" ref="AA100">XLOOKUP(W100,A:A,M:M)</f>
        <v/>
      </c>
      <c r="AB100" s="3">
        <f t="array" ref="AB100">ROUNDDOWN(INDEX($A:$N,MATCH(W100,$A:$A,0),COLUMN(N$1))/X100,0)+Z100</f>
        <v>0</v>
      </c>
      <c r="AC100" s="3" t="str">
        <f t="array" ref="AC100">INDEX($A:$P,MATCH(W100,$A:$A,0),COLUMN(P$1))</f>
        <v>ZZ</v>
      </c>
      <c r="AD100" s="3" t="s">
        <v>168</v>
      </c>
      <c r="AE100" s="3">
        <v>1.0</v>
      </c>
      <c r="AF100" s="3">
        <f t="array" ref="AF100">ROUNDDOWN(INDEX($A:$O,MATCH(AD100,$A:$A,0),COLUMN(O$1))/AE100,0)</f>
        <v>0</v>
      </c>
      <c r="AG100" s="3">
        <f t="array" ref="AG100">ROUNDDOWN(INDEX($A:$J,MATCH(AD100,$A:$A,0),COLUMN(H$1))/AE100,0)+AF100</f>
        <v>0</v>
      </c>
      <c r="AH100" s="5" t="str">
        <f t="array" ref="AH100">XLOOKUP(AD100,A:A,M:M)</f>
        <v/>
      </c>
      <c r="AI100" s="3">
        <f t="array" ref="AI100">ROUNDDOWN(INDEX($A:$N,MATCH(AD100,$A:$A,0),COLUMN(N$1))/AE100,0)+AG100</f>
        <v>0</v>
      </c>
      <c r="AJ100" s="3" t="str">
        <f t="array" ref="AJ100">INDEX($A:$P,MATCH(AD100,$A:$A,0),COLUMN(P$1))</f>
        <v>ZZ</v>
      </c>
    </row>
    <row r="101" ht="15.75" customHeight="1">
      <c r="A101" s="3" t="s">
        <v>170</v>
      </c>
      <c r="B101" s="4" t="str">
        <f t="shared" si="1"/>
        <v>LCTESIWHBS</v>
      </c>
      <c r="C101" s="3" t="s">
        <v>2</v>
      </c>
      <c r="D101" s="3" t="s">
        <v>101</v>
      </c>
      <c r="F101" s="5"/>
      <c r="G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5"/>
      <c r="O101" s="6">
        <f t="shared" si="2"/>
        <v>0</v>
      </c>
      <c r="P101" s="3" t="s">
        <v>108</v>
      </c>
      <c r="Q101" s="3" t="str">
        <f t="shared" si="3"/>
        <v>LC DINING CHAIRS</v>
      </c>
      <c r="R101" s="3">
        <f t="shared" si="4"/>
        <v>0</v>
      </c>
      <c r="S101" s="3">
        <f t="shared" si="5"/>
        <v>0</v>
      </c>
      <c r="T101" s="7">
        <f t="shared" si="6"/>
        <v>0</v>
      </c>
      <c r="U101" s="8" t="str">
        <f t="array" ref="U101">IF(W101&lt;&gt;0,MAX(IFERROR(INDEX(A:S,MATCH(W101,A:A,0),COLUMN(M$2)),0),IFERROR(INDEX(A:S,MATCH(AD101,A:A,0),COLUMN(M$2)),0),IFERROR(INDEX(A:S,MATCH(AK101,A:A,0),COLUMN(M$2)),0),IFERROR(INDEX(A:S,MATCH(AR101,A:A,0),COLUMN(M$2)),0)),M101)</f>
        <v/>
      </c>
      <c r="V101" s="3">
        <f t="shared" si="7"/>
        <v>0</v>
      </c>
    </row>
    <row r="102" ht="15.75" customHeight="1">
      <c r="A102" s="3" t="s">
        <v>171</v>
      </c>
      <c r="B102" s="4" t="str">
        <f t="shared" si="1"/>
        <v>LCMYDITOCLEAR</v>
      </c>
      <c r="D102" s="3" t="s">
        <v>60</v>
      </c>
      <c r="E102" s="5"/>
      <c r="F102" s="5">
        <v>45020.0</v>
      </c>
      <c r="G102" s="4">
        <v>0.0</v>
      </c>
      <c r="I102" s="4">
        <v>0.0</v>
      </c>
      <c r="J102" s="4">
        <v>0.0</v>
      </c>
      <c r="K102" s="4">
        <v>0.0</v>
      </c>
      <c r="L102" s="4">
        <v>0.0</v>
      </c>
      <c r="O102" s="6">
        <f t="shared" si="2"/>
        <v>0</v>
      </c>
      <c r="P102" s="3" t="s">
        <v>51</v>
      </c>
      <c r="Q102" s="3" t="str">
        <f t="shared" si="3"/>
        <v>ZZ</v>
      </c>
      <c r="R102" s="3">
        <f t="shared" si="4"/>
        <v>0</v>
      </c>
      <c r="S102" s="3">
        <f t="shared" si="5"/>
        <v>0</v>
      </c>
      <c r="T102" s="7">
        <f t="shared" si="6"/>
        <v>0</v>
      </c>
      <c r="U102" s="8">
        <f t="array" ref="U102">IF(W102&lt;&gt;0,MAX(IFERROR(INDEX(A:S,MATCH(W102,A:A,0),COLUMN(M$2)),0),IFERROR(INDEX(A:S,MATCH(AD102,A:A,0),COLUMN(M$2)),0),IFERROR(INDEX(A:S,MATCH(AK102,A:A,0),COLUMN(M$2)),0),IFERROR(INDEX(A:S,MATCH(AR102,A:A,0),COLUMN(M$2)),0)),M102)</f>
        <v>0</v>
      </c>
      <c r="V102" s="3">
        <f t="shared" si="7"/>
        <v>0</v>
      </c>
      <c r="W102" s="3" t="s">
        <v>171</v>
      </c>
      <c r="X102" s="3">
        <v>1.0</v>
      </c>
      <c r="Y102" s="3">
        <f t="array" ref="Y102">ROUNDDOWN(INDEX($A:$O,MATCH(W102,$A:$A,0),COLUMN(O$1))/X102,0)</f>
        <v>0</v>
      </c>
      <c r="Z102" s="3">
        <f t="array" ref="Z102">ROUNDDOWN(INDEX($A:$J,MATCH(W102,$A:$A,0),COLUMN(H$1))/X102,0)+Y102</f>
        <v>0</v>
      </c>
      <c r="AA102" s="5" t="str">
        <f t="array" ref="AA102">XLOOKUP(W102,A:A,M:M)</f>
        <v/>
      </c>
      <c r="AB102" s="3">
        <f t="array" ref="AB102">ROUNDDOWN(INDEX($A:$N,MATCH(W102,$A:$A,0),COLUMN(N$1))/X102,0)+Z102</f>
        <v>0</v>
      </c>
      <c r="AC102" s="3" t="str">
        <f t="array" ref="AC102">INDEX($A:$P,MATCH(W102,$A:$A,0),COLUMN(P$1))</f>
        <v>ZZ</v>
      </c>
      <c r="AD102" s="3" t="s">
        <v>153</v>
      </c>
      <c r="AE102" s="3">
        <v>1.0</v>
      </c>
      <c r="AF102" s="3">
        <f t="array" ref="AF102">ROUNDDOWN(INDEX($A:$O,MATCH(AD102,$A:$A,0),COLUMN(O$1))/AE102,0)</f>
        <v>0</v>
      </c>
      <c r="AG102" s="3">
        <f t="array" ref="AG102">ROUNDDOWN(INDEX($A:$J,MATCH(AD102,$A:$A,0),COLUMN(H$1))/AE102,0)+AF102</f>
        <v>0</v>
      </c>
      <c r="AH102" s="5" t="str">
        <f t="array" ref="AH102">XLOOKUP(AD102,A:A,M:M)</f>
        <v/>
      </c>
      <c r="AI102" s="3">
        <f t="array" ref="AI102">ROUNDDOWN(INDEX($A:$N,MATCH(AD102,$A:$A,0),COLUMN(N$1))/AE102,0)+AG102</f>
        <v>0</v>
      </c>
      <c r="AJ102" s="3" t="str">
        <f t="array" ref="AJ102">INDEX($A:$P,MATCH(AD102,$A:$A,0),COLUMN(P$1))</f>
        <v>ZZ</v>
      </c>
    </row>
    <row r="103" ht="15.75" customHeight="1">
      <c r="A103" s="3" t="s">
        <v>172</v>
      </c>
      <c r="B103" s="4" t="str">
        <f t="shared" si="1"/>
        <v>LCFOBAWABR30</v>
      </c>
      <c r="D103" s="3" t="s">
        <v>101</v>
      </c>
      <c r="F103" s="5"/>
      <c r="G103" s="4">
        <v>2.0</v>
      </c>
      <c r="I103" s="4">
        <v>12.0</v>
      </c>
      <c r="J103" s="4">
        <v>0.0</v>
      </c>
      <c r="K103" s="4">
        <v>0.0</v>
      </c>
      <c r="L103" s="4">
        <v>0.0</v>
      </c>
      <c r="M103" s="5">
        <v>45269.0</v>
      </c>
      <c r="N103" s="3">
        <v>360.0</v>
      </c>
      <c r="O103" s="6">
        <f t="shared" si="2"/>
        <v>-10</v>
      </c>
      <c r="P103" s="3" t="s">
        <v>137</v>
      </c>
      <c r="Q103" s="3" t="str">
        <f t="shared" si="3"/>
        <v>LC BARSTL</v>
      </c>
      <c r="R103" s="3">
        <f t="shared" si="4"/>
        <v>-10</v>
      </c>
      <c r="S103" s="3" t="str">
        <f t="shared" si="5"/>
        <v/>
      </c>
      <c r="T103" s="7">
        <f t="shared" si="6"/>
        <v>0</v>
      </c>
      <c r="U103" s="8">
        <f t="array" ref="U103">IF(W103&lt;&gt;0,MAX(IFERROR(INDEX(A:S,MATCH(W103,A:A,0),COLUMN(M$2)),0),IFERROR(INDEX(A:S,MATCH(AD103,A:A,0),COLUMN(M$2)),0),IFERROR(INDEX(A:S,MATCH(AK103,A:A,0),COLUMN(M$2)),0),IFERROR(INDEX(A:S,MATCH(AR103,A:A,0),COLUMN(M$2)),0)),M103)</f>
        <v>45269</v>
      </c>
      <c r="V103" s="3">
        <f t="shared" si="7"/>
        <v>360</v>
      </c>
    </row>
    <row r="104" ht="15.75" customHeight="1">
      <c r="A104" s="3" t="s">
        <v>173</v>
      </c>
      <c r="B104" s="4" t="str">
        <f t="shared" si="1"/>
        <v>LCMOCHBLACK</v>
      </c>
      <c r="D104" s="3" t="s">
        <v>101</v>
      </c>
      <c r="F104" s="5"/>
      <c r="G104" s="4">
        <v>566.0</v>
      </c>
      <c r="H104" s="3">
        <v>100.0</v>
      </c>
      <c r="I104" s="4">
        <v>51.0</v>
      </c>
      <c r="J104" s="4">
        <v>513.0</v>
      </c>
      <c r="K104" s="4">
        <v>0.0</v>
      </c>
      <c r="L104" s="4">
        <v>0.0</v>
      </c>
      <c r="M104" s="5">
        <v>45251.0</v>
      </c>
      <c r="O104" s="6">
        <f t="shared" si="2"/>
        <v>515</v>
      </c>
      <c r="P104" s="3" t="s">
        <v>108</v>
      </c>
      <c r="Q104" s="3" t="str">
        <f t="shared" si="3"/>
        <v>LC DINING CHAIRS</v>
      </c>
      <c r="R104" s="3">
        <f t="shared" si="4"/>
        <v>515</v>
      </c>
      <c r="S104" s="3">
        <f t="shared" si="5"/>
        <v>100</v>
      </c>
      <c r="T104" s="7">
        <f t="shared" si="6"/>
        <v>515</v>
      </c>
      <c r="U104" s="8">
        <f t="array" ref="U104">IF(W104&lt;&gt;0,MAX(IFERROR(INDEX(A:S,MATCH(W104,A:A,0),COLUMN(M$2)),0),IFERROR(INDEX(A:S,MATCH(AD104,A:A,0),COLUMN(M$2)),0),IFERROR(INDEX(A:S,MATCH(AK104,A:A,0),COLUMN(M$2)),0),IFERROR(INDEX(A:S,MATCH(AR104,A:A,0),COLUMN(M$2)),0)),M104)</f>
        <v>45251</v>
      </c>
      <c r="V104" s="3" t="str">
        <f t="shared" si="7"/>
        <v/>
      </c>
    </row>
    <row r="105" ht="15.75" customHeight="1">
      <c r="A105" s="3" t="s">
        <v>174</v>
      </c>
      <c r="B105" s="4" t="str">
        <f t="shared" si="1"/>
        <v>LCZUBAVGBS30</v>
      </c>
      <c r="D105" s="3">
        <v>0.0</v>
      </c>
      <c r="F105" s="5">
        <v>43885.0</v>
      </c>
      <c r="G105" s="4">
        <v>0.0</v>
      </c>
      <c r="I105" s="4">
        <v>0.0</v>
      </c>
      <c r="J105" s="4">
        <v>0.0</v>
      </c>
      <c r="K105" s="4">
        <v>0.0</v>
      </c>
      <c r="L105" s="4">
        <v>0.0</v>
      </c>
      <c r="O105" s="6">
        <f t="shared" si="2"/>
        <v>0</v>
      </c>
      <c r="P105" s="3" t="s">
        <v>51</v>
      </c>
      <c r="Q105" s="3" t="str">
        <f t="shared" si="3"/>
        <v>ZZ</v>
      </c>
      <c r="R105" s="3">
        <f t="shared" si="4"/>
        <v>0</v>
      </c>
      <c r="S105" s="3" t="str">
        <f t="shared" si="5"/>
        <v/>
      </c>
      <c r="T105" s="7">
        <f t="shared" si="6"/>
        <v>0</v>
      </c>
      <c r="U105" s="8" t="str">
        <f t="array" ref="U105">IF(W105&lt;&gt;0,MAX(IFERROR(INDEX(A:S,MATCH(W105,A:A,0),COLUMN(M$2)),0),IFERROR(INDEX(A:S,MATCH(AD105,A:A,0),COLUMN(M$2)),0),IFERROR(INDEX(A:S,MATCH(AK105,A:A,0),COLUMN(M$2)),0),IFERROR(INDEX(A:S,MATCH(AR105,A:A,0),COLUMN(M$2)),0)),M105)</f>
        <v/>
      </c>
      <c r="V105" s="3" t="str">
        <f t="shared" si="7"/>
        <v/>
      </c>
    </row>
    <row r="106" ht="15.75" customHeight="1">
      <c r="A106" s="3" t="s">
        <v>175</v>
      </c>
      <c r="B106" s="4" t="str">
        <f t="shared" si="1"/>
        <v>LCPRBABLBS26</v>
      </c>
      <c r="D106" s="3" t="s">
        <v>101</v>
      </c>
      <c r="F106" s="5"/>
      <c r="G106" s="4">
        <v>23.0</v>
      </c>
      <c r="I106" s="4">
        <v>0.0</v>
      </c>
      <c r="J106" s="4">
        <v>21.0</v>
      </c>
      <c r="K106" s="4">
        <v>26.0</v>
      </c>
      <c r="L106" s="4">
        <v>0.0</v>
      </c>
      <c r="M106" s="5"/>
      <c r="O106" s="6">
        <f t="shared" si="2"/>
        <v>23</v>
      </c>
      <c r="P106" s="3" t="s">
        <v>137</v>
      </c>
      <c r="Q106" s="3" t="str">
        <f t="shared" si="3"/>
        <v>LC BARSTL</v>
      </c>
      <c r="R106" s="3">
        <f t="shared" si="4"/>
        <v>23</v>
      </c>
      <c r="S106" s="3" t="str">
        <f t="shared" si="5"/>
        <v/>
      </c>
      <c r="T106" s="7">
        <f t="shared" si="6"/>
        <v>23</v>
      </c>
      <c r="U106" s="8" t="str">
        <f t="array" ref="U106">IF(W106&lt;&gt;0,MAX(IFERROR(INDEX(A:S,MATCH(W106,A:A,0),COLUMN(M$2)),0),IFERROR(INDEX(A:S,MATCH(AD106,A:A,0),COLUMN(M$2)),0),IFERROR(INDEX(A:S,MATCH(AK106,A:A,0),COLUMN(M$2)),0),IFERROR(INDEX(A:S,MATCH(AR106,A:A,0),COLUMN(M$2)),0)),M106)</f>
        <v/>
      </c>
      <c r="V106" s="3" t="str">
        <f t="shared" si="7"/>
        <v/>
      </c>
    </row>
    <row r="107" ht="15.75" customHeight="1">
      <c r="A107" s="3" t="s">
        <v>176</v>
      </c>
      <c r="B107" s="4" t="str">
        <f t="shared" si="1"/>
        <v>LCBLSIGRBS</v>
      </c>
      <c r="C107" s="3" t="s">
        <v>2</v>
      </c>
      <c r="D107" s="3" t="s">
        <v>60</v>
      </c>
      <c r="F107" s="5">
        <v>45020.0</v>
      </c>
      <c r="G107" s="4">
        <v>0.0</v>
      </c>
      <c r="I107" s="4">
        <v>0.0</v>
      </c>
      <c r="J107" s="4">
        <v>0.0</v>
      </c>
      <c r="K107" s="4">
        <v>0.0</v>
      </c>
      <c r="L107" s="4">
        <v>0.0</v>
      </c>
      <c r="O107" s="6">
        <f t="shared" si="2"/>
        <v>0</v>
      </c>
      <c r="P107" s="3" t="s">
        <v>51</v>
      </c>
      <c r="Q107" s="3" t="str">
        <f t="shared" si="3"/>
        <v>ZZ</v>
      </c>
      <c r="R107" s="3">
        <f t="shared" si="4"/>
        <v>0</v>
      </c>
      <c r="S107" s="3">
        <f t="shared" si="5"/>
        <v>0</v>
      </c>
      <c r="T107" s="7">
        <f t="shared" si="6"/>
        <v>0</v>
      </c>
      <c r="U107" s="8" t="str">
        <f t="array" ref="U107">IF(W107&lt;&gt;0,MAX(IFERROR(INDEX(A:S,MATCH(W107,A:A,0),COLUMN(M$2)),0),IFERROR(INDEX(A:S,MATCH(AD107,A:A,0),COLUMN(M$2)),0),IFERROR(INDEX(A:S,MATCH(AK107,A:A,0),COLUMN(M$2)),0),IFERROR(INDEX(A:S,MATCH(AR107,A:A,0),COLUMN(M$2)),0)),M107)</f>
        <v/>
      </c>
      <c r="V107" s="3">
        <f t="shared" si="7"/>
        <v>0</v>
      </c>
    </row>
    <row r="108" ht="15.75" customHeight="1">
      <c r="A108" s="3" t="s">
        <v>177</v>
      </c>
      <c r="B108" s="4" t="str">
        <f t="shared" si="1"/>
        <v>LCSPSIVCBS</v>
      </c>
      <c r="C108" s="3" t="s">
        <v>2</v>
      </c>
      <c r="D108" s="3" t="s">
        <v>123</v>
      </c>
      <c r="E108" s="5">
        <v>43994.0</v>
      </c>
      <c r="F108" s="5"/>
      <c r="G108" s="4">
        <v>12.0</v>
      </c>
      <c r="I108" s="4">
        <v>0.0</v>
      </c>
      <c r="J108" s="4">
        <v>6.0</v>
      </c>
      <c r="K108" s="4">
        <v>0.0</v>
      </c>
      <c r="L108" s="4">
        <v>0.0</v>
      </c>
      <c r="O108" s="6">
        <f t="shared" si="2"/>
        <v>12</v>
      </c>
      <c r="P108" s="3" t="s">
        <v>112</v>
      </c>
      <c r="Q108" s="3" t="str">
        <f t="shared" si="3"/>
        <v>Z</v>
      </c>
      <c r="R108" s="3">
        <f t="shared" si="4"/>
        <v>6</v>
      </c>
      <c r="S108" s="3">
        <f t="shared" si="5"/>
        <v>0</v>
      </c>
      <c r="T108" s="7">
        <f t="shared" si="6"/>
        <v>12</v>
      </c>
      <c r="U108" s="8" t="str">
        <f t="array" ref="U108">IF(W108&lt;&gt;0,MAX(IFERROR(INDEX(A:S,MATCH(W108,A:A,0),COLUMN(M$2)),0),IFERROR(INDEX(A:S,MATCH(AD108,A:A,0),COLUMN(M$2)),0),IFERROR(INDEX(A:S,MATCH(AK108,A:A,0),COLUMN(M$2)),0),IFERROR(INDEX(A:S,MATCH(AR108,A:A,0),COLUMN(M$2)),0)),M108)</f>
        <v/>
      </c>
      <c r="V108" s="3">
        <f t="shared" si="7"/>
        <v>0</v>
      </c>
    </row>
    <row r="109" ht="15.75" customHeight="1">
      <c r="A109" s="3" t="s">
        <v>178</v>
      </c>
      <c r="B109" s="4" t="str">
        <f t="shared" si="1"/>
        <v>LCFOBAWABR26</v>
      </c>
      <c r="D109" s="3" t="s">
        <v>101</v>
      </c>
      <c r="F109" s="5"/>
      <c r="G109" s="4">
        <v>120.0</v>
      </c>
      <c r="H109" s="3">
        <v>110.0</v>
      </c>
      <c r="I109" s="4">
        <v>22.0</v>
      </c>
      <c r="J109" s="4">
        <v>115.0</v>
      </c>
      <c r="K109" s="4">
        <v>0.0</v>
      </c>
      <c r="L109" s="4">
        <v>0.0</v>
      </c>
      <c r="M109" s="5">
        <v>45251.0</v>
      </c>
      <c r="N109" s="3">
        <v>50.0</v>
      </c>
      <c r="O109" s="6">
        <f t="shared" si="2"/>
        <v>115</v>
      </c>
      <c r="P109" s="3" t="s">
        <v>137</v>
      </c>
      <c r="Q109" s="3" t="str">
        <f t="shared" si="3"/>
        <v>LC BARSTL</v>
      </c>
      <c r="R109" s="3">
        <f t="shared" si="4"/>
        <v>115</v>
      </c>
      <c r="S109" s="3">
        <f t="shared" si="5"/>
        <v>110</v>
      </c>
      <c r="T109" s="7">
        <f t="shared" si="6"/>
        <v>115</v>
      </c>
      <c r="U109" s="8">
        <f t="array" ref="U109">IF(W109&lt;&gt;0,MAX(IFERROR(INDEX(A:S,MATCH(W109,A:A,0),COLUMN(M$2)),0),IFERROR(INDEX(A:S,MATCH(AD109,A:A,0),COLUMN(M$2)),0),IFERROR(INDEX(A:S,MATCH(AK109,A:A,0),COLUMN(M$2)),0),IFERROR(INDEX(A:S,MATCH(AR109,A:A,0),COLUMN(M$2)),0)),M109)</f>
        <v>45251</v>
      </c>
      <c r="V109" s="3">
        <f t="shared" si="7"/>
        <v>50</v>
      </c>
    </row>
    <row r="110" ht="15.75" customHeight="1">
      <c r="A110" s="3" t="s">
        <v>179</v>
      </c>
      <c r="B110" s="4" t="str">
        <f t="shared" si="1"/>
        <v>LCAMBEGRBCH</v>
      </c>
      <c r="D110" s="3" t="s">
        <v>101</v>
      </c>
      <c r="F110" s="5"/>
      <c r="G110" s="4">
        <v>1.0</v>
      </c>
      <c r="I110" s="4">
        <v>0.0</v>
      </c>
      <c r="J110" s="4">
        <v>0.0</v>
      </c>
      <c r="K110" s="4">
        <v>0.0</v>
      </c>
      <c r="L110" s="4">
        <v>0.0</v>
      </c>
      <c r="M110" s="5">
        <v>45275.0</v>
      </c>
      <c r="N110" s="3">
        <v>60.0</v>
      </c>
      <c r="O110" s="6">
        <f t="shared" si="2"/>
        <v>1</v>
      </c>
      <c r="P110" s="3" t="s">
        <v>180</v>
      </c>
      <c r="Q110" s="3" t="str">
        <f t="shared" si="3"/>
        <v>LC OTTOBEN</v>
      </c>
      <c r="R110" s="3">
        <f t="shared" si="4"/>
        <v>1</v>
      </c>
      <c r="S110" s="3" t="str">
        <f t="shared" si="5"/>
        <v/>
      </c>
      <c r="T110" s="7">
        <f t="shared" si="6"/>
        <v>1</v>
      </c>
      <c r="U110" s="8">
        <f t="array" ref="U110">IF(W110&lt;&gt;0,MAX(IFERROR(INDEX(A:S,MATCH(W110,A:A,0),COLUMN(M$2)),0),IFERROR(INDEX(A:S,MATCH(AD110,A:A,0),COLUMN(M$2)),0),IFERROR(INDEX(A:S,MATCH(AK110,A:A,0),COLUMN(M$2)),0),IFERROR(INDEX(A:S,MATCH(AR110,A:A,0),COLUMN(M$2)),0)),M110)</f>
        <v>45275</v>
      </c>
      <c r="V110" s="3">
        <f t="shared" si="7"/>
        <v>60</v>
      </c>
    </row>
    <row r="111" ht="15.75" customHeight="1">
      <c r="A111" s="3" t="s">
        <v>181</v>
      </c>
      <c r="B111" s="4" t="str">
        <f t="shared" si="1"/>
        <v>LCAMCOGRSF</v>
      </c>
      <c r="D111" s="3" t="s">
        <v>101</v>
      </c>
      <c r="F111" s="5"/>
      <c r="G111" s="4">
        <v>54.0</v>
      </c>
      <c r="I111" s="4">
        <v>0.0</v>
      </c>
      <c r="J111" s="4">
        <v>52.0</v>
      </c>
      <c r="K111" s="4">
        <v>0.0</v>
      </c>
      <c r="L111" s="4">
        <v>0.0</v>
      </c>
      <c r="M111" s="5"/>
      <c r="O111" s="6">
        <f t="shared" si="2"/>
        <v>54</v>
      </c>
      <c r="P111" s="3" t="s">
        <v>108</v>
      </c>
      <c r="Q111" s="3" t="str">
        <f t="shared" si="3"/>
        <v>LC DINING CHAIRS</v>
      </c>
      <c r="R111" s="3">
        <f t="shared" si="4"/>
        <v>54</v>
      </c>
      <c r="S111" s="3" t="str">
        <f t="shared" si="5"/>
        <v/>
      </c>
      <c r="T111" s="7">
        <f t="shared" si="6"/>
        <v>54</v>
      </c>
      <c r="U111" s="8" t="str">
        <f t="array" ref="U111">IF(W111&lt;&gt;0,MAX(IFERROR(INDEX(A:S,MATCH(W111,A:A,0),COLUMN(M$2)),0),IFERROR(INDEX(A:S,MATCH(AD111,A:A,0),COLUMN(M$2)),0),IFERROR(INDEX(A:S,MATCH(AK111,A:A,0),COLUMN(M$2)),0),IFERROR(INDEX(A:S,MATCH(AR111,A:A,0),COLUMN(M$2)),0)),M111)</f>
        <v/>
      </c>
      <c r="V111" s="3" t="str">
        <f t="shared" si="7"/>
        <v/>
      </c>
    </row>
    <row r="112" ht="15.75" customHeight="1">
      <c r="A112" s="3" t="s">
        <v>182</v>
      </c>
      <c r="B112" s="4" t="str">
        <f t="shared" si="1"/>
        <v>LCZEDIGRTO</v>
      </c>
      <c r="D112" s="3" t="s">
        <v>101</v>
      </c>
      <c r="F112" s="5"/>
      <c r="G112" s="4">
        <v>3.0</v>
      </c>
      <c r="I112" s="4">
        <v>3.0</v>
      </c>
      <c r="J112" s="4">
        <v>0.0</v>
      </c>
      <c r="K112" s="4">
        <v>0.0</v>
      </c>
      <c r="L112" s="4">
        <v>0.0</v>
      </c>
      <c r="O112" s="6">
        <f t="shared" si="2"/>
        <v>0</v>
      </c>
      <c r="P112" s="3" t="s">
        <v>112</v>
      </c>
      <c r="Q112" s="3" t="str">
        <f t="shared" si="3"/>
        <v>ZZ</v>
      </c>
      <c r="R112" s="3">
        <f t="shared" si="4"/>
        <v>0</v>
      </c>
      <c r="S112" s="3">
        <f t="shared" si="5"/>
        <v>0</v>
      </c>
      <c r="T112" s="7">
        <f t="shared" si="6"/>
        <v>0</v>
      </c>
      <c r="U112" s="8">
        <f t="array" ref="U112">IF(W112&lt;&gt;0,MAX(IFERROR(INDEX(A:S,MATCH(W112,A:A,0),COLUMN(M$2)),0),IFERROR(INDEX(A:S,MATCH(AD112,A:A,0),COLUMN(M$2)),0),IFERROR(INDEX(A:S,MATCH(AK112,A:A,0),COLUMN(M$2)),0),IFERROR(INDEX(A:S,MATCH(AR112,A:A,0),COLUMN(M$2)),0)),M112)</f>
        <v>0</v>
      </c>
      <c r="V112" s="3">
        <f t="shared" si="7"/>
        <v>0</v>
      </c>
      <c r="W112" s="3" t="s">
        <v>182</v>
      </c>
      <c r="X112" s="3">
        <v>1.0</v>
      </c>
      <c r="Y112" s="3">
        <f t="array" ref="Y112">ROUNDDOWN(INDEX($A:$O,MATCH(W112,$A:$A,0),COLUMN(O$1))/X112,0)</f>
        <v>0</v>
      </c>
      <c r="Z112" s="3">
        <f t="array" ref="Z112">ROUNDDOWN(INDEX($A:$J,MATCH(W112,$A:$A,0),COLUMN(H$1))/X112,0)+Y112</f>
        <v>0</v>
      </c>
      <c r="AA112" s="5" t="str">
        <f t="array" ref="AA112">XLOOKUP(W112,A:A,M:M)</f>
        <v/>
      </c>
      <c r="AB112" s="3">
        <f t="array" ref="AB112">ROUNDDOWN(INDEX($A:$N,MATCH(W112,$A:$A,0),COLUMN(N$1))/X112,0)+Z112</f>
        <v>0</v>
      </c>
      <c r="AC112" s="3" t="str">
        <f t="array" ref="AC112">INDEX($A:$P,MATCH(W112,$A:$A,0),COLUMN(P$1))</f>
        <v>Z</v>
      </c>
      <c r="AD112" s="3" t="s">
        <v>183</v>
      </c>
      <c r="AE112" s="3">
        <v>1.0</v>
      </c>
      <c r="AF112" s="3">
        <f t="array" ref="AF112">ROUNDDOWN(INDEX($A:$O,MATCH(AD112,$A:$A,0),COLUMN(O$1))/AE112,0)</f>
        <v>5</v>
      </c>
      <c r="AG112" s="3">
        <f t="array" ref="AG112">ROUNDDOWN(INDEX($A:$J,MATCH(AD112,$A:$A,0),COLUMN(H$1))/AE112,0)+AF112</f>
        <v>5</v>
      </c>
      <c r="AH112" s="5" t="str">
        <f t="array" ref="AH112">XLOOKUP(AD112,A:A,M:M)</f>
        <v/>
      </c>
      <c r="AI112" s="3">
        <f t="array" ref="AI112">ROUNDDOWN(INDEX($A:$N,MATCH(AD112,$A:$A,0),COLUMN(N$1))/AE112,0)+AG112</f>
        <v>5</v>
      </c>
      <c r="AJ112" s="3" t="str">
        <f t="array" ref="AJ112">INDEX($A:$P,MATCH(AD112,$A:$A,0),COLUMN(P$1))</f>
        <v>Z</v>
      </c>
      <c r="AK112" s="3" t="s">
        <v>184</v>
      </c>
      <c r="AL112" s="3">
        <v>1.0</v>
      </c>
      <c r="AM112" s="3">
        <f t="array" ref="AM112">ROUNDDOWN(INDEX($A:$O,MATCH(AK112,$A:$A,0),COLUMN(O$1))/AL112,0)</f>
        <v>1</v>
      </c>
      <c r="AN112" s="3">
        <f t="array" ref="AN112">ROUNDDOWN(INDEX($A:$J,MATCH(AK112,$A:$A,0),COLUMN(H$1))/AL112,0)+AM112</f>
        <v>1</v>
      </c>
      <c r="AO112" s="5" t="str">
        <f t="array" ref="AO112">XLOOKUP(AK112,$A:$A,$M:$M)</f>
        <v/>
      </c>
      <c r="AP112" s="3">
        <f t="array" ref="AP112">ROUNDDOWN(INDEX($A:$N,MATCH(AK112,$A:$A,0),COLUMN(N$1))/AL112,0)+AN112</f>
        <v>1</v>
      </c>
      <c r="AQ112" s="3" t="str">
        <f t="array" ref="AQ112">INDEX($A:$P,MATCH(AK112,$A:$A,0),COLUMN(P$1))</f>
        <v>ZZ</v>
      </c>
    </row>
    <row r="113" ht="15.75" customHeight="1">
      <c r="A113" s="3" t="s">
        <v>185</v>
      </c>
      <c r="B113" s="4" t="str">
        <f t="shared" si="1"/>
        <v>LCMOBAVG30</v>
      </c>
      <c r="D113" s="3" t="s">
        <v>60</v>
      </c>
      <c r="F113" s="5">
        <v>43490.0</v>
      </c>
      <c r="G113" s="4">
        <v>0.0</v>
      </c>
      <c r="I113" s="4">
        <v>0.0</v>
      </c>
      <c r="J113" s="4">
        <v>0.0</v>
      </c>
      <c r="K113" s="4">
        <v>0.0</v>
      </c>
      <c r="L113" s="4">
        <v>0.0</v>
      </c>
      <c r="O113" s="6">
        <f t="shared" si="2"/>
        <v>0</v>
      </c>
      <c r="P113" s="3" t="s">
        <v>51</v>
      </c>
      <c r="Q113" s="3" t="str">
        <f t="shared" si="3"/>
        <v>ZZ</v>
      </c>
      <c r="R113" s="3">
        <f t="shared" si="4"/>
        <v>0</v>
      </c>
      <c r="S113" s="3" t="str">
        <f t="shared" si="5"/>
        <v/>
      </c>
      <c r="T113" s="7">
        <f t="shared" si="6"/>
        <v>0</v>
      </c>
      <c r="U113" s="8" t="str">
        <f t="array" ref="U113">IF(W113&lt;&gt;0,MAX(IFERROR(INDEX(A:S,MATCH(W113,A:A,0),COLUMN(M$2)),0),IFERROR(INDEX(A:S,MATCH(AD113,A:A,0),COLUMN(M$2)),0),IFERROR(INDEX(A:S,MATCH(AK113,A:A,0),COLUMN(M$2)),0),IFERROR(INDEX(A:S,MATCH(AR113,A:A,0),COLUMN(M$2)),0)),M113)</f>
        <v/>
      </c>
      <c r="V113" s="3" t="str">
        <f t="shared" si="7"/>
        <v/>
      </c>
    </row>
    <row r="114" ht="15.75" customHeight="1">
      <c r="A114" s="3" t="s">
        <v>186</v>
      </c>
      <c r="B114" s="4" t="str">
        <f t="shared" si="1"/>
        <v>LCMOBAVG26</v>
      </c>
      <c r="D114" s="3">
        <v>0.0</v>
      </c>
      <c r="F114" s="5">
        <v>43664.0</v>
      </c>
      <c r="G114" s="4">
        <v>0.0</v>
      </c>
      <c r="I114" s="4">
        <v>0.0</v>
      </c>
      <c r="J114" s="4">
        <v>0.0</v>
      </c>
      <c r="K114" s="4">
        <v>0.0</v>
      </c>
      <c r="L114" s="4">
        <v>0.0</v>
      </c>
      <c r="O114" s="6">
        <f t="shared" si="2"/>
        <v>0</v>
      </c>
      <c r="P114" s="3" t="s">
        <v>51</v>
      </c>
      <c r="Q114" s="3" t="str">
        <f t="shared" si="3"/>
        <v>ZZ</v>
      </c>
      <c r="R114" s="3">
        <f t="shared" si="4"/>
        <v>0</v>
      </c>
      <c r="S114" s="3" t="str">
        <f t="shared" si="5"/>
        <v/>
      </c>
      <c r="T114" s="7">
        <f t="shared" si="6"/>
        <v>0</v>
      </c>
      <c r="U114" s="8" t="str">
        <f t="array" ref="U114">IF(W114&lt;&gt;0,MAX(IFERROR(INDEX(A:S,MATCH(W114,A:A,0),COLUMN(M$2)),0),IFERROR(INDEX(A:S,MATCH(AD114,A:A,0),COLUMN(M$2)),0),IFERROR(INDEX(A:S,MATCH(AK114,A:A,0),COLUMN(M$2)),0),IFERROR(INDEX(A:S,MATCH(AR114,A:A,0),COLUMN(M$2)),0)),M114)</f>
        <v/>
      </c>
      <c r="V114" s="3" t="str">
        <f t="shared" si="7"/>
        <v/>
      </c>
    </row>
    <row r="115" ht="15.75" customHeight="1">
      <c r="A115" s="3" t="s">
        <v>187</v>
      </c>
      <c r="B115" s="4" t="str">
        <f t="shared" si="1"/>
        <v>LCMOBAMFBL30</v>
      </c>
      <c r="D115" s="3">
        <v>0.0</v>
      </c>
      <c r="F115" s="5">
        <v>43994.0</v>
      </c>
      <c r="G115" s="4">
        <v>0.0</v>
      </c>
      <c r="I115" s="4">
        <v>0.0</v>
      </c>
      <c r="J115" s="4">
        <v>0.0</v>
      </c>
      <c r="K115" s="4">
        <v>0.0</v>
      </c>
      <c r="L115" s="4">
        <v>0.0</v>
      </c>
      <c r="O115" s="6">
        <f t="shared" si="2"/>
        <v>0</v>
      </c>
      <c r="P115" s="3" t="s">
        <v>51</v>
      </c>
      <c r="Q115" s="3" t="str">
        <f t="shared" si="3"/>
        <v>ZZ</v>
      </c>
      <c r="R115" s="3">
        <f t="shared" si="4"/>
        <v>0</v>
      </c>
      <c r="S115" s="3" t="str">
        <f t="shared" si="5"/>
        <v/>
      </c>
      <c r="T115" s="7">
        <f t="shared" si="6"/>
        <v>0</v>
      </c>
      <c r="U115" s="8" t="str">
        <f t="array" ref="U115">IF(W115&lt;&gt;0,MAX(IFERROR(INDEX(A:S,MATCH(W115,A:A,0),COLUMN(M$2)),0),IFERROR(INDEX(A:S,MATCH(AD115,A:A,0),COLUMN(M$2)),0),IFERROR(INDEX(A:S,MATCH(AK115,A:A,0),COLUMN(M$2)),0),IFERROR(INDEX(A:S,MATCH(AR115,A:A,0),COLUMN(M$2)),0)),M115)</f>
        <v/>
      </c>
      <c r="V115" s="3" t="str">
        <f t="shared" si="7"/>
        <v/>
      </c>
    </row>
    <row r="116" ht="15.75" customHeight="1">
      <c r="A116" s="3" t="s">
        <v>188</v>
      </c>
      <c r="B116" s="4" t="str">
        <f t="shared" si="1"/>
        <v>LCMOBAMFBL26</v>
      </c>
      <c r="D116" s="3">
        <v>0.0</v>
      </c>
      <c r="F116" s="5">
        <v>43453.0</v>
      </c>
      <c r="G116" s="4">
        <v>0.0</v>
      </c>
      <c r="I116" s="4">
        <v>0.0</v>
      </c>
      <c r="J116" s="4">
        <v>0.0</v>
      </c>
      <c r="K116" s="4">
        <v>0.0</v>
      </c>
      <c r="L116" s="4">
        <v>0.0</v>
      </c>
      <c r="O116" s="6">
        <f t="shared" si="2"/>
        <v>0</v>
      </c>
      <c r="P116" s="3" t="s">
        <v>51</v>
      </c>
      <c r="Q116" s="3" t="str">
        <f t="shared" si="3"/>
        <v>ZZ</v>
      </c>
      <c r="R116" s="3">
        <f t="shared" si="4"/>
        <v>0</v>
      </c>
      <c r="S116" s="3" t="str">
        <f t="shared" si="5"/>
        <v/>
      </c>
      <c r="T116" s="7">
        <f t="shared" si="6"/>
        <v>0</v>
      </c>
      <c r="U116" s="8" t="str">
        <f t="array" ref="U116">IF(W116&lt;&gt;0,MAX(IFERROR(INDEX(A:S,MATCH(W116,A:A,0),COLUMN(M$2)),0),IFERROR(INDEX(A:S,MATCH(AD116,A:A,0),COLUMN(M$2)),0),IFERROR(INDEX(A:S,MATCH(AK116,A:A,0),COLUMN(M$2)),0),IFERROR(INDEX(A:S,MATCH(AR116,A:A,0),COLUMN(M$2)),0)),M116)</f>
        <v/>
      </c>
      <c r="V116" s="3" t="str">
        <f t="shared" si="7"/>
        <v/>
      </c>
    </row>
    <row r="117" ht="15.75" customHeight="1">
      <c r="A117" s="3" t="s">
        <v>189</v>
      </c>
      <c r="B117" s="4" t="str">
        <f t="shared" si="1"/>
        <v>LCOLBAES30</v>
      </c>
      <c r="D117" s="3" t="s">
        <v>60</v>
      </c>
      <c r="F117" s="5">
        <v>45020.0</v>
      </c>
      <c r="G117" s="4">
        <v>0.0</v>
      </c>
      <c r="I117" s="4">
        <v>0.0</v>
      </c>
      <c r="J117" s="4">
        <v>0.0</v>
      </c>
      <c r="K117" s="4">
        <v>0.0</v>
      </c>
      <c r="L117" s="4">
        <v>0.0</v>
      </c>
      <c r="O117" s="6">
        <f t="shared" si="2"/>
        <v>0</v>
      </c>
      <c r="P117" s="3" t="s">
        <v>51</v>
      </c>
      <c r="Q117" s="3" t="str">
        <f t="shared" si="3"/>
        <v>ZZ</v>
      </c>
      <c r="R117" s="3">
        <f t="shared" si="4"/>
        <v>0</v>
      </c>
      <c r="S117" s="3" t="str">
        <f t="shared" si="5"/>
        <v/>
      </c>
      <c r="T117" s="7">
        <f t="shared" si="6"/>
        <v>0</v>
      </c>
      <c r="U117" s="8" t="str">
        <f t="array" ref="U117">IF(W117&lt;&gt;0,MAX(IFERROR(INDEX(A:S,MATCH(W117,A:A,0),COLUMN(M$2)),0),IFERROR(INDEX(A:S,MATCH(AD117,A:A,0),COLUMN(M$2)),0),IFERROR(INDEX(A:S,MATCH(AK117,A:A,0),COLUMN(M$2)),0),IFERROR(INDEX(A:S,MATCH(AR117,A:A,0),COLUMN(M$2)),0)),M117)</f>
        <v/>
      </c>
      <c r="V117" s="3" t="str">
        <f t="shared" si="7"/>
        <v/>
      </c>
    </row>
    <row r="118" ht="15.75" customHeight="1">
      <c r="A118" s="3" t="s">
        <v>190</v>
      </c>
      <c r="B118" s="4" t="str">
        <f t="shared" si="1"/>
        <v>LCOLBAES26</v>
      </c>
      <c r="D118" s="3" t="s">
        <v>60</v>
      </c>
      <c r="F118" s="5">
        <v>45020.0</v>
      </c>
      <c r="G118" s="4">
        <v>0.0</v>
      </c>
      <c r="I118" s="4">
        <v>0.0</v>
      </c>
      <c r="J118" s="4">
        <v>0.0</v>
      </c>
      <c r="K118" s="4">
        <v>0.0</v>
      </c>
      <c r="L118" s="4">
        <v>0.0</v>
      </c>
      <c r="O118" s="6">
        <f t="shared" si="2"/>
        <v>0</v>
      </c>
      <c r="P118" s="3" t="s">
        <v>51</v>
      </c>
      <c r="Q118" s="3" t="str">
        <f t="shared" si="3"/>
        <v>ZZ</v>
      </c>
      <c r="R118" s="3">
        <f t="shared" si="4"/>
        <v>0</v>
      </c>
      <c r="S118" s="3" t="str">
        <f t="shared" si="5"/>
        <v/>
      </c>
      <c r="T118" s="7">
        <f t="shared" si="6"/>
        <v>0</v>
      </c>
      <c r="U118" s="8" t="str">
        <f t="array" ref="U118">IF(W118&lt;&gt;0,MAX(IFERROR(INDEX(A:S,MATCH(W118,A:A,0),COLUMN(M$2)),0),IFERROR(INDEX(A:S,MATCH(AD118,A:A,0),COLUMN(M$2)),0),IFERROR(INDEX(A:S,MATCH(AK118,A:A,0),COLUMN(M$2)),0),IFERROR(INDEX(A:S,MATCH(AR118,A:A,0),COLUMN(M$2)),0)),M118)</f>
        <v/>
      </c>
      <c r="V118" s="3" t="str">
        <f t="shared" si="7"/>
        <v/>
      </c>
    </row>
    <row r="119" ht="15.75" customHeight="1">
      <c r="A119" s="3" t="s">
        <v>191</v>
      </c>
      <c r="B119" s="4" t="str">
        <f t="shared" si="1"/>
        <v>LCTIBABR30</v>
      </c>
      <c r="D119" s="3" t="s">
        <v>60</v>
      </c>
      <c r="E119" s="5">
        <v>44159.0</v>
      </c>
      <c r="F119" s="5">
        <v>44245.0</v>
      </c>
      <c r="G119" s="4">
        <v>0.0</v>
      </c>
      <c r="I119" s="4">
        <v>0.0</v>
      </c>
      <c r="J119" s="4">
        <v>0.0</v>
      </c>
      <c r="K119" s="4">
        <v>0.0</v>
      </c>
      <c r="L119" s="4">
        <v>0.0</v>
      </c>
      <c r="O119" s="6">
        <f t="shared" si="2"/>
        <v>0</v>
      </c>
      <c r="P119" s="3" t="s">
        <v>51</v>
      </c>
      <c r="Q119" s="3" t="str">
        <f t="shared" si="3"/>
        <v>ZZ</v>
      </c>
      <c r="R119" s="3">
        <f t="shared" si="4"/>
        <v>0</v>
      </c>
      <c r="S119" s="3" t="str">
        <f t="shared" si="5"/>
        <v/>
      </c>
      <c r="T119" s="7">
        <f t="shared" si="6"/>
        <v>0</v>
      </c>
      <c r="U119" s="8" t="str">
        <f t="array" ref="U119">IF(W119&lt;&gt;0,MAX(IFERROR(INDEX(A:S,MATCH(W119,A:A,0),COLUMN(M$2)),0),IFERROR(INDEX(A:S,MATCH(AD119,A:A,0),COLUMN(M$2)),0),IFERROR(INDEX(A:S,MATCH(AK119,A:A,0),COLUMN(M$2)),0),IFERROR(INDEX(A:S,MATCH(AR119,A:A,0),COLUMN(M$2)),0)),M119)</f>
        <v/>
      </c>
      <c r="V119" s="3" t="str">
        <f t="shared" si="7"/>
        <v/>
      </c>
    </row>
    <row r="120" ht="15.75" customHeight="1">
      <c r="A120" s="3" t="s">
        <v>192</v>
      </c>
      <c r="B120" s="4" t="str">
        <f t="shared" si="1"/>
        <v>LCTIBABR26</v>
      </c>
      <c r="D120" s="3" t="s">
        <v>60</v>
      </c>
      <c r="F120" s="5">
        <v>45020.0</v>
      </c>
      <c r="G120" s="4">
        <v>0.0</v>
      </c>
      <c r="I120" s="4">
        <v>0.0</v>
      </c>
      <c r="J120" s="4">
        <v>0.0</v>
      </c>
      <c r="K120" s="4">
        <v>0.0</v>
      </c>
      <c r="L120" s="4">
        <v>0.0</v>
      </c>
      <c r="O120" s="6">
        <f t="shared" si="2"/>
        <v>0</v>
      </c>
      <c r="P120" s="3" t="s">
        <v>51</v>
      </c>
      <c r="Q120" s="3" t="str">
        <f t="shared" si="3"/>
        <v>ZZ</v>
      </c>
      <c r="R120" s="3">
        <f t="shared" si="4"/>
        <v>0</v>
      </c>
      <c r="S120" s="3" t="str">
        <f t="shared" si="5"/>
        <v/>
      </c>
      <c r="T120" s="7">
        <f t="shared" si="6"/>
        <v>0</v>
      </c>
      <c r="U120" s="8" t="str">
        <f t="array" ref="U120">IF(W120&lt;&gt;0,MAX(IFERROR(INDEX(A:S,MATCH(W120,A:A,0),COLUMN(M$2)),0),IFERROR(INDEX(A:S,MATCH(AD120,A:A,0),COLUMN(M$2)),0),IFERROR(INDEX(A:S,MATCH(AK120,A:A,0),COLUMN(M$2)),0),IFERROR(INDEX(A:S,MATCH(AR120,A:A,0),COLUMN(M$2)),0)),M120)</f>
        <v/>
      </c>
      <c r="V120" s="3" t="str">
        <f t="shared" si="7"/>
        <v/>
      </c>
    </row>
    <row r="121" ht="15.75" customHeight="1">
      <c r="A121" s="3" t="s">
        <v>193</v>
      </c>
      <c r="B121" s="4" t="str">
        <f t="shared" si="1"/>
        <v>LCTIBAMFTO30</v>
      </c>
      <c r="D121" s="3">
        <v>0.0</v>
      </c>
      <c r="F121" s="5">
        <v>43591.0</v>
      </c>
      <c r="G121" s="4">
        <v>0.0</v>
      </c>
      <c r="I121" s="4">
        <v>0.0</v>
      </c>
      <c r="J121" s="4">
        <v>0.0</v>
      </c>
      <c r="K121" s="4">
        <v>0.0</v>
      </c>
      <c r="L121" s="4">
        <v>0.0</v>
      </c>
      <c r="O121" s="6">
        <f t="shared" si="2"/>
        <v>0</v>
      </c>
      <c r="P121" s="3" t="s">
        <v>51</v>
      </c>
      <c r="Q121" s="3" t="str">
        <f t="shared" si="3"/>
        <v>ZZ</v>
      </c>
      <c r="R121" s="3">
        <f t="shared" si="4"/>
        <v>0</v>
      </c>
      <c r="S121" s="3" t="str">
        <f t="shared" si="5"/>
        <v/>
      </c>
      <c r="T121" s="7">
        <f t="shared" si="6"/>
        <v>0</v>
      </c>
      <c r="U121" s="8" t="str">
        <f t="array" ref="U121">IF(W121&lt;&gt;0,MAX(IFERROR(INDEX(A:S,MATCH(W121,A:A,0),COLUMN(M$2)),0),IFERROR(INDEX(A:S,MATCH(AD121,A:A,0),COLUMN(M$2)),0),IFERROR(INDEX(A:S,MATCH(AK121,A:A,0),COLUMN(M$2)),0),IFERROR(INDEX(A:S,MATCH(AR121,A:A,0),COLUMN(M$2)),0)),M121)</f>
        <v/>
      </c>
      <c r="V121" s="3" t="str">
        <f t="shared" si="7"/>
        <v/>
      </c>
    </row>
    <row r="122" ht="15.75" customHeight="1">
      <c r="A122" s="3" t="s">
        <v>194</v>
      </c>
      <c r="B122" s="4" t="str">
        <f t="shared" si="1"/>
        <v>LCTIBAMFTO26</v>
      </c>
      <c r="D122" s="3">
        <v>0.0</v>
      </c>
      <c r="F122" s="5">
        <v>43585.0</v>
      </c>
      <c r="G122" s="4">
        <v>0.0</v>
      </c>
      <c r="I122" s="4">
        <v>0.0</v>
      </c>
      <c r="J122" s="4">
        <v>0.0</v>
      </c>
      <c r="K122" s="4">
        <v>0.0</v>
      </c>
      <c r="L122" s="4">
        <v>0.0</v>
      </c>
      <c r="O122" s="6">
        <f t="shared" si="2"/>
        <v>0</v>
      </c>
      <c r="P122" s="3" t="s">
        <v>51</v>
      </c>
      <c r="Q122" s="3" t="str">
        <f t="shared" si="3"/>
        <v>ZZ</v>
      </c>
      <c r="R122" s="3">
        <f t="shared" si="4"/>
        <v>0</v>
      </c>
      <c r="S122" s="3" t="str">
        <f t="shared" si="5"/>
        <v/>
      </c>
      <c r="T122" s="7">
        <f t="shared" si="6"/>
        <v>0</v>
      </c>
      <c r="U122" s="8" t="str">
        <f t="array" ref="U122">IF(W122&lt;&gt;0,MAX(IFERROR(INDEX(A:S,MATCH(W122,A:A,0),COLUMN(M$2)),0),IFERROR(INDEX(A:S,MATCH(AD122,A:A,0),COLUMN(M$2)),0),IFERROR(INDEX(A:S,MATCH(AK122,A:A,0),COLUMN(M$2)),0),IFERROR(INDEX(A:S,MATCH(AR122,A:A,0),COLUMN(M$2)),0)),M122)</f>
        <v/>
      </c>
      <c r="V122" s="3" t="str">
        <f t="shared" si="7"/>
        <v/>
      </c>
    </row>
    <row r="123" ht="15.75" customHeight="1">
      <c r="A123" s="3" t="s">
        <v>195</v>
      </c>
      <c r="B123" s="4" t="str">
        <f t="shared" si="1"/>
        <v>LCTIBAMFBL30</v>
      </c>
      <c r="D123" s="3">
        <v>0.0</v>
      </c>
      <c r="F123" s="5">
        <v>44134.0</v>
      </c>
      <c r="G123" s="4">
        <v>0.0</v>
      </c>
      <c r="I123" s="4">
        <v>0.0</v>
      </c>
      <c r="J123" s="4">
        <v>0.0</v>
      </c>
      <c r="K123" s="4">
        <v>0.0</v>
      </c>
      <c r="L123" s="4">
        <v>0.0</v>
      </c>
      <c r="O123" s="6">
        <f t="shared" si="2"/>
        <v>0</v>
      </c>
      <c r="P123" s="3" t="s">
        <v>51</v>
      </c>
      <c r="Q123" s="3" t="str">
        <f t="shared" si="3"/>
        <v>ZZ</v>
      </c>
      <c r="R123" s="3">
        <f t="shared" si="4"/>
        <v>0</v>
      </c>
      <c r="S123" s="3" t="str">
        <f t="shared" si="5"/>
        <v/>
      </c>
      <c r="T123" s="7">
        <f t="shared" si="6"/>
        <v>0</v>
      </c>
      <c r="U123" s="8" t="str">
        <f t="array" ref="U123">IF(W123&lt;&gt;0,MAX(IFERROR(INDEX(A:S,MATCH(W123,A:A,0),COLUMN(M$2)),0),IFERROR(INDEX(A:S,MATCH(AD123,A:A,0),COLUMN(M$2)),0),IFERROR(INDEX(A:S,MATCH(AK123,A:A,0),COLUMN(M$2)),0),IFERROR(INDEX(A:S,MATCH(AR123,A:A,0),COLUMN(M$2)),0)),M123)</f>
        <v/>
      </c>
      <c r="V123" s="3" t="str">
        <f t="shared" si="7"/>
        <v/>
      </c>
    </row>
    <row r="124" ht="15.75" customHeight="1">
      <c r="A124" s="3" t="s">
        <v>196</v>
      </c>
      <c r="B124" s="4" t="str">
        <f t="shared" si="1"/>
        <v>LCCEBAES30</v>
      </c>
      <c r="D124" s="3" t="s">
        <v>101</v>
      </c>
      <c r="F124" s="5"/>
      <c r="G124" s="4">
        <v>65.0</v>
      </c>
      <c r="I124" s="4">
        <v>31.0</v>
      </c>
      <c r="J124" s="4">
        <v>32.0</v>
      </c>
      <c r="K124" s="4">
        <v>0.0</v>
      </c>
      <c r="L124" s="4">
        <v>0.0</v>
      </c>
      <c r="M124" s="5"/>
      <c r="O124" s="6">
        <f t="shared" si="2"/>
        <v>34</v>
      </c>
      <c r="P124" s="3" t="s">
        <v>137</v>
      </c>
      <c r="Q124" s="3" t="str">
        <f t="shared" si="3"/>
        <v>LC BARSTL</v>
      </c>
      <c r="R124" s="3">
        <f t="shared" si="4"/>
        <v>34</v>
      </c>
      <c r="S124" s="3" t="str">
        <f t="shared" si="5"/>
        <v/>
      </c>
      <c r="T124" s="7">
        <f t="shared" si="6"/>
        <v>34</v>
      </c>
      <c r="U124" s="8" t="str">
        <f t="array" ref="U124">IF(W124&lt;&gt;0,MAX(IFERROR(INDEX(A:S,MATCH(W124,A:A,0),COLUMN(M$2)),0),IFERROR(INDEX(A:S,MATCH(AD124,A:A,0),COLUMN(M$2)),0),IFERROR(INDEX(A:S,MATCH(AK124,A:A,0),COLUMN(M$2)),0),IFERROR(INDEX(A:S,MATCH(AR124,A:A,0),COLUMN(M$2)),0)),M124)</f>
        <v/>
      </c>
      <c r="V124" s="3" t="str">
        <f t="shared" si="7"/>
        <v/>
      </c>
    </row>
    <row r="125" ht="15.75" customHeight="1">
      <c r="A125" s="3" t="s">
        <v>197</v>
      </c>
      <c r="B125" s="4" t="str">
        <f t="shared" si="1"/>
        <v>LCCEBAES26</v>
      </c>
      <c r="D125" s="3" t="s">
        <v>101</v>
      </c>
      <c r="F125" s="5"/>
      <c r="G125" s="4">
        <v>81.0</v>
      </c>
      <c r="I125" s="4">
        <v>30.0</v>
      </c>
      <c r="J125" s="4">
        <v>49.0</v>
      </c>
      <c r="K125" s="4">
        <v>0.0</v>
      </c>
      <c r="L125" s="4">
        <v>0.0</v>
      </c>
      <c r="M125" s="5"/>
      <c r="O125" s="6">
        <f t="shared" si="2"/>
        <v>51</v>
      </c>
      <c r="P125" s="3" t="s">
        <v>137</v>
      </c>
      <c r="Q125" s="3" t="str">
        <f t="shared" si="3"/>
        <v>LC BARSTL</v>
      </c>
      <c r="R125" s="3">
        <f t="shared" si="4"/>
        <v>51</v>
      </c>
      <c r="S125" s="3" t="str">
        <f t="shared" si="5"/>
        <v/>
      </c>
      <c r="T125" s="7">
        <f t="shared" si="6"/>
        <v>51</v>
      </c>
      <c r="U125" s="8" t="str">
        <f t="array" ref="U125">IF(W125&lt;&gt;0,MAX(IFERROR(INDEX(A:S,MATCH(W125,A:A,0),COLUMN(M$2)),0),IFERROR(INDEX(A:S,MATCH(AD125,A:A,0),COLUMN(M$2)),0),IFERROR(INDEX(A:S,MATCH(AK125,A:A,0),COLUMN(M$2)),0),IFERROR(INDEX(A:S,MATCH(AR125,A:A,0),COLUMN(M$2)),0)),M125)</f>
        <v/>
      </c>
      <c r="V125" s="3" t="str">
        <f t="shared" si="7"/>
        <v/>
      </c>
    </row>
    <row r="126" ht="15.75" customHeight="1">
      <c r="A126" s="3" t="s">
        <v>198</v>
      </c>
      <c r="B126" s="4" t="str">
        <f t="shared" si="1"/>
        <v>LCVEBAES30</v>
      </c>
      <c r="D126" s="3">
        <v>0.0</v>
      </c>
      <c r="F126" s="5">
        <v>43264.0</v>
      </c>
      <c r="G126" s="4">
        <v>0.0</v>
      </c>
      <c r="I126" s="4">
        <v>0.0</v>
      </c>
      <c r="J126" s="4">
        <v>0.0</v>
      </c>
      <c r="K126" s="4">
        <v>0.0</v>
      </c>
      <c r="L126" s="4">
        <v>0.0</v>
      </c>
      <c r="O126" s="6">
        <f t="shared" si="2"/>
        <v>0</v>
      </c>
      <c r="P126" s="3" t="s">
        <v>51</v>
      </c>
      <c r="Q126" s="3" t="str">
        <f t="shared" si="3"/>
        <v>ZZ</v>
      </c>
      <c r="R126" s="3">
        <f t="shared" si="4"/>
        <v>0</v>
      </c>
      <c r="S126" s="3" t="str">
        <f t="shared" si="5"/>
        <v/>
      </c>
      <c r="T126" s="7">
        <f t="shared" si="6"/>
        <v>0</v>
      </c>
      <c r="U126" s="8" t="str">
        <f t="array" ref="U126">IF(W126&lt;&gt;0,MAX(IFERROR(INDEX(A:S,MATCH(W126,A:A,0),COLUMN(M$2)),0),IFERROR(INDEX(A:S,MATCH(AD126,A:A,0),COLUMN(M$2)),0),IFERROR(INDEX(A:S,MATCH(AK126,A:A,0),COLUMN(M$2)),0),IFERROR(INDEX(A:S,MATCH(AR126,A:A,0),COLUMN(M$2)),0)),M126)</f>
        <v/>
      </c>
      <c r="V126" s="3" t="str">
        <f t="shared" si="7"/>
        <v/>
      </c>
    </row>
    <row r="127" ht="15.75" customHeight="1">
      <c r="A127" s="3" t="s">
        <v>199</v>
      </c>
      <c r="B127" s="4" t="str">
        <f t="shared" si="1"/>
        <v>LCVEBAES26</v>
      </c>
      <c r="D127" s="3">
        <v>0.0</v>
      </c>
      <c r="F127" s="5">
        <v>43453.0</v>
      </c>
      <c r="G127" s="4">
        <v>0.0</v>
      </c>
      <c r="I127" s="4">
        <v>0.0</v>
      </c>
      <c r="J127" s="4">
        <v>0.0</v>
      </c>
      <c r="K127" s="4">
        <v>0.0</v>
      </c>
      <c r="L127" s="4">
        <v>0.0</v>
      </c>
      <c r="O127" s="6">
        <f t="shared" si="2"/>
        <v>0</v>
      </c>
      <c r="P127" s="3" t="s">
        <v>51</v>
      </c>
      <c r="Q127" s="3" t="str">
        <f t="shared" si="3"/>
        <v>ZZ</v>
      </c>
      <c r="R127" s="3">
        <f t="shared" si="4"/>
        <v>0</v>
      </c>
      <c r="S127" s="3" t="str">
        <f t="shared" si="5"/>
        <v/>
      </c>
      <c r="T127" s="7">
        <f t="shared" si="6"/>
        <v>0</v>
      </c>
      <c r="U127" s="8" t="str">
        <f t="array" ref="U127">IF(W127&lt;&gt;0,MAX(IFERROR(INDEX(A:S,MATCH(W127,A:A,0),COLUMN(M$2)),0),IFERROR(INDEX(A:S,MATCH(AD127,A:A,0),COLUMN(M$2)),0),IFERROR(INDEX(A:S,MATCH(AK127,A:A,0),COLUMN(M$2)),0),IFERROR(INDEX(A:S,MATCH(AR127,A:A,0),COLUMN(M$2)),0)),M127)</f>
        <v/>
      </c>
      <c r="V127" s="3" t="str">
        <f t="shared" si="7"/>
        <v/>
      </c>
    </row>
    <row r="128" ht="15.75" customHeight="1">
      <c r="A128" s="3" t="s">
        <v>200</v>
      </c>
      <c r="B128" s="4" t="str">
        <f t="shared" si="1"/>
        <v>LCSABATO30</v>
      </c>
      <c r="D128" s="3">
        <v>0.0</v>
      </c>
      <c r="F128" s="5">
        <v>43221.0</v>
      </c>
      <c r="G128" s="4">
        <v>0.0</v>
      </c>
      <c r="I128" s="4">
        <v>0.0</v>
      </c>
      <c r="J128" s="4">
        <v>0.0</v>
      </c>
      <c r="K128" s="4">
        <v>0.0</v>
      </c>
      <c r="L128" s="4">
        <v>0.0</v>
      </c>
      <c r="O128" s="6">
        <f t="shared" si="2"/>
        <v>0</v>
      </c>
      <c r="P128" s="3" t="s">
        <v>51</v>
      </c>
      <c r="Q128" s="3" t="str">
        <f t="shared" si="3"/>
        <v>ZZ</v>
      </c>
      <c r="R128" s="3">
        <f t="shared" si="4"/>
        <v>0</v>
      </c>
      <c r="S128" s="3" t="str">
        <f t="shared" si="5"/>
        <v/>
      </c>
      <c r="T128" s="7">
        <f t="shared" si="6"/>
        <v>0</v>
      </c>
      <c r="U128" s="8" t="str">
        <f t="array" ref="U128">IF(W128&lt;&gt;0,MAX(IFERROR(INDEX(A:S,MATCH(W128,A:A,0),COLUMN(M$2)),0),IFERROR(INDEX(A:S,MATCH(AD128,A:A,0),COLUMN(M$2)),0),IFERROR(INDEX(A:S,MATCH(AK128,A:A,0),COLUMN(M$2)),0),IFERROR(INDEX(A:S,MATCH(AR128,A:A,0),COLUMN(M$2)),0)),M128)</f>
        <v/>
      </c>
      <c r="V128" s="3" t="str">
        <f t="shared" si="7"/>
        <v/>
      </c>
    </row>
    <row r="129" ht="15.75" customHeight="1">
      <c r="A129" s="3" t="s">
        <v>201</v>
      </c>
      <c r="B129" s="4" t="str">
        <f t="shared" si="1"/>
        <v>LCSABATO26</v>
      </c>
      <c r="D129" s="3">
        <v>0.0</v>
      </c>
      <c r="F129" s="5">
        <v>43445.0</v>
      </c>
      <c r="G129" s="4"/>
      <c r="I129" s="4"/>
      <c r="J129" s="4"/>
      <c r="K129" s="4"/>
      <c r="L129" s="4"/>
      <c r="O129" s="6">
        <f t="shared" si="2"/>
        <v>0</v>
      </c>
      <c r="Q129" s="3" t="str">
        <f t="shared" si="3"/>
        <v/>
      </c>
      <c r="R129" s="3">
        <f t="shared" si="4"/>
        <v>0</v>
      </c>
      <c r="S129" s="3" t="str">
        <f t="shared" si="5"/>
        <v/>
      </c>
      <c r="T129" s="7">
        <f t="shared" si="6"/>
        <v>0</v>
      </c>
      <c r="U129" s="8" t="str">
        <f t="array" ref="U129">IF(W129&lt;&gt;0,MAX(IFERROR(INDEX(A:S,MATCH(W129,A:A,0),COLUMN(M$2)),0),IFERROR(INDEX(A:S,MATCH(AD129,A:A,0),COLUMN(M$2)),0),IFERROR(INDEX(A:S,MATCH(AK129,A:A,0),COLUMN(M$2)),0),IFERROR(INDEX(A:S,MATCH(AR129,A:A,0),COLUMN(M$2)),0)),M129)</f>
        <v/>
      </c>
      <c r="V129" s="3" t="str">
        <f t="shared" si="7"/>
        <v/>
      </c>
    </row>
    <row r="130" ht="15.75" customHeight="1">
      <c r="A130" s="3" t="s">
        <v>202</v>
      </c>
      <c r="B130" s="4" t="str">
        <f t="shared" si="1"/>
        <v>LCSABAES30</v>
      </c>
      <c r="D130" s="3" t="s">
        <v>60</v>
      </c>
      <c r="F130" s="5">
        <v>45020.0</v>
      </c>
      <c r="G130" s="4">
        <v>0.0</v>
      </c>
      <c r="I130" s="4">
        <v>0.0</v>
      </c>
      <c r="J130" s="4">
        <v>0.0</v>
      </c>
      <c r="K130" s="4">
        <v>0.0</v>
      </c>
      <c r="L130" s="4">
        <v>0.0</v>
      </c>
      <c r="O130" s="6">
        <f t="shared" si="2"/>
        <v>0</v>
      </c>
      <c r="P130" s="3" t="s">
        <v>51</v>
      </c>
      <c r="Q130" s="3" t="str">
        <f t="shared" si="3"/>
        <v>ZZ</v>
      </c>
      <c r="R130" s="3">
        <f t="shared" si="4"/>
        <v>0</v>
      </c>
      <c r="S130" s="3" t="str">
        <f t="shared" si="5"/>
        <v/>
      </c>
      <c r="T130" s="7">
        <f t="shared" si="6"/>
        <v>0</v>
      </c>
      <c r="U130" s="8" t="str">
        <f t="array" ref="U130">IF(W130&lt;&gt;0,MAX(IFERROR(INDEX(A:S,MATCH(W130,A:A,0),COLUMN(M$2)),0),IFERROR(INDEX(A:S,MATCH(AD130,A:A,0),COLUMN(M$2)),0),IFERROR(INDEX(A:S,MATCH(AK130,A:A,0),COLUMN(M$2)),0),IFERROR(INDEX(A:S,MATCH(AR130,A:A,0),COLUMN(M$2)),0)),M130)</f>
        <v/>
      </c>
      <c r="V130" s="3" t="str">
        <f t="shared" si="7"/>
        <v/>
      </c>
    </row>
    <row r="131" ht="15.75" customHeight="1">
      <c r="A131" s="3" t="s">
        <v>203</v>
      </c>
      <c r="B131" s="4" t="str">
        <f t="shared" si="1"/>
        <v>LCSABAES26</v>
      </c>
      <c r="D131" s="3" t="s">
        <v>60</v>
      </c>
      <c r="F131" s="5">
        <v>45020.0</v>
      </c>
      <c r="G131" s="4">
        <v>0.0</v>
      </c>
      <c r="I131" s="4">
        <v>0.0</v>
      </c>
      <c r="J131" s="4">
        <v>0.0</v>
      </c>
      <c r="K131" s="4">
        <v>0.0</v>
      </c>
      <c r="L131" s="4">
        <v>0.0</v>
      </c>
      <c r="O131" s="6">
        <f t="shared" si="2"/>
        <v>0</v>
      </c>
      <c r="P131" s="3" t="s">
        <v>51</v>
      </c>
      <c r="Q131" s="3" t="str">
        <f t="shared" si="3"/>
        <v>ZZ</v>
      </c>
      <c r="R131" s="3">
        <f t="shared" si="4"/>
        <v>0</v>
      </c>
      <c r="S131" s="3" t="str">
        <f t="shared" si="5"/>
        <v/>
      </c>
      <c r="T131" s="7">
        <f t="shared" si="6"/>
        <v>0</v>
      </c>
      <c r="U131" s="8" t="str">
        <f t="array" ref="U131">IF(W131&lt;&gt;0,MAX(IFERROR(INDEX(A:S,MATCH(W131,A:A,0),COLUMN(M$2)),0),IFERROR(INDEX(A:S,MATCH(AD131,A:A,0),COLUMN(M$2)),0),IFERROR(INDEX(A:S,MATCH(AK131,A:A,0),COLUMN(M$2)),0),IFERROR(INDEX(A:S,MATCH(AR131,A:A,0),COLUMN(M$2)),0)),M131)</f>
        <v/>
      </c>
      <c r="V131" s="3" t="str">
        <f t="shared" si="7"/>
        <v/>
      </c>
    </row>
    <row r="132" ht="15.75" customHeight="1">
      <c r="A132" s="3" t="s">
        <v>204</v>
      </c>
      <c r="B132" s="4" t="str">
        <f t="shared" si="1"/>
        <v>LCDABAMFVG30</v>
      </c>
      <c r="D132" s="3" t="s">
        <v>60</v>
      </c>
      <c r="E132" s="5">
        <v>44134.0</v>
      </c>
      <c r="F132" s="5">
        <v>43885.0</v>
      </c>
      <c r="G132" s="4">
        <v>0.0</v>
      </c>
      <c r="I132" s="4">
        <v>0.0</v>
      </c>
      <c r="J132" s="4">
        <v>0.0</v>
      </c>
      <c r="K132" s="4">
        <v>0.0</v>
      </c>
      <c r="L132" s="4">
        <v>0.0</v>
      </c>
      <c r="O132" s="6">
        <f t="shared" si="2"/>
        <v>0</v>
      </c>
      <c r="P132" s="3" t="s">
        <v>51</v>
      </c>
      <c r="Q132" s="3" t="str">
        <f t="shared" si="3"/>
        <v>ZZ</v>
      </c>
      <c r="R132" s="3">
        <f t="shared" si="4"/>
        <v>0</v>
      </c>
      <c r="S132" s="3" t="str">
        <f t="shared" si="5"/>
        <v/>
      </c>
      <c r="T132" s="7">
        <f t="shared" si="6"/>
        <v>0</v>
      </c>
      <c r="U132" s="8" t="str">
        <f t="array" ref="U132">IF(W132&lt;&gt;0,MAX(IFERROR(INDEX(A:S,MATCH(W132,A:A,0),COLUMN(M$2)),0),IFERROR(INDEX(A:S,MATCH(AD132,A:A,0),COLUMN(M$2)),0),IFERROR(INDEX(A:S,MATCH(AK132,A:A,0),COLUMN(M$2)),0),IFERROR(INDEX(A:S,MATCH(AR132,A:A,0),COLUMN(M$2)),0)),M132)</f>
        <v/>
      </c>
      <c r="V132" s="3" t="str">
        <f t="shared" si="7"/>
        <v/>
      </c>
    </row>
    <row r="133" ht="15.75" customHeight="1">
      <c r="A133" s="3" t="s">
        <v>205</v>
      </c>
      <c r="B133" s="4" t="str">
        <f t="shared" si="1"/>
        <v>LCDABAMFVG26</v>
      </c>
      <c r="D133" s="3" t="s">
        <v>60</v>
      </c>
      <c r="F133" s="5">
        <v>43885.0</v>
      </c>
      <c r="G133" s="4">
        <v>0.0</v>
      </c>
      <c r="I133" s="4">
        <v>0.0</v>
      </c>
      <c r="J133" s="4">
        <v>0.0</v>
      </c>
      <c r="K133" s="4">
        <v>0.0</v>
      </c>
      <c r="L133" s="4">
        <v>0.0</v>
      </c>
      <c r="O133" s="6">
        <f t="shared" si="2"/>
        <v>0</v>
      </c>
      <c r="P133" s="3" t="s">
        <v>51</v>
      </c>
      <c r="Q133" s="3" t="str">
        <f t="shared" si="3"/>
        <v>ZZ</v>
      </c>
      <c r="R133" s="3">
        <f t="shared" si="4"/>
        <v>0</v>
      </c>
      <c r="S133" s="3" t="str">
        <f t="shared" si="5"/>
        <v/>
      </c>
      <c r="T133" s="7">
        <f t="shared" si="6"/>
        <v>0</v>
      </c>
      <c r="U133" s="8" t="str">
        <f t="array" ref="U133">IF(W133&lt;&gt;0,MAX(IFERROR(INDEX(A:S,MATCH(W133,A:A,0),COLUMN(M$2)),0),IFERROR(INDEX(A:S,MATCH(AD133,A:A,0),COLUMN(M$2)),0),IFERROR(INDEX(A:S,MATCH(AK133,A:A,0),COLUMN(M$2)),0),IFERROR(INDEX(A:S,MATCH(AR133,A:A,0),COLUMN(M$2)),0)),M133)</f>
        <v/>
      </c>
      <c r="V133" s="3" t="str">
        <f t="shared" si="7"/>
        <v/>
      </c>
    </row>
    <row r="134" ht="15.75" customHeight="1">
      <c r="A134" s="3" t="s">
        <v>206</v>
      </c>
      <c r="B134" s="4" t="str">
        <f t="shared" si="1"/>
        <v>LCDABAMFVB30</v>
      </c>
      <c r="D134" s="3">
        <v>0.0</v>
      </c>
      <c r="F134" s="5">
        <v>43843.0</v>
      </c>
      <c r="G134" s="4">
        <v>0.0</v>
      </c>
      <c r="I134" s="4">
        <v>0.0</v>
      </c>
      <c r="J134" s="4">
        <v>0.0</v>
      </c>
      <c r="K134" s="4">
        <v>0.0</v>
      </c>
      <c r="L134" s="4">
        <v>0.0</v>
      </c>
      <c r="O134" s="6">
        <f t="shared" si="2"/>
        <v>0</v>
      </c>
      <c r="P134" s="3" t="s">
        <v>51</v>
      </c>
      <c r="Q134" s="3" t="str">
        <f t="shared" si="3"/>
        <v>ZZ</v>
      </c>
      <c r="R134" s="3">
        <f t="shared" si="4"/>
        <v>0</v>
      </c>
      <c r="S134" s="3" t="str">
        <f t="shared" si="5"/>
        <v/>
      </c>
      <c r="T134" s="7">
        <f t="shared" si="6"/>
        <v>0</v>
      </c>
      <c r="U134" s="8" t="str">
        <f t="array" ref="U134">IF(W134&lt;&gt;0,MAX(IFERROR(INDEX(A:S,MATCH(W134,A:A,0),COLUMN(M$2)),0),IFERROR(INDEX(A:S,MATCH(AD134,A:A,0),COLUMN(M$2)),0),IFERROR(INDEX(A:S,MATCH(AK134,A:A,0),COLUMN(M$2)),0),IFERROR(INDEX(A:S,MATCH(AR134,A:A,0),COLUMN(M$2)),0)),M134)</f>
        <v/>
      </c>
      <c r="V134" s="3" t="str">
        <f t="shared" si="7"/>
        <v/>
      </c>
    </row>
    <row r="135" ht="15.75" customHeight="1">
      <c r="A135" s="3" t="s">
        <v>207</v>
      </c>
      <c r="B135" s="4" t="str">
        <f t="shared" si="1"/>
        <v>LCDABAMFVB26</v>
      </c>
      <c r="D135" s="3">
        <v>0.0</v>
      </c>
      <c r="F135" s="5">
        <v>43846.0</v>
      </c>
      <c r="G135" s="4">
        <v>0.0</v>
      </c>
      <c r="I135" s="4">
        <v>0.0</v>
      </c>
      <c r="J135" s="4">
        <v>0.0</v>
      </c>
      <c r="K135" s="4">
        <v>0.0</v>
      </c>
      <c r="L135" s="4">
        <v>0.0</v>
      </c>
      <c r="O135" s="6">
        <f t="shared" si="2"/>
        <v>0</v>
      </c>
      <c r="P135" s="3" t="s">
        <v>51</v>
      </c>
      <c r="Q135" s="3" t="str">
        <f t="shared" si="3"/>
        <v>ZZ</v>
      </c>
      <c r="R135" s="3">
        <f t="shared" si="4"/>
        <v>0</v>
      </c>
      <c r="S135" s="3" t="str">
        <f t="shared" si="5"/>
        <v/>
      </c>
      <c r="T135" s="7">
        <f t="shared" si="6"/>
        <v>0</v>
      </c>
      <c r="U135" s="8" t="str">
        <f t="array" ref="U135">IF(W135&lt;&gt;0,MAX(IFERROR(INDEX(A:S,MATCH(W135,A:A,0),COLUMN(M$2)),0),IFERROR(INDEX(A:S,MATCH(AD135,A:A,0),COLUMN(M$2)),0),IFERROR(INDEX(A:S,MATCH(AK135,A:A,0),COLUMN(M$2)),0),IFERROR(INDEX(A:S,MATCH(AR135,A:A,0),COLUMN(M$2)),0)),M135)</f>
        <v/>
      </c>
      <c r="V135" s="3" t="str">
        <f t="shared" si="7"/>
        <v/>
      </c>
    </row>
    <row r="136" ht="15.75" customHeight="1">
      <c r="A136" s="3" t="s">
        <v>208</v>
      </c>
      <c r="B136" s="4" t="str">
        <f t="shared" si="1"/>
        <v>LCOJBAVBGR30</v>
      </c>
      <c r="D136" s="3">
        <v>0.0</v>
      </c>
      <c r="F136" s="5">
        <v>43885.0</v>
      </c>
      <c r="G136" s="4">
        <v>0.0</v>
      </c>
      <c r="I136" s="4">
        <v>0.0</v>
      </c>
      <c r="J136" s="4">
        <v>0.0</v>
      </c>
      <c r="K136" s="4">
        <v>0.0</v>
      </c>
      <c r="L136" s="4">
        <v>0.0</v>
      </c>
      <c r="O136" s="6">
        <f t="shared" si="2"/>
        <v>0</v>
      </c>
      <c r="P136" s="3" t="s">
        <v>51</v>
      </c>
      <c r="Q136" s="3" t="str">
        <f t="shared" si="3"/>
        <v>ZZ</v>
      </c>
      <c r="R136" s="3">
        <f t="shared" si="4"/>
        <v>0</v>
      </c>
      <c r="S136" s="3" t="str">
        <f t="shared" si="5"/>
        <v/>
      </c>
      <c r="T136" s="7">
        <f t="shared" si="6"/>
        <v>0</v>
      </c>
      <c r="U136" s="8" t="str">
        <f t="array" ref="U136">IF(W136&lt;&gt;0,MAX(IFERROR(INDEX(A:S,MATCH(W136,A:A,0),COLUMN(M$2)),0),IFERROR(INDEX(A:S,MATCH(AD136,A:A,0),COLUMN(M$2)),0),IFERROR(INDEX(A:S,MATCH(AK136,A:A,0),COLUMN(M$2)),0),IFERROR(INDEX(A:S,MATCH(AR136,A:A,0),COLUMN(M$2)),0)),M136)</f>
        <v/>
      </c>
      <c r="V136" s="3" t="str">
        <f t="shared" si="7"/>
        <v/>
      </c>
    </row>
    <row r="137" ht="15.75" customHeight="1">
      <c r="A137" s="3" t="s">
        <v>209</v>
      </c>
      <c r="B137" s="4" t="str">
        <f t="shared" si="1"/>
        <v>LCOJBAVBGR26</v>
      </c>
      <c r="D137" s="3" t="s">
        <v>123</v>
      </c>
      <c r="E137" s="5">
        <v>44134.0</v>
      </c>
      <c r="F137" s="5"/>
      <c r="G137" s="4">
        <v>1.0</v>
      </c>
      <c r="I137" s="4">
        <v>0.0</v>
      </c>
      <c r="J137" s="4">
        <v>1.0</v>
      </c>
      <c r="K137" s="4">
        <v>0.0</v>
      </c>
      <c r="L137" s="4">
        <v>0.0</v>
      </c>
      <c r="O137" s="6">
        <f t="shared" si="2"/>
        <v>1</v>
      </c>
      <c r="P137" s="3" t="s">
        <v>112</v>
      </c>
      <c r="Q137" s="3" t="str">
        <f t="shared" si="3"/>
        <v>Z</v>
      </c>
      <c r="R137" s="3">
        <f t="shared" si="4"/>
        <v>1</v>
      </c>
      <c r="S137" s="3" t="str">
        <f t="shared" si="5"/>
        <v/>
      </c>
      <c r="T137" s="7">
        <f t="shared" si="6"/>
        <v>1</v>
      </c>
      <c r="U137" s="8" t="str">
        <f t="array" ref="U137">IF(W137&lt;&gt;0,MAX(IFERROR(INDEX(A:S,MATCH(W137,A:A,0),COLUMN(M$2)),0),IFERROR(INDEX(A:S,MATCH(AD137,A:A,0),COLUMN(M$2)),0),IFERROR(INDEX(A:S,MATCH(AK137,A:A,0),COLUMN(M$2)),0),IFERROR(INDEX(A:S,MATCH(AR137,A:A,0),COLUMN(M$2)),0)),M137)</f>
        <v/>
      </c>
      <c r="V137" s="3" t="str">
        <f t="shared" si="7"/>
        <v/>
      </c>
    </row>
    <row r="138" ht="15.75" customHeight="1">
      <c r="A138" s="3" t="s">
        <v>210</v>
      </c>
      <c r="B138" s="4" t="str">
        <f t="shared" si="1"/>
        <v>LCOJBAVB30</v>
      </c>
      <c r="D138" s="3">
        <v>0.0</v>
      </c>
      <c r="E138" s="5">
        <v>43994.0</v>
      </c>
      <c r="F138" s="5">
        <v>44134.0</v>
      </c>
      <c r="G138" s="4">
        <v>0.0</v>
      </c>
      <c r="I138" s="4">
        <v>0.0</v>
      </c>
      <c r="J138" s="4">
        <v>0.0</v>
      </c>
      <c r="K138" s="4">
        <v>0.0</v>
      </c>
      <c r="L138" s="4">
        <v>0.0</v>
      </c>
      <c r="O138" s="6">
        <f t="shared" si="2"/>
        <v>0</v>
      </c>
      <c r="P138" s="3" t="s">
        <v>51</v>
      </c>
      <c r="Q138" s="3" t="str">
        <f t="shared" si="3"/>
        <v>ZZ</v>
      </c>
      <c r="R138" s="3">
        <f t="shared" si="4"/>
        <v>0</v>
      </c>
      <c r="S138" s="3" t="str">
        <f t="shared" si="5"/>
        <v/>
      </c>
      <c r="T138" s="7">
        <f t="shared" si="6"/>
        <v>0</v>
      </c>
      <c r="U138" s="8" t="str">
        <f t="array" ref="U138">IF(W138&lt;&gt;0,MAX(IFERROR(INDEX(A:S,MATCH(W138,A:A,0),COLUMN(M$2)),0),IFERROR(INDEX(A:S,MATCH(AD138,A:A,0),COLUMN(M$2)),0),IFERROR(INDEX(A:S,MATCH(AK138,A:A,0),COLUMN(M$2)),0),IFERROR(INDEX(A:S,MATCH(AR138,A:A,0),COLUMN(M$2)),0)),M138)</f>
        <v/>
      </c>
      <c r="V138" s="3" t="str">
        <f t="shared" si="7"/>
        <v/>
      </c>
    </row>
    <row r="139" ht="15.75" customHeight="1">
      <c r="A139" s="3" t="s">
        <v>211</v>
      </c>
      <c r="B139" s="4" t="str">
        <f t="shared" si="1"/>
        <v>LCOJBAVB26</v>
      </c>
      <c r="D139" s="3">
        <v>0.0</v>
      </c>
      <c r="E139" s="5">
        <v>43994.0</v>
      </c>
      <c r="F139" s="5">
        <v>44134.0</v>
      </c>
      <c r="G139" s="4">
        <v>0.0</v>
      </c>
      <c r="I139" s="4">
        <v>0.0</v>
      </c>
      <c r="J139" s="4">
        <v>0.0</v>
      </c>
      <c r="K139" s="4">
        <v>0.0</v>
      </c>
      <c r="L139" s="4">
        <v>0.0</v>
      </c>
      <c r="O139" s="6">
        <f t="shared" si="2"/>
        <v>0</v>
      </c>
      <c r="P139" s="3" t="s">
        <v>51</v>
      </c>
      <c r="Q139" s="3" t="str">
        <f t="shared" si="3"/>
        <v>ZZ</v>
      </c>
      <c r="R139" s="3">
        <f t="shared" si="4"/>
        <v>0</v>
      </c>
      <c r="S139" s="3" t="str">
        <f t="shared" si="5"/>
        <v/>
      </c>
      <c r="T139" s="7">
        <f t="shared" si="6"/>
        <v>0</v>
      </c>
      <c r="U139" s="8" t="str">
        <f t="array" ref="U139">IF(W139&lt;&gt;0,MAX(IFERROR(INDEX(A:S,MATCH(W139,A:A,0),COLUMN(M$2)),0),IFERROR(INDEX(A:S,MATCH(AD139,A:A,0),COLUMN(M$2)),0),IFERROR(INDEX(A:S,MATCH(AK139,A:A,0),COLUMN(M$2)),0),IFERROR(INDEX(A:S,MATCH(AR139,A:A,0),COLUMN(M$2)),0)),M139)</f>
        <v/>
      </c>
      <c r="V139" s="3" t="str">
        <f t="shared" si="7"/>
        <v/>
      </c>
    </row>
    <row r="140" ht="15.75" customHeight="1">
      <c r="A140" s="3" t="s">
        <v>212</v>
      </c>
      <c r="B140" s="4" t="str">
        <f t="shared" si="1"/>
        <v>LCOLBAMFTO30</v>
      </c>
      <c r="D140" s="3">
        <v>0.0</v>
      </c>
      <c r="F140" s="5">
        <v>43221.0</v>
      </c>
      <c r="G140" s="4">
        <v>0.0</v>
      </c>
      <c r="I140" s="4">
        <v>0.0</v>
      </c>
      <c r="J140" s="4">
        <v>0.0</v>
      </c>
      <c r="K140" s="4">
        <v>0.0</v>
      </c>
      <c r="L140" s="4">
        <v>0.0</v>
      </c>
      <c r="O140" s="6">
        <f t="shared" si="2"/>
        <v>0</v>
      </c>
      <c r="P140" s="3" t="s">
        <v>51</v>
      </c>
      <c r="Q140" s="3" t="str">
        <f t="shared" si="3"/>
        <v>ZZ</v>
      </c>
      <c r="R140" s="3">
        <f t="shared" si="4"/>
        <v>0</v>
      </c>
      <c r="S140" s="3" t="str">
        <f t="shared" si="5"/>
        <v/>
      </c>
      <c r="T140" s="7">
        <f t="shared" si="6"/>
        <v>0</v>
      </c>
      <c r="U140" s="8" t="str">
        <f t="array" ref="U140">IF(W140&lt;&gt;0,MAX(IFERROR(INDEX(A:S,MATCH(W140,A:A,0),COLUMN(M$2)),0),IFERROR(INDEX(A:S,MATCH(AD140,A:A,0),COLUMN(M$2)),0),IFERROR(INDEX(A:S,MATCH(AK140,A:A,0),COLUMN(M$2)),0),IFERROR(INDEX(A:S,MATCH(AR140,A:A,0),COLUMN(M$2)),0)),M140)</f>
        <v/>
      </c>
      <c r="V140" s="3" t="str">
        <f t="shared" si="7"/>
        <v/>
      </c>
    </row>
    <row r="141" ht="15.75" customHeight="1">
      <c r="A141" s="3" t="s">
        <v>213</v>
      </c>
      <c r="B141" s="4" t="str">
        <f t="shared" si="1"/>
        <v>LCOLBAMFTO26</v>
      </c>
      <c r="D141" s="3" t="s">
        <v>123</v>
      </c>
      <c r="E141" s="5">
        <v>43559.0</v>
      </c>
      <c r="F141" s="5"/>
      <c r="G141" s="4">
        <v>1.0</v>
      </c>
      <c r="I141" s="4">
        <v>0.0</v>
      </c>
      <c r="J141" s="4">
        <v>1.0</v>
      </c>
      <c r="K141" s="4">
        <v>0.0</v>
      </c>
      <c r="L141" s="4">
        <v>0.0</v>
      </c>
      <c r="O141" s="6">
        <f t="shared" si="2"/>
        <v>1</v>
      </c>
      <c r="P141" s="3" t="s">
        <v>51</v>
      </c>
      <c r="Q141" s="3" t="str">
        <f t="shared" si="3"/>
        <v>ZZ</v>
      </c>
      <c r="R141" s="3">
        <f t="shared" si="4"/>
        <v>1</v>
      </c>
      <c r="S141" s="3" t="str">
        <f t="shared" si="5"/>
        <v/>
      </c>
      <c r="T141" s="7">
        <f t="shared" si="6"/>
        <v>1</v>
      </c>
      <c r="U141" s="8" t="str">
        <f t="array" ref="U141">IF(W141&lt;&gt;0,MAX(IFERROR(INDEX(A:S,MATCH(W141,A:A,0),COLUMN(M$2)),0),IFERROR(INDEX(A:S,MATCH(AD141,A:A,0),COLUMN(M$2)),0),IFERROR(INDEX(A:S,MATCH(AK141,A:A,0),COLUMN(M$2)),0),IFERROR(INDEX(A:S,MATCH(AR141,A:A,0),COLUMN(M$2)),0)),M141)</f>
        <v/>
      </c>
      <c r="V141" s="3" t="str">
        <f t="shared" si="7"/>
        <v/>
      </c>
    </row>
    <row r="142" ht="15.75" customHeight="1">
      <c r="A142" s="3" t="s">
        <v>214</v>
      </c>
      <c r="B142" s="4" t="str">
        <f t="shared" si="1"/>
        <v>LCCEBAVB30</v>
      </c>
      <c r="D142" s="3">
        <v>0.0</v>
      </c>
      <c r="F142" s="5">
        <v>43994.0</v>
      </c>
      <c r="G142" s="4">
        <v>0.0</v>
      </c>
      <c r="I142" s="4">
        <v>0.0</v>
      </c>
      <c r="J142" s="4">
        <v>0.0</v>
      </c>
      <c r="K142" s="4">
        <v>0.0</v>
      </c>
      <c r="L142" s="4">
        <v>0.0</v>
      </c>
      <c r="O142" s="6">
        <f t="shared" si="2"/>
        <v>0</v>
      </c>
      <c r="P142" s="3" t="s">
        <v>51</v>
      </c>
      <c r="Q142" s="3" t="str">
        <f t="shared" si="3"/>
        <v>ZZ</v>
      </c>
      <c r="R142" s="3">
        <f t="shared" si="4"/>
        <v>0</v>
      </c>
      <c r="S142" s="3" t="str">
        <f t="shared" si="5"/>
        <v/>
      </c>
      <c r="T142" s="7">
        <f t="shared" si="6"/>
        <v>0</v>
      </c>
      <c r="U142" s="8" t="str">
        <f t="array" ref="U142">IF(W142&lt;&gt;0,MAX(IFERROR(INDEX(A:S,MATCH(W142,A:A,0),COLUMN(M$2)),0),IFERROR(INDEX(A:S,MATCH(AD142,A:A,0),COLUMN(M$2)),0),IFERROR(INDEX(A:S,MATCH(AK142,A:A,0),COLUMN(M$2)),0),IFERROR(INDEX(A:S,MATCH(AR142,A:A,0),COLUMN(M$2)),0)),M142)</f>
        <v/>
      </c>
      <c r="V142" s="3" t="str">
        <f t="shared" si="7"/>
        <v/>
      </c>
    </row>
    <row r="143" ht="15.75" customHeight="1">
      <c r="A143" s="3" t="s">
        <v>215</v>
      </c>
      <c r="B143" s="4" t="str">
        <f t="shared" si="1"/>
        <v>LCCEBAVB26</v>
      </c>
      <c r="D143" s="3">
        <v>0.0</v>
      </c>
      <c r="F143" s="5">
        <v>43445.0</v>
      </c>
      <c r="G143" s="4">
        <v>0.0</v>
      </c>
      <c r="I143" s="4">
        <v>0.0</v>
      </c>
      <c r="J143" s="4">
        <v>0.0</v>
      </c>
      <c r="K143" s="4">
        <v>0.0</v>
      </c>
      <c r="L143" s="4">
        <v>0.0</v>
      </c>
      <c r="O143" s="6">
        <f t="shared" si="2"/>
        <v>0</v>
      </c>
      <c r="P143" s="3" t="s">
        <v>51</v>
      </c>
      <c r="Q143" s="3" t="str">
        <f t="shared" si="3"/>
        <v>ZZ</v>
      </c>
      <c r="R143" s="3">
        <f t="shared" si="4"/>
        <v>0</v>
      </c>
      <c r="S143" s="3" t="str">
        <f t="shared" si="5"/>
        <v/>
      </c>
      <c r="T143" s="7">
        <f t="shared" si="6"/>
        <v>0</v>
      </c>
      <c r="U143" s="8" t="str">
        <f t="array" ref="U143">IF(W143&lt;&gt;0,MAX(IFERROR(INDEX(A:S,MATCH(W143,A:A,0),COLUMN(M$2)),0),IFERROR(INDEX(A:S,MATCH(AD143,A:A,0),COLUMN(M$2)),0),IFERROR(INDEX(A:S,MATCH(AK143,A:A,0),COLUMN(M$2)),0),IFERROR(INDEX(A:S,MATCH(AR143,A:A,0),COLUMN(M$2)),0)),M143)</f>
        <v/>
      </c>
      <c r="V143" s="3" t="str">
        <f t="shared" si="7"/>
        <v/>
      </c>
    </row>
    <row r="144" ht="15.75" customHeight="1">
      <c r="A144" s="3" t="s">
        <v>216</v>
      </c>
      <c r="B144" s="4" t="str">
        <f t="shared" si="1"/>
        <v>LCVEBAMFTO30</v>
      </c>
      <c r="D144" s="3">
        <v>0.0</v>
      </c>
      <c r="F144" s="5">
        <v>43678.0</v>
      </c>
      <c r="G144" s="4">
        <v>0.0</v>
      </c>
      <c r="I144" s="4">
        <v>0.0</v>
      </c>
      <c r="J144" s="4">
        <v>0.0</v>
      </c>
      <c r="K144" s="4">
        <v>0.0</v>
      </c>
      <c r="L144" s="4">
        <v>0.0</v>
      </c>
      <c r="O144" s="6">
        <f t="shared" si="2"/>
        <v>0</v>
      </c>
      <c r="P144" s="3" t="s">
        <v>51</v>
      </c>
      <c r="Q144" s="3" t="str">
        <f t="shared" si="3"/>
        <v>ZZ</v>
      </c>
      <c r="R144" s="3">
        <f t="shared" si="4"/>
        <v>0</v>
      </c>
      <c r="S144" s="3" t="str">
        <f t="shared" si="5"/>
        <v/>
      </c>
      <c r="T144" s="7">
        <f t="shared" si="6"/>
        <v>0</v>
      </c>
      <c r="U144" s="8" t="str">
        <f t="array" ref="U144">IF(W144&lt;&gt;0,MAX(IFERROR(INDEX(A:S,MATCH(W144,A:A,0),COLUMN(M$2)),0),IFERROR(INDEX(A:S,MATCH(AD144,A:A,0),COLUMN(M$2)),0),IFERROR(INDEX(A:S,MATCH(AK144,A:A,0),COLUMN(M$2)),0),IFERROR(INDEX(A:S,MATCH(AR144,A:A,0),COLUMN(M$2)),0)),M144)</f>
        <v/>
      </c>
      <c r="V144" s="3" t="str">
        <f t="shared" si="7"/>
        <v/>
      </c>
    </row>
    <row r="145" ht="15.75" customHeight="1">
      <c r="A145" s="3" t="s">
        <v>217</v>
      </c>
      <c r="B145" s="4" t="str">
        <f t="shared" si="1"/>
        <v>LCVEBAMFTO26</v>
      </c>
      <c r="D145" s="3">
        <v>0.0</v>
      </c>
      <c r="F145" s="5">
        <v>43349.0</v>
      </c>
      <c r="G145" s="4">
        <v>0.0</v>
      </c>
      <c r="I145" s="4">
        <v>0.0</v>
      </c>
      <c r="J145" s="4">
        <v>0.0</v>
      </c>
      <c r="K145" s="4">
        <v>0.0</v>
      </c>
      <c r="L145" s="4">
        <v>0.0</v>
      </c>
      <c r="O145" s="6">
        <f t="shared" si="2"/>
        <v>0</v>
      </c>
      <c r="P145" s="3" t="s">
        <v>51</v>
      </c>
      <c r="Q145" s="3" t="str">
        <f t="shared" si="3"/>
        <v>ZZ</v>
      </c>
      <c r="R145" s="3">
        <f t="shared" si="4"/>
        <v>0</v>
      </c>
      <c r="S145" s="3" t="str">
        <f t="shared" si="5"/>
        <v/>
      </c>
      <c r="T145" s="7">
        <f t="shared" si="6"/>
        <v>0</v>
      </c>
      <c r="U145" s="8" t="str">
        <f t="array" ref="U145">IF(W145&lt;&gt;0,MAX(IFERROR(INDEX(A:S,MATCH(W145,A:A,0),COLUMN(M$2)),0),IFERROR(INDEX(A:S,MATCH(AD145,A:A,0),COLUMN(M$2)),0),IFERROR(INDEX(A:S,MATCH(AK145,A:A,0),COLUMN(M$2)),0),IFERROR(INDEX(A:S,MATCH(AR145,A:A,0),COLUMN(M$2)),0)),M145)</f>
        <v/>
      </c>
      <c r="V145" s="3" t="str">
        <f t="shared" si="7"/>
        <v/>
      </c>
    </row>
    <row r="146" ht="15.75" customHeight="1">
      <c r="A146" s="3" t="s">
        <v>218</v>
      </c>
      <c r="B146" s="4" t="str">
        <f t="shared" si="1"/>
        <v>LCTIBAMFBL26</v>
      </c>
      <c r="D146" s="3" t="s">
        <v>60</v>
      </c>
      <c r="F146" s="5">
        <v>44274.0</v>
      </c>
      <c r="G146" s="4">
        <v>0.0</v>
      </c>
      <c r="I146" s="4">
        <v>0.0</v>
      </c>
      <c r="J146" s="4">
        <v>0.0</v>
      </c>
      <c r="K146" s="4">
        <v>0.0</v>
      </c>
      <c r="L146" s="4">
        <v>0.0</v>
      </c>
      <c r="O146" s="6">
        <f t="shared" si="2"/>
        <v>0</v>
      </c>
      <c r="P146" s="3" t="s">
        <v>51</v>
      </c>
      <c r="Q146" s="3" t="str">
        <f t="shared" si="3"/>
        <v>ZZ</v>
      </c>
      <c r="R146" s="3">
        <f t="shared" si="4"/>
        <v>0</v>
      </c>
      <c r="S146" s="3" t="str">
        <f t="shared" si="5"/>
        <v/>
      </c>
      <c r="T146" s="7">
        <f t="shared" si="6"/>
        <v>0</v>
      </c>
      <c r="U146" s="8" t="str">
        <f t="array" ref="U146">IF(W146&lt;&gt;0,MAX(IFERROR(INDEX(A:S,MATCH(W146,A:A,0),COLUMN(M$2)),0),IFERROR(INDEX(A:S,MATCH(AD146,A:A,0),COLUMN(M$2)),0),IFERROR(INDEX(A:S,MATCH(AK146,A:A,0),COLUMN(M$2)),0),IFERROR(INDEX(A:S,MATCH(AR146,A:A,0),COLUMN(M$2)),0)),M146)</f>
        <v/>
      </c>
      <c r="V146" s="3" t="str">
        <f t="shared" si="7"/>
        <v/>
      </c>
    </row>
    <row r="147" ht="15.75" customHeight="1">
      <c r="A147" s="3" t="s">
        <v>219</v>
      </c>
      <c r="B147" s="4" t="str">
        <f t="shared" si="1"/>
        <v>LC4048BABL26</v>
      </c>
      <c r="D147" s="3">
        <v>0.0</v>
      </c>
      <c r="F147" s="5">
        <v>43221.0</v>
      </c>
      <c r="G147" s="4">
        <v>0.0</v>
      </c>
      <c r="I147" s="4">
        <v>0.0</v>
      </c>
      <c r="J147" s="4">
        <v>0.0</v>
      </c>
      <c r="K147" s="4">
        <v>0.0</v>
      </c>
      <c r="L147" s="4">
        <v>0.0</v>
      </c>
      <c r="O147" s="6">
        <f t="shared" si="2"/>
        <v>0</v>
      </c>
      <c r="P147" s="3" t="s">
        <v>51</v>
      </c>
      <c r="Q147" s="3" t="str">
        <f t="shared" si="3"/>
        <v>ZZ</v>
      </c>
      <c r="R147" s="3">
        <f t="shared" si="4"/>
        <v>0</v>
      </c>
      <c r="S147" s="3" t="str">
        <f t="shared" si="5"/>
        <v/>
      </c>
      <c r="T147" s="7">
        <f t="shared" si="6"/>
        <v>0</v>
      </c>
      <c r="U147" s="8" t="str">
        <f t="array" ref="U147">IF(W147&lt;&gt;0,MAX(IFERROR(INDEX(A:S,MATCH(W147,A:A,0),COLUMN(M$2)),0),IFERROR(INDEX(A:S,MATCH(AD147,A:A,0),COLUMN(M$2)),0),IFERROR(INDEX(A:S,MATCH(AK147,A:A,0),COLUMN(M$2)),0),IFERROR(INDEX(A:S,MATCH(AR147,A:A,0),COLUMN(M$2)),0)),M147)</f>
        <v/>
      </c>
      <c r="V147" s="3" t="str">
        <f t="shared" si="7"/>
        <v/>
      </c>
    </row>
    <row r="148" ht="15.75" customHeight="1">
      <c r="A148" s="3" t="s">
        <v>220</v>
      </c>
      <c r="B148" s="4" t="str">
        <f t="shared" si="1"/>
        <v>LCJABABLKWA</v>
      </c>
      <c r="D148" s="3" t="s">
        <v>101</v>
      </c>
      <c r="F148" s="5"/>
      <c r="G148" s="4">
        <v>16.0</v>
      </c>
      <c r="I148" s="4">
        <v>20.0</v>
      </c>
      <c r="J148" s="4">
        <v>0.0</v>
      </c>
      <c r="K148" s="4">
        <v>0.0</v>
      </c>
      <c r="L148" s="4">
        <v>0.0</v>
      </c>
      <c r="M148" s="5">
        <v>45306.0</v>
      </c>
      <c r="N148" s="3">
        <v>50.0</v>
      </c>
      <c r="O148" s="6">
        <f t="shared" si="2"/>
        <v>-4</v>
      </c>
      <c r="P148" s="3" t="s">
        <v>137</v>
      </c>
      <c r="Q148" s="3" t="str">
        <f t="shared" si="3"/>
        <v>LC BARSTL</v>
      </c>
      <c r="R148" s="3">
        <f t="shared" si="4"/>
        <v>-4</v>
      </c>
      <c r="S148" s="3" t="str">
        <f t="shared" si="5"/>
        <v/>
      </c>
      <c r="T148" s="7">
        <f t="shared" si="6"/>
        <v>0</v>
      </c>
      <c r="U148" s="8">
        <f t="array" ref="U148">IF(W148&lt;&gt;0,MAX(IFERROR(INDEX(A:S,MATCH(W148,A:A,0),COLUMN(M$2)),0),IFERROR(INDEX(A:S,MATCH(AD148,A:A,0),COLUMN(M$2)),0),IFERROR(INDEX(A:S,MATCH(AK148,A:A,0),COLUMN(M$2)),0),IFERROR(INDEX(A:S,MATCH(AR148,A:A,0),COLUMN(M$2)),0)),M148)</f>
        <v>45306</v>
      </c>
      <c r="V148" s="3">
        <f t="shared" si="7"/>
        <v>50</v>
      </c>
    </row>
    <row r="149" ht="15.75" customHeight="1">
      <c r="A149" s="3" t="s">
        <v>221</v>
      </c>
      <c r="B149" s="4" t="str">
        <f t="shared" si="1"/>
        <v>LCLBSWBACH</v>
      </c>
      <c r="D149" s="3">
        <v>0.0</v>
      </c>
      <c r="F149" s="5">
        <v>43445.0</v>
      </c>
      <c r="G149" s="4">
        <v>0.0</v>
      </c>
      <c r="I149" s="4">
        <v>0.0</v>
      </c>
      <c r="J149" s="4">
        <v>0.0</v>
      </c>
      <c r="K149" s="4">
        <v>0.0</v>
      </c>
      <c r="L149" s="4">
        <v>0.0</v>
      </c>
      <c r="O149" s="6">
        <f t="shared" si="2"/>
        <v>0</v>
      </c>
      <c r="P149" s="3" t="s">
        <v>51</v>
      </c>
      <c r="Q149" s="3" t="str">
        <f t="shared" si="3"/>
        <v>ZZ</v>
      </c>
      <c r="R149" s="3">
        <f t="shared" si="4"/>
        <v>0</v>
      </c>
      <c r="S149" s="3" t="str">
        <f t="shared" si="5"/>
        <v/>
      </c>
      <c r="T149" s="7">
        <f t="shared" si="6"/>
        <v>0</v>
      </c>
      <c r="U149" s="8" t="str">
        <f t="array" ref="U149">IF(W149&lt;&gt;0,MAX(IFERROR(INDEX(A:S,MATCH(W149,A:A,0),COLUMN(M$2)),0),IFERROR(INDEX(A:S,MATCH(AD149,A:A,0),COLUMN(M$2)),0),IFERROR(INDEX(A:S,MATCH(AK149,A:A,0),COLUMN(M$2)),0),IFERROR(INDEX(A:S,MATCH(AR149,A:A,0),COLUMN(M$2)),0)),M149)</f>
        <v/>
      </c>
      <c r="V149" s="3" t="str">
        <f t="shared" si="7"/>
        <v/>
      </c>
    </row>
    <row r="150" ht="15.75" customHeight="1">
      <c r="A150" s="3" t="s">
        <v>222</v>
      </c>
      <c r="B150" s="4" t="str">
        <f t="shared" si="1"/>
        <v>LCNABABLKWA</v>
      </c>
      <c r="D150" s="3" t="s">
        <v>101</v>
      </c>
      <c r="F150" s="5"/>
      <c r="G150" s="4">
        <v>233.0</v>
      </c>
      <c r="I150" s="4">
        <v>4.0</v>
      </c>
      <c r="J150" s="4">
        <v>227.0</v>
      </c>
      <c r="K150" s="4">
        <v>0.0</v>
      </c>
      <c r="L150" s="4">
        <v>0.0</v>
      </c>
      <c r="M150" s="5">
        <v>45306.0</v>
      </c>
      <c r="N150" s="3">
        <v>50.0</v>
      </c>
      <c r="O150" s="6">
        <f t="shared" si="2"/>
        <v>229</v>
      </c>
      <c r="P150" s="3" t="s">
        <v>137</v>
      </c>
      <c r="Q150" s="3" t="str">
        <f t="shared" si="3"/>
        <v>LC BARSTL</v>
      </c>
      <c r="R150" s="3">
        <f t="shared" si="4"/>
        <v>229</v>
      </c>
      <c r="S150" s="3" t="str">
        <f t="shared" si="5"/>
        <v/>
      </c>
      <c r="T150" s="7">
        <f t="shared" si="6"/>
        <v>229</v>
      </c>
      <c r="U150" s="8">
        <f t="array" ref="U150">IF(W150&lt;&gt;0,MAX(IFERROR(INDEX(A:S,MATCH(W150,A:A,0),COLUMN(M$2)),0),IFERROR(INDEX(A:S,MATCH(AD150,A:A,0),COLUMN(M$2)),0),IFERROR(INDEX(A:S,MATCH(AK150,A:A,0),COLUMN(M$2)),0),IFERROR(INDEX(A:S,MATCH(AR150,A:A,0),COLUMN(M$2)),0)),M150)</f>
        <v>45306</v>
      </c>
      <c r="V150" s="3">
        <f t="shared" si="7"/>
        <v>50</v>
      </c>
    </row>
    <row r="151" ht="15.75" customHeight="1">
      <c r="A151" s="3" t="s">
        <v>223</v>
      </c>
      <c r="B151" s="4" t="str">
        <f t="shared" si="1"/>
        <v>LCSOBABRWA30</v>
      </c>
      <c r="D151" s="3" t="s">
        <v>101</v>
      </c>
      <c r="F151" s="5"/>
      <c r="G151" s="4">
        <v>2.0</v>
      </c>
      <c r="I151" s="4">
        <v>0.0</v>
      </c>
      <c r="J151" s="4">
        <v>0.0</v>
      </c>
      <c r="K151" s="4">
        <v>0.0</v>
      </c>
      <c r="L151" s="4">
        <v>0.0</v>
      </c>
      <c r="M151" s="5">
        <v>45269.0</v>
      </c>
      <c r="N151" s="3">
        <v>230.0</v>
      </c>
      <c r="O151" s="6">
        <f t="shared" si="2"/>
        <v>2</v>
      </c>
      <c r="P151" s="3" t="s">
        <v>137</v>
      </c>
      <c r="Q151" s="3" t="str">
        <f t="shared" si="3"/>
        <v>LC BARSTL</v>
      </c>
      <c r="R151" s="3">
        <f t="shared" si="4"/>
        <v>2</v>
      </c>
      <c r="S151" s="3" t="str">
        <f t="shared" si="5"/>
        <v/>
      </c>
      <c r="T151" s="7">
        <f t="shared" si="6"/>
        <v>2</v>
      </c>
      <c r="U151" s="8">
        <f t="array" ref="U151">IF(W151&lt;&gt;0,MAX(IFERROR(INDEX(A:S,MATCH(W151,A:A,0),COLUMN(M$2)),0),IFERROR(INDEX(A:S,MATCH(AD151,A:A,0),COLUMN(M$2)),0),IFERROR(INDEX(A:S,MATCH(AK151,A:A,0),COLUMN(M$2)),0),IFERROR(INDEX(A:S,MATCH(AR151,A:A,0),COLUMN(M$2)),0)),M151)</f>
        <v>45269</v>
      </c>
      <c r="V151" s="3">
        <f t="shared" si="7"/>
        <v>230</v>
      </c>
    </row>
    <row r="152" ht="15.75" customHeight="1">
      <c r="A152" s="3" t="s">
        <v>224</v>
      </c>
      <c r="B152" s="4" t="str">
        <f t="shared" si="1"/>
        <v>LCSTBAWABL</v>
      </c>
      <c r="D152" s="3" t="s">
        <v>101</v>
      </c>
      <c r="F152" s="5"/>
      <c r="G152" s="4">
        <v>2.0</v>
      </c>
      <c r="I152" s="4">
        <v>4.0</v>
      </c>
      <c r="J152" s="4">
        <v>0.0</v>
      </c>
      <c r="K152" s="4">
        <v>4.0</v>
      </c>
      <c r="L152" s="4">
        <v>0.0</v>
      </c>
      <c r="M152" s="5"/>
      <c r="O152" s="6">
        <f t="shared" si="2"/>
        <v>-2</v>
      </c>
      <c r="P152" s="3" t="s">
        <v>137</v>
      </c>
      <c r="Q152" s="3" t="str">
        <f t="shared" si="3"/>
        <v>LC BARSTL</v>
      </c>
      <c r="R152" s="3">
        <f t="shared" si="4"/>
        <v>-2</v>
      </c>
      <c r="S152" s="3" t="str">
        <f t="shared" si="5"/>
        <v/>
      </c>
      <c r="T152" s="7">
        <f t="shared" si="6"/>
        <v>0</v>
      </c>
      <c r="U152" s="8" t="str">
        <f t="array" ref="U152">IF(W152&lt;&gt;0,MAX(IFERROR(INDEX(A:S,MATCH(W152,A:A,0),COLUMN(M$2)),0),IFERROR(INDEX(A:S,MATCH(AD152,A:A,0),COLUMN(M$2)),0),IFERROR(INDEX(A:S,MATCH(AK152,A:A,0),COLUMN(M$2)),0),IFERROR(INDEX(A:S,MATCH(AR152,A:A,0),COLUMN(M$2)),0)),M152)</f>
        <v/>
      </c>
      <c r="V152" s="3" t="str">
        <f t="shared" si="7"/>
        <v/>
      </c>
    </row>
    <row r="153" ht="15.75" customHeight="1">
      <c r="A153" s="3" t="s">
        <v>225</v>
      </c>
      <c r="B153" s="4" t="str">
        <f t="shared" si="1"/>
        <v>LCPACHWABL</v>
      </c>
      <c r="D153" s="3">
        <v>0.0</v>
      </c>
      <c r="F153" s="5">
        <v>43453.0</v>
      </c>
      <c r="G153" s="4">
        <v>0.0</v>
      </c>
      <c r="I153" s="4">
        <v>0.0</v>
      </c>
      <c r="J153" s="4">
        <v>0.0</v>
      </c>
      <c r="K153" s="4">
        <v>0.0</v>
      </c>
      <c r="L153" s="4">
        <v>0.0</v>
      </c>
      <c r="O153" s="6">
        <f t="shared" si="2"/>
        <v>0</v>
      </c>
      <c r="P153" s="3" t="s">
        <v>51</v>
      </c>
      <c r="Q153" s="3" t="str">
        <f t="shared" si="3"/>
        <v>ZZ</v>
      </c>
      <c r="R153" s="3">
        <f t="shared" si="4"/>
        <v>0</v>
      </c>
      <c r="S153" s="3" t="str">
        <f t="shared" si="5"/>
        <v/>
      </c>
      <c r="T153" s="7">
        <f t="shared" si="6"/>
        <v>0</v>
      </c>
      <c r="U153" s="8" t="str">
        <f t="array" ref="U153">IF(W153&lt;&gt;0,MAX(IFERROR(INDEX(A:S,MATCH(W153,A:A,0),COLUMN(M$2)),0),IFERROR(INDEX(A:S,MATCH(AD153,A:A,0),COLUMN(M$2)),0),IFERROR(INDEX(A:S,MATCH(AK153,A:A,0),COLUMN(M$2)),0),IFERROR(INDEX(A:S,MATCH(AR153,A:A,0),COLUMN(M$2)),0)),M153)</f>
        <v/>
      </c>
      <c r="V153" s="3" t="str">
        <f t="shared" si="7"/>
        <v/>
      </c>
    </row>
    <row r="154" ht="15.75" customHeight="1">
      <c r="A154" s="3" t="s">
        <v>226</v>
      </c>
      <c r="B154" s="4" t="str">
        <f t="shared" si="1"/>
        <v>LCDY26BATO</v>
      </c>
      <c r="D154" s="3">
        <v>0.0</v>
      </c>
      <c r="F154" s="5">
        <v>43732.0</v>
      </c>
      <c r="G154" s="4">
        <v>1.0</v>
      </c>
      <c r="I154" s="4">
        <v>0.0</v>
      </c>
      <c r="J154" s="4">
        <v>1.0</v>
      </c>
      <c r="K154" s="4">
        <v>0.0</v>
      </c>
      <c r="L154" s="4">
        <v>0.0</v>
      </c>
      <c r="O154" s="6">
        <f t="shared" si="2"/>
        <v>1</v>
      </c>
      <c r="P154" s="3" t="s">
        <v>51</v>
      </c>
      <c r="Q154" s="3" t="str">
        <f t="shared" si="3"/>
        <v>ZZ</v>
      </c>
      <c r="R154" s="3">
        <f t="shared" si="4"/>
        <v>1</v>
      </c>
      <c r="S154" s="3" t="str">
        <f t="shared" si="5"/>
        <v/>
      </c>
      <c r="T154" s="7">
        <f t="shared" si="6"/>
        <v>1</v>
      </c>
      <c r="U154" s="8" t="str">
        <f t="array" ref="U154">IF(W154&lt;&gt;0,MAX(IFERROR(INDEX(A:S,MATCH(W154,A:A,0),COLUMN(M$2)),0),IFERROR(INDEX(A:S,MATCH(AD154,A:A,0),COLUMN(M$2)),0),IFERROR(INDEX(A:S,MATCH(AK154,A:A,0),COLUMN(M$2)),0),IFERROR(INDEX(A:S,MATCH(AR154,A:A,0),COLUMN(M$2)),0)),M154)</f>
        <v/>
      </c>
      <c r="V154" s="3" t="str">
        <f t="shared" si="7"/>
        <v/>
      </c>
    </row>
    <row r="155" ht="15.75" customHeight="1">
      <c r="A155" s="3" t="s">
        <v>227</v>
      </c>
      <c r="B155" s="4" t="str">
        <f t="shared" si="1"/>
        <v>LCAT26BABLK</v>
      </c>
      <c r="D155" s="3" t="s">
        <v>101</v>
      </c>
      <c r="F155" s="5"/>
      <c r="G155" s="4">
        <v>39.0</v>
      </c>
      <c r="I155" s="4">
        <v>0.0</v>
      </c>
      <c r="J155" s="4">
        <v>37.0</v>
      </c>
      <c r="K155" s="4">
        <v>0.0</v>
      </c>
      <c r="L155" s="4">
        <v>0.0</v>
      </c>
      <c r="M155" s="5"/>
      <c r="O155" s="6">
        <f t="shared" si="2"/>
        <v>39</v>
      </c>
      <c r="P155" s="3" t="s">
        <v>137</v>
      </c>
      <c r="Q155" s="3" t="str">
        <f t="shared" si="3"/>
        <v>LC BARSTL</v>
      </c>
      <c r="R155" s="3">
        <f t="shared" si="4"/>
        <v>39</v>
      </c>
      <c r="S155" s="3" t="str">
        <f t="shared" si="5"/>
        <v/>
      </c>
      <c r="T155" s="7">
        <f t="shared" si="6"/>
        <v>39</v>
      </c>
      <c r="U155" s="8" t="str">
        <f t="array" ref="U155">IF(W155&lt;&gt;0,MAX(IFERROR(INDEX(A:S,MATCH(W155,A:A,0),COLUMN(M$2)),0),IFERROR(INDEX(A:S,MATCH(AD155,A:A,0),COLUMN(M$2)),0),IFERROR(INDEX(A:S,MATCH(AK155,A:A,0),COLUMN(M$2)),0),IFERROR(INDEX(A:S,MATCH(AR155,A:A,0),COLUMN(M$2)),0)),M155)</f>
        <v/>
      </c>
      <c r="V155" s="3" t="str">
        <f t="shared" si="7"/>
        <v/>
      </c>
    </row>
    <row r="156" ht="15.75" customHeight="1">
      <c r="A156" s="3" t="s">
        <v>228</v>
      </c>
      <c r="B156" s="4" t="str">
        <f t="shared" si="1"/>
        <v>LCDY30BATO</v>
      </c>
      <c r="D156" s="3" t="s">
        <v>60</v>
      </c>
      <c r="E156" s="5">
        <v>44134.0</v>
      </c>
      <c r="F156" s="5">
        <v>43994.0</v>
      </c>
      <c r="G156" s="4">
        <v>0.0</v>
      </c>
      <c r="I156" s="4">
        <v>0.0</v>
      </c>
      <c r="J156" s="4">
        <v>0.0</v>
      </c>
      <c r="K156" s="4">
        <v>0.0</v>
      </c>
      <c r="L156" s="4">
        <v>0.0</v>
      </c>
      <c r="O156" s="6">
        <f t="shared" si="2"/>
        <v>0</v>
      </c>
      <c r="P156" s="3" t="s">
        <v>112</v>
      </c>
      <c r="Q156" s="3" t="str">
        <f t="shared" si="3"/>
        <v>Z</v>
      </c>
      <c r="R156" s="3">
        <f t="shared" si="4"/>
        <v>0</v>
      </c>
      <c r="S156" s="3" t="str">
        <f t="shared" si="5"/>
        <v/>
      </c>
      <c r="T156" s="7">
        <f t="shared" si="6"/>
        <v>0</v>
      </c>
      <c r="U156" s="8" t="str">
        <f t="array" ref="U156">IF(W156&lt;&gt;0,MAX(IFERROR(INDEX(A:S,MATCH(W156,A:A,0),COLUMN(M$2)),0),IFERROR(INDEX(A:S,MATCH(AD156,A:A,0),COLUMN(M$2)),0),IFERROR(INDEX(A:S,MATCH(AK156,A:A,0),COLUMN(M$2)),0),IFERROR(INDEX(A:S,MATCH(AR156,A:A,0),COLUMN(M$2)),0)),M156)</f>
        <v/>
      </c>
      <c r="V156" s="3" t="str">
        <f t="shared" si="7"/>
        <v/>
      </c>
    </row>
    <row r="157" ht="15.75" customHeight="1">
      <c r="A157" s="3" t="s">
        <v>229</v>
      </c>
      <c r="B157" s="4" t="str">
        <f t="shared" si="1"/>
        <v>LCCEOFCHBL</v>
      </c>
      <c r="D157" s="3" t="s">
        <v>101</v>
      </c>
      <c r="F157" s="5"/>
      <c r="G157" s="4">
        <v>1.0</v>
      </c>
      <c r="I157" s="4">
        <v>8.0</v>
      </c>
      <c r="J157" s="4">
        <v>0.0</v>
      </c>
      <c r="K157" s="4">
        <v>18.0</v>
      </c>
      <c r="L157" s="4">
        <v>0.0</v>
      </c>
      <c r="M157" s="5"/>
      <c r="O157" s="6">
        <f t="shared" si="2"/>
        <v>-7</v>
      </c>
      <c r="P157" s="3" t="s">
        <v>110</v>
      </c>
      <c r="Q157" s="3" t="str">
        <f t="shared" si="3"/>
        <v>LC OFFICE</v>
      </c>
      <c r="R157" s="3">
        <f t="shared" si="4"/>
        <v>-7</v>
      </c>
      <c r="S157" s="3" t="str">
        <f t="shared" si="5"/>
        <v/>
      </c>
      <c r="T157" s="7">
        <f t="shared" si="6"/>
        <v>0</v>
      </c>
      <c r="U157" s="8" t="str">
        <f t="array" ref="U157">IF(W157&lt;&gt;0,MAX(IFERROR(INDEX(A:S,MATCH(W157,A:A,0),COLUMN(M$2)),0),IFERROR(INDEX(A:S,MATCH(AD157,A:A,0),COLUMN(M$2)),0),IFERROR(INDEX(A:S,MATCH(AK157,A:A,0),COLUMN(M$2)),0),IFERROR(INDEX(A:S,MATCH(AR157,A:A,0),COLUMN(M$2)),0)),M157)</f>
        <v/>
      </c>
      <c r="V157" s="3" t="str">
        <f t="shared" si="7"/>
        <v/>
      </c>
    </row>
    <row r="158" ht="15.75" customHeight="1">
      <c r="A158" s="3" t="s">
        <v>230</v>
      </c>
      <c r="B158" s="4" t="str">
        <f t="shared" si="1"/>
        <v>LCVIBABRWA26</v>
      </c>
      <c r="D158" s="3" t="s">
        <v>101</v>
      </c>
      <c r="F158" s="5"/>
      <c r="G158" s="4">
        <v>136.0</v>
      </c>
      <c r="H158" s="3">
        <v>50.0</v>
      </c>
      <c r="I158" s="4">
        <v>18.0</v>
      </c>
      <c r="J158" s="4">
        <v>116.0</v>
      </c>
      <c r="K158" s="4">
        <v>76.0</v>
      </c>
      <c r="L158" s="4">
        <v>0.0</v>
      </c>
      <c r="M158" s="5">
        <v>45251.0</v>
      </c>
      <c r="N158" s="3">
        <v>50.0</v>
      </c>
      <c r="O158" s="6">
        <f t="shared" si="2"/>
        <v>118</v>
      </c>
      <c r="P158" s="3" t="s">
        <v>137</v>
      </c>
      <c r="Q158" s="3" t="str">
        <f t="shared" si="3"/>
        <v>LC BARSTL</v>
      </c>
      <c r="R158" s="3">
        <f t="shared" si="4"/>
        <v>118</v>
      </c>
      <c r="S158" s="3">
        <f t="shared" si="5"/>
        <v>50</v>
      </c>
      <c r="T158" s="7">
        <f t="shared" si="6"/>
        <v>118</v>
      </c>
      <c r="U158" s="8">
        <f t="array" ref="U158">IF(W158&lt;&gt;0,MAX(IFERROR(INDEX(A:S,MATCH(W158,A:A,0),COLUMN(M$2)),0),IFERROR(INDEX(A:S,MATCH(AD158,A:A,0),COLUMN(M$2)),0),IFERROR(INDEX(A:S,MATCH(AK158,A:A,0),COLUMN(M$2)),0),IFERROR(INDEX(A:S,MATCH(AR158,A:A,0),COLUMN(M$2)),0)),M158)</f>
        <v>45251</v>
      </c>
      <c r="V158" s="3">
        <f t="shared" si="7"/>
        <v>50</v>
      </c>
    </row>
    <row r="159" ht="15.75" customHeight="1">
      <c r="A159" s="3" t="s">
        <v>231</v>
      </c>
      <c r="B159" s="4" t="str">
        <f t="shared" si="1"/>
        <v>LCPACHWACH</v>
      </c>
      <c r="D159" s="3">
        <v>0.0</v>
      </c>
      <c r="F159" s="5">
        <v>43852.0</v>
      </c>
      <c r="G159" s="4">
        <v>0.0</v>
      </c>
      <c r="I159" s="4">
        <v>0.0</v>
      </c>
      <c r="J159" s="4">
        <v>0.0</v>
      </c>
      <c r="K159" s="4">
        <v>0.0</v>
      </c>
      <c r="L159" s="4">
        <v>0.0</v>
      </c>
      <c r="O159" s="6">
        <f t="shared" si="2"/>
        <v>0</v>
      </c>
      <c r="P159" s="3" t="s">
        <v>51</v>
      </c>
      <c r="Q159" s="3" t="str">
        <f t="shared" si="3"/>
        <v>ZZ</v>
      </c>
      <c r="R159" s="3">
        <f t="shared" si="4"/>
        <v>0</v>
      </c>
      <c r="S159" s="3" t="str">
        <f t="shared" si="5"/>
        <v/>
      </c>
      <c r="T159" s="7">
        <f t="shared" si="6"/>
        <v>0</v>
      </c>
      <c r="U159" s="8" t="str">
        <f t="array" ref="U159">IF(W159&lt;&gt;0,MAX(IFERROR(INDEX(A:S,MATCH(W159,A:A,0),COLUMN(M$2)),0),IFERROR(INDEX(A:S,MATCH(AD159,A:A,0),COLUMN(M$2)),0),IFERROR(INDEX(A:S,MATCH(AK159,A:A,0),COLUMN(M$2)),0),IFERROR(INDEX(A:S,MATCH(AR159,A:A,0),COLUMN(M$2)),0)),M159)</f>
        <v/>
      </c>
      <c r="V159" s="3" t="str">
        <f t="shared" si="7"/>
        <v/>
      </c>
    </row>
    <row r="160" ht="15.75" customHeight="1">
      <c r="A160" s="3" t="s">
        <v>232</v>
      </c>
      <c r="B160" s="4" t="str">
        <f t="shared" si="1"/>
        <v>LCPACHWAGR</v>
      </c>
      <c r="D160" s="3">
        <v>0.0</v>
      </c>
      <c r="F160" s="5">
        <v>43465.0</v>
      </c>
      <c r="G160" s="4">
        <v>0.0</v>
      </c>
      <c r="I160" s="4">
        <v>0.0</v>
      </c>
      <c r="J160" s="4">
        <v>0.0</v>
      </c>
      <c r="K160" s="4">
        <v>0.0</v>
      </c>
      <c r="L160" s="4">
        <v>0.0</v>
      </c>
      <c r="O160" s="6">
        <f t="shared" si="2"/>
        <v>0</v>
      </c>
      <c r="P160" s="3" t="s">
        <v>51</v>
      </c>
      <c r="Q160" s="3" t="str">
        <f t="shared" si="3"/>
        <v>ZZ</v>
      </c>
      <c r="R160" s="3">
        <f t="shared" si="4"/>
        <v>0</v>
      </c>
      <c r="S160" s="3" t="str">
        <f t="shared" si="5"/>
        <v/>
      </c>
      <c r="T160" s="7">
        <f t="shared" si="6"/>
        <v>0</v>
      </c>
      <c r="U160" s="8" t="str">
        <f t="array" ref="U160">IF(W160&lt;&gt;0,MAX(IFERROR(INDEX(A:S,MATCH(W160,A:A,0),COLUMN(M$2)),0),IFERROR(INDEX(A:S,MATCH(AD160,A:A,0),COLUMN(M$2)),0),IFERROR(INDEX(A:S,MATCH(AK160,A:A,0),COLUMN(M$2)),0),IFERROR(INDEX(A:S,MATCH(AR160,A:A,0),COLUMN(M$2)),0)),M160)</f>
        <v/>
      </c>
      <c r="V160" s="3" t="str">
        <f t="shared" si="7"/>
        <v/>
      </c>
    </row>
    <row r="161" ht="15.75" customHeight="1">
      <c r="A161" s="3" t="s">
        <v>233</v>
      </c>
      <c r="B161" s="4" t="str">
        <f t="shared" si="1"/>
        <v>LCVI30BAGR</v>
      </c>
      <c r="D161" s="3" t="s">
        <v>101</v>
      </c>
      <c r="F161" s="5"/>
      <c r="G161" s="4">
        <v>18.0</v>
      </c>
      <c r="I161" s="4">
        <v>1.0</v>
      </c>
      <c r="J161" s="4">
        <v>17.0</v>
      </c>
      <c r="K161" s="4">
        <v>0.0</v>
      </c>
      <c r="L161" s="4">
        <v>0.0</v>
      </c>
      <c r="O161" s="6">
        <f t="shared" si="2"/>
        <v>17</v>
      </c>
      <c r="P161" s="3" t="s">
        <v>112</v>
      </c>
      <c r="Q161" s="3" t="str">
        <f t="shared" si="3"/>
        <v>Z</v>
      </c>
      <c r="R161" s="3">
        <f t="shared" si="4"/>
        <v>17</v>
      </c>
      <c r="S161" s="3" t="str">
        <f t="shared" si="5"/>
        <v/>
      </c>
      <c r="T161" s="7">
        <f t="shared" si="6"/>
        <v>17</v>
      </c>
      <c r="U161" s="8" t="str">
        <f t="array" ref="U161">IF(W161&lt;&gt;0,MAX(IFERROR(INDEX(A:S,MATCH(W161,A:A,0),COLUMN(M$2)),0),IFERROR(INDEX(A:S,MATCH(AD161,A:A,0),COLUMN(M$2)),0),IFERROR(INDEX(A:S,MATCH(AK161,A:A,0),COLUMN(M$2)),0),IFERROR(INDEX(A:S,MATCH(AR161,A:A,0),COLUMN(M$2)),0)),M161)</f>
        <v/>
      </c>
      <c r="V161" s="3" t="str">
        <f t="shared" si="7"/>
        <v/>
      </c>
    </row>
    <row r="162" ht="15.75" customHeight="1">
      <c r="A162" s="3" t="s">
        <v>234</v>
      </c>
      <c r="B162" s="4" t="str">
        <f t="shared" si="1"/>
        <v>LCSEBABLWA</v>
      </c>
      <c r="D162" s="3">
        <v>0.0</v>
      </c>
      <c r="F162" s="5">
        <v>43682.0</v>
      </c>
      <c r="G162" s="4">
        <v>0.0</v>
      </c>
      <c r="I162" s="4">
        <v>0.0</v>
      </c>
      <c r="J162" s="4">
        <v>0.0</v>
      </c>
      <c r="K162" s="4">
        <v>0.0</v>
      </c>
      <c r="L162" s="4">
        <v>0.0</v>
      </c>
      <c r="O162" s="6">
        <f t="shared" si="2"/>
        <v>0</v>
      </c>
      <c r="P162" s="3" t="s">
        <v>51</v>
      </c>
      <c r="Q162" s="3" t="str">
        <f t="shared" si="3"/>
        <v>ZZ</v>
      </c>
      <c r="R162" s="3">
        <f t="shared" si="4"/>
        <v>0</v>
      </c>
      <c r="S162" s="3" t="str">
        <f t="shared" si="5"/>
        <v/>
      </c>
      <c r="T162" s="7">
        <f t="shared" si="6"/>
        <v>0</v>
      </c>
      <c r="U162" s="8" t="str">
        <f t="array" ref="U162">IF(W162&lt;&gt;0,MAX(IFERROR(INDEX(A:S,MATCH(W162,A:A,0),COLUMN(M$2)),0),IFERROR(INDEX(A:S,MATCH(AD162,A:A,0),COLUMN(M$2)),0),IFERROR(INDEX(A:S,MATCH(AK162,A:A,0),COLUMN(M$2)),0),IFERROR(INDEX(A:S,MATCH(AR162,A:A,0),COLUMN(M$2)),0)),M162)</f>
        <v/>
      </c>
      <c r="V162" s="3" t="str">
        <f t="shared" si="7"/>
        <v/>
      </c>
    </row>
    <row r="163" ht="15.75" customHeight="1">
      <c r="A163" s="3" t="s">
        <v>235</v>
      </c>
      <c r="B163" s="4" t="str">
        <f t="shared" si="1"/>
        <v>LCNABACRWA</v>
      </c>
      <c r="D163" s="3" t="s">
        <v>101</v>
      </c>
      <c r="F163" s="5"/>
      <c r="G163" s="4">
        <v>48.0</v>
      </c>
      <c r="H163" s="3">
        <v>100.0</v>
      </c>
      <c r="I163" s="4">
        <v>2.0</v>
      </c>
      <c r="J163" s="4">
        <v>44.0</v>
      </c>
      <c r="K163" s="4">
        <v>0.0</v>
      </c>
      <c r="L163" s="4">
        <v>0.0</v>
      </c>
      <c r="M163" s="5">
        <v>45261.0</v>
      </c>
      <c r="O163" s="6">
        <f t="shared" si="2"/>
        <v>46</v>
      </c>
      <c r="P163" s="3" t="s">
        <v>137</v>
      </c>
      <c r="Q163" s="3" t="str">
        <f t="shared" si="3"/>
        <v>LC BARSTL</v>
      </c>
      <c r="R163" s="3">
        <f t="shared" si="4"/>
        <v>46</v>
      </c>
      <c r="S163" s="3">
        <f t="shared" si="5"/>
        <v>100</v>
      </c>
      <c r="T163" s="7">
        <f t="shared" si="6"/>
        <v>46</v>
      </c>
      <c r="U163" s="8">
        <f t="array" ref="U163">IF(W163&lt;&gt;0,MAX(IFERROR(INDEX(A:S,MATCH(W163,A:A,0),COLUMN(M$2)),0),IFERROR(INDEX(A:S,MATCH(AD163,A:A,0),COLUMN(M$2)),0),IFERROR(INDEX(A:S,MATCH(AK163,A:A,0),COLUMN(M$2)),0),IFERROR(INDEX(A:S,MATCH(AR163,A:A,0),COLUMN(M$2)),0)),M163)</f>
        <v>45261</v>
      </c>
      <c r="V163" s="3" t="str">
        <f t="shared" si="7"/>
        <v/>
      </c>
    </row>
    <row r="164" ht="15.75" customHeight="1">
      <c r="A164" s="3" t="s">
        <v>236</v>
      </c>
      <c r="B164" s="4" t="str">
        <f t="shared" si="1"/>
        <v>LCVI30BABLK</v>
      </c>
      <c r="D164" s="3" t="s">
        <v>123</v>
      </c>
      <c r="E164" s="5">
        <v>45020.0</v>
      </c>
      <c r="F164" s="5"/>
      <c r="G164" s="4">
        <v>17.0</v>
      </c>
      <c r="I164" s="4">
        <v>0.0</v>
      </c>
      <c r="J164" s="4">
        <v>17.0</v>
      </c>
      <c r="K164" s="4">
        <v>0.0</v>
      </c>
      <c r="L164" s="4">
        <v>0.0</v>
      </c>
      <c r="O164" s="6">
        <f t="shared" si="2"/>
        <v>17</v>
      </c>
      <c r="P164" s="3" t="s">
        <v>112</v>
      </c>
      <c r="Q164" s="3" t="str">
        <f t="shared" si="3"/>
        <v>Z</v>
      </c>
      <c r="R164" s="3">
        <f t="shared" si="4"/>
        <v>17</v>
      </c>
      <c r="S164" s="3" t="str">
        <f t="shared" si="5"/>
        <v/>
      </c>
      <c r="T164" s="7">
        <f t="shared" si="6"/>
        <v>17</v>
      </c>
      <c r="U164" s="8" t="str">
        <f t="array" ref="U164">IF(W164&lt;&gt;0,MAX(IFERROR(INDEX(A:S,MATCH(W164,A:A,0),COLUMN(M$2)),0),IFERROR(INDEX(A:S,MATCH(AD164,A:A,0),COLUMN(M$2)),0),IFERROR(INDEX(A:S,MATCH(AK164,A:A,0),COLUMN(M$2)),0),IFERROR(INDEX(A:S,MATCH(AR164,A:A,0),COLUMN(M$2)),0)),M164)</f>
        <v/>
      </c>
      <c r="V164" s="3" t="str">
        <f t="shared" si="7"/>
        <v/>
      </c>
    </row>
    <row r="165" ht="15.75" customHeight="1">
      <c r="A165" s="3" t="s">
        <v>237</v>
      </c>
      <c r="B165" s="4" t="str">
        <f t="shared" si="1"/>
        <v>LCSTBAOAKBR</v>
      </c>
      <c r="D165" s="3">
        <v>0.0</v>
      </c>
      <c r="F165" s="5">
        <v>43221.0</v>
      </c>
      <c r="G165" s="4">
        <v>0.0</v>
      </c>
      <c r="I165" s="4">
        <v>0.0</v>
      </c>
      <c r="J165" s="4">
        <v>0.0</v>
      </c>
      <c r="K165" s="4">
        <v>0.0</v>
      </c>
      <c r="L165" s="4">
        <v>0.0</v>
      </c>
      <c r="O165" s="6">
        <f t="shared" si="2"/>
        <v>0</v>
      </c>
      <c r="P165" s="3" t="s">
        <v>51</v>
      </c>
      <c r="Q165" s="3" t="str">
        <f t="shared" si="3"/>
        <v>ZZ</v>
      </c>
      <c r="R165" s="3">
        <f t="shared" si="4"/>
        <v>0</v>
      </c>
      <c r="S165" s="3" t="str">
        <f t="shared" si="5"/>
        <v/>
      </c>
      <c r="T165" s="7">
        <f t="shared" si="6"/>
        <v>0</v>
      </c>
      <c r="U165" s="8" t="str">
        <f t="array" ref="U165">IF(W165&lt;&gt;0,MAX(IFERROR(INDEX(A:S,MATCH(W165,A:A,0),COLUMN(M$2)),0),IFERROR(INDEX(A:S,MATCH(AD165,A:A,0),COLUMN(M$2)),0),IFERROR(INDEX(A:S,MATCH(AK165,A:A,0),COLUMN(M$2)),0),IFERROR(INDEX(A:S,MATCH(AR165,A:A,0),COLUMN(M$2)),0)),M165)</f>
        <v/>
      </c>
      <c r="V165" s="3" t="str">
        <f t="shared" si="7"/>
        <v/>
      </c>
    </row>
    <row r="166" ht="15.75" customHeight="1">
      <c r="A166" s="3" t="s">
        <v>238</v>
      </c>
      <c r="B166" s="4" t="str">
        <f t="shared" si="1"/>
        <v>LCCRCHGRPU</v>
      </c>
      <c r="C166" s="3" t="s">
        <v>2</v>
      </c>
      <c r="D166" s="3" t="s">
        <v>101</v>
      </c>
      <c r="F166" s="5"/>
      <c r="G166" s="4">
        <v>92.0</v>
      </c>
      <c r="I166" s="4">
        <v>0.0</v>
      </c>
      <c r="J166" s="4">
        <v>44.0</v>
      </c>
      <c r="K166" s="4">
        <v>0.0</v>
      </c>
      <c r="L166" s="4">
        <v>0.0</v>
      </c>
      <c r="O166" s="6">
        <f t="shared" si="2"/>
        <v>92</v>
      </c>
      <c r="P166" s="3" t="s">
        <v>108</v>
      </c>
      <c r="Q166" s="3" t="str">
        <f t="shared" si="3"/>
        <v>LC DINING CHAIRS</v>
      </c>
      <c r="R166" s="3">
        <f t="shared" si="4"/>
        <v>46</v>
      </c>
      <c r="S166" s="3">
        <f t="shared" si="5"/>
        <v>0</v>
      </c>
      <c r="T166" s="7">
        <f t="shared" si="6"/>
        <v>92</v>
      </c>
      <c r="U166" s="8" t="str">
        <f t="array" ref="U166">IF(W166&lt;&gt;0,MAX(IFERROR(INDEX(A:S,MATCH(W166,A:A,0),COLUMN(M$2)),0),IFERROR(INDEX(A:S,MATCH(AD166,A:A,0),COLUMN(M$2)),0),IFERROR(INDEX(A:S,MATCH(AK166,A:A,0),COLUMN(M$2)),0),IFERROR(INDEX(A:S,MATCH(AR166,A:A,0),COLUMN(M$2)),0)),M166)</f>
        <v/>
      </c>
      <c r="V166" s="3">
        <f t="shared" si="7"/>
        <v>0</v>
      </c>
    </row>
    <row r="167" ht="15.75" customHeight="1">
      <c r="A167" s="3" t="s">
        <v>239</v>
      </c>
      <c r="B167" s="4" t="str">
        <f t="shared" si="1"/>
        <v>LCVI30BATO</v>
      </c>
      <c r="D167" s="3" t="s">
        <v>60</v>
      </c>
      <c r="F167" s="5">
        <v>43364.0</v>
      </c>
      <c r="G167" s="4">
        <v>0.0</v>
      </c>
      <c r="I167" s="4">
        <v>0.0</v>
      </c>
      <c r="J167" s="4">
        <v>0.0</v>
      </c>
      <c r="K167" s="4">
        <v>0.0</v>
      </c>
      <c r="L167" s="4">
        <v>0.0</v>
      </c>
      <c r="O167" s="6">
        <f t="shared" si="2"/>
        <v>0</v>
      </c>
      <c r="P167" s="3" t="s">
        <v>51</v>
      </c>
      <c r="Q167" s="3" t="str">
        <f t="shared" si="3"/>
        <v>ZZ</v>
      </c>
      <c r="R167" s="3">
        <f t="shared" si="4"/>
        <v>0</v>
      </c>
      <c r="S167" s="3" t="str">
        <f t="shared" si="5"/>
        <v/>
      </c>
      <c r="T167" s="7">
        <f t="shared" si="6"/>
        <v>0</v>
      </c>
      <c r="U167" s="8" t="str">
        <f t="array" ref="U167">IF(W167&lt;&gt;0,MAX(IFERROR(INDEX(A:S,MATCH(W167,A:A,0),COLUMN(M$2)),0),IFERROR(INDEX(A:S,MATCH(AD167,A:A,0),COLUMN(M$2)),0),IFERROR(INDEX(A:S,MATCH(AK167,A:A,0),COLUMN(M$2)),0),IFERROR(INDEX(A:S,MATCH(AR167,A:A,0),COLUMN(M$2)),0)),M167)</f>
        <v/>
      </c>
      <c r="V167" s="3" t="str">
        <f t="shared" si="7"/>
        <v/>
      </c>
    </row>
    <row r="168" ht="15.75" customHeight="1">
      <c r="A168" s="3" t="s">
        <v>240</v>
      </c>
      <c r="B168" s="4" t="str">
        <f t="shared" si="1"/>
        <v>LCAT30BABLK</v>
      </c>
      <c r="D168" s="3" t="s">
        <v>60</v>
      </c>
      <c r="F168" s="5">
        <v>45020.0</v>
      </c>
      <c r="G168" s="4">
        <v>0.0</v>
      </c>
      <c r="I168" s="4">
        <v>0.0</v>
      </c>
      <c r="J168" s="4">
        <v>0.0</v>
      </c>
      <c r="K168" s="4">
        <v>0.0</v>
      </c>
      <c r="L168" s="4">
        <v>0.0</v>
      </c>
      <c r="O168" s="6">
        <f t="shared" si="2"/>
        <v>0</v>
      </c>
      <c r="P168" s="3" t="s">
        <v>51</v>
      </c>
      <c r="Q168" s="3" t="str">
        <f t="shared" si="3"/>
        <v>ZZ</v>
      </c>
      <c r="R168" s="3">
        <f t="shared" si="4"/>
        <v>0</v>
      </c>
      <c r="S168" s="3" t="str">
        <f t="shared" si="5"/>
        <v/>
      </c>
      <c r="T168" s="7">
        <f t="shared" si="6"/>
        <v>0</v>
      </c>
      <c r="U168" s="8" t="str">
        <f t="array" ref="U168">IF(W168&lt;&gt;0,MAX(IFERROR(INDEX(A:S,MATCH(W168,A:A,0),COLUMN(M$2)),0),IFERROR(INDEX(A:S,MATCH(AD168,A:A,0),COLUMN(M$2)),0),IFERROR(INDEX(A:S,MATCH(AK168,A:A,0),COLUMN(M$2)),0),IFERROR(INDEX(A:S,MATCH(AR168,A:A,0),COLUMN(M$2)),0)),M168)</f>
        <v/>
      </c>
      <c r="V168" s="3" t="str">
        <f t="shared" si="7"/>
        <v/>
      </c>
    </row>
    <row r="169" ht="15.75" customHeight="1">
      <c r="A169" s="3" t="s">
        <v>241</v>
      </c>
      <c r="B169" s="4" t="str">
        <f t="shared" si="1"/>
        <v>LCSEBACRWA</v>
      </c>
      <c r="D169" s="3">
        <v>0.0</v>
      </c>
      <c r="F169" s="5">
        <v>43767.0</v>
      </c>
      <c r="G169" s="4">
        <v>0.0</v>
      </c>
      <c r="I169" s="4">
        <v>0.0</v>
      </c>
      <c r="J169" s="4">
        <v>0.0</v>
      </c>
      <c r="K169" s="4">
        <v>0.0</v>
      </c>
      <c r="L169" s="4">
        <v>0.0</v>
      </c>
      <c r="O169" s="6">
        <f t="shared" si="2"/>
        <v>0</v>
      </c>
      <c r="P169" s="3" t="s">
        <v>51</v>
      </c>
      <c r="Q169" s="3" t="str">
        <f t="shared" si="3"/>
        <v>ZZ</v>
      </c>
      <c r="R169" s="3">
        <f t="shared" si="4"/>
        <v>0</v>
      </c>
      <c r="S169" s="3" t="str">
        <f t="shared" si="5"/>
        <v/>
      </c>
      <c r="T169" s="7">
        <f t="shared" si="6"/>
        <v>0</v>
      </c>
      <c r="U169" s="8" t="str">
        <f t="array" ref="U169">IF(W169&lt;&gt;0,MAX(IFERROR(INDEX(A:S,MATCH(W169,A:A,0),COLUMN(M$2)),0),IFERROR(INDEX(A:S,MATCH(AD169,A:A,0),COLUMN(M$2)),0),IFERROR(INDEX(A:S,MATCH(AK169,A:A,0),COLUMN(M$2)),0),IFERROR(INDEX(A:S,MATCH(AR169,A:A,0),COLUMN(M$2)),0)),M169)</f>
        <v/>
      </c>
      <c r="V169" s="3" t="str">
        <f t="shared" si="7"/>
        <v/>
      </c>
    </row>
    <row r="170" ht="15.75" customHeight="1">
      <c r="A170" s="3" t="s">
        <v>242</v>
      </c>
      <c r="B170" s="4" t="str">
        <f t="shared" si="1"/>
        <v>LCAUBAWABL</v>
      </c>
      <c r="D170" s="3" t="s">
        <v>101</v>
      </c>
      <c r="F170" s="5"/>
      <c r="G170" s="4">
        <v>25.0</v>
      </c>
      <c r="I170" s="4">
        <v>0.0</v>
      </c>
      <c r="J170" s="4">
        <v>23.0</v>
      </c>
      <c r="K170" s="4">
        <v>0.0</v>
      </c>
      <c r="L170" s="4">
        <v>0.0</v>
      </c>
      <c r="M170" s="5"/>
      <c r="O170" s="6">
        <f t="shared" si="2"/>
        <v>25</v>
      </c>
      <c r="P170" s="3" t="s">
        <v>137</v>
      </c>
      <c r="Q170" s="3" t="str">
        <f t="shared" si="3"/>
        <v>LC BARSTL</v>
      </c>
      <c r="R170" s="3">
        <f t="shared" si="4"/>
        <v>25</v>
      </c>
      <c r="S170" s="3" t="str">
        <f t="shared" si="5"/>
        <v/>
      </c>
      <c r="T170" s="7">
        <f t="shared" si="6"/>
        <v>25</v>
      </c>
      <c r="U170" s="8" t="str">
        <f t="array" ref="U170">IF(W170&lt;&gt;0,MAX(IFERROR(INDEX(A:S,MATCH(W170,A:A,0),COLUMN(M$2)),0),IFERROR(INDEX(A:S,MATCH(AD170,A:A,0),COLUMN(M$2)),0),IFERROR(INDEX(A:S,MATCH(AK170,A:A,0),COLUMN(M$2)),0),IFERROR(INDEX(A:S,MATCH(AR170,A:A,0),COLUMN(M$2)),0)),M170)</f>
        <v/>
      </c>
      <c r="V170" s="3" t="str">
        <f t="shared" si="7"/>
        <v/>
      </c>
    </row>
    <row r="171" ht="15.75" customHeight="1">
      <c r="A171" s="3" t="s">
        <v>243</v>
      </c>
      <c r="B171" s="4" t="str">
        <f t="shared" si="1"/>
        <v>LCVI26BAGR</v>
      </c>
      <c r="D171" s="3" t="s">
        <v>101</v>
      </c>
      <c r="F171" s="5"/>
      <c r="G171" s="4">
        <v>39.0</v>
      </c>
      <c r="I171" s="4">
        <v>0.0</v>
      </c>
      <c r="J171" s="4">
        <v>37.0</v>
      </c>
      <c r="K171" s="4">
        <v>0.0</v>
      </c>
      <c r="L171" s="4">
        <v>0.0</v>
      </c>
      <c r="O171" s="6">
        <f t="shared" si="2"/>
        <v>39</v>
      </c>
      <c r="P171" s="3" t="s">
        <v>137</v>
      </c>
      <c r="Q171" s="3" t="str">
        <f t="shared" si="3"/>
        <v>LC BARSTL</v>
      </c>
      <c r="R171" s="3">
        <f t="shared" si="4"/>
        <v>39</v>
      </c>
      <c r="S171" s="3" t="str">
        <f t="shared" si="5"/>
        <v/>
      </c>
      <c r="T171" s="7">
        <f t="shared" si="6"/>
        <v>39</v>
      </c>
      <c r="U171" s="8" t="str">
        <f t="array" ref="U171">IF(W171&lt;&gt;0,MAX(IFERROR(INDEX(A:S,MATCH(W171,A:A,0),COLUMN(M$2)),0),IFERROR(INDEX(A:S,MATCH(AD171,A:A,0),COLUMN(M$2)),0),IFERROR(INDEX(A:S,MATCH(AK171,A:A,0),COLUMN(M$2)),0),IFERROR(INDEX(A:S,MATCH(AR171,A:A,0),COLUMN(M$2)),0)),M171)</f>
        <v/>
      </c>
      <c r="V171" s="3" t="str">
        <f t="shared" si="7"/>
        <v/>
      </c>
    </row>
    <row r="172" ht="15.75" customHeight="1">
      <c r="A172" s="3" t="s">
        <v>244</v>
      </c>
      <c r="B172" s="4" t="str">
        <f t="shared" si="1"/>
        <v>LCCRCHGRF</v>
      </c>
      <c r="C172" s="3" t="s">
        <v>2</v>
      </c>
      <c r="D172" s="3" t="s">
        <v>101</v>
      </c>
      <c r="F172" s="5"/>
      <c r="G172" s="4">
        <v>26.0</v>
      </c>
      <c r="I172" s="4">
        <v>0.0</v>
      </c>
      <c r="J172" s="4">
        <v>11.0</v>
      </c>
      <c r="K172" s="4">
        <v>0.0</v>
      </c>
      <c r="L172" s="4">
        <v>0.0</v>
      </c>
      <c r="M172" s="5"/>
      <c r="O172" s="6">
        <f t="shared" si="2"/>
        <v>26</v>
      </c>
      <c r="P172" s="3" t="s">
        <v>108</v>
      </c>
      <c r="Q172" s="3" t="str">
        <f t="shared" si="3"/>
        <v>LC DINING CHAIRS</v>
      </c>
      <c r="R172" s="3">
        <f t="shared" si="4"/>
        <v>13</v>
      </c>
      <c r="S172" s="3">
        <f t="shared" si="5"/>
        <v>0</v>
      </c>
      <c r="T172" s="7">
        <f t="shared" si="6"/>
        <v>26</v>
      </c>
      <c r="U172" s="8" t="str">
        <f t="array" ref="U172">IF(W172&lt;&gt;0,MAX(IFERROR(INDEX(A:S,MATCH(W172,A:A,0),COLUMN(M$2)),0),IFERROR(INDEX(A:S,MATCH(AD172,A:A,0),COLUMN(M$2)),0),IFERROR(INDEX(A:S,MATCH(AK172,A:A,0),COLUMN(M$2)),0),IFERROR(INDEX(A:S,MATCH(AR172,A:A,0),COLUMN(M$2)),0)),M172)</f>
        <v/>
      </c>
      <c r="V172" s="3">
        <f t="shared" si="7"/>
        <v>0</v>
      </c>
    </row>
    <row r="173" ht="15.75" customHeight="1">
      <c r="A173" s="3" t="s">
        <v>245</v>
      </c>
      <c r="B173" s="4" t="str">
        <f t="shared" si="1"/>
        <v>LCDYN30ARBATO</v>
      </c>
      <c r="D173" s="3">
        <v>0.0</v>
      </c>
      <c r="F173" s="5">
        <v>43221.0</v>
      </c>
      <c r="G173" s="4">
        <v>0.0</v>
      </c>
      <c r="I173" s="4">
        <v>0.0</v>
      </c>
      <c r="J173" s="4">
        <v>0.0</v>
      </c>
      <c r="K173" s="4">
        <v>0.0</v>
      </c>
      <c r="L173" s="4">
        <v>0.0</v>
      </c>
      <c r="O173" s="6">
        <f t="shared" si="2"/>
        <v>0</v>
      </c>
      <c r="P173" s="3" t="s">
        <v>51</v>
      </c>
      <c r="Q173" s="3" t="str">
        <f t="shared" si="3"/>
        <v>ZZ</v>
      </c>
      <c r="R173" s="3">
        <f t="shared" si="4"/>
        <v>0</v>
      </c>
      <c r="S173" s="3" t="str">
        <f t="shared" si="5"/>
        <v/>
      </c>
      <c r="T173" s="7">
        <f t="shared" si="6"/>
        <v>0</v>
      </c>
      <c r="U173" s="8" t="str">
        <f t="array" ref="U173">IF(W173&lt;&gt;0,MAX(IFERROR(INDEX(A:S,MATCH(W173,A:A,0),COLUMN(M$2)),0),IFERROR(INDEX(A:S,MATCH(AD173,A:A,0),COLUMN(M$2)),0),IFERROR(INDEX(A:S,MATCH(AK173,A:A,0),COLUMN(M$2)),0),IFERROR(INDEX(A:S,MATCH(AR173,A:A,0),COLUMN(M$2)),0)),M173)</f>
        <v/>
      </c>
      <c r="V173" s="3" t="str">
        <f t="shared" si="7"/>
        <v/>
      </c>
    </row>
    <row r="174" ht="15.75" customHeight="1">
      <c r="A174" s="3" t="s">
        <v>246</v>
      </c>
      <c r="B174" s="4" t="str">
        <f t="shared" si="1"/>
        <v>LCVIBABRWA30</v>
      </c>
      <c r="D174" s="3" t="s">
        <v>101</v>
      </c>
      <c r="F174" s="5"/>
      <c r="G174" s="4">
        <v>71.0</v>
      </c>
      <c r="H174" s="3">
        <v>50.0</v>
      </c>
      <c r="I174" s="4">
        <v>2.0</v>
      </c>
      <c r="J174" s="4">
        <v>67.0</v>
      </c>
      <c r="K174" s="4">
        <v>87.0</v>
      </c>
      <c r="L174" s="4">
        <v>0.0</v>
      </c>
      <c r="M174" s="5">
        <v>45251.0</v>
      </c>
      <c r="N174" s="3">
        <v>50.0</v>
      </c>
      <c r="O174" s="6">
        <f t="shared" si="2"/>
        <v>69</v>
      </c>
      <c r="P174" s="3" t="s">
        <v>137</v>
      </c>
      <c r="Q174" s="3" t="str">
        <f t="shared" si="3"/>
        <v>LC BARSTL</v>
      </c>
      <c r="R174" s="3">
        <f t="shared" si="4"/>
        <v>69</v>
      </c>
      <c r="S174" s="3">
        <f t="shared" si="5"/>
        <v>50</v>
      </c>
      <c r="T174" s="7">
        <f t="shared" si="6"/>
        <v>69</v>
      </c>
      <c r="U174" s="8">
        <f t="array" ref="U174">IF(W174&lt;&gt;0,MAX(IFERROR(INDEX(A:S,MATCH(W174,A:A,0),COLUMN(M$2)),0),IFERROR(INDEX(A:S,MATCH(AD174,A:A,0),COLUMN(M$2)),0),IFERROR(INDEX(A:S,MATCH(AK174,A:A,0),COLUMN(M$2)),0),IFERROR(INDEX(A:S,MATCH(AR174,A:A,0),COLUMN(M$2)),0)),M174)</f>
        <v>45251</v>
      </c>
      <c r="V174" s="3">
        <f t="shared" si="7"/>
        <v>50</v>
      </c>
    </row>
    <row r="175" ht="15.75" customHeight="1">
      <c r="A175" s="3" t="s">
        <v>247</v>
      </c>
      <c r="B175" s="4" t="str">
        <f t="shared" si="1"/>
        <v>LCDACHGR</v>
      </c>
      <c r="D175" s="3">
        <v>0.0</v>
      </c>
      <c r="F175" s="5">
        <v>43994.0</v>
      </c>
      <c r="G175" s="4">
        <v>0.0</v>
      </c>
      <c r="I175" s="4">
        <v>0.0</v>
      </c>
      <c r="J175" s="4">
        <v>0.0</v>
      </c>
      <c r="K175" s="4">
        <v>0.0</v>
      </c>
      <c r="L175" s="4">
        <v>0.0</v>
      </c>
      <c r="O175" s="6">
        <f t="shared" si="2"/>
        <v>0</v>
      </c>
      <c r="P175" s="3" t="s">
        <v>51</v>
      </c>
      <c r="Q175" s="3" t="str">
        <f t="shared" si="3"/>
        <v>ZZ</v>
      </c>
      <c r="R175" s="3">
        <f t="shared" si="4"/>
        <v>0</v>
      </c>
      <c r="S175" s="3" t="str">
        <f t="shared" si="5"/>
        <v/>
      </c>
      <c r="T175" s="7">
        <f t="shared" si="6"/>
        <v>0</v>
      </c>
      <c r="U175" s="8" t="str">
        <f t="array" ref="U175">IF(W175&lt;&gt;0,MAX(IFERROR(INDEX(A:S,MATCH(W175,A:A,0),COLUMN(M$2)),0),IFERROR(INDEX(A:S,MATCH(AD175,A:A,0),COLUMN(M$2)),0),IFERROR(INDEX(A:S,MATCH(AK175,A:A,0),COLUMN(M$2)),0),IFERROR(INDEX(A:S,MATCH(AR175,A:A,0),COLUMN(M$2)),0)),M175)</f>
        <v/>
      </c>
      <c r="V175" s="3" t="str">
        <f t="shared" si="7"/>
        <v/>
      </c>
    </row>
    <row r="176" ht="15.75" customHeight="1">
      <c r="A176" s="3" t="s">
        <v>248</v>
      </c>
      <c r="B176" s="4" t="str">
        <f t="shared" si="1"/>
        <v>LCBE3MI</v>
      </c>
      <c r="D176" s="3">
        <v>0.0</v>
      </c>
      <c r="F176" s="5">
        <v>43221.0</v>
      </c>
      <c r="G176" s="4">
        <v>0.0</v>
      </c>
      <c r="I176" s="4">
        <v>0.0</v>
      </c>
      <c r="J176" s="4">
        <v>0.0</v>
      </c>
      <c r="K176" s="4">
        <v>0.0</v>
      </c>
      <c r="L176" s="4">
        <v>0.0</v>
      </c>
      <c r="O176" s="6">
        <f t="shared" si="2"/>
        <v>0</v>
      </c>
      <c r="P176" s="3" t="s">
        <v>51</v>
      </c>
      <c r="Q176" s="3" t="str">
        <f t="shared" si="3"/>
        <v>ZZ</v>
      </c>
      <c r="R176" s="3">
        <f t="shared" si="4"/>
        <v>0</v>
      </c>
      <c r="S176" s="3" t="str">
        <f t="shared" si="5"/>
        <v/>
      </c>
      <c r="T176" s="7">
        <f t="shared" si="6"/>
        <v>0</v>
      </c>
      <c r="U176" s="8" t="str">
        <f t="array" ref="U176">IF(W176&lt;&gt;0,MAX(IFERROR(INDEX(A:S,MATCH(W176,A:A,0),COLUMN(M$2)),0),IFERROR(INDEX(A:S,MATCH(AD176,A:A,0),COLUMN(M$2)),0),IFERROR(INDEX(A:S,MATCH(AK176,A:A,0),COLUMN(M$2)),0),IFERROR(INDEX(A:S,MATCH(AR176,A:A,0),COLUMN(M$2)),0)),M176)</f>
        <v/>
      </c>
      <c r="V176" s="3" t="str">
        <f t="shared" si="7"/>
        <v/>
      </c>
    </row>
    <row r="177" ht="15.75" customHeight="1">
      <c r="A177" s="3" t="s">
        <v>249</v>
      </c>
      <c r="B177" s="4" t="str">
        <f t="shared" si="1"/>
        <v>LCCRBAWH</v>
      </c>
      <c r="D177" s="3">
        <v>0.0</v>
      </c>
      <c r="F177" s="5">
        <v>43221.0</v>
      </c>
      <c r="G177" s="4">
        <v>0.0</v>
      </c>
      <c r="I177" s="4">
        <v>0.0</v>
      </c>
      <c r="J177" s="4">
        <v>0.0</v>
      </c>
      <c r="K177" s="4">
        <v>0.0</v>
      </c>
      <c r="L177" s="4">
        <v>0.0</v>
      </c>
      <c r="O177" s="6">
        <f t="shared" si="2"/>
        <v>0</v>
      </c>
      <c r="P177" s="3" t="s">
        <v>51</v>
      </c>
      <c r="Q177" s="3" t="str">
        <f t="shared" si="3"/>
        <v>ZZ</v>
      </c>
      <c r="R177" s="3">
        <f t="shared" si="4"/>
        <v>0</v>
      </c>
      <c r="S177" s="3" t="str">
        <f t="shared" si="5"/>
        <v/>
      </c>
      <c r="T177" s="7">
        <f t="shared" si="6"/>
        <v>0</v>
      </c>
      <c r="U177" s="8" t="str">
        <f t="array" ref="U177">IF(W177&lt;&gt;0,MAX(IFERROR(INDEX(A:S,MATCH(W177,A:A,0),COLUMN(M$2)),0),IFERROR(INDEX(A:S,MATCH(AD177,A:A,0),COLUMN(M$2)),0),IFERROR(INDEX(A:S,MATCH(AK177,A:A,0),COLUMN(M$2)),0),IFERROR(INDEX(A:S,MATCH(AR177,A:A,0),COLUMN(M$2)),0)),M177)</f>
        <v/>
      </c>
      <c r="V177" s="3" t="str">
        <f t="shared" si="7"/>
        <v/>
      </c>
    </row>
    <row r="178" ht="15.75" customHeight="1">
      <c r="A178" s="3" t="s">
        <v>250</v>
      </c>
      <c r="B178" s="4" t="str">
        <f t="shared" si="1"/>
        <v>LCNOCOGR</v>
      </c>
      <c r="D178" s="3">
        <v>0.0</v>
      </c>
      <c r="F178" s="5">
        <v>43297.0</v>
      </c>
      <c r="G178" s="4">
        <v>0.0</v>
      </c>
      <c r="I178" s="4">
        <v>0.0</v>
      </c>
      <c r="J178" s="4">
        <v>0.0</v>
      </c>
      <c r="K178" s="4">
        <v>0.0</v>
      </c>
      <c r="L178" s="4">
        <v>0.0</v>
      </c>
      <c r="O178" s="6">
        <f t="shared" si="2"/>
        <v>0</v>
      </c>
      <c r="P178" s="3" t="s">
        <v>51</v>
      </c>
      <c r="Q178" s="3" t="str">
        <f t="shared" si="3"/>
        <v>ZZ</v>
      </c>
      <c r="R178" s="3">
        <f t="shared" si="4"/>
        <v>0</v>
      </c>
      <c r="S178" s="3" t="str">
        <f t="shared" si="5"/>
        <v/>
      </c>
      <c r="T178" s="7">
        <f t="shared" si="6"/>
        <v>0</v>
      </c>
      <c r="U178" s="8" t="str">
        <f t="array" ref="U178">IF(W178&lt;&gt;0,MAX(IFERROR(INDEX(A:S,MATCH(W178,A:A,0),COLUMN(M$2)),0),IFERROR(INDEX(A:S,MATCH(AD178,A:A,0),COLUMN(M$2)),0),IFERROR(INDEX(A:S,MATCH(AK178,A:A,0),COLUMN(M$2)),0),IFERROR(INDEX(A:S,MATCH(AR178,A:A,0),COLUMN(M$2)),0)),M178)</f>
        <v/>
      </c>
      <c r="V178" s="3" t="str">
        <f t="shared" si="7"/>
        <v/>
      </c>
    </row>
    <row r="179" ht="15.75" customHeight="1">
      <c r="A179" s="3" t="s">
        <v>251</v>
      </c>
      <c r="B179" s="4" t="str">
        <f t="shared" si="1"/>
        <v>LCCOBAWH30</v>
      </c>
      <c r="D179" s="3">
        <v>0.0</v>
      </c>
      <c r="F179" s="5">
        <v>43453.0</v>
      </c>
      <c r="G179" s="4">
        <v>0.0</v>
      </c>
      <c r="I179" s="4">
        <v>0.0</v>
      </c>
      <c r="J179" s="4">
        <v>0.0</v>
      </c>
      <c r="K179" s="4">
        <v>0.0</v>
      </c>
      <c r="L179" s="4">
        <v>0.0</v>
      </c>
      <c r="O179" s="6">
        <f t="shared" si="2"/>
        <v>0</v>
      </c>
      <c r="P179" s="3" t="s">
        <v>51</v>
      </c>
      <c r="Q179" s="3" t="str">
        <f t="shared" si="3"/>
        <v>ZZ</v>
      </c>
      <c r="R179" s="3">
        <f t="shared" si="4"/>
        <v>0</v>
      </c>
      <c r="S179" s="3" t="str">
        <f t="shared" si="5"/>
        <v/>
      </c>
      <c r="T179" s="7">
        <f t="shared" si="6"/>
        <v>0</v>
      </c>
      <c r="U179" s="8" t="str">
        <f t="array" ref="U179">IF(W179&lt;&gt;0,MAX(IFERROR(INDEX(A:S,MATCH(W179,A:A,0),COLUMN(M$2)),0),IFERROR(INDEX(A:S,MATCH(AD179,A:A,0),COLUMN(M$2)),0),IFERROR(INDEX(A:S,MATCH(AK179,A:A,0),COLUMN(M$2)),0),IFERROR(INDEX(A:S,MATCH(AR179,A:A,0),COLUMN(M$2)),0)),M179)</f>
        <v/>
      </c>
      <c r="V179" s="3" t="str">
        <f t="shared" si="7"/>
        <v/>
      </c>
    </row>
    <row r="180" ht="15.75" customHeight="1">
      <c r="A180" s="3" t="s">
        <v>252</v>
      </c>
      <c r="B180" s="4" t="str">
        <f t="shared" si="1"/>
        <v>LCAT30BABR</v>
      </c>
      <c r="D180" s="3">
        <v>0.0</v>
      </c>
      <c r="F180" s="5">
        <v>43445.0</v>
      </c>
      <c r="G180" s="4">
        <v>0.0</v>
      </c>
      <c r="I180" s="4">
        <v>0.0</v>
      </c>
      <c r="J180" s="4">
        <v>0.0</v>
      </c>
      <c r="K180" s="4">
        <v>0.0</v>
      </c>
      <c r="L180" s="4">
        <v>0.0</v>
      </c>
      <c r="O180" s="6">
        <f t="shared" si="2"/>
        <v>0</v>
      </c>
      <c r="P180" s="3" t="s">
        <v>51</v>
      </c>
      <c r="Q180" s="3" t="str">
        <f t="shared" si="3"/>
        <v>ZZ</v>
      </c>
      <c r="R180" s="3">
        <f t="shared" si="4"/>
        <v>0</v>
      </c>
      <c r="S180" s="3" t="str">
        <f t="shared" si="5"/>
        <v/>
      </c>
      <c r="T180" s="7">
        <f t="shared" si="6"/>
        <v>0</v>
      </c>
      <c r="U180" s="8" t="str">
        <f t="array" ref="U180">IF(W180&lt;&gt;0,MAX(IFERROR(INDEX(A:S,MATCH(W180,A:A,0),COLUMN(M$2)),0),IFERROR(INDEX(A:S,MATCH(AD180,A:A,0),COLUMN(M$2)),0),IFERROR(INDEX(A:S,MATCH(AK180,A:A,0),COLUMN(M$2)),0),IFERROR(INDEX(A:S,MATCH(AR180,A:A,0),COLUMN(M$2)),0)),M180)</f>
        <v/>
      </c>
      <c r="V180" s="3" t="str">
        <f t="shared" si="7"/>
        <v/>
      </c>
    </row>
    <row r="181" ht="15.75" customHeight="1">
      <c r="A181" s="3" t="s">
        <v>253</v>
      </c>
      <c r="B181" s="4" t="str">
        <f t="shared" si="1"/>
        <v>LCMIBEGR</v>
      </c>
      <c r="D181" s="3" t="s">
        <v>101</v>
      </c>
      <c r="F181" s="5"/>
      <c r="G181" s="4">
        <v>7.0</v>
      </c>
      <c r="I181" s="4">
        <v>0.0</v>
      </c>
      <c r="J181" s="4">
        <v>5.0</v>
      </c>
      <c r="K181" s="4">
        <v>0.0</v>
      </c>
      <c r="L181" s="4">
        <v>0.0</v>
      </c>
      <c r="O181" s="6">
        <f t="shared" si="2"/>
        <v>7</v>
      </c>
      <c r="P181" s="3" t="s">
        <v>180</v>
      </c>
      <c r="Q181" s="3" t="str">
        <f t="shared" si="3"/>
        <v>LC OTTOBEN</v>
      </c>
      <c r="R181" s="3">
        <f t="shared" si="4"/>
        <v>7</v>
      </c>
      <c r="S181" s="3" t="str">
        <f t="shared" si="5"/>
        <v/>
      </c>
      <c r="T181" s="7">
        <f t="shared" si="6"/>
        <v>7</v>
      </c>
      <c r="U181" s="8" t="str">
        <f t="array" ref="U181">IF(W181&lt;&gt;0,MAX(IFERROR(INDEX(A:S,MATCH(W181,A:A,0),COLUMN(M$2)),0),IFERROR(INDEX(A:S,MATCH(AD181,A:A,0),COLUMN(M$2)),0),IFERROR(INDEX(A:S,MATCH(AK181,A:A,0),COLUMN(M$2)),0),IFERROR(INDEX(A:S,MATCH(AR181,A:A,0),COLUMN(M$2)),0)),M181)</f>
        <v/>
      </c>
      <c r="V181" s="3" t="str">
        <f t="shared" si="7"/>
        <v/>
      </c>
    </row>
    <row r="182" ht="15.75" customHeight="1">
      <c r="A182" s="3" t="s">
        <v>254</v>
      </c>
      <c r="B182" s="4" t="str">
        <f t="shared" si="1"/>
        <v>LCPA3SA</v>
      </c>
      <c r="D182" s="3" t="s">
        <v>101</v>
      </c>
      <c r="F182" s="5"/>
      <c r="G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5"/>
      <c r="O182" s="6">
        <f t="shared" si="2"/>
        <v>0</v>
      </c>
      <c r="P182" s="3" t="s">
        <v>255</v>
      </c>
      <c r="Q182" s="3" t="str">
        <f t="shared" si="3"/>
        <v>LC SOFA</v>
      </c>
      <c r="R182" s="3">
        <f t="shared" si="4"/>
        <v>0</v>
      </c>
      <c r="S182" s="3" t="str">
        <f t="shared" si="5"/>
        <v/>
      </c>
      <c r="T182" s="7">
        <f t="shared" si="6"/>
        <v>0</v>
      </c>
      <c r="U182" s="8" t="str">
        <f t="array" ref="U182">IF(W182&lt;&gt;0,MAX(IFERROR(INDEX(A:S,MATCH(W182,A:A,0),COLUMN(M$2)),0),IFERROR(INDEX(A:S,MATCH(AD182,A:A,0),COLUMN(M$2)),0),IFERROR(INDEX(A:S,MATCH(AK182,A:A,0),COLUMN(M$2)),0),IFERROR(INDEX(A:S,MATCH(AR182,A:A,0),COLUMN(M$2)),0)),M182)</f>
        <v/>
      </c>
      <c r="V182" s="3" t="str">
        <f t="shared" si="7"/>
        <v/>
      </c>
    </row>
    <row r="183" ht="15.75" customHeight="1">
      <c r="A183" s="3" t="s">
        <v>256</v>
      </c>
      <c r="B183" s="4" t="str">
        <f t="shared" si="1"/>
        <v>LCAT30BAGR</v>
      </c>
      <c r="D183" s="3" t="s">
        <v>60</v>
      </c>
      <c r="F183" s="5">
        <v>45020.0</v>
      </c>
      <c r="G183" s="4">
        <v>0.0</v>
      </c>
      <c r="I183" s="4">
        <v>0.0</v>
      </c>
      <c r="J183" s="4">
        <v>0.0</v>
      </c>
      <c r="K183" s="4">
        <v>0.0</v>
      </c>
      <c r="L183" s="4">
        <v>0.0</v>
      </c>
      <c r="O183" s="6">
        <f t="shared" si="2"/>
        <v>0</v>
      </c>
      <c r="P183" s="3" t="s">
        <v>51</v>
      </c>
      <c r="Q183" s="3" t="str">
        <f t="shared" si="3"/>
        <v>ZZ</v>
      </c>
      <c r="R183" s="3">
        <f t="shared" si="4"/>
        <v>0</v>
      </c>
      <c r="S183" s="3" t="str">
        <f t="shared" si="5"/>
        <v/>
      </c>
      <c r="T183" s="7">
        <f t="shared" si="6"/>
        <v>0</v>
      </c>
      <c r="U183" s="8" t="str">
        <f t="array" ref="U183">IF(W183&lt;&gt;0,MAX(IFERROR(INDEX(A:S,MATCH(W183,A:A,0),COLUMN(M$2)),0),IFERROR(INDEX(A:S,MATCH(AD183,A:A,0),COLUMN(M$2)),0),IFERROR(INDEX(A:S,MATCH(AK183,A:A,0),COLUMN(M$2)),0),IFERROR(INDEX(A:S,MATCH(AR183,A:A,0),COLUMN(M$2)),0)),M183)</f>
        <v/>
      </c>
      <c r="V183" s="3" t="str">
        <f t="shared" si="7"/>
        <v/>
      </c>
    </row>
    <row r="184" ht="15.75" customHeight="1">
      <c r="A184" s="3" t="s">
        <v>257</v>
      </c>
      <c r="B184" s="4" t="str">
        <f t="shared" si="1"/>
        <v>LCVI26BAWH</v>
      </c>
      <c r="D184" s="3" t="s">
        <v>101</v>
      </c>
      <c r="F184" s="5"/>
      <c r="G184" s="4">
        <v>1.0</v>
      </c>
      <c r="I184" s="4">
        <v>0.0</v>
      </c>
      <c r="J184" s="4">
        <v>0.0</v>
      </c>
      <c r="K184" s="4">
        <v>0.0</v>
      </c>
      <c r="L184" s="4">
        <v>0.0</v>
      </c>
      <c r="O184" s="6">
        <f t="shared" si="2"/>
        <v>1</v>
      </c>
      <c r="P184" s="3" t="s">
        <v>137</v>
      </c>
      <c r="Q184" s="3" t="str">
        <f t="shared" si="3"/>
        <v>LC BARSTL</v>
      </c>
      <c r="R184" s="3">
        <f t="shared" si="4"/>
        <v>1</v>
      </c>
      <c r="S184" s="3" t="str">
        <f t="shared" si="5"/>
        <v/>
      </c>
      <c r="T184" s="7">
        <f t="shared" si="6"/>
        <v>1</v>
      </c>
      <c r="U184" s="8" t="str">
        <f t="array" ref="U184">IF(W184&lt;&gt;0,MAX(IFERROR(INDEX(A:S,MATCH(W184,A:A,0),COLUMN(M$2)),0),IFERROR(INDEX(A:S,MATCH(AD184,A:A,0),COLUMN(M$2)),0),IFERROR(INDEX(A:S,MATCH(AK184,A:A,0),COLUMN(M$2)),0),IFERROR(INDEX(A:S,MATCH(AR184,A:A,0),COLUMN(M$2)),0)),M184)</f>
        <v/>
      </c>
      <c r="V184" s="3" t="str">
        <f t="shared" si="7"/>
        <v/>
      </c>
    </row>
    <row r="185" ht="15.75" customHeight="1">
      <c r="A185" s="3" t="s">
        <v>258</v>
      </c>
      <c r="B185" s="4" t="str">
        <f t="shared" si="1"/>
        <v>LCVI26BATO</v>
      </c>
      <c r="D185" s="3">
        <v>0.0</v>
      </c>
      <c r="F185" s="5">
        <v>43801.0</v>
      </c>
      <c r="G185" s="4">
        <v>0.0</v>
      </c>
      <c r="I185" s="4">
        <v>0.0</v>
      </c>
      <c r="J185" s="4">
        <v>0.0</v>
      </c>
      <c r="K185" s="4">
        <v>0.0</v>
      </c>
      <c r="L185" s="4">
        <v>0.0</v>
      </c>
      <c r="O185" s="6">
        <f t="shared" si="2"/>
        <v>0</v>
      </c>
      <c r="P185" s="3" t="s">
        <v>51</v>
      </c>
      <c r="Q185" s="3" t="str">
        <f t="shared" si="3"/>
        <v>ZZ</v>
      </c>
      <c r="R185" s="3">
        <f t="shared" si="4"/>
        <v>0</v>
      </c>
      <c r="S185" s="3" t="str">
        <f t="shared" si="5"/>
        <v/>
      </c>
      <c r="T185" s="7">
        <f t="shared" si="6"/>
        <v>0</v>
      </c>
      <c r="U185" s="8" t="str">
        <f t="array" ref="U185">IF(W185&lt;&gt;0,MAX(IFERROR(INDEX(A:S,MATCH(W185,A:A,0),COLUMN(M$2)),0),IFERROR(INDEX(A:S,MATCH(AD185,A:A,0),COLUMN(M$2)),0),IFERROR(INDEX(A:S,MATCH(AK185,A:A,0),COLUMN(M$2)),0),IFERROR(INDEX(A:S,MATCH(AR185,A:A,0),COLUMN(M$2)),0)),M185)</f>
        <v/>
      </c>
      <c r="V185" s="3" t="str">
        <f t="shared" si="7"/>
        <v/>
      </c>
    </row>
    <row r="186" ht="15.75" customHeight="1">
      <c r="A186" s="3" t="s">
        <v>259</v>
      </c>
      <c r="B186" s="4" t="str">
        <f t="shared" si="1"/>
        <v>LCDYN26ARBATO</v>
      </c>
      <c r="D186" s="3">
        <v>0.0</v>
      </c>
      <c r="F186" s="5">
        <v>43221.0</v>
      </c>
      <c r="G186" s="4">
        <v>0.0</v>
      </c>
      <c r="I186" s="4">
        <v>0.0</v>
      </c>
      <c r="J186" s="4">
        <v>0.0</v>
      </c>
      <c r="K186" s="4">
        <v>0.0</v>
      </c>
      <c r="L186" s="4">
        <v>0.0</v>
      </c>
      <c r="O186" s="6">
        <f t="shared" si="2"/>
        <v>0</v>
      </c>
      <c r="P186" s="3" t="s">
        <v>51</v>
      </c>
      <c r="Q186" s="3" t="str">
        <f t="shared" si="3"/>
        <v>ZZ</v>
      </c>
      <c r="R186" s="3">
        <f t="shared" si="4"/>
        <v>0</v>
      </c>
      <c r="S186" s="3" t="str">
        <f t="shared" si="5"/>
        <v/>
      </c>
      <c r="T186" s="7">
        <f t="shared" si="6"/>
        <v>0</v>
      </c>
      <c r="U186" s="8" t="str">
        <f t="array" ref="U186">IF(W186&lt;&gt;0,MAX(IFERROR(INDEX(A:S,MATCH(W186,A:A,0),COLUMN(M$2)),0),IFERROR(INDEX(A:S,MATCH(AD186,A:A,0),COLUMN(M$2)),0),IFERROR(INDEX(A:S,MATCH(AK186,A:A,0),COLUMN(M$2)),0),IFERROR(INDEX(A:S,MATCH(AR186,A:A,0),COLUMN(M$2)),0)),M186)</f>
        <v/>
      </c>
      <c r="V186" s="3" t="str">
        <f t="shared" si="7"/>
        <v/>
      </c>
    </row>
    <row r="187" ht="15.75" customHeight="1">
      <c r="A187" s="3" t="s">
        <v>260</v>
      </c>
      <c r="B187" s="4" t="str">
        <f t="shared" si="1"/>
        <v>LCAV3SA</v>
      </c>
      <c r="D187" s="3">
        <v>0.0</v>
      </c>
      <c r="F187" s="5">
        <v>43221.0</v>
      </c>
      <c r="G187" s="4">
        <v>0.0</v>
      </c>
      <c r="I187" s="4">
        <v>0.0</v>
      </c>
      <c r="J187" s="4">
        <v>0.0</v>
      </c>
      <c r="K187" s="4">
        <v>0.0</v>
      </c>
      <c r="L187" s="4">
        <v>0.0</v>
      </c>
      <c r="O187" s="6">
        <f t="shared" si="2"/>
        <v>0</v>
      </c>
      <c r="P187" s="3" t="s">
        <v>51</v>
      </c>
      <c r="Q187" s="3" t="str">
        <f t="shared" si="3"/>
        <v>ZZ</v>
      </c>
      <c r="R187" s="3">
        <f t="shared" si="4"/>
        <v>0</v>
      </c>
      <c r="S187" s="3" t="str">
        <f t="shared" si="5"/>
        <v/>
      </c>
      <c r="T187" s="7">
        <f t="shared" si="6"/>
        <v>0</v>
      </c>
      <c r="U187" s="8" t="str">
        <f t="array" ref="U187">IF(W187&lt;&gt;0,MAX(IFERROR(INDEX(A:S,MATCH(W187,A:A,0),COLUMN(M$2)),0),IFERROR(INDEX(A:S,MATCH(AD187,A:A,0),COLUMN(M$2)),0),IFERROR(INDEX(A:S,MATCH(AK187,A:A,0),COLUMN(M$2)),0),IFERROR(INDEX(A:S,MATCH(AR187,A:A,0),COLUMN(M$2)),0)),M187)</f>
        <v/>
      </c>
      <c r="V187" s="3" t="str">
        <f t="shared" si="7"/>
        <v/>
      </c>
    </row>
    <row r="188" ht="15.75" customHeight="1">
      <c r="A188" s="3" t="s">
        <v>261</v>
      </c>
      <c r="B188" s="4" t="str">
        <f t="shared" si="1"/>
        <v>LCNOLAGR</v>
      </c>
      <c r="D188" s="3">
        <v>0.0</v>
      </c>
      <c r="F188" s="5">
        <v>43300.0</v>
      </c>
      <c r="G188" s="4">
        <v>0.0</v>
      </c>
      <c r="I188" s="4">
        <v>0.0</v>
      </c>
      <c r="J188" s="4">
        <v>0.0</v>
      </c>
      <c r="K188" s="4">
        <v>0.0</v>
      </c>
      <c r="L188" s="4">
        <v>0.0</v>
      </c>
      <c r="O188" s="6">
        <f t="shared" si="2"/>
        <v>0</v>
      </c>
      <c r="P188" s="3" t="s">
        <v>51</v>
      </c>
      <c r="Q188" s="3" t="str">
        <f t="shared" si="3"/>
        <v>ZZ</v>
      </c>
      <c r="R188" s="3">
        <f t="shared" si="4"/>
        <v>0</v>
      </c>
      <c r="S188" s="3" t="str">
        <f t="shared" si="5"/>
        <v/>
      </c>
      <c r="T188" s="7">
        <f t="shared" si="6"/>
        <v>0</v>
      </c>
      <c r="U188" s="8" t="str">
        <f t="array" ref="U188">IF(W188&lt;&gt;0,MAX(IFERROR(INDEX(A:S,MATCH(W188,A:A,0),COLUMN(M$2)),0),IFERROR(INDEX(A:S,MATCH(AD188,A:A,0),COLUMN(M$2)),0),IFERROR(INDEX(A:S,MATCH(AK188,A:A,0),COLUMN(M$2)),0),IFERROR(INDEX(A:S,MATCH(AR188,A:A,0),COLUMN(M$2)),0)),M188)</f>
        <v/>
      </c>
      <c r="V188" s="3" t="str">
        <f t="shared" si="7"/>
        <v/>
      </c>
    </row>
    <row r="189" ht="15.75" customHeight="1">
      <c r="A189" s="3" t="s">
        <v>262</v>
      </c>
      <c r="B189" s="4" t="str">
        <f t="shared" si="1"/>
        <v>LCSULAGR</v>
      </c>
      <c r="D189" s="3">
        <v>0.0</v>
      </c>
      <c r="F189" s="5">
        <v>43783.0</v>
      </c>
      <c r="G189" s="4">
        <v>0.0</v>
      </c>
      <c r="I189" s="4">
        <v>0.0</v>
      </c>
      <c r="J189" s="4">
        <v>0.0</v>
      </c>
      <c r="K189" s="4">
        <v>0.0</v>
      </c>
      <c r="L189" s="4">
        <v>0.0</v>
      </c>
      <c r="O189" s="6">
        <f t="shared" si="2"/>
        <v>0</v>
      </c>
      <c r="P189" s="3" t="s">
        <v>51</v>
      </c>
      <c r="Q189" s="3" t="str">
        <f t="shared" si="3"/>
        <v>ZZ</v>
      </c>
      <c r="R189" s="3">
        <f t="shared" si="4"/>
        <v>0</v>
      </c>
      <c r="S189" s="3" t="str">
        <f t="shared" si="5"/>
        <v/>
      </c>
      <c r="T189" s="7">
        <f t="shared" si="6"/>
        <v>0</v>
      </c>
      <c r="U189" s="8" t="str">
        <f t="array" ref="U189">IF(W189&lt;&gt;0,MAX(IFERROR(INDEX(A:S,MATCH(W189,A:A,0),COLUMN(M$2)),0),IFERROR(INDEX(A:S,MATCH(AD189,A:A,0),COLUMN(M$2)),0),IFERROR(INDEX(A:S,MATCH(AK189,A:A,0),COLUMN(M$2)),0),IFERROR(INDEX(A:S,MATCH(AR189,A:A,0),COLUMN(M$2)),0)),M189)</f>
        <v/>
      </c>
      <c r="V189" s="3" t="str">
        <f t="shared" si="7"/>
        <v/>
      </c>
    </row>
    <row r="190" ht="15.75" customHeight="1">
      <c r="A190" s="3" t="s">
        <v>263</v>
      </c>
      <c r="B190" s="4" t="str">
        <f t="shared" si="1"/>
        <v>LCAV1SA</v>
      </c>
      <c r="D190" s="3">
        <v>0.0</v>
      </c>
      <c r="F190" s="5">
        <v>43221.0</v>
      </c>
      <c r="G190" s="4">
        <v>-1.0</v>
      </c>
      <c r="I190" s="4">
        <v>0.0</v>
      </c>
      <c r="J190" s="4">
        <v>0.0</v>
      </c>
      <c r="K190" s="4">
        <v>0.0</v>
      </c>
      <c r="L190" s="4">
        <v>0.0</v>
      </c>
      <c r="O190" s="6">
        <f t="shared" si="2"/>
        <v>-1</v>
      </c>
      <c r="P190" s="3" t="s">
        <v>51</v>
      </c>
      <c r="Q190" s="3" t="str">
        <f t="shared" si="3"/>
        <v>ZZ</v>
      </c>
      <c r="R190" s="3">
        <f t="shared" si="4"/>
        <v>-1</v>
      </c>
      <c r="S190" s="3" t="str">
        <f t="shared" si="5"/>
        <v/>
      </c>
      <c r="T190" s="7">
        <f t="shared" si="6"/>
        <v>0</v>
      </c>
      <c r="U190" s="8" t="str">
        <f t="array" ref="U190">IF(W190&lt;&gt;0,MAX(IFERROR(INDEX(A:S,MATCH(W190,A:A,0),COLUMN(M$2)),0),IFERROR(INDEX(A:S,MATCH(AD190,A:A,0),COLUMN(M$2)),0),IFERROR(INDEX(A:S,MATCH(AK190,A:A,0),COLUMN(M$2)),0),IFERROR(INDEX(A:S,MATCH(AR190,A:A,0),COLUMN(M$2)),0)),M190)</f>
        <v/>
      </c>
      <c r="V190" s="3" t="str">
        <f t="shared" si="7"/>
        <v/>
      </c>
    </row>
    <row r="191" ht="15.75" customHeight="1">
      <c r="A191" s="3" t="s">
        <v>264</v>
      </c>
      <c r="B191" s="4" t="str">
        <f t="shared" si="1"/>
        <v>LCSKLAGRBS</v>
      </c>
      <c r="D191" s="3">
        <v>0.0</v>
      </c>
      <c r="F191" s="5">
        <v>43221.0</v>
      </c>
      <c r="G191" s="4">
        <v>0.0</v>
      </c>
      <c r="I191" s="4">
        <v>0.0</v>
      </c>
      <c r="J191" s="4">
        <v>0.0</v>
      </c>
      <c r="K191" s="4">
        <v>0.0</v>
      </c>
      <c r="L191" s="4">
        <v>0.0</v>
      </c>
      <c r="O191" s="6">
        <f t="shared" si="2"/>
        <v>0</v>
      </c>
      <c r="P191" s="3" t="s">
        <v>51</v>
      </c>
      <c r="Q191" s="3" t="str">
        <f t="shared" si="3"/>
        <v>ZZ</v>
      </c>
      <c r="R191" s="3">
        <f t="shared" si="4"/>
        <v>0</v>
      </c>
      <c r="S191" s="3" t="str">
        <f t="shared" si="5"/>
        <v/>
      </c>
      <c r="T191" s="7">
        <f t="shared" si="6"/>
        <v>0</v>
      </c>
      <c r="U191" s="8" t="str">
        <f t="array" ref="U191">IF(W191&lt;&gt;0,MAX(IFERROR(INDEX(A:S,MATCH(W191,A:A,0),COLUMN(M$2)),0),IFERROR(INDEX(A:S,MATCH(AD191,A:A,0),COLUMN(M$2)),0),IFERROR(INDEX(A:S,MATCH(AK191,A:A,0),COLUMN(M$2)),0),IFERROR(INDEX(A:S,MATCH(AR191,A:A,0),COLUMN(M$2)),0)),M191)</f>
        <v/>
      </c>
      <c r="V191" s="3" t="str">
        <f t="shared" si="7"/>
        <v/>
      </c>
    </row>
    <row r="192" ht="15.75" customHeight="1">
      <c r="A192" s="3" t="s">
        <v>265</v>
      </c>
      <c r="B192" s="4" t="str">
        <f t="shared" si="1"/>
        <v>LCCRBAGR</v>
      </c>
      <c r="D192" s="3" t="s">
        <v>60</v>
      </c>
      <c r="E192" s="5">
        <v>44159.0</v>
      </c>
      <c r="F192" s="5">
        <v>44274.0</v>
      </c>
      <c r="G192" s="4">
        <v>40.0</v>
      </c>
      <c r="I192" s="4">
        <v>0.0</v>
      </c>
      <c r="J192" s="4">
        <v>40.0</v>
      </c>
      <c r="K192" s="4">
        <v>0.0</v>
      </c>
      <c r="L192" s="4">
        <v>0.0</v>
      </c>
      <c r="M192" s="5"/>
      <c r="O192" s="6">
        <f t="shared" si="2"/>
        <v>40</v>
      </c>
      <c r="P192" s="3" t="s">
        <v>51</v>
      </c>
      <c r="Q192" s="3" t="str">
        <f t="shared" si="3"/>
        <v>ZZ</v>
      </c>
      <c r="R192" s="3">
        <f t="shared" si="4"/>
        <v>40</v>
      </c>
      <c r="S192" s="3" t="str">
        <f t="shared" si="5"/>
        <v/>
      </c>
      <c r="T192" s="7">
        <f t="shared" si="6"/>
        <v>40</v>
      </c>
      <c r="U192" s="8" t="str">
        <f t="array" ref="U192">IF(W192&lt;&gt;0,MAX(IFERROR(INDEX(A:S,MATCH(W192,A:A,0),COLUMN(M$2)),0),IFERROR(INDEX(A:S,MATCH(AD192,A:A,0),COLUMN(M$2)),0),IFERROR(INDEX(A:S,MATCH(AK192,A:A,0),COLUMN(M$2)),0),IFERROR(INDEX(A:S,MATCH(AR192,A:A,0),COLUMN(M$2)),0)),M192)</f>
        <v/>
      </c>
      <c r="V192" s="3" t="str">
        <f t="shared" si="7"/>
        <v/>
      </c>
    </row>
    <row r="193" ht="15.75" customHeight="1">
      <c r="A193" s="3" t="s">
        <v>266</v>
      </c>
      <c r="B193" s="4" t="str">
        <f t="shared" si="1"/>
        <v>LCBE1PU</v>
      </c>
      <c r="D193" s="3" t="s">
        <v>60</v>
      </c>
      <c r="E193" s="5">
        <v>44134.0</v>
      </c>
      <c r="F193" s="5">
        <v>43221.0</v>
      </c>
      <c r="G193" s="4">
        <v>0.0</v>
      </c>
      <c r="I193" s="4">
        <v>0.0</v>
      </c>
      <c r="J193" s="4">
        <v>0.0</v>
      </c>
      <c r="K193" s="4">
        <v>0.0</v>
      </c>
      <c r="L193" s="4">
        <v>0.0</v>
      </c>
      <c r="O193" s="6">
        <f t="shared" si="2"/>
        <v>0</v>
      </c>
      <c r="P193" s="3" t="s">
        <v>51</v>
      </c>
      <c r="Q193" s="3" t="str">
        <f t="shared" si="3"/>
        <v>ZZ</v>
      </c>
      <c r="R193" s="3">
        <f t="shared" si="4"/>
        <v>0</v>
      </c>
      <c r="S193" s="3" t="str">
        <f t="shared" si="5"/>
        <v/>
      </c>
      <c r="T193" s="7">
        <f t="shared" si="6"/>
        <v>0</v>
      </c>
      <c r="U193" s="8" t="str">
        <f t="array" ref="U193">IF(W193&lt;&gt;0,MAX(IFERROR(INDEX(A:S,MATCH(W193,A:A,0),COLUMN(M$2)),0),IFERROR(INDEX(A:S,MATCH(AD193,A:A,0),COLUMN(M$2)),0),IFERROR(INDEX(A:S,MATCH(AK193,A:A,0),COLUMN(M$2)),0),IFERROR(INDEX(A:S,MATCH(AR193,A:A,0),COLUMN(M$2)),0)),M193)</f>
        <v/>
      </c>
      <c r="V193" s="3" t="str">
        <f t="shared" si="7"/>
        <v/>
      </c>
    </row>
    <row r="194" ht="15.75" customHeight="1">
      <c r="A194" s="3" t="s">
        <v>267</v>
      </c>
      <c r="B194" s="4" t="str">
        <f t="shared" si="1"/>
        <v>LCFLCOGLBS</v>
      </c>
      <c r="D194" s="3">
        <v>0.0</v>
      </c>
      <c r="F194" s="5">
        <v>43221.0</v>
      </c>
      <c r="G194" s="4">
        <v>0.0</v>
      </c>
      <c r="I194" s="4">
        <v>0.0</v>
      </c>
      <c r="J194" s="4">
        <v>0.0</v>
      </c>
      <c r="K194" s="4">
        <v>0.0</v>
      </c>
      <c r="L194" s="4">
        <v>0.0</v>
      </c>
      <c r="O194" s="6">
        <f t="shared" si="2"/>
        <v>0</v>
      </c>
      <c r="P194" s="3" t="s">
        <v>51</v>
      </c>
      <c r="Q194" s="3" t="str">
        <f t="shared" si="3"/>
        <v>ZZ</v>
      </c>
      <c r="R194" s="3">
        <f t="shared" si="4"/>
        <v>0</v>
      </c>
      <c r="S194" s="3" t="str">
        <f t="shared" si="5"/>
        <v/>
      </c>
      <c r="T194" s="7">
        <f t="shared" si="6"/>
        <v>0</v>
      </c>
      <c r="U194" s="8" t="str">
        <f t="array" ref="U194">IF(W194&lt;&gt;0,MAX(IFERROR(INDEX(A:S,MATCH(W194,A:A,0),COLUMN(M$2)),0),IFERROR(INDEX(A:S,MATCH(AD194,A:A,0),COLUMN(M$2)),0),IFERROR(INDEX(A:S,MATCH(AK194,A:A,0),COLUMN(M$2)),0),IFERROR(INDEX(A:S,MATCH(AR194,A:A,0),COLUMN(M$2)),0)),M194)</f>
        <v/>
      </c>
      <c r="V194" s="3" t="str">
        <f t="shared" si="7"/>
        <v/>
      </c>
    </row>
    <row r="195" ht="15.75" customHeight="1">
      <c r="A195" s="3" t="s">
        <v>268</v>
      </c>
      <c r="B195" s="4" t="str">
        <f t="shared" si="1"/>
        <v>LCBE1MI</v>
      </c>
      <c r="D195" s="3">
        <v>0.0</v>
      </c>
      <c r="F195" s="5">
        <v>43815.0</v>
      </c>
      <c r="G195" s="4">
        <v>0.0</v>
      </c>
      <c r="I195" s="4">
        <v>0.0</v>
      </c>
      <c r="J195" s="4">
        <v>0.0</v>
      </c>
      <c r="K195" s="4">
        <v>0.0</v>
      </c>
      <c r="L195" s="4">
        <v>0.0</v>
      </c>
      <c r="O195" s="6">
        <f t="shared" si="2"/>
        <v>0</v>
      </c>
      <c r="P195" s="3" t="s">
        <v>51</v>
      </c>
      <c r="Q195" s="3" t="str">
        <f t="shared" si="3"/>
        <v>ZZ</v>
      </c>
      <c r="R195" s="3">
        <f t="shared" si="4"/>
        <v>0</v>
      </c>
      <c r="S195" s="3" t="str">
        <f t="shared" si="5"/>
        <v/>
      </c>
      <c r="T195" s="7">
        <f t="shared" si="6"/>
        <v>0</v>
      </c>
      <c r="U195" s="8" t="str">
        <f t="array" ref="U195">IF(W195&lt;&gt;0,MAX(IFERROR(INDEX(A:S,MATCH(W195,A:A,0),COLUMN(M$2)),0),IFERROR(INDEX(A:S,MATCH(AD195,A:A,0),COLUMN(M$2)),0),IFERROR(INDEX(A:S,MATCH(AK195,A:A,0),COLUMN(M$2)),0),IFERROR(INDEX(A:S,MATCH(AR195,A:A,0),COLUMN(M$2)),0)),M195)</f>
        <v/>
      </c>
      <c r="V195" s="3" t="str">
        <f t="shared" si="7"/>
        <v/>
      </c>
    </row>
    <row r="196" ht="15.75" customHeight="1">
      <c r="A196" s="3" t="s">
        <v>269</v>
      </c>
      <c r="B196" s="4" t="str">
        <f t="shared" si="1"/>
        <v>LCAV2SA</v>
      </c>
      <c r="D196" s="3">
        <v>0.0</v>
      </c>
      <c r="F196" s="5">
        <v>43221.0</v>
      </c>
      <c r="G196" s="4">
        <v>0.0</v>
      </c>
      <c r="I196" s="4">
        <v>0.0</v>
      </c>
      <c r="J196" s="4">
        <v>0.0</v>
      </c>
      <c r="K196" s="4">
        <v>0.0</v>
      </c>
      <c r="L196" s="4">
        <v>0.0</v>
      </c>
      <c r="O196" s="6">
        <f t="shared" si="2"/>
        <v>0</v>
      </c>
      <c r="P196" s="3" t="s">
        <v>51</v>
      </c>
      <c r="Q196" s="3" t="str">
        <f t="shared" si="3"/>
        <v>ZZ</v>
      </c>
      <c r="R196" s="3">
        <f t="shared" si="4"/>
        <v>0</v>
      </c>
      <c r="S196" s="3" t="str">
        <f t="shared" si="5"/>
        <v/>
      </c>
      <c r="T196" s="7">
        <f t="shared" si="6"/>
        <v>0</v>
      </c>
      <c r="U196" s="8" t="str">
        <f t="array" ref="U196">IF(W196&lt;&gt;0,MAX(IFERROR(INDEX(A:S,MATCH(W196,A:A,0),COLUMN(M$2)),0),IFERROR(INDEX(A:S,MATCH(AD196,A:A,0),COLUMN(M$2)),0),IFERROR(INDEX(A:S,MATCH(AK196,A:A,0),COLUMN(M$2)),0),IFERROR(INDEX(A:S,MATCH(AR196,A:A,0),COLUMN(M$2)),0)),M196)</f>
        <v/>
      </c>
      <c r="V196" s="3" t="str">
        <f t="shared" si="7"/>
        <v/>
      </c>
    </row>
    <row r="197" ht="15.75" customHeight="1">
      <c r="A197" s="3" t="s">
        <v>270</v>
      </c>
      <c r="B197" s="4" t="str">
        <f t="shared" si="1"/>
        <v>LCOD2GR</v>
      </c>
      <c r="D197" s="3">
        <v>0.0</v>
      </c>
      <c r="F197" s="5">
        <v>43221.0</v>
      </c>
      <c r="G197" s="4">
        <v>0.0</v>
      </c>
      <c r="I197" s="4">
        <v>0.0</v>
      </c>
      <c r="J197" s="4">
        <v>0.0</v>
      </c>
      <c r="K197" s="4">
        <v>0.0</v>
      </c>
      <c r="L197" s="4">
        <v>0.0</v>
      </c>
      <c r="O197" s="6">
        <f t="shared" si="2"/>
        <v>0</v>
      </c>
      <c r="P197" s="3" t="s">
        <v>51</v>
      </c>
      <c r="Q197" s="3" t="str">
        <f t="shared" si="3"/>
        <v>ZZ</v>
      </c>
      <c r="R197" s="3">
        <f t="shared" si="4"/>
        <v>0</v>
      </c>
      <c r="S197" s="3" t="str">
        <f t="shared" si="5"/>
        <v/>
      </c>
      <c r="T197" s="7">
        <f t="shared" si="6"/>
        <v>0</v>
      </c>
      <c r="U197" s="8" t="str">
        <f t="array" ref="U197">IF(W197&lt;&gt;0,MAX(IFERROR(INDEX(A:S,MATCH(W197,A:A,0),COLUMN(M$2)),0),IFERROR(INDEX(A:S,MATCH(AD197,A:A,0),COLUMN(M$2)),0),IFERROR(INDEX(A:S,MATCH(AK197,A:A,0),COLUMN(M$2)),0),IFERROR(INDEX(A:S,MATCH(AR197,A:A,0),COLUMN(M$2)),0)),M197)</f>
        <v/>
      </c>
      <c r="V197" s="3" t="str">
        <f t="shared" si="7"/>
        <v/>
      </c>
    </row>
    <row r="198" ht="15.75" customHeight="1">
      <c r="A198" s="3" t="s">
        <v>271</v>
      </c>
      <c r="B198" s="4" t="str">
        <f t="shared" si="1"/>
        <v>LCCRBTTO</v>
      </c>
      <c r="D198" s="3" t="s">
        <v>101</v>
      </c>
      <c r="F198" s="5"/>
      <c r="G198" s="4">
        <v>2.0</v>
      </c>
      <c r="I198" s="4">
        <v>2.0</v>
      </c>
      <c r="J198" s="4">
        <v>0.0</v>
      </c>
      <c r="K198" s="4">
        <v>0.0</v>
      </c>
      <c r="L198" s="4">
        <v>0.0</v>
      </c>
      <c r="O198" s="6">
        <f t="shared" si="2"/>
        <v>0</v>
      </c>
      <c r="P198" s="3" t="s">
        <v>112</v>
      </c>
      <c r="Q198" s="3" t="str">
        <f t="shared" si="3"/>
        <v>Z</v>
      </c>
      <c r="R198" s="3">
        <f t="shared" si="4"/>
        <v>0</v>
      </c>
      <c r="S198" s="3">
        <f t="shared" si="5"/>
        <v>0</v>
      </c>
      <c r="T198" s="7">
        <f t="shared" si="6"/>
        <v>0</v>
      </c>
      <c r="U198" s="8">
        <f t="array" ref="U198">IF(W198&lt;&gt;0,MAX(IFERROR(INDEX(A:S,MATCH(W198,A:A,0),COLUMN(M$2)),0),IFERROR(INDEX(A:S,MATCH(AD198,A:A,0),COLUMN(M$2)),0),IFERROR(INDEX(A:S,MATCH(AK198,A:A,0),COLUMN(M$2)),0),IFERROR(INDEX(A:S,MATCH(AR198,A:A,0),COLUMN(M$2)),0)),M198)</f>
        <v>0</v>
      </c>
      <c r="V198" s="3">
        <f t="shared" si="7"/>
        <v>0</v>
      </c>
      <c r="W198" s="3" t="s">
        <v>271</v>
      </c>
      <c r="X198" s="3">
        <v>1.0</v>
      </c>
      <c r="Y198" s="3">
        <f t="array" ref="Y198">ROUNDDOWN(INDEX($A:$O,MATCH(W198,$A:$A,0),COLUMN(O$1))/X198,0)</f>
        <v>0</v>
      </c>
      <c r="Z198" s="3">
        <f t="array" ref="Z198">ROUNDDOWN(INDEX($A:$J,MATCH(W198,$A:$A,0),COLUMN(H$1))/X198,0)+Y198</f>
        <v>0</v>
      </c>
      <c r="AA198" s="5" t="str">
        <f t="array" ref="AA198">XLOOKUP(W198,A:A,M:M)</f>
        <v/>
      </c>
      <c r="AB198" s="3">
        <f t="array" ref="AB198">ROUNDDOWN(INDEX($A:$N,MATCH(W198,$A:$A,0),COLUMN(N$1))/X198,0)+Z198</f>
        <v>0</v>
      </c>
      <c r="AC198" s="3" t="str">
        <f t="array" ref="AC198">INDEX($A:$P,MATCH(W198,$A:$A,0),COLUMN(P$1))</f>
        <v>Z</v>
      </c>
      <c r="AD198" s="3" t="s">
        <v>272</v>
      </c>
      <c r="AE198" s="3">
        <v>1.0</v>
      </c>
      <c r="AF198" s="3">
        <f t="array" ref="AF198">ROUNDDOWN(INDEX($A:$O,MATCH(AD198,$A:$A,0),COLUMN(O$1))/AE198,0)</f>
        <v>1</v>
      </c>
      <c r="AG198" s="3">
        <f t="array" ref="AG198">ROUNDDOWN(INDEX($A:$J,MATCH(AD198,$A:$A,0),COLUMN(H$1))/AE198,0)+AF198</f>
        <v>1</v>
      </c>
      <c r="AH198" s="5" t="str">
        <f t="array" ref="AH198">XLOOKUP(AD198,A:A,M:M)</f>
        <v/>
      </c>
      <c r="AI198" s="3">
        <f t="array" ref="AI198">ROUNDDOWN(INDEX($A:$N,MATCH(AD198,$A:$A,0),COLUMN(N$1))/AE198,0)+AG198</f>
        <v>1</v>
      </c>
      <c r="AJ198" s="3" t="str">
        <f t="array" ref="AJ198">INDEX($A:$P,MATCH(AD198,$A:$A,0),COLUMN(P$1))</f>
        <v>Z</v>
      </c>
      <c r="AK198" s="3" t="s">
        <v>165</v>
      </c>
      <c r="AL198" s="3">
        <v>1.0</v>
      </c>
      <c r="AM198" s="3">
        <f t="array" ref="AM198">ROUNDDOWN(INDEX($A:$O,MATCH(AK198,$A:$A,0),COLUMN(O$1))/AL198,0)</f>
        <v>0</v>
      </c>
      <c r="AN198" s="3">
        <f t="array" ref="AN198">ROUNDDOWN(INDEX($A:$J,MATCH(AK198,$A:$A,0),COLUMN(H$1))/AL198,0)+AM198</f>
        <v>0</v>
      </c>
      <c r="AO198" s="5" t="str">
        <f t="array" ref="AO198">XLOOKUP(AK198,$A:$A,$M:$M)</f>
        <v/>
      </c>
      <c r="AP198" s="3">
        <f t="array" ref="AP198">ROUNDDOWN(INDEX($A:$N,MATCH(AK198,$A:$A,0),COLUMN(N$1))/AL198,0)+AN198</f>
        <v>0</v>
      </c>
      <c r="AQ198" s="3" t="str">
        <f t="array" ref="AQ198">INDEX($A:$P,MATCH(AK198,$A:$A,0),COLUMN(P$1))</f>
        <v>Z</v>
      </c>
    </row>
    <row r="199" ht="15.75" customHeight="1">
      <c r="A199" s="3" t="s">
        <v>273</v>
      </c>
      <c r="B199" s="4" t="str">
        <f t="shared" si="1"/>
        <v>LCCRLAGLBS</v>
      </c>
      <c r="D199" s="3">
        <v>0.0</v>
      </c>
      <c r="F199" s="5">
        <v>43221.0</v>
      </c>
      <c r="G199" s="4">
        <v>0.0</v>
      </c>
      <c r="I199" s="4">
        <v>0.0</v>
      </c>
      <c r="J199" s="4">
        <v>0.0</v>
      </c>
      <c r="K199" s="4">
        <v>0.0</v>
      </c>
      <c r="L199" s="4">
        <v>0.0</v>
      </c>
      <c r="O199" s="6">
        <f t="shared" si="2"/>
        <v>0</v>
      </c>
      <c r="P199" s="3" t="s">
        <v>51</v>
      </c>
      <c r="Q199" s="3" t="str">
        <f t="shared" si="3"/>
        <v>ZZ</v>
      </c>
      <c r="R199" s="3">
        <f t="shared" si="4"/>
        <v>0</v>
      </c>
      <c r="S199" s="3" t="str">
        <f t="shared" si="5"/>
        <v/>
      </c>
      <c r="T199" s="7">
        <f t="shared" si="6"/>
        <v>0</v>
      </c>
      <c r="U199" s="8" t="str">
        <f t="array" ref="U199">IF(W199&lt;&gt;0,MAX(IFERROR(INDEX(A:S,MATCH(W199,A:A,0),COLUMN(M$2)),0),IFERROR(INDEX(A:S,MATCH(AD199,A:A,0),COLUMN(M$2)),0),IFERROR(INDEX(A:S,MATCH(AK199,A:A,0),COLUMN(M$2)),0),IFERROR(INDEX(A:S,MATCH(AR199,A:A,0),COLUMN(M$2)),0)),M199)</f>
        <v/>
      </c>
      <c r="V199" s="3" t="str">
        <f t="shared" si="7"/>
        <v/>
      </c>
    </row>
    <row r="200" ht="15.75" customHeight="1">
      <c r="A200" s="3" t="s">
        <v>274</v>
      </c>
      <c r="B200" s="4" t="str">
        <f t="shared" si="1"/>
        <v>LCBE2MI</v>
      </c>
      <c r="D200" s="3">
        <v>0.0</v>
      </c>
      <c r="F200" s="5">
        <v>43221.0</v>
      </c>
      <c r="G200" s="4">
        <v>0.0</v>
      </c>
      <c r="I200" s="4">
        <v>0.0</v>
      </c>
      <c r="J200" s="4">
        <v>0.0</v>
      </c>
      <c r="K200" s="4">
        <v>0.0</v>
      </c>
      <c r="L200" s="4">
        <v>0.0</v>
      </c>
      <c r="O200" s="6">
        <f t="shared" si="2"/>
        <v>0</v>
      </c>
      <c r="P200" s="3" t="s">
        <v>51</v>
      </c>
      <c r="Q200" s="3" t="str">
        <f t="shared" si="3"/>
        <v>ZZ</v>
      </c>
      <c r="R200" s="3">
        <f t="shared" si="4"/>
        <v>0</v>
      </c>
      <c r="S200" s="3" t="str">
        <f t="shared" si="5"/>
        <v/>
      </c>
      <c r="T200" s="7">
        <f t="shared" si="6"/>
        <v>0</v>
      </c>
      <c r="U200" s="8" t="str">
        <f t="array" ref="U200">IF(W200&lt;&gt;0,MAX(IFERROR(INDEX(A:S,MATCH(W200,A:A,0),COLUMN(M$2)),0),IFERROR(INDEX(A:S,MATCH(AD200,A:A,0),COLUMN(M$2)),0),IFERROR(INDEX(A:S,MATCH(AK200,A:A,0),COLUMN(M$2)),0),IFERROR(INDEX(A:S,MATCH(AR200,A:A,0),COLUMN(M$2)),0)),M200)</f>
        <v/>
      </c>
      <c r="V200" s="3" t="str">
        <f t="shared" si="7"/>
        <v/>
      </c>
    </row>
    <row r="201" ht="15.75" customHeight="1">
      <c r="A201" s="3" t="s">
        <v>275</v>
      </c>
      <c r="B201" s="4" t="str">
        <f t="shared" si="1"/>
        <v>LCMIBEWH</v>
      </c>
      <c r="D201" s="3" t="s">
        <v>101</v>
      </c>
      <c r="F201" s="5"/>
      <c r="G201" s="4">
        <v>10.0</v>
      </c>
      <c r="I201" s="4">
        <v>0.0</v>
      </c>
      <c r="J201" s="4">
        <v>8.0</v>
      </c>
      <c r="K201" s="4">
        <v>0.0</v>
      </c>
      <c r="L201" s="4">
        <v>0.0</v>
      </c>
      <c r="M201" s="5"/>
      <c r="O201" s="6">
        <f t="shared" si="2"/>
        <v>10</v>
      </c>
      <c r="P201" s="3" t="s">
        <v>180</v>
      </c>
      <c r="Q201" s="3" t="str">
        <f t="shared" si="3"/>
        <v>LC OTTOBEN</v>
      </c>
      <c r="R201" s="3">
        <f t="shared" si="4"/>
        <v>10</v>
      </c>
      <c r="S201" s="3" t="str">
        <f t="shared" si="5"/>
        <v/>
      </c>
      <c r="T201" s="7">
        <f t="shared" si="6"/>
        <v>10</v>
      </c>
      <c r="U201" s="8" t="str">
        <f t="array" ref="U201">IF(W201&lt;&gt;0,MAX(IFERROR(INDEX(A:S,MATCH(W201,A:A,0),COLUMN(M$2)),0),IFERROR(INDEX(A:S,MATCH(AD201,A:A,0),COLUMN(M$2)),0),IFERROR(INDEX(A:S,MATCH(AK201,A:A,0),COLUMN(M$2)),0),IFERROR(INDEX(A:S,MATCH(AR201,A:A,0),COLUMN(M$2)),0)),M201)</f>
        <v/>
      </c>
      <c r="V201" s="3" t="str">
        <f t="shared" si="7"/>
        <v/>
      </c>
    </row>
    <row r="202" ht="15.75" customHeight="1">
      <c r="A202" s="3" t="s">
        <v>276</v>
      </c>
      <c r="B202" s="4" t="str">
        <f t="shared" si="1"/>
        <v>LC554CHBL</v>
      </c>
      <c r="D202" s="3">
        <v>0.0</v>
      </c>
      <c r="F202" s="5">
        <v>43755.0</v>
      </c>
      <c r="G202" s="4">
        <v>0.0</v>
      </c>
      <c r="I202" s="4">
        <v>0.0</v>
      </c>
      <c r="J202" s="4">
        <v>0.0</v>
      </c>
      <c r="K202" s="4">
        <v>0.0</v>
      </c>
      <c r="L202" s="4">
        <v>0.0</v>
      </c>
      <c r="O202" s="6">
        <f t="shared" si="2"/>
        <v>0</v>
      </c>
      <c r="P202" s="3" t="s">
        <v>51</v>
      </c>
      <c r="Q202" s="3" t="str">
        <f t="shared" si="3"/>
        <v>ZZ</v>
      </c>
      <c r="R202" s="3">
        <f t="shared" si="4"/>
        <v>0</v>
      </c>
      <c r="S202" s="3" t="str">
        <f t="shared" si="5"/>
        <v/>
      </c>
      <c r="T202" s="7">
        <f t="shared" si="6"/>
        <v>0</v>
      </c>
      <c r="U202" s="8" t="str">
        <f t="array" ref="U202">IF(W202&lt;&gt;0,MAX(IFERROR(INDEX(A:S,MATCH(W202,A:A,0),COLUMN(M$2)),0),IFERROR(INDEX(A:S,MATCH(AD202,A:A,0),COLUMN(M$2)),0),IFERROR(INDEX(A:S,MATCH(AK202,A:A,0),COLUMN(M$2)),0),IFERROR(INDEX(A:S,MATCH(AR202,A:A,0),COLUMN(M$2)),0)),M202)</f>
        <v/>
      </c>
      <c r="V202" s="3" t="str">
        <f t="shared" si="7"/>
        <v/>
      </c>
    </row>
    <row r="203" ht="15.75" customHeight="1">
      <c r="A203" s="3" t="s">
        <v>277</v>
      </c>
      <c r="B203" s="4" t="str">
        <f t="shared" si="1"/>
        <v>LCRH2CA</v>
      </c>
      <c r="D203" s="3" t="s">
        <v>123</v>
      </c>
      <c r="E203" s="5">
        <v>44134.0</v>
      </c>
      <c r="F203" s="5"/>
      <c r="G203" s="4">
        <v>1.0</v>
      </c>
      <c r="I203" s="4">
        <v>0.0</v>
      </c>
      <c r="J203" s="4">
        <v>1.0</v>
      </c>
      <c r="K203" s="4">
        <v>0.0</v>
      </c>
      <c r="L203" s="4">
        <v>0.0</v>
      </c>
      <c r="O203" s="6">
        <f t="shared" si="2"/>
        <v>1</v>
      </c>
      <c r="P203" s="9" t="s">
        <v>112</v>
      </c>
      <c r="Q203" s="3" t="str">
        <f t="shared" si="3"/>
        <v>Z</v>
      </c>
      <c r="R203" s="3">
        <f t="shared" si="4"/>
        <v>1</v>
      </c>
      <c r="S203" s="3" t="str">
        <f t="shared" si="5"/>
        <v/>
      </c>
      <c r="T203" s="7">
        <f t="shared" si="6"/>
        <v>1</v>
      </c>
      <c r="U203" s="8" t="str">
        <f t="array" ref="U203">IF(W203&lt;&gt;0,MAX(IFERROR(INDEX(A:S,MATCH(W203,A:A,0),COLUMN(M$2)),0),IFERROR(INDEX(A:S,MATCH(AD203,A:A,0),COLUMN(M$2)),0),IFERROR(INDEX(A:S,MATCH(AK203,A:A,0),COLUMN(M$2)),0),IFERROR(INDEX(A:S,MATCH(AR203,A:A,0),COLUMN(M$2)),0)),M203)</f>
        <v/>
      </c>
      <c r="V203" s="3" t="str">
        <f t="shared" si="7"/>
        <v/>
      </c>
    </row>
    <row r="204" ht="15.75" customHeight="1">
      <c r="A204" s="3" t="s">
        <v>278</v>
      </c>
      <c r="B204" s="4" t="str">
        <f t="shared" si="1"/>
        <v>LCRI26BAWHBS</v>
      </c>
      <c r="D204" s="3">
        <v>0.0</v>
      </c>
      <c r="F204" s="5">
        <v>43221.0</v>
      </c>
      <c r="G204" s="4">
        <v>0.0</v>
      </c>
      <c r="I204" s="4">
        <v>0.0</v>
      </c>
      <c r="J204" s="4">
        <v>0.0</v>
      </c>
      <c r="K204" s="4">
        <v>0.0</v>
      </c>
      <c r="L204" s="4">
        <v>0.0</v>
      </c>
      <c r="O204" s="6">
        <f t="shared" si="2"/>
        <v>0</v>
      </c>
      <c r="P204" s="3" t="s">
        <v>51</v>
      </c>
      <c r="Q204" s="3" t="str">
        <f t="shared" si="3"/>
        <v>ZZ</v>
      </c>
      <c r="R204" s="3">
        <f t="shared" si="4"/>
        <v>0</v>
      </c>
      <c r="S204" s="3" t="str">
        <f t="shared" si="5"/>
        <v/>
      </c>
      <c r="T204" s="7">
        <f t="shared" si="6"/>
        <v>0</v>
      </c>
      <c r="U204" s="8" t="str">
        <f t="array" ref="U204">IF(W204&lt;&gt;0,MAX(IFERROR(INDEX(A:S,MATCH(W204,A:A,0),COLUMN(M$2)),0),IFERROR(INDEX(A:S,MATCH(AD204,A:A,0),COLUMN(M$2)),0),IFERROR(INDEX(A:S,MATCH(AK204,A:A,0),COLUMN(M$2)),0),IFERROR(INDEX(A:S,MATCH(AR204,A:A,0),COLUMN(M$2)),0)),M204)</f>
        <v/>
      </c>
      <c r="V204" s="3" t="str">
        <f t="shared" si="7"/>
        <v/>
      </c>
    </row>
    <row r="205" ht="15.75" customHeight="1">
      <c r="A205" s="3" t="s">
        <v>279</v>
      </c>
      <c r="B205" s="4" t="str">
        <f t="shared" si="1"/>
        <v>LCVI30BAWH</v>
      </c>
      <c r="D205" s="3">
        <v>0.0</v>
      </c>
      <c r="F205" s="5">
        <v>43221.0</v>
      </c>
      <c r="G205" s="4">
        <v>0.0</v>
      </c>
      <c r="I205" s="4">
        <v>0.0</v>
      </c>
      <c r="J205" s="4">
        <v>0.0</v>
      </c>
      <c r="K205" s="4">
        <v>0.0</v>
      </c>
      <c r="L205" s="4">
        <v>0.0</v>
      </c>
      <c r="O205" s="6">
        <f t="shared" si="2"/>
        <v>0</v>
      </c>
      <c r="P205" s="3" t="s">
        <v>51</v>
      </c>
      <c r="Q205" s="3" t="str">
        <f t="shared" si="3"/>
        <v>ZZ</v>
      </c>
      <c r="R205" s="3">
        <f t="shared" si="4"/>
        <v>0</v>
      </c>
      <c r="S205" s="3" t="str">
        <f t="shared" si="5"/>
        <v/>
      </c>
      <c r="T205" s="7">
        <f t="shared" si="6"/>
        <v>0</v>
      </c>
      <c r="U205" s="8" t="str">
        <f t="array" ref="U205">IF(W205&lt;&gt;0,MAX(IFERROR(INDEX(A:S,MATCH(W205,A:A,0),COLUMN(M$2)),0),IFERROR(INDEX(A:S,MATCH(AD205,A:A,0),COLUMN(M$2)),0),IFERROR(INDEX(A:S,MATCH(AK205,A:A,0),COLUMN(M$2)),0),IFERROR(INDEX(A:S,MATCH(AR205,A:A,0),COLUMN(M$2)),0)),M205)</f>
        <v/>
      </c>
      <c r="V205" s="3" t="str">
        <f t="shared" si="7"/>
        <v/>
      </c>
    </row>
    <row r="206" ht="15.75" customHeight="1">
      <c r="A206" s="3" t="s">
        <v>280</v>
      </c>
      <c r="B206" s="4" t="str">
        <f t="shared" si="1"/>
        <v>LCCRLAGLGD</v>
      </c>
      <c r="D206" s="3">
        <v>0.0</v>
      </c>
      <c r="F206" s="5">
        <v>43221.0</v>
      </c>
      <c r="G206" s="4">
        <v>0.0</v>
      </c>
      <c r="I206" s="4">
        <v>0.0</v>
      </c>
      <c r="J206" s="4">
        <v>0.0</v>
      </c>
      <c r="K206" s="4">
        <v>0.0</v>
      </c>
      <c r="L206" s="4">
        <v>0.0</v>
      </c>
      <c r="O206" s="6">
        <f t="shared" si="2"/>
        <v>0</v>
      </c>
      <c r="P206" s="3" t="s">
        <v>51</v>
      </c>
      <c r="Q206" s="3" t="str">
        <f t="shared" si="3"/>
        <v>ZZ</v>
      </c>
      <c r="R206" s="3">
        <f t="shared" si="4"/>
        <v>0</v>
      </c>
      <c r="S206" s="3" t="str">
        <f t="shared" si="5"/>
        <v/>
      </c>
      <c r="T206" s="7">
        <f t="shared" si="6"/>
        <v>0</v>
      </c>
      <c r="U206" s="8" t="str">
        <f t="array" ref="U206">IF(W206&lt;&gt;0,MAX(IFERROR(INDEX(A:S,MATCH(W206,A:A,0),COLUMN(M$2)),0),IFERROR(INDEX(A:S,MATCH(AD206,A:A,0),COLUMN(M$2)),0),IFERROR(INDEX(A:S,MATCH(AK206,A:A,0),COLUMN(M$2)),0),IFERROR(INDEX(A:S,MATCH(AR206,A:A,0),COLUMN(M$2)),0)),M206)</f>
        <v/>
      </c>
      <c r="V206" s="3" t="str">
        <f t="shared" si="7"/>
        <v/>
      </c>
    </row>
    <row r="207" ht="15.75" customHeight="1">
      <c r="A207" s="3" t="s">
        <v>281</v>
      </c>
      <c r="B207" s="4" t="str">
        <f t="shared" si="1"/>
        <v>LCSKCOGRBS</v>
      </c>
      <c r="D207" s="3">
        <v>0.0</v>
      </c>
      <c r="F207" s="5">
        <v>43322.0</v>
      </c>
      <c r="G207" s="4">
        <v>0.0</v>
      </c>
      <c r="I207" s="4">
        <v>0.0</v>
      </c>
      <c r="J207" s="4">
        <v>0.0</v>
      </c>
      <c r="K207" s="4">
        <v>0.0</v>
      </c>
      <c r="L207" s="4">
        <v>0.0</v>
      </c>
      <c r="O207" s="6">
        <f t="shared" si="2"/>
        <v>0</v>
      </c>
      <c r="P207" s="3" t="s">
        <v>51</v>
      </c>
      <c r="Q207" s="3" t="str">
        <f t="shared" si="3"/>
        <v>ZZ</v>
      </c>
      <c r="R207" s="3">
        <f t="shared" si="4"/>
        <v>0</v>
      </c>
      <c r="S207" s="3" t="str">
        <f t="shared" si="5"/>
        <v/>
      </c>
      <c r="T207" s="7">
        <f t="shared" si="6"/>
        <v>0</v>
      </c>
      <c r="U207" s="8" t="str">
        <f t="array" ref="U207">IF(W207&lt;&gt;0,MAX(IFERROR(INDEX(A:S,MATCH(W207,A:A,0),COLUMN(M$2)),0),IFERROR(INDEX(A:S,MATCH(AD207,A:A,0),COLUMN(M$2)),0),IFERROR(INDEX(A:S,MATCH(AK207,A:A,0),COLUMN(M$2)),0),IFERROR(INDEX(A:S,MATCH(AR207,A:A,0),COLUMN(M$2)),0)),M207)</f>
        <v/>
      </c>
      <c r="V207" s="3" t="str">
        <f t="shared" si="7"/>
        <v/>
      </c>
    </row>
    <row r="208" ht="15.75" customHeight="1">
      <c r="A208" s="3" t="s">
        <v>282</v>
      </c>
      <c r="B208" s="4" t="str">
        <f t="shared" si="1"/>
        <v>LC554CHGRN</v>
      </c>
      <c r="D208" s="3">
        <v>0.0</v>
      </c>
      <c r="F208" s="5">
        <v>43221.0</v>
      </c>
      <c r="G208" s="4">
        <v>0.0</v>
      </c>
      <c r="I208" s="4">
        <v>0.0</v>
      </c>
      <c r="J208" s="4">
        <v>0.0</v>
      </c>
      <c r="K208" s="4">
        <v>0.0</v>
      </c>
      <c r="L208" s="4">
        <v>0.0</v>
      </c>
      <c r="O208" s="6">
        <f t="shared" si="2"/>
        <v>0</v>
      </c>
      <c r="P208" s="3" t="s">
        <v>51</v>
      </c>
      <c r="Q208" s="3" t="str">
        <f t="shared" si="3"/>
        <v>ZZ</v>
      </c>
      <c r="R208" s="3">
        <f t="shared" si="4"/>
        <v>0</v>
      </c>
      <c r="S208" s="3" t="str">
        <f t="shared" si="5"/>
        <v/>
      </c>
      <c r="T208" s="7">
        <f t="shared" si="6"/>
        <v>0</v>
      </c>
      <c r="U208" s="8" t="str">
        <f t="array" ref="U208">IF(W208&lt;&gt;0,MAX(IFERROR(INDEX(A:S,MATCH(W208,A:A,0),COLUMN(M$2)),0),IFERROR(INDEX(A:S,MATCH(AD208,A:A,0),COLUMN(M$2)),0),IFERROR(INDEX(A:S,MATCH(AK208,A:A,0),COLUMN(M$2)),0),IFERROR(INDEX(A:S,MATCH(AR208,A:A,0),COLUMN(M$2)),0)),M208)</f>
        <v/>
      </c>
      <c r="V208" s="3" t="str">
        <f t="shared" si="7"/>
        <v/>
      </c>
    </row>
    <row r="209" ht="15.75" customHeight="1">
      <c r="A209" s="3" t="s">
        <v>283</v>
      </c>
      <c r="B209" s="4" t="str">
        <f t="shared" si="1"/>
        <v>LCRH3LBR</v>
      </c>
      <c r="D209" s="3">
        <v>0.0</v>
      </c>
      <c r="F209" s="5">
        <v>43221.0</v>
      </c>
      <c r="G209" s="4">
        <v>0.0</v>
      </c>
      <c r="I209" s="4">
        <v>0.0</v>
      </c>
      <c r="J209" s="4">
        <v>0.0</v>
      </c>
      <c r="K209" s="4">
        <v>0.0</v>
      </c>
      <c r="L209" s="4">
        <v>0.0</v>
      </c>
      <c r="O209" s="6">
        <f t="shared" si="2"/>
        <v>0</v>
      </c>
      <c r="P209" s="3" t="s">
        <v>51</v>
      </c>
      <c r="Q209" s="3" t="str">
        <f t="shared" si="3"/>
        <v>ZZ</v>
      </c>
      <c r="R209" s="3">
        <f t="shared" si="4"/>
        <v>0</v>
      </c>
      <c r="S209" s="3" t="str">
        <f t="shared" si="5"/>
        <v/>
      </c>
      <c r="T209" s="7">
        <f t="shared" si="6"/>
        <v>0</v>
      </c>
      <c r="U209" s="8" t="str">
        <f t="array" ref="U209">IF(W209&lt;&gt;0,MAX(IFERROR(INDEX(A:S,MATCH(W209,A:A,0),COLUMN(M$2)),0),IFERROR(INDEX(A:S,MATCH(AD209,A:A,0),COLUMN(M$2)),0),IFERROR(INDEX(A:S,MATCH(AK209,A:A,0),COLUMN(M$2)),0),IFERROR(INDEX(A:S,MATCH(AR209,A:A,0),COLUMN(M$2)),0)),M209)</f>
        <v/>
      </c>
      <c r="V209" s="3" t="str">
        <f t="shared" si="7"/>
        <v/>
      </c>
    </row>
    <row r="210" ht="15.75" customHeight="1">
      <c r="A210" s="3" t="s">
        <v>284</v>
      </c>
      <c r="B210" s="4" t="str">
        <f t="shared" si="1"/>
        <v>LCRH2LBR</v>
      </c>
      <c r="D210" s="3">
        <v>0.0</v>
      </c>
      <c r="F210" s="5">
        <v>43885.0</v>
      </c>
      <c r="G210" s="4">
        <v>0.0</v>
      </c>
      <c r="I210" s="4">
        <v>0.0</v>
      </c>
      <c r="J210" s="4">
        <v>0.0</v>
      </c>
      <c r="K210" s="4">
        <v>0.0</v>
      </c>
      <c r="L210" s="4">
        <v>0.0</v>
      </c>
      <c r="O210" s="6">
        <f t="shared" si="2"/>
        <v>0</v>
      </c>
      <c r="P210" s="3" t="s">
        <v>51</v>
      </c>
      <c r="Q210" s="3" t="str">
        <f t="shared" si="3"/>
        <v>ZZ</v>
      </c>
      <c r="R210" s="3">
        <f t="shared" si="4"/>
        <v>0</v>
      </c>
      <c r="S210" s="3" t="str">
        <f t="shared" si="5"/>
        <v/>
      </c>
      <c r="T210" s="7">
        <f t="shared" si="6"/>
        <v>0</v>
      </c>
      <c r="U210" s="8" t="str">
        <f t="array" ref="U210">IF(W210&lt;&gt;0,MAX(IFERROR(INDEX(A:S,MATCH(W210,A:A,0),COLUMN(M$2)),0),IFERROR(INDEX(A:S,MATCH(AD210,A:A,0),COLUMN(M$2)),0),IFERROR(INDEX(A:S,MATCH(AK210,A:A,0),COLUMN(M$2)),0),IFERROR(INDEX(A:S,MATCH(AR210,A:A,0),COLUMN(M$2)),0)),M210)</f>
        <v/>
      </c>
      <c r="V210" s="3" t="str">
        <f t="shared" si="7"/>
        <v/>
      </c>
    </row>
    <row r="211" ht="15.75" customHeight="1">
      <c r="A211" s="3" t="s">
        <v>285</v>
      </c>
      <c r="B211" s="4" t="str">
        <f t="shared" si="1"/>
        <v>LC473CHBRF</v>
      </c>
      <c r="D211" s="3">
        <v>0.0</v>
      </c>
      <c r="E211" s="5">
        <v>43994.0</v>
      </c>
      <c r="F211" s="5">
        <v>44134.0</v>
      </c>
      <c r="G211" s="4">
        <v>0.0</v>
      </c>
      <c r="I211" s="4">
        <v>0.0</v>
      </c>
      <c r="J211" s="4">
        <v>0.0</v>
      </c>
      <c r="K211" s="4">
        <v>0.0</v>
      </c>
      <c r="L211" s="4">
        <v>0.0</v>
      </c>
      <c r="O211" s="6">
        <f t="shared" si="2"/>
        <v>0</v>
      </c>
      <c r="P211" s="3" t="s">
        <v>51</v>
      </c>
      <c r="Q211" s="3" t="str">
        <f t="shared" si="3"/>
        <v>ZZ</v>
      </c>
      <c r="R211" s="3">
        <f t="shared" si="4"/>
        <v>0</v>
      </c>
      <c r="S211" s="3" t="str">
        <f t="shared" si="5"/>
        <v/>
      </c>
      <c r="T211" s="7">
        <f t="shared" si="6"/>
        <v>0</v>
      </c>
      <c r="U211" s="8" t="str">
        <f t="array" ref="U211">IF(W211&lt;&gt;0,MAX(IFERROR(INDEX(A:S,MATCH(W211,A:A,0),COLUMN(M$2)),0),IFERROR(INDEX(A:S,MATCH(AD211,A:A,0),COLUMN(M$2)),0),IFERROR(INDEX(A:S,MATCH(AK211,A:A,0),COLUMN(M$2)),0),IFERROR(INDEX(A:S,MATCH(AR211,A:A,0),COLUMN(M$2)),0)),M211)</f>
        <v/>
      </c>
      <c r="V211" s="3" t="str">
        <f t="shared" si="7"/>
        <v/>
      </c>
    </row>
    <row r="212" ht="15.75" customHeight="1">
      <c r="A212" s="3" t="s">
        <v>286</v>
      </c>
      <c r="B212" s="4" t="str">
        <f t="shared" si="1"/>
        <v>LCOD1BL</v>
      </c>
      <c r="D212" s="3">
        <v>0.0</v>
      </c>
      <c r="F212" s="5">
        <v>43221.0</v>
      </c>
      <c r="G212" s="4">
        <v>0.0</v>
      </c>
      <c r="I212" s="4">
        <v>0.0</v>
      </c>
      <c r="J212" s="4">
        <v>0.0</v>
      </c>
      <c r="K212" s="4">
        <v>0.0</v>
      </c>
      <c r="L212" s="4">
        <v>0.0</v>
      </c>
      <c r="O212" s="6">
        <f t="shared" si="2"/>
        <v>0</v>
      </c>
      <c r="P212" s="3" t="s">
        <v>51</v>
      </c>
      <c r="Q212" s="3" t="str">
        <f t="shared" si="3"/>
        <v>ZZ</v>
      </c>
      <c r="R212" s="3">
        <f t="shared" si="4"/>
        <v>0</v>
      </c>
      <c r="S212" s="3" t="str">
        <f t="shared" si="5"/>
        <v/>
      </c>
      <c r="T212" s="7">
        <f t="shared" si="6"/>
        <v>0</v>
      </c>
      <c r="U212" s="8" t="str">
        <f t="array" ref="U212">IF(W212&lt;&gt;0,MAX(IFERROR(INDEX(A:S,MATCH(W212,A:A,0),COLUMN(M$2)),0),IFERROR(INDEX(A:S,MATCH(AD212,A:A,0),COLUMN(M$2)),0),IFERROR(INDEX(A:S,MATCH(AK212,A:A,0),COLUMN(M$2)),0),IFERROR(INDEX(A:S,MATCH(AR212,A:A,0),COLUMN(M$2)),0)),M212)</f>
        <v/>
      </c>
      <c r="V212" s="3" t="str">
        <f t="shared" si="7"/>
        <v/>
      </c>
    </row>
    <row r="213" ht="15.75" customHeight="1">
      <c r="A213" s="3" t="s">
        <v>287</v>
      </c>
      <c r="B213" s="4" t="str">
        <f t="shared" si="1"/>
        <v>LCCOBAGRF26</v>
      </c>
      <c r="D213" s="3">
        <v>0.0</v>
      </c>
      <c r="F213" s="5">
        <v>43453.0</v>
      </c>
      <c r="G213" s="4">
        <v>0.0</v>
      </c>
      <c r="I213" s="4">
        <v>0.0</v>
      </c>
      <c r="J213" s="4">
        <v>0.0</v>
      </c>
      <c r="K213" s="4">
        <v>0.0</v>
      </c>
      <c r="L213" s="4">
        <v>0.0</v>
      </c>
      <c r="O213" s="6">
        <f t="shared" si="2"/>
        <v>0</v>
      </c>
      <c r="P213" s="3" t="s">
        <v>51</v>
      </c>
      <c r="Q213" s="3" t="str">
        <f t="shared" si="3"/>
        <v>ZZ</v>
      </c>
      <c r="R213" s="3">
        <f t="shared" si="4"/>
        <v>0</v>
      </c>
      <c r="S213" s="3" t="str">
        <f t="shared" si="5"/>
        <v/>
      </c>
      <c r="T213" s="7">
        <f t="shared" si="6"/>
        <v>0</v>
      </c>
      <c r="U213" s="8" t="str">
        <f t="array" ref="U213">IF(W213&lt;&gt;0,MAX(IFERROR(INDEX(A:S,MATCH(W213,A:A,0),COLUMN(M$2)),0),IFERROR(INDEX(A:S,MATCH(AD213,A:A,0),COLUMN(M$2)),0),IFERROR(INDEX(A:S,MATCH(AK213,A:A,0),COLUMN(M$2)),0),IFERROR(INDEX(A:S,MATCH(AR213,A:A,0),COLUMN(M$2)),0)),M213)</f>
        <v/>
      </c>
      <c r="V213" s="3" t="str">
        <f t="shared" si="7"/>
        <v/>
      </c>
    </row>
    <row r="214" ht="15.75" customHeight="1">
      <c r="A214" s="3" t="s">
        <v>288</v>
      </c>
      <c r="B214" s="4" t="str">
        <f t="shared" si="1"/>
        <v>LCCOBABLK26</v>
      </c>
      <c r="D214" s="3">
        <v>0.0</v>
      </c>
      <c r="F214" s="5">
        <v>43241.0</v>
      </c>
      <c r="G214" s="4">
        <v>0.0</v>
      </c>
      <c r="I214" s="4">
        <v>0.0</v>
      </c>
      <c r="J214" s="4">
        <v>0.0</v>
      </c>
      <c r="K214" s="4">
        <v>0.0</v>
      </c>
      <c r="L214" s="4">
        <v>0.0</v>
      </c>
      <c r="O214" s="6">
        <f t="shared" si="2"/>
        <v>0</v>
      </c>
      <c r="P214" s="3" t="s">
        <v>51</v>
      </c>
      <c r="Q214" s="3" t="str">
        <f t="shared" si="3"/>
        <v>ZZ</v>
      </c>
      <c r="R214" s="3">
        <f t="shared" si="4"/>
        <v>0</v>
      </c>
      <c r="S214" s="3" t="str">
        <f t="shared" si="5"/>
        <v/>
      </c>
      <c r="T214" s="7">
        <f t="shared" si="6"/>
        <v>0</v>
      </c>
      <c r="U214" s="8" t="str">
        <f t="array" ref="U214">IF(W214&lt;&gt;0,MAX(IFERROR(INDEX(A:S,MATCH(W214,A:A,0),COLUMN(M$2)),0),IFERROR(INDEX(A:S,MATCH(AD214,A:A,0),COLUMN(M$2)),0),IFERROR(INDEX(A:S,MATCH(AK214,A:A,0),COLUMN(M$2)),0),IFERROR(INDEX(A:S,MATCH(AR214,A:A,0),COLUMN(M$2)),0)),M214)</f>
        <v/>
      </c>
      <c r="V214" s="3" t="str">
        <f t="shared" si="7"/>
        <v/>
      </c>
    </row>
    <row r="215" ht="15.75" customHeight="1">
      <c r="A215" s="3" t="s">
        <v>289</v>
      </c>
      <c r="B215" s="4" t="str">
        <f t="shared" si="1"/>
        <v>LCFLLAGLBS</v>
      </c>
      <c r="D215" s="3">
        <v>0.0</v>
      </c>
      <c r="F215" s="5">
        <v>43529.0</v>
      </c>
      <c r="G215" s="4">
        <v>0.0</v>
      </c>
      <c r="I215" s="4">
        <v>0.0</v>
      </c>
      <c r="J215" s="4">
        <v>0.0</v>
      </c>
      <c r="K215" s="4">
        <v>0.0</v>
      </c>
      <c r="L215" s="4">
        <v>0.0</v>
      </c>
      <c r="O215" s="6">
        <f t="shared" si="2"/>
        <v>0</v>
      </c>
      <c r="P215" s="3" t="s">
        <v>51</v>
      </c>
      <c r="Q215" s="3" t="str">
        <f t="shared" si="3"/>
        <v>ZZ</v>
      </c>
      <c r="R215" s="3">
        <f t="shared" si="4"/>
        <v>0</v>
      </c>
      <c r="S215" s="3" t="str">
        <f t="shared" si="5"/>
        <v/>
      </c>
      <c r="T215" s="7">
        <f t="shared" si="6"/>
        <v>0</v>
      </c>
      <c r="U215" s="8" t="str">
        <f t="array" ref="U215">IF(W215&lt;&gt;0,MAX(IFERROR(INDEX(A:S,MATCH(W215,A:A,0),COLUMN(M$2)),0),IFERROR(INDEX(A:S,MATCH(AD215,A:A,0),COLUMN(M$2)),0),IFERROR(INDEX(A:S,MATCH(AK215,A:A,0),COLUMN(M$2)),0),IFERROR(INDEX(A:S,MATCH(AR215,A:A,0),COLUMN(M$2)),0)),M215)</f>
        <v/>
      </c>
      <c r="V215" s="3" t="str">
        <f t="shared" si="7"/>
        <v/>
      </c>
    </row>
    <row r="216" ht="15.75" customHeight="1">
      <c r="A216" s="3" t="s">
        <v>290</v>
      </c>
      <c r="B216" s="4" t="str">
        <f t="shared" si="1"/>
        <v>LCBRBAWH</v>
      </c>
      <c r="D216" s="3">
        <v>0.0</v>
      </c>
      <c r="F216" s="5">
        <v>43453.0</v>
      </c>
      <c r="G216" s="4">
        <v>0.0</v>
      </c>
      <c r="I216" s="4">
        <v>0.0</v>
      </c>
      <c r="J216" s="4">
        <v>0.0</v>
      </c>
      <c r="K216" s="4">
        <v>0.0</v>
      </c>
      <c r="L216" s="4">
        <v>0.0</v>
      </c>
      <c r="O216" s="6">
        <f t="shared" si="2"/>
        <v>0</v>
      </c>
      <c r="P216" s="3" t="s">
        <v>51</v>
      </c>
      <c r="Q216" s="3" t="str">
        <f t="shared" si="3"/>
        <v>ZZ</v>
      </c>
      <c r="R216" s="3">
        <f t="shared" si="4"/>
        <v>0</v>
      </c>
      <c r="S216" s="3" t="str">
        <f t="shared" si="5"/>
        <v/>
      </c>
      <c r="T216" s="7">
        <f t="shared" si="6"/>
        <v>0</v>
      </c>
      <c r="U216" s="8" t="str">
        <f t="array" ref="U216">IF(W216&lt;&gt;0,MAX(IFERROR(INDEX(A:S,MATCH(W216,A:A,0),COLUMN(M$2)),0),IFERROR(INDEX(A:S,MATCH(AD216,A:A,0),COLUMN(M$2)),0),IFERROR(INDEX(A:S,MATCH(AK216,A:A,0),COLUMN(M$2)),0),IFERROR(INDEX(A:S,MATCH(AR216,A:A,0),COLUMN(M$2)),0)),M216)</f>
        <v/>
      </c>
      <c r="V216" s="3" t="str">
        <f t="shared" si="7"/>
        <v/>
      </c>
    </row>
    <row r="217" ht="15.75" customHeight="1">
      <c r="A217" s="3" t="s">
        <v>291</v>
      </c>
      <c r="B217" s="4" t="str">
        <f t="shared" si="1"/>
        <v>LCAUBAWACR</v>
      </c>
      <c r="D217" s="3" t="s">
        <v>101</v>
      </c>
      <c r="F217" s="5"/>
      <c r="G217" s="4">
        <v>35.0</v>
      </c>
      <c r="I217" s="4">
        <v>5.0</v>
      </c>
      <c r="J217" s="4">
        <v>28.0</v>
      </c>
      <c r="K217" s="4">
        <v>0.0</v>
      </c>
      <c r="L217" s="4">
        <v>0.0</v>
      </c>
      <c r="O217" s="6">
        <f t="shared" si="2"/>
        <v>30</v>
      </c>
      <c r="P217" s="3" t="s">
        <v>137</v>
      </c>
      <c r="Q217" s="3" t="str">
        <f t="shared" si="3"/>
        <v>LC BARSTL</v>
      </c>
      <c r="R217" s="3">
        <f t="shared" si="4"/>
        <v>30</v>
      </c>
      <c r="S217" s="3" t="str">
        <f t="shared" si="5"/>
        <v/>
      </c>
      <c r="T217" s="7">
        <f t="shared" si="6"/>
        <v>30</v>
      </c>
      <c r="U217" s="8" t="str">
        <f t="array" ref="U217">IF(W217&lt;&gt;0,MAX(IFERROR(INDEX(A:S,MATCH(W217,A:A,0),COLUMN(M$2)),0),IFERROR(INDEX(A:S,MATCH(AD217,A:A,0),COLUMN(M$2)),0),IFERROR(INDEX(A:S,MATCH(AK217,A:A,0),COLUMN(M$2)),0),IFERROR(INDEX(A:S,MATCH(AR217,A:A,0),COLUMN(M$2)),0)),M217)</f>
        <v/>
      </c>
      <c r="V217" s="3" t="str">
        <f t="shared" si="7"/>
        <v/>
      </c>
    </row>
    <row r="218" ht="15.75" customHeight="1">
      <c r="A218" s="3" t="s">
        <v>292</v>
      </c>
      <c r="B218" s="4" t="str">
        <f t="shared" si="1"/>
        <v>LCSTBAWACR</v>
      </c>
      <c r="D218" s="3" t="s">
        <v>101</v>
      </c>
      <c r="F218" s="5"/>
      <c r="G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5">
        <v>45269.0</v>
      </c>
      <c r="N218" s="3">
        <v>50.0</v>
      </c>
      <c r="O218" s="6">
        <f t="shared" si="2"/>
        <v>0</v>
      </c>
      <c r="P218" s="3" t="s">
        <v>137</v>
      </c>
      <c r="Q218" s="3" t="str">
        <f t="shared" si="3"/>
        <v>LC BARSTL</v>
      </c>
      <c r="R218" s="3">
        <f t="shared" si="4"/>
        <v>0</v>
      </c>
      <c r="S218" s="3" t="str">
        <f t="shared" si="5"/>
        <v/>
      </c>
      <c r="T218" s="7">
        <f t="shared" si="6"/>
        <v>0</v>
      </c>
      <c r="U218" s="8">
        <f t="array" ref="U218">IF(W218&lt;&gt;0,MAX(IFERROR(INDEX(A:S,MATCH(W218,A:A,0),COLUMN(M$2)),0),IFERROR(INDEX(A:S,MATCH(AD218,A:A,0),COLUMN(M$2)),0),IFERROR(INDEX(A:S,MATCH(AK218,A:A,0),COLUMN(M$2)),0),IFERROR(INDEX(A:S,MATCH(AR218,A:A,0),COLUMN(M$2)),0)),M218)</f>
        <v>45269</v>
      </c>
      <c r="V218" s="3">
        <f t="shared" si="7"/>
        <v>50</v>
      </c>
    </row>
    <row r="219" ht="15.75" customHeight="1">
      <c r="A219" s="3" t="s">
        <v>293</v>
      </c>
      <c r="B219" s="4" t="str">
        <f t="shared" si="1"/>
        <v>LCCRBAGRF</v>
      </c>
      <c r="D219" s="3" t="s">
        <v>101</v>
      </c>
      <c r="F219" s="5"/>
      <c r="G219" s="4">
        <v>4.0</v>
      </c>
      <c r="I219" s="4">
        <v>0.0</v>
      </c>
      <c r="J219" s="4">
        <v>4.0</v>
      </c>
      <c r="K219" s="4">
        <v>0.0</v>
      </c>
      <c r="L219" s="4">
        <v>0.0</v>
      </c>
      <c r="O219" s="6">
        <f t="shared" si="2"/>
        <v>4</v>
      </c>
      <c r="P219" s="3" t="s">
        <v>51</v>
      </c>
      <c r="Q219" s="3" t="str">
        <f t="shared" si="3"/>
        <v>ZZ</v>
      </c>
      <c r="R219" s="3">
        <f t="shared" si="4"/>
        <v>4</v>
      </c>
      <c r="S219" s="3" t="str">
        <f t="shared" si="5"/>
        <v/>
      </c>
      <c r="T219" s="7">
        <f t="shared" si="6"/>
        <v>4</v>
      </c>
      <c r="U219" s="8" t="str">
        <f t="array" ref="U219">IF(W219&lt;&gt;0,MAX(IFERROR(INDEX(A:S,MATCH(W219,A:A,0),COLUMN(M$2)),0),IFERROR(INDEX(A:S,MATCH(AD219,A:A,0),COLUMN(M$2)),0),IFERROR(INDEX(A:S,MATCH(AK219,A:A,0),COLUMN(M$2)),0),IFERROR(INDEX(A:S,MATCH(AR219,A:A,0),COLUMN(M$2)),0)),M219)</f>
        <v/>
      </c>
      <c r="V219" s="3" t="str">
        <f t="shared" si="7"/>
        <v/>
      </c>
    </row>
    <row r="220" ht="15.75" customHeight="1">
      <c r="A220" s="3" t="s">
        <v>294</v>
      </c>
      <c r="B220" s="4" t="str">
        <f t="shared" si="1"/>
        <v>LC554CHGR</v>
      </c>
      <c r="D220" s="3">
        <v>0.0</v>
      </c>
      <c r="F220" s="5">
        <v>43445.0</v>
      </c>
      <c r="G220" s="4">
        <v>0.0</v>
      </c>
      <c r="I220" s="4">
        <v>0.0</v>
      </c>
      <c r="J220" s="4">
        <v>0.0</v>
      </c>
      <c r="K220" s="4">
        <v>0.0</v>
      </c>
      <c r="L220" s="4">
        <v>0.0</v>
      </c>
      <c r="O220" s="6">
        <f t="shared" si="2"/>
        <v>0</v>
      </c>
      <c r="P220" s="3" t="s">
        <v>51</v>
      </c>
      <c r="Q220" s="3" t="str">
        <f t="shared" si="3"/>
        <v>ZZ</v>
      </c>
      <c r="R220" s="3">
        <f t="shared" si="4"/>
        <v>0</v>
      </c>
      <c r="S220" s="3" t="str">
        <f t="shared" si="5"/>
        <v/>
      </c>
      <c r="T220" s="7">
        <f t="shared" si="6"/>
        <v>0</v>
      </c>
      <c r="U220" s="8" t="str">
        <f t="array" ref="U220">IF(W220&lt;&gt;0,MAX(IFERROR(INDEX(A:S,MATCH(W220,A:A,0),COLUMN(M$2)),0),IFERROR(INDEX(A:S,MATCH(AD220,A:A,0),COLUMN(M$2)),0),IFERROR(INDEX(A:S,MATCH(AK220,A:A,0),COLUMN(M$2)),0),IFERROR(INDEX(A:S,MATCH(AR220,A:A,0),COLUMN(M$2)),0)),M220)</f>
        <v/>
      </c>
      <c r="V220" s="3" t="str">
        <f t="shared" si="7"/>
        <v/>
      </c>
    </row>
    <row r="221" ht="15.75" customHeight="1">
      <c r="A221" s="3" t="s">
        <v>295</v>
      </c>
      <c r="B221" s="4" t="str">
        <f t="shared" si="1"/>
        <v>LCSHBABRWA30</v>
      </c>
      <c r="D221" s="3" t="s">
        <v>101</v>
      </c>
      <c r="F221" s="5"/>
      <c r="G221" s="4">
        <v>236.0</v>
      </c>
      <c r="H221" s="3">
        <v>50.0</v>
      </c>
      <c r="I221" s="4">
        <v>3.0</v>
      </c>
      <c r="J221" s="4">
        <v>231.0</v>
      </c>
      <c r="K221" s="4">
        <v>0.0</v>
      </c>
      <c r="L221" s="4">
        <v>0.0</v>
      </c>
      <c r="M221" s="5">
        <v>45251.0</v>
      </c>
      <c r="N221" s="3">
        <v>350.0</v>
      </c>
      <c r="O221" s="6">
        <f t="shared" si="2"/>
        <v>233</v>
      </c>
      <c r="P221" s="3" t="s">
        <v>137</v>
      </c>
      <c r="Q221" s="3" t="str">
        <f t="shared" si="3"/>
        <v>LC BARSTL</v>
      </c>
      <c r="R221" s="3">
        <f t="shared" si="4"/>
        <v>233</v>
      </c>
      <c r="S221" s="3">
        <f t="shared" si="5"/>
        <v>50</v>
      </c>
      <c r="T221" s="7">
        <f t="shared" si="6"/>
        <v>233</v>
      </c>
      <c r="U221" s="8">
        <f t="array" ref="U221">IF(W221&lt;&gt;0,MAX(IFERROR(INDEX(A:S,MATCH(W221,A:A,0),COLUMN(M$2)),0),IFERROR(INDEX(A:S,MATCH(AD221,A:A,0),COLUMN(M$2)),0),IFERROR(INDEX(A:S,MATCH(AK221,A:A,0),COLUMN(M$2)),0),IFERROR(INDEX(A:S,MATCH(AR221,A:A,0),COLUMN(M$2)),0)),M221)</f>
        <v>45251</v>
      </c>
      <c r="V221" s="3">
        <f t="shared" si="7"/>
        <v>350</v>
      </c>
    </row>
    <row r="222" ht="15.75" customHeight="1">
      <c r="A222" s="3" t="s">
        <v>296</v>
      </c>
      <c r="B222" s="4" t="str">
        <f t="shared" si="1"/>
        <v>LCVIBAGRWA30</v>
      </c>
      <c r="D222" s="3" t="s">
        <v>101</v>
      </c>
      <c r="F222" s="5"/>
      <c r="G222" s="4">
        <v>203.0</v>
      </c>
      <c r="I222" s="4">
        <v>8.0</v>
      </c>
      <c r="J222" s="4">
        <v>197.0</v>
      </c>
      <c r="K222" s="4">
        <v>63.0</v>
      </c>
      <c r="L222" s="4">
        <v>0.0</v>
      </c>
      <c r="M222" s="5">
        <v>45306.0</v>
      </c>
      <c r="N222" s="3">
        <v>50.0</v>
      </c>
      <c r="O222" s="6">
        <f t="shared" si="2"/>
        <v>197</v>
      </c>
      <c r="P222" s="3" t="s">
        <v>137</v>
      </c>
      <c r="Q222" s="3" t="str">
        <f t="shared" si="3"/>
        <v>LC BARSTL</v>
      </c>
      <c r="R222" s="3">
        <f t="shared" si="4"/>
        <v>197</v>
      </c>
      <c r="S222" s="3" t="str">
        <f t="shared" si="5"/>
        <v/>
      </c>
      <c r="T222" s="7">
        <f t="shared" si="6"/>
        <v>197</v>
      </c>
      <c r="U222" s="8">
        <f t="array" ref="U222">IF(W222&lt;&gt;0,MAX(IFERROR(INDEX(A:S,MATCH(W222,A:A,0),COLUMN(M$2)),0),IFERROR(INDEX(A:S,MATCH(AD222,A:A,0),COLUMN(M$2)),0),IFERROR(INDEX(A:S,MATCH(AK222,A:A,0),COLUMN(M$2)),0),IFERROR(INDEX(A:S,MATCH(AR222,A:A,0),COLUMN(M$2)),0)),M222)</f>
        <v>45306</v>
      </c>
      <c r="V222" s="3">
        <f t="shared" si="7"/>
        <v>50</v>
      </c>
    </row>
    <row r="223" ht="15.75" customHeight="1">
      <c r="A223" s="3" t="s">
        <v>297</v>
      </c>
      <c r="B223" s="4" t="str">
        <f t="shared" si="1"/>
        <v>LCVIBAGRWA26</v>
      </c>
      <c r="D223" s="3" t="s">
        <v>101</v>
      </c>
      <c r="F223" s="5"/>
      <c r="G223" s="4">
        <v>638.0</v>
      </c>
      <c r="I223" s="4">
        <v>23.0</v>
      </c>
      <c r="J223" s="4">
        <v>621.0</v>
      </c>
      <c r="K223" s="4">
        <v>35.0</v>
      </c>
      <c r="L223" s="4">
        <v>0.0</v>
      </c>
      <c r="M223" s="5"/>
      <c r="O223" s="6">
        <f t="shared" si="2"/>
        <v>621</v>
      </c>
      <c r="P223" s="3" t="s">
        <v>137</v>
      </c>
      <c r="Q223" s="3" t="str">
        <f t="shared" si="3"/>
        <v>LC BARSTL</v>
      </c>
      <c r="R223" s="3">
        <f t="shared" si="4"/>
        <v>621</v>
      </c>
      <c r="S223" s="3" t="str">
        <f t="shared" si="5"/>
        <v/>
      </c>
      <c r="T223" s="7">
        <f t="shared" si="6"/>
        <v>621</v>
      </c>
      <c r="U223" s="8" t="str">
        <f t="array" ref="U223">IF(W223&lt;&gt;0,MAX(IFERROR(INDEX(A:S,MATCH(W223,A:A,0),COLUMN(M$2)),0),IFERROR(INDEX(A:S,MATCH(AD223,A:A,0),COLUMN(M$2)),0),IFERROR(INDEX(A:S,MATCH(AK223,A:A,0),COLUMN(M$2)),0),IFERROR(INDEX(A:S,MATCH(AR223,A:A,0),COLUMN(M$2)),0)),M223)</f>
        <v/>
      </c>
      <c r="V223" s="3" t="str">
        <f t="shared" si="7"/>
        <v/>
      </c>
    </row>
    <row r="224" ht="15.75" customHeight="1">
      <c r="A224" s="3" t="s">
        <v>298</v>
      </c>
      <c r="B224" s="4" t="str">
        <f t="shared" si="1"/>
        <v>LCVI26BABLK</v>
      </c>
      <c r="D224" s="3" t="s">
        <v>101</v>
      </c>
      <c r="F224" s="5"/>
      <c r="G224" s="4">
        <v>35.0</v>
      </c>
      <c r="I224" s="4">
        <v>0.0</v>
      </c>
      <c r="J224" s="4">
        <v>33.0</v>
      </c>
      <c r="K224" s="4">
        <v>0.0</v>
      </c>
      <c r="L224" s="4">
        <v>0.0</v>
      </c>
      <c r="O224" s="6">
        <f t="shared" si="2"/>
        <v>35</v>
      </c>
      <c r="P224" s="3" t="s">
        <v>137</v>
      </c>
      <c r="Q224" s="3" t="str">
        <f t="shared" si="3"/>
        <v>LC BARSTL</v>
      </c>
      <c r="R224" s="3">
        <f t="shared" si="4"/>
        <v>35</v>
      </c>
      <c r="S224" s="3" t="str">
        <f t="shared" si="5"/>
        <v/>
      </c>
      <c r="T224" s="7">
        <f t="shared" si="6"/>
        <v>35</v>
      </c>
      <c r="U224" s="8" t="str">
        <f t="array" ref="U224">IF(W224&lt;&gt;0,MAX(IFERROR(INDEX(A:S,MATCH(W224,A:A,0),COLUMN(M$2)),0),IFERROR(INDEX(A:S,MATCH(AD224,A:A,0),COLUMN(M$2)),0),IFERROR(INDEX(A:S,MATCH(AK224,A:A,0),COLUMN(M$2)),0),IFERROR(INDEX(A:S,MATCH(AR224,A:A,0),COLUMN(M$2)),0)),M224)</f>
        <v/>
      </c>
      <c r="V224" s="3" t="str">
        <f t="shared" si="7"/>
        <v/>
      </c>
    </row>
    <row r="225" ht="15.75" customHeight="1">
      <c r="A225" s="3" t="s">
        <v>299</v>
      </c>
      <c r="B225" s="4" t="str">
        <f t="shared" si="1"/>
        <v>LCSOBABRWA26</v>
      </c>
      <c r="D225" s="3" t="s">
        <v>101</v>
      </c>
      <c r="F225" s="5"/>
      <c r="G225" s="4">
        <v>3.0</v>
      </c>
      <c r="H225" s="3">
        <v>50.0</v>
      </c>
      <c r="I225" s="4">
        <v>3.0</v>
      </c>
      <c r="J225" s="4">
        <v>0.0</v>
      </c>
      <c r="K225" s="4">
        <v>0.0</v>
      </c>
      <c r="L225" s="4">
        <v>0.0</v>
      </c>
      <c r="M225" s="5">
        <v>45251.0</v>
      </c>
      <c r="N225" s="3">
        <v>400.0</v>
      </c>
      <c r="O225" s="6">
        <f t="shared" si="2"/>
        <v>0</v>
      </c>
      <c r="P225" s="3" t="s">
        <v>137</v>
      </c>
      <c r="Q225" s="3" t="str">
        <f t="shared" si="3"/>
        <v>LC BARSTL</v>
      </c>
      <c r="R225" s="3">
        <f t="shared" si="4"/>
        <v>0</v>
      </c>
      <c r="S225" s="3">
        <f t="shared" si="5"/>
        <v>50</v>
      </c>
      <c r="T225" s="7">
        <f t="shared" si="6"/>
        <v>0</v>
      </c>
      <c r="U225" s="8">
        <f t="array" ref="U225">IF(W225&lt;&gt;0,MAX(IFERROR(INDEX(A:S,MATCH(W225,A:A,0),COLUMN(M$2)),0),IFERROR(INDEX(A:S,MATCH(AD225,A:A,0),COLUMN(M$2)),0),IFERROR(INDEX(A:S,MATCH(AK225,A:A,0),COLUMN(M$2)),0),IFERROR(INDEX(A:S,MATCH(AR225,A:A,0),COLUMN(M$2)),0)),M225)</f>
        <v>45251</v>
      </c>
      <c r="V225" s="3">
        <f t="shared" si="7"/>
        <v>400</v>
      </c>
    </row>
    <row r="226" ht="15.75" customHeight="1">
      <c r="A226" s="3" t="s">
        <v>300</v>
      </c>
      <c r="B226" s="4" t="str">
        <f t="shared" si="1"/>
        <v>LCLUBAGRB201</v>
      </c>
      <c r="D226" s="3">
        <v>0.0</v>
      </c>
      <c r="F226" s="5">
        <v>43349.0</v>
      </c>
      <c r="G226" s="4">
        <v>0.0</v>
      </c>
      <c r="I226" s="4">
        <v>0.0</v>
      </c>
      <c r="J226" s="4">
        <v>0.0</v>
      </c>
      <c r="K226" s="4">
        <v>0.0</v>
      </c>
      <c r="L226" s="4">
        <v>0.0</v>
      </c>
      <c r="O226" s="6">
        <f t="shared" si="2"/>
        <v>0</v>
      </c>
      <c r="P226" s="3" t="s">
        <v>51</v>
      </c>
      <c r="Q226" s="3" t="str">
        <f t="shared" si="3"/>
        <v>ZZ</v>
      </c>
      <c r="R226" s="3">
        <f t="shared" si="4"/>
        <v>0</v>
      </c>
      <c r="S226" s="3" t="str">
        <f t="shared" si="5"/>
        <v/>
      </c>
      <c r="T226" s="7">
        <f t="shared" si="6"/>
        <v>0</v>
      </c>
      <c r="U226" s="8" t="str">
        <f t="array" ref="U226">IF(W226&lt;&gt;0,MAX(IFERROR(INDEX(A:S,MATCH(W226,A:A,0),COLUMN(M$2)),0),IFERROR(INDEX(A:S,MATCH(AD226,A:A,0),COLUMN(M$2)),0),IFERROR(INDEX(A:S,MATCH(AK226,A:A,0),COLUMN(M$2)),0),IFERROR(INDEX(A:S,MATCH(AR226,A:A,0),COLUMN(M$2)),0)),M226)</f>
        <v/>
      </c>
      <c r="V226" s="3" t="str">
        <f t="shared" si="7"/>
        <v/>
      </c>
    </row>
    <row r="227" ht="15.75" customHeight="1">
      <c r="A227" s="3" t="s">
        <v>301</v>
      </c>
      <c r="B227" s="4" t="str">
        <f t="shared" si="1"/>
        <v>LCSUCOGR</v>
      </c>
      <c r="D227" s="3" t="s">
        <v>123</v>
      </c>
      <c r="E227" s="5">
        <v>44159.0</v>
      </c>
      <c r="F227" s="5"/>
      <c r="G227" s="4">
        <v>0.0</v>
      </c>
      <c r="I227" s="4">
        <v>0.0</v>
      </c>
      <c r="J227" s="4">
        <v>0.0</v>
      </c>
      <c r="K227" s="4">
        <v>0.0</v>
      </c>
      <c r="L227" s="4">
        <v>0.0</v>
      </c>
      <c r="O227" s="6">
        <f t="shared" si="2"/>
        <v>0</v>
      </c>
      <c r="P227" s="3" t="s">
        <v>51</v>
      </c>
      <c r="Q227" s="3" t="str">
        <f t="shared" si="3"/>
        <v>ZZ</v>
      </c>
      <c r="R227" s="3">
        <f t="shared" si="4"/>
        <v>0</v>
      </c>
      <c r="S227" s="3" t="str">
        <f t="shared" si="5"/>
        <v/>
      </c>
      <c r="T227" s="7">
        <f t="shared" si="6"/>
        <v>0</v>
      </c>
      <c r="U227" s="8" t="str">
        <f t="array" ref="U227">IF(W227&lt;&gt;0,MAX(IFERROR(INDEX(A:S,MATCH(W227,A:A,0),COLUMN(M$2)),0),IFERROR(INDEX(A:S,MATCH(AD227,A:A,0),COLUMN(M$2)),0),IFERROR(INDEX(A:S,MATCH(AK227,A:A,0),COLUMN(M$2)),0),IFERROR(INDEX(A:S,MATCH(AR227,A:A,0),COLUMN(M$2)),0)),M227)</f>
        <v/>
      </c>
      <c r="V227" s="3" t="str">
        <f t="shared" si="7"/>
        <v/>
      </c>
    </row>
    <row r="228" ht="15.75" customHeight="1">
      <c r="A228" s="3" t="s">
        <v>302</v>
      </c>
      <c r="B228" s="4" t="str">
        <f t="shared" si="1"/>
        <v>LCCRDITOGR</v>
      </c>
      <c r="D228" s="3" t="s">
        <v>60</v>
      </c>
      <c r="F228" s="5">
        <v>45020.0</v>
      </c>
      <c r="G228" s="4">
        <v>7.0</v>
      </c>
      <c r="I228" s="4">
        <v>7.0</v>
      </c>
      <c r="J228" s="4">
        <v>0.0</v>
      </c>
      <c r="K228" s="4">
        <v>0.0</v>
      </c>
      <c r="L228" s="4">
        <v>0.0</v>
      </c>
      <c r="O228" s="6">
        <f t="shared" si="2"/>
        <v>0</v>
      </c>
      <c r="P228" s="9" t="s">
        <v>112</v>
      </c>
      <c r="Q228" s="3" t="str">
        <f t="shared" si="3"/>
        <v>ZZ</v>
      </c>
      <c r="R228" s="3">
        <f t="shared" si="4"/>
        <v>0</v>
      </c>
      <c r="S228" s="3">
        <f t="shared" si="5"/>
        <v>0</v>
      </c>
      <c r="T228" s="7">
        <f t="shared" si="6"/>
        <v>0</v>
      </c>
      <c r="U228" s="8">
        <f t="array" ref="U228">IF(W228&lt;&gt;0,MAX(IFERROR(INDEX(A:S,MATCH(W228,A:A,0),COLUMN(M$2)),0),IFERROR(INDEX(A:S,MATCH(AD228,A:A,0),COLUMN(M$2)),0),IFERROR(INDEX(A:S,MATCH(AK228,A:A,0),COLUMN(M$2)),0),IFERROR(INDEX(A:S,MATCH(AR228,A:A,0),COLUMN(M$2)),0)),M228)</f>
        <v>0</v>
      </c>
      <c r="V228" s="3">
        <f t="shared" si="7"/>
        <v>0</v>
      </c>
      <c r="W228" s="3" t="s">
        <v>302</v>
      </c>
      <c r="X228" s="3">
        <v>1.0</v>
      </c>
      <c r="Y228" s="3">
        <f t="array" ref="Y228">ROUNDDOWN(INDEX($A:$O,MATCH(W228,$A:$A,0),COLUMN(O$1))/X228,0)</f>
        <v>0</v>
      </c>
      <c r="Z228" s="3">
        <f t="array" ref="Z228">ROUNDDOWN(INDEX($A:$J,MATCH(W228,$A:$A,0),COLUMN(H$1))/X228,0)+Y228</f>
        <v>0</v>
      </c>
      <c r="AA228" s="5" t="str">
        <f t="array" ref="AA228">XLOOKUP(W228,A:A,M:M)</f>
        <v/>
      </c>
      <c r="AB228" s="3">
        <f t="array" ref="AB228">ROUNDDOWN(INDEX($A:$N,MATCH(W228,$A:$A,0),COLUMN(N$1))/X228,0)+Z228</f>
        <v>0</v>
      </c>
      <c r="AC228" s="3" t="str">
        <f t="array" ref="AC228">INDEX($A:$P,MATCH(W228,$A:$A,0),COLUMN(P$1))</f>
        <v>Z</v>
      </c>
      <c r="AD228" s="3" t="s">
        <v>303</v>
      </c>
      <c r="AE228" s="3">
        <v>1.0</v>
      </c>
      <c r="AF228" s="3">
        <f t="array" ref="AF228">ROUNDDOWN(INDEX($A:$O,MATCH(AD228,$A:$A,0),COLUMN(O$1))/AE228,0)</f>
        <v>0</v>
      </c>
      <c r="AG228" s="3">
        <f t="array" ref="AG228">ROUNDDOWN(INDEX($A:$J,MATCH(AD228,$A:$A,0),COLUMN(H$1))/AE228,0)+AF228</f>
        <v>0</v>
      </c>
      <c r="AH228" s="5" t="str">
        <f t="array" ref="AH228">XLOOKUP(AD228,A:A,M:M)</f>
        <v/>
      </c>
      <c r="AI228" s="3">
        <f t="array" ref="AI228">ROUNDDOWN(INDEX($A:$N,MATCH(AD228,$A:$A,0),COLUMN(N$1))/AE228,0)+AG228</f>
        <v>0</v>
      </c>
      <c r="AJ228" s="3" t="str">
        <f t="array" ref="AJ228">INDEX($A:$P,MATCH(AD228,$A:$A,0),COLUMN(P$1))</f>
        <v>ZZ</v>
      </c>
      <c r="AK228" s="3" t="s">
        <v>304</v>
      </c>
      <c r="AL228" s="3">
        <v>1.0</v>
      </c>
      <c r="AM228" s="3">
        <f t="array" ref="AM228">ROUNDDOWN(INDEX($A:$O,MATCH(AK228,$A:$A,0),COLUMN(O$1))/AL228,0)</f>
        <v>12</v>
      </c>
      <c r="AN228" s="3">
        <f t="array" ref="AN228">ROUNDDOWN(INDEX($A:$J,MATCH(AK228,$A:$A,0),COLUMN(H$1))/AL228,0)+AM228</f>
        <v>12</v>
      </c>
      <c r="AO228" s="5" t="str">
        <f t="array" ref="AO228">XLOOKUP(AK228,$A:$A,$M:$M)</f>
        <v/>
      </c>
      <c r="AP228" s="3">
        <f t="array" ref="AP228">ROUNDDOWN(INDEX($A:$N,MATCH(AK228,$A:$A,0),COLUMN(N$1))/AL228,0)+AN228</f>
        <v>12</v>
      </c>
      <c r="AQ228" s="3" t="str">
        <f t="array" ref="AQ228">INDEX($A:$P,MATCH(AK228,$A:$A,0),COLUMN(P$1))</f>
        <v>Z</v>
      </c>
    </row>
    <row r="229" ht="15.75" customHeight="1">
      <c r="A229" s="3" t="s">
        <v>305</v>
      </c>
      <c r="B229" s="4" t="str">
        <f t="shared" si="1"/>
        <v>LCAT30BAWH</v>
      </c>
      <c r="D229" s="3" t="s">
        <v>60</v>
      </c>
      <c r="F229" s="5">
        <v>45020.0</v>
      </c>
      <c r="G229" s="4">
        <v>0.0</v>
      </c>
      <c r="I229" s="4">
        <v>0.0</v>
      </c>
      <c r="J229" s="4">
        <v>0.0</v>
      </c>
      <c r="K229" s="4">
        <v>0.0</v>
      </c>
      <c r="L229" s="4">
        <v>0.0</v>
      </c>
      <c r="O229" s="6">
        <f t="shared" si="2"/>
        <v>0</v>
      </c>
      <c r="P229" s="3" t="s">
        <v>51</v>
      </c>
      <c r="Q229" s="3" t="str">
        <f t="shared" si="3"/>
        <v>ZZ</v>
      </c>
      <c r="R229" s="3">
        <f t="shared" si="4"/>
        <v>0</v>
      </c>
      <c r="S229" s="3" t="str">
        <f t="shared" si="5"/>
        <v/>
      </c>
      <c r="T229" s="7">
        <f t="shared" si="6"/>
        <v>0</v>
      </c>
      <c r="U229" s="8" t="str">
        <f t="array" ref="U229">IF(W229&lt;&gt;0,MAX(IFERROR(INDEX(A:S,MATCH(W229,A:A,0),COLUMN(M$2)),0),IFERROR(INDEX(A:S,MATCH(AD229,A:A,0),COLUMN(M$2)),0),IFERROR(INDEX(A:S,MATCH(AK229,A:A,0),COLUMN(M$2)),0),IFERROR(INDEX(A:S,MATCH(AR229,A:A,0),COLUMN(M$2)),0)),M229)</f>
        <v/>
      </c>
      <c r="V229" s="3" t="str">
        <f t="shared" si="7"/>
        <v/>
      </c>
    </row>
    <row r="230" ht="15.75" customHeight="1">
      <c r="A230" s="3" t="s">
        <v>306</v>
      </c>
      <c r="B230" s="4" t="str">
        <f t="shared" si="1"/>
        <v>LCCRCOGLBS</v>
      </c>
      <c r="D230" s="3">
        <v>0.0</v>
      </c>
      <c r="F230" s="5">
        <v>43293.0</v>
      </c>
      <c r="G230" s="4">
        <v>0.0</v>
      </c>
      <c r="I230" s="4">
        <v>0.0</v>
      </c>
      <c r="J230" s="4">
        <v>0.0</v>
      </c>
      <c r="K230" s="4">
        <v>0.0</v>
      </c>
      <c r="L230" s="4">
        <v>0.0</v>
      </c>
      <c r="O230" s="6">
        <f t="shared" si="2"/>
        <v>0</v>
      </c>
      <c r="P230" s="3" t="s">
        <v>51</v>
      </c>
      <c r="Q230" s="3" t="str">
        <f t="shared" si="3"/>
        <v>ZZ</v>
      </c>
      <c r="R230" s="3">
        <f t="shared" si="4"/>
        <v>0</v>
      </c>
      <c r="S230" s="3" t="str">
        <f t="shared" si="5"/>
        <v/>
      </c>
      <c r="T230" s="7">
        <f t="shared" si="6"/>
        <v>0</v>
      </c>
      <c r="U230" s="8" t="str">
        <f t="array" ref="U230">IF(W230&lt;&gt;0,MAX(IFERROR(INDEX(A:S,MATCH(W230,A:A,0),COLUMN(M$2)),0),IFERROR(INDEX(A:S,MATCH(AD230,A:A,0),COLUMN(M$2)),0),IFERROR(INDEX(A:S,MATCH(AK230,A:A,0),COLUMN(M$2)),0),IFERROR(INDEX(A:S,MATCH(AR230,A:A,0),COLUMN(M$2)),0)),M230)</f>
        <v/>
      </c>
      <c r="V230" s="3" t="str">
        <f t="shared" si="7"/>
        <v/>
      </c>
    </row>
    <row r="231" ht="15.75" customHeight="1">
      <c r="A231" s="3" t="s">
        <v>307</v>
      </c>
      <c r="B231" s="4" t="str">
        <f t="shared" si="1"/>
        <v>LCAUBAWAGR</v>
      </c>
      <c r="D231" s="3" t="s">
        <v>60</v>
      </c>
      <c r="F231" s="5">
        <v>45020.0</v>
      </c>
      <c r="G231" s="4">
        <v>0.0</v>
      </c>
      <c r="I231" s="4">
        <v>2.0</v>
      </c>
      <c r="J231" s="4">
        <v>0.0</v>
      </c>
      <c r="K231" s="4">
        <v>0.0</v>
      </c>
      <c r="L231" s="4">
        <v>0.0</v>
      </c>
      <c r="O231" s="6">
        <f t="shared" si="2"/>
        <v>-2</v>
      </c>
      <c r="P231" s="9" t="s">
        <v>112</v>
      </c>
      <c r="Q231" s="3" t="str">
        <f t="shared" si="3"/>
        <v>Z</v>
      </c>
      <c r="R231" s="3">
        <f t="shared" si="4"/>
        <v>-2</v>
      </c>
      <c r="S231" s="3" t="str">
        <f t="shared" si="5"/>
        <v/>
      </c>
      <c r="T231" s="7">
        <f t="shared" si="6"/>
        <v>0</v>
      </c>
      <c r="U231" s="8" t="str">
        <f t="array" ref="U231">IF(W231&lt;&gt;0,MAX(IFERROR(INDEX(A:S,MATCH(W231,A:A,0),COLUMN(M$2)),0),IFERROR(INDEX(A:S,MATCH(AD231,A:A,0),COLUMN(M$2)),0),IFERROR(INDEX(A:S,MATCH(AK231,A:A,0),COLUMN(M$2)),0),IFERROR(INDEX(A:S,MATCH(AR231,A:A,0),COLUMN(M$2)),0)),M231)</f>
        <v/>
      </c>
      <c r="V231" s="3" t="str">
        <f t="shared" si="7"/>
        <v/>
      </c>
    </row>
    <row r="232" ht="15.75" customHeight="1">
      <c r="A232" s="3" t="s">
        <v>308</v>
      </c>
      <c r="B232" s="4" t="str">
        <f t="shared" si="1"/>
        <v>LCCRDITOWH</v>
      </c>
      <c r="D232" s="3">
        <v>0.0</v>
      </c>
      <c r="F232" s="5">
        <v>44134.0</v>
      </c>
      <c r="G232" s="4">
        <v>0.0</v>
      </c>
      <c r="I232" s="4">
        <v>0.0</v>
      </c>
      <c r="J232" s="4">
        <v>0.0</v>
      </c>
      <c r="K232" s="4">
        <v>0.0</v>
      </c>
      <c r="L232" s="4">
        <v>0.0</v>
      </c>
      <c r="O232" s="6">
        <f t="shared" si="2"/>
        <v>0</v>
      </c>
      <c r="P232" s="3" t="s">
        <v>51</v>
      </c>
      <c r="Q232" s="3" t="str">
        <f t="shared" si="3"/>
        <v>ZZ</v>
      </c>
      <c r="R232" s="3">
        <f t="shared" si="4"/>
        <v>0</v>
      </c>
      <c r="S232" s="3">
        <f t="shared" si="5"/>
        <v>0</v>
      </c>
      <c r="T232" s="7">
        <f t="shared" si="6"/>
        <v>0</v>
      </c>
      <c r="U232" s="8">
        <f t="array" ref="U232">IF(W232&lt;&gt;0,MAX(IFERROR(INDEX(A:S,MATCH(W232,A:A,0),COLUMN(M$2)),0),IFERROR(INDEX(A:S,MATCH(AD232,A:A,0),COLUMN(M$2)),0),IFERROR(INDEX(A:S,MATCH(AK232,A:A,0),COLUMN(M$2)),0),IFERROR(INDEX(A:S,MATCH(AR232,A:A,0),COLUMN(M$2)),0)),M232)</f>
        <v>0</v>
      </c>
      <c r="V232" s="3">
        <f t="shared" si="7"/>
        <v>0</v>
      </c>
      <c r="W232" s="3" t="s">
        <v>308</v>
      </c>
      <c r="X232" s="3">
        <v>1.0</v>
      </c>
      <c r="Y232" s="3">
        <f t="array" ref="Y232">ROUNDDOWN(INDEX($A:$O,MATCH(W232,$A:$A,0),COLUMN(O$1))/X232,0)</f>
        <v>0</v>
      </c>
      <c r="Z232" s="3">
        <f t="array" ref="Z232">ROUNDDOWN(INDEX($A:$J,MATCH(W232,$A:$A,0),COLUMN(H$1))/X232,0)+Y232</f>
        <v>0</v>
      </c>
      <c r="AA232" s="5" t="str">
        <f t="array" ref="AA232">XLOOKUP(W232,A:A,M:M)</f>
        <v/>
      </c>
      <c r="AB232" s="3">
        <f t="array" ref="AB232">ROUNDDOWN(INDEX($A:$N,MATCH(W232,$A:$A,0),COLUMN(N$1))/X232,0)+Z232</f>
        <v>0</v>
      </c>
      <c r="AC232" s="3" t="str">
        <f t="array" ref="AC232">INDEX($A:$P,MATCH(W232,$A:$A,0),COLUMN(P$1))</f>
        <v>ZZ</v>
      </c>
      <c r="AD232" s="3" t="s">
        <v>309</v>
      </c>
      <c r="AE232" s="3">
        <v>1.0</v>
      </c>
      <c r="AF232" s="3">
        <f t="array" ref="AF232">ROUNDDOWN(INDEX($A:$O,MATCH(AD232,$A:$A,0),COLUMN(O$1))/AE232,0)</f>
        <v>3</v>
      </c>
      <c r="AG232" s="3">
        <f t="array" ref="AG232">ROUNDDOWN(INDEX($A:$J,MATCH(AD232,$A:$A,0),COLUMN(H$1))/AE232,0)+AF232</f>
        <v>3</v>
      </c>
      <c r="AH232" s="5" t="str">
        <f t="array" ref="AH232">XLOOKUP(AD232,A:A,M:M)</f>
        <v/>
      </c>
      <c r="AI232" s="3">
        <f t="array" ref="AI232">ROUNDDOWN(INDEX($A:$N,MATCH(AD232,$A:$A,0),COLUMN(N$1))/AE232,0)+AG232</f>
        <v>3</v>
      </c>
      <c r="AJ232" s="3" t="str">
        <f t="array" ref="AJ232">INDEX($A:$P,MATCH(AD232,$A:$A,0),COLUMN(P$1))</f>
        <v>Z</v>
      </c>
      <c r="AK232" s="3" t="s">
        <v>304</v>
      </c>
      <c r="AL232" s="3">
        <v>1.0</v>
      </c>
      <c r="AM232" s="3">
        <f t="array" ref="AM232">ROUNDDOWN(INDEX($A:$O,MATCH(AK232,$A:$A,0),COLUMN(O$1))/AL232,0)</f>
        <v>12</v>
      </c>
      <c r="AN232" s="3">
        <f t="array" ref="AN232">ROUNDDOWN(INDEX($A:$J,MATCH(AK232,$A:$A,0),COLUMN(H$1))/AL232,0)+AM232</f>
        <v>12</v>
      </c>
      <c r="AO232" s="5" t="str">
        <f t="array" ref="AO232">XLOOKUP(AK232,$A:$A,$M:$M)</f>
        <v/>
      </c>
      <c r="AP232" s="3">
        <f t="array" ref="AP232">ROUNDDOWN(INDEX($A:$N,MATCH(AK232,$A:$A,0),COLUMN(N$1))/AL232,0)+AN232</f>
        <v>12</v>
      </c>
      <c r="AQ232" s="3" t="str">
        <f t="array" ref="AQ232">INDEX($A:$P,MATCH(AK232,$A:$A,0),COLUMN(P$1))</f>
        <v>Z</v>
      </c>
    </row>
    <row r="233" ht="15.75" customHeight="1">
      <c r="A233" s="3" t="s">
        <v>310</v>
      </c>
      <c r="B233" s="4" t="str">
        <f t="shared" si="1"/>
        <v>LCAT26BAWH</v>
      </c>
      <c r="D233" s="3" t="s">
        <v>101</v>
      </c>
      <c r="F233" s="5"/>
      <c r="G233" s="4">
        <v>35.0</v>
      </c>
      <c r="H233" s="3">
        <v>30.0</v>
      </c>
      <c r="I233" s="4">
        <v>3.0</v>
      </c>
      <c r="J233" s="4">
        <v>30.0</v>
      </c>
      <c r="K233" s="4">
        <v>0.0</v>
      </c>
      <c r="L233" s="4">
        <v>0.0</v>
      </c>
      <c r="M233" s="5">
        <v>45264.0</v>
      </c>
      <c r="N233" s="3">
        <v>30.0</v>
      </c>
      <c r="O233" s="6">
        <f t="shared" si="2"/>
        <v>32</v>
      </c>
      <c r="P233" s="3" t="s">
        <v>137</v>
      </c>
      <c r="Q233" s="3" t="str">
        <f t="shared" si="3"/>
        <v>LC BARSTL</v>
      </c>
      <c r="R233" s="3">
        <f t="shared" si="4"/>
        <v>32</v>
      </c>
      <c r="S233" s="3">
        <f t="shared" si="5"/>
        <v>30</v>
      </c>
      <c r="T233" s="7">
        <f t="shared" si="6"/>
        <v>32</v>
      </c>
      <c r="U233" s="8">
        <f t="array" ref="U233">IF(W233&lt;&gt;0,MAX(IFERROR(INDEX(A:S,MATCH(W233,A:A,0),COLUMN(M$2)),0),IFERROR(INDEX(A:S,MATCH(AD233,A:A,0),COLUMN(M$2)),0),IFERROR(INDEX(A:S,MATCH(AK233,A:A,0),COLUMN(M$2)),0),IFERROR(INDEX(A:S,MATCH(AR233,A:A,0),COLUMN(M$2)),0)),M233)</f>
        <v>45264</v>
      </c>
      <c r="V233" s="3">
        <f t="shared" si="7"/>
        <v>30</v>
      </c>
    </row>
    <row r="234" ht="15.75" customHeight="1">
      <c r="A234" s="3" t="s">
        <v>311</v>
      </c>
      <c r="B234" s="4" t="str">
        <f t="shared" si="1"/>
        <v>LCJABACRWA</v>
      </c>
      <c r="D234" s="3" t="s">
        <v>101</v>
      </c>
      <c r="F234" s="5"/>
      <c r="G234" s="4">
        <v>16.0</v>
      </c>
      <c r="I234" s="4">
        <v>11.0</v>
      </c>
      <c r="J234" s="4">
        <v>3.0</v>
      </c>
      <c r="K234" s="4">
        <v>0.0</v>
      </c>
      <c r="L234" s="4">
        <v>0.0</v>
      </c>
      <c r="M234" s="5"/>
      <c r="O234" s="6">
        <f t="shared" si="2"/>
        <v>5</v>
      </c>
      <c r="P234" s="3" t="s">
        <v>137</v>
      </c>
      <c r="Q234" s="3" t="str">
        <f t="shared" si="3"/>
        <v>LC BARSTL</v>
      </c>
      <c r="R234" s="3">
        <f t="shared" si="4"/>
        <v>5</v>
      </c>
      <c r="S234" s="3" t="str">
        <f t="shared" si="5"/>
        <v/>
      </c>
      <c r="T234" s="7">
        <f t="shared" si="6"/>
        <v>5</v>
      </c>
      <c r="U234" s="8" t="str">
        <f t="array" ref="U234">IF(W234&lt;&gt;0,MAX(IFERROR(INDEX(A:S,MATCH(W234,A:A,0),COLUMN(M$2)),0),IFERROR(INDEX(A:S,MATCH(AD234,A:A,0),COLUMN(M$2)),0),IFERROR(INDEX(A:S,MATCH(AK234,A:A,0),COLUMN(M$2)),0),IFERROR(INDEX(A:S,MATCH(AR234,A:A,0),COLUMN(M$2)),0)),M234)</f>
        <v/>
      </c>
      <c r="V234" s="3" t="str">
        <f t="shared" si="7"/>
        <v/>
      </c>
    </row>
    <row r="235" ht="15.75" customHeight="1">
      <c r="A235" s="3" t="s">
        <v>312</v>
      </c>
      <c r="B235" s="4" t="str">
        <f t="shared" si="1"/>
        <v>LCSHBABRWA26</v>
      </c>
      <c r="D235" s="3" t="s">
        <v>101</v>
      </c>
      <c r="F235" s="5"/>
      <c r="G235" s="4">
        <v>585.0</v>
      </c>
      <c r="H235" s="3">
        <v>50.0</v>
      </c>
      <c r="I235" s="4">
        <v>6.0</v>
      </c>
      <c r="J235" s="4">
        <v>577.0</v>
      </c>
      <c r="K235" s="4">
        <v>0.0</v>
      </c>
      <c r="L235" s="4">
        <v>0.0</v>
      </c>
      <c r="M235" s="5">
        <v>45251.0</v>
      </c>
      <c r="O235" s="6">
        <f t="shared" si="2"/>
        <v>579</v>
      </c>
      <c r="P235" s="3" t="s">
        <v>137</v>
      </c>
      <c r="Q235" s="3" t="str">
        <f t="shared" si="3"/>
        <v>LC BARSTL</v>
      </c>
      <c r="R235" s="3">
        <f t="shared" si="4"/>
        <v>579</v>
      </c>
      <c r="S235" s="3">
        <f t="shared" si="5"/>
        <v>50</v>
      </c>
      <c r="T235" s="7">
        <f t="shared" si="6"/>
        <v>579</v>
      </c>
      <c r="U235" s="8">
        <f t="array" ref="U235">IF(W235&lt;&gt;0,MAX(IFERROR(INDEX(A:S,MATCH(W235,A:A,0),COLUMN(M$2)),0),IFERROR(INDEX(A:S,MATCH(AD235,A:A,0),COLUMN(M$2)),0),IFERROR(INDEX(A:S,MATCH(AK235,A:A,0),COLUMN(M$2)),0),IFERROR(INDEX(A:S,MATCH(AR235,A:A,0),COLUMN(M$2)),0)),M235)</f>
        <v>45251</v>
      </c>
      <c r="V235" s="3" t="str">
        <f t="shared" si="7"/>
        <v/>
      </c>
    </row>
    <row r="236" ht="15.75" customHeight="1">
      <c r="A236" s="3" t="s">
        <v>313</v>
      </c>
      <c r="B236" s="4" t="str">
        <f t="shared" si="1"/>
        <v>LCOD3GR</v>
      </c>
      <c r="D236" s="3">
        <v>0.0</v>
      </c>
      <c r="F236" s="5">
        <v>44134.0</v>
      </c>
      <c r="G236" s="4">
        <v>0.0</v>
      </c>
      <c r="I236" s="4">
        <v>0.0</v>
      </c>
      <c r="J236" s="4">
        <v>0.0</v>
      </c>
      <c r="K236" s="4">
        <v>0.0</v>
      </c>
      <c r="L236" s="4">
        <v>0.0</v>
      </c>
      <c r="O236" s="6">
        <f t="shared" si="2"/>
        <v>0</v>
      </c>
      <c r="P236" s="3" t="s">
        <v>51</v>
      </c>
      <c r="Q236" s="3" t="str">
        <f t="shared" si="3"/>
        <v>ZZ</v>
      </c>
      <c r="R236" s="3">
        <f t="shared" si="4"/>
        <v>0</v>
      </c>
      <c r="S236" s="3">
        <f t="shared" si="5"/>
        <v>0</v>
      </c>
      <c r="T236" s="7">
        <f t="shared" si="6"/>
        <v>0</v>
      </c>
      <c r="U236" s="8">
        <f t="array" ref="U236">IF(W236&lt;&gt;0,MAX(IFERROR(INDEX(A:S,MATCH(W236,A:A,0),COLUMN(M$2)),0),IFERROR(INDEX(A:S,MATCH(AD236,A:A,0),COLUMN(M$2)),0),IFERROR(INDEX(A:S,MATCH(AK236,A:A,0),COLUMN(M$2)),0),IFERROR(INDEX(A:S,MATCH(AR236,A:A,0),COLUMN(M$2)),0)),M236)</f>
        <v>0</v>
      </c>
      <c r="V236" s="3">
        <f t="shared" si="7"/>
        <v>0</v>
      </c>
      <c r="W236" s="3" t="s">
        <v>313</v>
      </c>
      <c r="X236" s="3">
        <v>1.0</v>
      </c>
      <c r="Y236" s="3">
        <f t="array" ref="Y236">ROUNDDOWN(INDEX($A:$O,MATCH(W236,$A:$A,0),COLUMN(O$1))/X236,0)</f>
        <v>0</v>
      </c>
      <c r="Z236" s="3">
        <f t="array" ref="Z236">ROUNDDOWN(INDEX($A:$J,MATCH(W236,$A:$A,0),COLUMN(H$1))/X236,0)+Y236</f>
        <v>0</v>
      </c>
      <c r="AA236" s="5" t="str">
        <f t="array" ref="AA236">XLOOKUP(W236,A:A,M:M)</f>
        <v/>
      </c>
      <c r="AB236" s="3">
        <f t="array" ref="AB236">ROUNDDOWN(INDEX($A:$N,MATCH(W236,$A:$A,0),COLUMN(N$1))/X236,0)+Z236</f>
        <v>0</v>
      </c>
      <c r="AC236" s="3" t="str">
        <f t="array" ref="AC236">INDEX($A:$P,MATCH(W236,$A:$A,0),COLUMN(P$1))</f>
        <v>ZZ</v>
      </c>
      <c r="AD236" s="3" t="s">
        <v>314</v>
      </c>
      <c r="AE236" s="3">
        <v>1.0</v>
      </c>
      <c r="AF236" s="3">
        <f t="array" ref="AF236">ROUNDDOWN(INDEX($A:$O,MATCH(AD236,$A:$A,0),COLUMN(O$1))/AE236,0)</f>
        <v>0</v>
      </c>
      <c r="AG236" s="3">
        <f t="array" ref="AG236">ROUNDDOWN(INDEX($A:$J,MATCH(AD236,$A:$A,0),COLUMN(H$1))/AE236,0)+AF236</f>
        <v>0</v>
      </c>
      <c r="AH236" s="5" t="str">
        <f t="array" ref="AH236">XLOOKUP(AD236,A:A,M:M)</f>
        <v/>
      </c>
      <c r="AI236" s="3">
        <f t="array" ref="AI236">ROUNDDOWN(INDEX($A:$N,MATCH(AD236,$A:$A,0),COLUMN(N$1))/AE236,0)+AG236</f>
        <v>0</v>
      </c>
      <c r="AJ236" s="3" t="str">
        <f t="array" ref="AJ236">INDEX($A:$P,MATCH(AD236,$A:$A,0),COLUMN(P$1))</f>
        <v>ZZ</v>
      </c>
    </row>
    <row r="237" ht="15.75" customHeight="1">
      <c r="A237" s="3" t="s">
        <v>315</v>
      </c>
      <c r="B237" s="4" t="str">
        <f t="shared" si="1"/>
        <v>LCRI30BAWHBS</v>
      </c>
      <c r="D237" s="3">
        <v>0.0</v>
      </c>
      <c r="F237" s="5">
        <v>43445.0</v>
      </c>
      <c r="G237" s="4">
        <v>0.0</v>
      </c>
      <c r="I237" s="4">
        <v>0.0</v>
      </c>
      <c r="J237" s="4">
        <v>0.0</v>
      </c>
      <c r="K237" s="4">
        <v>0.0</v>
      </c>
      <c r="L237" s="4">
        <v>0.0</v>
      </c>
      <c r="O237" s="6">
        <f t="shared" si="2"/>
        <v>0</v>
      </c>
      <c r="P237" s="3" t="s">
        <v>51</v>
      </c>
      <c r="Q237" s="3" t="str">
        <f t="shared" si="3"/>
        <v>ZZ</v>
      </c>
      <c r="R237" s="3">
        <f t="shared" si="4"/>
        <v>0</v>
      </c>
      <c r="S237" s="3" t="str">
        <f t="shared" si="5"/>
        <v/>
      </c>
      <c r="T237" s="7">
        <f t="shared" si="6"/>
        <v>0</v>
      </c>
      <c r="U237" s="8" t="str">
        <f t="array" ref="U237">IF(W237&lt;&gt;0,MAX(IFERROR(INDEX(A:S,MATCH(W237,A:A,0),COLUMN(M$2)),0),IFERROR(INDEX(A:S,MATCH(AD237,A:A,0),COLUMN(M$2)),0),IFERROR(INDEX(A:S,MATCH(AK237,A:A,0),COLUMN(M$2)),0),IFERROR(INDEX(A:S,MATCH(AR237,A:A,0),COLUMN(M$2)),0)),M237)</f>
        <v/>
      </c>
      <c r="V237" s="3" t="str">
        <f t="shared" si="7"/>
        <v/>
      </c>
    </row>
    <row r="238" ht="15.75" customHeight="1">
      <c r="A238" s="3" t="s">
        <v>316</v>
      </c>
      <c r="B238" s="4" t="str">
        <f t="shared" si="1"/>
        <v>LCBRDITO</v>
      </c>
      <c r="D238" s="3">
        <v>0.0</v>
      </c>
      <c r="E238" s="5">
        <v>44008.0</v>
      </c>
      <c r="F238" s="5">
        <v>44134.0</v>
      </c>
      <c r="G238" s="4">
        <v>0.0</v>
      </c>
      <c r="I238" s="4">
        <v>0.0</v>
      </c>
      <c r="J238" s="4">
        <v>0.0</v>
      </c>
      <c r="K238" s="4">
        <v>0.0</v>
      </c>
      <c r="L238" s="4">
        <v>0.0</v>
      </c>
      <c r="O238" s="6">
        <f t="shared" si="2"/>
        <v>0</v>
      </c>
      <c r="P238" s="3" t="s">
        <v>51</v>
      </c>
      <c r="Q238" s="3" t="str">
        <f t="shared" si="3"/>
        <v>ZZ</v>
      </c>
      <c r="R238" s="3">
        <f t="shared" si="4"/>
        <v>0</v>
      </c>
      <c r="S238" s="3" t="str">
        <f t="shared" si="5"/>
        <v/>
      </c>
      <c r="T238" s="7">
        <f t="shared" si="6"/>
        <v>0</v>
      </c>
      <c r="U238" s="8" t="str">
        <f t="array" ref="U238">IF(W238&lt;&gt;0,MAX(IFERROR(INDEX(A:S,MATCH(W238,A:A,0),COLUMN(M$2)),0),IFERROR(INDEX(A:S,MATCH(AD238,A:A,0),COLUMN(M$2)),0),IFERROR(INDEX(A:S,MATCH(AK238,A:A,0),COLUMN(M$2)),0),IFERROR(INDEX(A:S,MATCH(AR238,A:A,0),COLUMN(M$2)),0)),M238)</f>
        <v/>
      </c>
      <c r="V238" s="3" t="str">
        <f t="shared" si="7"/>
        <v/>
      </c>
    </row>
    <row r="239" ht="15.75" customHeight="1">
      <c r="A239" s="3" t="s">
        <v>317</v>
      </c>
      <c r="B239" s="4" t="str">
        <f t="shared" si="1"/>
        <v>LCMACHMI</v>
      </c>
      <c r="D239" s="3">
        <v>0.0</v>
      </c>
      <c r="F239" s="5">
        <v>43221.0</v>
      </c>
      <c r="G239" s="4">
        <v>0.0</v>
      </c>
      <c r="I239" s="4">
        <v>0.0</v>
      </c>
      <c r="J239" s="4">
        <v>0.0</v>
      </c>
      <c r="K239" s="4">
        <v>0.0</v>
      </c>
      <c r="L239" s="4">
        <v>0.0</v>
      </c>
      <c r="O239" s="6">
        <f t="shared" si="2"/>
        <v>0</v>
      </c>
      <c r="P239" s="3" t="s">
        <v>51</v>
      </c>
      <c r="Q239" s="3" t="str">
        <f t="shared" si="3"/>
        <v>ZZ</v>
      </c>
      <c r="R239" s="3">
        <f t="shared" si="4"/>
        <v>0</v>
      </c>
      <c r="S239" s="3" t="str">
        <f t="shared" si="5"/>
        <v/>
      </c>
      <c r="T239" s="7">
        <f t="shared" si="6"/>
        <v>0</v>
      </c>
      <c r="U239" s="8" t="str">
        <f t="array" ref="U239">IF(W239&lt;&gt;0,MAX(IFERROR(INDEX(A:S,MATCH(W239,A:A,0),COLUMN(M$2)),0),IFERROR(INDEX(A:S,MATCH(AD239,A:A,0),COLUMN(M$2)),0),IFERROR(INDEX(A:S,MATCH(AK239,A:A,0),COLUMN(M$2)),0),IFERROR(INDEX(A:S,MATCH(AR239,A:A,0),COLUMN(M$2)),0)),M239)</f>
        <v/>
      </c>
      <c r="V239" s="3" t="str">
        <f t="shared" si="7"/>
        <v/>
      </c>
    </row>
    <row r="240" ht="15.75" customHeight="1">
      <c r="A240" s="3" t="s">
        <v>318</v>
      </c>
      <c r="B240" s="4" t="str">
        <f t="shared" si="1"/>
        <v>LCBE1CH</v>
      </c>
      <c r="D240" s="3">
        <v>0.0</v>
      </c>
      <c r="F240" s="5">
        <v>43885.0</v>
      </c>
      <c r="G240" s="4">
        <v>0.0</v>
      </c>
      <c r="I240" s="4">
        <v>0.0</v>
      </c>
      <c r="J240" s="4">
        <v>0.0</v>
      </c>
      <c r="K240" s="4">
        <v>0.0</v>
      </c>
      <c r="L240" s="4">
        <v>0.0</v>
      </c>
      <c r="O240" s="6">
        <f t="shared" si="2"/>
        <v>0</v>
      </c>
      <c r="P240" s="3" t="s">
        <v>51</v>
      </c>
      <c r="Q240" s="3" t="str">
        <f t="shared" si="3"/>
        <v>ZZ</v>
      </c>
      <c r="R240" s="3">
        <f t="shared" si="4"/>
        <v>0</v>
      </c>
      <c r="S240" s="3" t="str">
        <f t="shared" si="5"/>
        <v/>
      </c>
      <c r="T240" s="7">
        <f t="shared" si="6"/>
        <v>0</v>
      </c>
      <c r="U240" s="8" t="str">
        <f t="array" ref="U240">IF(W240&lt;&gt;0,MAX(IFERROR(INDEX(A:S,MATCH(W240,A:A,0),COLUMN(M$2)),0),IFERROR(INDEX(A:S,MATCH(AD240,A:A,0),COLUMN(M$2)),0),IFERROR(INDEX(A:S,MATCH(AK240,A:A,0),COLUMN(M$2)),0),IFERROR(INDEX(A:S,MATCH(AR240,A:A,0),COLUMN(M$2)),0)),M240)</f>
        <v/>
      </c>
      <c r="V240" s="3" t="str">
        <f t="shared" si="7"/>
        <v/>
      </c>
    </row>
    <row r="241" ht="15.75" customHeight="1">
      <c r="A241" s="3" t="s">
        <v>319</v>
      </c>
      <c r="B241" s="4" t="str">
        <f t="shared" si="1"/>
        <v>LC560CHGR</v>
      </c>
      <c r="D241" s="3">
        <v>0.0</v>
      </c>
      <c r="F241" s="5">
        <v>43885.0</v>
      </c>
      <c r="G241" s="4">
        <v>0.0</v>
      </c>
      <c r="I241" s="4">
        <v>0.0</v>
      </c>
      <c r="J241" s="4">
        <v>0.0</v>
      </c>
      <c r="K241" s="4">
        <v>0.0</v>
      </c>
      <c r="L241" s="4">
        <v>0.0</v>
      </c>
      <c r="O241" s="6">
        <f t="shared" si="2"/>
        <v>0</v>
      </c>
      <c r="P241" s="3" t="s">
        <v>51</v>
      </c>
      <c r="Q241" s="3" t="str">
        <f t="shared" si="3"/>
        <v>ZZ</v>
      </c>
      <c r="R241" s="3">
        <f t="shared" si="4"/>
        <v>0</v>
      </c>
      <c r="S241" s="3" t="str">
        <f t="shared" si="5"/>
        <v/>
      </c>
      <c r="T241" s="7">
        <f t="shared" si="6"/>
        <v>0</v>
      </c>
      <c r="U241" s="8" t="str">
        <f t="array" ref="U241">IF(W241&lt;&gt;0,MAX(IFERROR(INDEX(A:S,MATCH(W241,A:A,0),COLUMN(M$2)),0),IFERROR(INDEX(A:S,MATCH(AD241,A:A,0),COLUMN(M$2)),0),IFERROR(INDEX(A:S,MATCH(AK241,A:A,0),COLUMN(M$2)),0),IFERROR(INDEX(A:S,MATCH(AR241,A:A,0),COLUMN(M$2)),0)),M241)</f>
        <v/>
      </c>
      <c r="V241" s="3" t="str">
        <f t="shared" si="7"/>
        <v/>
      </c>
    </row>
    <row r="242" ht="15.75" customHeight="1">
      <c r="A242" s="3" t="s">
        <v>320</v>
      </c>
      <c r="B242" s="4" t="str">
        <f t="shared" si="1"/>
        <v>LCBE2CH</v>
      </c>
      <c r="D242" s="3">
        <v>0.0</v>
      </c>
      <c r="F242" s="5">
        <v>43221.0</v>
      </c>
      <c r="G242" s="4">
        <v>0.0</v>
      </c>
      <c r="I242" s="4">
        <v>0.0</v>
      </c>
      <c r="J242" s="4">
        <v>0.0</v>
      </c>
      <c r="K242" s="4">
        <v>0.0</v>
      </c>
      <c r="L242" s="4">
        <v>0.0</v>
      </c>
      <c r="O242" s="6">
        <f t="shared" si="2"/>
        <v>0</v>
      </c>
      <c r="P242" s="3" t="s">
        <v>51</v>
      </c>
      <c r="Q242" s="3" t="str">
        <f t="shared" si="3"/>
        <v>ZZ</v>
      </c>
      <c r="R242" s="3">
        <f t="shared" si="4"/>
        <v>0</v>
      </c>
      <c r="S242" s="3" t="str">
        <f t="shared" si="5"/>
        <v/>
      </c>
      <c r="T242" s="7">
        <f t="shared" si="6"/>
        <v>0</v>
      </c>
      <c r="U242" s="8" t="str">
        <f t="array" ref="U242">IF(W242&lt;&gt;0,MAX(IFERROR(INDEX(A:S,MATCH(W242,A:A,0),COLUMN(M$2)),0),IFERROR(INDEX(A:S,MATCH(AD242,A:A,0),COLUMN(M$2)),0),IFERROR(INDEX(A:S,MATCH(AK242,A:A,0),COLUMN(M$2)),0),IFERROR(INDEX(A:S,MATCH(AR242,A:A,0),COLUMN(M$2)),0)),M242)</f>
        <v/>
      </c>
      <c r="V242" s="3" t="str">
        <f t="shared" si="7"/>
        <v/>
      </c>
    </row>
    <row r="243" ht="15.75" customHeight="1">
      <c r="A243" s="3" t="s">
        <v>321</v>
      </c>
      <c r="B243" s="4" t="str">
        <f t="shared" si="1"/>
        <v>LCBE3CH</v>
      </c>
      <c r="D243" s="3">
        <v>0.0</v>
      </c>
      <c r="F243" s="5">
        <v>43221.0</v>
      </c>
      <c r="G243" s="4">
        <v>0.0</v>
      </c>
      <c r="I243" s="4">
        <v>0.0</v>
      </c>
      <c r="J243" s="4">
        <v>0.0</v>
      </c>
      <c r="K243" s="4">
        <v>0.0</v>
      </c>
      <c r="L243" s="4">
        <v>0.0</v>
      </c>
      <c r="O243" s="6">
        <f t="shared" si="2"/>
        <v>0</v>
      </c>
      <c r="P243" s="3" t="s">
        <v>51</v>
      </c>
      <c r="Q243" s="3" t="str">
        <f t="shared" si="3"/>
        <v>ZZ</v>
      </c>
      <c r="R243" s="3">
        <f t="shared" si="4"/>
        <v>0</v>
      </c>
      <c r="S243" s="3" t="str">
        <f t="shared" si="5"/>
        <v/>
      </c>
      <c r="T243" s="7">
        <f t="shared" si="6"/>
        <v>0</v>
      </c>
      <c r="U243" s="8" t="str">
        <f t="array" ref="U243">IF(W243&lt;&gt;0,MAX(IFERROR(INDEX(A:S,MATCH(W243,A:A,0),COLUMN(M$2)),0),IFERROR(INDEX(A:S,MATCH(AD243,A:A,0),COLUMN(M$2)),0),IFERROR(INDEX(A:S,MATCH(AK243,A:A,0),COLUMN(M$2)),0),IFERROR(INDEX(A:S,MATCH(AR243,A:A,0),COLUMN(M$2)),0)),M243)</f>
        <v/>
      </c>
      <c r="V243" s="3" t="str">
        <f t="shared" si="7"/>
        <v/>
      </c>
    </row>
    <row r="244" ht="15.75" customHeight="1">
      <c r="A244" s="3" t="s">
        <v>322</v>
      </c>
      <c r="B244" s="4" t="str">
        <f t="shared" si="1"/>
        <v>LCCRCOGLGD</v>
      </c>
      <c r="D244" s="3">
        <v>0.0</v>
      </c>
      <c r="F244" s="5">
        <v>43487.0</v>
      </c>
      <c r="G244" s="4">
        <v>0.0</v>
      </c>
      <c r="I244" s="4">
        <v>0.0</v>
      </c>
      <c r="J244" s="4">
        <v>0.0</v>
      </c>
      <c r="K244" s="4">
        <v>0.0</v>
      </c>
      <c r="L244" s="4">
        <v>0.0</v>
      </c>
      <c r="O244" s="6">
        <f t="shared" si="2"/>
        <v>0</v>
      </c>
      <c r="P244" s="3" t="s">
        <v>51</v>
      </c>
      <c r="Q244" s="3" t="str">
        <f t="shared" si="3"/>
        <v>ZZ</v>
      </c>
      <c r="R244" s="3">
        <f t="shared" si="4"/>
        <v>0</v>
      </c>
      <c r="S244" s="3" t="str">
        <f t="shared" si="5"/>
        <v/>
      </c>
      <c r="T244" s="7">
        <f t="shared" si="6"/>
        <v>0</v>
      </c>
      <c r="U244" s="8" t="str">
        <f t="array" ref="U244">IF(W244&lt;&gt;0,MAX(IFERROR(INDEX(A:S,MATCH(W244,A:A,0),COLUMN(M$2)),0),IFERROR(INDEX(A:S,MATCH(AD244,A:A,0),COLUMN(M$2)),0),IFERROR(INDEX(A:S,MATCH(AK244,A:A,0),COLUMN(M$2)),0),IFERROR(INDEX(A:S,MATCH(AR244,A:A,0),COLUMN(M$2)),0)),M244)</f>
        <v/>
      </c>
      <c r="V244" s="3" t="str">
        <f t="shared" si="7"/>
        <v/>
      </c>
    </row>
    <row r="245" ht="15.75" customHeight="1">
      <c r="A245" s="3" t="s">
        <v>323</v>
      </c>
      <c r="B245" s="4" t="str">
        <f t="shared" si="1"/>
        <v>LCVECR3GR</v>
      </c>
      <c r="D245" s="3">
        <v>0.0</v>
      </c>
      <c r="F245" s="5">
        <v>43221.0</v>
      </c>
      <c r="G245" s="4">
        <v>0.0</v>
      </c>
      <c r="I245" s="4">
        <v>0.0</v>
      </c>
      <c r="J245" s="4">
        <v>0.0</v>
      </c>
      <c r="K245" s="4">
        <v>0.0</v>
      </c>
      <c r="L245" s="4">
        <v>0.0</v>
      </c>
      <c r="O245" s="6">
        <f t="shared" si="2"/>
        <v>0</v>
      </c>
      <c r="P245" s="3" t="s">
        <v>51</v>
      </c>
      <c r="Q245" s="3" t="str">
        <f t="shared" si="3"/>
        <v>ZZ</v>
      </c>
      <c r="R245" s="3">
        <f t="shared" si="4"/>
        <v>0</v>
      </c>
      <c r="S245" s="3" t="str">
        <f t="shared" si="5"/>
        <v/>
      </c>
      <c r="T245" s="7">
        <f t="shared" si="6"/>
        <v>0</v>
      </c>
      <c r="U245" s="8" t="str">
        <f t="array" ref="U245">IF(W245&lt;&gt;0,MAX(IFERROR(INDEX(A:S,MATCH(W245,A:A,0),COLUMN(M$2)),0),IFERROR(INDEX(A:S,MATCH(AD245,A:A,0),COLUMN(M$2)),0),IFERROR(INDEX(A:S,MATCH(AK245,A:A,0),COLUMN(M$2)),0),IFERROR(INDEX(A:S,MATCH(AR245,A:A,0),COLUMN(M$2)),0)),M245)</f>
        <v/>
      </c>
      <c r="V245" s="3" t="str">
        <f t="shared" si="7"/>
        <v/>
      </c>
    </row>
    <row r="246" ht="15.75" customHeight="1">
      <c r="A246" s="3" t="s">
        <v>324</v>
      </c>
      <c r="B246" s="4" t="str">
        <f t="shared" si="1"/>
        <v>SETODBA4</v>
      </c>
      <c r="D246" s="3">
        <v>0.0</v>
      </c>
      <c r="F246" s="5">
        <v>43221.0</v>
      </c>
      <c r="G246" s="4">
        <v>0.0</v>
      </c>
      <c r="I246" s="4">
        <v>0.0</v>
      </c>
      <c r="J246" s="4">
        <v>0.0</v>
      </c>
      <c r="K246" s="4">
        <v>0.0</v>
      </c>
      <c r="L246" s="4">
        <v>0.0</v>
      </c>
      <c r="O246" s="6">
        <f t="shared" si="2"/>
        <v>0</v>
      </c>
      <c r="P246" s="3" t="s">
        <v>51</v>
      </c>
      <c r="Q246" s="3" t="str">
        <f t="shared" si="3"/>
        <v>ZZ</v>
      </c>
      <c r="R246" s="3">
        <f t="shared" si="4"/>
        <v>0</v>
      </c>
      <c r="S246" s="3" t="str">
        <f t="shared" si="5"/>
        <v/>
      </c>
      <c r="T246" s="7">
        <f t="shared" si="6"/>
        <v>0</v>
      </c>
      <c r="U246" s="8" t="str">
        <f t="array" ref="U246">IF(W246&lt;&gt;0,MAX(IFERROR(INDEX(A:S,MATCH(W246,A:A,0),COLUMN(M$2)),0),IFERROR(INDEX(A:S,MATCH(AD246,A:A,0),COLUMN(M$2)),0),IFERROR(INDEX(A:S,MATCH(AK246,A:A,0),COLUMN(M$2)),0),IFERROR(INDEX(A:S,MATCH(AR246,A:A,0),COLUMN(M$2)),0)),M246)</f>
        <v/>
      </c>
      <c r="V246" s="3" t="str">
        <f t="shared" si="7"/>
        <v/>
      </c>
    </row>
    <row r="247" ht="15.75" customHeight="1">
      <c r="A247" s="3" t="s">
        <v>325</v>
      </c>
      <c r="B247" s="4" t="str">
        <f t="shared" si="1"/>
        <v>LCCOBAWH26</v>
      </c>
      <c r="D247" s="3">
        <v>0.0</v>
      </c>
      <c r="F247" s="5">
        <v>43221.0</v>
      </c>
      <c r="G247" s="4">
        <v>0.0</v>
      </c>
      <c r="I247" s="4">
        <v>0.0</v>
      </c>
      <c r="J247" s="4">
        <v>0.0</v>
      </c>
      <c r="K247" s="4">
        <v>0.0</v>
      </c>
      <c r="L247" s="4">
        <v>0.0</v>
      </c>
      <c r="O247" s="6">
        <f t="shared" si="2"/>
        <v>0</v>
      </c>
      <c r="P247" s="3" t="s">
        <v>51</v>
      </c>
      <c r="Q247" s="3" t="str">
        <f t="shared" si="3"/>
        <v>ZZ</v>
      </c>
      <c r="R247" s="3">
        <f t="shared" si="4"/>
        <v>0</v>
      </c>
      <c r="S247" s="3" t="str">
        <f t="shared" si="5"/>
        <v/>
      </c>
      <c r="T247" s="7">
        <f t="shared" si="6"/>
        <v>0</v>
      </c>
      <c r="U247" s="8" t="str">
        <f t="array" ref="U247">IF(W247&lt;&gt;0,MAX(IFERROR(INDEX(A:S,MATCH(W247,A:A,0),COLUMN(M$2)),0),IFERROR(INDEX(A:S,MATCH(AD247,A:A,0),COLUMN(M$2)),0),IFERROR(INDEX(A:S,MATCH(AK247,A:A,0),COLUMN(M$2)),0),IFERROR(INDEX(A:S,MATCH(AR247,A:A,0),COLUMN(M$2)),0)),M247)</f>
        <v/>
      </c>
      <c r="V247" s="3" t="str">
        <f t="shared" si="7"/>
        <v/>
      </c>
    </row>
    <row r="248" ht="15.75" customHeight="1">
      <c r="A248" s="3" t="s">
        <v>326</v>
      </c>
      <c r="B248" s="4" t="str">
        <f t="shared" si="1"/>
        <v>LCPIBAWH</v>
      </c>
      <c r="D248" s="3">
        <v>0.0</v>
      </c>
      <c r="F248" s="5">
        <v>43221.0</v>
      </c>
      <c r="G248" s="4">
        <v>0.0</v>
      </c>
      <c r="I248" s="4">
        <v>0.0</v>
      </c>
      <c r="J248" s="4">
        <v>0.0</v>
      </c>
      <c r="K248" s="4">
        <v>0.0</v>
      </c>
      <c r="L248" s="4">
        <v>0.0</v>
      </c>
      <c r="O248" s="6">
        <f t="shared" si="2"/>
        <v>0</v>
      </c>
      <c r="P248" s="3" t="s">
        <v>51</v>
      </c>
      <c r="Q248" s="3" t="str">
        <f t="shared" si="3"/>
        <v>ZZ</v>
      </c>
      <c r="R248" s="3">
        <f t="shared" si="4"/>
        <v>0</v>
      </c>
      <c r="S248" s="3" t="str">
        <f t="shared" si="5"/>
        <v/>
      </c>
      <c r="T248" s="7">
        <f t="shared" si="6"/>
        <v>0</v>
      </c>
      <c r="U248" s="8" t="str">
        <f t="array" ref="U248">IF(W248&lt;&gt;0,MAX(IFERROR(INDEX(A:S,MATCH(W248,A:A,0),COLUMN(M$2)),0),IFERROR(INDEX(A:S,MATCH(AD248,A:A,0),COLUMN(M$2)),0),IFERROR(INDEX(A:S,MATCH(AK248,A:A,0),COLUMN(M$2)),0),IFERROR(INDEX(A:S,MATCH(AR248,A:A,0),COLUMN(M$2)),0)),M248)</f>
        <v/>
      </c>
      <c r="V248" s="3" t="str">
        <f t="shared" si="7"/>
        <v/>
      </c>
    </row>
    <row r="249" ht="15.75" customHeight="1">
      <c r="A249" s="3" t="s">
        <v>327</v>
      </c>
      <c r="B249" s="4" t="str">
        <f t="shared" si="1"/>
        <v>LCPIBAGR</v>
      </c>
      <c r="D249" s="3">
        <v>0.0</v>
      </c>
      <c r="F249" s="5">
        <v>43221.0</v>
      </c>
      <c r="G249" s="4">
        <v>0.0</v>
      </c>
      <c r="I249" s="4">
        <v>0.0</v>
      </c>
      <c r="J249" s="4">
        <v>0.0</v>
      </c>
      <c r="K249" s="4">
        <v>0.0</v>
      </c>
      <c r="L249" s="4">
        <v>0.0</v>
      </c>
      <c r="O249" s="6">
        <f t="shared" si="2"/>
        <v>0</v>
      </c>
      <c r="P249" s="3" t="s">
        <v>51</v>
      </c>
      <c r="Q249" s="3" t="str">
        <f t="shared" si="3"/>
        <v>ZZ</v>
      </c>
      <c r="R249" s="3">
        <f t="shared" si="4"/>
        <v>0</v>
      </c>
      <c r="S249" s="3" t="str">
        <f t="shared" si="5"/>
        <v/>
      </c>
      <c r="T249" s="7">
        <f t="shared" si="6"/>
        <v>0</v>
      </c>
      <c r="U249" s="8" t="str">
        <f t="array" ref="U249">IF(W249&lt;&gt;0,MAX(IFERROR(INDEX(A:S,MATCH(W249,A:A,0),COLUMN(M$2)),0),IFERROR(INDEX(A:S,MATCH(AD249,A:A,0),COLUMN(M$2)),0),IFERROR(INDEX(A:S,MATCH(AK249,A:A,0),COLUMN(M$2)),0),IFERROR(INDEX(A:S,MATCH(AR249,A:A,0),COLUMN(M$2)),0)),M249)</f>
        <v/>
      </c>
      <c r="V249" s="3" t="str">
        <f t="shared" si="7"/>
        <v/>
      </c>
    </row>
    <row r="250" ht="15.75" customHeight="1">
      <c r="A250" s="3" t="s">
        <v>328</v>
      </c>
      <c r="B250" s="4" t="str">
        <f t="shared" si="1"/>
        <v>LCRH1CA</v>
      </c>
      <c r="D250" s="3" t="s">
        <v>60</v>
      </c>
      <c r="E250" s="5"/>
      <c r="F250" s="5">
        <v>45020.0</v>
      </c>
      <c r="G250" s="4">
        <v>0.0</v>
      </c>
      <c r="I250" s="4">
        <v>0.0</v>
      </c>
      <c r="J250" s="4">
        <v>0.0</v>
      </c>
      <c r="K250" s="4">
        <v>0.0</v>
      </c>
      <c r="L250" s="4">
        <v>0.0</v>
      </c>
      <c r="O250" s="6">
        <f t="shared" si="2"/>
        <v>0</v>
      </c>
      <c r="P250" s="3" t="s">
        <v>51</v>
      </c>
      <c r="Q250" s="3" t="str">
        <f t="shared" si="3"/>
        <v>ZZ</v>
      </c>
      <c r="R250" s="3">
        <f t="shared" si="4"/>
        <v>0</v>
      </c>
      <c r="S250" s="3" t="str">
        <f t="shared" si="5"/>
        <v/>
      </c>
      <c r="T250" s="7">
        <f t="shared" si="6"/>
        <v>0</v>
      </c>
      <c r="U250" s="8" t="str">
        <f t="array" ref="U250">IF(W250&lt;&gt;0,MAX(IFERROR(INDEX(A:S,MATCH(W250,A:A,0),COLUMN(M$2)),0),IFERROR(INDEX(A:S,MATCH(AD250,A:A,0),COLUMN(M$2)),0),IFERROR(INDEX(A:S,MATCH(AK250,A:A,0),COLUMN(M$2)),0),IFERROR(INDEX(A:S,MATCH(AR250,A:A,0),COLUMN(M$2)),0)),M250)</f>
        <v/>
      </c>
      <c r="V250" s="3" t="str">
        <f t="shared" si="7"/>
        <v/>
      </c>
    </row>
    <row r="251" ht="15.75" customHeight="1">
      <c r="A251" s="3" t="s">
        <v>329</v>
      </c>
      <c r="B251" s="4" t="str">
        <f t="shared" si="1"/>
        <v>SETODBO6SE</v>
      </c>
      <c r="D251" s="3">
        <v>0.0</v>
      </c>
      <c r="F251" s="5">
        <v>43221.0</v>
      </c>
      <c r="G251" s="4">
        <v>0.0</v>
      </c>
      <c r="I251" s="4">
        <v>0.0</v>
      </c>
      <c r="J251" s="4">
        <v>0.0</v>
      </c>
      <c r="K251" s="4">
        <v>0.0</v>
      </c>
      <c r="L251" s="4">
        <v>0.0</v>
      </c>
      <c r="O251" s="6">
        <f t="shared" si="2"/>
        <v>0</v>
      </c>
      <c r="P251" s="3" t="s">
        <v>51</v>
      </c>
      <c r="Q251" s="3" t="str">
        <f t="shared" si="3"/>
        <v>ZZ</v>
      </c>
      <c r="R251" s="3">
        <f t="shared" si="4"/>
        <v>0</v>
      </c>
      <c r="S251" s="3" t="str">
        <f t="shared" si="5"/>
        <v/>
      </c>
      <c r="T251" s="7">
        <f t="shared" si="6"/>
        <v>0</v>
      </c>
      <c r="U251" s="8" t="str">
        <f t="array" ref="U251">IF(W251&lt;&gt;0,MAX(IFERROR(INDEX(A:S,MATCH(W251,A:A,0),COLUMN(M$2)),0),IFERROR(INDEX(A:S,MATCH(AD251,A:A,0),COLUMN(M$2)),0),IFERROR(INDEX(A:S,MATCH(AK251,A:A,0),COLUMN(M$2)),0),IFERROR(INDEX(A:S,MATCH(AR251,A:A,0),COLUMN(M$2)),0)),M251)</f>
        <v/>
      </c>
      <c r="V251" s="3" t="str">
        <f t="shared" si="7"/>
        <v/>
      </c>
    </row>
    <row r="252" ht="15.75" customHeight="1">
      <c r="A252" s="3" t="s">
        <v>330</v>
      </c>
      <c r="B252" s="4" t="str">
        <f t="shared" si="1"/>
        <v>LCBRCHGRF</v>
      </c>
      <c r="C252" s="3" t="s">
        <v>2</v>
      </c>
      <c r="D252" s="3">
        <v>0.0</v>
      </c>
      <c r="F252" s="5">
        <v>43221.0</v>
      </c>
      <c r="G252" s="4">
        <v>0.0</v>
      </c>
      <c r="I252" s="4">
        <v>0.0</v>
      </c>
      <c r="J252" s="4">
        <v>0.0</v>
      </c>
      <c r="K252" s="4">
        <v>0.0</v>
      </c>
      <c r="L252" s="4">
        <v>0.0</v>
      </c>
      <c r="O252" s="6">
        <f t="shared" si="2"/>
        <v>0</v>
      </c>
      <c r="P252" s="3" t="s">
        <v>51</v>
      </c>
      <c r="Q252" s="3" t="str">
        <f t="shared" si="3"/>
        <v>ZZ</v>
      </c>
      <c r="R252" s="3">
        <f t="shared" si="4"/>
        <v>0</v>
      </c>
      <c r="S252" s="3">
        <f t="shared" si="5"/>
        <v>0</v>
      </c>
      <c r="T252" s="7">
        <f t="shared" si="6"/>
        <v>0</v>
      </c>
      <c r="U252" s="8" t="str">
        <f t="array" ref="U252">IF(W252&lt;&gt;0,MAX(IFERROR(INDEX(A:S,MATCH(W252,A:A,0),COLUMN(M$2)),0),IFERROR(INDEX(A:S,MATCH(AD252,A:A,0),COLUMN(M$2)),0),IFERROR(INDEX(A:S,MATCH(AK252,A:A,0),COLUMN(M$2)),0),IFERROR(INDEX(A:S,MATCH(AR252,A:A,0),COLUMN(M$2)),0)),M252)</f>
        <v/>
      </c>
      <c r="V252" s="3">
        <f t="shared" si="7"/>
        <v>0</v>
      </c>
    </row>
    <row r="253" ht="15.75" customHeight="1">
      <c r="A253" s="3" t="s">
        <v>331</v>
      </c>
      <c r="B253" s="4" t="str">
        <f t="shared" si="1"/>
        <v>SETODAR4</v>
      </c>
      <c r="D253" s="3">
        <v>0.0</v>
      </c>
      <c r="F253" s="5">
        <v>43221.0</v>
      </c>
      <c r="G253" s="4">
        <v>0.0</v>
      </c>
      <c r="I253" s="4">
        <v>0.0</v>
      </c>
      <c r="J253" s="4">
        <v>0.0</v>
      </c>
      <c r="K253" s="4">
        <v>0.0</v>
      </c>
      <c r="L253" s="4">
        <v>0.0</v>
      </c>
      <c r="O253" s="6">
        <f t="shared" si="2"/>
        <v>0</v>
      </c>
      <c r="P253" s="3" t="s">
        <v>51</v>
      </c>
      <c r="Q253" s="3" t="str">
        <f t="shared" si="3"/>
        <v>ZZ</v>
      </c>
      <c r="R253" s="3">
        <f t="shared" si="4"/>
        <v>0</v>
      </c>
      <c r="S253" s="3" t="str">
        <f t="shared" si="5"/>
        <v/>
      </c>
      <c r="T253" s="7">
        <f t="shared" si="6"/>
        <v>0</v>
      </c>
      <c r="U253" s="8" t="str">
        <f t="array" ref="U253">IF(W253&lt;&gt;0,MAX(IFERROR(INDEX(A:S,MATCH(W253,A:A,0),COLUMN(M$2)),0),IFERROR(INDEX(A:S,MATCH(AD253,A:A,0),COLUMN(M$2)),0),IFERROR(INDEX(A:S,MATCH(AK253,A:A,0),COLUMN(M$2)),0),IFERROR(INDEX(A:S,MATCH(AR253,A:A,0),COLUMN(M$2)),0)),M253)</f>
        <v/>
      </c>
      <c r="V253" s="3" t="str">
        <f t="shared" si="7"/>
        <v/>
      </c>
    </row>
    <row r="254" ht="15.75" customHeight="1">
      <c r="A254" s="3" t="s">
        <v>332</v>
      </c>
      <c r="B254" s="4" t="str">
        <f t="shared" si="1"/>
        <v>LCBRBAGR</v>
      </c>
      <c r="D254" s="3">
        <v>0.0</v>
      </c>
      <c r="F254" s="5">
        <v>43221.0</v>
      </c>
      <c r="G254" s="4">
        <v>0.0</v>
      </c>
      <c r="I254" s="4">
        <v>0.0</v>
      </c>
      <c r="J254" s="4">
        <v>0.0</v>
      </c>
      <c r="K254" s="4">
        <v>0.0</v>
      </c>
      <c r="L254" s="4">
        <v>0.0</v>
      </c>
      <c r="O254" s="6">
        <f t="shared" si="2"/>
        <v>0</v>
      </c>
      <c r="P254" s="3" t="s">
        <v>51</v>
      </c>
      <c r="Q254" s="3" t="str">
        <f t="shared" si="3"/>
        <v>ZZ</v>
      </c>
      <c r="R254" s="3">
        <f t="shared" si="4"/>
        <v>0</v>
      </c>
      <c r="S254" s="3" t="str">
        <f t="shared" si="5"/>
        <v/>
      </c>
      <c r="T254" s="7">
        <f t="shared" si="6"/>
        <v>0</v>
      </c>
      <c r="U254" s="8" t="str">
        <f t="array" ref="U254">IF(W254&lt;&gt;0,MAX(IFERROR(INDEX(A:S,MATCH(W254,A:A,0),COLUMN(M$2)),0),IFERROR(INDEX(A:S,MATCH(AD254,A:A,0),COLUMN(M$2)),0),IFERROR(INDEX(A:S,MATCH(AK254,A:A,0),COLUMN(M$2)),0),IFERROR(INDEX(A:S,MATCH(AR254,A:A,0),COLUMN(M$2)),0)),M254)</f>
        <v/>
      </c>
      <c r="V254" s="3" t="str">
        <f t="shared" si="7"/>
        <v/>
      </c>
    </row>
    <row r="255" ht="15.75" customHeight="1">
      <c r="A255" s="3" t="s">
        <v>333</v>
      </c>
      <c r="B255" s="4" t="str">
        <f t="shared" si="1"/>
        <v>LCROSWBABLBA</v>
      </c>
      <c r="D255" s="3">
        <v>0.0</v>
      </c>
      <c r="F255" s="5">
        <v>43221.0</v>
      </c>
      <c r="G255" s="4">
        <v>0.0</v>
      </c>
      <c r="I255" s="4">
        <v>0.0</v>
      </c>
      <c r="J255" s="4">
        <v>0.0</v>
      </c>
      <c r="K255" s="4">
        <v>0.0</v>
      </c>
      <c r="L255" s="4">
        <v>0.0</v>
      </c>
      <c r="O255" s="6">
        <f t="shared" si="2"/>
        <v>0</v>
      </c>
      <c r="P255" s="3" t="s">
        <v>51</v>
      </c>
      <c r="Q255" s="3" t="str">
        <f t="shared" si="3"/>
        <v>ZZ</v>
      </c>
      <c r="R255" s="3">
        <f t="shared" si="4"/>
        <v>0</v>
      </c>
      <c r="S255" s="3" t="str">
        <f t="shared" si="5"/>
        <v/>
      </c>
      <c r="T255" s="7">
        <f t="shared" si="6"/>
        <v>0</v>
      </c>
      <c r="U255" s="8" t="str">
        <f t="array" ref="U255">IF(W255&lt;&gt;0,MAX(IFERROR(INDEX(A:S,MATCH(W255,A:A,0),COLUMN(M$2)),0),IFERROR(INDEX(A:S,MATCH(AD255,A:A,0),COLUMN(M$2)),0),IFERROR(INDEX(A:S,MATCH(AK255,A:A,0),COLUMN(M$2)),0),IFERROR(INDEX(A:S,MATCH(AR255,A:A,0),COLUMN(M$2)),0)),M255)</f>
        <v/>
      </c>
      <c r="V255" s="3" t="str">
        <f t="shared" si="7"/>
        <v/>
      </c>
    </row>
    <row r="256" ht="15.75" customHeight="1">
      <c r="A256" s="3" t="s">
        <v>334</v>
      </c>
      <c r="B256" s="4" t="str">
        <f t="shared" si="1"/>
        <v>LCRH1LBR</v>
      </c>
      <c r="D256" s="3">
        <v>0.0</v>
      </c>
      <c r="F256" s="5">
        <v>43264.0</v>
      </c>
      <c r="G256" s="4">
        <v>0.0</v>
      </c>
      <c r="I256" s="4">
        <v>0.0</v>
      </c>
      <c r="J256" s="4">
        <v>0.0</v>
      </c>
      <c r="K256" s="4">
        <v>0.0</v>
      </c>
      <c r="L256" s="4">
        <v>0.0</v>
      </c>
      <c r="O256" s="6">
        <f t="shared" si="2"/>
        <v>0</v>
      </c>
      <c r="P256" s="3" t="s">
        <v>51</v>
      </c>
      <c r="Q256" s="3" t="str">
        <f t="shared" si="3"/>
        <v>ZZ</v>
      </c>
      <c r="R256" s="3">
        <f t="shared" si="4"/>
        <v>0</v>
      </c>
      <c r="S256" s="3" t="str">
        <f t="shared" si="5"/>
        <v/>
      </c>
      <c r="T256" s="7">
        <f t="shared" si="6"/>
        <v>0</v>
      </c>
      <c r="U256" s="8" t="str">
        <f t="array" ref="U256">IF(W256&lt;&gt;0,MAX(IFERROR(INDEX(A:S,MATCH(W256,A:A,0),COLUMN(M$2)),0),IFERROR(INDEX(A:S,MATCH(AD256,A:A,0),COLUMN(M$2)),0),IFERROR(INDEX(A:S,MATCH(AK256,A:A,0),COLUMN(M$2)),0),IFERROR(INDEX(A:S,MATCH(AR256,A:A,0),COLUMN(M$2)),0)),M256)</f>
        <v/>
      </c>
      <c r="V256" s="3" t="str">
        <f t="shared" si="7"/>
        <v/>
      </c>
    </row>
    <row r="257" ht="15.75" customHeight="1">
      <c r="A257" s="3" t="s">
        <v>335</v>
      </c>
      <c r="B257" s="4" t="str">
        <f t="shared" si="1"/>
        <v>LCBRBAGRF</v>
      </c>
      <c r="D257" s="3">
        <v>0.0</v>
      </c>
      <c r="F257" s="5">
        <v>43221.0</v>
      </c>
      <c r="G257" s="4">
        <v>0.0</v>
      </c>
      <c r="I257" s="4">
        <v>0.0</v>
      </c>
      <c r="J257" s="4">
        <v>0.0</v>
      </c>
      <c r="K257" s="4">
        <v>0.0</v>
      </c>
      <c r="L257" s="4">
        <v>0.0</v>
      </c>
      <c r="O257" s="6">
        <f t="shared" si="2"/>
        <v>0</v>
      </c>
      <c r="P257" s="3" t="s">
        <v>51</v>
      </c>
      <c r="Q257" s="3" t="str">
        <f t="shared" si="3"/>
        <v>ZZ</v>
      </c>
      <c r="R257" s="3">
        <f t="shared" si="4"/>
        <v>0</v>
      </c>
      <c r="S257" s="3" t="str">
        <f t="shared" si="5"/>
        <v/>
      </c>
      <c r="T257" s="7">
        <f t="shared" si="6"/>
        <v>0</v>
      </c>
      <c r="U257" s="8" t="str">
        <f t="array" ref="U257">IF(W257&lt;&gt;0,MAX(IFERROR(INDEX(A:S,MATCH(W257,A:A,0),COLUMN(M$2)),0),IFERROR(INDEX(A:S,MATCH(AD257,A:A,0),COLUMN(M$2)),0),IFERROR(INDEX(A:S,MATCH(AK257,A:A,0),COLUMN(M$2)),0),IFERROR(INDEX(A:S,MATCH(AR257,A:A,0),COLUMN(M$2)),0)),M257)</f>
        <v/>
      </c>
      <c r="V257" s="3" t="str">
        <f t="shared" si="7"/>
        <v/>
      </c>
    </row>
    <row r="258" ht="15.75" customHeight="1">
      <c r="A258" s="3" t="s">
        <v>336</v>
      </c>
      <c r="B258" s="4" t="str">
        <f t="shared" si="1"/>
        <v>LCCOBAGRF30</v>
      </c>
      <c r="D258" s="3">
        <v>0.0</v>
      </c>
      <c r="F258" s="5">
        <v>43221.0</v>
      </c>
      <c r="G258" s="4">
        <v>0.0</v>
      </c>
      <c r="I258" s="4">
        <v>0.0</v>
      </c>
      <c r="J258" s="4">
        <v>0.0</v>
      </c>
      <c r="K258" s="4">
        <v>0.0</v>
      </c>
      <c r="L258" s="4">
        <v>0.0</v>
      </c>
      <c r="O258" s="6">
        <f t="shared" si="2"/>
        <v>0</v>
      </c>
      <c r="P258" s="3" t="s">
        <v>51</v>
      </c>
      <c r="Q258" s="3" t="str">
        <f t="shared" si="3"/>
        <v>ZZ</v>
      </c>
      <c r="R258" s="3">
        <f t="shared" si="4"/>
        <v>0</v>
      </c>
      <c r="S258" s="3" t="str">
        <f t="shared" si="5"/>
        <v/>
      </c>
      <c r="T258" s="7">
        <f t="shared" si="6"/>
        <v>0</v>
      </c>
      <c r="U258" s="8" t="str">
        <f t="array" ref="U258">IF(W258&lt;&gt;0,MAX(IFERROR(INDEX(A:S,MATCH(W258,A:A,0),COLUMN(M$2)),0),IFERROR(INDEX(A:S,MATCH(AD258,A:A,0),COLUMN(M$2)),0),IFERROR(INDEX(A:S,MATCH(AK258,A:A,0),COLUMN(M$2)),0),IFERROR(INDEX(A:S,MATCH(AR258,A:A,0),COLUMN(M$2)),0)),M258)</f>
        <v/>
      </c>
      <c r="V258" s="3" t="str">
        <f t="shared" si="7"/>
        <v/>
      </c>
    </row>
    <row r="259" ht="15.75" customHeight="1">
      <c r="A259" s="3" t="s">
        <v>337</v>
      </c>
      <c r="B259" s="4" t="str">
        <f t="shared" si="1"/>
        <v>LCBRCHGRPU</v>
      </c>
      <c r="C259" s="3" t="s">
        <v>2</v>
      </c>
      <c r="D259" s="3">
        <v>0.0</v>
      </c>
      <c r="F259" s="5">
        <v>43221.0</v>
      </c>
      <c r="G259" s="4">
        <v>0.0</v>
      </c>
      <c r="I259" s="4">
        <v>0.0</v>
      </c>
      <c r="J259" s="4">
        <v>0.0</v>
      </c>
      <c r="K259" s="4">
        <v>0.0</v>
      </c>
      <c r="L259" s="4">
        <v>0.0</v>
      </c>
      <c r="O259" s="6">
        <f t="shared" si="2"/>
        <v>0</v>
      </c>
      <c r="P259" s="3" t="s">
        <v>51</v>
      </c>
      <c r="Q259" s="3" t="str">
        <f t="shared" si="3"/>
        <v>ZZ</v>
      </c>
      <c r="R259" s="3">
        <f t="shared" si="4"/>
        <v>0</v>
      </c>
      <c r="S259" s="3">
        <f t="shared" si="5"/>
        <v>0</v>
      </c>
      <c r="T259" s="7">
        <f t="shared" si="6"/>
        <v>0</v>
      </c>
      <c r="U259" s="8" t="str">
        <f t="array" ref="U259">IF(W259&lt;&gt;0,MAX(IFERROR(INDEX(A:S,MATCH(W259,A:A,0),COLUMN(M$2)),0),IFERROR(INDEX(A:S,MATCH(AD259,A:A,0),COLUMN(M$2)),0),IFERROR(INDEX(A:S,MATCH(AK259,A:A,0),COLUMN(M$2)),0),IFERROR(INDEX(A:S,MATCH(AR259,A:A,0),COLUMN(M$2)),0)),M259)</f>
        <v/>
      </c>
      <c r="V259" s="3">
        <f t="shared" si="7"/>
        <v>0</v>
      </c>
    </row>
    <row r="260" ht="15.75" customHeight="1">
      <c r="A260" s="3" t="s">
        <v>338</v>
      </c>
      <c r="B260" s="4" t="str">
        <f t="shared" si="1"/>
        <v>LCRH3CA</v>
      </c>
      <c r="D260" s="3">
        <v>0.0</v>
      </c>
      <c r="F260" s="5">
        <v>43221.0</v>
      </c>
      <c r="G260" s="4">
        <v>0.0</v>
      </c>
      <c r="I260" s="4">
        <v>0.0</v>
      </c>
      <c r="J260" s="4">
        <v>0.0</v>
      </c>
      <c r="K260" s="4">
        <v>0.0</v>
      </c>
      <c r="L260" s="4">
        <v>0.0</v>
      </c>
      <c r="O260" s="6">
        <f t="shared" si="2"/>
        <v>0</v>
      </c>
      <c r="P260" s="3" t="s">
        <v>51</v>
      </c>
      <c r="Q260" s="3" t="str">
        <f t="shared" si="3"/>
        <v>ZZ</v>
      </c>
      <c r="R260" s="3">
        <f t="shared" si="4"/>
        <v>0</v>
      </c>
      <c r="S260" s="3" t="str">
        <f t="shared" si="5"/>
        <v/>
      </c>
      <c r="T260" s="7">
        <f t="shared" si="6"/>
        <v>0</v>
      </c>
      <c r="U260" s="8" t="str">
        <f t="array" ref="U260">IF(W260&lt;&gt;0,MAX(IFERROR(INDEX(A:S,MATCH(W260,A:A,0),COLUMN(M$2)),0),IFERROR(INDEX(A:S,MATCH(AD260,A:A,0),COLUMN(M$2)),0),IFERROR(INDEX(A:S,MATCH(AK260,A:A,0),COLUMN(M$2)),0),IFERROR(INDEX(A:S,MATCH(AR260,A:A,0),COLUMN(M$2)),0)),M260)</f>
        <v/>
      </c>
      <c r="V260" s="3" t="str">
        <f t="shared" si="7"/>
        <v/>
      </c>
    </row>
    <row r="261" ht="15.75" customHeight="1">
      <c r="A261" s="3" t="s">
        <v>339</v>
      </c>
      <c r="B261" s="4" t="str">
        <f t="shared" si="1"/>
        <v>SETODBO4</v>
      </c>
      <c r="D261" s="3">
        <v>0.0</v>
      </c>
      <c r="F261" s="5">
        <v>43221.0</v>
      </c>
      <c r="G261" s="4">
        <v>0.0</v>
      </c>
      <c r="I261" s="4">
        <v>0.0</v>
      </c>
      <c r="J261" s="4">
        <v>0.0</v>
      </c>
      <c r="K261" s="4">
        <v>0.0</v>
      </c>
      <c r="L261" s="4">
        <v>0.0</v>
      </c>
      <c r="O261" s="6">
        <f t="shared" si="2"/>
        <v>0</v>
      </c>
      <c r="P261" s="3" t="s">
        <v>51</v>
      </c>
      <c r="Q261" s="3" t="str">
        <f t="shared" si="3"/>
        <v>ZZ</v>
      </c>
      <c r="R261" s="3">
        <f t="shared" si="4"/>
        <v>0</v>
      </c>
      <c r="S261" s="3" t="str">
        <f t="shared" si="5"/>
        <v/>
      </c>
      <c r="T261" s="7">
        <f t="shared" si="6"/>
        <v>0</v>
      </c>
      <c r="U261" s="8" t="str">
        <f t="array" ref="U261">IF(W261&lt;&gt;0,MAX(IFERROR(INDEX(A:S,MATCH(W261,A:A,0),COLUMN(M$2)),0),IFERROR(INDEX(A:S,MATCH(AD261,A:A,0),COLUMN(M$2)),0),IFERROR(INDEX(A:S,MATCH(AK261,A:A,0),COLUMN(M$2)),0),IFERROR(INDEX(A:S,MATCH(AR261,A:A,0),COLUMN(M$2)),0)),M261)</f>
        <v/>
      </c>
      <c r="V261" s="3" t="str">
        <f t="shared" si="7"/>
        <v/>
      </c>
    </row>
    <row r="262" ht="15.75" customHeight="1">
      <c r="A262" s="3" t="s">
        <v>340</v>
      </c>
      <c r="B262" s="4" t="str">
        <f t="shared" si="1"/>
        <v>SETODBA6SE</v>
      </c>
      <c r="D262" s="3">
        <v>0.0</v>
      </c>
      <c r="F262" s="5">
        <v>43221.0</v>
      </c>
      <c r="G262" s="4">
        <v>0.0</v>
      </c>
      <c r="I262" s="4">
        <v>0.0</v>
      </c>
      <c r="J262" s="4">
        <v>0.0</v>
      </c>
      <c r="K262" s="4">
        <v>0.0</v>
      </c>
      <c r="L262" s="4">
        <v>0.0</v>
      </c>
      <c r="O262" s="6">
        <f t="shared" si="2"/>
        <v>0</v>
      </c>
      <c r="P262" s="3" t="s">
        <v>51</v>
      </c>
      <c r="Q262" s="3" t="str">
        <f t="shared" si="3"/>
        <v>ZZ</v>
      </c>
      <c r="R262" s="3">
        <f t="shared" si="4"/>
        <v>0</v>
      </c>
      <c r="S262" s="3" t="str">
        <f t="shared" si="5"/>
        <v/>
      </c>
      <c r="T262" s="7">
        <f t="shared" si="6"/>
        <v>0</v>
      </c>
      <c r="U262" s="8" t="str">
        <f t="array" ref="U262">IF(W262&lt;&gt;0,MAX(IFERROR(INDEX(A:S,MATCH(W262,A:A,0),COLUMN(M$2)),0),IFERROR(INDEX(A:S,MATCH(AD262,A:A,0),COLUMN(M$2)),0),IFERROR(INDEX(A:S,MATCH(AK262,A:A,0),COLUMN(M$2)),0),IFERROR(INDEX(A:S,MATCH(AR262,A:A,0),COLUMN(M$2)),0)),M262)</f>
        <v/>
      </c>
      <c r="V262" s="3" t="str">
        <f t="shared" si="7"/>
        <v/>
      </c>
    </row>
    <row r="263" ht="15.75" customHeight="1">
      <c r="A263" s="3" t="s">
        <v>341</v>
      </c>
      <c r="B263" s="4" t="str">
        <f t="shared" si="1"/>
        <v>SETODWA7SE</v>
      </c>
      <c r="D263" s="3">
        <v>0.0</v>
      </c>
      <c r="F263" s="5">
        <v>43221.0</v>
      </c>
      <c r="G263" s="4">
        <v>0.0</v>
      </c>
      <c r="I263" s="4">
        <v>0.0</v>
      </c>
      <c r="J263" s="4">
        <v>0.0</v>
      </c>
      <c r="K263" s="4">
        <v>0.0</v>
      </c>
      <c r="L263" s="4">
        <v>0.0</v>
      </c>
      <c r="O263" s="6">
        <f t="shared" si="2"/>
        <v>0</v>
      </c>
      <c r="P263" s="3" t="s">
        <v>51</v>
      </c>
      <c r="Q263" s="3" t="str">
        <f t="shared" si="3"/>
        <v>ZZ</v>
      </c>
      <c r="R263" s="3">
        <f t="shared" si="4"/>
        <v>0</v>
      </c>
      <c r="S263" s="3" t="str">
        <f t="shared" si="5"/>
        <v/>
      </c>
      <c r="T263" s="7">
        <f t="shared" si="6"/>
        <v>0</v>
      </c>
      <c r="U263" s="8" t="str">
        <f t="array" ref="U263">IF(W263&lt;&gt;0,MAX(IFERROR(INDEX(A:S,MATCH(W263,A:A,0),COLUMN(M$2)),0),IFERROR(INDEX(A:S,MATCH(AD263,A:A,0),COLUMN(M$2)),0),IFERROR(INDEX(A:S,MATCH(AK263,A:A,0),COLUMN(M$2)),0),IFERROR(INDEX(A:S,MATCH(AR263,A:A,0),COLUMN(M$2)),0)),M263)</f>
        <v/>
      </c>
      <c r="V263" s="3" t="str">
        <f t="shared" si="7"/>
        <v/>
      </c>
    </row>
    <row r="264" ht="15.75" customHeight="1">
      <c r="A264" s="3" t="s">
        <v>342</v>
      </c>
      <c r="B264" s="4" t="str">
        <f t="shared" si="1"/>
        <v>LCBE2PU</v>
      </c>
      <c r="D264" s="3">
        <v>0.0</v>
      </c>
      <c r="F264" s="5">
        <v>43221.0</v>
      </c>
      <c r="G264" s="4">
        <v>0.0</v>
      </c>
      <c r="I264" s="4">
        <v>0.0</v>
      </c>
      <c r="J264" s="4">
        <v>0.0</v>
      </c>
      <c r="K264" s="4">
        <v>0.0</v>
      </c>
      <c r="L264" s="4">
        <v>0.0</v>
      </c>
      <c r="O264" s="6">
        <f t="shared" si="2"/>
        <v>0</v>
      </c>
      <c r="P264" s="3" t="s">
        <v>51</v>
      </c>
      <c r="Q264" s="3" t="str">
        <f t="shared" si="3"/>
        <v>ZZ</v>
      </c>
      <c r="R264" s="3">
        <f t="shared" si="4"/>
        <v>0</v>
      </c>
      <c r="S264" s="3" t="str">
        <f t="shared" si="5"/>
        <v/>
      </c>
      <c r="T264" s="7">
        <f t="shared" si="6"/>
        <v>0</v>
      </c>
      <c r="U264" s="8" t="str">
        <f t="array" ref="U264">IF(W264&lt;&gt;0,MAX(IFERROR(INDEX(A:S,MATCH(W264,A:A,0),COLUMN(M$2)),0),IFERROR(INDEX(A:S,MATCH(AD264,A:A,0),COLUMN(M$2)),0),IFERROR(INDEX(A:S,MATCH(AK264,A:A,0),COLUMN(M$2)),0),IFERROR(INDEX(A:S,MATCH(AR264,A:A,0),COLUMN(M$2)),0)),M264)</f>
        <v/>
      </c>
      <c r="V264" s="3" t="str">
        <f t="shared" si="7"/>
        <v/>
      </c>
    </row>
    <row r="265" ht="15.75" customHeight="1">
      <c r="A265" s="3" t="s">
        <v>343</v>
      </c>
      <c r="B265" s="4" t="str">
        <f t="shared" si="1"/>
        <v>LCHO3MI</v>
      </c>
      <c r="D265" s="3">
        <v>0.0</v>
      </c>
      <c r="F265" s="5">
        <v>43221.0</v>
      </c>
      <c r="G265" s="4">
        <v>0.0</v>
      </c>
      <c r="I265" s="4">
        <v>0.0</v>
      </c>
      <c r="J265" s="4">
        <v>0.0</v>
      </c>
      <c r="K265" s="4">
        <v>0.0</v>
      </c>
      <c r="L265" s="4">
        <v>0.0</v>
      </c>
      <c r="O265" s="6">
        <f t="shared" si="2"/>
        <v>0</v>
      </c>
      <c r="P265" s="3" t="s">
        <v>51</v>
      </c>
      <c r="Q265" s="3" t="str">
        <f t="shared" si="3"/>
        <v>ZZ</v>
      </c>
      <c r="R265" s="3">
        <f t="shared" si="4"/>
        <v>0</v>
      </c>
      <c r="S265" s="3" t="str">
        <f t="shared" si="5"/>
        <v/>
      </c>
      <c r="T265" s="7">
        <f t="shared" si="6"/>
        <v>0</v>
      </c>
      <c r="U265" s="8" t="str">
        <f t="array" ref="U265">IF(W265&lt;&gt;0,MAX(IFERROR(INDEX(A:S,MATCH(W265,A:A,0),COLUMN(M$2)),0),IFERROR(INDEX(A:S,MATCH(AD265,A:A,0),COLUMN(M$2)),0),IFERROR(INDEX(A:S,MATCH(AK265,A:A,0),COLUMN(M$2)),0),IFERROR(INDEX(A:S,MATCH(AR265,A:A,0),COLUMN(M$2)),0)),M265)</f>
        <v/>
      </c>
      <c r="V265" s="3" t="str">
        <f t="shared" si="7"/>
        <v/>
      </c>
    </row>
    <row r="266" ht="15.75" customHeight="1">
      <c r="A266" s="3" t="s">
        <v>344</v>
      </c>
      <c r="B266" s="4" t="str">
        <f t="shared" si="1"/>
        <v>LCBE3PU</v>
      </c>
      <c r="D266" s="3">
        <v>0.0</v>
      </c>
      <c r="F266" s="5">
        <v>43221.0</v>
      </c>
      <c r="G266" s="4">
        <v>0.0</v>
      </c>
      <c r="I266" s="4">
        <v>0.0</v>
      </c>
      <c r="J266" s="4">
        <v>0.0</v>
      </c>
      <c r="K266" s="4">
        <v>0.0</v>
      </c>
      <c r="L266" s="4">
        <v>0.0</v>
      </c>
      <c r="O266" s="6">
        <f t="shared" si="2"/>
        <v>0</v>
      </c>
      <c r="P266" s="3" t="s">
        <v>51</v>
      </c>
      <c r="Q266" s="3" t="str">
        <f t="shared" si="3"/>
        <v>ZZ</v>
      </c>
      <c r="R266" s="3">
        <f t="shared" si="4"/>
        <v>0</v>
      </c>
      <c r="S266" s="3" t="str">
        <f t="shared" si="5"/>
        <v/>
      </c>
      <c r="T266" s="7">
        <f t="shared" si="6"/>
        <v>0</v>
      </c>
      <c r="U266" s="8" t="str">
        <f t="array" ref="U266">IF(W266&lt;&gt;0,MAX(IFERROR(INDEX(A:S,MATCH(W266,A:A,0),COLUMN(M$2)),0),IFERROR(INDEX(A:S,MATCH(AD266,A:A,0),COLUMN(M$2)),0),IFERROR(INDEX(A:S,MATCH(AK266,A:A,0),COLUMN(M$2)),0),IFERROR(INDEX(A:S,MATCH(AR266,A:A,0),COLUMN(M$2)),0)),M266)</f>
        <v/>
      </c>
      <c r="V266" s="3" t="str">
        <f t="shared" si="7"/>
        <v/>
      </c>
    </row>
    <row r="267" ht="15.75" customHeight="1">
      <c r="A267" s="3" t="s">
        <v>345</v>
      </c>
      <c r="B267" s="4" t="str">
        <f t="shared" si="1"/>
        <v>LCCACHSA</v>
      </c>
      <c r="D267" s="3">
        <v>0.0</v>
      </c>
      <c r="F267" s="5">
        <v>43221.0</v>
      </c>
      <c r="G267" s="4">
        <v>0.0</v>
      </c>
      <c r="I267" s="4">
        <v>0.0</v>
      </c>
      <c r="J267" s="4">
        <v>0.0</v>
      </c>
      <c r="K267" s="4">
        <v>0.0</v>
      </c>
      <c r="L267" s="4">
        <v>0.0</v>
      </c>
      <c r="O267" s="6">
        <f t="shared" si="2"/>
        <v>0</v>
      </c>
      <c r="P267" s="3" t="s">
        <v>51</v>
      </c>
      <c r="Q267" s="3" t="str">
        <f t="shared" si="3"/>
        <v>ZZ</v>
      </c>
      <c r="R267" s="3">
        <f t="shared" si="4"/>
        <v>0</v>
      </c>
      <c r="S267" s="3" t="str">
        <f t="shared" si="5"/>
        <v/>
      </c>
      <c r="T267" s="7">
        <f t="shared" si="6"/>
        <v>0</v>
      </c>
      <c r="U267" s="8" t="str">
        <f t="array" ref="U267">IF(W267&lt;&gt;0,MAX(IFERROR(INDEX(A:S,MATCH(W267,A:A,0),COLUMN(M$2)),0),IFERROR(INDEX(A:S,MATCH(AD267,A:A,0),COLUMN(M$2)),0),IFERROR(INDEX(A:S,MATCH(AK267,A:A,0),COLUMN(M$2)),0),IFERROR(INDEX(A:S,MATCH(AR267,A:A,0),COLUMN(M$2)),0)),M267)</f>
        <v/>
      </c>
      <c r="V267" s="3" t="str">
        <f t="shared" si="7"/>
        <v/>
      </c>
    </row>
    <row r="268" ht="15.75" customHeight="1">
      <c r="A268" s="3" t="s">
        <v>346</v>
      </c>
      <c r="B268" s="4" t="str">
        <f t="shared" si="1"/>
        <v>LCOD2BL</v>
      </c>
      <c r="D268" s="3">
        <v>0.0</v>
      </c>
      <c r="F268" s="5">
        <v>43221.0</v>
      </c>
      <c r="G268" s="4">
        <v>0.0</v>
      </c>
      <c r="I268" s="4">
        <v>0.0</v>
      </c>
      <c r="J268" s="4">
        <v>0.0</v>
      </c>
      <c r="K268" s="4">
        <v>0.0</v>
      </c>
      <c r="L268" s="4">
        <v>0.0</v>
      </c>
      <c r="O268" s="6">
        <f t="shared" si="2"/>
        <v>0</v>
      </c>
      <c r="P268" s="3" t="s">
        <v>51</v>
      </c>
      <c r="Q268" s="3" t="str">
        <f t="shared" si="3"/>
        <v>ZZ</v>
      </c>
      <c r="R268" s="3">
        <f t="shared" si="4"/>
        <v>0</v>
      </c>
      <c r="S268" s="3" t="str">
        <f t="shared" si="5"/>
        <v/>
      </c>
      <c r="T268" s="7">
        <f t="shared" si="6"/>
        <v>0</v>
      </c>
      <c r="U268" s="8" t="str">
        <f t="array" ref="U268">IF(W268&lt;&gt;0,MAX(IFERROR(INDEX(A:S,MATCH(W268,A:A,0),COLUMN(M$2)),0),IFERROR(INDEX(A:S,MATCH(AD268,A:A,0),COLUMN(M$2)),0),IFERROR(INDEX(A:S,MATCH(AK268,A:A,0),COLUMN(M$2)),0),IFERROR(INDEX(A:S,MATCH(AR268,A:A,0),COLUMN(M$2)),0)),M268)</f>
        <v/>
      </c>
      <c r="V268" s="3" t="str">
        <f t="shared" si="7"/>
        <v/>
      </c>
    </row>
    <row r="269" ht="15.75" customHeight="1">
      <c r="A269" s="3" t="s">
        <v>347</v>
      </c>
      <c r="B269" s="4" t="str">
        <f t="shared" si="1"/>
        <v>LCOD3BL</v>
      </c>
      <c r="D269" s="3">
        <v>0.0</v>
      </c>
      <c r="F269" s="5">
        <v>43221.0</v>
      </c>
      <c r="G269" s="4">
        <v>0.0</v>
      </c>
      <c r="I269" s="4">
        <v>0.0</v>
      </c>
      <c r="J269" s="4">
        <v>0.0</v>
      </c>
      <c r="K269" s="4">
        <v>0.0</v>
      </c>
      <c r="L269" s="4">
        <v>0.0</v>
      </c>
      <c r="O269" s="6">
        <f t="shared" si="2"/>
        <v>0</v>
      </c>
      <c r="P269" s="3" t="s">
        <v>51</v>
      </c>
      <c r="Q269" s="3" t="str">
        <f t="shared" si="3"/>
        <v>ZZ</v>
      </c>
      <c r="R269" s="3">
        <f t="shared" si="4"/>
        <v>0</v>
      </c>
      <c r="S269" s="3" t="str">
        <f t="shared" si="5"/>
        <v/>
      </c>
      <c r="T269" s="7">
        <f t="shared" si="6"/>
        <v>0</v>
      </c>
      <c r="U269" s="8" t="str">
        <f t="array" ref="U269">IF(W269&lt;&gt;0,MAX(IFERROR(INDEX(A:S,MATCH(W269,A:A,0),COLUMN(M$2)),0),IFERROR(INDEX(A:S,MATCH(AD269,A:A,0),COLUMN(M$2)),0),IFERROR(INDEX(A:S,MATCH(AK269,A:A,0),COLUMN(M$2)),0),IFERROR(INDEX(A:S,MATCH(AR269,A:A,0),COLUMN(M$2)),0)),M269)</f>
        <v/>
      </c>
      <c r="V269" s="3" t="str">
        <f t="shared" si="7"/>
        <v/>
      </c>
    </row>
    <row r="270" ht="15.75" customHeight="1">
      <c r="A270" s="3" t="s">
        <v>348</v>
      </c>
      <c r="B270" s="4" t="str">
        <f t="shared" si="1"/>
        <v>LCDYN30ARBABR</v>
      </c>
      <c r="D270" s="3">
        <v>0.0</v>
      </c>
      <c r="F270" s="5">
        <v>43221.0</v>
      </c>
      <c r="G270" s="4">
        <v>0.0</v>
      </c>
      <c r="I270" s="4">
        <v>0.0</v>
      </c>
      <c r="J270" s="4">
        <v>0.0</v>
      </c>
      <c r="K270" s="4">
        <v>0.0</v>
      </c>
      <c r="L270" s="4">
        <v>0.0</v>
      </c>
      <c r="O270" s="6">
        <f t="shared" si="2"/>
        <v>0</v>
      </c>
      <c r="P270" s="3" t="s">
        <v>51</v>
      </c>
      <c r="Q270" s="3" t="str">
        <f t="shared" si="3"/>
        <v>ZZ</v>
      </c>
      <c r="R270" s="3">
        <f t="shared" si="4"/>
        <v>0</v>
      </c>
      <c r="S270" s="3" t="str">
        <f t="shared" si="5"/>
        <v/>
      </c>
      <c r="T270" s="7">
        <f t="shared" si="6"/>
        <v>0</v>
      </c>
      <c r="U270" s="8" t="str">
        <f t="array" ref="U270">IF(W270&lt;&gt;0,MAX(IFERROR(INDEX(A:S,MATCH(W270,A:A,0),COLUMN(M$2)),0),IFERROR(INDEX(A:S,MATCH(AD270,A:A,0),COLUMN(M$2)),0),IFERROR(INDEX(A:S,MATCH(AK270,A:A,0),COLUMN(M$2)),0),IFERROR(INDEX(A:S,MATCH(AR270,A:A,0),COLUMN(M$2)),0)),M270)</f>
        <v/>
      </c>
      <c r="V270" s="3" t="str">
        <f t="shared" si="7"/>
        <v/>
      </c>
    </row>
    <row r="271" ht="15.75" customHeight="1">
      <c r="A271" s="3" t="s">
        <v>349</v>
      </c>
      <c r="B271" s="4" t="str">
        <f t="shared" si="1"/>
        <v>LCOD1GR</v>
      </c>
      <c r="D271" s="3">
        <v>0.0</v>
      </c>
      <c r="F271" s="5">
        <v>44134.0</v>
      </c>
      <c r="G271" s="4">
        <v>3.0</v>
      </c>
      <c r="I271" s="4">
        <v>3.0</v>
      </c>
      <c r="J271" s="4">
        <v>0.0</v>
      </c>
      <c r="K271" s="4">
        <v>0.0</v>
      </c>
      <c r="L271" s="4">
        <v>0.0</v>
      </c>
      <c r="O271" s="6">
        <f t="shared" si="2"/>
        <v>0</v>
      </c>
      <c r="P271" s="3" t="s">
        <v>112</v>
      </c>
      <c r="Q271" s="3" t="str">
        <f t="shared" si="3"/>
        <v>ZZ</v>
      </c>
      <c r="R271" s="3">
        <f t="shared" si="4"/>
        <v>0</v>
      </c>
      <c r="S271" s="3">
        <f t="shared" si="5"/>
        <v>0</v>
      </c>
      <c r="T271" s="7">
        <f t="shared" si="6"/>
        <v>0</v>
      </c>
      <c r="U271" s="8">
        <f t="array" ref="U271">IF(W271&lt;&gt;0,MAX(IFERROR(INDEX(A:S,MATCH(W271,A:A,0),COLUMN(M$2)),0),IFERROR(INDEX(A:S,MATCH(AD271,A:A,0),COLUMN(M$2)),0),IFERROR(INDEX(A:S,MATCH(AK271,A:A,0),COLUMN(M$2)),0),IFERROR(INDEX(A:S,MATCH(AR271,A:A,0),COLUMN(M$2)),0)),M271)</f>
        <v>0</v>
      </c>
      <c r="V271" s="3">
        <f t="shared" si="7"/>
        <v>0</v>
      </c>
      <c r="W271" s="3" t="s">
        <v>349</v>
      </c>
      <c r="X271" s="3">
        <v>1.0</v>
      </c>
      <c r="Y271" s="3">
        <f t="array" ref="Y271">ROUNDDOWN(INDEX($A:$O,MATCH(W271,$A:$A,0),COLUMN(O$1))/X271,0)</f>
        <v>0</v>
      </c>
      <c r="Z271" s="3">
        <f t="array" ref="Z271">ROUNDDOWN(INDEX($A:$J,MATCH(W271,$A:$A,0),COLUMN(H$1))/X271,0)+Y271</f>
        <v>0</v>
      </c>
      <c r="AA271" s="5" t="str">
        <f t="array" ref="AA271">XLOOKUP(W271,A:A,M:M)</f>
        <v/>
      </c>
      <c r="AB271" s="3">
        <f t="array" ref="AB271">ROUNDDOWN(INDEX($A:$N,MATCH(W271,$A:$A,0),COLUMN(N$1))/X271,0)+Z271</f>
        <v>0</v>
      </c>
      <c r="AC271" s="3" t="str">
        <f t="array" ref="AC271">INDEX($A:$P,MATCH(W271,$A:$A,0),COLUMN(P$1))</f>
        <v>Z</v>
      </c>
      <c r="AD271" s="3" t="s">
        <v>350</v>
      </c>
      <c r="AE271" s="3">
        <v>1.0</v>
      </c>
      <c r="AF271" s="3">
        <f t="array" ref="AF271">ROUNDDOWN(INDEX($A:$O,MATCH(AD271,$A:$A,0),COLUMN(O$1))/AE271,0)</f>
        <v>2</v>
      </c>
      <c r="AG271" s="3">
        <f t="array" ref="AG271">ROUNDDOWN(INDEX($A:$J,MATCH(AD271,$A:$A,0),COLUMN(H$1))/AE271,0)+AF271</f>
        <v>2</v>
      </c>
      <c r="AH271" s="5" t="str">
        <f t="array" ref="AH271">XLOOKUP(AD271,A:A,M:M)</f>
        <v/>
      </c>
      <c r="AI271" s="3">
        <f t="array" ref="AI271">ROUNDDOWN(INDEX($A:$N,MATCH(AD271,$A:$A,0),COLUMN(N$1))/AE271,0)+AG271</f>
        <v>2</v>
      </c>
      <c r="AJ271" s="3" t="str">
        <f t="array" ref="AJ271">INDEX($A:$P,MATCH(AD271,$A:$A,0),COLUMN(P$1))</f>
        <v>ZZ</v>
      </c>
    </row>
    <row r="272" ht="15.75" customHeight="1">
      <c r="A272" s="3" t="s">
        <v>351</v>
      </c>
      <c r="B272" s="4" t="str">
        <f t="shared" si="1"/>
        <v>LCAT26BAGR</v>
      </c>
      <c r="D272" s="3" t="s">
        <v>101</v>
      </c>
      <c r="F272" s="5"/>
      <c r="G272" s="4">
        <v>4.0</v>
      </c>
      <c r="I272" s="4">
        <v>0.0</v>
      </c>
      <c r="J272" s="4">
        <v>2.0</v>
      </c>
      <c r="K272" s="4">
        <v>0.0</v>
      </c>
      <c r="L272" s="4">
        <v>0.0</v>
      </c>
      <c r="M272" s="5">
        <v>45292.0</v>
      </c>
      <c r="N272" s="3">
        <v>40.0</v>
      </c>
      <c r="O272" s="6">
        <f t="shared" si="2"/>
        <v>4</v>
      </c>
      <c r="P272" s="3" t="s">
        <v>137</v>
      </c>
      <c r="Q272" s="3" t="str">
        <f t="shared" si="3"/>
        <v>LC BARSTL</v>
      </c>
      <c r="R272" s="3">
        <f t="shared" si="4"/>
        <v>4</v>
      </c>
      <c r="S272" s="3" t="str">
        <f t="shared" si="5"/>
        <v/>
      </c>
      <c r="T272" s="7">
        <f t="shared" si="6"/>
        <v>4</v>
      </c>
      <c r="U272" s="8">
        <f t="array" ref="U272">IF(W272&lt;&gt;0,MAX(IFERROR(INDEX(A:S,MATCH(W272,A:A,0),COLUMN(M$2)),0),IFERROR(INDEX(A:S,MATCH(AD272,A:A,0),COLUMN(M$2)),0),IFERROR(INDEX(A:S,MATCH(AK272,A:A,0),COLUMN(M$2)),0),IFERROR(INDEX(A:S,MATCH(AR272,A:A,0),COLUMN(M$2)),0)),M272)</f>
        <v>45292</v>
      </c>
      <c r="V272" s="3">
        <f t="shared" si="7"/>
        <v>40</v>
      </c>
    </row>
    <row r="273" ht="15.75" customHeight="1">
      <c r="A273" s="3" t="s">
        <v>352</v>
      </c>
      <c r="B273" s="4" t="str">
        <f t="shared" si="1"/>
        <v>LCNO26BATO</v>
      </c>
      <c r="D273" s="3" t="s">
        <v>60</v>
      </c>
      <c r="F273" s="5">
        <v>43994.0</v>
      </c>
      <c r="G273" s="4">
        <v>0.0</v>
      </c>
      <c r="I273" s="4">
        <v>0.0</v>
      </c>
      <c r="J273" s="4">
        <v>0.0</v>
      </c>
      <c r="K273" s="4">
        <v>0.0</v>
      </c>
      <c r="L273" s="4">
        <v>0.0</v>
      </c>
      <c r="O273" s="6">
        <f t="shared" si="2"/>
        <v>0</v>
      </c>
      <c r="P273" s="3" t="s">
        <v>51</v>
      </c>
      <c r="Q273" s="3" t="str">
        <f t="shared" si="3"/>
        <v>ZZ</v>
      </c>
      <c r="R273" s="3">
        <f t="shared" si="4"/>
        <v>0</v>
      </c>
      <c r="S273" s="3" t="str">
        <f t="shared" si="5"/>
        <v/>
      </c>
      <c r="T273" s="7">
        <f t="shared" si="6"/>
        <v>0</v>
      </c>
      <c r="U273" s="8" t="str">
        <f t="array" ref="U273">IF(W273&lt;&gt;0,MAX(IFERROR(INDEX(A:S,MATCH(W273,A:A,0),COLUMN(M$2)),0),IFERROR(INDEX(A:S,MATCH(AD273,A:A,0),COLUMN(M$2)),0),IFERROR(INDEX(A:S,MATCH(AK273,A:A,0),COLUMN(M$2)),0),IFERROR(INDEX(A:S,MATCH(AR273,A:A,0),COLUMN(M$2)),0)),M273)</f>
        <v/>
      </c>
      <c r="V273" s="3" t="str">
        <f t="shared" si="7"/>
        <v/>
      </c>
    </row>
    <row r="274" ht="15.75" customHeight="1">
      <c r="A274" s="3" t="s">
        <v>353</v>
      </c>
      <c r="B274" s="4" t="str">
        <f t="shared" si="1"/>
        <v>LCNO30BATO</v>
      </c>
      <c r="D274" s="3" t="s">
        <v>60</v>
      </c>
      <c r="E274" s="5"/>
      <c r="F274" s="5">
        <v>45020.0</v>
      </c>
      <c r="G274" s="4">
        <v>0.0</v>
      </c>
      <c r="I274" s="4">
        <v>0.0</v>
      </c>
      <c r="J274" s="4">
        <v>0.0</v>
      </c>
      <c r="K274" s="4">
        <v>0.0</v>
      </c>
      <c r="L274" s="4">
        <v>0.0</v>
      </c>
      <c r="O274" s="6">
        <f t="shared" si="2"/>
        <v>0</v>
      </c>
      <c r="P274" s="3" t="s">
        <v>51</v>
      </c>
      <c r="Q274" s="3" t="str">
        <f t="shared" si="3"/>
        <v>ZZ</v>
      </c>
      <c r="R274" s="3">
        <f t="shared" si="4"/>
        <v>0</v>
      </c>
      <c r="S274" s="3" t="str">
        <f t="shared" si="5"/>
        <v/>
      </c>
      <c r="T274" s="7">
        <f t="shared" si="6"/>
        <v>0</v>
      </c>
      <c r="U274" s="8" t="str">
        <f t="array" ref="U274">IF(W274&lt;&gt;0,MAX(IFERROR(INDEX(A:S,MATCH(W274,A:A,0),COLUMN(M$2)),0),IFERROR(INDEX(A:S,MATCH(AD274,A:A,0),COLUMN(M$2)),0),IFERROR(INDEX(A:S,MATCH(AK274,A:A,0),COLUMN(M$2)),0),IFERROR(INDEX(A:S,MATCH(AR274,A:A,0),COLUMN(M$2)),0)),M274)</f>
        <v/>
      </c>
      <c r="V274" s="3" t="str">
        <f t="shared" si="7"/>
        <v/>
      </c>
    </row>
    <row r="275" ht="15.75" customHeight="1">
      <c r="A275" s="3" t="s">
        <v>354</v>
      </c>
      <c r="B275" s="4" t="str">
        <f t="shared" si="1"/>
        <v>LCFA26BABR</v>
      </c>
      <c r="D275" s="3" t="s">
        <v>101</v>
      </c>
      <c r="F275" s="5"/>
      <c r="G275" s="4">
        <v>149.0</v>
      </c>
      <c r="H275" s="3">
        <v>150.0</v>
      </c>
      <c r="I275" s="4">
        <v>42.0</v>
      </c>
      <c r="J275" s="4">
        <v>105.0</v>
      </c>
      <c r="K275" s="4">
        <v>0.0</v>
      </c>
      <c r="L275" s="4">
        <v>0.0</v>
      </c>
      <c r="M275" s="5">
        <v>45235.0</v>
      </c>
      <c r="N275" s="3">
        <v>100.0</v>
      </c>
      <c r="O275" s="6">
        <f t="shared" si="2"/>
        <v>107</v>
      </c>
      <c r="P275" s="3" t="s">
        <v>137</v>
      </c>
      <c r="Q275" s="3" t="str">
        <f t="shared" si="3"/>
        <v>LC BARSTL</v>
      </c>
      <c r="R275" s="3">
        <f t="shared" si="4"/>
        <v>107</v>
      </c>
      <c r="S275" s="3">
        <f t="shared" si="5"/>
        <v>150</v>
      </c>
      <c r="T275" s="7">
        <f t="shared" si="6"/>
        <v>107</v>
      </c>
      <c r="U275" s="8">
        <f t="array" ref="U275">IF(W275&lt;&gt;0,MAX(IFERROR(INDEX(A:S,MATCH(W275,A:A,0),COLUMN(M$2)),0),IFERROR(INDEX(A:S,MATCH(AD275,A:A,0),COLUMN(M$2)),0),IFERROR(INDEX(A:S,MATCH(AK275,A:A,0),COLUMN(M$2)),0),IFERROR(INDEX(A:S,MATCH(AR275,A:A,0),COLUMN(M$2)),0)),M275)</f>
        <v>45235</v>
      </c>
      <c r="V275" s="3">
        <f t="shared" si="7"/>
        <v>100</v>
      </c>
    </row>
    <row r="276" ht="15.75" customHeight="1">
      <c r="A276" s="3" t="s">
        <v>355</v>
      </c>
      <c r="B276" s="4" t="str">
        <f t="shared" si="1"/>
        <v>LCFA30BABR</v>
      </c>
      <c r="D276" s="3" t="s">
        <v>101</v>
      </c>
      <c r="F276" s="5"/>
      <c r="G276" s="4">
        <v>49.0</v>
      </c>
      <c r="H276" s="3">
        <v>30.0</v>
      </c>
      <c r="I276" s="4">
        <v>6.0</v>
      </c>
      <c r="J276" s="4">
        <v>41.0</v>
      </c>
      <c r="K276" s="4">
        <v>0.0</v>
      </c>
      <c r="L276" s="4">
        <v>0.0</v>
      </c>
      <c r="M276" s="5">
        <v>45265.0</v>
      </c>
      <c r="O276" s="6">
        <f t="shared" si="2"/>
        <v>43</v>
      </c>
      <c r="P276" s="3" t="s">
        <v>137</v>
      </c>
      <c r="Q276" s="3" t="str">
        <f t="shared" si="3"/>
        <v>LC BARSTL</v>
      </c>
      <c r="R276" s="3">
        <f t="shared" si="4"/>
        <v>43</v>
      </c>
      <c r="S276" s="3">
        <f t="shared" si="5"/>
        <v>30</v>
      </c>
      <c r="T276" s="7">
        <f t="shared" si="6"/>
        <v>43</v>
      </c>
      <c r="U276" s="8">
        <f t="array" ref="U276">IF(W276&lt;&gt;0,MAX(IFERROR(INDEX(A:S,MATCH(W276,A:A,0),COLUMN(M$2)),0),IFERROR(INDEX(A:S,MATCH(AD276,A:A,0),COLUMN(M$2)),0),IFERROR(INDEX(A:S,MATCH(AK276,A:A,0),COLUMN(M$2)),0),IFERROR(INDEX(A:S,MATCH(AR276,A:A,0),COLUMN(M$2)),0)),M276)</f>
        <v>45265</v>
      </c>
      <c r="V276" s="3" t="str">
        <f t="shared" si="7"/>
        <v/>
      </c>
    </row>
    <row r="277" ht="15.75" customHeight="1">
      <c r="A277" s="3" t="s">
        <v>356</v>
      </c>
      <c r="B277" s="4" t="str">
        <f t="shared" si="1"/>
        <v>LCNA26ARBABR</v>
      </c>
      <c r="D277" s="3">
        <v>0.0</v>
      </c>
      <c r="F277" s="5">
        <v>43664.0</v>
      </c>
      <c r="G277" s="4">
        <v>0.0</v>
      </c>
      <c r="I277" s="4">
        <v>0.0</v>
      </c>
      <c r="J277" s="4">
        <v>0.0</v>
      </c>
      <c r="K277" s="4">
        <v>0.0</v>
      </c>
      <c r="L277" s="4">
        <v>0.0</v>
      </c>
      <c r="O277" s="6">
        <f t="shared" si="2"/>
        <v>0</v>
      </c>
      <c r="P277" s="3" t="s">
        <v>51</v>
      </c>
      <c r="Q277" s="3" t="str">
        <f t="shared" si="3"/>
        <v>ZZ</v>
      </c>
      <c r="R277" s="3">
        <f t="shared" si="4"/>
        <v>0</v>
      </c>
      <c r="S277" s="3" t="str">
        <f t="shared" si="5"/>
        <v/>
      </c>
      <c r="T277" s="7">
        <f t="shared" si="6"/>
        <v>0</v>
      </c>
      <c r="U277" s="8" t="str">
        <f t="array" ref="U277">IF(W277&lt;&gt;0,MAX(IFERROR(INDEX(A:S,MATCH(W277,A:A,0),COLUMN(M$2)),0),IFERROR(INDEX(A:S,MATCH(AD277,A:A,0),COLUMN(M$2)),0),IFERROR(INDEX(A:S,MATCH(AK277,A:A,0),COLUMN(M$2)),0),IFERROR(INDEX(A:S,MATCH(AR277,A:A,0),COLUMN(M$2)),0)),M277)</f>
        <v/>
      </c>
      <c r="V277" s="3" t="str">
        <f t="shared" si="7"/>
        <v/>
      </c>
    </row>
    <row r="278" ht="15.75" customHeight="1">
      <c r="A278" s="3" t="s">
        <v>357</v>
      </c>
      <c r="B278" s="4" t="str">
        <f t="shared" si="1"/>
        <v>LCNA30ARBABR</v>
      </c>
      <c r="D278" s="3">
        <v>0.0</v>
      </c>
      <c r="F278" s="5">
        <v>43591.0</v>
      </c>
      <c r="G278" s="4">
        <v>0.0</v>
      </c>
      <c r="I278" s="4">
        <v>0.0</v>
      </c>
      <c r="J278" s="4">
        <v>0.0</v>
      </c>
      <c r="K278" s="4">
        <v>0.0</v>
      </c>
      <c r="L278" s="4">
        <v>0.0</v>
      </c>
      <c r="O278" s="6">
        <f t="shared" si="2"/>
        <v>0</v>
      </c>
      <c r="P278" s="3" t="s">
        <v>51</v>
      </c>
      <c r="Q278" s="3" t="str">
        <f t="shared" si="3"/>
        <v>ZZ</v>
      </c>
      <c r="R278" s="3">
        <f t="shared" si="4"/>
        <v>0</v>
      </c>
      <c r="S278" s="3" t="str">
        <f t="shared" si="5"/>
        <v/>
      </c>
      <c r="T278" s="7">
        <f t="shared" si="6"/>
        <v>0</v>
      </c>
      <c r="U278" s="8" t="str">
        <f t="array" ref="U278">IF(W278&lt;&gt;0,MAX(IFERROR(INDEX(A:S,MATCH(W278,A:A,0),COLUMN(M$2)),0),IFERROR(INDEX(A:S,MATCH(AD278,A:A,0),COLUMN(M$2)),0),IFERROR(INDEX(A:S,MATCH(AK278,A:A,0),COLUMN(M$2)),0),IFERROR(INDEX(A:S,MATCH(AR278,A:A,0),COLUMN(M$2)),0)),M278)</f>
        <v/>
      </c>
      <c r="V278" s="3" t="str">
        <f t="shared" si="7"/>
        <v/>
      </c>
    </row>
    <row r="279" ht="15.75" customHeight="1">
      <c r="A279" s="3" t="s">
        <v>358</v>
      </c>
      <c r="B279" s="4" t="str">
        <f t="shared" si="1"/>
        <v>LCRE26BABR</v>
      </c>
      <c r="D279" s="3">
        <v>0.0</v>
      </c>
      <c r="F279" s="5">
        <v>43453.0</v>
      </c>
      <c r="G279" s="4">
        <v>0.0</v>
      </c>
      <c r="I279" s="4">
        <v>0.0</v>
      </c>
      <c r="J279" s="4">
        <v>0.0</v>
      </c>
      <c r="K279" s="4">
        <v>0.0</v>
      </c>
      <c r="L279" s="4">
        <v>0.0</v>
      </c>
      <c r="O279" s="6">
        <f t="shared" si="2"/>
        <v>0</v>
      </c>
      <c r="P279" s="3" t="s">
        <v>51</v>
      </c>
      <c r="Q279" s="3" t="str">
        <f t="shared" si="3"/>
        <v>ZZ</v>
      </c>
      <c r="R279" s="3">
        <f t="shared" si="4"/>
        <v>0</v>
      </c>
      <c r="S279" s="3" t="str">
        <f t="shared" si="5"/>
        <v/>
      </c>
      <c r="T279" s="7">
        <f t="shared" si="6"/>
        <v>0</v>
      </c>
      <c r="U279" s="8" t="str">
        <f t="array" ref="U279">IF(W279&lt;&gt;0,MAX(IFERROR(INDEX(A:S,MATCH(W279,A:A,0),COLUMN(M$2)),0),IFERROR(INDEX(A:S,MATCH(AD279,A:A,0),COLUMN(M$2)),0),IFERROR(INDEX(A:S,MATCH(AK279,A:A,0),COLUMN(M$2)),0),IFERROR(INDEX(A:S,MATCH(AR279,A:A,0),COLUMN(M$2)),0)),M279)</f>
        <v/>
      </c>
      <c r="V279" s="3" t="str">
        <f t="shared" si="7"/>
        <v/>
      </c>
    </row>
    <row r="280" ht="15.75" customHeight="1">
      <c r="A280" s="3" t="s">
        <v>359</v>
      </c>
      <c r="B280" s="4" t="str">
        <f t="shared" si="1"/>
        <v>LCRE30BABR</v>
      </c>
      <c r="D280" s="3">
        <v>0.0</v>
      </c>
      <c r="F280" s="5">
        <v>43453.0</v>
      </c>
      <c r="G280" s="4">
        <v>0.0</v>
      </c>
      <c r="I280" s="4">
        <v>0.0</v>
      </c>
      <c r="J280" s="4">
        <v>0.0</v>
      </c>
      <c r="K280" s="4">
        <v>0.0</v>
      </c>
      <c r="L280" s="4">
        <v>0.0</v>
      </c>
      <c r="O280" s="6">
        <f t="shared" si="2"/>
        <v>0</v>
      </c>
      <c r="P280" s="3" t="s">
        <v>51</v>
      </c>
      <c r="Q280" s="3" t="str">
        <f t="shared" si="3"/>
        <v>ZZ</v>
      </c>
      <c r="R280" s="3">
        <f t="shared" si="4"/>
        <v>0</v>
      </c>
      <c r="S280" s="3" t="str">
        <f t="shared" si="5"/>
        <v/>
      </c>
      <c r="T280" s="7">
        <f t="shared" si="6"/>
        <v>0</v>
      </c>
      <c r="U280" s="8" t="str">
        <f t="array" ref="U280">IF(W280&lt;&gt;0,MAX(IFERROR(INDEX(A:S,MATCH(W280,A:A,0),COLUMN(M$2)),0),IFERROR(INDEX(A:S,MATCH(AD280,A:A,0),COLUMN(M$2)),0),IFERROR(INDEX(A:S,MATCH(AK280,A:A,0),COLUMN(M$2)),0),IFERROR(INDEX(A:S,MATCH(AR280,A:A,0),COLUMN(M$2)),0)),M280)</f>
        <v/>
      </c>
      <c r="V280" s="3" t="str">
        <f t="shared" si="7"/>
        <v/>
      </c>
    </row>
    <row r="281" ht="15.75" customHeight="1">
      <c r="A281" s="3" t="s">
        <v>360</v>
      </c>
      <c r="B281" s="4" t="str">
        <f t="shared" si="1"/>
        <v>LCDY26BABR</v>
      </c>
      <c r="D281" s="3">
        <v>0.0</v>
      </c>
      <c r="F281" s="5">
        <v>43453.0</v>
      </c>
      <c r="G281" s="4">
        <v>0.0</v>
      </c>
      <c r="I281" s="4">
        <v>0.0</v>
      </c>
      <c r="J281" s="4">
        <v>0.0</v>
      </c>
      <c r="K281" s="4">
        <v>0.0</v>
      </c>
      <c r="L281" s="4">
        <v>0.0</v>
      </c>
      <c r="O281" s="6">
        <f t="shared" si="2"/>
        <v>0</v>
      </c>
      <c r="P281" s="3" t="s">
        <v>51</v>
      </c>
      <c r="Q281" s="3" t="str">
        <f t="shared" si="3"/>
        <v>ZZ</v>
      </c>
      <c r="R281" s="3">
        <f t="shared" si="4"/>
        <v>0</v>
      </c>
      <c r="S281" s="3" t="str">
        <f t="shared" si="5"/>
        <v/>
      </c>
      <c r="T281" s="7">
        <f t="shared" si="6"/>
        <v>0</v>
      </c>
      <c r="U281" s="8" t="str">
        <f t="array" ref="U281">IF(W281&lt;&gt;0,MAX(IFERROR(INDEX(A:S,MATCH(W281,A:A,0),COLUMN(M$2)),0),IFERROR(INDEX(A:S,MATCH(AD281,A:A,0),COLUMN(M$2)),0),IFERROR(INDEX(A:S,MATCH(AK281,A:A,0),COLUMN(M$2)),0),IFERROR(INDEX(A:S,MATCH(AR281,A:A,0),COLUMN(M$2)),0)),M281)</f>
        <v/>
      </c>
      <c r="V281" s="3" t="str">
        <f t="shared" si="7"/>
        <v/>
      </c>
    </row>
    <row r="282" ht="15.75" customHeight="1">
      <c r="A282" s="3" t="s">
        <v>361</v>
      </c>
      <c r="B282" s="4" t="str">
        <f t="shared" si="1"/>
        <v>LCDY30BABR</v>
      </c>
      <c r="D282" s="3">
        <v>0.0</v>
      </c>
      <c r="F282" s="5">
        <v>43453.0</v>
      </c>
      <c r="G282" s="4">
        <v>0.0</v>
      </c>
      <c r="I282" s="4">
        <v>0.0</v>
      </c>
      <c r="J282" s="4">
        <v>0.0</v>
      </c>
      <c r="K282" s="4">
        <v>0.0</v>
      </c>
      <c r="L282" s="4">
        <v>0.0</v>
      </c>
      <c r="O282" s="6">
        <f t="shared" si="2"/>
        <v>0</v>
      </c>
      <c r="P282" s="3" t="s">
        <v>51</v>
      </c>
      <c r="Q282" s="3" t="str">
        <f t="shared" si="3"/>
        <v>ZZ</v>
      </c>
      <c r="R282" s="3">
        <f t="shared" si="4"/>
        <v>0</v>
      </c>
      <c r="S282" s="3" t="str">
        <f t="shared" si="5"/>
        <v/>
      </c>
      <c r="T282" s="7">
        <f t="shared" si="6"/>
        <v>0</v>
      </c>
      <c r="U282" s="8" t="str">
        <f t="array" ref="U282">IF(W282&lt;&gt;0,MAX(IFERROR(INDEX(A:S,MATCH(W282,A:A,0),COLUMN(M$2)),0),IFERROR(INDEX(A:S,MATCH(AD282,A:A,0),COLUMN(M$2)),0),IFERROR(INDEX(A:S,MATCH(AK282,A:A,0),COLUMN(M$2)),0),IFERROR(INDEX(A:S,MATCH(AR282,A:A,0),COLUMN(M$2)),0)),M282)</f>
        <v/>
      </c>
      <c r="V282" s="3" t="str">
        <f t="shared" si="7"/>
        <v/>
      </c>
    </row>
    <row r="283" ht="15.75" customHeight="1">
      <c r="A283" s="3" t="s">
        <v>362</v>
      </c>
      <c r="B283" s="4" t="str">
        <f t="shared" si="1"/>
        <v>LCST26BABR</v>
      </c>
      <c r="D283" s="3" t="s">
        <v>60</v>
      </c>
      <c r="E283" s="5">
        <v>44159.0</v>
      </c>
      <c r="F283" s="5">
        <v>44245.0</v>
      </c>
      <c r="G283" s="4">
        <v>0.0</v>
      </c>
      <c r="I283" s="4">
        <v>0.0</v>
      </c>
      <c r="J283" s="4">
        <v>0.0</v>
      </c>
      <c r="K283" s="4">
        <v>0.0</v>
      </c>
      <c r="L283" s="4">
        <v>0.0</v>
      </c>
      <c r="O283" s="6">
        <f t="shared" si="2"/>
        <v>0</v>
      </c>
      <c r="P283" s="3" t="s">
        <v>51</v>
      </c>
      <c r="Q283" s="3" t="str">
        <f t="shared" si="3"/>
        <v>ZZ</v>
      </c>
      <c r="R283" s="3">
        <f t="shared" si="4"/>
        <v>0</v>
      </c>
      <c r="S283" s="3" t="str">
        <f t="shared" si="5"/>
        <v/>
      </c>
      <c r="T283" s="7">
        <f t="shared" si="6"/>
        <v>0</v>
      </c>
      <c r="U283" s="8" t="str">
        <f t="array" ref="U283">IF(W283&lt;&gt;0,MAX(IFERROR(INDEX(A:S,MATCH(W283,A:A,0),COLUMN(M$2)),0),IFERROR(INDEX(A:S,MATCH(AD283,A:A,0),COLUMN(M$2)),0),IFERROR(INDEX(A:S,MATCH(AK283,A:A,0),COLUMN(M$2)),0),IFERROR(INDEX(A:S,MATCH(AR283,A:A,0),COLUMN(M$2)),0)),M283)</f>
        <v/>
      </c>
      <c r="V283" s="3" t="str">
        <f t="shared" si="7"/>
        <v/>
      </c>
    </row>
    <row r="284" ht="15.75" customHeight="1">
      <c r="A284" s="3" t="s">
        <v>363</v>
      </c>
      <c r="B284" s="4" t="str">
        <f t="shared" si="1"/>
        <v>LCST30BABR</v>
      </c>
      <c r="D284" s="3">
        <v>0.0</v>
      </c>
      <c r="E284" s="5">
        <v>44008.0</v>
      </c>
      <c r="F284" s="5">
        <v>44134.0</v>
      </c>
      <c r="G284" s="4">
        <v>0.0</v>
      </c>
      <c r="I284" s="4">
        <v>0.0</v>
      </c>
      <c r="J284" s="4">
        <v>0.0</v>
      </c>
      <c r="K284" s="4">
        <v>0.0</v>
      </c>
      <c r="L284" s="4">
        <v>0.0</v>
      </c>
      <c r="O284" s="6">
        <f t="shared" si="2"/>
        <v>0</v>
      </c>
      <c r="P284" s="3" t="s">
        <v>51</v>
      </c>
      <c r="Q284" s="3" t="str">
        <f t="shared" si="3"/>
        <v>ZZ</v>
      </c>
      <c r="R284" s="3">
        <f t="shared" si="4"/>
        <v>0</v>
      </c>
      <c r="S284" s="3" t="str">
        <f t="shared" si="5"/>
        <v/>
      </c>
      <c r="T284" s="7">
        <f t="shared" si="6"/>
        <v>0</v>
      </c>
      <c r="U284" s="8" t="str">
        <f t="array" ref="U284">IF(W284&lt;&gt;0,MAX(IFERROR(INDEX(A:S,MATCH(W284,A:A,0),COLUMN(M$2)),0),IFERROR(INDEX(A:S,MATCH(AD284,A:A,0),COLUMN(M$2)),0),IFERROR(INDEX(A:S,MATCH(AK284,A:A,0),COLUMN(M$2)),0),IFERROR(INDEX(A:S,MATCH(AR284,A:A,0),COLUMN(M$2)),0)),M284)</f>
        <v/>
      </c>
      <c r="V284" s="3" t="str">
        <f t="shared" si="7"/>
        <v/>
      </c>
    </row>
    <row r="285" ht="15.75" customHeight="1">
      <c r="A285" s="3" t="s">
        <v>364</v>
      </c>
      <c r="B285" s="4" t="str">
        <f t="shared" si="1"/>
        <v>LCST26BATO</v>
      </c>
      <c r="D285" s="3">
        <v>0.0</v>
      </c>
      <c r="F285" s="5">
        <v>43994.0</v>
      </c>
      <c r="G285" s="4">
        <v>0.0</v>
      </c>
      <c r="I285" s="4">
        <v>0.0</v>
      </c>
      <c r="J285" s="4">
        <v>0.0</v>
      </c>
      <c r="K285" s="4">
        <v>0.0</v>
      </c>
      <c r="L285" s="4">
        <v>0.0</v>
      </c>
      <c r="O285" s="6">
        <f t="shared" si="2"/>
        <v>0</v>
      </c>
      <c r="P285" s="3" t="s">
        <v>51</v>
      </c>
      <c r="Q285" s="3" t="str">
        <f t="shared" si="3"/>
        <v>ZZ</v>
      </c>
      <c r="R285" s="3">
        <f t="shared" si="4"/>
        <v>0</v>
      </c>
      <c r="S285" s="3" t="str">
        <f t="shared" si="5"/>
        <v/>
      </c>
      <c r="T285" s="7">
        <f t="shared" si="6"/>
        <v>0</v>
      </c>
      <c r="U285" s="8" t="str">
        <f t="array" ref="U285">IF(W285&lt;&gt;0,MAX(IFERROR(INDEX(A:S,MATCH(W285,A:A,0),COLUMN(M$2)),0),IFERROR(INDEX(A:S,MATCH(AD285,A:A,0),COLUMN(M$2)),0),IFERROR(INDEX(A:S,MATCH(AK285,A:A,0),COLUMN(M$2)),0),IFERROR(INDEX(A:S,MATCH(AR285,A:A,0),COLUMN(M$2)),0)),M285)</f>
        <v/>
      </c>
      <c r="V285" s="3" t="str">
        <f t="shared" si="7"/>
        <v/>
      </c>
    </row>
    <row r="286" ht="15.75" customHeight="1">
      <c r="A286" s="3" t="s">
        <v>365</v>
      </c>
      <c r="B286" s="4" t="str">
        <f t="shared" si="1"/>
        <v>LCST30BATO</v>
      </c>
      <c r="D286" s="3">
        <v>0.0</v>
      </c>
      <c r="F286" s="5">
        <v>43678.0</v>
      </c>
      <c r="G286" s="4">
        <v>0.0</v>
      </c>
      <c r="I286" s="4">
        <v>0.0</v>
      </c>
      <c r="J286" s="4">
        <v>0.0</v>
      </c>
      <c r="K286" s="4">
        <v>0.0</v>
      </c>
      <c r="L286" s="4">
        <v>0.0</v>
      </c>
      <c r="O286" s="6">
        <f t="shared" si="2"/>
        <v>0</v>
      </c>
      <c r="P286" s="3" t="s">
        <v>51</v>
      </c>
      <c r="Q286" s="3" t="str">
        <f t="shared" si="3"/>
        <v>ZZ</v>
      </c>
      <c r="R286" s="3">
        <f t="shared" si="4"/>
        <v>0</v>
      </c>
      <c r="S286" s="3" t="str">
        <f t="shared" si="5"/>
        <v/>
      </c>
      <c r="T286" s="7">
        <f t="shared" si="6"/>
        <v>0</v>
      </c>
      <c r="U286" s="8" t="str">
        <f t="array" ref="U286">IF(W286&lt;&gt;0,MAX(IFERROR(INDEX(A:S,MATCH(W286,A:A,0),COLUMN(M$2)),0),IFERROR(INDEX(A:S,MATCH(AD286,A:A,0),COLUMN(M$2)),0),IFERROR(INDEX(A:S,MATCH(AK286,A:A,0),COLUMN(M$2)),0),IFERROR(INDEX(A:S,MATCH(AR286,A:A,0),COLUMN(M$2)),0)),M286)</f>
        <v/>
      </c>
      <c r="V286" s="3" t="str">
        <f t="shared" si="7"/>
        <v/>
      </c>
    </row>
    <row r="287" ht="15.75" customHeight="1">
      <c r="A287" s="3" t="s">
        <v>366</v>
      </c>
      <c r="B287" s="4" t="str">
        <f t="shared" si="1"/>
        <v>LCTA26BABR</v>
      </c>
      <c r="D287" s="3" t="s">
        <v>101</v>
      </c>
      <c r="F287" s="5"/>
      <c r="G287" s="4">
        <v>31.0</v>
      </c>
      <c r="I287" s="4">
        <v>6.0</v>
      </c>
      <c r="J287" s="4">
        <v>23.0</v>
      </c>
      <c r="K287" s="4">
        <v>0.0</v>
      </c>
      <c r="L287" s="4">
        <v>0.0</v>
      </c>
      <c r="M287" s="5"/>
      <c r="O287" s="6">
        <f t="shared" si="2"/>
        <v>25</v>
      </c>
      <c r="P287" s="3" t="s">
        <v>137</v>
      </c>
      <c r="Q287" s="3" t="str">
        <f t="shared" si="3"/>
        <v>LC BARSTL</v>
      </c>
      <c r="R287" s="3">
        <f t="shared" si="4"/>
        <v>25</v>
      </c>
      <c r="S287" s="3" t="str">
        <f t="shared" si="5"/>
        <v/>
      </c>
      <c r="T287" s="7">
        <f t="shared" si="6"/>
        <v>25</v>
      </c>
      <c r="U287" s="8" t="str">
        <f t="array" ref="U287">IF(W287&lt;&gt;0,MAX(IFERROR(INDEX(A:S,MATCH(W287,A:A,0),COLUMN(M$2)),0),IFERROR(INDEX(A:S,MATCH(AD287,A:A,0),COLUMN(M$2)),0),IFERROR(INDEX(A:S,MATCH(AK287,A:A,0),COLUMN(M$2)),0),IFERROR(INDEX(A:S,MATCH(AR287,A:A,0),COLUMN(M$2)),0)),M287)</f>
        <v/>
      </c>
      <c r="V287" s="3" t="str">
        <f t="shared" si="7"/>
        <v/>
      </c>
    </row>
    <row r="288" ht="15.75" customHeight="1">
      <c r="A288" s="3" t="s">
        <v>367</v>
      </c>
      <c r="B288" s="4" t="str">
        <f t="shared" si="1"/>
        <v>LCTA30BABR</v>
      </c>
      <c r="D288" s="3" t="s">
        <v>101</v>
      </c>
      <c r="F288" s="5"/>
      <c r="G288" s="4">
        <v>108.0</v>
      </c>
      <c r="I288" s="4">
        <v>6.0</v>
      </c>
      <c r="J288" s="4">
        <v>100.0</v>
      </c>
      <c r="K288" s="4">
        <v>0.0</v>
      </c>
      <c r="L288" s="4">
        <v>0.0</v>
      </c>
      <c r="O288" s="6">
        <f t="shared" si="2"/>
        <v>102</v>
      </c>
      <c r="P288" s="3" t="s">
        <v>137</v>
      </c>
      <c r="Q288" s="3" t="str">
        <f t="shared" si="3"/>
        <v>LC BARSTL</v>
      </c>
      <c r="R288" s="3">
        <f t="shared" si="4"/>
        <v>102</v>
      </c>
      <c r="S288" s="3" t="str">
        <f t="shared" si="5"/>
        <v/>
      </c>
      <c r="T288" s="7">
        <f t="shared" si="6"/>
        <v>102</v>
      </c>
      <c r="U288" s="8" t="str">
        <f t="array" ref="U288">IF(W288&lt;&gt;0,MAX(IFERROR(INDEX(A:S,MATCH(W288,A:A,0),COLUMN(M$2)),0),IFERROR(INDEX(A:S,MATCH(AD288,A:A,0),COLUMN(M$2)),0),IFERROR(INDEX(A:S,MATCH(AK288,A:A,0),COLUMN(M$2)),0),IFERROR(INDEX(A:S,MATCH(AR288,A:A,0),COLUMN(M$2)),0)),M288)</f>
        <v/>
      </c>
      <c r="V288" s="3" t="str">
        <f t="shared" si="7"/>
        <v/>
      </c>
    </row>
    <row r="289" ht="15.75" customHeight="1">
      <c r="A289" s="3" t="s">
        <v>368</v>
      </c>
      <c r="B289" s="4" t="str">
        <f t="shared" si="1"/>
        <v>LCTA26ARBABR</v>
      </c>
      <c r="D289" s="3" t="s">
        <v>101</v>
      </c>
      <c r="F289" s="5"/>
      <c r="G289" s="4">
        <v>207.0</v>
      </c>
      <c r="I289" s="4">
        <v>4.0</v>
      </c>
      <c r="J289" s="4">
        <v>201.0</v>
      </c>
      <c r="K289" s="4">
        <v>0.0</v>
      </c>
      <c r="L289" s="4">
        <v>0.0</v>
      </c>
      <c r="O289" s="6">
        <f t="shared" si="2"/>
        <v>203</v>
      </c>
      <c r="P289" s="3" t="s">
        <v>137</v>
      </c>
      <c r="Q289" s="3" t="str">
        <f t="shared" si="3"/>
        <v>LC BARSTL</v>
      </c>
      <c r="R289" s="3">
        <f t="shared" si="4"/>
        <v>203</v>
      </c>
      <c r="S289" s="3" t="str">
        <f t="shared" si="5"/>
        <v/>
      </c>
      <c r="T289" s="7">
        <f t="shared" si="6"/>
        <v>203</v>
      </c>
      <c r="U289" s="8" t="str">
        <f t="array" ref="U289">IF(W289&lt;&gt;0,MAX(IFERROR(INDEX(A:S,MATCH(W289,A:A,0),COLUMN(M$2)),0),IFERROR(INDEX(A:S,MATCH(AD289,A:A,0),COLUMN(M$2)),0),IFERROR(INDEX(A:S,MATCH(AK289,A:A,0),COLUMN(M$2)),0),IFERROR(INDEX(A:S,MATCH(AR289,A:A,0),COLUMN(M$2)),0)),M289)</f>
        <v/>
      </c>
      <c r="V289" s="3" t="str">
        <f t="shared" si="7"/>
        <v/>
      </c>
    </row>
    <row r="290" ht="15.75" customHeight="1">
      <c r="A290" s="3" t="s">
        <v>369</v>
      </c>
      <c r="B290" s="4" t="str">
        <f t="shared" si="1"/>
        <v>LCTA30ARBABR</v>
      </c>
      <c r="D290" s="3" t="s">
        <v>101</v>
      </c>
      <c r="F290" s="5"/>
      <c r="G290" s="4">
        <v>127.0</v>
      </c>
      <c r="I290" s="4">
        <v>0.0</v>
      </c>
      <c r="J290" s="4">
        <v>125.0</v>
      </c>
      <c r="K290" s="4">
        <v>0.0</v>
      </c>
      <c r="L290" s="4">
        <v>0.0</v>
      </c>
      <c r="O290" s="6">
        <f t="shared" si="2"/>
        <v>127</v>
      </c>
      <c r="P290" s="3" t="s">
        <v>137</v>
      </c>
      <c r="Q290" s="3" t="str">
        <f t="shared" si="3"/>
        <v>LC BARSTL</v>
      </c>
      <c r="R290" s="3">
        <f t="shared" si="4"/>
        <v>127</v>
      </c>
      <c r="S290" s="3" t="str">
        <f t="shared" si="5"/>
        <v/>
      </c>
      <c r="T290" s="7">
        <f t="shared" si="6"/>
        <v>127</v>
      </c>
      <c r="U290" s="8" t="str">
        <f t="array" ref="U290">IF(W290&lt;&gt;0,MAX(IFERROR(INDEX(A:S,MATCH(W290,A:A,0),COLUMN(M$2)),0),IFERROR(INDEX(A:S,MATCH(AD290,A:A,0),COLUMN(M$2)),0),IFERROR(INDEX(A:S,MATCH(AK290,A:A,0),COLUMN(M$2)),0),IFERROR(INDEX(A:S,MATCH(AR290,A:A,0),COLUMN(M$2)),0)),M290)</f>
        <v/>
      </c>
      <c r="V290" s="3" t="str">
        <f t="shared" si="7"/>
        <v/>
      </c>
    </row>
    <row r="291" ht="15.75" customHeight="1">
      <c r="A291" s="3" t="s">
        <v>370</v>
      </c>
      <c r="B291" s="4" t="str">
        <f t="shared" si="1"/>
        <v>LCMA26BABR</v>
      </c>
      <c r="D291" s="3" t="s">
        <v>371</v>
      </c>
      <c r="F291" s="5"/>
      <c r="G291" s="4">
        <v>406.0</v>
      </c>
      <c r="H291" s="3">
        <v>176.0</v>
      </c>
      <c r="I291" s="4">
        <v>213.0</v>
      </c>
      <c r="J291" s="4">
        <v>191.0</v>
      </c>
      <c r="K291" s="4">
        <v>0.0</v>
      </c>
      <c r="L291" s="4">
        <v>0.0</v>
      </c>
      <c r="M291" s="5">
        <v>45235.0</v>
      </c>
      <c r="N291" s="3">
        <v>490.0</v>
      </c>
      <c r="O291" s="6">
        <f t="shared" si="2"/>
        <v>193</v>
      </c>
      <c r="P291" s="3" t="s">
        <v>137</v>
      </c>
      <c r="Q291" s="3" t="str">
        <f t="shared" si="3"/>
        <v>LC BARSTL</v>
      </c>
      <c r="R291" s="3">
        <f t="shared" si="4"/>
        <v>193</v>
      </c>
      <c r="S291" s="3">
        <f t="shared" si="5"/>
        <v>176</v>
      </c>
      <c r="T291" s="7">
        <f t="shared" si="6"/>
        <v>193</v>
      </c>
      <c r="U291" s="8">
        <f t="array" ref="U291">IF(W291&lt;&gt;0,MAX(IFERROR(INDEX(A:S,MATCH(W291,A:A,0),COLUMN(M$2)),0),IFERROR(INDEX(A:S,MATCH(AD291,A:A,0),COLUMN(M$2)),0),IFERROR(INDEX(A:S,MATCH(AK291,A:A,0),COLUMN(M$2)),0),IFERROR(INDEX(A:S,MATCH(AR291,A:A,0),COLUMN(M$2)),0)),M291)</f>
        <v>45235</v>
      </c>
      <c r="V291" s="3">
        <f t="shared" si="7"/>
        <v>490</v>
      </c>
    </row>
    <row r="292" ht="15.75" customHeight="1">
      <c r="A292" s="3" t="s">
        <v>372</v>
      </c>
      <c r="B292" s="4" t="str">
        <f t="shared" si="1"/>
        <v>LCMA30BABR</v>
      </c>
      <c r="D292" s="3" t="s">
        <v>371</v>
      </c>
      <c r="F292" s="5"/>
      <c r="G292" s="4">
        <v>312.0</v>
      </c>
      <c r="H292" s="3">
        <v>175.0</v>
      </c>
      <c r="I292" s="4">
        <v>161.0</v>
      </c>
      <c r="J292" s="4">
        <v>149.0</v>
      </c>
      <c r="K292" s="4">
        <v>4.0</v>
      </c>
      <c r="L292" s="4">
        <v>0.0</v>
      </c>
      <c r="M292" s="5">
        <v>45265.0</v>
      </c>
      <c r="N292" s="3">
        <v>210.0</v>
      </c>
      <c r="O292" s="6">
        <f t="shared" si="2"/>
        <v>151</v>
      </c>
      <c r="P292" s="3" t="s">
        <v>137</v>
      </c>
      <c r="Q292" s="3" t="str">
        <f t="shared" si="3"/>
        <v>LC BARSTL</v>
      </c>
      <c r="R292" s="3">
        <f t="shared" si="4"/>
        <v>151</v>
      </c>
      <c r="S292" s="3">
        <f t="shared" si="5"/>
        <v>175</v>
      </c>
      <c r="T292" s="7">
        <f t="shared" si="6"/>
        <v>151</v>
      </c>
      <c r="U292" s="8">
        <f t="array" ref="U292">IF(W292&lt;&gt;0,MAX(IFERROR(INDEX(A:S,MATCH(W292,A:A,0),COLUMN(M$2)),0),IFERROR(INDEX(A:S,MATCH(AD292,A:A,0),COLUMN(M$2)),0),IFERROR(INDEX(A:S,MATCH(AK292,A:A,0),COLUMN(M$2)),0),IFERROR(INDEX(A:S,MATCH(AR292,A:A,0),COLUMN(M$2)),0)),M292)</f>
        <v>45265</v>
      </c>
      <c r="V292" s="3">
        <f t="shared" si="7"/>
        <v>210</v>
      </c>
    </row>
    <row r="293" ht="15.75" customHeight="1">
      <c r="A293" s="3" t="s">
        <v>373</v>
      </c>
      <c r="B293" s="4" t="str">
        <f t="shared" si="1"/>
        <v>LCMA26BATO</v>
      </c>
      <c r="D293" s="3" t="s">
        <v>371</v>
      </c>
      <c r="F293" s="5"/>
      <c r="G293" s="4">
        <v>166.0</v>
      </c>
      <c r="I293" s="4">
        <v>61.0</v>
      </c>
      <c r="J293" s="4">
        <v>103.0</v>
      </c>
      <c r="K293" s="4">
        <v>0.0</v>
      </c>
      <c r="L293" s="4">
        <v>0.0</v>
      </c>
      <c r="M293" s="5">
        <v>45299.0</v>
      </c>
      <c r="N293" s="3">
        <v>40.0</v>
      </c>
      <c r="O293" s="6">
        <f t="shared" si="2"/>
        <v>105</v>
      </c>
      <c r="P293" s="3" t="s">
        <v>137</v>
      </c>
      <c r="Q293" s="3" t="str">
        <f t="shared" si="3"/>
        <v>LC BARSTL</v>
      </c>
      <c r="R293" s="3">
        <f t="shared" si="4"/>
        <v>105</v>
      </c>
      <c r="S293" s="3" t="str">
        <f t="shared" si="5"/>
        <v/>
      </c>
      <c r="T293" s="7">
        <f t="shared" si="6"/>
        <v>105</v>
      </c>
      <c r="U293" s="8">
        <f t="array" ref="U293">IF(W293&lt;&gt;0,MAX(IFERROR(INDEX(A:S,MATCH(W293,A:A,0),COLUMN(M$2)),0),IFERROR(INDEX(A:S,MATCH(AD293,A:A,0),COLUMN(M$2)),0),IFERROR(INDEX(A:S,MATCH(AK293,A:A,0),COLUMN(M$2)),0),IFERROR(INDEX(A:S,MATCH(AR293,A:A,0),COLUMN(M$2)),0)),M293)</f>
        <v>45299</v>
      </c>
      <c r="V293" s="3">
        <f t="shared" si="7"/>
        <v>40</v>
      </c>
    </row>
    <row r="294" ht="15.75" customHeight="1">
      <c r="A294" s="3" t="s">
        <v>374</v>
      </c>
      <c r="B294" s="4" t="str">
        <f t="shared" si="1"/>
        <v>LCMA30BATO</v>
      </c>
      <c r="D294" s="3" t="s">
        <v>371</v>
      </c>
      <c r="F294" s="5"/>
      <c r="G294" s="4">
        <v>177.0</v>
      </c>
      <c r="I294" s="4">
        <v>34.0</v>
      </c>
      <c r="J294" s="4">
        <v>141.0</v>
      </c>
      <c r="K294" s="4">
        <v>1.0</v>
      </c>
      <c r="L294" s="4">
        <v>0.0</v>
      </c>
      <c r="M294" s="5"/>
      <c r="O294" s="6">
        <f t="shared" si="2"/>
        <v>143</v>
      </c>
      <c r="P294" s="3" t="s">
        <v>137</v>
      </c>
      <c r="Q294" s="3" t="str">
        <f t="shared" si="3"/>
        <v>LC BARSTL</v>
      </c>
      <c r="R294" s="3">
        <f t="shared" si="4"/>
        <v>143</v>
      </c>
      <c r="S294" s="3" t="str">
        <f t="shared" si="5"/>
        <v/>
      </c>
      <c r="T294" s="7">
        <f t="shared" si="6"/>
        <v>143</v>
      </c>
      <c r="U294" s="8" t="str">
        <f t="array" ref="U294">IF(W294&lt;&gt;0,MAX(IFERROR(INDEX(A:S,MATCH(W294,A:A,0),COLUMN(M$2)),0),IFERROR(INDEX(A:S,MATCH(AD294,A:A,0),COLUMN(M$2)),0),IFERROR(INDEX(A:S,MATCH(AK294,A:A,0),COLUMN(M$2)),0),IFERROR(INDEX(A:S,MATCH(AR294,A:A,0),COLUMN(M$2)),0)),M294)</f>
        <v/>
      </c>
      <c r="V294" s="3" t="str">
        <f t="shared" si="7"/>
        <v/>
      </c>
    </row>
    <row r="295" ht="15.75" customHeight="1">
      <c r="A295" s="3" t="s">
        <v>375</v>
      </c>
      <c r="B295" s="4" t="str">
        <f t="shared" si="1"/>
        <v>LCDYN26ARBABR</v>
      </c>
      <c r="D295" s="3">
        <v>0.0</v>
      </c>
      <c r="F295" s="5">
        <v>43579.0</v>
      </c>
      <c r="G295" s="4">
        <v>0.0</v>
      </c>
      <c r="I295" s="4">
        <v>0.0</v>
      </c>
      <c r="J295" s="4">
        <v>0.0</v>
      </c>
      <c r="K295" s="4">
        <v>0.0</v>
      </c>
      <c r="L295" s="4">
        <v>0.0</v>
      </c>
      <c r="O295" s="6">
        <f t="shared" si="2"/>
        <v>0</v>
      </c>
      <c r="P295" s="3" t="s">
        <v>51</v>
      </c>
      <c r="Q295" s="3" t="str">
        <f t="shared" si="3"/>
        <v>ZZ</v>
      </c>
      <c r="R295" s="3">
        <f t="shared" si="4"/>
        <v>0</v>
      </c>
      <c r="S295" s="3" t="str">
        <f t="shared" si="5"/>
        <v/>
      </c>
      <c r="T295" s="7">
        <f t="shared" si="6"/>
        <v>0</v>
      </c>
      <c r="U295" s="8" t="str">
        <f t="array" ref="U295">IF(W295&lt;&gt;0,MAX(IFERROR(INDEX(A:S,MATCH(W295,A:A,0),COLUMN(M$2)),0),IFERROR(INDEX(A:S,MATCH(AD295,A:A,0),COLUMN(M$2)),0),IFERROR(INDEX(A:S,MATCH(AK295,A:A,0),COLUMN(M$2)),0),IFERROR(INDEX(A:S,MATCH(AR295,A:A,0),COLUMN(M$2)),0)),M295)</f>
        <v/>
      </c>
      <c r="V295" s="3" t="str">
        <f t="shared" si="7"/>
        <v/>
      </c>
    </row>
    <row r="296" ht="15.75" customHeight="1">
      <c r="A296" s="3" t="s">
        <v>376</v>
      </c>
      <c r="B296" s="4" t="str">
        <f t="shared" si="1"/>
        <v>LCFA26BATO</v>
      </c>
      <c r="D296" s="3">
        <v>0.0</v>
      </c>
      <c r="F296" s="5">
        <v>43221.0</v>
      </c>
      <c r="G296" s="4">
        <v>0.0</v>
      </c>
      <c r="I296" s="4">
        <v>0.0</v>
      </c>
      <c r="J296" s="4">
        <v>0.0</v>
      </c>
      <c r="K296" s="4">
        <v>0.0</v>
      </c>
      <c r="L296" s="4">
        <v>0.0</v>
      </c>
      <c r="O296" s="6">
        <f t="shared" si="2"/>
        <v>0</v>
      </c>
      <c r="P296" s="3" t="s">
        <v>51</v>
      </c>
      <c r="Q296" s="3" t="str">
        <f t="shared" si="3"/>
        <v>ZZ</v>
      </c>
      <c r="R296" s="3">
        <f t="shared" si="4"/>
        <v>0</v>
      </c>
      <c r="S296" s="3" t="str">
        <f t="shared" si="5"/>
        <v/>
      </c>
      <c r="T296" s="7">
        <f t="shared" si="6"/>
        <v>0</v>
      </c>
      <c r="U296" s="8" t="str">
        <f t="array" ref="U296">IF(W296&lt;&gt;0,MAX(IFERROR(INDEX(A:S,MATCH(W296,A:A,0),COLUMN(M$2)),0),IFERROR(INDEX(A:S,MATCH(AD296,A:A,0),COLUMN(M$2)),0),IFERROR(INDEX(A:S,MATCH(AK296,A:A,0),COLUMN(M$2)),0),IFERROR(INDEX(A:S,MATCH(AR296,A:A,0),COLUMN(M$2)),0)),M296)</f>
        <v/>
      </c>
      <c r="V296" s="3" t="str">
        <f t="shared" si="7"/>
        <v/>
      </c>
    </row>
    <row r="297" ht="15.75" customHeight="1">
      <c r="A297" s="3" t="s">
        <v>377</v>
      </c>
      <c r="B297" s="4" t="str">
        <f t="shared" si="1"/>
        <v>LCFA30BATO</v>
      </c>
      <c r="D297" s="3">
        <v>0.0</v>
      </c>
      <c r="F297" s="5">
        <v>43221.0</v>
      </c>
      <c r="G297" s="4">
        <v>0.0</v>
      </c>
      <c r="I297" s="4">
        <v>0.0</v>
      </c>
      <c r="J297" s="4">
        <v>0.0</v>
      </c>
      <c r="K297" s="4">
        <v>0.0</v>
      </c>
      <c r="L297" s="4">
        <v>0.0</v>
      </c>
      <c r="O297" s="6">
        <f t="shared" si="2"/>
        <v>0</v>
      </c>
      <c r="P297" s="3" t="s">
        <v>51</v>
      </c>
      <c r="Q297" s="3" t="str">
        <f t="shared" si="3"/>
        <v>ZZ</v>
      </c>
      <c r="R297" s="3">
        <f t="shared" si="4"/>
        <v>0</v>
      </c>
      <c r="S297" s="3" t="str">
        <f t="shared" si="5"/>
        <v/>
      </c>
      <c r="T297" s="7">
        <f t="shared" si="6"/>
        <v>0</v>
      </c>
      <c r="U297" s="8" t="str">
        <f t="array" ref="U297">IF(W297&lt;&gt;0,MAX(IFERROR(INDEX(A:S,MATCH(W297,A:A,0),COLUMN(M$2)),0),IFERROR(INDEX(A:S,MATCH(AD297,A:A,0),COLUMN(M$2)),0),IFERROR(INDEX(A:S,MATCH(AK297,A:A,0),COLUMN(M$2)),0),IFERROR(INDEX(A:S,MATCH(AR297,A:A,0),COLUMN(M$2)),0)),M297)</f>
        <v/>
      </c>
      <c r="V297" s="3" t="str">
        <f t="shared" si="7"/>
        <v/>
      </c>
    </row>
    <row r="298" ht="15.75" customHeight="1">
      <c r="A298" s="3" t="s">
        <v>378</v>
      </c>
      <c r="B298" s="4" t="str">
        <f t="shared" si="1"/>
        <v>LCROSWBABL</v>
      </c>
      <c r="D298" s="3">
        <v>0.0</v>
      </c>
      <c r="F298" s="5">
        <v>43221.0</v>
      </c>
      <c r="G298" s="4">
        <v>0.0</v>
      </c>
      <c r="I298" s="4">
        <v>0.0</v>
      </c>
      <c r="J298" s="4">
        <v>0.0</v>
      </c>
      <c r="K298" s="4">
        <v>0.0</v>
      </c>
      <c r="L298" s="4">
        <v>0.0</v>
      </c>
      <c r="O298" s="6">
        <f t="shared" si="2"/>
        <v>0</v>
      </c>
      <c r="P298" s="3" t="s">
        <v>51</v>
      </c>
      <c r="Q298" s="3" t="str">
        <f t="shared" si="3"/>
        <v>ZZ</v>
      </c>
      <c r="R298" s="3">
        <f t="shared" si="4"/>
        <v>0</v>
      </c>
      <c r="S298" s="3" t="str">
        <f t="shared" si="5"/>
        <v/>
      </c>
      <c r="T298" s="7">
        <f t="shared" si="6"/>
        <v>0</v>
      </c>
      <c r="U298" s="8" t="str">
        <f t="array" ref="U298">IF(W298&lt;&gt;0,MAX(IFERROR(INDEX(A:S,MATCH(W298,A:A,0),COLUMN(M$2)),0),IFERROR(INDEX(A:S,MATCH(AD298,A:A,0),COLUMN(M$2)),0),IFERROR(INDEX(A:S,MATCH(AK298,A:A,0),COLUMN(M$2)),0),IFERROR(INDEX(A:S,MATCH(AR298,A:A,0),COLUMN(M$2)),0)),M298)</f>
        <v/>
      </c>
      <c r="V298" s="3" t="str">
        <f t="shared" si="7"/>
        <v/>
      </c>
    </row>
    <row r="299" ht="15.75" customHeight="1">
      <c r="A299" s="3" t="s">
        <v>379</v>
      </c>
      <c r="B299" s="4" t="str">
        <f t="shared" si="1"/>
        <v>LCVI26BABR</v>
      </c>
      <c r="D299" s="3">
        <v>0.0</v>
      </c>
      <c r="F299" s="5">
        <v>43780.0</v>
      </c>
      <c r="G299" s="4">
        <v>0.0</v>
      </c>
      <c r="I299" s="4">
        <v>0.0</v>
      </c>
      <c r="J299" s="4">
        <v>0.0</v>
      </c>
      <c r="K299" s="4">
        <v>0.0</v>
      </c>
      <c r="L299" s="4">
        <v>0.0</v>
      </c>
      <c r="O299" s="6">
        <f t="shared" si="2"/>
        <v>0</v>
      </c>
      <c r="P299" s="3" t="s">
        <v>51</v>
      </c>
      <c r="Q299" s="3" t="str">
        <f t="shared" si="3"/>
        <v>ZZ</v>
      </c>
      <c r="R299" s="3">
        <f t="shared" si="4"/>
        <v>0</v>
      </c>
      <c r="S299" s="3" t="str">
        <f t="shared" si="5"/>
        <v/>
      </c>
      <c r="T299" s="7">
        <f t="shared" si="6"/>
        <v>0</v>
      </c>
      <c r="U299" s="8" t="str">
        <f t="array" ref="U299">IF(W299&lt;&gt;0,MAX(IFERROR(INDEX(A:S,MATCH(W299,A:A,0),COLUMN(M$2)),0),IFERROR(INDEX(A:S,MATCH(AD299,A:A,0),COLUMN(M$2)),0),IFERROR(INDEX(A:S,MATCH(AK299,A:A,0),COLUMN(M$2)),0),IFERROR(INDEX(A:S,MATCH(AR299,A:A,0),COLUMN(M$2)),0)),M299)</f>
        <v/>
      </c>
      <c r="V299" s="3" t="str">
        <f t="shared" si="7"/>
        <v/>
      </c>
    </row>
    <row r="300" ht="15.75" customHeight="1">
      <c r="A300" s="3" t="s">
        <v>380</v>
      </c>
      <c r="B300" s="4" t="str">
        <f t="shared" si="1"/>
        <v>LCVI30BABR</v>
      </c>
      <c r="D300" s="3">
        <v>0.0</v>
      </c>
      <c r="F300" s="5">
        <v>43607.0</v>
      </c>
      <c r="G300" s="4">
        <v>0.0</v>
      </c>
      <c r="I300" s="4">
        <v>0.0</v>
      </c>
      <c r="J300" s="4">
        <v>0.0</v>
      </c>
      <c r="K300" s="4">
        <v>0.0</v>
      </c>
      <c r="L300" s="4">
        <v>0.0</v>
      </c>
      <c r="O300" s="6">
        <f t="shared" si="2"/>
        <v>0</v>
      </c>
      <c r="P300" s="3" t="s">
        <v>51</v>
      </c>
      <c r="Q300" s="3" t="str">
        <f t="shared" si="3"/>
        <v>ZZ</v>
      </c>
      <c r="R300" s="3">
        <f t="shared" si="4"/>
        <v>0</v>
      </c>
      <c r="S300" s="3" t="str">
        <f t="shared" si="5"/>
        <v/>
      </c>
      <c r="T300" s="7">
        <f t="shared" si="6"/>
        <v>0</v>
      </c>
      <c r="U300" s="8" t="str">
        <f t="array" ref="U300">IF(W300&lt;&gt;0,MAX(IFERROR(INDEX(A:S,MATCH(W300,A:A,0),COLUMN(M$2)),0),IFERROR(INDEX(A:S,MATCH(AD300,A:A,0),COLUMN(M$2)),0),IFERROR(INDEX(A:S,MATCH(AK300,A:A,0),COLUMN(M$2)),0),IFERROR(INDEX(A:S,MATCH(AR300,A:A,0),COLUMN(M$2)),0)),M300)</f>
        <v/>
      </c>
      <c r="V300" s="3" t="str">
        <f t="shared" si="7"/>
        <v/>
      </c>
    </row>
    <row r="301" ht="15.75" customHeight="1">
      <c r="A301" s="3" t="s">
        <v>381</v>
      </c>
      <c r="B301" s="4" t="str">
        <f t="shared" si="1"/>
        <v>LCAT26BABR</v>
      </c>
      <c r="D301" s="3">
        <v>0.0</v>
      </c>
      <c r="F301" s="5">
        <v>43221.0</v>
      </c>
      <c r="G301" s="4">
        <v>0.0</v>
      </c>
      <c r="I301" s="4">
        <v>0.0</v>
      </c>
      <c r="J301" s="4">
        <v>0.0</v>
      </c>
      <c r="K301" s="4">
        <v>0.0</v>
      </c>
      <c r="L301" s="4">
        <v>0.0</v>
      </c>
      <c r="O301" s="6">
        <f t="shared" si="2"/>
        <v>0</v>
      </c>
      <c r="P301" s="3" t="s">
        <v>51</v>
      </c>
      <c r="Q301" s="3" t="str">
        <f t="shared" si="3"/>
        <v>ZZ</v>
      </c>
      <c r="R301" s="3">
        <f t="shared" si="4"/>
        <v>0</v>
      </c>
      <c r="S301" s="3" t="str">
        <f t="shared" si="5"/>
        <v/>
      </c>
      <c r="T301" s="7">
        <f t="shared" si="6"/>
        <v>0</v>
      </c>
      <c r="U301" s="8" t="str">
        <f t="array" ref="U301">IF(W301&lt;&gt;0,MAX(IFERROR(INDEX(A:S,MATCH(W301,A:A,0),COLUMN(M$2)),0),IFERROR(INDEX(A:S,MATCH(AD301,A:A,0),COLUMN(M$2)),0),IFERROR(INDEX(A:S,MATCH(AK301,A:A,0),COLUMN(M$2)),0),IFERROR(INDEX(A:S,MATCH(AR301,A:A,0),COLUMN(M$2)),0)),M301)</f>
        <v/>
      </c>
      <c r="V301" s="3" t="str">
        <f t="shared" si="7"/>
        <v/>
      </c>
    </row>
    <row r="302" ht="15.75" customHeight="1">
      <c r="A302" s="3" t="s">
        <v>382</v>
      </c>
      <c r="B302" s="4" t="str">
        <f t="shared" si="1"/>
        <v>LCNO26BABR</v>
      </c>
      <c r="D302" s="3">
        <v>0.0</v>
      </c>
      <c r="E302" s="5">
        <v>43994.0</v>
      </c>
      <c r="F302" s="5">
        <v>44134.0</v>
      </c>
      <c r="G302" s="4">
        <v>0.0</v>
      </c>
      <c r="I302" s="4">
        <v>0.0</v>
      </c>
      <c r="J302" s="4">
        <v>0.0</v>
      </c>
      <c r="K302" s="4">
        <v>0.0</v>
      </c>
      <c r="L302" s="4">
        <v>0.0</v>
      </c>
      <c r="O302" s="6">
        <f t="shared" si="2"/>
        <v>0</v>
      </c>
      <c r="P302" s="3" t="s">
        <v>51</v>
      </c>
      <c r="Q302" s="3" t="str">
        <f t="shared" si="3"/>
        <v>ZZ</v>
      </c>
      <c r="R302" s="3">
        <f t="shared" si="4"/>
        <v>0</v>
      </c>
      <c r="S302" s="3" t="str">
        <f t="shared" si="5"/>
        <v/>
      </c>
      <c r="T302" s="7">
        <f t="shared" si="6"/>
        <v>0</v>
      </c>
      <c r="U302" s="8" t="str">
        <f t="array" ref="U302">IF(W302&lt;&gt;0,MAX(IFERROR(INDEX(A:S,MATCH(W302,A:A,0),COLUMN(M$2)),0),IFERROR(INDEX(A:S,MATCH(AD302,A:A,0),COLUMN(M$2)),0),IFERROR(INDEX(A:S,MATCH(AK302,A:A,0),COLUMN(M$2)),0),IFERROR(INDEX(A:S,MATCH(AR302,A:A,0),COLUMN(M$2)),0)),M302)</f>
        <v/>
      </c>
      <c r="V302" s="3" t="str">
        <f t="shared" si="7"/>
        <v/>
      </c>
    </row>
    <row r="303" ht="15.75" customHeight="1">
      <c r="A303" s="3" t="s">
        <v>383</v>
      </c>
      <c r="B303" s="4" t="str">
        <f t="shared" si="1"/>
        <v>LCNO30BABR</v>
      </c>
      <c r="D303" s="3">
        <v>0.0</v>
      </c>
      <c r="E303" s="5">
        <v>43994.0</v>
      </c>
      <c r="F303" s="5">
        <v>44134.0</v>
      </c>
      <c r="G303" s="4">
        <v>0.0</v>
      </c>
      <c r="I303" s="4">
        <v>0.0</v>
      </c>
      <c r="J303" s="4">
        <v>0.0</v>
      </c>
      <c r="K303" s="4">
        <v>0.0</v>
      </c>
      <c r="L303" s="4">
        <v>0.0</v>
      </c>
      <c r="O303" s="6">
        <f t="shared" si="2"/>
        <v>0</v>
      </c>
      <c r="P303" s="3" t="s">
        <v>51</v>
      </c>
      <c r="Q303" s="3" t="str">
        <f t="shared" si="3"/>
        <v>ZZ</v>
      </c>
      <c r="R303" s="3">
        <f t="shared" si="4"/>
        <v>0</v>
      </c>
      <c r="S303" s="3" t="str">
        <f t="shared" si="5"/>
        <v/>
      </c>
      <c r="T303" s="7">
        <f t="shared" si="6"/>
        <v>0</v>
      </c>
      <c r="U303" s="8" t="str">
        <f t="array" ref="U303">IF(W303&lt;&gt;0,MAX(IFERROR(INDEX(A:S,MATCH(W303,A:A,0),COLUMN(M$2)),0),IFERROR(INDEX(A:S,MATCH(AD303,A:A,0),COLUMN(M$2)),0),IFERROR(INDEX(A:S,MATCH(AK303,A:A,0),COLUMN(M$2)),0),IFERROR(INDEX(A:S,MATCH(AR303,A:A,0),COLUMN(M$2)),0)),M303)</f>
        <v/>
      </c>
      <c r="V303" s="3" t="str">
        <f t="shared" si="7"/>
        <v/>
      </c>
    </row>
    <row r="304" ht="15.75" customHeight="1">
      <c r="A304" s="3" t="s">
        <v>384</v>
      </c>
      <c r="B304" s="4" t="str">
        <f t="shared" si="1"/>
        <v>LCRE26BATO</v>
      </c>
      <c r="D304" s="3">
        <v>0.0</v>
      </c>
      <c r="F304" s="5">
        <v>43293.0</v>
      </c>
      <c r="G304" s="4">
        <v>0.0</v>
      </c>
      <c r="I304" s="4">
        <v>0.0</v>
      </c>
      <c r="J304" s="4">
        <v>0.0</v>
      </c>
      <c r="K304" s="4">
        <v>0.0</v>
      </c>
      <c r="L304" s="4">
        <v>0.0</v>
      </c>
      <c r="O304" s="6">
        <f t="shared" si="2"/>
        <v>0</v>
      </c>
      <c r="P304" s="3" t="s">
        <v>51</v>
      </c>
      <c r="Q304" s="3" t="str">
        <f t="shared" si="3"/>
        <v>ZZ</v>
      </c>
      <c r="R304" s="3">
        <f t="shared" si="4"/>
        <v>0</v>
      </c>
      <c r="S304" s="3" t="str">
        <f t="shared" si="5"/>
        <v/>
      </c>
      <c r="T304" s="7">
        <f t="shared" si="6"/>
        <v>0</v>
      </c>
      <c r="U304" s="8" t="str">
        <f t="array" ref="U304">IF(W304&lt;&gt;0,MAX(IFERROR(INDEX(A:S,MATCH(W304,A:A,0),COLUMN(M$2)),0),IFERROR(INDEX(A:S,MATCH(AD304,A:A,0),COLUMN(M$2)),0),IFERROR(INDEX(A:S,MATCH(AK304,A:A,0),COLUMN(M$2)),0),IFERROR(INDEX(A:S,MATCH(AR304,A:A,0),COLUMN(M$2)),0)),M304)</f>
        <v/>
      </c>
      <c r="V304" s="3" t="str">
        <f t="shared" si="7"/>
        <v/>
      </c>
    </row>
    <row r="305" ht="15.75" customHeight="1">
      <c r="A305" s="3" t="s">
        <v>385</v>
      </c>
      <c r="B305" s="4" t="str">
        <f t="shared" si="1"/>
        <v>LCRE30BATO</v>
      </c>
      <c r="D305" s="3" t="s">
        <v>123</v>
      </c>
      <c r="E305" s="5">
        <v>43297.0</v>
      </c>
      <c r="F305" s="5"/>
      <c r="G305" s="4">
        <v>1.0</v>
      </c>
      <c r="I305" s="4">
        <v>0.0</v>
      </c>
      <c r="J305" s="4">
        <v>1.0</v>
      </c>
      <c r="K305" s="4">
        <v>0.0</v>
      </c>
      <c r="L305" s="4">
        <v>0.0</v>
      </c>
      <c r="O305" s="6">
        <f t="shared" si="2"/>
        <v>1</v>
      </c>
      <c r="P305" s="3" t="s">
        <v>51</v>
      </c>
      <c r="Q305" s="3" t="str">
        <f t="shared" si="3"/>
        <v>ZZ</v>
      </c>
      <c r="R305" s="3">
        <f t="shared" si="4"/>
        <v>1</v>
      </c>
      <c r="S305" s="3" t="str">
        <f t="shared" si="5"/>
        <v/>
      </c>
      <c r="T305" s="7">
        <f t="shared" si="6"/>
        <v>1</v>
      </c>
      <c r="U305" s="8" t="str">
        <f t="array" ref="U305">IF(W305&lt;&gt;0,MAX(IFERROR(INDEX(A:S,MATCH(W305,A:A,0),COLUMN(M$2)),0),IFERROR(INDEX(A:S,MATCH(AD305,A:A,0),COLUMN(M$2)),0),IFERROR(INDEX(A:S,MATCH(AK305,A:A,0),COLUMN(M$2)),0),IFERROR(INDEX(A:S,MATCH(AR305,A:A,0),COLUMN(M$2)),0)),M305)</f>
        <v/>
      </c>
      <c r="V305" s="3" t="str">
        <f t="shared" si="7"/>
        <v/>
      </c>
    </row>
    <row r="306" ht="15.75" customHeight="1">
      <c r="A306" s="3" t="s">
        <v>386</v>
      </c>
      <c r="B306" s="4" t="str">
        <f t="shared" si="1"/>
        <v>LCCOBABLK30</v>
      </c>
      <c r="D306" s="3">
        <v>0.0</v>
      </c>
      <c r="F306" s="5">
        <v>43221.0</v>
      </c>
      <c r="G306" s="4">
        <v>0.0</v>
      </c>
      <c r="I306" s="4">
        <v>0.0</v>
      </c>
      <c r="J306" s="4">
        <v>0.0</v>
      </c>
      <c r="K306" s="4">
        <v>0.0</v>
      </c>
      <c r="L306" s="4">
        <v>0.0</v>
      </c>
      <c r="O306" s="6">
        <f t="shared" si="2"/>
        <v>0</v>
      </c>
      <c r="P306" s="3" t="s">
        <v>51</v>
      </c>
      <c r="Q306" s="3" t="str">
        <f t="shared" si="3"/>
        <v>ZZ</v>
      </c>
      <c r="R306" s="3">
        <f t="shared" si="4"/>
        <v>0</v>
      </c>
      <c r="S306" s="3" t="str">
        <f t="shared" si="5"/>
        <v/>
      </c>
      <c r="T306" s="7">
        <f t="shared" si="6"/>
        <v>0</v>
      </c>
      <c r="U306" s="8" t="str">
        <f t="array" ref="U306">IF(W306&lt;&gt;0,MAX(IFERROR(INDEX(A:S,MATCH(W306,A:A,0),COLUMN(M$2)),0),IFERROR(INDEX(A:S,MATCH(AD306,A:A,0),COLUMN(M$2)),0),IFERROR(INDEX(A:S,MATCH(AK306,A:A,0),COLUMN(M$2)),0),IFERROR(INDEX(A:S,MATCH(AR306,A:A,0),COLUMN(M$2)),0)),M306)</f>
        <v/>
      </c>
      <c r="V306" s="3" t="str">
        <f t="shared" si="7"/>
        <v/>
      </c>
    </row>
    <row r="307" ht="15.75" customHeight="1">
      <c r="A307" s="3" t="s">
        <v>387</v>
      </c>
      <c r="B307" s="4" t="str">
        <f t="shared" si="1"/>
        <v>LCBRBABLK</v>
      </c>
      <c r="D307" s="3">
        <v>0.0</v>
      </c>
      <c r="F307" s="5">
        <v>43221.0</v>
      </c>
      <c r="G307" s="4">
        <v>0.0</v>
      </c>
      <c r="I307" s="4">
        <v>0.0</v>
      </c>
      <c r="J307" s="4">
        <v>0.0</v>
      </c>
      <c r="K307" s="4">
        <v>0.0</v>
      </c>
      <c r="L307" s="4">
        <v>0.0</v>
      </c>
      <c r="O307" s="6">
        <f t="shared" si="2"/>
        <v>0</v>
      </c>
      <c r="P307" s="3" t="s">
        <v>51</v>
      </c>
      <c r="Q307" s="3" t="str">
        <f t="shared" si="3"/>
        <v>ZZ</v>
      </c>
      <c r="R307" s="3">
        <f t="shared" si="4"/>
        <v>0</v>
      </c>
      <c r="S307" s="3" t="str">
        <f t="shared" si="5"/>
        <v/>
      </c>
      <c r="T307" s="7">
        <f t="shared" si="6"/>
        <v>0</v>
      </c>
      <c r="U307" s="8" t="str">
        <f t="array" ref="U307">IF(W307&lt;&gt;0,MAX(IFERROR(INDEX(A:S,MATCH(W307,A:A,0),COLUMN(M$2)),0),IFERROR(INDEX(A:S,MATCH(AD307,A:A,0),COLUMN(M$2)),0),IFERROR(INDEX(A:S,MATCH(AK307,A:A,0),COLUMN(M$2)),0),IFERROR(INDEX(A:S,MATCH(AR307,A:A,0),COLUMN(M$2)),0)),M307)</f>
        <v/>
      </c>
      <c r="V307" s="3" t="str">
        <f t="shared" si="7"/>
        <v/>
      </c>
    </row>
    <row r="308" ht="15.75" customHeight="1">
      <c r="A308" s="3" t="s">
        <v>388</v>
      </c>
      <c r="B308" s="4" t="str">
        <f t="shared" si="1"/>
        <v>LCLUBAWHB201</v>
      </c>
      <c r="D308" s="3">
        <v>0.0</v>
      </c>
      <c r="F308" s="5">
        <v>43221.0</v>
      </c>
      <c r="G308" s="4">
        <v>0.0</v>
      </c>
      <c r="I308" s="4">
        <v>0.0</v>
      </c>
      <c r="J308" s="4">
        <v>0.0</v>
      </c>
      <c r="K308" s="4">
        <v>0.0</v>
      </c>
      <c r="L308" s="4">
        <v>0.0</v>
      </c>
      <c r="O308" s="6">
        <f t="shared" si="2"/>
        <v>0</v>
      </c>
      <c r="P308" s="3" t="s">
        <v>51</v>
      </c>
      <c r="Q308" s="3" t="str">
        <f t="shared" si="3"/>
        <v>ZZ</v>
      </c>
      <c r="R308" s="3">
        <f t="shared" si="4"/>
        <v>0</v>
      </c>
      <c r="S308" s="3" t="str">
        <f t="shared" si="5"/>
        <v/>
      </c>
      <c r="T308" s="7">
        <f t="shared" si="6"/>
        <v>0</v>
      </c>
      <c r="U308" s="8" t="str">
        <f t="array" ref="U308">IF(W308&lt;&gt;0,MAX(IFERROR(INDEX(A:S,MATCH(W308,A:A,0),COLUMN(M$2)),0),IFERROR(INDEX(A:S,MATCH(AD308,A:A,0),COLUMN(M$2)),0),IFERROR(INDEX(A:S,MATCH(AK308,A:A,0),COLUMN(M$2)),0),IFERROR(INDEX(A:S,MATCH(AR308,A:A,0),COLUMN(M$2)),0)),M308)</f>
        <v/>
      </c>
      <c r="V308" s="3" t="str">
        <f t="shared" si="7"/>
        <v/>
      </c>
    </row>
    <row r="309" ht="15.75" customHeight="1">
      <c r="A309" s="3" t="s">
        <v>389</v>
      </c>
      <c r="B309" s="4" t="str">
        <f t="shared" si="1"/>
        <v>LCVACAABBR</v>
      </c>
      <c r="D309" s="3">
        <v>0.0</v>
      </c>
      <c r="F309" s="5">
        <v>43221.0</v>
      </c>
      <c r="G309" s="4">
        <v>0.0</v>
      </c>
      <c r="I309" s="4">
        <v>0.0</v>
      </c>
      <c r="J309" s="4">
        <v>0.0</v>
      </c>
      <c r="K309" s="4">
        <v>0.0</v>
      </c>
      <c r="L309" s="4">
        <v>0.0</v>
      </c>
      <c r="O309" s="6">
        <f t="shared" si="2"/>
        <v>0</v>
      </c>
      <c r="P309" s="3" t="s">
        <v>51</v>
      </c>
      <c r="Q309" s="3" t="str">
        <f t="shared" si="3"/>
        <v>ZZ</v>
      </c>
      <c r="R309" s="3">
        <f t="shared" si="4"/>
        <v>0</v>
      </c>
      <c r="S309" s="3" t="str">
        <f t="shared" si="5"/>
        <v/>
      </c>
      <c r="T309" s="7">
        <f t="shared" si="6"/>
        <v>0</v>
      </c>
      <c r="U309" s="8" t="str">
        <f t="array" ref="U309">IF(W309&lt;&gt;0,MAX(IFERROR(INDEX(A:S,MATCH(W309,A:A,0),COLUMN(M$2)),0),IFERROR(INDEX(A:S,MATCH(AD309,A:A,0),COLUMN(M$2)),0),IFERROR(INDEX(A:S,MATCH(AK309,A:A,0),COLUMN(M$2)),0),IFERROR(INDEX(A:S,MATCH(AR309,A:A,0),COLUMN(M$2)),0)),M309)</f>
        <v/>
      </c>
      <c r="V309" s="3" t="str">
        <f t="shared" si="7"/>
        <v/>
      </c>
    </row>
    <row r="310" ht="15.75" customHeight="1">
      <c r="A310" s="3" t="s">
        <v>390</v>
      </c>
      <c r="B310" s="4" t="str">
        <f t="shared" si="1"/>
        <v>LCCOSTSBPI</v>
      </c>
      <c r="D310" s="3" t="s">
        <v>101</v>
      </c>
      <c r="F310" s="5"/>
      <c r="G310" s="4">
        <v>103.0</v>
      </c>
      <c r="I310" s="4">
        <v>20.0</v>
      </c>
      <c r="J310" s="4">
        <v>83.0</v>
      </c>
      <c r="K310" s="4">
        <v>0.0</v>
      </c>
      <c r="L310" s="4">
        <v>0.0</v>
      </c>
      <c r="O310" s="6">
        <f t="shared" si="2"/>
        <v>83</v>
      </c>
      <c r="P310" s="3" t="s">
        <v>112</v>
      </c>
      <c r="Q310" s="3" t="str">
        <f t="shared" si="3"/>
        <v>Z</v>
      </c>
      <c r="R310" s="3">
        <f t="shared" si="4"/>
        <v>83</v>
      </c>
      <c r="S310" s="3" t="str">
        <f t="shared" si="5"/>
        <v/>
      </c>
      <c r="T310" s="7">
        <f t="shared" si="6"/>
        <v>83</v>
      </c>
      <c r="U310" s="8" t="str">
        <f t="array" ref="U310">IF(W310&lt;&gt;0,MAX(IFERROR(INDEX(A:S,MATCH(W310,A:A,0),COLUMN(M$2)),0),IFERROR(INDEX(A:S,MATCH(AD310,A:A,0),COLUMN(M$2)),0),IFERROR(INDEX(A:S,MATCH(AK310,A:A,0),COLUMN(M$2)),0),IFERROR(INDEX(A:S,MATCH(AR310,A:A,0),COLUMN(M$2)),0)),M310)</f>
        <v/>
      </c>
      <c r="V310" s="3" t="str">
        <f t="shared" si="7"/>
        <v/>
      </c>
    </row>
    <row r="311" ht="15.75" customHeight="1">
      <c r="A311" s="3" t="s">
        <v>391</v>
      </c>
      <c r="B311" s="4" t="str">
        <f t="shared" si="1"/>
        <v>LCBUBAWABL</v>
      </c>
      <c r="D311" s="3" t="s">
        <v>101</v>
      </c>
      <c r="F311" s="5"/>
      <c r="G311" s="4">
        <v>43.0</v>
      </c>
      <c r="H311" s="3">
        <v>50.0</v>
      </c>
      <c r="I311" s="4">
        <v>2.0</v>
      </c>
      <c r="J311" s="4">
        <v>39.0</v>
      </c>
      <c r="K311" s="4">
        <v>12.0</v>
      </c>
      <c r="L311" s="4">
        <v>0.0</v>
      </c>
      <c r="M311" s="5">
        <v>45261.0</v>
      </c>
      <c r="O311" s="6">
        <f t="shared" si="2"/>
        <v>41</v>
      </c>
      <c r="P311" s="3" t="s">
        <v>137</v>
      </c>
      <c r="Q311" s="3" t="str">
        <f t="shared" si="3"/>
        <v>LC BARSTL</v>
      </c>
      <c r="R311" s="3">
        <f t="shared" si="4"/>
        <v>41</v>
      </c>
      <c r="S311" s="3">
        <f t="shared" si="5"/>
        <v>50</v>
      </c>
      <c r="T311" s="7">
        <f t="shared" si="6"/>
        <v>41</v>
      </c>
      <c r="U311" s="8">
        <f t="array" ref="U311">IF(W311&lt;&gt;0,MAX(IFERROR(INDEX(A:S,MATCH(W311,A:A,0),COLUMN(M$2)),0),IFERROR(INDEX(A:S,MATCH(AD311,A:A,0),COLUMN(M$2)),0),IFERROR(INDEX(A:S,MATCH(AK311,A:A,0),COLUMN(M$2)),0),IFERROR(INDEX(A:S,MATCH(AR311,A:A,0),COLUMN(M$2)),0)),M311)</f>
        <v>45261</v>
      </c>
      <c r="V311" s="3" t="str">
        <f t="shared" si="7"/>
        <v/>
      </c>
    </row>
    <row r="312" ht="15.75" customHeight="1">
      <c r="A312" s="3" t="s">
        <v>392</v>
      </c>
      <c r="B312" s="4" t="str">
        <f t="shared" si="1"/>
        <v>LCBUBAWAGRAY</v>
      </c>
      <c r="D312" s="3" t="s">
        <v>101</v>
      </c>
      <c r="F312" s="5"/>
      <c r="G312" s="4">
        <v>64.0</v>
      </c>
      <c r="I312" s="4">
        <v>1.0</v>
      </c>
      <c r="J312" s="4">
        <v>61.0</v>
      </c>
      <c r="K312" s="4">
        <v>0.0</v>
      </c>
      <c r="L312" s="4">
        <v>0.0</v>
      </c>
      <c r="M312" s="5"/>
      <c r="O312" s="6">
        <f t="shared" si="2"/>
        <v>63</v>
      </c>
      <c r="P312" s="3" t="s">
        <v>137</v>
      </c>
      <c r="Q312" s="3" t="str">
        <f t="shared" si="3"/>
        <v>LC BARSTL</v>
      </c>
      <c r="R312" s="3">
        <f t="shared" si="4"/>
        <v>63</v>
      </c>
      <c r="S312" s="3" t="str">
        <f t="shared" si="5"/>
        <v/>
      </c>
      <c r="T312" s="7">
        <f t="shared" si="6"/>
        <v>63</v>
      </c>
      <c r="U312" s="8" t="str">
        <f t="array" ref="U312">IF(W312&lt;&gt;0,MAX(IFERROR(INDEX(A:S,MATCH(W312,A:A,0),COLUMN(M$2)),0),IFERROR(INDEX(A:S,MATCH(AD312,A:A,0),COLUMN(M$2)),0),IFERROR(INDEX(A:S,MATCH(AK312,A:A,0),COLUMN(M$2)),0),IFERROR(INDEX(A:S,MATCH(AR312,A:A,0),COLUMN(M$2)),0)),M312)</f>
        <v/>
      </c>
      <c r="V312" s="3" t="str">
        <f t="shared" si="7"/>
        <v/>
      </c>
    </row>
    <row r="313" ht="15.75" customHeight="1">
      <c r="A313" s="3" t="s">
        <v>393</v>
      </c>
      <c r="B313" s="4" t="str">
        <f t="shared" si="1"/>
        <v>LCLLSIWABL</v>
      </c>
      <c r="D313" s="3" t="s">
        <v>101</v>
      </c>
      <c r="F313" s="5"/>
      <c r="G313" s="4">
        <v>50.0</v>
      </c>
      <c r="I313" s="4">
        <v>0.0</v>
      </c>
      <c r="J313" s="4">
        <v>48.0</v>
      </c>
      <c r="K313" s="4">
        <v>0.0</v>
      </c>
      <c r="L313" s="4">
        <v>0.0</v>
      </c>
      <c r="M313" s="5"/>
      <c r="O313" s="6">
        <f t="shared" si="2"/>
        <v>50</v>
      </c>
      <c r="P313" s="3" t="s">
        <v>108</v>
      </c>
      <c r="Q313" s="3" t="str">
        <f t="shared" si="3"/>
        <v>LC DINING CHAIRS</v>
      </c>
      <c r="R313" s="3">
        <f t="shared" si="4"/>
        <v>50</v>
      </c>
      <c r="S313" s="3" t="str">
        <f t="shared" si="5"/>
        <v/>
      </c>
      <c r="T313" s="7">
        <f t="shared" si="6"/>
        <v>50</v>
      </c>
      <c r="U313" s="8" t="str">
        <f t="array" ref="U313">IF(W313&lt;&gt;0,MAX(IFERROR(INDEX(A:S,MATCH(W313,A:A,0),COLUMN(M$2)),0),IFERROR(INDEX(A:S,MATCH(AD313,A:A,0),COLUMN(M$2)),0),IFERROR(INDEX(A:S,MATCH(AK313,A:A,0),COLUMN(M$2)),0),IFERROR(INDEX(A:S,MATCH(AR313,A:A,0),COLUMN(M$2)),0)),M313)</f>
        <v/>
      </c>
      <c r="V313" s="3" t="str">
        <f t="shared" si="7"/>
        <v/>
      </c>
    </row>
    <row r="314" ht="15.75" customHeight="1">
      <c r="A314" s="3" t="s">
        <v>394</v>
      </c>
      <c r="B314" s="4" t="str">
        <f t="shared" si="1"/>
        <v>LCSTSIWAGRAY</v>
      </c>
      <c r="D314" s="3" t="s">
        <v>60</v>
      </c>
      <c r="F314" s="5">
        <v>45020.0</v>
      </c>
      <c r="G314" s="4">
        <v>0.0</v>
      </c>
      <c r="I314" s="4">
        <v>0.0</v>
      </c>
      <c r="J314" s="4">
        <v>0.0</v>
      </c>
      <c r="K314" s="4">
        <v>0.0</v>
      </c>
      <c r="L314" s="4">
        <v>0.0</v>
      </c>
      <c r="O314" s="6">
        <f t="shared" si="2"/>
        <v>0</v>
      </c>
      <c r="P314" s="3" t="s">
        <v>51</v>
      </c>
      <c r="Q314" s="3" t="str">
        <f t="shared" si="3"/>
        <v>ZZ</v>
      </c>
      <c r="R314" s="3">
        <f t="shared" si="4"/>
        <v>0</v>
      </c>
      <c r="S314" s="3" t="str">
        <f t="shared" si="5"/>
        <v/>
      </c>
      <c r="T314" s="7">
        <f t="shared" si="6"/>
        <v>0</v>
      </c>
      <c r="U314" s="8" t="str">
        <f t="array" ref="U314">IF(W314&lt;&gt;0,MAX(IFERROR(INDEX(A:S,MATCH(W314,A:A,0),COLUMN(M$2)),0),IFERROR(INDEX(A:S,MATCH(AD314,A:A,0),COLUMN(M$2)),0),IFERROR(INDEX(A:S,MATCH(AK314,A:A,0),COLUMN(M$2)),0),IFERROR(INDEX(A:S,MATCH(AR314,A:A,0),COLUMN(M$2)),0)),M314)</f>
        <v/>
      </c>
      <c r="V314" s="3" t="str">
        <f t="shared" si="7"/>
        <v/>
      </c>
    </row>
    <row r="315" ht="15.75" customHeight="1">
      <c r="A315" s="3" t="s">
        <v>395</v>
      </c>
      <c r="B315" s="4" t="str">
        <f t="shared" si="1"/>
        <v>LCSTSIWACH</v>
      </c>
      <c r="D315" s="3" t="s">
        <v>101</v>
      </c>
      <c r="F315" s="5"/>
      <c r="G315" s="4">
        <v>0.0</v>
      </c>
      <c r="H315" s="3">
        <v>50.0</v>
      </c>
      <c r="I315" s="4">
        <v>0.0</v>
      </c>
      <c r="J315" s="4">
        <v>0.0</v>
      </c>
      <c r="K315" s="4">
        <v>0.0</v>
      </c>
      <c r="L315" s="4">
        <v>0.0</v>
      </c>
      <c r="M315" s="5">
        <v>45251.0</v>
      </c>
      <c r="O315" s="6">
        <f t="shared" si="2"/>
        <v>0</v>
      </c>
      <c r="P315" s="3" t="s">
        <v>108</v>
      </c>
      <c r="Q315" s="3" t="str">
        <f t="shared" si="3"/>
        <v>LC DINING CHAIRS</v>
      </c>
      <c r="R315" s="3">
        <f t="shared" si="4"/>
        <v>0</v>
      </c>
      <c r="S315" s="3">
        <f t="shared" si="5"/>
        <v>50</v>
      </c>
      <c r="T315" s="7">
        <f t="shared" si="6"/>
        <v>0</v>
      </c>
      <c r="U315" s="8">
        <f t="array" ref="U315">IF(W315&lt;&gt;0,MAX(IFERROR(INDEX(A:S,MATCH(W315,A:A,0),COLUMN(M$2)),0),IFERROR(INDEX(A:S,MATCH(AD315,A:A,0),COLUMN(M$2)),0),IFERROR(INDEX(A:S,MATCH(AK315,A:A,0),COLUMN(M$2)),0),IFERROR(INDEX(A:S,MATCH(AR315,A:A,0),COLUMN(M$2)),0)),M315)</f>
        <v>45251</v>
      </c>
      <c r="V315" s="3" t="str">
        <f t="shared" si="7"/>
        <v/>
      </c>
    </row>
    <row r="316" ht="15.75" customHeight="1">
      <c r="A316" s="3" t="s">
        <v>396</v>
      </c>
      <c r="B316" s="4" t="str">
        <f t="shared" si="1"/>
        <v>LCOSSTRECO26</v>
      </c>
      <c r="D316" s="3" t="s">
        <v>101</v>
      </c>
      <c r="F316" s="5"/>
      <c r="G316" s="4">
        <v>0.0</v>
      </c>
      <c r="I316" s="4">
        <v>0.0</v>
      </c>
      <c r="J316" s="4">
        <v>0.0</v>
      </c>
      <c r="K316" s="4">
        <v>0.0</v>
      </c>
      <c r="L316" s="4">
        <v>0.0</v>
      </c>
      <c r="O316" s="6">
        <f t="shared" si="2"/>
        <v>0</v>
      </c>
      <c r="P316" s="3" t="s">
        <v>51</v>
      </c>
      <c r="Q316" s="3" t="str">
        <f t="shared" si="3"/>
        <v>ZZ</v>
      </c>
      <c r="R316" s="3">
        <f t="shared" si="4"/>
        <v>0</v>
      </c>
      <c r="S316" s="3" t="str">
        <f t="shared" si="5"/>
        <v/>
      </c>
      <c r="T316" s="7">
        <f t="shared" si="6"/>
        <v>0</v>
      </c>
      <c r="U316" s="8" t="str">
        <f t="array" ref="U316">IF(W316&lt;&gt;0,MAX(IFERROR(INDEX(A:S,MATCH(W316,A:A,0),COLUMN(M$2)),0),IFERROR(INDEX(A:S,MATCH(AD316,A:A,0),COLUMN(M$2)),0),IFERROR(INDEX(A:S,MATCH(AK316,A:A,0),COLUMN(M$2)),0),IFERROR(INDEX(A:S,MATCH(AR316,A:A,0),COLUMN(M$2)),0)),M316)</f>
        <v/>
      </c>
      <c r="V316" s="3" t="str">
        <f t="shared" si="7"/>
        <v/>
      </c>
    </row>
    <row r="317" ht="15.75" customHeight="1">
      <c r="A317" s="3" t="s">
        <v>397</v>
      </c>
      <c r="B317" s="4" t="str">
        <f t="shared" si="1"/>
        <v>LCAGSIWAGRAY</v>
      </c>
      <c r="D317" s="3" t="s">
        <v>60</v>
      </c>
      <c r="E317" s="5"/>
      <c r="F317" s="5">
        <v>45020.0</v>
      </c>
      <c r="G317" s="4">
        <v>0.0</v>
      </c>
      <c r="I317" s="4">
        <v>0.0</v>
      </c>
      <c r="J317" s="4">
        <v>0.0</v>
      </c>
      <c r="K317" s="4">
        <v>0.0</v>
      </c>
      <c r="L317" s="4">
        <v>0.0</v>
      </c>
      <c r="O317" s="6">
        <f t="shared" si="2"/>
        <v>0</v>
      </c>
      <c r="P317" s="3" t="s">
        <v>51</v>
      </c>
      <c r="Q317" s="3" t="str">
        <f t="shared" si="3"/>
        <v>ZZ</v>
      </c>
      <c r="R317" s="3">
        <f t="shared" si="4"/>
        <v>0</v>
      </c>
      <c r="S317" s="3" t="str">
        <f t="shared" si="5"/>
        <v/>
      </c>
      <c r="T317" s="7">
        <f t="shared" si="6"/>
        <v>0</v>
      </c>
      <c r="U317" s="8" t="str">
        <f t="array" ref="U317">IF(W317&lt;&gt;0,MAX(IFERROR(INDEX(A:S,MATCH(W317,A:A,0),COLUMN(M$2)),0),IFERROR(INDEX(A:S,MATCH(AD317,A:A,0),COLUMN(M$2)),0),IFERROR(INDEX(A:S,MATCH(AK317,A:A,0),COLUMN(M$2)),0),IFERROR(INDEX(A:S,MATCH(AR317,A:A,0),COLUMN(M$2)),0)),M317)</f>
        <v/>
      </c>
      <c r="V317" s="3" t="str">
        <f t="shared" si="7"/>
        <v/>
      </c>
    </row>
    <row r="318" ht="15.75" customHeight="1">
      <c r="A318" s="3" t="s">
        <v>398</v>
      </c>
      <c r="B318" s="4" t="str">
        <f t="shared" si="1"/>
        <v>LCAGSIWABE</v>
      </c>
      <c r="D318" s="3" t="s">
        <v>60</v>
      </c>
      <c r="E318" s="5">
        <v>44159.0</v>
      </c>
      <c r="F318" s="5">
        <v>44245.0</v>
      </c>
      <c r="G318" s="4">
        <v>0.0</v>
      </c>
      <c r="I318" s="4">
        <v>0.0</v>
      </c>
      <c r="J318" s="4">
        <v>0.0</v>
      </c>
      <c r="K318" s="4">
        <v>0.0</v>
      </c>
      <c r="L318" s="4">
        <v>0.0</v>
      </c>
      <c r="O318" s="6">
        <f t="shared" si="2"/>
        <v>0</v>
      </c>
      <c r="P318" s="3" t="s">
        <v>51</v>
      </c>
      <c r="Q318" s="3" t="str">
        <f t="shared" si="3"/>
        <v>ZZ</v>
      </c>
      <c r="R318" s="3">
        <f t="shared" si="4"/>
        <v>0</v>
      </c>
      <c r="S318" s="3" t="str">
        <f t="shared" si="5"/>
        <v/>
      </c>
      <c r="T318" s="7">
        <f t="shared" si="6"/>
        <v>0</v>
      </c>
      <c r="U318" s="8" t="str">
        <f t="array" ref="U318">IF(W318&lt;&gt;0,MAX(IFERROR(INDEX(A:S,MATCH(W318,A:A,0),COLUMN(M$2)),0),IFERROR(INDEX(A:S,MATCH(AD318,A:A,0),COLUMN(M$2)),0),IFERROR(INDEX(A:S,MATCH(AK318,A:A,0),COLUMN(M$2)),0),IFERROR(INDEX(A:S,MATCH(AR318,A:A,0),COLUMN(M$2)),0)),M318)</f>
        <v/>
      </c>
      <c r="V318" s="3" t="str">
        <f t="shared" si="7"/>
        <v/>
      </c>
    </row>
    <row r="319" ht="15.75" customHeight="1">
      <c r="A319" s="3" t="s">
        <v>399</v>
      </c>
      <c r="B319" s="4" t="str">
        <f t="shared" si="1"/>
        <v>LCCASIWAGRAY</v>
      </c>
      <c r="D319" s="3" t="s">
        <v>101</v>
      </c>
      <c r="F319" s="5"/>
      <c r="G319" s="4">
        <v>2.0</v>
      </c>
      <c r="H319" s="3">
        <v>50.0</v>
      </c>
      <c r="I319" s="4">
        <v>0.0</v>
      </c>
      <c r="J319" s="4">
        <v>0.0</v>
      </c>
      <c r="K319" s="4">
        <v>0.0</v>
      </c>
      <c r="L319" s="4">
        <v>0.0</v>
      </c>
      <c r="M319" s="5">
        <v>45261.0</v>
      </c>
      <c r="O319" s="6">
        <f t="shared" si="2"/>
        <v>2</v>
      </c>
      <c r="P319" s="3" t="s">
        <v>108</v>
      </c>
      <c r="Q319" s="3" t="str">
        <f t="shared" si="3"/>
        <v>LC DINING CHAIRS</v>
      </c>
      <c r="R319" s="3">
        <f t="shared" si="4"/>
        <v>2</v>
      </c>
      <c r="S319" s="3">
        <f t="shared" si="5"/>
        <v>50</v>
      </c>
      <c r="T319" s="7">
        <f t="shared" si="6"/>
        <v>2</v>
      </c>
      <c r="U319" s="8">
        <f t="array" ref="U319">IF(W319&lt;&gt;0,MAX(IFERROR(INDEX(A:S,MATCH(W319,A:A,0),COLUMN(M$2)),0),IFERROR(INDEX(A:S,MATCH(AD319,A:A,0),COLUMN(M$2)),0),IFERROR(INDEX(A:S,MATCH(AK319,A:A,0),COLUMN(M$2)),0),IFERROR(INDEX(A:S,MATCH(AR319,A:A,0),COLUMN(M$2)),0)),M319)</f>
        <v>45261</v>
      </c>
      <c r="V319" s="3" t="str">
        <f t="shared" si="7"/>
        <v/>
      </c>
    </row>
    <row r="320" ht="15.75" customHeight="1">
      <c r="A320" s="3" t="s">
        <v>400</v>
      </c>
      <c r="B320" s="4" t="str">
        <f t="shared" si="1"/>
        <v>LCGOCHBL</v>
      </c>
      <c r="D320" s="3" t="s">
        <v>101</v>
      </c>
      <c r="F320" s="5"/>
      <c r="G320" s="4">
        <v>0.0</v>
      </c>
      <c r="I320" s="4">
        <v>0.0</v>
      </c>
      <c r="J320" s="4">
        <v>0.0</v>
      </c>
      <c r="K320" s="4">
        <v>0.0</v>
      </c>
      <c r="L320" s="4">
        <v>0.0</v>
      </c>
      <c r="O320" s="6">
        <f t="shared" si="2"/>
        <v>0</v>
      </c>
      <c r="P320" s="3" t="s">
        <v>108</v>
      </c>
      <c r="Q320" s="3" t="str">
        <f t="shared" si="3"/>
        <v>LC DINING CHAIRS</v>
      </c>
      <c r="R320" s="3">
        <f t="shared" si="4"/>
        <v>0</v>
      </c>
      <c r="S320" s="3" t="str">
        <f t="shared" si="5"/>
        <v/>
      </c>
      <c r="T320" s="7">
        <f t="shared" si="6"/>
        <v>0</v>
      </c>
      <c r="U320" s="8" t="str">
        <f t="array" ref="U320">IF(W320&lt;&gt;0,MAX(IFERROR(INDEX(A:S,MATCH(W320,A:A,0),COLUMN(M$2)),0),IFERROR(INDEX(A:S,MATCH(AD320,A:A,0),COLUMN(M$2)),0),IFERROR(INDEX(A:S,MATCH(AK320,A:A,0),COLUMN(M$2)),0),IFERROR(INDEX(A:S,MATCH(AR320,A:A,0),COLUMN(M$2)),0)),M320)</f>
        <v/>
      </c>
      <c r="V320" s="3" t="str">
        <f t="shared" si="7"/>
        <v/>
      </c>
    </row>
    <row r="321" ht="15.75" customHeight="1">
      <c r="A321" s="3" t="s">
        <v>401</v>
      </c>
      <c r="B321" s="4" t="str">
        <f t="shared" si="1"/>
        <v>LCBUCHWACH</v>
      </c>
      <c r="D321" s="3" t="s">
        <v>101</v>
      </c>
      <c r="F321" s="5"/>
      <c r="G321" s="4">
        <v>209.0</v>
      </c>
      <c r="H321" s="3">
        <v>50.0</v>
      </c>
      <c r="I321" s="4">
        <v>16.0</v>
      </c>
      <c r="J321" s="4">
        <v>191.0</v>
      </c>
      <c r="K321" s="4">
        <v>1.0</v>
      </c>
      <c r="L321" s="4">
        <v>0.0</v>
      </c>
      <c r="M321" s="5">
        <v>45261.0</v>
      </c>
      <c r="O321" s="6">
        <f t="shared" si="2"/>
        <v>193</v>
      </c>
      <c r="P321" s="3" t="s">
        <v>108</v>
      </c>
      <c r="Q321" s="3" t="str">
        <f t="shared" si="3"/>
        <v>LC DINING CHAIRS</v>
      </c>
      <c r="R321" s="3">
        <f t="shared" si="4"/>
        <v>193</v>
      </c>
      <c r="S321" s="3">
        <f t="shared" si="5"/>
        <v>50</v>
      </c>
      <c r="T321" s="7">
        <f t="shared" si="6"/>
        <v>193</v>
      </c>
      <c r="U321" s="8">
        <f t="array" ref="U321">IF(W321&lt;&gt;0,MAX(IFERROR(INDEX(A:S,MATCH(W321,A:A,0),COLUMN(M$2)),0),IFERROR(INDEX(A:S,MATCH(AD321,A:A,0),COLUMN(M$2)),0),IFERROR(INDEX(A:S,MATCH(AK321,A:A,0),COLUMN(M$2)),0),IFERROR(INDEX(A:S,MATCH(AR321,A:A,0),COLUMN(M$2)),0)),M321)</f>
        <v>45261</v>
      </c>
      <c r="V321" s="3" t="str">
        <f t="shared" si="7"/>
        <v/>
      </c>
    </row>
    <row r="322" ht="15.75" customHeight="1">
      <c r="A322" s="3" t="s">
        <v>402</v>
      </c>
      <c r="B322" s="4" t="str">
        <f t="shared" si="1"/>
        <v>LCPHSIWAGREEN</v>
      </c>
      <c r="D322" s="3" t="s">
        <v>101</v>
      </c>
      <c r="F322" s="5"/>
      <c r="G322" s="4">
        <v>56.0</v>
      </c>
      <c r="I322" s="4">
        <v>0.0</v>
      </c>
      <c r="J322" s="4">
        <v>54.0</v>
      </c>
      <c r="K322" s="4">
        <v>0.0</v>
      </c>
      <c r="L322" s="4">
        <v>0.0</v>
      </c>
      <c r="O322" s="6">
        <f t="shared" si="2"/>
        <v>56</v>
      </c>
      <c r="P322" s="3" t="s">
        <v>108</v>
      </c>
      <c r="Q322" s="3" t="str">
        <f t="shared" si="3"/>
        <v>LC DINING CHAIRS</v>
      </c>
      <c r="R322" s="3">
        <f t="shared" si="4"/>
        <v>56</v>
      </c>
      <c r="S322" s="3" t="str">
        <f t="shared" si="5"/>
        <v/>
      </c>
      <c r="T322" s="7">
        <f t="shared" si="6"/>
        <v>56</v>
      </c>
      <c r="U322" s="8" t="str">
        <f t="array" ref="U322">IF(W322&lt;&gt;0,MAX(IFERROR(INDEX(A:S,MATCH(W322,A:A,0),COLUMN(M$2)),0),IFERROR(INDEX(A:S,MATCH(AD322,A:A,0),COLUMN(M$2)),0),IFERROR(INDEX(A:S,MATCH(AK322,A:A,0),COLUMN(M$2)),0),IFERROR(INDEX(A:S,MATCH(AR322,A:A,0),COLUMN(M$2)),0)),M322)</f>
        <v/>
      </c>
      <c r="V322" s="3" t="str">
        <f t="shared" si="7"/>
        <v/>
      </c>
    </row>
    <row r="323" ht="15.75" customHeight="1">
      <c r="A323" s="3" t="s">
        <v>403</v>
      </c>
      <c r="B323" s="4" t="str">
        <f t="shared" si="1"/>
        <v>LCJASIWAGRAY</v>
      </c>
      <c r="D323" s="3" t="s">
        <v>101</v>
      </c>
      <c r="F323" s="5"/>
      <c r="G323" s="4">
        <v>364.0</v>
      </c>
      <c r="I323" s="4">
        <v>0.0</v>
      </c>
      <c r="J323" s="4">
        <v>362.0</v>
      </c>
      <c r="K323" s="4">
        <v>0.0</v>
      </c>
      <c r="L323" s="4">
        <v>0.0</v>
      </c>
      <c r="O323" s="6">
        <f t="shared" si="2"/>
        <v>364</v>
      </c>
      <c r="P323" s="3" t="s">
        <v>108</v>
      </c>
      <c r="Q323" s="3" t="str">
        <f t="shared" si="3"/>
        <v>LC DINING CHAIRS</v>
      </c>
      <c r="R323" s="3">
        <f t="shared" si="4"/>
        <v>364</v>
      </c>
      <c r="S323" s="3" t="str">
        <f t="shared" si="5"/>
        <v/>
      </c>
      <c r="T323" s="7">
        <f t="shared" si="6"/>
        <v>364</v>
      </c>
      <c r="U323" s="8" t="str">
        <f t="array" ref="U323">IF(W323&lt;&gt;0,MAX(IFERROR(INDEX(A:S,MATCH(W323,A:A,0),COLUMN(M$2)),0),IFERROR(INDEX(A:S,MATCH(AD323,A:A,0),COLUMN(M$2)),0),IFERROR(INDEX(A:S,MATCH(AK323,A:A,0),COLUMN(M$2)),0),IFERROR(INDEX(A:S,MATCH(AR323,A:A,0),COLUMN(M$2)),0)),M323)</f>
        <v/>
      </c>
      <c r="V323" s="3" t="str">
        <f t="shared" si="7"/>
        <v/>
      </c>
    </row>
    <row r="324" ht="15.75" customHeight="1">
      <c r="A324" s="3" t="s">
        <v>404</v>
      </c>
      <c r="B324" s="4" t="str">
        <f t="shared" si="1"/>
        <v>LCLLSIWAGRAY</v>
      </c>
      <c r="D324" s="3" t="s">
        <v>101</v>
      </c>
      <c r="F324" s="5"/>
      <c r="G324" s="4">
        <v>30.0</v>
      </c>
      <c r="I324" s="4">
        <v>1.0</v>
      </c>
      <c r="J324" s="4">
        <v>27.0</v>
      </c>
      <c r="K324" s="4">
        <v>0.0</v>
      </c>
      <c r="L324" s="4">
        <v>0.0</v>
      </c>
      <c r="M324" s="5"/>
      <c r="O324" s="6">
        <f t="shared" si="2"/>
        <v>29</v>
      </c>
      <c r="P324" s="3" t="s">
        <v>108</v>
      </c>
      <c r="Q324" s="3" t="str">
        <f t="shared" si="3"/>
        <v>LC DINING CHAIRS</v>
      </c>
      <c r="R324" s="3">
        <f t="shared" si="4"/>
        <v>29</v>
      </c>
      <c r="S324" s="3" t="str">
        <f t="shared" si="5"/>
        <v/>
      </c>
      <c r="T324" s="7">
        <f t="shared" si="6"/>
        <v>29</v>
      </c>
      <c r="U324" s="8" t="str">
        <f t="array" ref="U324">IF(W324&lt;&gt;0,MAX(IFERROR(INDEX(A:S,MATCH(W324,A:A,0),COLUMN(M$2)),0),IFERROR(INDEX(A:S,MATCH(AD324,A:A,0),COLUMN(M$2)),0),IFERROR(INDEX(A:S,MATCH(AK324,A:A,0),COLUMN(M$2)),0),IFERROR(INDEX(A:S,MATCH(AR324,A:A,0),COLUMN(M$2)),0)),M324)</f>
        <v/>
      </c>
      <c r="V324" s="3" t="str">
        <f t="shared" si="7"/>
        <v/>
      </c>
    </row>
    <row r="325" ht="15.75" customHeight="1">
      <c r="A325" s="3" t="s">
        <v>405</v>
      </c>
      <c r="B325" s="4" t="str">
        <f t="shared" si="1"/>
        <v>LCCASIWABL</v>
      </c>
      <c r="D325" s="3" t="s">
        <v>101</v>
      </c>
      <c r="F325" s="5"/>
      <c r="G325" s="4">
        <v>400.0</v>
      </c>
      <c r="I325" s="4">
        <v>3.0</v>
      </c>
      <c r="J325" s="4">
        <v>397.0</v>
      </c>
      <c r="K325" s="4">
        <v>2.0</v>
      </c>
      <c r="L325" s="4">
        <v>0.0</v>
      </c>
      <c r="M325" s="5"/>
      <c r="O325" s="6">
        <f t="shared" si="2"/>
        <v>397</v>
      </c>
      <c r="P325" s="3" t="s">
        <v>108</v>
      </c>
      <c r="Q325" s="3" t="str">
        <f t="shared" si="3"/>
        <v>LC DINING CHAIRS</v>
      </c>
      <c r="R325" s="3">
        <f t="shared" si="4"/>
        <v>397</v>
      </c>
      <c r="S325" s="3" t="str">
        <f t="shared" si="5"/>
        <v/>
      </c>
      <c r="T325" s="7">
        <f t="shared" si="6"/>
        <v>397</v>
      </c>
      <c r="U325" s="8" t="str">
        <f t="array" ref="U325">IF(W325&lt;&gt;0,MAX(IFERROR(INDEX(A:S,MATCH(W325,A:A,0),COLUMN(M$2)),0),IFERROR(INDEX(A:S,MATCH(AD325,A:A,0),COLUMN(M$2)),0),IFERROR(INDEX(A:S,MATCH(AK325,A:A,0),COLUMN(M$2)),0),IFERROR(INDEX(A:S,MATCH(AR325,A:A,0),COLUMN(M$2)),0)),M325)</f>
        <v/>
      </c>
      <c r="V325" s="3" t="str">
        <f t="shared" si="7"/>
        <v/>
      </c>
    </row>
    <row r="326" ht="15.75" customHeight="1">
      <c r="A326" s="3" t="s">
        <v>406</v>
      </c>
      <c r="B326" s="4" t="str">
        <f t="shared" si="1"/>
        <v>LCBEARSB</v>
      </c>
      <c r="C326" s="3" t="s">
        <v>2</v>
      </c>
      <c r="D326" s="3">
        <v>0.0</v>
      </c>
      <c r="F326" s="5">
        <v>43453.0</v>
      </c>
      <c r="G326" s="4">
        <v>0.0</v>
      </c>
      <c r="I326" s="4">
        <v>0.0</v>
      </c>
      <c r="J326" s="4">
        <v>0.0</v>
      </c>
      <c r="K326" s="4">
        <v>0.0</v>
      </c>
      <c r="L326" s="4">
        <v>0.0</v>
      </c>
      <c r="O326" s="6">
        <f t="shared" si="2"/>
        <v>0</v>
      </c>
      <c r="P326" s="3" t="s">
        <v>51</v>
      </c>
      <c r="Q326" s="3" t="str">
        <f t="shared" si="3"/>
        <v>ZZ</v>
      </c>
      <c r="R326" s="3">
        <f t="shared" si="4"/>
        <v>0</v>
      </c>
      <c r="S326" s="3">
        <f t="shared" si="5"/>
        <v>0</v>
      </c>
      <c r="T326" s="7">
        <f t="shared" si="6"/>
        <v>0</v>
      </c>
      <c r="U326" s="8" t="str">
        <f t="array" ref="U326">IF(W326&lt;&gt;0,MAX(IFERROR(INDEX(A:S,MATCH(W326,A:A,0),COLUMN(M$2)),0),IFERROR(INDEX(A:S,MATCH(AD326,A:A,0),COLUMN(M$2)),0),IFERROR(INDEX(A:S,MATCH(AK326,A:A,0),COLUMN(M$2)),0),IFERROR(INDEX(A:S,MATCH(AR326,A:A,0),COLUMN(M$2)),0)),M326)</f>
        <v/>
      </c>
      <c r="V326" s="3">
        <f t="shared" si="7"/>
        <v>0</v>
      </c>
    </row>
    <row r="327" ht="15.75" customHeight="1">
      <c r="A327" s="3" t="s">
        <v>407</v>
      </c>
      <c r="B327" s="4" t="str">
        <f t="shared" si="1"/>
        <v>LCZUBAVCBL30</v>
      </c>
      <c r="D327" s="3" t="s">
        <v>60</v>
      </c>
      <c r="F327" s="5">
        <v>44134.0</v>
      </c>
      <c r="G327" s="4">
        <v>0.0</v>
      </c>
      <c r="I327" s="4">
        <v>0.0</v>
      </c>
      <c r="J327" s="4">
        <v>0.0</v>
      </c>
      <c r="K327" s="4">
        <v>0.0</v>
      </c>
      <c r="L327" s="4">
        <v>0.0</v>
      </c>
      <c r="O327" s="6">
        <f t="shared" si="2"/>
        <v>0</v>
      </c>
      <c r="P327" s="3" t="s">
        <v>51</v>
      </c>
      <c r="Q327" s="3" t="str">
        <f t="shared" si="3"/>
        <v>ZZ</v>
      </c>
      <c r="R327" s="3">
        <f t="shared" si="4"/>
        <v>0</v>
      </c>
      <c r="S327" s="3" t="str">
        <f t="shared" si="5"/>
        <v/>
      </c>
      <c r="T327" s="7">
        <f t="shared" si="6"/>
        <v>0</v>
      </c>
      <c r="U327" s="8" t="str">
        <f t="array" ref="U327">IF(W327&lt;&gt;0,MAX(IFERROR(INDEX(A:S,MATCH(W327,A:A,0),COLUMN(M$2)),0),IFERROR(INDEX(A:S,MATCH(AD327,A:A,0),COLUMN(M$2)),0),IFERROR(INDEX(A:S,MATCH(AK327,A:A,0),COLUMN(M$2)),0),IFERROR(INDEX(A:S,MATCH(AR327,A:A,0),COLUMN(M$2)),0)),M327)</f>
        <v/>
      </c>
      <c r="V327" s="3" t="str">
        <f t="shared" si="7"/>
        <v/>
      </c>
    </row>
    <row r="328" ht="15.75" customHeight="1">
      <c r="A328" s="3" t="s">
        <v>408</v>
      </c>
      <c r="B328" s="4" t="str">
        <f t="shared" si="1"/>
        <v>LCSTSIWAGREEN</v>
      </c>
      <c r="D328" s="3" t="s">
        <v>60</v>
      </c>
      <c r="F328" s="5">
        <v>45020.0</v>
      </c>
      <c r="G328" s="4">
        <v>0.0</v>
      </c>
      <c r="I328" s="4">
        <v>0.0</v>
      </c>
      <c r="J328" s="4">
        <v>0.0</v>
      </c>
      <c r="K328" s="4">
        <v>0.0</v>
      </c>
      <c r="L328" s="4">
        <v>0.0</v>
      </c>
      <c r="O328" s="6">
        <f t="shared" si="2"/>
        <v>0</v>
      </c>
      <c r="P328" s="3" t="s">
        <v>51</v>
      </c>
      <c r="Q328" s="3" t="str">
        <f t="shared" si="3"/>
        <v>ZZ</v>
      </c>
      <c r="R328" s="3">
        <f t="shared" si="4"/>
        <v>0</v>
      </c>
      <c r="S328" s="3" t="str">
        <f t="shared" si="5"/>
        <v/>
      </c>
      <c r="T328" s="7">
        <f t="shared" si="6"/>
        <v>0</v>
      </c>
      <c r="U328" s="8" t="str">
        <f t="array" ref="U328">IF(W328&lt;&gt;0,MAX(IFERROR(INDEX(A:S,MATCH(W328,A:A,0),COLUMN(M$2)),0),IFERROR(INDEX(A:S,MATCH(AD328,A:A,0),COLUMN(M$2)),0),IFERROR(INDEX(A:S,MATCH(AK328,A:A,0),COLUMN(M$2)),0),IFERROR(INDEX(A:S,MATCH(AR328,A:A,0),COLUMN(M$2)),0)),M328)</f>
        <v/>
      </c>
      <c r="V328" s="3" t="str">
        <f t="shared" si="7"/>
        <v/>
      </c>
    </row>
    <row r="329" ht="15.75" customHeight="1">
      <c r="A329" s="3" t="s">
        <v>409</v>
      </c>
      <c r="B329" s="4" t="str">
        <f t="shared" si="1"/>
        <v>LCBUCHWAGR</v>
      </c>
      <c r="D329" s="3" t="s">
        <v>101</v>
      </c>
      <c r="F329" s="5"/>
      <c r="G329" s="4">
        <v>163.0</v>
      </c>
      <c r="H329" s="3">
        <v>100.0</v>
      </c>
      <c r="I329" s="4">
        <v>3.0</v>
      </c>
      <c r="J329" s="4">
        <v>160.0</v>
      </c>
      <c r="K329" s="4">
        <v>0.0</v>
      </c>
      <c r="L329" s="4">
        <v>0.0</v>
      </c>
      <c r="M329" s="5">
        <v>45251.0</v>
      </c>
      <c r="O329" s="6">
        <f t="shared" si="2"/>
        <v>160</v>
      </c>
      <c r="P329" s="3" t="s">
        <v>108</v>
      </c>
      <c r="Q329" s="3" t="str">
        <f t="shared" si="3"/>
        <v>LC DINING CHAIRS</v>
      </c>
      <c r="R329" s="3">
        <f t="shared" si="4"/>
        <v>160</v>
      </c>
      <c r="S329" s="3">
        <f t="shared" si="5"/>
        <v>100</v>
      </c>
      <c r="T329" s="7">
        <f t="shared" si="6"/>
        <v>160</v>
      </c>
      <c r="U329" s="8">
        <f t="array" ref="U329">IF(W329&lt;&gt;0,MAX(IFERROR(INDEX(A:S,MATCH(W329,A:A,0),COLUMN(M$2)),0),IFERROR(INDEX(A:S,MATCH(AD329,A:A,0),COLUMN(M$2)),0),IFERROR(INDEX(A:S,MATCH(AK329,A:A,0),COLUMN(M$2)),0),IFERROR(INDEX(A:S,MATCH(AR329,A:A,0),COLUMN(M$2)),0)),M329)</f>
        <v>45251</v>
      </c>
      <c r="V329" s="3" t="str">
        <f t="shared" si="7"/>
        <v/>
      </c>
    </row>
    <row r="330" ht="15.75" customHeight="1">
      <c r="A330" s="3" t="s">
        <v>410</v>
      </c>
      <c r="B330" s="4" t="str">
        <f t="shared" si="1"/>
        <v>LCTRSTGMPI</v>
      </c>
      <c r="D330" s="3" t="s">
        <v>60</v>
      </c>
      <c r="F330" s="5">
        <v>45020.0</v>
      </c>
      <c r="G330" s="4">
        <v>0.0</v>
      </c>
      <c r="I330" s="4">
        <v>0.0</v>
      </c>
      <c r="J330" s="4">
        <v>0.0</v>
      </c>
      <c r="K330" s="4">
        <v>0.0</v>
      </c>
      <c r="L330" s="4">
        <v>0.0</v>
      </c>
      <c r="O330" s="6">
        <f t="shared" si="2"/>
        <v>0</v>
      </c>
      <c r="P330" s="3" t="s">
        <v>51</v>
      </c>
      <c r="Q330" s="3" t="str">
        <f t="shared" si="3"/>
        <v>ZZ</v>
      </c>
      <c r="R330" s="3">
        <f t="shared" si="4"/>
        <v>0</v>
      </c>
      <c r="S330" s="3" t="str">
        <f t="shared" si="5"/>
        <v/>
      </c>
      <c r="T330" s="7">
        <f t="shared" si="6"/>
        <v>0</v>
      </c>
      <c r="U330" s="8" t="str">
        <f t="array" ref="U330">IF(W330&lt;&gt;0,MAX(IFERROR(INDEX(A:S,MATCH(W330,A:A,0),COLUMN(M$2)),0),IFERROR(INDEX(A:S,MATCH(AD330,A:A,0),COLUMN(M$2)),0),IFERROR(INDEX(A:S,MATCH(AK330,A:A,0),COLUMN(M$2)),0),IFERROR(INDEX(A:S,MATCH(AR330,A:A,0),COLUMN(M$2)),0)),M330)</f>
        <v/>
      </c>
      <c r="V330" s="3" t="str">
        <f t="shared" si="7"/>
        <v/>
      </c>
    </row>
    <row r="331" ht="15.75" customHeight="1">
      <c r="A331" s="3" t="s">
        <v>411</v>
      </c>
      <c r="B331" s="4" t="str">
        <f t="shared" si="1"/>
        <v>LCGOCHGRAY</v>
      </c>
      <c r="D331" s="3" t="s">
        <v>101</v>
      </c>
      <c r="F331" s="5"/>
      <c r="G331" s="4">
        <v>52.0</v>
      </c>
      <c r="I331" s="4">
        <v>0.0</v>
      </c>
      <c r="J331" s="4">
        <v>50.0</v>
      </c>
      <c r="K331" s="4">
        <v>0.0</v>
      </c>
      <c r="L331" s="4">
        <v>0.0</v>
      </c>
      <c r="O331" s="6">
        <f t="shared" si="2"/>
        <v>52</v>
      </c>
      <c r="P331" s="3" t="s">
        <v>108</v>
      </c>
      <c r="Q331" s="3" t="str">
        <f t="shared" si="3"/>
        <v>LC DINING CHAIRS</v>
      </c>
      <c r="R331" s="3">
        <f t="shared" si="4"/>
        <v>52</v>
      </c>
      <c r="S331" s="3" t="str">
        <f t="shared" si="5"/>
        <v/>
      </c>
      <c r="T331" s="7">
        <f t="shared" si="6"/>
        <v>52</v>
      </c>
      <c r="U331" s="8" t="str">
        <f t="array" ref="U331">IF(W331&lt;&gt;0,MAX(IFERROR(INDEX(A:S,MATCH(W331,A:A,0),COLUMN(M$2)),0),IFERROR(INDEX(A:S,MATCH(AD331,A:A,0),COLUMN(M$2)),0),IFERROR(INDEX(A:S,MATCH(AK331,A:A,0),COLUMN(M$2)),0),IFERROR(INDEX(A:S,MATCH(AR331,A:A,0),COLUMN(M$2)),0)),M331)</f>
        <v/>
      </c>
      <c r="V331" s="3" t="str">
        <f t="shared" si="7"/>
        <v/>
      </c>
    </row>
    <row r="332" ht="15.75" customHeight="1">
      <c r="A332" s="3" t="s">
        <v>412</v>
      </c>
      <c r="B332" s="4" t="str">
        <f t="shared" si="1"/>
        <v>LCAGSIWAOR</v>
      </c>
      <c r="D332" s="3" t="s">
        <v>60</v>
      </c>
      <c r="E332" s="5">
        <v>44159.0</v>
      </c>
      <c r="F332" s="5">
        <v>44274.0</v>
      </c>
      <c r="G332" s="4">
        <v>0.0</v>
      </c>
      <c r="I332" s="4">
        <v>0.0</v>
      </c>
      <c r="J332" s="4">
        <v>0.0</v>
      </c>
      <c r="K332" s="4">
        <v>0.0</v>
      </c>
      <c r="L332" s="4">
        <v>0.0</v>
      </c>
      <c r="O332" s="6">
        <f t="shared" si="2"/>
        <v>0</v>
      </c>
      <c r="P332" s="3" t="s">
        <v>51</v>
      </c>
      <c r="Q332" s="3" t="str">
        <f t="shared" si="3"/>
        <v>ZZ</v>
      </c>
      <c r="R332" s="3">
        <f t="shared" si="4"/>
        <v>0</v>
      </c>
      <c r="S332" s="3" t="str">
        <f t="shared" si="5"/>
        <v/>
      </c>
      <c r="T332" s="7">
        <f t="shared" si="6"/>
        <v>0</v>
      </c>
      <c r="U332" s="8" t="str">
        <f t="array" ref="U332">IF(W332&lt;&gt;0,MAX(IFERROR(INDEX(A:S,MATCH(W332,A:A,0),COLUMN(M$2)),0),IFERROR(INDEX(A:S,MATCH(AD332,A:A,0),COLUMN(M$2)),0),IFERROR(INDEX(A:S,MATCH(AK332,A:A,0),COLUMN(M$2)),0),IFERROR(INDEX(A:S,MATCH(AR332,A:A,0),COLUMN(M$2)),0)),M332)</f>
        <v/>
      </c>
      <c r="V332" s="3" t="str">
        <f t="shared" si="7"/>
        <v/>
      </c>
    </row>
    <row r="333" ht="15.75" customHeight="1">
      <c r="A333" s="3" t="s">
        <v>413</v>
      </c>
      <c r="B333" s="4" t="str">
        <f t="shared" si="1"/>
        <v>LCCACAMFGR</v>
      </c>
      <c r="C333" s="3" t="s">
        <v>2</v>
      </c>
      <c r="D333" s="3">
        <v>0.0</v>
      </c>
      <c r="F333" s="5">
        <v>43339.0</v>
      </c>
      <c r="G333" s="4">
        <v>0.0</v>
      </c>
      <c r="I333" s="4">
        <v>0.0</v>
      </c>
      <c r="J333" s="4">
        <v>0.0</v>
      </c>
      <c r="K333" s="4">
        <v>0.0</v>
      </c>
      <c r="L333" s="4">
        <v>0.0</v>
      </c>
      <c r="O333" s="6">
        <f t="shared" si="2"/>
        <v>0</v>
      </c>
      <c r="P333" s="3" t="s">
        <v>51</v>
      </c>
      <c r="Q333" s="3" t="str">
        <f t="shared" si="3"/>
        <v>ZZ</v>
      </c>
      <c r="R333" s="3">
        <f t="shared" si="4"/>
        <v>0</v>
      </c>
      <c r="S333" s="3">
        <f t="shared" si="5"/>
        <v>0</v>
      </c>
      <c r="T333" s="7">
        <f t="shared" si="6"/>
        <v>0</v>
      </c>
      <c r="U333" s="8" t="str">
        <f t="array" ref="U333">IF(W333&lt;&gt;0,MAX(IFERROR(INDEX(A:S,MATCH(W333,A:A,0),COLUMN(M$2)),0),IFERROR(INDEX(A:S,MATCH(AD333,A:A,0),COLUMN(M$2)),0),IFERROR(INDEX(A:S,MATCH(AK333,A:A,0),COLUMN(M$2)),0),IFERROR(INDEX(A:S,MATCH(AR333,A:A,0),COLUMN(M$2)),0)),M333)</f>
        <v/>
      </c>
      <c r="V333" s="3">
        <f t="shared" si="7"/>
        <v>0</v>
      </c>
    </row>
    <row r="334" ht="15.75" customHeight="1">
      <c r="A334" s="3" t="s">
        <v>414</v>
      </c>
      <c r="B334" s="4" t="str">
        <f t="shared" si="1"/>
        <v>LCPHSIWAGRAY</v>
      </c>
      <c r="D334" s="3" t="s">
        <v>101</v>
      </c>
      <c r="F334" s="5"/>
      <c r="G334" s="4">
        <v>30.0</v>
      </c>
      <c r="I334" s="4">
        <v>0.0</v>
      </c>
      <c r="J334" s="4">
        <v>28.0</v>
      </c>
      <c r="K334" s="4">
        <v>0.0</v>
      </c>
      <c r="L334" s="4">
        <v>0.0</v>
      </c>
      <c r="M334" s="5"/>
      <c r="O334" s="6">
        <f t="shared" si="2"/>
        <v>30</v>
      </c>
      <c r="P334" s="3" t="s">
        <v>108</v>
      </c>
      <c r="Q334" s="3" t="str">
        <f t="shared" si="3"/>
        <v>LC DINING CHAIRS</v>
      </c>
      <c r="R334" s="3">
        <f t="shared" si="4"/>
        <v>30</v>
      </c>
      <c r="S334" s="3" t="str">
        <f t="shared" si="5"/>
        <v/>
      </c>
      <c r="T334" s="7">
        <f t="shared" si="6"/>
        <v>30</v>
      </c>
      <c r="U334" s="8" t="str">
        <f t="array" ref="U334">IF(W334&lt;&gt;0,MAX(IFERROR(INDEX(A:S,MATCH(W334,A:A,0),COLUMN(M$2)),0),IFERROR(INDEX(A:S,MATCH(AD334,A:A,0),COLUMN(M$2)),0),IFERROR(INDEX(A:S,MATCH(AK334,A:A,0),COLUMN(M$2)),0),IFERROR(INDEX(A:S,MATCH(AR334,A:A,0),COLUMN(M$2)),0)),M334)</f>
        <v/>
      </c>
      <c r="V334" s="3" t="str">
        <f t="shared" si="7"/>
        <v/>
      </c>
    </row>
    <row r="335" ht="15.75" customHeight="1">
      <c r="A335" s="3" t="s">
        <v>415</v>
      </c>
      <c r="B335" s="4" t="str">
        <f t="shared" si="1"/>
        <v>LCPNSIWABL</v>
      </c>
      <c r="D335" s="3" t="s">
        <v>101</v>
      </c>
      <c r="F335" s="5"/>
      <c r="G335" s="4">
        <v>484.0</v>
      </c>
      <c r="I335" s="4">
        <v>9.0</v>
      </c>
      <c r="J335" s="4">
        <v>479.0</v>
      </c>
      <c r="K335" s="4">
        <v>0.0</v>
      </c>
      <c r="L335" s="4">
        <v>0.0</v>
      </c>
      <c r="M335" s="5"/>
      <c r="O335" s="6">
        <f t="shared" si="2"/>
        <v>479</v>
      </c>
      <c r="P335" s="3" t="s">
        <v>108</v>
      </c>
      <c r="Q335" s="3" t="str">
        <f t="shared" si="3"/>
        <v>LC DINING CHAIRS</v>
      </c>
      <c r="R335" s="3">
        <f t="shared" si="4"/>
        <v>479</v>
      </c>
      <c r="S335" s="3" t="str">
        <f t="shared" si="5"/>
        <v/>
      </c>
      <c r="T335" s="7">
        <f t="shared" si="6"/>
        <v>479</v>
      </c>
      <c r="U335" s="8" t="str">
        <f t="array" ref="U335">IF(W335&lt;&gt;0,MAX(IFERROR(INDEX(A:S,MATCH(W335,A:A,0),COLUMN(M$2)),0),IFERROR(INDEX(A:S,MATCH(AD335,A:A,0),COLUMN(M$2)),0),IFERROR(INDEX(A:S,MATCH(AK335,A:A,0),COLUMN(M$2)),0),IFERROR(INDEX(A:S,MATCH(AR335,A:A,0),COLUMN(M$2)),0)),M335)</f>
        <v/>
      </c>
      <c r="V335" s="3" t="str">
        <f t="shared" si="7"/>
        <v/>
      </c>
    </row>
    <row r="336" ht="15.75" customHeight="1">
      <c r="A336" s="3" t="s">
        <v>416</v>
      </c>
      <c r="B336" s="4" t="str">
        <f t="shared" si="1"/>
        <v>LCPNSIWABR</v>
      </c>
      <c r="D336" s="3" t="s">
        <v>101</v>
      </c>
      <c r="F336" s="5"/>
      <c r="G336" s="4">
        <v>71.0</v>
      </c>
      <c r="H336" s="3">
        <v>70.0</v>
      </c>
      <c r="I336" s="4">
        <v>13.0</v>
      </c>
      <c r="J336" s="4">
        <v>66.0</v>
      </c>
      <c r="K336" s="4">
        <v>18.0</v>
      </c>
      <c r="L336" s="4">
        <v>0.0</v>
      </c>
      <c r="M336" s="5">
        <v>45251.0</v>
      </c>
      <c r="N336" s="3">
        <v>50.0</v>
      </c>
      <c r="O336" s="6">
        <f t="shared" si="2"/>
        <v>66</v>
      </c>
      <c r="P336" s="3" t="s">
        <v>108</v>
      </c>
      <c r="Q336" s="3" t="str">
        <f t="shared" si="3"/>
        <v>LC DINING CHAIRS</v>
      </c>
      <c r="R336" s="3">
        <f t="shared" si="4"/>
        <v>66</v>
      </c>
      <c r="S336" s="3">
        <f t="shared" si="5"/>
        <v>70</v>
      </c>
      <c r="T336" s="7">
        <f t="shared" si="6"/>
        <v>66</v>
      </c>
      <c r="U336" s="8">
        <f t="array" ref="U336">IF(W336&lt;&gt;0,MAX(IFERROR(INDEX(A:S,MATCH(W336,A:A,0),COLUMN(M$2)),0),IFERROR(INDEX(A:S,MATCH(AD336,A:A,0),COLUMN(M$2)),0),IFERROR(INDEX(A:S,MATCH(AK336,A:A,0),COLUMN(M$2)),0),IFERROR(INDEX(A:S,MATCH(AR336,A:A,0),COLUMN(M$2)),0)),M336)</f>
        <v>45251</v>
      </c>
      <c r="V336" s="3">
        <f t="shared" si="7"/>
        <v>50</v>
      </c>
    </row>
    <row r="337" ht="15.75" customHeight="1">
      <c r="A337" s="3" t="s">
        <v>417</v>
      </c>
      <c r="B337" s="4" t="str">
        <f t="shared" si="1"/>
        <v>LCPHSIWAOR</v>
      </c>
      <c r="D337" s="3" t="s">
        <v>101</v>
      </c>
      <c r="F337" s="5"/>
      <c r="G337" s="4">
        <v>113.0</v>
      </c>
      <c r="I337" s="4">
        <v>4.0</v>
      </c>
      <c r="J337" s="4">
        <v>109.0</v>
      </c>
      <c r="K337" s="4">
        <v>0.0</v>
      </c>
      <c r="L337" s="4">
        <v>0.0</v>
      </c>
      <c r="O337" s="6">
        <f t="shared" si="2"/>
        <v>109</v>
      </c>
      <c r="P337" s="3" t="s">
        <v>108</v>
      </c>
      <c r="Q337" s="3" t="str">
        <f t="shared" si="3"/>
        <v>LC DINING CHAIRS</v>
      </c>
      <c r="R337" s="3">
        <f t="shared" si="4"/>
        <v>109</v>
      </c>
      <c r="S337" s="3" t="str">
        <f t="shared" si="5"/>
        <v/>
      </c>
      <c r="T337" s="7">
        <f t="shared" si="6"/>
        <v>109</v>
      </c>
      <c r="U337" s="8" t="str">
        <f t="array" ref="U337">IF(W337&lt;&gt;0,MAX(IFERROR(INDEX(A:S,MATCH(W337,A:A,0),COLUMN(M$2)),0),IFERROR(INDEX(A:S,MATCH(AD337,A:A,0),COLUMN(M$2)),0),IFERROR(INDEX(A:S,MATCH(AK337,A:A,0),COLUMN(M$2)),0),IFERROR(INDEX(A:S,MATCH(AR337,A:A,0),COLUMN(M$2)),0)),M337)</f>
        <v/>
      </c>
      <c r="V337" s="3" t="str">
        <f t="shared" si="7"/>
        <v/>
      </c>
    </row>
    <row r="338" ht="15.75" customHeight="1">
      <c r="A338" s="3" t="s">
        <v>418</v>
      </c>
      <c r="B338" s="4" t="str">
        <f t="shared" si="1"/>
        <v>LCBUCHWABL</v>
      </c>
      <c r="D338" s="3" t="s">
        <v>101</v>
      </c>
      <c r="F338" s="5"/>
      <c r="G338" s="4">
        <v>200.0</v>
      </c>
      <c r="I338" s="4">
        <v>6.0</v>
      </c>
      <c r="J338" s="4">
        <v>196.0</v>
      </c>
      <c r="K338" s="4">
        <v>2.0</v>
      </c>
      <c r="L338" s="4">
        <v>0.0</v>
      </c>
      <c r="M338" s="5"/>
      <c r="O338" s="6">
        <f t="shared" si="2"/>
        <v>196</v>
      </c>
      <c r="P338" s="3" t="s">
        <v>108</v>
      </c>
      <c r="Q338" s="3" t="str">
        <f t="shared" si="3"/>
        <v>LC DINING CHAIRS</v>
      </c>
      <c r="R338" s="3">
        <f t="shared" si="4"/>
        <v>196</v>
      </c>
      <c r="S338" s="3" t="str">
        <f t="shared" si="5"/>
        <v/>
      </c>
      <c r="T338" s="7">
        <f t="shared" si="6"/>
        <v>196</v>
      </c>
      <c r="U338" s="8" t="str">
        <f t="array" ref="U338">IF(W338&lt;&gt;0,MAX(IFERROR(INDEX(A:S,MATCH(W338,A:A,0),COLUMN(M$2)),0),IFERROR(INDEX(A:S,MATCH(AD338,A:A,0),COLUMN(M$2)),0),IFERROR(INDEX(A:S,MATCH(AK338,A:A,0),COLUMN(M$2)),0),IFERROR(INDEX(A:S,MATCH(AR338,A:A,0),COLUMN(M$2)),0)),M338)</f>
        <v/>
      </c>
      <c r="V338" s="3" t="str">
        <f t="shared" si="7"/>
        <v/>
      </c>
    </row>
    <row r="339" ht="15.75" customHeight="1">
      <c r="A339" s="3" t="s">
        <v>419</v>
      </c>
      <c r="B339" s="4" t="str">
        <f t="shared" si="1"/>
        <v>LCDACHGRAY</v>
      </c>
      <c r="C339" s="3" t="s">
        <v>2</v>
      </c>
      <c r="D339" s="3" t="s">
        <v>101</v>
      </c>
      <c r="F339" s="5"/>
      <c r="G339" s="4">
        <v>38.0</v>
      </c>
      <c r="I339" s="4">
        <v>0.0</v>
      </c>
      <c r="J339" s="4">
        <v>17.0</v>
      </c>
      <c r="K339" s="4">
        <v>0.0</v>
      </c>
      <c r="L339" s="4">
        <v>0.0</v>
      </c>
      <c r="O339" s="6">
        <f t="shared" si="2"/>
        <v>38</v>
      </c>
      <c r="P339" s="3" t="s">
        <v>108</v>
      </c>
      <c r="Q339" s="3" t="str">
        <f t="shared" si="3"/>
        <v>LC DINING CHAIRS</v>
      </c>
      <c r="R339" s="3">
        <f t="shared" si="4"/>
        <v>19</v>
      </c>
      <c r="S339" s="3">
        <f t="shared" si="5"/>
        <v>0</v>
      </c>
      <c r="T339" s="7">
        <f t="shared" si="6"/>
        <v>38</v>
      </c>
      <c r="U339" s="8" t="str">
        <f t="array" ref="U339">IF(W339&lt;&gt;0,MAX(IFERROR(INDEX(A:S,MATCH(W339,A:A,0),COLUMN(M$2)),0),IFERROR(INDEX(A:S,MATCH(AD339,A:A,0),COLUMN(M$2)),0),IFERROR(INDEX(A:S,MATCH(AK339,A:A,0),COLUMN(M$2)),0),IFERROR(INDEX(A:S,MATCH(AR339,A:A,0),COLUMN(M$2)),0)),M339)</f>
        <v/>
      </c>
      <c r="V339" s="3">
        <f t="shared" si="7"/>
        <v>0</v>
      </c>
    </row>
    <row r="340" ht="15.75" customHeight="1">
      <c r="A340" s="3" t="s">
        <v>420</v>
      </c>
      <c r="B340" s="4" t="str">
        <f t="shared" si="1"/>
        <v>LCRABASIKACH26</v>
      </c>
      <c r="D340" s="3" t="s">
        <v>101</v>
      </c>
      <c r="F340" s="5"/>
      <c r="G340" s="4">
        <v>2.0</v>
      </c>
      <c r="I340" s="4">
        <v>1.0</v>
      </c>
      <c r="J340" s="4">
        <v>0.0</v>
      </c>
      <c r="K340" s="4">
        <v>0.0</v>
      </c>
      <c r="L340" s="4">
        <v>0.0</v>
      </c>
      <c r="M340" s="5"/>
      <c r="O340" s="6">
        <f t="shared" si="2"/>
        <v>1</v>
      </c>
      <c r="P340" s="3" t="s">
        <v>137</v>
      </c>
      <c r="Q340" s="3" t="str">
        <f t="shared" si="3"/>
        <v>LC BARSTL</v>
      </c>
      <c r="R340" s="3">
        <f t="shared" si="4"/>
        <v>1</v>
      </c>
      <c r="S340" s="3" t="str">
        <f t="shared" si="5"/>
        <v/>
      </c>
      <c r="T340" s="7">
        <f t="shared" si="6"/>
        <v>1</v>
      </c>
      <c r="U340" s="8" t="str">
        <f t="array" ref="U340">IF(W340&lt;&gt;0,MAX(IFERROR(INDEX(A:S,MATCH(W340,A:A,0),COLUMN(M$2)),0),IFERROR(INDEX(A:S,MATCH(AD340,A:A,0),COLUMN(M$2)),0),IFERROR(INDEX(A:S,MATCH(AK340,A:A,0),COLUMN(M$2)),0),IFERROR(INDEX(A:S,MATCH(AR340,A:A,0),COLUMN(M$2)),0)),M340)</f>
        <v/>
      </c>
      <c r="V340" s="3" t="str">
        <f t="shared" si="7"/>
        <v/>
      </c>
    </row>
    <row r="341" ht="15.75" customHeight="1">
      <c r="A341" s="3" t="s">
        <v>421</v>
      </c>
      <c r="B341" s="4" t="str">
        <f t="shared" si="1"/>
        <v>LCCOSTCOWO</v>
      </c>
      <c r="D341" s="3" t="s">
        <v>60</v>
      </c>
      <c r="E341" s="5">
        <v>44159.0</v>
      </c>
      <c r="F341" s="5">
        <v>44245.0</v>
      </c>
      <c r="G341" s="4">
        <v>0.0</v>
      </c>
      <c r="I341" s="4">
        <v>0.0</v>
      </c>
      <c r="J341" s="4">
        <v>0.0</v>
      </c>
      <c r="K341" s="4">
        <v>0.0</v>
      </c>
      <c r="L341" s="4">
        <v>0.0</v>
      </c>
      <c r="O341" s="6">
        <f t="shared" si="2"/>
        <v>0</v>
      </c>
      <c r="P341" s="3" t="s">
        <v>51</v>
      </c>
      <c r="Q341" s="3" t="str">
        <f t="shared" si="3"/>
        <v>ZZ</v>
      </c>
      <c r="R341" s="3">
        <f t="shared" si="4"/>
        <v>0</v>
      </c>
      <c r="S341" s="3" t="str">
        <f t="shared" si="5"/>
        <v/>
      </c>
      <c r="T341" s="7">
        <f t="shared" si="6"/>
        <v>0</v>
      </c>
      <c r="U341" s="8" t="str">
        <f t="array" ref="U341">IF(W341&lt;&gt;0,MAX(IFERROR(INDEX(A:S,MATCH(W341,A:A,0),COLUMN(M$2)),0),IFERROR(INDEX(A:S,MATCH(AD341,A:A,0),COLUMN(M$2)),0),IFERROR(INDEX(A:S,MATCH(AK341,A:A,0),COLUMN(M$2)),0),IFERROR(INDEX(A:S,MATCH(AR341,A:A,0),COLUMN(M$2)),0)),M341)</f>
        <v/>
      </c>
      <c r="V341" s="3" t="str">
        <f t="shared" si="7"/>
        <v/>
      </c>
    </row>
    <row r="342" ht="15.75" customHeight="1">
      <c r="A342" s="3" t="s">
        <v>422</v>
      </c>
      <c r="B342" s="4" t="str">
        <f t="shared" si="1"/>
        <v>LCJACHTA</v>
      </c>
      <c r="D342" s="3">
        <v>0.0</v>
      </c>
      <c r="F342" s="5">
        <v>43453.0</v>
      </c>
      <c r="G342" s="4">
        <v>0.0</v>
      </c>
      <c r="I342" s="4">
        <v>0.0</v>
      </c>
      <c r="J342" s="4">
        <v>0.0</v>
      </c>
      <c r="K342" s="4">
        <v>0.0</v>
      </c>
      <c r="L342" s="4">
        <v>0.0</v>
      </c>
      <c r="O342" s="6">
        <f t="shared" si="2"/>
        <v>0</v>
      </c>
      <c r="P342" s="3" t="s">
        <v>51</v>
      </c>
      <c r="Q342" s="3" t="str">
        <f t="shared" si="3"/>
        <v>ZZ</v>
      </c>
      <c r="R342" s="3">
        <f t="shared" si="4"/>
        <v>0</v>
      </c>
      <c r="S342" s="3" t="str">
        <f t="shared" si="5"/>
        <v/>
      </c>
      <c r="T342" s="7">
        <f t="shared" si="6"/>
        <v>0</v>
      </c>
      <c r="U342" s="8" t="str">
        <f t="array" ref="U342">IF(W342&lt;&gt;0,MAX(IFERROR(INDEX(A:S,MATCH(W342,A:A,0),COLUMN(M$2)),0),IFERROR(INDEX(A:S,MATCH(AD342,A:A,0),COLUMN(M$2)),0),IFERROR(INDEX(A:S,MATCH(AK342,A:A,0),COLUMN(M$2)),0),IFERROR(INDEX(A:S,MATCH(AR342,A:A,0),COLUMN(M$2)),0)),M342)</f>
        <v/>
      </c>
      <c r="V342" s="3" t="str">
        <f t="shared" si="7"/>
        <v/>
      </c>
    </row>
    <row r="343" ht="15.75" customHeight="1">
      <c r="A343" s="3" t="s">
        <v>423</v>
      </c>
      <c r="B343" s="4" t="str">
        <f t="shared" si="1"/>
        <v>LCELSTSBR</v>
      </c>
      <c r="D343" s="3" t="s">
        <v>101</v>
      </c>
      <c r="F343" s="5"/>
      <c r="G343" s="4">
        <v>0.0</v>
      </c>
      <c r="I343" s="4">
        <v>0.0</v>
      </c>
      <c r="J343" s="4">
        <v>0.0</v>
      </c>
      <c r="K343" s="4">
        <v>0.0</v>
      </c>
      <c r="L343" s="4">
        <v>0.0</v>
      </c>
      <c r="O343" s="6">
        <f t="shared" si="2"/>
        <v>0</v>
      </c>
      <c r="P343" s="3" t="s">
        <v>51</v>
      </c>
      <c r="Q343" s="3" t="str">
        <f t="shared" si="3"/>
        <v>ZZ</v>
      </c>
      <c r="R343" s="3">
        <f t="shared" si="4"/>
        <v>0</v>
      </c>
      <c r="S343" s="3" t="str">
        <f t="shared" si="5"/>
        <v/>
      </c>
      <c r="T343" s="7">
        <f t="shared" si="6"/>
        <v>0</v>
      </c>
      <c r="U343" s="8" t="str">
        <f t="array" ref="U343">IF(W343&lt;&gt;0,MAX(IFERROR(INDEX(A:S,MATCH(W343,A:A,0),COLUMN(M$2)),0),IFERROR(INDEX(A:S,MATCH(AD343,A:A,0),COLUMN(M$2)),0),IFERROR(INDEX(A:S,MATCH(AK343,A:A,0),COLUMN(M$2)),0),IFERROR(INDEX(A:S,MATCH(AR343,A:A,0),COLUMN(M$2)),0)),M343)</f>
        <v/>
      </c>
      <c r="V343" s="3" t="str">
        <f t="shared" si="7"/>
        <v/>
      </c>
    </row>
    <row r="344" ht="15.75" customHeight="1">
      <c r="A344" s="3" t="s">
        <v>424</v>
      </c>
      <c r="B344" s="4" t="str">
        <f t="shared" si="1"/>
        <v>LCATBAVBLBS</v>
      </c>
      <c r="D344" s="3">
        <v>0.0</v>
      </c>
      <c r="F344" s="5">
        <v>43453.0</v>
      </c>
      <c r="G344" s="4">
        <v>0.0</v>
      </c>
      <c r="I344" s="4">
        <v>0.0</v>
      </c>
      <c r="J344" s="4">
        <v>0.0</v>
      </c>
      <c r="K344" s="4">
        <v>0.0</v>
      </c>
      <c r="L344" s="4">
        <v>0.0</v>
      </c>
      <c r="O344" s="6">
        <f t="shared" si="2"/>
        <v>0</v>
      </c>
      <c r="P344" s="3" t="s">
        <v>51</v>
      </c>
      <c r="Q344" s="3" t="str">
        <f t="shared" si="3"/>
        <v>ZZ</v>
      </c>
      <c r="R344" s="3">
        <f t="shared" si="4"/>
        <v>0</v>
      </c>
      <c r="S344" s="3" t="str">
        <f t="shared" si="5"/>
        <v/>
      </c>
      <c r="T344" s="7">
        <f t="shared" si="6"/>
        <v>0</v>
      </c>
      <c r="U344" s="8" t="str">
        <f t="array" ref="U344">IF(W344&lt;&gt;0,MAX(IFERROR(INDEX(A:S,MATCH(W344,A:A,0),COLUMN(M$2)),0),IFERROR(INDEX(A:S,MATCH(AD344,A:A,0),COLUMN(M$2)),0),IFERROR(INDEX(A:S,MATCH(AK344,A:A,0),COLUMN(M$2)),0),IFERROR(INDEX(A:S,MATCH(AR344,A:A,0),COLUMN(M$2)),0)),M344)</f>
        <v/>
      </c>
      <c r="V344" s="3" t="str">
        <f t="shared" si="7"/>
        <v/>
      </c>
    </row>
    <row r="345" ht="15.75" customHeight="1">
      <c r="A345" s="3" t="s">
        <v>425</v>
      </c>
      <c r="B345" s="4" t="str">
        <f t="shared" si="1"/>
        <v>LCBESTSB30</v>
      </c>
      <c r="D345" s="3" t="s">
        <v>60</v>
      </c>
      <c r="F345" s="5">
        <v>44245.0</v>
      </c>
      <c r="G345" s="4">
        <v>0.0</v>
      </c>
      <c r="I345" s="4">
        <v>0.0</v>
      </c>
      <c r="J345" s="4">
        <v>0.0</v>
      </c>
      <c r="K345" s="4">
        <v>0.0</v>
      </c>
      <c r="L345" s="4">
        <v>0.0</v>
      </c>
      <c r="O345" s="6">
        <f t="shared" si="2"/>
        <v>0</v>
      </c>
      <c r="P345" s="3" t="s">
        <v>51</v>
      </c>
      <c r="Q345" s="3" t="str">
        <f t="shared" si="3"/>
        <v>ZZ</v>
      </c>
      <c r="R345" s="3">
        <f t="shared" si="4"/>
        <v>0</v>
      </c>
      <c r="S345" s="3" t="str">
        <f t="shared" si="5"/>
        <v/>
      </c>
      <c r="T345" s="7">
        <f t="shared" si="6"/>
        <v>0</v>
      </c>
      <c r="U345" s="8" t="str">
        <f t="array" ref="U345">IF(W345&lt;&gt;0,MAX(IFERROR(INDEX(A:S,MATCH(W345,A:A,0),COLUMN(M$2)),0),IFERROR(INDEX(A:S,MATCH(AD345,A:A,0),COLUMN(M$2)),0),IFERROR(INDEX(A:S,MATCH(AK345,A:A,0),COLUMN(M$2)),0),IFERROR(INDEX(A:S,MATCH(AR345,A:A,0),COLUMN(M$2)),0)),M345)</f>
        <v/>
      </c>
      <c r="V345" s="3" t="str">
        <f t="shared" si="7"/>
        <v/>
      </c>
    </row>
    <row r="346" ht="15.75" customHeight="1">
      <c r="A346" s="3" t="s">
        <v>426</v>
      </c>
      <c r="B346" s="4" t="str">
        <f t="shared" si="1"/>
        <v>LCATSIVGBS</v>
      </c>
      <c r="C346" s="3" t="s">
        <v>2</v>
      </c>
      <c r="D346" s="3">
        <v>0.0</v>
      </c>
      <c r="E346" s="5">
        <v>44008.0</v>
      </c>
      <c r="F346" s="5">
        <v>44134.0</v>
      </c>
      <c r="G346" s="4">
        <v>0.0</v>
      </c>
      <c r="I346" s="4">
        <v>0.0</v>
      </c>
      <c r="J346" s="4">
        <v>0.0</v>
      </c>
      <c r="K346" s="4">
        <v>0.0</v>
      </c>
      <c r="L346" s="4">
        <v>0.0</v>
      </c>
      <c r="O346" s="6">
        <f t="shared" si="2"/>
        <v>0</v>
      </c>
      <c r="P346" s="3" t="s">
        <v>51</v>
      </c>
      <c r="Q346" s="3" t="str">
        <f t="shared" si="3"/>
        <v>ZZ</v>
      </c>
      <c r="R346" s="3">
        <f t="shared" si="4"/>
        <v>0</v>
      </c>
      <c r="S346" s="3">
        <f t="shared" si="5"/>
        <v>0</v>
      </c>
      <c r="T346" s="7">
        <f t="shared" si="6"/>
        <v>0</v>
      </c>
      <c r="U346" s="8" t="str">
        <f t="array" ref="U346">IF(W346&lt;&gt;0,MAX(IFERROR(INDEX(A:S,MATCH(W346,A:A,0),COLUMN(M$2)),0),IFERROR(INDEX(A:S,MATCH(AD346,A:A,0),COLUMN(M$2)),0),IFERROR(INDEX(A:S,MATCH(AK346,A:A,0),COLUMN(M$2)),0),IFERROR(INDEX(A:S,MATCH(AR346,A:A,0),COLUMN(M$2)),0)),M346)</f>
        <v/>
      </c>
      <c r="V346" s="3">
        <f t="shared" si="7"/>
        <v>0</v>
      </c>
    </row>
    <row r="347" ht="15.75" customHeight="1">
      <c r="A347" s="3" t="s">
        <v>427</v>
      </c>
      <c r="B347" s="4" t="str">
        <f t="shared" si="1"/>
        <v>LCTRPUGMPI</v>
      </c>
      <c r="D347" s="3" t="s">
        <v>60</v>
      </c>
      <c r="F347" s="5">
        <v>45020.0</v>
      </c>
      <c r="G347" s="4">
        <v>0.0</v>
      </c>
      <c r="I347" s="4">
        <v>0.0</v>
      </c>
      <c r="J347" s="4">
        <v>0.0</v>
      </c>
      <c r="K347" s="4">
        <v>0.0</v>
      </c>
      <c r="L347" s="4">
        <v>0.0</v>
      </c>
      <c r="O347" s="6">
        <f t="shared" si="2"/>
        <v>0</v>
      </c>
      <c r="P347" s="3" t="s">
        <v>51</v>
      </c>
      <c r="Q347" s="3" t="str">
        <f t="shared" si="3"/>
        <v>ZZ</v>
      </c>
      <c r="R347" s="3">
        <f t="shared" si="4"/>
        <v>0</v>
      </c>
      <c r="S347" s="3" t="str">
        <f t="shared" si="5"/>
        <v/>
      </c>
      <c r="T347" s="7">
        <f t="shared" si="6"/>
        <v>0</v>
      </c>
      <c r="U347" s="8" t="str">
        <f t="array" ref="U347">IF(W347&lt;&gt;0,MAX(IFERROR(INDEX(A:S,MATCH(W347,A:A,0),COLUMN(M$2)),0),IFERROR(INDEX(A:S,MATCH(AD347,A:A,0),COLUMN(M$2)),0),IFERROR(INDEX(A:S,MATCH(AK347,A:A,0),COLUMN(M$2)),0),IFERROR(INDEX(A:S,MATCH(AR347,A:A,0),COLUMN(M$2)),0)),M347)</f>
        <v/>
      </c>
      <c r="V347" s="3" t="str">
        <f t="shared" si="7"/>
        <v/>
      </c>
    </row>
    <row r="348" ht="15.75" customHeight="1">
      <c r="A348" s="3" t="s">
        <v>428</v>
      </c>
      <c r="B348" s="4" t="str">
        <f t="shared" si="1"/>
        <v>LCJACHCH</v>
      </c>
      <c r="D348" s="3">
        <v>0.0</v>
      </c>
      <c r="F348" s="5">
        <v>43453.0</v>
      </c>
      <c r="G348" s="4">
        <v>0.0</v>
      </c>
      <c r="I348" s="4">
        <v>0.0</v>
      </c>
      <c r="J348" s="4">
        <v>0.0</v>
      </c>
      <c r="K348" s="4">
        <v>0.0</v>
      </c>
      <c r="L348" s="4">
        <v>0.0</v>
      </c>
      <c r="O348" s="6">
        <f t="shared" si="2"/>
        <v>0</v>
      </c>
      <c r="P348" s="3" t="s">
        <v>51</v>
      </c>
      <c r="Q348" s="3" t="str">
        <f t="shared" si="3"/>
        <v>ZZ</v>
      </c>
      <c r="R348" s="3">
        <f t="shared" si="4"/>
        <v>0</v>
      </c>
      <c r="S348" s="3" t="str">
        <f t="shared" si="5"/>
        <v/>
      </c>
      <c r="T348" s="7">
        <f t="shared" si="6"/>
        <v>0</v>
      </c>
      <c r="U348" s="8" t="str">
        <f t="array" ref="U348">IF(W348&lt;&gt;0,MAX(IFERROR(INDEX(A:S,MATCH(W348,A:A,0),COLUMN(M$2)),0),IFERROR(INDEX(A:S,MATCH(AD348,A:A,0),COLUMN(M$2)),0),IFERROR(INDEX(A:S,MATCH(AK348,A:A,0),COLUMN(M$2)),0),IFERROR(INDEX(A:S,MATCH(AR348,A:A,0),COLUMN(M$2)),0)),M348)</f>
        <v/>
      </c>
      <c r="V348" s="3" t="str">
        <f t="shared" si="7"/>
        <v/>
      </c>
    </row>
    <row r="349" ht="15.75" customHeight="1">
      <c r="A349" s="3" t="s">
        <v>429</v>
      </c>
      <c r="B349" s="4" t="str">
        <f t="shared" si="1"/>
        <v>LCGRBAKACH26</v>
      </c>
      <c r="D349" s="3">
        <v>0.0</v>
      </c>
      <c r="F349" s="5">
        <v>43453.0</v>
      </c>
      <c r="G349" s="4">
        <v>0.0</v>
      </c>
      <c r="I349" s="4">
        <v>0.0</v>
      </c>
      <c r="J349" s="4">
        <v>0.0</v>
      </c>
      <c r="K349" s="4">
        <v>0.0</v>
      </c>
      <c r="L349" s="4">
        <v>0.0</v>
      </c>
      <c r="O349" s="6">
        <f t="shared" si="2"/>
        <v>0</v>
      </c>
      <c r="P349" s="3" t="s">
        <v>51</v>
      </c>
      <c r="Q349" s="3" t="str">
        <f t="shared" si="3"/>
        <v>ZZ</v>
      </c>
      <c r="R349" s="3">
        <f t="shared" si="4"/>
        <v>0</v>
      </c>
      <c r="S349" s="3" t="str">
        <f t="shared" si="5"/>
        <v/>
      </c>
      <c r="T349" s="7">
        <f t="shared" si="6"/>
        <v>0</v>
      </c>
      <c r="U349" s="8" t="str">
        <f t="array" ref="U349">IF(W349&lt;&gt;0,MAX(IFERROR(INDEX(A:S,MATCH(W349,A:A,0),COLUMN(M$2)),0),IFERROR(INDEX(A:S,MATCH(AD349,A:A,0),COLUMN(M$2)),0),IFERROR(INDEX(A:S,MATCH(AK349,A:A,0),COLUMN(M$2)),0),IFERROR(INDEX(A:S,MATCH(AR349,A:A,0),COLUMN(M$2)),0)),M349)</f>
        <v/>
      </c>
      <c r="V349" s="3" t="str">
        <f t="shared" si="7"/>
        <v/>
      </c>
    </row>
    <row r="350" ht="15.75" customHeight="1">
      <c r="A350" s="3" t="s">
        <v>430</v>
      </c>
      <c r="B350" s="4" t="str">
        <f t="shared" si="1"/>
        <v>LCDEBABLBS30</v>
      </c>
      <c r="D350" s="3">
        <v>0.0</v>
      </c>
      <c r="F350" s="5">
        <v>43815.0</v>
      </c>
      <c r="G350" s="4">
        <v>0.0</v>
      </c>
      <c r="I350" s="4">
        <v>0.0</v>
      </c>
      <c r="J350" s="4">
        <v>0.0</v>
      </c>
      <c r="K350" s="4">
        <v>0.0</v>
      </c>
      <c r="L350" s="4">
        <v>0.0</v>
      </c>
      <c r="O350" s="6">
        <f t="shared" si="2"/>
        <v>0</v>
      </c>
      <c r="P350" s="3" t="s">
        <v>51</v>
      </c>
      <c r="Q350" s="3" t="str">
        <f t="shared" si="3"/>
        <v>ZZ</v>
      </c>
      <c r="R350" s="3">
        <f t="shared" si="4"/>
        <v>0</v>
      </c>
      <c r="S350" s="3" t="str">
        <f t="shared" si="5"/>
        <v/>
      </c>
      <c r="T350" s="7">
        <f t="shared" si="6"/>
        <v>0</v>
      </c>
      <c r="U350" s="8" t="str">
        <f t="array" ref="U350">IF(W350&lt;&gt;0,MAX(IFERROR(INDEX(A:S,MATCH(W350,A:A,0),COLUMN(M$2)),0),IFERROR(INDEX(A:S,MATCH(AD350,A:A,0),COLUMN(M$2)),0),IFERROR(INDEX(A:S,MATCH(AK350,A:A,0),COLUMN(M$2)),0),IFERROR(INDEX(A:S,MATCH(AR350,A:A,0),COLUMN(M$2)),0)),M350)</f>
        <v/>
      </c>
      <c r="V350" s="3" t="str">
        <f t="shared" si="7"/>
        <v/>
      </c>
    </row>
    <row r="351" ht="15.75" customHeight="1">
      <c r="A351" s="3" t="s">
        <v>431</v>
      </c>
      <c r="B351" s="4" t="str">
        <f t="shared" si="1"/>
        <v>LCDEBAGRBS26</v>
      </c>
      <c r="D351" s="3" t="s">
        <v>123</v>
      </c>
      <c r="E351" s="5">
        <v>43445.0</v>
      </c>
      <c r="F351" s="5"/>
      <c r="G351" s="4">
        <v>1.0</v>
      </c>
      <c r="I351" s="4">
        <v>0.0</v>
      </c>
      <c r="J351" s="4">
        <v>1.0</v>
      </c>
      <c r="K351" s="4">
        <v>0.0</v>
      </c>
      <c r="L351" s="4">
        <v>0.0</v>
      </c>
      <c r="O351" s="6">
        <f t="shared" si="2"/>
        <v>1</v>
      </c>
      <c r="P351" s="3" t="s">
        <v>51</v>
      </c>
      <c r="Q351" s="3" t="str">
        <f t="shared" si="3"/>
        <v>ZZ</v>
      </c>
      <c r="R351" s="3">
        <f t="shared" si="4"/>
        <v>1</v>
      </c>
      <c r="S351" s="3" t="str">
        <f t="shared" si="5"/>
        <v/>
      </c>
      <c r="T351" s="7">
        <f t="shared" si="6"/>
        <v>1</v>
      </c>
      <c r="U351" s="8" t="str">
        <f t="array" ref="U351">IF(W351&lt;&gt;0,MAX(IFERROR(INDEX(A:S,MATCH(W351,A:A,0),COLUMN(M$2)),0),IFERROR(INDEX(A:S,MATCH(AD351,A:A,0),COLUMN(M$2)),0),IFERROR(INDEX(A:S,MATCH(AK351,A:A,0),COLUMN(M$2)),0),IFERROR(INDEX(A:S,MATCH(AR351,A:A,0),COLUMN(M$2)),0)),M351)</f>
        <v/>
      </c>
      <c r="V351" s="3" t="str">
        <f t="shared" si="7"/>
        <v/>
      </c>
    </row>
    <row r="352" ht="15.75" customHeight="1">
      <c r="A352" s="3" t="s">
        <v>432</v>
      </c>
      <c r="B352" s="4" t="str">
        <f t="shared" si="1"/>
        <v>LCJOBEBL</v>
      </c>
      <c r="D352" s="3" t="s">
        <v>60</v>
      </c>
      <c r="F352" s="5">
        <v>45020.0</v>
      </c>
      <c r="G352" s="4">
        <v>0.0</v>
      </c>
      <c r="I352" s="4">
        <v>0.0</v>
      </c>
      <c r="J352" s="4">
        <v>0.0</v>
      </c>
      <c r="K352" s="4">
        <v>0.0</v>
      </c>
      <c r="L352" s="4">
        <v>0.0</v>
      </c>
      <c r="O352" s="6">
        <f t="shared" si="2"/>
        <v>0</v>
      </c>
      <c r="P352" s="3" t="s">
        <v>51</v>
      </c>
      <c r="Q352" s="3" t="str">
        <f t="shared" si="3"/>
        <v>ZZ</v>
      </c>
      <c r="R352" s="3">
        <f t="shared" si="4"/>
        <v>0</v>
      </c>
      <c r="S352" s="3" t="str">
        <f t="shared" si="5"/>
        <v/>
      </c>
      <c r="T352" s="7">
        <f t="shared" si="6"/>
        <v>0</v>
      </c>
      <c r="U352" s="8" t="str">
        <f t="array" ref="U352">IF(W352&lt;&gt;0,MAX(IFERROR(INDEX(A:S,MATCH(W352,A:A,0),COLUMN(M$2)),0),IFERROR(INDEX(A:S,MATCH(AD352,A:A,0),COLUMN(M$2)),0),IFERROR(INDEX(A:S,MATCH(AK352,A:A,0),COLUMN(M$2)),0),IFERROR(INDEX(A:S,MATCH(AR352,A:A,0),COLUMN(M$2)),0)),M352)</f>
        <v/>
      </c>
      <c r="V352" s="3" t="str">
        <f t="shared" si="7"/>
        <v/>
      </c>
    </row>
    <row r="353" ht="15.75" customHeight="1">
      <c r="A353" s="3" t="s">
        <v>433</v>
      </c>
      <c r="B353" s="4" t="str">
        <f t="shared" si="1"/>
        <v>LCSIBEGRAY</v>
      </c>
      <c r="D353" s="3" t="s">
        <v>101</v>
      </c>
      <c r="F353" s="5"/>
      <c r="G353" s="4">
        <v>2.0</v>
      </c>
      <c r="I353" s="4">
        <v>0.0</v>
      </c>
      <c r="J353" s="4">
        <v>0.0</v>
      </c>
      <c r="K353" s="4">
        <v>0.0</v>
      </c>
      <c r="L353" s="4">
        <v>0.0</v>
      </c>
      <c r="O353" s="6">
        <f t="shared" si="2"/>
        <v>2</v>
      </c>
      <c r="P353" s="3" t="s">
        <v>180</v>
      </c>
      <c r="Q353" s="3" t="str">
        <f t="shared" si="3"/>
        <v>LC OTTOBEN</v>
      </c>
      <c r="R353" s="3">
        <f t="shared" si="4"/>
        <v>2</v>
      </c>
      <c r="S353" s="3" t="str">
        <f t="shared" si="5"/>
        <v/>
      </c>
      <c r="T353" s="7">
        <f t="shared" si="6"/>
        <v>2</v>
      </c>
      <c r="U353" s="8" t="str">
        <f t="array" ref="U353">IF(W353&lt;&gt;0,MAX(IFERROR(INDEX(A:S,MATCH(W353,A:A,0),COLUMN(M$2)),0),IFERROR(INDEX(A:S,MATCH(AD353,A:A,0),COLUMN(M$2)),0),IFERROR(INDEX(A:S,MATCH(AK353,A:A,0),COLUMN(M$2)),0),IFERROR(INDEX(A:S,MATCH(AR353,A:A,0),COLUMN(M$2)),0)),M353)</f>
        <v/>
      </c>
      <c r="V353" s="3" t="str">
        <f t="shared" si="7"/>
        <v/>
      </c>
    </row>
    <row r="354" ht="15.75" customHeight="1">
      <c r="A354" s="3" t="s">
        <v>434</v>
      </c>
      <c r="B354" s="4" t="str">
        <f t="shared" si="1"/>
        <v>LCJOBEGRAY</v>
      </c>
      <c r="D354" s="3" t="s">
        <v>60</v>
      </c>
      <c r="F354" s="5">
        <v>45020.0</v>
      </c>
      <c r="G354" s="4">
        <v>0.0</v>
      </c>
      <c r="I354" s="4">
        <v>0.0</v>
      </c>
      <c r="J354" s="4">
        <v>0.0</v>
      </c>
      <c r="K354" s="4">
        <v>0.0</v>
      </c>
      <c r="L354" s="4">
        <v>0.0</v>
      </c>
      <c r="O354" s="6">
        <f t="shared" si="2"/>
        <v>0</v>
      </c>
      <c r="P354" s="9" t="s">
        <v>51</v>
      </c>
      <c r="Q354" s="3" t="str">
        <f t="shared" si="3"/>
        <v>ZZ</v>
      </c>
      <c r="R354" s="3">
        <f t="shared" si="4"/>
        <v>0</v>
      </c>
      <c r="S354" s="3" t="str">
        <f t="shared" si="5"/>
        <v/>
      </c>
      <c r="T354" s="7">
        <f t="shared" si="6"/>
        <v>0</v>
      </c>
      <c r="U354" s="8" t="str">
        <f t="array" ref="U354">IF(W354&lt;&gt;0,MAX(IFERROR(INDEX(A:S,MATCH(W354,A:A,0),COLUMN(M$2)),0),IFERROR(INDEX(A:S,MATCH(AD354,A:A,0),COLUMN(M$2)),0),IFERROR(INDEX(A:S,MATCH(AK354,A:A,0),COLUMN(M$2)),0),IFERROR(INDEX(A:S,MATCH(AR354,A:A,0),COLUMN(M$2)),0)),M354)</f>
        <v/>
      </c>
      <c r="V354" s="3" t="str">
        <f t="shared" si="7"/>
        <v/>
      </c>
    </row>
    <row r="355" ht="15.75" customHeight="1">
      <c r="A355" s="3" t="s">
        <v>435</v>
      </c>
      <c r="B355" s="4" t="str">
        <f t="shared" si="1"/>
        <v>LC530OTKA</v>
      </c>
      <c r="D355" s="3">
        <v>0.0</v>
      </c>
      <c r="F355" s="5">
        <v>43221.0</v>
      </c>
      <c r="G355" s="4">
        <v>0.0</v>
      </c>
      <c r="I355" s="4">
        <v>0.0</v>
      </c>
      <c r="J355" s="4">
        <v>0.0</v>
      </c>
      <c r="K355" s="4">
        <v>0.0</v>
      </c>
      <c r="L355" s="4">
        <v>0.0</v>
      </c>
      <c r="O355" s="6">
        <f t="shared" si="2"/>
        <v>0</v>
      </c>
      <c r="P355" s="3" t="s">
        <v>51</v>
      </c>
      <c r="Q355" s="3" t="str">
        <f t="shared" si="3"/>
        <v>ZZ</v>
      </c>
      <c r="R355" s="3">
        <f t="shared" si="4"/>
        <v>0</v>
      </c>
      <c r="S355" s="3" t="str">
        <f t="shared" si="5"/>
        <v/>
      </c>
      <c r="T355" s="7">
        <f t="shared" si="6"/>
        <v>0</v>
      </c>
      <c r="U355" s="8" t="str">
        <f t="array" ref="U355">IF(W355&lt;&gt;0,MAX(IFERROR(INDEX(A:S,MATCH(W355,A:A,0),COLUMN(M$2)),0),IFERROR(INDEX(A:S,MATCH(AD355,A:A,0),COLUMN(M$2)),0),IFERROR(INDEX(A:S,MATCH(AK355,A:A,0),COLUMN(M$2)),0),IFERROR(INDEX(A:S,MATCH(AR355,A:A,0),COLUMN(M$2)),0)),M355)</f>
        <v/>
      </c>
      <c r="V355" s="3" t="str">
        <f t="shared" si="7"/>
        <v/>
      </c>
    </row>
    <row r="356" ht="15.75" customHeight="1">
      <c r="A356" s="3" t="s">
        <v>436</v>
      </c>
      <c r="B356" s="4" t="str">
        <f t="shared" si="1"/>
        <v>LCDEBAGRBS30</v>
      </c>
      <c r="D356" s="3">
        <v>0.0</v>
      </c>
      <c r="F356" s="5">
        <v>43994.0</v>
      </c>
      <c r="G356" s="4">
        <v>0.0</v>
      </c>
      <c r="I356" s="4">
        <v>0.0</v>
      </c>
      <c r="J356" s="4">
        <v>0.0</v>
      </c>
      <c r="K356" s="4">
        <v>0.0</v>
      </c>
      <c r="L356" s="4">
        <v>0.0</v>
      </c>
      <c r="O356" s="6">
        <f t="shared" si="2"/>
        <v>0</v>
      </c>
      <c r="P356" s="3" t="s">
        <v>51</v>
      </c>
      <c r="Q356" s="3" t="str">
        <f t="shared" si="3"/>
        <v>ZZ</v>
      </c>
      <c r="R356" s="3">
        <f t="shared" si="4"/>
        <v>0</v>
      </c>
      <c r="S356" s="3" t="str">
        <f t="shared" si="5"/>
        <v/>
      </c>
      <c r="T356" s="7">
        <f t="shared" si="6"/>
        <v>0</v>
      </c>
      <c r="U356" s="8" t="str">
        <f t="array" ref="U356">IF(W356&lt;&gt;0,MAX(IFERROR(INDEX(A:S,MATCH(W356,A:A,0),COLUMN(M$2)),0),IFERROR(INDEX(A:S,MATCH(AD356,A:A,0),COLUMN(M$2)),0),IFERROR(INDEX(A:S,MATCH(AK356,A:A,0),COLUMN(M$2)),0),IFERROR(INDEX(A:S,MATCH(AR356,A:A,0),COLUMN(M$2)),0)),M356)</f>
        <v/>
      </c>
      <c r="V356" s="3" t="str">
        <f t="shared" si="7"/>
        <v/>
      </c>
    </row>
    <row r="357" ht="15.75" customHeight="1">
      <c r="A357" s="3" t="s">
        <v>437</v>
      </c>
      <c r="B357" s="4" t="str">
        <f t="shared" si="1"/>
        <v>LCBESTSB26</v>
      </c>
      <c r="D357" s="3" t="s">
        <v>60</v>
      </c>
      <c r="E357" s="5">
        <v>44159.0</v>
      </c>
      <c r="F357" s="5">
        <v>44274.0</v>
      </c>
      <c r="G357" s="4">
        <v>0.0</v>
      </c>
      <c r="I357" s="4">
        <v>0.0</v>
      </c>
      <c r="J357" s="4">
        <v>0.0</v>
      </c>
      <c r="K357" s="4">
        <v>0.0</v>
      </c>
      <c r="L357" s="4">
        <v>0.0</v>
      </c>
      <c r="O357" s="6">
        <f t="shared" si="2"/>
        <v>0</v>
      </c>
      <c r="P357" s="3" t="s">
        <v>51</v>
      </c>
      <c r="Q357" s="3" t="str">
        <f t="shared" si="3"/>
        <v>ZZ</v>
      </c>
      <c r="R357" s="3">
        <f t="shared" si="4"/>
        <v>0</v>
      </c>
      <c r="S357" s="3" t="str">
        <f t="shared" si="5"/>
        <v/>
      </c>
      <c r="T357" s="7">
        <f t="shared" si="6"/>
        <v>0</v>
      </c>
      <c r="U357" s="8" t="str">
        <f t="array" ref="U357">IF(W357&lt;&gt;0,MAX(IFERROR(INDEX(A:S,MATCH(W357,A:A,0),COLUMN(M$2)),0),IFERROR(INDEX(A:S,MATCH(AD357,A:A,0),COLUMN(M$2)),0),IFERROR(INDEX(A:S,MATCH(AK357,A:A,0),COLUMN(M$2)),0),IFERROR(INDEX(A:S,MATCH(AR357,A:A,0),COLUMN(M$2)),0)),M357)</f>
        <v/>
      </c>
      <c r="V357" s="3" t="str">
        <f t="shared" si="7"/>
        <v/>
      </c>
    </row>
    <row r="358" ht="15.75" customHeight="1">
      <c r="A358" s="3" t="s">
        <v>438</v>
      </c>
      <c r="B358" s="4" t="str">
        <f t="shared" si="1"/>
        <v>LCCRSIGRBS</v>
      </c>
      <c r="C358" s="3" t="s">
        <v>2</v>
      </c>
      <c r="D358" s="3" t="s">
        <v>60</v>
      </c>
      <c r="F358" s="5">
        <v>45020.0</v>
      </c>
      <c r="G358" s="4">
        <v>0.0</v>
      </c>
      <c r="I358" s="4">
        <v>0.0</v>
      </c>
      <c r="J358" s="4">
        <v>0.0</v>
      </c>
      <c r="K358" s="4">
        <v>0.0</v>
      </c>
      <c r="L358" s="4">
        <v>0.0</v>
      </c>
      <c r="O358" s="6">
        <f t="shared" si="2"/>
        <v>0</v>
      </c>
      <c r="P358" s="3" t="s">
        <v>51</v>
      </c>
      <c r="Q358" s="3" t="str">
        <f t="shared" si="3"/>
        <v>ZZ</v>
      </c>
      <c r="R358" s="3">
        <f t="shared" si="4"/>
        <v>0</v>
      </c>
      <c r="S358" s="3">
        <f t="shared" si="5"/>
        <v>0</v>
      </c>
      <c r="T358" s="7">
        <f t="shared" si="6"/>
        <v>0</v>
      </c>
      <c r="U358" s="8" t="str">
        <f t="array" ref="U358">IF(W358&lt;&gt;0,MAX(IFERROR(INDEX(A:S,MATCH(W358,A:A,0),COLUMN(M$2)),0),IFERROR(INDEX(A:S,MATCH(AD358,A:A,0),COLUMN(M$2)),0),IFERROR(INDEX(A:S,MATCH(AK358,A:A,0),COLUMN(M$2)),0),IFERROR(INDEX(A:S,MATCH(AR358,A:A,0),COLUMN(M$2)),0)),M358)</f>
        <v/>
      </c>
      <c r="V358" s="3">
        <f t="shared" si="7"/>
        <v>0</v>
      </c>
    </row>
    <row r="359" ht="15.75" customHeight="1">
      <c r="A359" s="3" t="s">
        <v>439</v>
      </c>
      <c r="B359" s="4" t="str">
        <f t="shared" si="1"/>
        <v>LCMBS11SWBAKA26</v>
      </c>
      <c r="D359" s="3">
        <v>0.0</v>
      </c>
      <c r="F359" s="5">
        <v>43453.0</v>
      </c>
      <c r="G359" s="4">
        <v>0.0</v>
      </c>
      <c r="I359" s="4">
        <v>0.0</v>
      </c>
      <c r="J359" s="4">
        <v>0.0</v>
      </c>
      <c r="K359" s="4">
        <v>0.0</v>
      </c>
      <c r="L359" s="4">
        <v>0.0</v>
      </c>
      <c r="O359" s="6">
        <f t="shared" si="2"/>
        <v>0</v>
      </c>
      <c r="P359" s="3" t="s">
        <v>51</v>
      </c>
      <c r="Q359" s="3" t="str">
        <f t="shared" si="3"/>
        <v>ZZ</v>
      </c>
      <c r="R359" s="3">
        <f t="shared" si="4"/>
        <v>0</v>
      </c>
      <c r="S359" s="3" t="str">
        <f t="shared" si="5"/>
        <v/>
      </c>
      <c r="T359" s="7">
        <f t="shared" si="6"/>
        <v>0</v>
      </c>
      <c r="U359" s="8" t="str">
        <f t="array" ref="U359">IF(W359&lt;&gt;0,MAX(IFERROR(INDEX(A:S,MATCH(W359,A:A,0),COLUMN(M$2)),0),IFERROR(INDEX(A:S,MATCH(AD359,A:A,0),COLUMN(M$2)),0),IFERROR(INDEX(A:S,MATCH(AK359,A:A,0),COLUMN(M$2)),0),IFERROR(INDEX(A:S,MATCH(AR359,A:A,0),COLUMN(M$2)),0)),M359)</f>
        <v/>
      </c>
      <c r="V359" s="3" t="str">
        <f t="shared" si="7"/>
        <v/>
      </c>
    </row>
    <row r="360" ht="15.75" customHeight="1">
      <c r="A360" s="3" t="s">
        <v>440</v>
      </c>
      <c r="B360" s="4" t="str">
        <f t="shared" si="1"/>
        <v>LCVASIABBR</v>
      </c>
      <c r="C360" s="3" t="s">
        <v>2</v>
      </c>
      <c r="D360" s="3">
        <v>0.0</v>
      </c>
      <c r="E360" s="5">
        <v>44008.0</v>
      </c>
      <c r="F360" s="5">
        <v>44134.0</v>
      </c>
      <c r="G360" s="4">
        <v>0.0</v>
      </c>
      <c r="I360" s="4">
        <v>0.0</v>
      </c>
      <c r="J360" s="4">
        <v>0.0</v>
      </c>
      <c r="K360" s="4">
        <v>0.0</v>
      </c>
      <c r="L360" s="4">
        <v>0.0</v>
      </c>
      <c r="O360" s="6">
        <f t="shared" si="2"/>
        <v>0</v>
      </c>
      <c r="P360" s="3" t="s">
        <v>51</v>
      </c>
      <c r="Q360" s="3" t="str">
        <f t="shared" si="3"/>
        <v>ZZ</v>
      </c>
      <c r="R360" s="3">
        <f t="shared" si="4"/>
        <v>0</v>
      </c>
      <c r="S360" s="3">
        <f t="shared" si="5"/>
        <v>0</v>
      </c>
      <c r="T360" s="7">
        <f t="shared" si="6"/>
        <v>0</v>
      </c>
      <c r="U360" s="8" t="str">
        <f t="array" ref="U360">IF(W360&lt;&gt;0,MAX(IFERROR(INDEX(A:S,MATCH(W360,A:A,0),COLUMN(M$2)),0),IFERROR(INDEX(A:S,MATCH(AD360,A:A,0),COLUMN(M$2)),0),IFERROR(INDEX(A:S,MATCH(AK360,A:A,0),COLUMN(M$2)),0),IFERROR(INDEX(A:S,MATCH(AR360,A:A,0),COLUMN(M$2)),0)),M360)</f>
        <v/>
      </c>
      <c r="V360" s="3">
        <f t="shared" si="7"/>
        <v>0</v>
      </c>
    </row>
    <row r="361" ht="15.75" customHeight="1">
      <c r="A361" s="3" t="s">
        <v>441</v>
      </c>
      <c r="B361" s="4" t="str">
        <f t="shared" si="1"/>
        <v>LCJACHBLUE</v>
      </c>
      <c r="D361" s="3">
        <v>0.0</v>
      </c>
      <c r="F361" s="5">
        <v>43453.0</v>
      </c>
      <c r="G361" s="4">
        <v>0.0</v>
      </c>
      <c r="I361" s="4">
        <v>0.0</v>
      </c>
      <c r="J361" s="4">
        <v>0.0</v>
      </c>
      <c r="K361" s="4">
        <v>0.0</v>
      </c>
      <c r="L361" s="4">
        <v>0.0</v>
      </c>
      <c r="O361" s="6">
        <f t="shared" si="2"/>
        <v>0</v>
      </c>
      <c r="P361" s="3" t="s">
        <v>51</v>
      </c>
      <c r="Q361" s="3" t="str">
        <f t="shared" si="3"/>
        <v>ZZ</v>
      </c>
      <c r="R361" s="3">
        <f t="shared" si="4"/>
        <v>0</v>
      </c>
      <c r="S361" s="3" t="str">
        <f t="shared" si="5"/>
        <v/>
      </c>
      <c r="T361" s="7">
        <f t="shared" si="6"/>
        <v>0</v>
      </c>
      <c r="U361" s="8" t="str">
        <f t="array" ref="U361">IF(W361&lt;&gt;0,MAX(IFERROR(INDEX(A:S,MATCH(W361,A:A,0),COLUMN(M$2)),0),IFERROR(INDEX(A:S,MATCH(AD361,A:A,0),COLUMN(M$2)),0),IFERROR(INDEX(A:S,MATCH(AK361,A:A,0),COLUMN(M$2)),0),IFERROR(INDEX(A:S,MATCH(AR361,A:A,0),COLUMN(M$2)),0)),M361)</f>
        <v/>
      </c>
      <c r="V361" s="3" t="str">
        <f t="shared" si="7"/>
        <v/>
      </c>
    </row>
    <row r="362" ht="15.75" customHeight="1">
      <c r="A362" s="3" t="s">
        <v>442</v>
      </c>
      <c r="B362" s="4" t="str">
        <f t="shared" si="1"/>
        <v>LCZUSIVGBL</v>
      </c>
      <c r="C362" s="3" t="s">
        <v>2</v>
      </c>
      <c r="D362" s="3">
        <v>0.0</v>
      </c>
      <c r="F362" s="5">
        <v>44134.0</v>
      </c>
      <c r="G362" s="4">
        <v>0.0</v>
      </c>
      <c r="I362" s="4">
        <v>0.0</v>
      </c>
      <c r="J362" s="4">
        <v>0.0</v>
      </c>
      <c r="K362" s="4">
        <v>0.0</v>
      </c>
      <c r="L362" s="4">
        <v>0.0</v>
      </c>
      <c r="O362" s="6">
        <f t="shared" si="2"/>
        <v>0</v>
      </c>
      <c r="P362" s="3" t="s">
        <v>51</v>
      </c>
      <c r="Q362" s="3" t="str">
        <f t="shared" si="3"/>
        <v>ZZ</v>
      </c>
      <c r="R362" s="3">
        <f t="shared" si="4"/>
        <v>0</v>
      </c>
      <c r="S362" s="3">
        <f t="shared" si="5"/>
        <v>0</v>
      </c>
      <c r="T362" s="7">
        <f t="shared" si="6"/>
        <v>0</v>
      </c>
      <c r="U362" s="8" t="str">
        <f t="array" ref="U362">IF(W362&lt;&gt;0,MAX(IFERROR(INDEX(A:S,MATCH(W362,A:A,0),COLUMN(M$2)),0),IFERROR(INDEX(A:S,MATCH(AD362,A:A,0),COLUMN(M$2)),0),IFERROR(INDEX(A:S,MATCH(AK362,A:A,0),COLUMN(M$2)),0),IFERROR(INDEX(A:S,MATCH(AR362,A:A,0),COLUMN(M$2)),0)),M362)</f>
        <v/>
      </c>
      <c r="V362" s="3">
        <f t="shared" si="7"/>
        <v>0</v>
      </c>
    </row>
    <row r="363" ht="15.75" customHeight="1">
      <c r="A363" s="3" t="s">
        <v>443</v>
      </c>
      <c r="B363" s="4" t="str">
        <f t="shared" si="1"/>
        <v>LCBRSTSBPI</v>
      </c>
      <c r="D363" s="3">
        <v>0.0</v>
      </c>
      <c r="F363" s="5">
        <v>43221.0</v>
      </c>
      <c r="G363" s="4">
        <v>0.0</v>
      </c>
      <c r="I363" s="4">
        <v>0.0</v>
      </c>
      <c r="J363" s="4">
        <v>0.0</v>
      </c>
      <c r="K363" s="4">
        <v>0.0</v>
      </c>
      <c r="L363" s="4">
        <v>0.0</v>
      </c>
      <c r="O363" s="6">
        <f t="shared" si="2"/>
        <v>0</v>
      </c>
      <c r="P363" s="3" t="s">
        <v>51</v>
      </c>
      <c r="Q363" s="3" t="str">
        <f t="shared" si="3"/>
        <v>ZZ</v>
      </c>
      <c r="R363" s="3">
        <f t="shared" si="4"/>
        <v>0</v>
      </c>
      <c r="S363" s="3" t="str">
        <f t="shared" si="5"/>
        <v/>
      </c>
      <c r="T363" s="7">
        <f t="shared" si="6"/>
        <v>0</v>
      </c>
      <c r="U363" s="8" t="str">
        <f t="array" ref="U363">IF(W363&lt;&gt;0,MAX(IFERROR(INDEX(A:S,MATCH(W363,A:A,0),COLUMN(M$2)),0),IFERROR(INDEX(A:S,MATCH(AD363,A:A,0),COLUMN(M$2)),0),IFERROR(INDEX(A:S,MATCH(AK363,A:A,0),COLUMN(M$2)),0),IFERROR(INDEX(A:S,MATCH(AR363,A:A,0),COLUMN(M$2)),0)),M363)</f>
        <v/>
      </c>
      <c r="V363" s="3" t="str">
        <f t="shared" si="7"/>
        <v/>
      </c>
    </row>
    <row r="364" ht="15.75" customHeight="1">
      <c r="A364" s="3" t="s">
        <v>444</v>
      </c>
      <c r="B364" s="4" t="str">
        <f t="shared" si="1"/>
        <v>LCMBS013BAKA26</v>
      </c>
      <c r="D364" s="3" t="s">
        <v>60</v>
      </c>
      <c r="F364" s="5">
        <v>45020.0</v>
      </c>
      <c r="G364" s="4">
        <v>0.0</v>
      </c>
      <c r="I364" s="4">
        <v>0.0</v>
      </c>
      <c r="J364" s="4">
        <v>0.0</v>
      </c>
      <c r="K364" s="4">
        <v>0.0</v>
      </c>
      <c r="L364" s="4">
        <v>0.0</v>
      </c>
      <c r="O364" s="6">
        <f t="shared" si="2"/>
        <v>0</v>
      </c>
      <c r="P364" s="3" t="s">
        <v>51</v>
      </c>
      <c r="Q364" s="3" t="str">
        <f t="shared" si="3"/>
        <v>ZZ</v>
      </c>
      <c r="R364" s="3">
        <f t="shared" si="4"/>
        <v>0</v>
      </c>
      <c r="S364" s="3" t="str">
        <f t="shared" si="5"/>
        <v/>
      </c>
      <c r="T364" s="7">
        <f t="shared" si="6"/>
        <v>0</v>
      </c>
      <c r="U364" s="8" t="str">
        <f t="array" ref="U364">IF(W364&lt;&gt;0,MAX(IFERROR(INDEX(A:S,MATCH(W364,A:A,0),COLUMN(M$2)),0),IFERROR(INDEX(A:S,MATCH(AD364,A:A,0),COLUMN(M$2)),0),IFERROR(INDEX(A:S,MATCH(AK364,A:A,0),COLUMN(M$2)),0),IFERROR(INDEX(A:S,MATCH(AR364,A:A,0),COLUMN(M$2)),0)),M364)</f>
        <v/>
      </c>
      <c r="V364" s="3" t="str">
        <f t="shared" si="7"/>
        <v/>
      </c>
    </row>
    <row r="365" ht="15.75" customHeight="1">
      <c r="A365" s="3" t="s">
        <v>445</v>
      </c>
      <c r="B365" s="4" t="str">
        <f t="shared" si="1"/>
        <v>LC4044BAKA30</v>
      </c>
      <c r="D365" s="3">
        <v>0.0</v>
      </c>
      <c r="F365" s="5">
        <v>43994.0</v>
      </c>
      <c r="G365" s="4">
        <v>0.0</v>
      </c>
      <c r="I365" s="4">
        <v>0.0</v>
      </c>
      <c r="J365" s="4">
        <v>0.0</v>
      </c>
      <c r="K365" s="4">
        <v>0.0</v>
      </c>
      <c r="L365" s="4">
        <v>0.0</v>
      </c>
      <c r="O365" s="6">
        <f t="shared" si="2"/>
        <v>0</v>
      </c>
      <c r="P365" s="3" t="s">
        <v>51</v>
      </c>
      <c r="Q365" s="3" t="str">
        <f t="shared" si="3"/>
        <v>ZZ</v>
      </c>
      <c r="R365" s="3">
        <f t="shared" si="4"/>
        <v>0</v>
      </c>
      <c r="S365" s="3" t="str">
        <f t="shared" si="5"/>
        <v/>
      </c>
      <c r="T365" s="7">
        <f t="shared" si="6"/>
        <v>0</v>
      </c>
      <c r="U365" s="8" t="str">
        <f t="array" ref="U365">IF(W365&lt;&gt;0,MAX(IFERROR(INDEX(A:S,MATCH(W365,A:A,0),COLUMN(M$2)),0),IFERROR(INDEX(A:S,MATCH(AD365,A:A,0),COLUMN(M$2)),0),IFERROR(INDEX(A:S,MATCH(AK365,A:A,0),COLUMN(M$2)),0),IFERROR(INDEX(A:S,MATCH(AR365,A:A,0),COLUMN(M$2)),0)),M365)</f>
        <v/>
      </c>
      <c r="V365" s="3" t="str">
        <f t="shared" si="7"/>
        <v/>
      </c>
    </row>
    <row r="366" ht="15.75" customHeight="1">
      <c r="A366" s="3" t="s">
        <v>446</v>
      </c>
      <c r="B366" s="4" t="str">
        <f t="shared" si="1"/>
        <v>LCOSSTREAW</v>
      </c>
      <c r="D366" s="3" t="s">
        <v>101</v>
      </c>
      <c r="F366" s="5"/>
      <c r="G366" s="4">
        <v>0.0</v>
      </c>
      <c r="I366" s="4">
        <v>0.0</v>
      </c>
      <c r="J366" s="4">
        <v>0.0</v>
      </c>
      <c r="K366" s="4">
        <v>0.0</v>
      </c>
      <c r="L366" s="4">
        <v>0.0</v>
      </c>
      <c r="O366" s="6">
        <f t="shared" si="2"/>
        <v>0</v>
      </c>
      <c r="P366" s="3" t="s">
        <v>51</v>
      </c>
      <c r="Q366" s="3" t="str">
        <f t="shared" si="3"/>
        <v>ZZ</v>
      </c>
      <c r="R366" s="3">
        <f t="shared" si="4"/>
        <v>0</v>
      </c>
      <c r="S366" s="3" t="str">
        <f t="shared" si="5"/>
        <v/>
      </c>
      <c r="T366" s="7">
        <f t="shared" si="6"/>
        <v>0</v>
      </c>
      <c r="U366" s="8" t="str">
        <f t="array" ref="U366">IF(W366&lt;&gt;0,MAX(IFERROR(INDEX(A:S,MATCH(W366,A:A,0),COLUMN(M$2)),0),IFERROR(INDEX(A:S,MATCH(AD366,A:A,0),COLUMN(M$2)),0),IFERROR(INDEX(A:S,MATCH(AK366,A:A,0),COLUMN(M$2)),0),IFERROR(INDEX(A:S,MATCH(AR366,A:A,0),COLUMN(M$2)),0)),M366)</f>
        <v/>
      </c>
      <c r="V366" s="3" t="str">
        <f t="shared" si="7"/>
        <v/>
      </c>
    </row>
    <row r="367" ht="15.75" customHeight="1">
      <c r="A367" s="3" t="s">
        <v>447</v>
      </c>
      <c r="B367" s="4" t="str">
        <f t="shared" si="1"/>
        <v>LCVASIMFBT</v>
      </c>
      <c r="C367" s="3" t="s">
        <v>2</v>
      </c>
      <c r="D367" s="3">
        <v>0.0</v>
      </c>
      <c r="E367" s="5">
        <v>44134.0</v>
      </c>
      <c r="F367" s="5">
        <v>43809.0</v>
      </c>
      <c r="G367" s="4">
        <v>0.0</v>
      </c>
      <c r="I367" s="4">
        <v>0.0</v>
      </c>
      <c r="J367" s="4">
        <v>0.0</v>
      </c>
      <c r="K367" s="4">
        <v>0.0</v>
      </c>
      <c r="L367" s="4">
        <v>0.0</v>
      </c>
      <c r="O367" s="6">
        <f t="shared" si="2"/>
        <v>0</v>
      </c>
      <c r="P367" s="3" t="s">
        <v>51</v>
      </c>
      <c r="Q367" s="3" t="str">
        <f t="shared" si="3"/>
        <v>ZZ</v>
      </c>
      <c r="R367" s="3">
        <f t="shared" si="4"/>
        <v>0</v>
      </c>
      <c r="S367" s="3">
        <f t="shared" si="5"/>
        <v>0</v>
      </c>
      <c r="T367" s="7">
        <f t="shared" si="6"/>
        <v>0</v>
      </c>
      <c r="U367" s="8" t="str">
        <f t="array" ref="U367">IF(W367&lt;&gt;0,MAX(IFERROR(INDEX(A:S,MATCH(W367,A:A,0),COLUMN(M$2)),0),IFERROR(INDEX(A:S,MATCH(AD367,A:A,0),COLUMN(M$2)),0),IFERROR(INDEX(A:S,MATCH(AK367,A:A,0),COLUMN(M$2)),0),IFERROR(INDEX(A:S,MATCH(AR367,A:A,0),COLUMN(M$2)),0)),M367)</f>
        <v/>
      </c>
      <c r="V367" s="3">
        <f t="shared" si="7"/>
        <v>0</v>
      </c>
    </row>
    <row r="368" ht="15.75" customHeight="1">
      <c r="A368" s="3" t="s">
        <v>448</v>
      </c>
      <c r="B368" s="4" t="str">
        <f t="shared" si="1"/>
        <v>LCATBAVGBS30</v>
      </c>
      <c r="D368" s="3">
        <v>0.0</v>
      </c>
      <c r="F368" s="5">
        <v>43453.0</v>
      </c>
      <c r="G368" s="4">
        <v>0.0</v>
      </c>
      <c r="I368" s="4">
        <v>0.0</v>
      </c>
      <c r="J368" s="4">
        <v>0.0</v>
      </c>
      <c r="K368" s="4">
        <v>0.0</v>
      </c>
      <c r="L368" s="4">
        <v>0.0</v>
      </c>
      <c r="O368" s="6">
        <f t="shared" si="2"/>
        <v>0</v>
      </c>
      <c r="P368" s="3" t="s">
        <v>51</v>
      </c>
      <c r="Q368" s="3" t="str">
        <f t="shared" si="3"/>
        <v>ZZ</v>
      </c>
      <c r="R368" s="3">
        <f t="shared" si="4"/>
        <v>0</v>
      </c>
      <c r="S368" s="3" t="str">
        <f t="shared" si="5"/>
        <v/>
      </c>
      <c r="T368" s="7">
        <f t="shared" si="6"/>
        <v>0</v>
      </c>
      <c r="U368" s="8" t="str">
        <f t="array" ref="U368">IF(W368&lt;&gt;0,MAX(IFERROR(INDEX(A:S,MATCH(W368,A:A,0),COLUMN(M$2)),0),IFERROR(INDEX(A:S,MATCH(AD368,A:A,0),COLUMN(M$2)),0),IFERROR(INDEX(A:S,MATCH(AK368,A:A,0),COLUMN(M$2)),0),IFERROR(INDEX(A:S,MATCH(AR368,A:A,0),COLUMN(M$2)),0)),M368)</f>
        <v/>
      </c>
      <c r="V368" s="3" t="str">
        <f t="shared" si="7"/>
        <v/>
      </c>
    </row>
    <row r="369" ht="15.75" customHeight="1">
      <c r="A369" s="3" t="s">
        <v>449</v>
      </c>
      <c r="B369" s="4" t="str">
        <f t="shared" si="1"/>
        <v>LCMBS11SWBAKA30</v>
      </c>
      <c r="D369" s="3">
        <v>0.0</v>
      </c>
      <c r="F369" s="5">
        <v>43453.0</v>
      </c>
      <c r="G369" s="4">
        <v>0.0</v>
      </c>
      <c r="I369" s="4">
        <v>0.0</v>
      </c>
      <c r="J369" s="4">
        <v>0.0</v>
      </c>
      <c r="K369" s="4">
        <v>0.0</v>
      </c>
      <c r="L369" s="4">
        <v>0.0</v>
      </c>
      <c r="O369" s="6">
        <f t="shared" si="2"/>
        <v>0</v>
      </c>
      <c r="P369" s="3" t="s">
        <v>51</v>
      </c>
      <c r="Q369" s="3" t="str">
        <f t="shared" si="3"/>
        <v>ZZ</v>
      </c>
      <c r="R369" s="3">
        <f t="shared" si="4"/>
        <v>0</v>
      </c>
      <c r="S369" s="3" t="str">
        <f t="shared" si="5"/>
        <v/>
      </c>
      <c r="T369" s="7">
        <f t="shared" si="6"/>
        <v>0</v>
      </c>
      <c r="U369" s="8" t="str">
        <f t="array" ref="U369">IF(W369&lt;&gt;0,MAX(IFERROR(INDEX(A:S,MATCH(W369,A:A,0),COLUMN(M$2)),0),IFERROR(INDEX(A:S,MATCH(AD369,A:A,0),COLUMN(M$2)),0),IFERROR(INDEX(A:S,MATCH(AK369,A:A,0),COLUMN(M$2)),0),IFERROR(INDEX(A:S,MATCH(AR369,A:A,0),COLUMN(M$2)),0)),M369)</f>
        <v/>
      </c>
      <c r="V369" s="3" t="str">
        <f t="shared" si="7"/>
        <v/>
      </c>
    </row>
    <row r="370" ht="15.75" customHeight="1">
      <c r="A370" s="3" t="s">
        <v>450</v>
      </c>
      <c r="B370" s="4" t="str">
        <f t="shared" si="1"/>
        <v>LCSDBAABBR30</v>
      </c>
      <c r="D370" s="3">
        <v>0.0</v>
      </c>
      <c r="F370" s="5">
        <v>43329.0</v>
      </c>
      <c r="G370" s="4">
        <v>2.0</v>
      </c>
      <c r="I370" s="4">
        <v>0.0</v>
      </c>
      <c r="J370" s="4">
        <v>2.0</v>
      </c>
      <c r="K370" s="4">
        <v>0.0</v>
      </c>
      <c r="L370" s="4">
        <v>0.0</v>
      </c>
      <c r="O370" s="6">
        <f t="shared" si="2"/>
        <v>2</v>
      </c>
      <c r="P370" s="3" t="s">
        <v>51</v>
      </c>
      <c r="Q370" s="3" t="str">
        <f t="shared" si="3"/>
        <v>ZZ</v>
      </c>
      <c r="R370" s="3">
        <f t="shared" si="4"/>
        <v>2</v>
      </c>
      <c r="S370" s="3" t="str">
        <f t="shared" si="5"/>
        <v/>
      </c>
      <c r="T370" s="7">
        <f t="shared" si="6"/>
        <v>2</v>
      </c>
      <c r="U370" s="8" t="str">
        <f t="array" ref="U370">IF(W370&lt;&gt;0,MAX(IFERROR(INDEX(A:S,MATCH(W370,A:A,0),COLUMN(M$2)),0),IFERROR(INDEX(A:S,MATCH(AD370,A:A,0),COLUMN(M$2)),0),IFERROR(INDEX(A:S,MATCH(AK370,A:A,0),COLUMN(M$2)),0),IFERROR(INDEX(A:S,MATCH(AR370,A:A,0),COLUMN(M$2)),0)),M370)</f>
        <v/>
      </c>
      <c r="V370" s="3" t="str">
        <f t="shared" si="7"/>
        <v/>
      </c>
    </row>
    <row r="371" ht="15.75" customHeight="1">
      <c r="A371" s="3" t="s">
        <v>451</v>
      </c>
      <c r="B371" s="4" t="str">
        <f t="shared" si="1"/>
        <v>LCBEPUWA</v>
      </c>
      <c r="D371" s="3" t="s">
        <v>101</v>
      </c>
      <c r="F371" s="5"/>
      <c r="G371" s="4">
        <v>2.0</v>
      </c>
      <c r="H371" s="3">
        <v>50.0</v>
      </c>
      <c r="I371" s="4">
        <v>1.0</v>
      </c>
      <c r="J371" s="4">
        <v>0.0</v>
      </c>
      <c r="K371" s="4">
        <v>0.0</v>
      </c>
      <c r="L371" s="4">
        <v>0.0</v>
      </c>
      <c r="M371" s="5">
        <v>45261.0</v>
      </c>
      <c r="O371" s="6">
        <f t="shared" si="2"/>
        <v>1</v>
      </c>
      <c r="P371" s="3" t="s">
        <v>144</v>
      </c>
      <c r="Q371" s="3" t="str">
        <f t="shared" si="3"/>
        <v>LC DINING TABLES</v>
      </c>
      <c r="R371" s="3">
        <f t="shared" si="4"/>
        <v>1</v>
      </c>
      <c r="S371" s="3">
        <f t="shared" si="5"/>
        <v>50</v>
      </c>
      <c r="T371" s="7">
        <f t="shared" si="6"/>
        <v>1</v>
      </c>
      <c r="U371" s="8">
        <f t="array" ref="U371">IF(W371&lt;&gt;0,MAX(IFERROR(INDEX(A:S,MATCH(W371,A:A,0),COLUMN(M$2)),0),IFERROR(INDEX(A:S,MATCH(AD371,A:A,0),COLUMN(M$2)),0),IFERROR(INDEX(A:S,MATCH(AK371,A:A,0),COLUMN(M$2)),0),IFERROR(INDEX(A:S,MATCH(AR371,A:A,0),COLUMN(M$2)),0)),M371)</f>
        <v>45261</v>
      </c>
      <c r="V371" s="3" t="str">
        <f t="shared" si="7"/>
        <v/>
      </c>
    </row>
    <row r="372" ht="15.75" customHeight="1">
      <c r="A372" s="3" t="s">
        <v>452</v>
      </c>
      <c r="B372" s="4" t="str">
        <f t="shared" si="1"/>
        <v>LC4044BAKA26</v>
      </c>
      <c r="D372" s="3">
        <v>0.0</v>
      </c>
      <c r="F372" s="5">
        <v>43853.0</v>
      </c>
      <c r="G372" s="4">
        <v>0.0</v>
      </c>
      <c r="I372" s="4">
        <v>0.0</v>
      </c>
      <c r="J372" s="4">
        <v>0.0</v>
      </c>
      <c r="K372" s="4">
        <v>0.0</v>
      </c>
      <c r="L372" s="4">
        <v>0.0</v>
      </c>
      <c r="O372" s="6">
        <f t="shared" si="2"/>
        <v>0</v>
      </c>
      <c r="P372" s="3" t="s">
        <v>51</v>
      </c>
      <c r="Q372" s="3" t="str">
        <f t="shared" si="3"/>
        <v>ZZ</v>
      </c>
      <c r="R372" s="3">
        <f t="shared" si="4"/>
        <v>0</v>
      </c>
      <c r="S372" s="3" t="str">
        <f t="shared" si="5"/>
        <v/>
      </c>
      <c r="T372" s="7">
        <f t="shared" si="6"/>
        <v>0</v>
      </c>
      <c r="U372" s="8" t="str">
        <f t="array" ref="U372">IF(W372&lt;&gt;0,MAX(IFERROR(INDEX(A:S,MATCH(W372,A:A,0),COLUMN(M$2)),0),IFERROR(INDEX(A:S,MATCH(AD372,A:A,0),COLUMN(M$2)),0),IFERROR(INDEX(A:S,MATCH(AK372,A:A,0),COLUMN(M$2)),0),IFERROR(INDEX(A:S,MATCH(AR372,A:A,0),COLUMN(M$2)),0)),M372)</f>
        <v/>
      </c>
      <c r="V372" s="3" t="str">
        <f t="shared" si="7"/>
        <v/>
      </c>
    </row>
    <row r="373" ht="15.75" customHeight="1">
      <c r="A373" s="3" t="s">
        <v>453</v>
      </c>
      <c r="B373" s="4" t="str">
        <f t="shared" si="1"/>
        <v>LCRABAARKACH30</v>
      </c>
      <c r="D373" s="3" t="s">
        <v>101</v>
      </c>
      <c r="F373" s="5"/>
      <c r="G373" s="4">
        <v>37.0</v>
      </c>
      <c r="I373" s="4">
        <v>4.0</v>
      </c>
      <c r="J373" s="4">
        <v>31.0</v>
      </c>
      <c r="K373" s="4">
        <v>0.0</v>
      </c>
      <c r="L373" s="4">
        <v>0.0</v>
      </c>
      <c r="M373" s="5"/>
      <c r="O373" s="6">
        <f t="shared" si="2"/>
        <v>33</v>
      </c>
      <c r="P373" s="3" t="s">
        <v>137</v>
      </c>
      <c r="Q373" s="3" t="str">
        <f t="shared" si="3"/>
        <v>LC BARSTL</v>
      </c>
      <c r="R373" s="3">
        <f t="shared" si="4"/>
        <v>33</v>
      </c>
      <c r="S373" s="3" t="str">
        <f t="shared" si="5"/>
        <v/>
      </c>
      <c r="T373" s="7">
        <f t="shared" si="6"/>
        <v>33</v>
      </c>
      <c r="U373" s="8" t="str">
        <f t="array" ref="U373">IF(W373&lt;&gt;0,MAX(IFERROR(INDEX(A:S,MATCH(W373,A:A,0),COLUMN(M$2)),0),IFERROR(INDEX(A:S,MATCH(AD373,A:A,0),COLUMN(M$2)),0),IFERROR(INDEX(A:S,MATCH(AK373,A:A,0),COLUMN(M$2)),0),IFERROR(INDEX(A:S,MATCH(AR373,A:A,0),COLUMN(M$2)),0)),M373)</f>
        <v/>
      </c>
      <c r="V373" s="3" t="str">
        <f t="shared" si="7"/>
        <v/>
      </c>
    </row>
    <row r="374" ht="15.75" customHeight="1">
      <c r="A374" s="3" t="s">
        <v>454</v>
      </c>
      <c r="B374" s="4" t="str">
        <f t="shared" si="1"/>
        <v>LCZUDITOCLGL</v>
      </c>
      <c r="D374" s="3" t="s">
        <v>60</v>
      </c>
      <c r="F374" s="5">
        <v>45020.0</v>
      </c>
      <c r="G374" s="4">
        <v>0.0</v>
      </c>
      <c r="I374" s="4">
        <v>0.0</v>
      </c>
      <c r="J374" s="4">
        <v>0.0</v>
      </c>
      <c r="K374" s="4">
        <v>0.0</v>
      </c>
      <c r="L374" s="4">
        <v>0.0</v>
      </c>
      <c r="O374" s="6">
        <f t="shared" si="2"/>
        <v>0</v>
      </c>
      <c r="P374" s="3" t="s">
        <v>51</v>
      </c>
      <c r="Q374" s="3" t="str">
        <f t="shared" si="3"/>
        <v>ZZ</v>
      </c>
      <c r="R374" s="3">
        <f t="shared" si="4"/>
        <v>0</v>
      </c>
      <c r="S374" s="3">
        <f t="shared" si="5"/>
        <v>0</v>
      </c>
      <c r="T374" s="7">
        <f t="shared" si="6"/>
        <v>0</v>
      </c>
      <c r="U374" s="8">
        <f t="array" ref="U374">IF(W374&lt;&gt;0,MAX(IFERROR(INDEX(A:S,MATCH(W374,A:A,0),COLUMN(M$2)),0),IFERROR(INDEX(A:S,MATCH(AD374,A:A,0),COLUMN(M$2)),0),IFERROR(INDEX(A:S,MATCH(AK374,A:A,0),COLUMN(M$2)),0),IFERROR(INDEX(A:S,MATCH(AR374,A:A,0),COLUMN(M$2)),0)),M374)</f>
        <v>0</v>
      </c>
      <c r="V374" s="3">
        <f t="shared" si="7"/>
        <v>0</v>
      </c>
      <c r="W374" s="3" t="s">
        <v>454</v>
      </c>
      <c r="X374" s="3">
        <v>1.0</v>
      </c>
      <c r="Y374" s="3">
        <f t="array" ref="Y374">ROUNDDOWN(INDEX($A:$O,MATCH(W374,$A:$A,0),COLUMN(O$1))/X374,0)</f>
        <v>0</v>
      </c>
      <c r="Z374" s="3">
        <f t="array" ref="Z374">ROUNDDOWN(INDEX($A:$J,MATCH(W374,$A:$A,0),COLUMN(H$1))/X374,0)+Y374</f>
        <v>0</v>
      </c>
      <c r="AA374" s="5" t="str">
        <f t="array" ref="AA374">XLOOKUP(W374,A:A,M:M)</f>
        <v/>
      </c>
      <c r="AB374" s="3">
        <f t="array" ref="AB374">ROUNDDOWN(INDEX($A:$N,MATCH(W374,$A:$A,0),COLUMN(N$1))/X374,0)+Z374</f>
        <v>0</v>
      </c>
      <c r="AC374" s="3" t="str">
        <f t="array" ref="AC374">INDEX($A:$P,MATCH(W374,$A:$A,0),COLUMN(P$1))</f>
        <v>ZZ</v>
      </c>
      <c r="AD374" s="3" t="s">
        <v>455</v>
      </c>
      <c r="AE374" s="3">
        <v>1.0</v>
      </c>
      <c r="AF374" s="3">
        <f t="array" ref="AF374">ROUNDDOWN(INDEX($A:$O,MATCH(AD374,$A:$A,0),COLUMN(O$1))/AE374,0)</f>
        <v>1</v>
      </c>
      <c r="AG374" s="3">
        <f t="array" ref="AG374">ROUNDDOWN(INDEX($A:$J,MATCH(AD374,$A:$A,0),COLUMN(H$1))/AE374,0)+AF374</f>
        <v>1</v>
      </c>
      <c r="AH374" s="5" t="str">
        <f t="array" ref="AH374">XLOOKUP(AD374,A:A,M:M)</f>
        <v/>
      </c>
      <c r="AI374" s="3">
        <f t="array" ref="AI374">ROUNDDOWN(INDEX($A:$N,MATCH(AD374,$A:$A,0),COLUMN(N$1))/AE374,0)+AG374</f>
        <v>1</v>
      </c>
      <c r="AJ374" s="3" t="str">
        <f t="array" ref="AJ374">INDEX($A:$P,MATCH(AD374,$A:$A,0),COLUMN(P$1))</f>
        <v>ZZ</v>
      </c>
    </row>
    <row r="375" ht="15.75" customHeight="1">
      <c r="A375" s="3" t="s">
        <v>456</v>
      </c>
      <c r="B375" s="4" t="str">
        <f t="shared" si="1"/>
        <v>LCCOOTBL</v>
      </c>
      <c r="D375" s="3" t="s">
        <v>101</v>
      </c>
      <c r="F375" s="5"/>
      <c r="G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5"/>
      <c r="O375" s="6">
        <f t="shared" si="2"/>
        <v>0</v>
      </c>
      <c r="P375" s="3" t="s">
        <v>180</v>
      </c>
      <c r="Q375" s="3" t="str">
        <f t="shared" si="3"/>
        <v>LC OTTOBEN</v>
      </c>
      <c r="R375" s="3">
        <f t="shared" si="4"/>
        <v>0</v>
      </c>
      <c r="S375" s="3" t="str">
        <f t="shared" si="5"/>
        <v/>
      </c>
      <c r="T375" s="7">
        <f t="shared" si="6"/>
        <v>0</v>
      </c>
      <c r="U375" s="8" t="str">
        <f t="array" ref="U375">IF(W375&lt;&gt;0,MAX(IFERROR(INDEX(A:S,MATCH(W375,A:A,0),COLUMN(M$2)),0),IFERROR(INDEX(A:S,MATCH(AD375,A:A,0),COLUMN(M$2)),0),IFERROR(INDEX(A:S,MATCH(AK375,A:A,0),COLUMN(M$2)),0),IFERROR(INDEX(A:S,MATCH(AR375,A:A,0),COLUMN(M$2)),0)),M375)</f>
        <v/>
      </c>
      <c r="V375" s="3" t="str">
        <f t="shared" si="7"/>
        <v/>
      </c>
    </row>
    <row r="376" ht="15.75" customHeight="1">
      <c r="A376" s="3" t="s">
        <v>457</v>
      </c>
      <c r="B376" s="4" t="str">
        <f t="shared" si="1"/>
        <v>LCVABAABBR30</v>
      </c>
      <c r="D376" s="3">
        <v>0.0</v>
      </c>
      <c r="F376" s="5">
        <v>43453.0</v>
      </c>
      <c r="G376" s="4">
        <v>0.0</v>
      </c>
      <c r="I376" s="4">
        <v>0.0</v>
      </c>
      <c r="J376" s="4">
        <v>0.0</v>
      </c>
      <c r="K376" s="4">
        <v>0.0</v>
      </c>
      <c r="L376" s="4">
        <v>0.0</v>
      </c>
      <c r="O376" s="6">
        <f t="shared" si="2"/>
        <v>0</v>
      </c>
      <c r="P376" s="3" t="s">
        <v>51</v>
      </c>
      <c r="Q376" s="3" t="str">
        <f t="shared" si="3"/>
        <v>ZZ</v>
      </c>
      <c r="R376" s="3">
        <f t="shared" si="4"/>
        <v>0</v>
      </c>
      <c r="S376" s="3" t="str">
        <f t="shared" si="5"/>
        <v/>
      </c>
      <c r="T376" s="7">
        <f t="shared" si="6"/>
        <v>0</v>
      </c>
      <c r="U376" s="8" t="str">
        <f t="array" ref="U376">IF(W376&lt;&gt;0,MAX(IFERROR(INDEX(A:S,MATCH(W376,A:A,0),COLUMN(M$2)),0),IFERROR(INDEX(A:S,MATCH(AD376,A:A,0),COLUMN(M$2)),0),IFERROR(INDEX(A:S,MATCH(AK376,A:A,0),COLUMN(M$2)),0),IFERROR(INDEX(A:S,MATCH(AR376,A:A,0),COLUMN(M$2)),0)),M376)</f>
        <v/>
      </c>
      <c r="V376" s="3" t="str">
        <f t="shared" si="7"/>
        <v/>
      </c>
    </row>
    <row r="377" ht="15.75" customHeight="1">
      <c r="A377" s="3" t="s">
        <v>458</v>
      </c>
      <c r="B377" s="4" t="str">
        <f t="shared" si="1"/>
        <v>LCSOWBBR30</v>
      </c>
      <c r="D377" s="3">
        <v>0.0</v>
      </c>
      <c r="F377" s="5">
        <v>43453.0</v>
      </c>
      <c r="G377" s="4">
        <v>0.0</v>
      </c>
      <c r="I377" s="4">
        <v>0.0</v>
      </c>
      <c r="J377" s="4">
        <v>0.0</v>
      </c>
      <c r="K377" s="4">
        <v>0.0</v>
      </c>
      <c r="L377" s="4">
        <v>0.0</v>
      </c>
      <c r="O377" s="6">
        <f t="shared" si="2"/>
        <v>0</v>
      </c>
      <c r="P377" s="3" t="s">
        <v>51</v>
      </c>
      <c r="Q377" s="3" t="str">
        <f t="shared" si="3"/>
        <v>ZZ</v>
      </c>
      <c r="R377" s="3">
        <f t="shared" si="4"/>
        <v>0</v>
      </c>
      <c r="S377" s="3" t="str">
        <f t="shared" si="5"/>
        <v/>
      </c>
      <c r="T377" s="7">
        <f t="shared" si="6"/>
        <v>0</v>
      </c>
      <c r="U377" s="8" t="str">
        <f t="array" ref="U377">IF(W377&lt;&gt;0,MAX(IFERROR(INDEX(A:S,MATCH(W377,A:A,0),COLUMN(M$2)),0),IFERROR(INDEX(A:S,MATCH(AD377,A:A,0),COLUMN(M$2)),0),IFERROR(INDEX(A:S,MATCH(AK377,A:A,0),COLUMN(M$2)),0),IFERROR(INDEX(A:S,MATCH(AR377,A:A,0),COLUMN(M$2)),0)),M377)</f>
        <v/>
      </c>
      <c r="V377" s="3" t="str">
        <f t="shared" si="7"/>
        <v/>
      </c>
    </row>
    <row r="378" ht="15.75" customHeight="1">
      <c r="A378" s="3" t="s">
        <v>459</v>
      </c>
      <c r="B378" s="4" t="str">
        <f t="shared" si="1"/>
        <v>LC4048BAKA26</v>
      </c>
      <c r="D378" s="3">
        <v>0.0</v>
      </c>
      <c r="F378" s="5">
        <v>43453.0</v>
      </c>
      <c r="G378" s="4">
        <v>0.0</v>
      </c>
      <c r="I378" s="4">
        <v>0.0</v>
      </c>
      <c r="J378" s="4">
        <v>0.0</v>
      </c>
      <c r="K378" s="4">
        <v>0.0</v>
      </c>
      <c r="L378" s="4">
        <v>0.0</v>
      </c>
      <c r="O378" s="6">
        <f t="shared" si="2"/>
        <v>0</v>
      </c>
      <c r="P378" s="3" t="s">
        <v>51</v>
      </c>
      <c r="Q378" s="3" t="str">
        <f t="shared" si="3"/>
        <v>ZZ</v>
      </c>
      <c r="R378" s="3">
        <f t="shared" si="4"/>
        <v>0</v>
      </c>
      <c r="S378" s="3" t="str">
        <f t="shared" si="5"/>
        <v/>
      </c>
      <c r="T378" s="7">
        <f t="shared" si="6"/>
        <v>0</v>
      </c>
      <c r="U378" s="8" t="str">
        <f t="array" ref="U378">IF(W378&lt;&gt;0,MAX(IFERROR(INDEX(A:S,MATCH(W378,A:A,0),COLUMN(M$2)),0),IFERROR(INDEX(A:S,MATCH(AD378,A:A,0),COLUMN(M$2)),0),IFERROR(INDEX(A:S,MATCH(AK378,A:A,0),COLUMN(M$2)),0),IFERROR(INDEX(A:S,MATCH(AR378,A:A,0),COLUMN(M$2)),0)),M378)</f>
        <v/>
      </c>
      <c r="V378" s="3" t="str">
        <f t="shared" si="7"/>
        <v/>
      </c>
    </row>
    <row r="379" ht="15.75" customHeight="1">
      <c r="A379" s="3" t="s">
        <v>460</v>
      </c>
      <c r="B379" s="4" t="str">
        <f t="shared" si="1"/>
        <v>LC4048BAKA30</v>
      </c>
      <c r="D379" s="3">
        <v>0.0</v>
      </c>
      <c r="F379" s="5">
        <v>43453.0</v>
      </c>
      <c r="G379" s="4">
        <v>0.0</v>
      </c>
      <c r="I379" s="4">
        <v>0.0</v>
      </c>
      <c r="J379" s="4">
        <v>0.0</v>
      </c>
      <c r="K379" s="4">
        <v>0.0</v>
      </c>
      <c r="L379" s="4">
        <v>0.0</v>
      </c>
      <c r="O379" s="6">
        <f t="shared" si="2"/>
        <v>0</v>
      </c>
      <c r="P379" s="3" t="s">
        <v>51</v>
      </c>
      <c r="Q379" s="3" t="str">
        <f t="shared" si="3"/>
        <v>ZZ</v>
      </c>
      <c r="R379" s="3">
        <f t="shared" si="4"/>
        <v>0</v>
      </c>
      <c r="S379" s="3" t="str">
        <f t="shared" si="5"/>
        <v/>
      </c>
      <c r="T379" s="7">
        <f t="shared" si="6"/>
        <v>0</v>
      </c>
      <c r="U379" s="8" t="str">
        <f t="array" ref="U379">IF(W379&lt;&gt;0,MAX(IFERROR(INDEX(A:S,MATCH(W379,A:A,0),COLUMN(M$2)),0),IFERROR(INDEX(A:S,MATCH(AD379,A:A,0),COLUMN(M$2)),0),IFERROR(INDEX(A:S,MATCH(AK379,A:A,0),COLUMN(M$2)),0),IFERROR(INDEX(A:S,MATCH(AR379,A:A,0),COLUMN(M$2)),0)),M379)</f>
        <v/>
      </c>
      <c r="V379" s="3" t="str">
        <f t="shared" si="7"/>
        <v/>
      </c>
    </row>
    <row r="380" ht="15.75" customHeight="1">
      <c r="A380" s="3" t="s">
        <v>461</v>
      </c>
      <c r="B380" s="4" t="str">
        <f t="shared" si="1"/>
        <v>LCSOWBBR26</v>
      </c>
      <c r="D380" s="3">
        <v>0.0</v>
      </c>
      <c r="F380" s="5">
        <v>43607.0</v>
      </c>
      <c r="G380" s="4">
        <v>0.0</v>
      </c>
      <c r="I380" s="4">
        <v>0.0</v>
      </c>
      <c r="J380" s="4">
        <v>0.0</v>
      </c>
      <c r="K380" s="4">
        <v>0.0</v>
      </c>
      <c r="L380" s="4">
        <v>0.0</v>
      </c>
      <c r="O380" s="6">
        <f t="shared" si="2"/>
        <v>0</v>
      </c>
      <c r="P380" s="3" t="s">
        <v>51</v>
      </c>
      <c r="Q380" s="3" t="str">
        <f t="shared" si="3"/>
        <v>ZZ</v>
      </c>
      <c r="R380" s="3">
        <f t="shared" si="4"/>
        <v>0</v>
      </c>
      <c r="S380" s="3" t="str">
        <f t="shared" si="5"/>
        <v/>
      </c>
      <c r="T380" s="7">
        <f t="shared" si="6"/>
        <v>0</v>
      </c>
      <c r="U380" s="8" t="str">
        <f t="array" ref="U380">IF(W380&lt;&gt;0,MAX(IFERROR(INDEX(A:S,MATCH(W380,A:A,0),COLUMN(M$2)),0),IFERROR(INDEX(A:S,MATCH(AD380,A:A,0),COLUMN(M$2)),0),IFERROR(INDEX(A:S,MATCH(AK380,A:A,0),COLUMN(M$2)),0),IFERROR(INDEX(A:S,MATCH(AR380,A:A,0),COLUMN(M$2)),0)),M380)</f>
        <v/>
      </c>
      <c r="V380" s="3" t="str">
        <f t="shared" si="7"/>
        <v/>
      </c>
    </row>
    <row r="381" ht="15.75" customHeight="1">
      <c r="A381" s="3" t="s">
        <v>462</v>
      </c>
      <c r="B381" s="4" t="str">
        <f t="shared" si="1"/>
        <v>LCRABASIKACH30</v>
      </c>
      <c r="D381" s="3" t="s">
        <v>101</v>
      </c>
      <c r="F381" s="5"/>
      <c r="G381" s="4">
        <v>1.0</v>
      </c>
      <c r="I381" s="4">
        <v>2.0</v>
      </c>
      <c r="J381" s="4">
        <v>0.0</v>
      </c>
      <c r="K381" s="4">
        <v>0.0</v>
      </c>
      <c r="L381" s="4">
        <v>0.0</v>
      </c>
      <c r="M381" s="5"/>
      <c r="O381" s="6">
        <f t="shared" si="2"/>
        <v>-1</v>
      </c>
      <c r="P381" s="9" t="s">
        <v>112</v>
      </c>
      <c r="Q381" s="3" t="str">
        <f t="shared" si="3"/>
        <v>Z</v>
      </c>
      <c r="R381" s="3">
        <f t="shared" si="4"/>
        <v>-1</v>
      </c>
      <c r="S381" s="3" t="str">
        <f t="shared" si="5"/>
        <v/>
      </c>
      <c r="T381" s="7">
        <f t="shared" si="6"/>
        <v>0</v>
      </c>
      <c r="U381" s="8" t="str">
        <f t="array" ref="U381">IF(W381&lt;&gt;0,MAX(IFERROR(INDEX(A:S,MATCH(W381,A:A,0),COLUMN(M$2)),0),IFERROR(INDEX(A:S,MATCH(AD381,A:A,0),COLUMN(M$2)),0),IFERROR(INDEX(A:S,MATCH(AK381,A:A,0),COLUMN(M$2)),0),IFERROR(INDEX(A:S,MATCH(AR381,A:A,0),COLUMN(M$2)),0)),M381)</f>
        <v/>
      </c>
      <c r="V381" s="3" t="str">
        <f t="shared" si="7"/>
        <v/>
      </c>
    </row>
    <row r="382" ht="15.75" customHeight="1">
      <c r="A382" s="3" t="s">
        <v>463</v>
      </c>
      <c r="B382" s="4" t="str">
        <f t="shared" si="1"/>
        <v>LCBRBLBL26</v>
      </c>
      <c r="D382" s="3">
        <v>0.0</v>
      </c>
      <c r="F382" s="5">
        <v>43278.0</v>
      </c>
      <c r="G382" s="4">
        <v>0.0</v>
      </c>
      <c r="I382" s="4">
        <v>0.0</v>
      </c>
      <c r="J382" s="4">
        <v>0.0</v>
      </c>
      <c r="K382" s="4">
        <v>0.0</v>
      </c>
      <c r="L382" s="4">
        <v>0.0</v>
      </c>
      <c r="O382" s="6">
        <f t="shared" si="2"/>
        <v>0</v>
      </c>
      <c r="P382" s="3" t="s">
        <v>51</v>
      </c>
      <c r="Q382" s="3" t="str">
        <f t="shared" si="3"/>
        <v>ZZ</v>
      </c>
      <c r="R382" s="3">
        <f t="shared" si="4"/>
        <v>0</v>
      </c>
      <c r="S382" s="3" t="str">
        <f t="shared" si="5"/>
        <v/>
      </c>
      <c r="T382" s="7">
        <f t="shared" si="6"/>
        <v>0</v>
      </c>
      <c r="U382" s="8" t="str">
        <f t="array" ref="U382">IF(W382&lt;&gt;0,MAX(IFERROR(INDEX(A:S,MATCH(W382,A:A,0),COLUMN(M$2)),0),IFERROR(INDEX(A:S,MATCH(AD382,A:A,0),COLUMN(M$2)),0),IFERROR(INDEX(A:S,MATCH(AK382,A:A,0),COLUMN(M$2)),0),IFERROR(INDEX(A:S,MATCH(AR382,A:A,0),COLUMN(M$2)),0)),M382)</f>
        <v/>
      </c>
      <c r="V382" s="3" t="str">
        <f t="shared" si="7"/>
        <v/>
      </c>
    </row>
    <row r="383" ht="15.75" customHeight="1">
      <c r="A383" s="3" t="s">
        <v>464</v>
      </c>
      <c r="B383" s="4" t="str">
        <f t="shared" si="1"/>
        <v>LCMAPEBR30</v>
      </c>
      <c r="D383" s="3" t="s">
        <v>60</v>
      </c>
      <c r="F383" s="5">
        <v>43453.0</v>
      </c>
      <c r="G383" s="4">
        <v>0.0</v>
      </c>
      <c r="I383" s="4">
        <v>0.0</v>
      </c>
      <c r="J383" s="4">
        <v>0.0</v>
      </c>
      <c r="K383" s="4">
        <v>0.0</v>
      </c>
      <c r="L383" s="4">
        <v>0.0</v>
      </c>
      <c r="O383" s="6">
        <f t="shared" si="2"/>
        <v>0</v>
      </c>
      <c r="P383" s="3" t="s">
        <v>51</v>
      </c>
      <c r="Q383" s="3" t="str">
        <f t="shared" si="3"/>
        <v>ZZ</v>
      </c>
      <c r="R383" s="3">
        <f t="shared" si="4"/>
        <v>0</v>
      </c>
      <c r="S383" s="3" t="str">
        <f t="shared" si="5"/>
        <v/>
      </c>
      <c r="T383" s="7">
        <f t="shared" si="6"/>
        <v>0</v>
      </c>
      <c r="U383" s="8" t="str">
        <f t="array" ref="U383">IF(W383&lt;&gt;0,MAX(IFERROR(INDEX(A:S,MATCH(W383,A:A,0),COLUMN(M$2)),0),IFERROR(INDEX(A:S,MATCH(AD383,A:A,0),COLUMN(M$2)),0),IFERROR(INDEX(A:S,MATCH(AK383,A:A,0),COLUMN(M$2)),0),IFERROR(INDEX(A:S,MATCH(AR383,A:A,0),COLUMN(M$2)),0)),M383)</f>
        <v/>
      </c>
      <c r="V383" s="3" t="str">
        <f t="shared" si="7"/>
        <v/>
      </c>
    </row>
    <row r="384" ht="15.75" customHeight="1">
      <c r="A384" s="3" t="s">
        <v>465</v>
      </c>
      <c r="B384" s="4" t="str">
        <f t="shared" si="1"/>
        <v>LCCOOTGRAY</v>
      </c>
      <c r="D384" s="3" t="s">
        <v>101</v>
      </c>
      <c r="F384" s="5"/>
      <c r="G384" s="4">
        <v>0.0</v>
      </c>
      <c r="I384" s="4">
        <v>0.0</v>
      </c>
      <c r="J384" s="4">
        <v>0.0</v>
      </c>
      <c r="K384" s="4">
        <v>0.0</v>
      </c>
      <c r="L384" s="4">
        <v>0.0</v>
      </c>
      <c r="M384" s="5"/>
      <c r="O384" s="6">
        <f t="shared" si="2"/>
        <v>0</v>
      </c>
      <c r="P384" s="3" t="s">
        <v>180</v>
      </c>
      <c r="Q384" s="3" t="str">
        <f t="shared" si="3"/>
        <v>LC OTTOBEN</v>
      </c>
      <c r="R384" s="3">
        <f t="shared" si="4"/>
        <v>0</v>
      </c>
      <c r="S384" s="3" t="str">
        <f t="shared" si="5"/>
        <v/>
      </c>
      <c r="T384" s="7">
        <f t="shared" si="6"/>
        <v>0</v>
      </c>
      <c r="U384" s="8" t="str">
        <f t="array" ref="U384">IF(W384&lt;&gt;0,MAX(IFERROR(INDEX(A:S,MATCH(W384,A:A,0),COLUMN(M$2)),0),IFERROR(INDEX(A:S,MATCH(AD384,A:A,0),COLUMN(M$2)),0),IFERROR(INDEX(A:S,MATCH(AK384,A:A,0),COLUMN(M$2)),0),IFERROR(INDEX(A:S,MATCH(AR384,A:A,0),COLUMN(M$2)),0)),M384)</f>
        <v/>
      </c>
      <c r="V384" s="3" t="str">
        <f t="shared" si="7"/>
        <v/>
      </c>
    </row>
    <row r="385" ht="15.75" customHeight="1">
      <c r="A385" s="3" t="s">
        <v>466</v>
      </c>
      <c r="B385" s="4" t="str">
        <f t="shared" si="1"/>
        <v>LCPHBAKACH26</v>
      </c>
      <c r="D385" s="3">
        <v>0.0</v>
      </c>
      <c r="F385" s="5">
        <v>43453.0</v>
      </c>
      <c r="G385" s="4">
        <v>0.0</v>
      </c>
      <c r="I385" s="4">
        <v>0.0</v>
      </c>
      <c r="J385" s="4">
        <v>0.0</v>
      </c>
      <c r="K385" s="4">
        <v>0.0</v>
      </c>
      <c r="L385" s="4">
        <v>0.0</v>
      </c>
      <c r="O385" s="6">
        <f t="shared" si="2"/>
        <v>0</v>
      </c>
      <c r="P385" s="3" t="s">
        <v>51</v>
      </c>
      <c r="Q385" s="3" t="str">
        <f t="shared" si="3"/>
        <v>ZZ</v>
      </c>
      <c r="R385" s="3">
        <f t="shared" si="4"/>
        <v>0</v>
      </c>
      <c r="S385" s="3" t="str">
        <f t="shared" si="5"/>
        <v/>
      </c>
      <c r="T385" s="7">
        <f t="shared" si="6"/>
        <v>0</v>
      </c>
      <c r="U385" s="8" t="str">
        <f t="array" ref="U385">IF(W385&lt;&gt;0,MAX(IFERROR(INDEX(A:S,MATCH(W385,A:A,0),COLUMN(M$2)),0),IFERROR(INDEX(A:S,MATCH(AD385,A:A,0),COLUMN(M$2)),0),IFERROR(INDEX(A:S,MATCH(AK385,A:A,0),COLUMN(M$2)),0),IFERROR(INDEX(A:S,MATCH(AR385,A:A,0),COLUMN(M$2)),0)),M385)</f>
        <v/>
      </c>
      <c r="V385" s="3" t="str">
        <f t="shared" si="7"/>
        <v/>
      </c>
    </row>
    <row r="386" ht="15.75" customHeight="1">
      <c r="A386" s="3" t="s">
        <v>467</v>
      </c>
      <c r="B386" s="4" t="str">
        <f t="shared" si="1"/>
        <v>LCPOBETA</v>
      </c>
      <c r="D386" s="3" t="s">
        <v>60</v>
      </c>
      <c r="F386" s="5">
        <v>45020.0</v>
      </c>
      <c r="G386" s="4">
        <v>0.0</v>
      </c>
      <c r="I386" s="4">
        <v>0.0</v>
      </c>
      <c r="J386" s="4">
        <v>0.0</v>
      </c>
      <c r="K386" s="4">
        <v>0.0</v>
      </c>
      <c r="L386" s="4">
        <v>0.0</v>
      </c>
      <c r="O386" s="6">
        <f t="shared" si="2"/>
        <v>0</v>
      </c>
      <c r="P386" s="9" t="s">
        <v>51</v>
      </c>
      <c r="Q386" s="3" t="str">
        <f t="shared" si="3"/>
        <v>ZZ</v>
      </c>
      <c r="R386" s="3">
        <f t="shared" si="4"/>
        <v>0</v>
      </c>
      <c r="S386" s="3" t="str">
        <f t="shared" si="5"/>
        <v/>
      </c>
      <c r="T386" s="7">
        <f t="shared" si="6"/>
        <v>0</v>
      </c>
      <c r="U386" s="8" t="str">
        <f t="array" ref="U386">IF(W386&lt;&gt;0,MAX(IFERROR(INDEX(A:S,MATCH(W386,A:A,0),COLUMN(M$2)),0),IFERROR(INDEX(A:S,MATCH(AD386,A:A,0),COLUMN(M$2)),0),IFERROR(INDEX(A:S,MATCH(AK386,A:A,0),COLUMN(M$2)),0),IFERROR(INDEX(A:S,MATCH(AR386,A:A,0),COLUMN(M$2)),0)),M386)</f>
        <v/>
      </c>
      <c r="V386" s="3" t="str">
        <f t="shared" si="7"/>
        <v/>
      </c>
    </row>
    <row r="387" ht="15.75" customHeight="1">
      <c r="A387" s="3" t="s">
        <v>468</v>
      </c>
      <c r="B387" s="4" t="str">
        <f t="shared" si="1"/>
        <v>LCZUBAVCBL</v>
      </c>
      <c r="D387" s="3" t="s">
        <v>101</v>
      </c>
      <c r="F387" s="5"/>
      <c r="G387" s="4">
        <v>22.0</v>
      </c>
      <c r="I387" s="4">
        <v>18.0</v>
      </c>
      <c r="J387" s="4">
        <v>2.0</v>
      </c>
      <c r="K387" s="4">
        <v>0.0</v>
      </c>
      <c r="L387" s="4">
        <v>0.0</v>
      </c>
      <c r="M387" s="5">
        <v>45266.0</v>
      </c>
      <c r="N387" s="3">
        <v>30.0</v>
      </c>
      <c r="O387" s="6">
        <f t="shared" si="2"/>
        <v>4</v>
      </c>
      <c r="P387" s="3" t="s">
        <v>137</v>
      </c>
      <c r="Q387" s="3" t="str">
        <f t="shared" si="3"/>
        <v>LC BARSTL</v>
      </c>
      <c r="R387" s="3">
        <f t="shared" si="4"/>
        <v>4</v>
      </c>
      <c r="S387" s="3" t="str">
        <f t="shared" si="5"/>
        <v/>
      </c>
      <c r="T387" s="7">
        <f t="shared" si="6"/>
        <v>4</v>
      </c>
      <c r="U387" s="8">
        <f t="array" ref="U387">IF(W387&lt;&gt;0,MAX(IFERROR(INDEX(A:S,MATCH(W387,A:A,0),COLUMN(M$2)),0),IFERROR(INDEX(A:S,MATCH(AD387,A:A,0),COLUMN(M$2)),0),IFERROR(INDEX(A:S,MATCH(AK387,A:A,0),COLUMN(M$2)),0),IFERROR(INDEX(A:S,MATCH(AR387,A:A,0),COLUMN(M$2)),0)),M387)</f>
        <v>45266</v>
      </c>
      <c r="V387" s="3">
        <f t="shared" si="7"/>
        <v>30</v>
      </c>
    </row>
    <row r="388" ht="15.75" customHeight="1">
      <c r="A388" s="3" t="s">
        <v>469</v>
      </c>
      <c r="B388" s="4" t="str">
        <f t="shared" si="1"/>
        <v>LCRABAARKACH26</v>
      </c>
      <c r="D388" s="3" t="s">
        <v>101</v>
      </c>
      <c r="F388" s="5"/>
      <c r="G388" s="4">
        <v>13.0</v>
      </c>
      <c r="I388" s="4">
        <v>4.0</v>
      </c>
      <c r="J388" s="4">
        <v>7.0</v>
      </c>
      <c r="K388" s="4">
        <v>0.0</v>
      </c>
      <c r="L388" s="4">
        <v>0.0</v>
      </c>
      <c r="M388" s="5"/>
      <c r="O388" s="6">
        <f t="shared" si="2"/>
        <v>9</v>
      </c>
      <c r="P388" s="3" t="s">
        <v>137</v>
      </c>
      <c r="Q388" s="3" t="str">
        <f t="shared" si="3"/>
        <v>LC BARSTL</v>
      </c>
      <c r="R388" s="3">
        <f t="shared" si="4"/>
        <v>9</v>
      </c>
      <c r="S388" s="3" t="str">
        <f t="shared" si="5"/>
        <v/>
      </c>
      <c r="T388" s="7">
        <f t="shared" si="6"/>
        <v>9</v>
      </c>
      <c r="U388" s="8" t="str">
        <f t="array" ref="U388">IF(W388&lt;&gt;0,MAX(IFERROR(INDEX(A:S,MATCH(W388,A:A,0),COLUMN(M$2)),0),IFERROR(INDEX(A:S,MATCH(AD388,A:A,0),COLUMN(M$2)),0),IFERROR(INDEX(A:S,MATCH(AK388,A:A,0),COLUMN(M$2)),0),IFERROR(INDEX(A:S,MATCH(AR388,A:A,0),COLUMN(M$2)),0)),M388)</f>
        <v/>
      </c>
      <c r="V388" s="3" t="str">
        <f t="shared" si="7"/>
        <v/>
      </c>
    </row>
    <row r="389" ht="15.75" customHeight="1">
      <c r="A389" s="3" t="s">
        <v>470</v>
      </c>
      <c r="B389" s="4" t="str">
        <f t="shared" si="1"/>
        <v>LCCADIBAAB</v>
      </c>
      <c r="D389" s="3">
        <v>0.0</v>
      </c>
      <c r="F389" s="5">
        <v>43678.0</v>
      </c>
      <c r="G389" s="4">
        <v>1.0</v>
      </c>
      <c r="I389" s="4">
        <v>0.0</v>
      </c>
      <c r="J389" s="4">
        <v>1.0</v>
      </c>
      <c r="K389" s="4">
        <v>0.0</v>
      </c>
      <c r="L389" s="4">
        <v>0.0</v>
      </c>
      <c r="O389" s="6">
        <f t="shared" si="2"/>
        <v>1</v>
      </c>
      <c r="P389" s="3" t="s">
        <v>51</v>
      </c>
      <c r="Q389" s="3" t="str">
        <f t="shared" si="3"/>
        <v>ZZ</v>
      </c>
      <c r="R389" s="3">
        <f t="shared" si="4"/>
        <v>1</v>
      </c>
      <c r="S389" s="3" t="str">
        <f t="shared" si="5"/>
        <v/>
      </c>
      <c r="T389" s="7">
        <f t="shared" si="6"/>
        <v>1</v>
      </c>
      <c r="U389" s="8" t="str">
        <f t="array" ref="U389">IF(W389&lt;&gt;0,MAX(IFERROR(INDEX(A:S,MATCH(W389,A:A,0),COLUMN(M$2)),0),IFERROR(INDEX(A:S,MATCH(AD389,A:A,0),COLUMN(M$2)),0),IFERROR(INDEX(A:S,MATCH(AK389,A:A,0),COLUMN(M$2)),0),IFERROR(INDEX(A:S,MATCH(AR389,A:A,0),COLUMN(M$2)),0)),M389)</f>
        <v/>
      </c>
      <c r="V389" s="3" t="str">
        <f t="shared" si="7"/>
        <v/>
      </c>
    </row>
    <row r="390" ht="15.75" customHeight="1">
      <c r="A390" s="3" t="s">
        <v>471</v>
      </c>
      <c r="B390" s="4" t="str">
        <f t="shared" si="1"/>
        <v>LCBRPEBR26</v>
      </c>
      <c r="D390" s="3">
        <v>0.0</v>
      </c>
      <c r="F390" s="5">
        <v>43453.0</v>
      </c>
      <c r="G390" s="4">
        <v>0.0</v>
      </c>
      <c r="I390" s="4">
        <v>0.0</v>
      </c>
      <c r="J390" s="4">
        <v>0.0</v>
      </c>
      <c r="K390" s="4">
        <v>0.0</v>
      </c>
      <c r="L390" s="4">
        <v>0.0</v>
      </c>
      <c r="O390" s="6">
        <f t="shared" si="2"/>
        <v>0</v>
      </c>
      <c r="P390" s="3" t="s">
        <v>51</v>
      </c>
      <c r="Q390" s="3" t="str">
        <f t="shared" si="3"/>
        <v>ZZ</v>
      </c>
      <c r="R390" s="3">
        <f t="shared" si="4"/>
        <v>0</v>
      </c>
      <c r="S390" s="3" t="str">
        <f t="shared" si="5"/>
        <v/>
      </c>
      <c r="T390" s="7">
        <f t="shared" si="6"/>
        <v>0</v>
      </c>
      <c r="U390" s="8" t="str">
        <f t="array" ref="U390">IF(W390&lt;&gt;0,MAX(IFERROR(INDEX(A:S,MATCH(W390,A:A,0),COLUMN(M$2)),0),IFERROR(INDEX(A:S,MATCH(AD390,A:A,0),COLUMN(M$2)),0),IFERROR(INDEX(A:S,MATCH(AK390,A:A,0),COLUMN(M$2)),0),IFERROR(INDEX(A:S,MATCH(AR390,A:A,0),COLUMN(M$2)),0)),M390)</f>
        <v/>
      </c>
      <c r="V390" s="3" t="str">
        <f t="shared" si="7"/>
        <v/>
      </c>
    </row>
    <row r="391" ht="15.75" customHeight="1">
      <c r="A391" s="3" t="s">
        <v>472</v>
      </c>
      <c r="B391" s="4" t="str">
        <f t="shared" si="1"/>
        <v>LCSOBLBL26</v>
      </c>
      <c r="D391" s="3">
        <v>0.0</v>
      </c>
      <c r="F391" s="5">
        <v>43445.0</v>
      </c>
      <c r="G391" s="4">
        <v>0.0</v>
      </c>
      <c r="I391" s="4">
        <v>0.0</v>
      </c>
      <c r="J391" s="4">
        <v>0.0</v>
      </c>
      <c r="K391" s="4">
        <v>0.0</v>
      </c>
      <c r="L391" s="4">
        <v>0.0</v>
      </c>
      <c r="O391" s="6">
        <f t="shared" si="2"/>
        <v>0</v>
      </c>
      <c r="P391" s="3" t="s">
        <v>51</v>
      </c>
      <c r="Q391" s="3" t="str">
        <f t="shared" si="3"/>
        <v>ZZ</v>
      </c>
      <c r="R391" s="3">
        <f t="shared" si="4"/>
        <v>0</v>
      </c>
      <c r="S391" s="3" t="str">
        <f t="shared" si="5"/>
        <v/>
      </c>
      <c r="T391" s="7">
        <f t="shared" si="6"/>
        <v>0</v>
      </c>
      <c r="U391" s="8" t="str">
        <f t="array" ref="U391">IF(W391&lt;&gt;0,MAX(IFERROR(INDEX(A:S,MATCH(W391,A:A,0),COLUMN(M$2)),0),IFERROR(INDEX(A:S,MATCH(AD391,A:A,0),COLUMN(M$2)),0),IFERROR(INDEX(A:S,MATCH(AK391,A:A,0),COLUMN(M$2)),0),IFERROR(INDEX(A:S,MATCH(AR391,A:A,0),COLUMN(M$2)),0)),M391)</f>
        <v/>
      </c>
      <c r="V391" s="3" t="str">
        <f t="shared" si="7"/>
        <v/>
      </c>
    </row>
    <row r="392" ht="15.75" customHeight="1">
      <c r="A392" s="3" t="s">
        <v>473</v>
      </c>
      <c r="B392" s="4" t="str">
        <f t="shared" si="1"/>
        <v>LCCADIBAMF</v>
      </c>
      <c r="D392" s="3">
        <v>0.0</v>
      </c>
      <c r="F392" s="5">
        <v>43469.0</v>
      </c>
      <c r="G392" s="4">
        <v>1.0</v>
      </c>
      <c r="I392" s="4">
        <v>0.0</v>
      </c>
      <c r="J392" s="4">
        <v>1.0</v>
      </c>
      <c r="K392" s="4">
        <v>0.0</v>
      </c>
      <c r="L392" s="4">
        <v>0.0</v>
      </c>
      <c r="O392" s="6">
        <f t="shared" si="2"/>
        <v>1</v>
      </c>
      <c r="P392" s="3" t="s">
        <v>51</v>
      </c>
      <c r="Q392" s="3" t="str">
        <f t="shared" si="3"/>
        <v>ZZ</v>
      </c>
      <c r="R392" s="3">
        <f t="shared" si="4"/>
        <v>1</v>
      </c>
      <c r="S392" s="3" t="str">
        <f t="shared" si="5"/>
        <v/>
      </c>
      <c r="T392" s="7">
        <f t="shared" si="6"/>
        <v>1</v>
      </c>
      <c r="U392" s="8" t="str">
        <f t="array" ref="U392">IF(W392&lt;&gt;0,MAX(IFERROR(INDEX(A:S,MATCH(W392,A:A,0),COLUMN(M$2)),0),IFERROR(INDEX(A:S,MATCH(AD392,A:A,0),COLUMN(M$2)),0),IFERROR(INDEX(A:S,MATCH(AK392,A:A,0),COLUMN(M$2)),0),IFERROR(INDEX(A:S,MATCH(AR392,A:A,0),COLUMN(M$2)),0)),M392)</f>
        <v/>
      </c>
      <c r="V392" s="3" t="str">
        <f t="shared" si="7"/>
        <v/>
      </c>
    </row>
    <row r="393" ht="15.75" customHeight="1">
      <c r="A393" s="3" t="s">
        <v>474</v>
      </c>
      <c r="B393" s="4" t="str">
        <f t="shared" si="1"/>
        <v>LCMAPEBR26</v>
      </c>
      <c r="D393" s="3">
        <v>0.0</v>
      </c>
      <c r="F393" s="5">
        <v>43453.0</v>
      </c>
      <c r="G393" s="4">
        <v>0.0</v>
      </c>
      <c r="I393" s="4">
        <v>0.0</v>
      </c>
      <c r="J393" s="4">
        <v>0.0</v>
      </c>
      <c r="K393" s="4">
        <v>0.0</v>
      </c>
      <c r="L393" s="4">
        <v>0.0</v>
      </c>
      <c r="O393" s="6">
        <f t="shared" si="2"/>
        <v>0</v>
      </c>
      <c r="P393" s="3" t="s">
        <v>51</v>
      </c>
      <c r="Q393" s="3" t="str">
        <f t="shared" si="3"/>
        <v>ZZ</v>
      </c>
      <c r="R393" s="3">
        <f t="shared" si="4"/>
        <v>0</v>
      </c>
      <c r="S393" s="3" t="str">
        <f t="shared" si="5"/>
        <v/>
      </c>
      <c r="T393" s="7">
        <f t="shared" si="6"/>
        <v>0</v>
      </c>
      <c r="U393" s="8" t="str">
        <f t="array" ref="U393">IF(W393&lt;&gt;0,MAX(IFERROR(INDEX(A:S,MATCH(W393,A:A,0),COLUMN(M$2)),0),IFERROR(INDEX(A:S,MATCH(AD393,A:A,0),COLUMN(M$2)),0),IFERROR(INDEX(A:S,MATCH(AK393,A:A,0),COLUMN(M$2)),0),IFERROR(INDEX(A:S,MATCH(AR393,A:A,0),COLUMN(M$2)),0)),M393)</f>
        <v/>
      </c>
      <c r="V393" s="3" t="str">
        <f t="shared" si="7"/>
        <v/>
      </c>
    </row>
    <row r="394" ht="15.75" customHeight="1">
      <c r="A394" s="3" t="s">
        <v>475</v>
      </c>
      <c r="B394" s="4" t="str">
        <f t="shared" si="1"/>
        <v>LCBR3BR</v>
      </c>
      <c r="D394" s="3">
        <v>0.0</v>
      </c>
      <c r="F394" s="5">
        <v>43221.0</v>
      </c>
      <c r="G394" s="4">
        <v>0.0</v>
      </c>
      <c r="I394" s="4">
        <v>0.0</v>
      </c>
      <c r="J394" s="4">
        <v>0.0</v>
      </c>
      <c r="K394" s="4">
        <v>0.0</v>
      </c>
      <c r="L394" s="4">
        <v>0.0</v>
      </c>
      <c r="O394" s="6">
        <f t="shared" si="2"/>
        <v>0</v>
      </c>
      <c r="P394" s="3" t="s">
        <v>51</v>
      </c>
      <c r="Q394" s="3" t="str">
        <f t="shared" si="3"/>
        <v>ZZ</v>
      </c>
      <c r="R394" s="3">
        <f t="shared" si="4"/>
        <v>0</v>
      </c>
      <c r="S394" s="3" t="str">
        <f t="shared" si="5"/>
        <v/>
      </c>
      <c r="T394" s="7">
        <f t="shared" si="6"/>
        <v>0</v>
      </c>
      <c r="U394" s="8" t="str">
        <f t="array" ref="U394">IF(W394&lt;&gt;0,MAX(IFERROR(INDEX(A:S,MATCH(W394,A:A,0),COLUMN(M$2)),0),IFERROR(INDEX(A:S,MATCH(AD394,A:A,0),COLUMN(M$2)),0),IFERROR(INDEX(A:S,MATCH(AK394,A:A,0),COLUMN(M$2)),0),IFERROR(INDEX(A:S,MATCH(AR394,A:A,0),COLUMN(M$2)),0)),M394)</f>
        <v/>
      </c>
      <c r="V394" s="3" t="str">
        <f t="shared" si="7"/>
        <v/>
      </c>
    </row>
    <row r="395" ht="15.75" customHeight="1">
      <c r="A395" s="3" t="s">
        <v>476</v>
      </c>
      <c r="B395" s="4" t="str">
        <f t="shared" si="1"/>
        <v>LCPOBECH</v>
      </c>
      <c r="D395" s="3" t="s">
        <v>101</v>
      </c>
      <c r="F395" s="5"/>
      <c r="G395" s="4">
        <v>0.0</v>
      </c>
      <c r="I395" s="4">
        <v>0.0</v>
      </c>
      <c r="J395" s="4">
        <v>0.0</v>
      </c>
      <c r="K395" s="4">
        <v>0.0</v>
      </c>
      <c r="L395" s="4">
        <v>0.0</v>
      </c>
      <c r="M395" s="5"/>
      <c r="O395" s="6">
        <f t="shared" si="2"/>
        <v>0</v>
      </c>
      <c r="P395" s="3" t="s">
        <v>180</v>
      </c>
      <c r="Q395" s="3" t="str">
        <f t="shared" si="3"/>
        <v>LC OTTOBEN</v>
      </c>
      <c r="R395" s="3">
        <f t="shared" si="4"/>
        <v>0</v>
      </c>
      <c r="S395" s="3" t="str">
        <f t="shared" si="5"/>
        <v/>
      </c>
      <c r="T395" s="7">
        <f t="shared" si="6"/>
        <v>0</v>
      </c>
      <c r="U395" s="8" t="str">
        <f t="array" ref="U395">IF(W395&lt;&gt;0,MAX(IFERROR(INDEX(A:S,MATCH(W395,A:A,0),COLUMN(M$2)),0),IFERROR(INDEX(A:S,MATCH(AD395,A:A,0),COLUMN(M$2)),0),IFERROR(INDEX(A:S,MATCH(AK395,A:A,0),COLUMN(M$2)),0),IFERROR(INDEX(A:S,MATCH(AR395,A:A,0),COLUMN(M$2)),0)),M395)</f>
        <v/>
      </c>
      <c r="V395" s="3" t="str">
        <f t="shared" si="7"/>
        <v/>
      </c>
    </row>
    <row r="396" ht="15.75" customHeight="1">
      <c r="A396" s="3" t="s">
        <v>477</v>
      </c>
      <c r="B396" s="4" t="str">
        <f t="shared" si="1"/>
        <v>LCPHBAKACH30</v>
      </c>
      <c r="D396" s="3">
        <v>0.0</v>
      </c>
      <c r="F396" s="5">
        <v>43725.0</v>
      </c>
      <c r="G396" s="4">
        <v>0.0</v>
      </c>
      <c r="I396" s="4">
        <v>0.0</v>
      </c>
      <c r="J396" s="4">
        <v>0.0</v>
      </c>
      <c r="K396" s="4">
        <v>0.0</v>
      </c>
      <c r="L396" s="4">
        <v>0.0</v>
      </c>
      <c r="O396" s="6">
        <f t="shared" si="2"/>
        <v>0</v>
      </c>
      <c r="P396" s="3" t="s">
        <v>51</v>
      </c>
      <c r="Q396" s="3" t="str">
        <f t="shared" si="3"/>
        <v>ZZ</v>
      </c>
      <c r="R396" s="3">
        <f t="shared" si="4"/>
        <v>0</v>
      </c>
      <c r="S396" s="3" t="str">
        <f t="shared" si="5"/>
        <v/>
      </c>
      <c r="T396" s="7">
        <f t="shared" si="6"/>
        <v>0</v>
      </c>
      <c r="U396" s="8" t="str">
        <f t="array" ref="U396">IF(W396&lt;&gt;0,MAX(IFERROR(INDEX(A:S,MATCH(W396,A:A,0),COLUMN(M$2)),0),IFERROR(INDEX(A:S,MATCH(AD396,A:A,0),COLUMN(M$2)),0),IFERROR(INDEX(A:S,MATCH(AK396,A:A,0),COLUMN(M$2)),0),IFERROR(INDEX(A:S,MATCH(AR396,A:A,0),COLUMN(M$2)),0)),M396)</f>
        <v/>
      </c>
      <c r="V396" s="3" t="str">
        <f t="shared" si="7"/>
        <v/>
      </c>
    </row>
    <row r="397" ht="15.75" customHeight="1">
      <c r="A397" s="3" t="s">
        <v>478</v>
      </c>
      <c r="B397" s="4" t="str">
        <f t="shared" si="1"/>
        <v>LCSDBAABBR26</v>
      </c>
      <c r="D397" s="3">
        <v>0.0</v>
      </c>
      <c r="F397" s="5">
        <v>43221.0</v>
      </c>
      <c r="G397" s="4">
        <v>0.0</v>
      </c>
      <c r="I397" s="4">
        <v>0.0</v>
      </c>
      <c r="J397" s="4">
        <v>0.0</v>
      </c>
      <c r="K397" s="4">
        <v>0.0</v>
      </c>
      <c r="L397" s="4">
        <v>0.0</v>
      </c>
      <c r="O397" s="6">
        <f t="shared" si="2"/>
        <v>0</v>
      </c>
      <c r="P397" s="3" t="s">
        <v>51</v>
      </c>
      <c r="Q397" s="3" t="str">
        <f t="shared" si="3"/>
        <v>ZZ</v>
      </c>
      <c r="R397" s="3">
        <f t="shared" si="4"/>
        <v>0</v>
      </c>
      <c r="S397" s="3" t="str">
        <f t="shared" si="5"/>
        <v/>
      </c>
      <c r="T397" s="7">
        <f t="shared" si="6"/>
        <v>0</v>
      </c>
      <c r="U397" s="8" t="str">
        <f t="array" ref="U397">IF(W397&lt;&gt;0,MAX(IFERROR(INDEX(A:S,MATCH(W397,A:A,0),COLUMN(M$2)),0),IFERROR(INDEX(A:S,MATCH(AD397,A:A,0),COLUMN(M$2)),0),IFERROR(INDEX(A:S,MATCH(AK397,A:A,0),COLUMN(M$2)),0),IFERROR(INDEX(A:S,MATCH(AR397,A:A,0),COLUMN(M$2)),0)),M397)</f>
        <v/>
      </c>
      <c r="V397" s="3" t="str">
        <f t="shared" si="7"/>
        <v/>
      </c>
    </row>
    <row r="398" ht="15.75" customHeight="1">
      <c r="A398" s="3" t="s">
        <v>479</v>
      </c>
      <c r="B398" s="4" t="str">
        <f t="shared" si="1"/>
        <v>LCGRBAKACH30</v>
      </c>
      <c r="D398" s="3">
        <v>0.0</v>
      </c>
      <c r="F398" s="5">
        <v>43453.0</v>
      </c>
      <c r="G398" s="4">
        <v>0.0</v>
      </c>
      <c r="I398" s="4">
        <v>0.0</v>
      </c>
      <c r="J398" s="4">
        <v>0.0</v>
      </c>
      <c r="K398" s="4">
        <v>0.0</v>
      </c>
      <c r="L398" s="4">
        <v>0.0</v>
      </c>
      <c r="O398" s="6">
        <f t="shared" si="2"/>
        <v>0</v>
      </c>
      <c r="P398" s="3" t="s">
        <v>51</v>
      </c>
      <c r="Q398" s="3" t="str">
        <f t="shared" si="3"/>
        <v>ZZ</v>
      </c>
      <c r="R398" s="3">
        <f t="shared" si="4"/>
        <v>0</v>
      </c>
      <c r="S398" s="3" t="str">
        <f t="shared" si="5"/>
        <v/>
      </c>
      <c r="T398" s="7">
        <f t="shared" si="6"/>
        <v>0</v>
      </c>
      <c r="U398" s="8" t="str">
        <f t="array" ref="U398">IF(W398&lt;&gt;0,MAX(IFERROR(INDEX(A:S,MATCH(W398,A:A,0),COLUMN(M$2)),0),IFERROR(INDEX(A:S,MATCH(AD398,A:A,0),COLUMN(M$2)),0),IFERROR(INDEX(A:S,MATCH(AK398,A:A,0),COLUMN(M$2)),0),IFERROR(INDEX(A:S,MATCH(AR398,A:A,0),COLUMN(M$2)),0)),M398)</f>
        <v/>
      </c>
      <c r="V398" s="3" t="str">
        <f t="shared" si="7"/>
        <v/>
      </c>
    </row>
    <row r="399" ht="15.75" customHeight="1">
      <c r="A399" s="3" t="s">
        <v>480</v>
      </c>
      <c r="B399" s="4" t="str">
        <f t="shared" si="1"/>
        <v>LCSAPEBR26</v>
      </c>
      <c r="D399" s="3">
        <v>0.0</v>
      </c>
      <c r="F399" s="5">
        <v>43453.0</v>
      </c>
      <c r="G399" s="4">
        <v>0.0</v>
      </c>
      <c r="I399" s="4">
        <v>0.0</v>
      </c>
      <c r="J399" s="4">
        <v>0.0</v>
      </c>
      <c r="K399" s="4">
        <v>0.0</v>
      </c>
      <c r="L399" s="4">
        <v>0.0</v>
      </c>
      <c r="O399" s="6">
        <f t="shared" si="2"/>
        <v>0</v>
      </c>
      <c r="P399" s="3" t="s">
        <v>51</v>
      </c>
      <c r="Q399" s="3" t="str">
        <f t="shared" si="3"/>
        <v>ZZ</v>
      </c>
      <c r="R399" s="3">
        <f t="shared" si="4"/>
        <v>0</v>
      </c>
      <c r="S399" s="3" t="str">
        <f t="shared" si="5"/>
        <v/>
      </c>
      <c r="T399" s="7">
        <f t="shared" si="6"/>
        <v>0</v>
      </c>
      <c r="U399" s="8" t="str">
        <f t="array" ref="U399">IF(W399&lt;&gt;0,MAX(IFERROR(INDEX(A:S,MATCH(W399,A:A,0),COLUMN(M$2)),0),IFERROR(INDEX(A:S,MATCH(AD399,A:A,0),COLUMN(M$2)),0),IFERROR(INDEX(A:S,MATCH(AK399,A:A,0),COLUMN(M$2)),0),IFERROR(INDEX(A:S,MATCH(AR399,A:A,0),COLUMN(M$2)),0)),M399)</f>
        <v/>
      </c>
      <c r="V399" s="3" t="str">
        <f t="shared" si="7"/>
        <v/>
      </c>
    </row>
    <row r="400" ht="15.75" customHeight="1">
      <c r="A400" s="3" t="s">
        <v>481</v>
      </c>
      <c r="B400" s="4" t="str">
        <f t="shared" si="1"/>
        <v>LCDEBABLBS26</v>
      </c>
      <c r="D400" s="3">
        <v>0.0</v>
      </c>
      <c r="F400" s="5">
        <v>43300.0</v>
      </c>
      <c r="G400" s="4">
        <v>0.0</v>
      </c>
      <c r="I400" s="4">
        <v>0.0</v>
      </c>
      <c r="J400" s="4">
        <v>0.0</v>
      </c>
      <c r="K400" s="4">
        <v>0.0</v>
      </c>
      <c r="L400" s="4">
        <v>0.0</v>
      </c>
      <c r="O400" s="6">
        <f t="shared" si="2"/>
        <v>0</v>
      </c>
      <c r="P400" s="3" t="s">
        <v>51</v>
      </c>
      <c r="Q400" s="3" t="str">
        <f t="shared" si="3"/>
        <v>ZZ</v>
      </c>
      <c r="R400" s="3">
        <f t="shared" si="4"/>
        <v>0</v>
      </c>
      <c r="S400" s="3" t="str">
        <f t="shared" si="5"/>
        <v/>
      </c>
      <c r="T400" s="7">
        <f t="shared" si="6"/>
        <v>0</v>
      </c>
      <c r="U400" s="8" t="str">
        <f t="array" ref="U400">IF(W400&lt;&gt;0,MAX(IFERROR(INDEX(A:S,MATCH(W400,A:A,0),COLUMN(M$2)),0),IFERROR(INDEX(A:S,MATCH(AD400,A:A,0),COLUMN(M$2)),0),IFERROR(INDEX(A:S,MATCH(AK400,A:A,0),COLUMN(M$2)),0),IFERROR(INDEX(A:S,MATCH(AR400,A:A,0),COLUMN(M$2)),0)),M400)</f>
        <v/>
      </c>
      <c r="V400" s="3" t="str">
        <f t="shared" si="7"/>
        <v/>
      </c>
    </row>
    <row r="401" ht="15.75" customHeight="1">
      <c r="A401" s="3" t="s">
        <v>482</v>
      </c>
      <c r="B401" s="4" t="str">
        <f t="shared" si="1"/>
        <v>LCBEBAGRBS</v>
      </c>
      <c r="D401" s="3">
        <v>0.0</v>
      </c>
      <c r="F401" s="5">
        <v>43221.0</v>
      </c>
      <c r="G401" s="4">
        <v>0.0</v>
      </c>
      <c r="I401" s="4">
        <v>0.0</v>
      </c>
      <c r="J401" s="4">
        <v>0.0</v>
      </c>
      <c r="K401" s="4">
        <v>0.0</v>
      </c>
      <c r="L401" s="4">
        <v>0.0</v>
      </c>
      <c r="O401" s="6">
        <f t="shared" si="2"/>
        <v>0</v>
      </c>
      <c r="P401" s="3" t="s">
        <v>51</v>
      </c>
      <c r="Q401" s="3" t="str">
        <f t="shared" si="3"/>
        <v>ZZ</v>
      </c>
      <c r="R401" s="3">
        <f t="shared" si="4"/>
        <v>0</v>
      </c>
      <c r="S401" s="3" t="str">
        <f t="shared" si="5"/>
        <v/>
      </c>
      <c r="T401" s="7">
        <f t="shared" si="6"/>
        <v>0</v>
      </c>
      <c r="U401" s="8" t="str">
        <f t="array" ref="U401">IF(W401&lt;&gt;0,MAX(IFERROR(INDEX(A:S,MATCH(W401,A:A,0),COLUMN(M$2)),0),IFERROR(INDEX(A:S,MATCH(AD401,A:A,0),COLUMN(M$2)),0),IFERROR(INDEX(A:S,MATCH(AK401,A:A,0),COLUMN(M$2)),0),IFERROR(INDEX(A:S,MATCH(AR401,A:A,0),COLUMN(M$2)),0)),M401)</f>
        <v/>
      </c>
      <c r="V401" s="3" t="str">
        <f t="shared" si="7"/>
        <v/>
      </c>
    </row>
    <row r="402" ht="15.75" customHeight="1">
      <c r="A402" s="3" t="s">
        <v>483</v>
      </c>
      <c r="B402" s="4" t="str">
        <f t="shared" si="1"/>
        <v>LCBEDITOCG</v>
      </c>
      <c r="D402" s="3">
        <v>0.0</v>
      </c>
      <c r="F402" s="5">
        <v>43685.0</v>
      </c>
      <c r="G402" s="4">
        <v>1.0</v>
      </c>
      <c r="I402" s="4">
        <v>1.0</v>
      </c>
      <c r="J402" s="4">
        <v>0.0</v>
      </c>
      <c r="K402" s="4">
        <v>0.0</v>
      </c>
      <c r="L402" s="4">
        <v>0.0</v>
      </c>
      <c r="O402" s="6">
        <f t="shared" si="2"/>
        <v>0</v>
      </c>
      <c r="P402" s="3" t="s">
        <v>51</v>
      </c>
      <c r="Q402" s="3" t="str">
        <f t="shared" si="3"/>
        <v>ZZ</v>
      </c>
      <c r="R402" s="3">
        <f t="shared" si="4"/>
        <v>0</v>
      </c>
      <c r="S402" s="3" t="str">
        <f t="shared" si="5"/>
        <v/>
      </c>
      <c r="T402" s="7">
        <f t="shared" si="6"/>
        <v>0</v>
      </c>
      <c r="U402" s="8" t="str">
        <f t="array" ref="U402">IF(W402&lt;&gt;0,MAX(IFERROR(INDEX(A:S,MATCH(W402,A:A,0),COLUMN(M$2)),0),IFERROR(INDEX(A:S,MATCH(AD402,A:A,0),COLUMN(M$2)),0),IFERROR(INDEX(A:S,MATCH(AK402,A:A,0),COLUMN(M$2)),0),IFERROR(INDEX(A:S,MATCH(AR402,A:A,0),COLUMN(M$2)),0)),M402)</f>
        <v/>
      </c>
      <c r="V402" s="3" t="str">
        <f t="shared" si="7"/>
        <v/>
      </c>
    </row>
    <row r="403" ht="15.75" customHeight="1">
      <c r="A403" s="3" t="s">
        <v>484</v>
      </c>
      <c r="B403" s="4" t="str">
        <f t="shared" si="1"/>
        <v>LCPH1DG</v>
      </c>
      <c r="D403" s="3" t="s">
        <v>101</v>
      </c>
      <c r="F403" s="5"/>
      <c r="G403" s="4">
        <v>5.0</v>
      </c>
      <c r="I403" s="4">
        <v>0.0</v>
      </c>
      <c r="J403" s="4">
        <v>5.0</v>
      </c>
      <c r="K403" s="4">
        <v>0.0</v>
      </c>
      <c r="L403" s="4">
        <v>0.0</v>
      </c>
      <c r="M403" s="5"/>
      <c r="O403" s="6">
        <f t="shared" si="2"/>
        <v>5</v>
      </c>
      <c r="P403" s="3" t="s">
        <v>255</v>
      </c>
      <c r="Q403" s="3" t="str">
        <f t="shared" si="3"/>
        <v>LC SOFA</v>
      </c>
      <c r="R403" s="3">
        <f t="shared" si="4"/>
        <v>5</v>
      </c>
      <c r="S403" s="3" t="str">
        <f t="shared" si="5"/>
        <v/>
      </c>
      <c r="T403" s="7">
        <f t="shared" si="6"/>
        <v>5</v>
      </c>
      <c r="U403" s="8" t="str">
        <f t="array" ref="U403">IF(W403&lt;&gt;0,MAX(IFERROR(INDEX(A:S,MATCH(W403,A:A,0),COLUMN(M$2)),0),IFERROR(INDEX(A:S,MATCH(AD403,A:A,0),COLUMN(M$2)),0),IFERROR(INDEX(A:S,MATCH(AK403,A:A,0),COLUMN(M$2)),0),IFERROR(INDEX(A:S,MATCH(AR403,A:A,0),COLUMN(M$2)),0)),M403)</f>
        <v/>
      </c>
      <c r="V403" s="3" t="str">
        <f t="shared" si="7"/>
        <v/>
      </c>
    </row>
    <row r="404" ht="15.75" customHeight="1">
      <c r="A404" s="3" t="s">
        <v>485</v>
      </c>
      <c r="B404" s="4" t="str">
        <f t="shared" si="1"/>
        <v>LCCACAABBR</v>
      </c>
      <c r="C404" s="3" t="s">
        <v>2</v>
      </c>
      <c r="D404" s="3">
        <v>0.0</v>
      </c>
      <c r="F404" s="5">
        <v>43221.0</v>
      </c>
      <c r="G404" s="4">
        <v>0.0</v>
      </c>
      <c r="I404" s="4">
        <v>0.0</v>
      </c>
      <c r="J404" s="4">
        <v>0.0</v>
      </c>
      <c r="K404" s="4">
        <v>0.0</v>
      </c>
      <c r="L404" s="4">
        <v>0.0</v>
      </c>
      <c r="O404" s="6">
        <f t="shared" si="2"/>
        <v>0</v>
      </c>
      <c r="P404" s="3" t="s">
        <v>51</v>
      </c>
      <c r="Q404" s="3" t="str">
        <f t="shared" si="3"/>
        <v>ZZ</v>
      </c>
      <c r="R404" s="3">
        <f t="shared" si="4"/>
        <v>0</v>
      </c>
      <c r="S404" s="3">
        <f t="shared" si="5"/>
        <v>0</v>
      </c>
      <c r="T404" s="7">
        <f t="shared" si="6"/>
        <v>0</v>
      </c>
      <c r="U404" s="8" t="str">
        <f t="array" ref="U404">IF(W404&lt;&gt;0,MAX(IFERROR(INDEX(A:S,MATCH(W404,A:A,0),COLUMN(M$2)),0),IFERROR(INDEX(A:S,MATCH(AD404,A:A,0),COLUMN(M$2)),0),IFERROR(INDEX(A:S,MATCH(AK404,A:A,0),COLUMN(M$2)),0),IFERROR(INDEX(A:S,MATCH(AR404,A:A,0),COLUMN(M$2)),0)),M404)</f>
        <v/>
      </c>
      <c r="V404" s="3">
        <f t="shared" si="7"/>
        <v>0</v>
      </c>
    </row>
    <row r="405" ht="15.75" customHeight="1">
      <c r="A405" s="3" t="s">
        <v>486</v>
      </c>
      <c r="B405" s="4" t="str">
        <f t="shared" si="1"/>
        <v>LCBRPEBR30</v>
      </c>
      <c r="D405" s="3">
        <v>0.0</v>
      </c>
      <c r="F405" s="5">
        <v>43453.0</v>
      </c>
      <c r="G405" s="4">
        <v>0.0</v>
      </c>
      <c r="I405" s="4">
        <v>0.0</v>
      </c>
      <c r="J405" s="4">
        <v>0.0</v>
      </c>
      <c r="K405" s="4">
        <v>0.0</v>
      </c>
      <c r="L405" s="4">
        <v>0.0</v>
      </c>
      <c r="O405" s="6">
        <f t="shared" si="2"/>
        <v>0</v>
      </c>
      <c r="P405" s="3" t="s">
        <v>51</v>
      </c>
      <c r="Q405" s="3" t="str">
        <f t="shared" si="3"/>
        <v>ZZ</v>
      </c>
      <c r="R405" s="3">
        <f t="shared" si="4"/>
        <v>0</v>
      </c>
      <c r="S405" s="3" t="str">
        <f t="shared" si="5"/>
        <v/>
      </c>
      <c r="T405" s="7">
        <f t="shared" si="6"/>
        <v>0</v>
      </c>
      <c r="U405" s="8" t="str">
        <f t="array" ref="U405">IF(W405&lt;&gt;0,MAX(IFERROR(INDEX(A:S,MATCH(W405,A:A,0),COLUMN(M$2)),0),IFERROR(INDEX(A:S,MATCH(AD405,A:A,0),COLUMN(M$2)),0),IFERROR(INDEX(A:S,MATCH(AK405,A:A,0),COLUMN(M$2)),0),IFERROR(INDEX(A:S,MATCH(AR405,A:A,0),COLUMN(M$2)),0)),M405)</f>
        <v/>
      </c>
      <c r="V405" s="3" t="str">
        <f t="shared" si="7"/>
        <v/>
      </c>
    </row>
    <row r="406" ht="15.75" customHeight="1">
      <c r="A406" s="3" t="s">
        <v>487</v>
      </c>
      <c r="B406" s="4" t="str">
        <f t="shared" si="1"/>
        <v>LCJA1LG</v>
      </c>
      <c r="D406" s="3">
        <v>0.0</v>
      </c>
      <c r="F406" s="5">
        <v>43535.0</v>
      </c>
      <c r="G406" s="4">
        <v>0.0</v>
      </c>
      <c r="I406" s="4">
        <v>0.0</v>
      </c>
      <c r="J406" s="4">
        <v>0.0</v>
      </c>
      <c r="K406" s="4">
        <v>0.0</v>
      </c>
      <c r="L406" s="4">
        <v>0.0</v>
      </c>
      <c r="O406" s="6">
        <f t="shared" si="2"/>
        <v>0</v>
      </c>
      <c r="P406" s="3" t="s">
        <v>51</v>
      </c>
      <c r="Q406" s="3" t="str">
        <f t="shared" si="3"/>
        <v>ZZ</v>
      </c>
      <c r="R406" s="3">
        <f t="shared" si="4"/>
        <v>0</v>
      </c>
      <c r="S406" s="3" t="str">
        <f t="shared" si="5"/>
        <v/>
      </c>
      <c r="T406" s="7">
        <f t="shared" si="6"/>
        <v>0</v>
      </c>
      <c r="U406" s="8" t="str">
        <f t="array" ref="U406">IF(W406&lt;&gt;0,MAX(IFERROR(INDEX(A:S,MATCH(W406,A:A,0),COLUMN(M$2)),0),IFERROR(INDEX(A:S,MATCH(AD406,A:A,0),COLUMN(M$2)),0),IFERROR(INDEX(A:S,MATCH(AK406,A:A,0),COLUMN(M$2)),0),IFERROR(INDEX(A:S,MATCH(AR406,A:A,0),COLUMN(M$2)),0)),M406)</f>
        <v/>
      </c>
      <c r="V406" s="3" t="str">
        <f t="shared" si="7"/>
        <v/>
      </c>
    </row>
    <row r="407" ht="15.75" customHeight="1">
      <c r="A407" s="3" t="s">
        <v>488</v>
      </c>
      <c r="B407" s="4" t="str">
        <f t="shared" si="1"/>
        <v>LCCO3DG</v>
      </c>
      <c r="D407" s="3" t="s">
        <v>101</v>
      </c>
      <c r="F407" s="5"/>
      <c r="G407" s="4">
        <v>7.0</v>
      </c>
      <c r="I407" s="4">
        <v>0.0</v>
      </c>
      <c r="J407" s="4">
        <v>7.0</v>
      </c>
      <c r="K407" s="4">
        <v>0.0</v>
      </c>
      <c r="L407" s="4">
        <v>0.0</v>
      </c>
      <c r="O407" s="6">
        <f t="shared" si="2"/>
        <v>7</v>
      </c>
      <c r="P407" s="3" t="s">
        <v>255</v>
      </c>
      <c r="Q407" s="3" t="str">
        <f t="shared" si="3"/>
        <v>LC SOFA</v>
      </c>
      <c r="R407" s="3">
        <f t="shared" si="4"/>
        <v>7</v>
      </c>
      <c r="S407" s="3" t="str">
        <f t="shared" si="5"/>
        <v/>
      </c>
      <c r="T407" s="7">
        <f t="shared" si="6"/>
        <v>7</v>
      </c>
      <c r="U407" s="8" t="str">
        <f t="array" ref="U407">IF(W407&lt;&gt;0,MAX(IFERROR(INDEX(A:S,MATCH(W407,A:A,0),COLUMN(M$2)),0),IFERROR(INDEX(A:S,MATCH(AD407,A:A,0),COLUMN(M$2)),0),IFERROR(INDEX(A:S,MATCH(AK407,A:A,0),COLUMN(M$2)),0),IFERROR(INDEX(A:S,MATCH(AR407,A:A,0),COLUMN(M$2)),0)),M407)</f>
        <v/>
      </c>
      <c r="V407" s="3" t="str">
        <f t="shared" si="7"/>
        <v/>
      </c>
    </row>
    <row r="408" ht="15.75" customHeight="1">
      <c r="A408" s="3" t="s">
        <v>489</v>
      </c>
      <c r="B408" s="4" t="str">
        <f t="shared" si="1"/>
        <v>LCPH3DG</v>
      </c>
      <c r="D408" s="3" t="s">
        <v>60</v>
      </c>
      <c r="F408" s="5">
        <v>45020.0</v>
      </c>
      <c r="G408" s="4">
        <v>0.0</v>
      </c>
      <c r="I408" s="4">
        <v>0.0</v>
      </c>
      <c r="J408" s="4">
        <v>0.0</v>
      </c>
      <c r="K408" s="4">
        <v>0.0</v>
      </c>
      <c r="L408" s="4">
        <v>0.0</v>
      </c>
      <c r="O408" s="6">
        <f t="shared" si="2"/>
        <v>0</v>
      </c>
      <c r="P408" s="9" t="s">
        <v>112</v>
      </c>
      <c r="Q408" s="3" t="str">
        <f t="shared" si="3"/>
        <v>Z</v>
      </c>
      <c r="R408" s="3">
        <f t="shared" si="4"/>
        <v>0</v>
      </c>
      <c r="S408" s="3" t="str">
        <f t="shared" si="5"/>
        <v/>
      </c>
      <c r="T408" s="7">
        <f t="shared" si="6"/>
        <v>0</v>
      </c>
      <c r="U408" s="8" t="str">
        <f t="array" ref="U408">IF(W408&lt;&gt;0,MAX(IFERROR(INDEX(A:S,MATCH(W408,A:A,0),COLUMN(M$2)),0),IFERROR(INDEX(A:S,MATCH(AD408,A:A,0),COLUMN(M$2)),0),IFERROR(INDEX(A:S,MATCH(AK408,A:A,0),COLUMN(M$2)),0),IFERROR(INDEX(A:S,MATCH(AR408,A:A,0),COLUMN(M$2)),0)),M408)</f>
        <v/>
      </c>
      <c r="V408" s="3" t="str">
        <f t="shared" si="7"/>
        <v/>
      </c>
    </row>
    <row r="409" ht="15.75" customHeight="1">
      <c r="A409" s="3" t="s">
        <v>490</v>
      </c>
      <c r="B409" s="4" t="str">
        <f t="shared" si="1"/>
        <v>LCSOPEBR30</v>
      </c>
      <c r="D409" s="3">
        <v>0.0</v>
      </c>
      <c r="F409" s="5">
        <v>43453.0</v>
      </c>
      <c r="G409" s="4">
        <v>0.0</v>
      </c>
      <c r="I409" s="4">
        <v>0.0</v>
      </c>
      <c r="J409" s="4">
        <v>0.0</v>
      </c>
      <c r="K409" s="4">
        <v>0.0</v>
      </c>
      <c r="L409" s="4">
        <v>0.0</v>
      </c>
      <c r="O409" s="6">
        <f t="shared" si="2"/>
        <v>0</v>
      </c>
      <c r="P409" s="3" t="s">
        <v>51</v>
      </c>
      <c r="Q409" s="3" t="str">
        <f t="shared" si="3"/>
        <v>ZZ</v>
      </c>
      <c r="R409" s="3">
        <f t="shared" si="4"/>
        <v>0</v>
      </c>
      <c r="S409" s="3" t="str">
        <f t="shared" si="5"/>
        <v/>
      </c>
      <c r="T409" s="7">
        <f t="shared" si="6"/>
        <v>0</v>
      </c>
      <c r="U409" s="8" t="str">
        <f t="array" ref="U409">IF(W409&lt;&gt;0,MAX(IFERROR(INDEX(A:S,MATCH(W409,A:A,0),COLUMN(M$2)),0),IFERROR(INDEX(A:S,MATCH(AD409,A:A,0),COLUMN(M$2)),0),IFERROR(INDEX(A:S,MATCH(AK409,A:A,0),COLUMN(M$2)),0),IFERROR(INDEX(A:S,MATCH(AR409,A:A,0),COLUMN(M$2)),0)),M409)</f>
        <v/>
      </c>
      <c r="V409" s="3" t="str">
        <f t="shared" si="7"/>
        <v/>
      </c>
    </row>
    <row r="410" ht="15.75" customHeight="1">
      <c r="A410" s="3" t="s">
        <v>491</v>
      </c>
      <c r="B410" s="4" t="str">
        <f t="shared" si="1"/>
        <v>LCSOPEBR26</v>
      </c>
      <c r="D410" s="3">
        <v>0.0</v>
      </c>
      <c r="F410" s="5">
        <v>43453.0</v>
      </c>
      <c r="G410" s="4">
        <v>0.0</v>
      </c>
      <c r="I410" s="4">
        <v>0.0</v>
      </c>
      <c r="J410" s="4">
        <v>0.0</v>
      </c>
      <c r="K410" s="4">
        <v>0.0</v>
      </c>
      <c r="L410" s="4">
        <v>0.0</v>
      </c>
      <c r="O410" s="6">
        <f t="shared" si="2"/>
        <v>0</v>
      </c>
      <c r="P410" s="3" t="s">
        <v>51</v>
      </c>
      <c r="Q410" s="3" t="str">
        <f t="shared" si="3"/>
        <v>ZZ</v>
      </c>
      <c r="R410" s="3">
        <f t="shared" si="4"/>
        <v>0</v>
      </c>
      <c r="S410" s="3" t="str">
        <f t="shared" si="5"/>
        <v/>
      </c>
      <c r="T410" s="7">
        <f t="shared" si="6"/>
        <v>0</v>
      </c>
      <c r="U410" s="8" t="str">
        <f t="array" ref="U410">IF(W410&lt;&gt;0,MAX(IFERROR(INDEX(A:S,MATCH(W410,A:A,0),COLUMN(M$2)),0),IFERROR(INDEX(A:S,MATCH(AD410,A:A,0),COLUMN(M$2)),0),IFERROR(INDEX(A:S,MATCH(AK410,A:A,0),COLUMN(M$2)),0),IFERROR(INDEX(A:S,MATCH(AR410,A:A,0),COLUMN(M$2)),0)),M410)</f>
        <v/>
      </c>
      <c r="V410" s="3" t="str">
        <f t="shared" si="7"/>
        <v/>
      </c>
    </row>
    <row r="411" ht="15.75" customHeight="1">
      <c r="A411" s="3" t="s">
        <v>492</v>
      </c>
      <c r="B411" s="4" t="str">
        <f t="shared" si="1"/>
        <v>LCBR1BR</v>
      </c>
      <c r="D411" s="3">
        <v>0.0</v>
      </c>
      <c r="F411" s="5">
        <v>43221.0</v>
      </c>
      <c r="G411" s="4">
        <v>0.0</v>
      </c>
      <c r="I411" s="4">
        <v>0.0</v>
      </c>
      <c r="J411" s="4">
        <v>0.0</v>
      </c>
      <c r="K411" s="4">
        <v>0.0</v>
      </c>
      <c r="L411" s="4">
        <v>0.0</v>
      </c>
      <c r="O411" s="6">
        <f t="shared" si="2"/>
        <v>0</v>
      </c>
      <c r="P411" s="3" t="s">
        <v>51</v>
      </c>
      <c r="Q411" s="3" t="str">
        <f t="shared" si="3"/>
        <v>ZZ</v>
      </c>
      <c r="R411" s="3">
        <f t="shared" si="4"/>
        <v>0</v>
      </c>
      <c r="S411" s="3" t="str">
        <f t="shared" si="5"/>
        <v/>
      </c>
      <c r="T411" s="7">
        <f t="shared" si="6"/>
        <v>0</v>
      </c>
      <c r="U411" s="8" t="str">
        <f t="array" ref="U411">IF(W411&lt;&gt;0,MAX(IFERROR(INDEX(A:S,MATCH(W411,A:A,0),COLUMN(M$2)),0),IFERROR(INDEX(A:S,MATCH(AD411,A:A,0),COLUMN(M$2)),0),IFERROR(INDEX(A:S,MATCH(AK411,A:A,0),COLUMN(M$2)),0),IFERROR(INDEX(A:S,MATCH(AR411,A:A,0),COLUMN(M$2)),0)),M411)</f>
        <v/>
      </c>
      <c r="V411" s="3" t="str">
        <f t="shared" si="7"/>
        <v/>
      </c>
    </row>
    <row r="412" ht="15.75" customHeight="1">
      <c r="A412" s="3" t="s">
        <v>493</v>
      </c>
      <c r="B412" s="4" t="str">
        <f t="shared" si="1"/>
        <v>LCDACHBL</v>
      </c>
      <c r="C412" s="3" t="s">
        <v>2</v>
      </c>
      <c r="D412" s="3" t="s">
        <v>101</v>
      </c>
      <c r="F412" s="5"/>
      <c r="G412" s="4">
        <v>58.0</v>
      </c>
      <c r="I412" s="4">
        <v>0.0</v>
      </c>
      <c r="J412" s="4">
        <v>27.0</v>
      </c>
      <c r="K412" s="4">
        <v>0.0</v>
      </c>
      <c r="L412" s="4">
        <v>0.0</v>
      </c>
      <c r="O412" s="6">
        <f t="shared" si="2"/>
        <v>58</v>
      </c>
      <c r="P412" s="3" t="s">
        <v>108</v>
      </c>
      <c r="Q412" s="3" t="str">
        <f t="shared" si="3"/>
        <v>LC DINING CHAIRS</v>
      </c>
      <c r="R412" s="3">
        <f t="shared" si="4"/>
        <v>29</v>
      </c>
      <c r="S412" s="3">
        <f t="shared" si="5"/>
        <v>0</v>
      </c>
      <c r="T412" s="7">
        <f t="shared" si="6"/>
        <v>58</v>
      </c>
      <c r="U412" s="8" t="str">
        <f t="array" ref="U412">IF(W412&lt;&gt;0,MAX(IFERROR(INDEX(A:S,MATCH(W412,A:A,0),COLUMN(M$2)),0),IFERROR(INDEX(A:S,MATCH(AD412,A:A,0),COLUMN(M$2)),0),IFERROR(INDEX(A:S,MATCH(AK412,A:A,0),COLUMN(M$2)),0),IFERROR(INDEX(A:S,MATCH(AR412,A:A,0),COLUMN(M$2)),0)),M412)</f>
        <v/>
      </c>
      <c r="V412" s="3">
        <f t="shared" si="7"/>
        <v>0</v>
      </c>
    </row>
    <row r="413" ht="15.75" customHeight="1">
      <c r="A413" s="3" t="s">
        <v>494</v>
      </c>
      <c r="B413" s="4" t="str">
        <f t="shared" si="1"/>
        <v>LCHU1DG</v>
      </c>
      <c r="D413" s="3" t="s">
        <v>101</v>
      </c>
      <c r="F413" s="5"/>
      <c r="G413" s="4">
        <v>3.0</v>
      </c>
      <c r="I413" s="4">
        <v>0.0</v>
      </c>
      <c r="J413" s="4">
        <v>3.0</v>
      </c>
      <c r="K413" s="4">
        <v>0.0</v>
      </c>
      <c r="L413" s="4">
        <v>0.0</v>
      </c>
      <c r="M413" s="5"/>
      <c r="O413" s="6">
        <f t="shared" si="2"/>
        <v>3</v>
      </c>
      <c r="P413" s="3" t="s">
        <v>255</v>
      </c>
      <c r="Q413" s="3" t="str">
        <f t="shared" si="3"/>
        <v>LC SOFA</v>
      </c>
      <c r="R413" s="3">
        <f t="shared" si="4"/>
        <v>3</v>
      </c>
      <c r="S413" s="3" t="str">
        <f t="shared" si="5"/>
        <v/>
      </c>
      <c r="T413" s="7">
        <f t="shared" si="6"/>
        <v>3</v>
      </c>
      <c r="U413" s="8" t="str">
        <f t="array" ref="U413">IF(W413&lt;&gt;0,MAX(IFERROR(INDEX(A:S,MATCH(W413,A:A,0),COLUMN(M$2)),0),IFERROR(INDEX(A:S,MATCH(AD413,A:A,0),COLUMN(M$2)),0),IFERROR(INDEX(A:S,MATCH(AK413,A:A,0),COLUMN(M$2)),0),IFERROR(INDEX(A:S,MATCH(AR413,A:A,0),COLUMN(M$2)),0)),M413)</f>
        <v/>
      </c>
      <c r="V413" s="3" t="str">
        <f t="shared" si="7"/>
        <v/>
      </c>
    </row>
    <row r="414" ht="15.75" customHeight="1">
      <c r="A414" s="3" t="s">
        <v>495</v>
      </c>
      <c r="B414" s="4" t="str">
        <f t="shared" si="1"/>
        <v>LCSAPEBR30</v>
      </c>
      <c r="D414" s="3">
        <v>0.0</v>
      </c>
      <c r="F414" s="5">
        <v>43577.0</v>
      </c>
      <c r="G414" s="4">
        <v>0.0</v>
      </c>
      <c r="I414" s="4">
        <v>0.0</v>
      </c>
      <c r="J414" s="4">
        <v>0.0</v>
      </c>
      <c r="K414" s="4">
        <v>0.0</v>
      </c>
      <c r="L414" s="4">
        <v>0.0</v>
      </c>
      <c r="O414" s="6">
        <f t="shared" si="2"/>
        <v>0</v>
      </c>
      <c r="P414" s="3" t="s">
        <v>51</v>
      </c>
      <c r="Q414" s="3" t="str">
        <f t="shared" si="3"/>
        <v>ZZ</v>
      </c>
      <c r="R414" s="3">
        <f t="shared" si="4"/>
        <v>0</v>
      </c>
      <c r="S414" s="3" t="str">
        <f t="shared" si="5"/>
        <v/>
      </c>
      <c r="T414" s="7">
        <f t="shared" si="6"/>
        <v>0</v>
      </c>
      <c r="U414" s="8" t="str">
        <f t="array" ref="U414">IF(W414&lt;&gt;0,MAX(IFERROR(INDEX(A:S,MATCH(W414,A:A,0),COLUMN(M$2)),0),IFERROR(INDEX(A:S,MATCH(AD414,A:A,0),COLUMN(M$2)),0),IFERROR(INDEX(A:S,MATCH(AK414,A:A,0),COLUMN(M$2)),0),IFERROR(INDEX(A:S,MATCH(AR414,A:A,0),COLUMN(M$2)),0)),M414)</f>
        <v/>
      </c>
      <c r="V414" s="3" t="str">
        <f t="shared" si="7"/>
        <v/>
      </c>
    </row>
    <row r="415" ht="15.75" customHeight="1">
      <c r="A415" s="3" t="s">
        <v>496</v>
      </c>
      <c r="B415" s="4" t="str">
        <f t="shared" si="1"/>
        <v>LCSOBLBL30</v>
      </c>
      <c r="D415" s="3">
        <v>0.0</v>
      </c>
      <c r="F415" s="5">
        <v>43453.0</v>
      </c>
      <c r="G415" s="4">
        <v>0.0</v>
      </c>
      <c r="I415" s="4">
        <v>0.0</v>
      </c>
      <c r="J415" s="4">
        <v>0.0</v>
      </c>
      <c r="K415" s="4">
        <v>0.0</v>
      </c>
      <c r="L415" s="4">
        <v>0.0</v>
      </c>
      <c r="O415" s="6">
        <f t="shared" si="2"/>
        <v>0</v>
      </c>
      <c r="P415" s="3" t="s">
        <v>51</v>
      </c>
      <c r="Q415" s="3" t="str">
        <f t="shared" si="3"/>
        <v>ZZ</v>
      </c>
      <c r="R415" s="3">
        <f t="shared" si="4"/>
        <v>0</v>
      </c>
      <c r="S415" s="3" t="str">
        <f t="shared" si="5"/>
        <v/>
      </c>
      <c r="T415" s="7">
        <f t="shared" si="6"/>
        <v>0</v>
      </c>
      <c r="U415" s="8" t="str">
        <f t="array" ref="U415">IF(W415&lt;&gt;0,MAX(IFERROR(INDEX(A:S,MATCH(W415,A:A,0),COLUMN(M$2)),0),IFERROR(INDEX(A:S,MATCH(AD415,A:A,0),COLUMN(M$2)),0),IFERROR(INDEX(A:S,MATCH(AK415,A:A,0),COLUMN(M$2)),0),IFERROR(INDEX(A:S,MATCH(AR415,A:A,0),COLUMN(M$2)),0)),M415)</f>
        <v/>
      </c>
      <c r="V415" s="3" t="str">
        <f t="shared" si="7"/>
        <v/>
      </c>
    </row>
    <row r="416" ht="15.75" customHeight="1">
      <c r="A416" s="3" t="s">
        <v>497</v>
      </c>
      <c r="B416" s="4" t="str">
        <f t="shared" si="1"/>
        <v>LCATBAVGBS</v>
      </c>
      <c r="D416" s="3" t="s">
        <v>123</v>
      </c>
      <c r="E416" s="5">
        <v>43221.0</v>
      </c>
      <c r="F416" s="5"/>
      <c r="G416" s="4">
        <v>1.0</v>
      </c>
      <c r="I416" s="4">
        <v>0.0</v>
      </c>
      <c r="J416" s="4">
        <v>1.0</v>
      </c>
      <c r="K416" s="4">
        <v>0.0</v>
      </c>
      <c r="L416" s="4">
        <v>0.0</v>
      </c>
      <c r="O416" s="6">
        <f t="shared" si="2"/>
        <v>1</v>
      </c>
      <c r="P416" s="3" t="s">
        <v>51</v>
      </c>
      <c r="Q416" s="3" t="str">
        <f t="shared" si="3"/>
        <v>ZZ</v>
      </c>
      <c r="R416" s="3">
        <f t="shared" si="4"/>
        <v>1</v>
      </c>
      <c r="S416" s="3" t="str">
        <f t="shared" si="5"/>
        <v/>
      </c>
      <c r="T416" s="7">
        <f t="shared" si="6"/>
        <v>1</v>
      </c>
      <c r="U416" s="8" t="str">
        <f t="array" ref="U416">IF(W416&lt;&gt;0,MAX(IFERROR(INDEX(A:S,MATCH(W416,A:A,0),COLUMN(M$2)),0),IFERROR(INDEX(A:S,MATCH(AD416,A:A,0),COLUMN(M$2)),0),IFERROR(INDEX(A:S,MATCH(AK416,A:A,0),COLUMN(M$2)),0),IFERROR(INDEX(A:S,MATCH(AR416,A:A,0),COLUMN(M$2)),0)),M416)</f>
        <v/>
      </c>
      <c r="V416" s="3" t="str">
        <f t="shared" si="7"/>
        <v/>
      </c>
    </row>
    <row r="417" ht="15.75" customHeight="1">
      <c r="A417" s="3" t="s">
        <v>498</v>
      </c>
      <c r="B417" s="4" t="str">
        <f t="shared" si="1"/>
        <v>LCMBS013BAKA30</v>
      </c>
      <c r="D417" s="3">
        <v>0.0</v>
      </c>
      <c r="F417" s="5">
        <v>44134.0</v>
      </c>
      <c r="G417" s="4">
        <v>0.0</v>
      </c>
      <c r="I417" s="4">
        <v>0.0</v>
      </c>
      <c r="J417" s="4">
        <v>0.0</v>
      </c>
      <c r="K417" s="4">
        <v>0.0</v>
      </c>
      <c r="L417" s="4">
        <v>0.0</v>
      </c>
      <c r="O417" s="6">
        <f t="shared" si="2"/>
        <v>0</v>
      </c>
      <c r="P417" s="3" t="s">
        <v>51</v>
      </c>
      <c r="Q417" s="3" t="str">
        <f t="shared" si="3"/>
        <v>ZZ</v>
      </c>
      <c r="R417" s="3">
        <f t="shared" si="4"/>
        <v>0</v>
      </c>
      <c r="S417" s="3" t="str">
        <f t="shared" si="5"/>
        <v/>
      </c>
      <c r="T417" s="7">
        <f t="shared" si="6"/>
        <v>0</v>
      </c>
      <c r="U417" s="8" t="str">
        <f t="array" ref="U417">IF(W417&lt;&gt;0,MAX(IFERROR(INDEX(A:S,MATCH(W417,A:A,0),COLUMN(M$2)),0),IFERROR(INDEX(A:S,MATCH(AD417,A:A,0),COLUMN(M$2)),0),IFERROR(INDEX(A:S,MATCH(AK417,A:A,0),COLUMN(M$2)),0),IFERROR(INDEX(A:S,MATCH(AR417,A:A,0),COLUMN(M$2)),0)),M417)</f>
        <v/>
      </c>
      <c r="V417" s="3" t="str">
        <f t="shared" si="7"/>
        <v/>
      </c>
    </row>
    <row r="418" ht="15.75" customHeight="1">
      <c r="A418" s="3" t="s">
        <v>499</v>
      </c>
      <c r="B418" s="4" t="str">
        <f t="shared" si="1"/>
        <v>LCPNSIWAGRAY</v>
      </c>
      <c r="D418" s="3" t="s">
        <v>101</v>
      </c>
      <c r="F418" s="5"/>
      <c r="G418" s="4">
        <v>16.0</v>
      </c>
      <c r="I418" s="4">
        <v>7.0</v>
      </c>
      <c r="J418" s="4">
        <v>13.0</v>
      </c>
      <c r="K418" s="4">
        <v>33.0</v>
      </c>
      <c r="L418" s="4">
        <v>0.0</v>
      </c>
      <c r="M418" s="5">
        <v>45306.0</v>
      </c>
      <c r="N418" s="3">
        <v>50.0</v>
      </c>
      <c r="O418" s="6">
        <f t="shared" si="2"/>
        <v>13</v>
      </c>
      <c r="P418" s="3" t="s">
        <v>108</v>
      </c>
      <c r="Q418" s="3" t="str">
        <f t="shared" si="3"/>
        <v>LC DINING CHAIRS</v>
      </c>
      <c r="R418" s="3">
        <f t="shared" si="4"/>
        <v>13</v>
      </c>
      <c r="S418" s="3" t="str">
        <f t="shared" si="5"/>
        <v/>
      </c>
      <c r="T418" s="7">
        <f t="shared" si="6"/>
        <v>13</v>
      </c>
      <c r="U418" s="8">
        <f t="array" ref="U418">IF(W418&lt;&gt;0,MAX(IFERROR(INDEX(A:S,MATCH(W418,A:A,0),COLUMN(M$2)),0),IFERROR(INDEX(A:S,MATCH(AD418,A:A,0),COLUMN(M$2)),0),IFERROR(INDEX(A:S,MATCH(AK418,A:A,0),COLUMN(M$2)),0),IFERROR(INDEX(A:S,MATCH(AR418,A:A,0),COLUMN(M$2)),0)),M418)</f>
        <v>45306</v>
      </c>
      <c r="V418" s="3">
        <f t="shared" si="7"/>
        <v>50</v>
      </c>
    </row>
    <row r="419" ht="15.75" customHeight="1">
      <c r="A419" s="3" t="s">
        <v>500</v>
      </c>
      <c r="B419" s="4" t="str">
        <f t="shared" si="1"/>
        <v>LCBR1DG</v>
      </c>
      <c r="D419" s="3">
        <v>0.0</v>
      </c>
      <c r="F419" s="5">
        <v>43258.0</v>
      </c>
      <c r="G419" s="4">
        <v>0.0</v>
      </c>
      <c r="I419" s="4">
        <v>0.0</v>
      </c>
      <c r="J419" s="4">
        <v>0.0</v>
      </c>
      <c r="K419" s="4">
        <v>0.0</v>
      </c>
      <c r="L419" s="4">
        <v>0.0</v>
      </c>
      <c r="O419" s="6">
        <f t="shared" si="2"/>
        <v>0</v>
      </c>
      <c r="P419" s="3" t="s">
        <v>51</v>
      </c>
      <c r="Q419" s="3" t="str">
        <f t="shared" si="3"/>
        <v>ZZ</v>
      </c>
      <c r="R419" s="3">
        <f t="shared" si="4"/>
        <v>0</v>
      </c>
      <c r="S419" s="3" t="str">
        <f t="shared" si="5"/>
        <v/>
      </c>
      <c r="T419" s="7">
        <f t="shared" si="6"/>
        <v>0</v>
      </c>
      <c r="U419" s="8" t="str">
        <f t="array" ref="U419">IF(W419&lt;&gt;0,MAX(IFERROR(INDEX(A:S,MATCH(W419,A:A,0),COLUMN(M$2)),0),IFERROR(INDEX(A:S,MATCH(AD419,A:A,0),COLUMN(M$2)),0),IFERROR(INDEX(A:S,MATCH(AK419,A:A,0),COLUMN(M$2)),0),IFERROR(INDEX(A:S,MATCH(AR419,A:A,0),COLUMN(M$2)),0)),M419)</f>
        <v/>
      </c>
      <c r="V419" s="3" t="str">
        <f t="shared" si="7"/>
        <v/>
      </c>
    </row>
    <row r="420" ht="15.75" customHeight="1">
      <c r="A420" s="3" t="s">
        <v>501</v>
      </c>
      <c r="B420" s="4" t="str">
        <f t="shared" si="1"/>
        <v>LCSDBAABFB30</v>
      </c>
      <c r="D420" s="3">
        <v>0.0</v>
      </c>
      <c r="F420" s="5">
        <v>43453.0</v>
      </c>
      <c r="G420" s="4">
        <v>0.0</v>
      </c>
      <c r="I420" s="4">
        <v>0.0</v>
      </c>
      <c r="J420" s="4">
        <v>0.0</v>
      </c>
      <c r="K420" s="4">
        <v>0.0</v>
      </c>
      <c r="L420" s="4">
        <v>0.0</v>
      </c>
      <c r="O420" s="6">
        <f t="shared" si="2"/>
        <v>0</v>
      </c>
      <c r="P420" s="3" t="s">
        <v>51</v>
      </c>
      <c r="Q420" s="3" t="str">
        <f t="shared" si="3"/>
        <v>ZZ</v>
      </c>
      <c r="R420" s="3">
        <f t="shared" si="4"/>
        <v>0</v>
      </c>
      <c r="S420" s="3" t="str">
        <f t="shared" si="5"/>
        <v/>
      </c>
      <c r="T420" s="7">
        <f t="shared" si="6"/>
        <v>0</v>
      </c>
      <c r="U420" s="8" t="str">
        <f t="array" ref="U420">IF(W420&lt;&gt;0,MAX(IFERROR(INDEX(A:S,MATCH(W420,A:A,0),COLUMN(M$2)),0),IFERROR(INDEX(A:S,MATCH(AD420,A:A,0),COLUMN(M$2)),0),IFERROR(INDEX(A:S,MATCH(AK420,A:A,0),COLUMN(M$2)),0),IFERROR(INDEX(A:S,MATCH(AR420,A:A,0),COLUMN(M$2)),0)),M420)</f>
        <v/>
      </c>
      <c r="V420" s="3" t="str">
        <f t="shared" si="7"/>
        <v/>
      </c>
    </row>
    <row r="421" ht="15.75" customHeight="1">
      <c r="A421" s="3" t="s">
        <v>502</v>
      </c>
      <c r="B421" s="4" t="str">
        <f t="shared" si="1"/>
        <v>LCSTBAKACH26</v>
      </c>
      <c r="D421" s="3" t="s">
        <v>60</v>
      </c>
      <c r="F421" s="5">
        <v>45020.0</v>
      </c>
      <c r="G421" s="4">
        <v>0.0</v>
      </c>
      <c r="I421" s="4">
        <v>0.0</v>
      </c>
      <c r="J421" s="4">
        <v>0.0</v>
      </c>
      <c r="K421" s="4">
        <v>0.0</v>
      </c>
      <c r="L421" s="4">
        <v>0.0</v>
      </c>
      <c r="O421" s="6">
        <f t="shared" si="2"/>
        <v>0</v>
      </c>
      <c r="P421" s="3" t="s">
        <v>51</v>
      </c>
      <c r="Q421" s="3" t="str">
        <f t="shared" si="3"/>
        <v>ZZ</v>
      </c>
      <c r="R421" s="3">
        <f t="shared" si="4"/>
        <v>0</v>
      </c>
      <c r="S421" s="3" t="str">
        <f t="shared" si="5"/>
        <v/>
      </c>
      <c r="T421" s="7">
        <f t="shared" si="6"/>
        <v>0</v>
      </c>
      <c r="U421" s="8" t="str">
        <f t="array" ref="U421">IF(W421&lt;&gt;0,MAX(IFERROR(INDEX(A:S,MATCH(W421,A:A,0),COLUMN(M$2)),0),IFERROR(INDEX(A:S,MATCH(AD421,A:A,0),COLUMN(M$2)),0),IFERROR(INDEX(A:S,MATCH(AK421,A:A,0),COLUMN(M$2)),0),IFERROR(INDEX(A:S,MATCH(AR421,A:A,0),COLUMN(M$2)),0)),M421)</f>
        <v/>
      </c>
      <c r="V421" s="3" t="str">
        <f t="shared" si="7"/>
        <v/>
      </c>
    </row>
    <row r="422" ht="15.75" customHeight="1">
      <c r="A422" s="3" t="s">
        <v>503</v>
      </c>
      <c r="B422" s="4" t="str">
        <f t="shared" si="1"/>
        <v>LCBR3DG</v>
      </c>
      <c r="D422" s="3">
        <v>0.0</v>
      </c>
      <c r="F422" s="5">
        <v>43374.0</v>
      </c>
      <c r="G422" s="4">
        <v>0.0</v>
      </c>
      <c r="I422" s="4">
        <v>0.0</v>
      </c>
      <c r="J422" s="4">
        <v>0.0</v>
      </c>
      <c r="K422" s="4">
        <v>0.0</v>
      </c>
      <c r="L422" s="4">
        <v>0.0</v>
      </c>
      <c r="O422" s="6">
        <f t="shared" si="2"/>
        <v>0</v>
      </c>
      <c r="P422" s="3" t="s">
        <v>51</v>
      </c>
      <c r="Q422" s="3" t="str">
        <f t="shared" si="3"/>
        <v>ZZ</v>
      </c>
      <c r="R422" s="3">
        <f t="shared" si="4"/>
        <v>0</v>
      </c>
      <c r="S422" s="3" t="str">
        <f t="shared" si="5"/>
        <v/>
      </c>
      <c r="T422" s="7">
        <f t="shared" si="6"/>
        <v>0</v>
      </c>
      <c r="U422" s="8" t="str">
        <f t="array" ref="U422">IF(W422&lt;&gt;0,MAX(IFERROR(INDEX(A:S,MATCH(W422,A:A,0),COLUMN(M$2)),0),IFERROR(INDEX(A:S,MATCH(AD422,A:A,0),COLUMN(M$2)),0),IFERROR(INDEX(A:S,MATCH(AK422,A:A,0),COLUMN(M$2)),0),IFERROR(INDEX(A:S,MATCH(AR422,A:A,0),COLUMN(M$2)),0)),M422)</f>
        <v/>
      </c>
      <c r="V422" s="3" t="str">
        <f t="shared" si="7"/>
        <v/>
      </c>
    </row>
    <row r="423" ht="15.75" customHeight="1">
      <c r="A423" s="3" t="s">
        <v>504</v>
      </c>
      <c r="B423" s="4" t="str">
        <f t="shared" si="1"/>
        <v>LCZUBAVGBL</v>
      </c>
      <c r="D423" s="3" t="s">
        <v>101</v>
      </c>
      <c r="F423" s="5"/>
      <c r="G423" s="4">
        <v>36.0</v>
      </c>
      <c r="I423" s="4">
        <v>4.0</v>
      </c>
      <c r="J423" s="4">
        <v>30.0</v>
      </c>
      <c r="K423" s="4">
        <v>0.0</v>
      </c>
      <c r="L423" s="4">
        <v>0.0</v>
      </c>
      <c r="M423" s="5"/>
      <c r="O423" s="6">
        <f t="shared" si="2"/>
        <v>32</v>
      </c>
      <c r="P423" s="3" t="s">
        <v>137</v>
      </c>
      <c r="Q423" s="3" t="str">
        <f t="shared" si="3"/>
        <v>LC BARSTL</v>
      </c>
      <c r="R423" s="3">
        <f t="shared" si="4"/>
        <v>32</v>
      </c>
      <c r="S423" s="3" t="str">
        <f t="shared" si="5"/>
        <v/>
      </c>
      <c r="T423" s="7">
        <f t="shared" si="6"/>
        <v>32</v>
      </c>
      <c r="U423" s="8" t="str">
        <f t="array" ref="U423">IF(W423&lt;&gt;0,MAX(IFERROR(INDEX(A:S,MATCH(W423,A:A,0),COLUMN(M$2)),0),IFERROR(INDEX(A:S,MATCH(AD423,A:A,0),COLUMN(M$2)),0),IFERROR(INDEX(A:S,MATCH(AK423,A:A,0),COLUMN(M$2)),0),IFERROR(INDEX(A:S,MATCH(AR423,A:A,0),COLUMN(M$2)),0)),M423)</f>
        <v/>
      </c>
      <c r="V423" s="3" t="str">
        <f t="shared" si="7"/>
        <v/>
      </c>
    </row>
    <row r="424" ht="15.75" customHeight="1">
      <c r="A424" s="3" t="s">
        <v>505</v>
      </c>
      <c r="B424" s="4" t="str">
        <f t="shared" si="1"/>
        <v>LCHU3DG</v>
      </c>
      <c r="D424" s="3" t="s">
        <v>101</v>
      </c>
      <c r="F424" s="5"/>
      <c r="G424" s="4">
        <v>0.0</v>
      </c>
      <c r="I424" s="4">
        <v>0.0</v>
      </c>
      <c r="J424" s="4">
        <v>0.0</v>
      </c>
      <c r="K424" s="4">
        <v>0.0</v>
      </c>
      <c r="L424" s="4">
        <v>0.0</v>
      </c>
      <c r="M424" s="5">
        <v>45292.0</v>
      </c>
      <c r="N424" s="3">
        <v>6.0</v>
      </c>
      <c r="O424" s="6">
        <f t="shared" si="2"/>
        <v>0</v>
      </c>
      <c r="P424" s="3" t="s">
        <v>255</v>
      </c>
      <c r="Q424" s="3" t="str">
        <f t="shared" si="3"/>
        <v>LC SOFA</v>
      </c>
      <c r="R424" s="3">
        <f t="shared" si="4"/>
        <v>0</v>
      </c>
      <c r="S424" s="3" t="str">
        <f t="shared" si="5"/>
        <v/>
      </c>
      <c r="T424" s="7">
        <f t="shared" si="6"/>
        <v>0</v>
      </c>
      <c r="U424" s="8">
        <f t="array" ref="U424">IF(W424&lt;&gt;0,MAX(IFERROR(INDEX(A:S,MATCH(W424,A:A,0),COLUMN(M$2)),0),IFERROR(INDEX(A:S,MATCH(AD424,A:A,0),COLUMN(M$2)),0),IFERROR(INDEX(A:S,MATCH(AK424,A:A,0),COLUMN(M$2)),0),IFERROR(INDEX(A:S,MATCH(AR424,A:A,0),COLUMN(M$2)),0)),M424)</f>
        <v>45292</v>
      </c>
      <c r="V424" s="3">
        <f t="shared" si="7"/>
        <v>6</v>
      </c>
    </row>
    <row r="425" ht="15.75" customHeight="1">
      <c r="A425" s="3" t="s">
        <v>506</v>
      </c>
      <c r="B425" s="4" t="str">
        <f t="shared" si="1"/>
        <v>LCHU3BE</v>
      </c>
      <c r="D425" s="3" t="s">
        <v>101</v>
      </c>
      <c r="F425" s="5"/>
      <c r="G425" s="4">
        <v>0.0</v>
      </c>
      <c r="I425" s="4">
        <v>0.0</v>
      </c>
      <c r="J425" s="4">
        <v>0.0</v>
      </c>
      <c r="K425" s="4">
        <v>0.0</v>
      </c>
      <c r="L425" s="4">
        <v>0.0</v>
      </c>
      <c r="M425" s="5">
        <v>45292.0</v>
      </c>
      <c r="N425" s="3">
        <v>6.0</v>
      </c>
      <c r="O425" s="6">
        <f t="shared" si="2"/>
        <v>0</v>
      </c>
      <c r="P425" s="3" t="s">
        <v>255</v>
      </c>
      <c r="Q425" s="3" t="str">
        <f t="shared" si="3"/>
        <v>LC SOFA</v>
      </c>
      <c r="R425" s="3">
        <f t="shared" si="4"/>
        <v>0</v>
      </c>
      <c r="S425" s="3" t="str">
        <f t="shared" si="5"/>
        <v/>
      </c>
      <c r="T425" s="7">
        <f t="shared" si="6"/>
        <v>0</v>
      </c>
      <c r="U425" s="8">
        <f t="array" ref="U425">IF(W425&lt;&gt;0,MAX(IFERROR(INDEX(A:S,MATCH(W425,A:A,0),COLUMN(M$2)),0),IFERROR(INDEX(A:S,MATCH(AD425,A:A,0),COLUMN(M$2)),0),IFERROR(INDEX(A:S,MATCH(AK425,A:A,0),COLUMN(M$2)),0),IFERROR(INDEX(A:S,MATCH(AR425,A:A,0),COLUMN(M$2)),0)),M425)</f>
        <v>45292</v>
      </c>
      <c r="V425" s="3">
        <f t="shared" si="7"/>
        <v>6</v>
      </c>
    </row>
    <row r="426" ht="15.75" customHeight="1">
      <c r="A426" s="3" t="s">
        <v>507</v>
      </c>
      <c r="B426" s="4" t="str">
        <f t="shared" si="1"/>
        <v>LCEL1DG</v>
      </c>
      <c r="D426" s="3" t="s">
        <v>101</v>
      </c>
      <c r="F426" s="5"/>
      <c r="G426" s="4">
        <v>0.0</v>
      </c>
      <c r="I426" s="4">
        <v>0.0</v>
      </c>
      <c r="J426" s="4">
        <v>0.0</v>
      </c>
      <c r="K426" s="4">
        <v>0.0</v>
      </c>
      <c r="L426" s="4">
        <v>0.0</v>
      </c>
      <c r="M426" s="5">
        <v>45292.0</v>
      </c>
      <c r="N426" s="3">
        <v>10.0</v>
      </c>
      <c r="O426" s="6">
        <f t="shared" si="2"/>
        <v>0</v>
      </c>
      <c r="P426" s="3" t="s">
        <v>255</v>
      </c>
      <c r="Q426" s="3" t="str">
        <f t="shared" si="3"/>
        <v>LC SOFA</v>
      </c>
      <c r="R426" s="3">
        <f t="shared" si="4"/>
        <v>0</v>
      </c>
      <c r="S426" s="3" t="str">
        <f t="shared" si="5"/>
        <v/>
      </c>
      <c r="T426" s="7">
        <f t="shared" si="6"/>
        <v>0</v>
      </c>
      <c r="U426" s="8">
        <f t="array" ref="U426">IF(W426&lt;&gt;0,MAX(IFERROR(INDEX(A:S,MATCH(W426,A:A,0),COLUMN(M$2)),0),IFERROR(INDEX(A:S,MATCH(AD426,A:A,0),COLUMN(M$2)),0),IFERROR(INDEX(A:S,MATCH(AK426,A:A,0),COLUMN(M$2)),0),IFERROR(INDEX(A:S,MATCH(AR426,A:A,0),COLUMN(M$2)),0)),M426)</f>
        <v>45292</v>
      </c>
      <c r="V426" s="3">
        <f t="shared" si="7"/>
        <v>10</v>
      </c>
    </row>
    <row r="427" ht="15.75" customHeight="1">
      <c r="A427" s="3" t="s">
        <v>508</v>
      </c>
      <c r="B427" s="4" t="str">
        <f t="shared" si="1"/>
        <v>LCSTBAKACH30</v>
      </c>
      <c r="D427" s="3">
        <v>0.0</v>
      </c>
      <c r="F427" s="5">
        <v>43781.0</v>
      </c>
      <c r="G427" s="4">
        <v>0.0</v>
      </c>
      <c r="I427" s="4">
        <v>0.0</v>
      </c>
      <c r="J427" s="4">
        <v>0.0</v>
      </c>
      <c r="K427" s="4">
        <v>0.0</v>
      </c>
      <c r="L427" s="4">
        <v>0.0</v>
      </c>
      <c r="O427" s="6">
        <f t="shared" si="2"/>
        <v>0</v>
      </c>
      <c r="P427" s="3" t="s">
        <v>51</v>
      </c>
      <c r="Q427" s="3" t="str">
        <f t="shared" si="3"/>
        <v>ZZ</v>
      </c>
      <c r="R427" s="3">
        <f t="shared" si="4"/>
        <v>0</v>
      </c>
      <c r="S427" s="3" t="str">
        <f t="shared" si="5"/>
        <v/>
      </c>
      <c r="T427" s="7">
        <f t="shared" si="6"/>
        <v>0</v>
      </c>
      <c r="U427" s="8" t="str">
        <f t="array" ref="U427">IF(W427&lt;&gt;0,MAX(IFERROR(INDEX(A:S,MATCH(W427,A:A,0),COLUMN(M$2)),0),IFERROR(INDEX(A:S,MATCH(AD427,A:A,0),COLUMN(M$2)),0),IFERROR(INDEX(A:S,MATCH(AK427,A:A,0),COLUMN(M$2)),0),IFERROR(INDEX(A:S,MATCH(AR427,A:A,0),COLUMN(M$2)),0)),M427)</f>
        <v/>
      </c>
      <c r="V427" s="3" t="str">
        <f t="shared" si="7"/>
        <v/>
      </c>
    </row>
    <row r="428" ht="15.75" customHeight="1">
      <c r="A428" s="3" t="s">
        <v>509</v>
      </c>
      <c r="B428" s="4" t="str">
        <f t="shared" si="1"/>
        <v>LCBRBLBL30</v>
      </c>
      <c r="D428" s="3">
        <v>0.0</v>
      </c>
      <c r="E428" s="5">
        <v>44134.0</v>
      </c>
      <c r="F428" s="5">
        <v>43994.0</v>
      </c>
      <c r="G428" s="4">
        <v>0.0</v>
      </c>
      <c r="I428" s="4">
        <v>0.0</v>
      </c>
      <c r="J428" s="4">
        <v>0.0</v>
      </c>
      <c r="K428" s="4">
        <v>0.0</v>
      </c>
      <c r="L428" s="4">
        <v>0.0</v>
      </c>
      <c r="O428" s="6">
        <f t="shared" si="2"/>
        <v>0</v>
      </c>
      <c r="P428" s="3" t="s">
        <v>51</v>
      </c>
      <c r="Q428" s="3" t="str">
        <f t="shared" si="3"/>
        <v>ZZ</v>
      </c>
      <c r="R428" s="3">
        <f t="shared" si="4"/>
        <v>0</v>
      </c>
      <c r="S428" s="3" t="str">
        <f t="shared" si="5"/>
        <v/>
      </c>
      <c r="T428" s="7">
        <f t="shared" si="6"/>
        <v>0</v>
      </c>
      <c r="U428" s="8" t="str">
        <f t="array" ref="U428">IF(W428&lt;&gt;0,MAX(IFERROR(INDEX(A:S,MATCH(W428,A:A,0),COLUMN(M$2)),0),IFERROR(INDEX(A:S,MATCH(AD428,A:A,0),COLUMN(M$2)),0),IFERROR(INDEX(A:S,MATCH(AK428,A:A,0),COLUMN(M$2)),0),IFERROR(INDEX(A:S,MATCH(AR428,A:A,0),COLUMN(M$2)),0)),M428)</f>
        <v/>
      </c>
      <c r="V428" s="3" t="str">
        <f t="shared" si="7"/>
        <v/>
      </c>
    </row>
    <row r="429" ht="15.75" customHeight="1">
      <c r="A429" s="3" t="s">
        <v>510</v>
      </c>
      <c r="B429" s="4" t="str">
        <f t="shared" si="1"/>
        <v>LCPLSIWAGRAY</v>
      </c>
      <c r="D429" s="3">
        <v>0.0</v>
      </c>
      <c r="F429" s="5">
        <v>43221.0</v>
      </c>
      <c r="G429" s="4">
        <v>0.0</v>
      </c>
      <c r="I429" s="4">
        <v>0.0</v>
      </c>
      <c r="J429" s="4">
        <v>0.0</v>
      </c>
      <c r="K429" s="4">
        <v>0.0</v>
      </c>
      <c r="L429" s="4">
        <v>0.0</v>
      </c>
      <c r="O429" s="6">
        <f t="shared" si="2"/>
        <v>0</v>
      </c>
      <c r="P429" s="3" t="s">
        <v>51</v>
      </c>
      <c r="Q429" s="3" t="str">
        <f t="shared" si="3"/>
        <v>ZZ</v>
      </c>
      <c r="R429" s="3">
        <f t="shared" si="4"/>
        <v>0</v>
      </c>
      <c r="S429" s="3" t="str">
        <f t="shared" si="5"/>
        <v/>
      </c>
      <c r="T429" s="7">
        <f t="shared" si="6"/>
        <v>0</v>
      </c>
      <c r="U429" s="8" t="str">
        <f t="array" ref="U429">IF(W429&lt;&gt;0,MAX(IFERROR(INDEX(A:S,MATCH(W429,A:A,0),COLUMN(M$2)),0),IFERROR(INDEX(A:S,MATCH(AD429,A:A,0),COLUMN(M$2)),0),IFERROR(INDEX(A:S,MATCH(AK429,A:A,0),COLUMN(M$2)),0),IFERROR(INDEX(A:S,MATCH(AR429,A:A,0),COLUMN(M$2)),0)),M429)</f>
        <v/>
      </c>
      <c r="V429" s="3" t="str">
        <f t="shared" si="7"/>
        <v/>
      </c>
    </row>
    <row r="430" ht="15.75" customHeight="1">
      <c r="A430" s="3" t="s">
        <v>511</v>
      </c>
      <c r="B430" s="4" t="str">
        <f t="shared" si="1"/>
        <v>LCPLSIWABL</v>
      </c>
      <c r="D430" s="3">
        <v>0.0</v>
      </c>
      <c r="F430" s="5">
        <v>43221.0</v>
      </c>
      <c r="G430" s="4">
        <v>0.0</v>
      </c>
      <c r="I430" s="4">
        <v>0.0</v>
      </c>
      <c r="J430" s="4">
        <v>0.0</v>
      </c>
      <c r="K430" s="4">
        <v>0.0</v>
      </c>
      <c r="L430" s="4">
        <v>0.0</v>
      </c>
      <c r="O430" s="6">
        <f t="shared" si="2"/>
        <v>0</v>
      </c>
      <c r="P430" s="3" t="s">
        <v>51</v>
      </c>
      <c r="Q430" s="3" t="str">
        <f t="shared" si="3"/>
        <v>ZZ</v>
      </c>
      <c r="R430" s="3">
        <f t="shared" si="4"/>
        <v>0</v>
      </c>
      <c r="S430" s="3" t="str">
        <f t="shared" si="5"/>
        <v/>
      </c>
      <c r="T430" s="7">
        <f t="shared" si="6"/>
        <v>0</v>
      </c>
      <c r="U430" s="8" t="str">
        <f t="array" ref="U430">IF(W430&lt;&gt;0,MAX(IFERROR(INDEX(A:S,MATCH(W430,A:A,0),COLUMN(M$2)),0),IFERROR(INDEX(A:S,MATCH(AD430,A:A,0),COLUMN(M$2)),0),IFERROR(INDEX(A:S,MATCH(AK430,A:A,0),COLUMN(M$2)),0),IFERROR(INDEX(A:S,MATCH(AR430,A:A,0),COLUMN(M$2)),0)),M430)</f>
        <v/>
      </c>
      <c r="V430" s="3" t="str">
        <f t="shared" si="7"/>
        <v/>
      </c>
    </row>
    <row r="431" ht="15.75" customHeight="1">
      <c r="A431" s="3" t="s">
        <v>512</v>
      </c>
      <c r="B431" s="4" t="str">
        <f t="shared" si="1"/>
        <v>LCZUBAVGBL30</v>
      </c>
      <c r="D431" s="3">
        <v>0.0</v>
      </c>
      <c r="F431" s="5">
        <v>44134.0</v>
      </c>
      <c r="G431" s="4">
        <v>0.0</v>
      </c>
      <c r="I431" s="4">
        <v>0.0</v>
      </c>
      <c r="J431" s="4">
        <v>0.0</v>
      </c>
      <c r="K431" s="4">
        <v>0.0</v>
      </c>
      <c r="L431" s="4">
        <v>0.0</v>
      </c>
      <c r="O431" s="6">
        <f t="shared" si="2"/>
        <v>0</v>
      </c>
      <c r="P431" s="3" t="s">
        <v>51</v>
      </c>
      <c r="Q431" s="3" t="str">
        <f t="shared" si="3"/>
        <v>ZZ</v>
      </c>
      <c r="R431" s="3">
        <f t="shared" si="4"/>
        <v>0</v>
      </c>
      <c r="S431" s="3" t="str">
        <f t="shared" si="5"/>
        <v/>
      </c>
      <c r="T431" s="7">
        <f t="shared" si="6"/>
        <v>0</v>
      </c>
      <c r="U431" s="8" t="str">
        <f t="array" ref="U431">IF(W431&lt;&gt;0,MAX(IFERROR(INDEX(A:S,MATCH(W431,A:A,0),COLUMN(M$2)),0),IFERROR(INDEX(A:S,MATCH(AD431,A:A,0),COLUMN(M$2)),0),IFERROR(INDEX(A:S,MATCH(AK431,A:A,0),COLUMN(M$2)),0),IFERROR(INDEX(A:S,MATCH(AR431,A:A,0),COLUMN(M$2)),0)),M431)</f>
        <v/>
      </c>
      <c r="V431" s="3" t="str">
        <f t="shared" si="7"/>
        <v/>
      </c>
    </row>
    <row r="432" ht="15.75" customHeight="1">
      <c r="A432" s="3" t="s">
        <v>513</v>
      </c>
      <c r="B432" s="4" t="str">
        <f t="shared" si="1"/>
        <v>LCATBAVGBS26</v>
      </c>
      <c r="D432" s="3">
        <v>0.0</v>
      </c>
      <c r="F432" s="5">
        <v>43453.0</v>
      </c>
      <c r="G432" s="4">
        <v>0.0</v>
      </c>
      <c r="I432" s="4">
        <v>0.0</v>
      </c>
      <c r="J432" s="4">
        <v>0.0</v>
      </c>
      <c r="K432" s="4">
        <v>0.0</v>
      </c>
      <c r="L432" s="4">
        <v>0.0</v>
      </c>
      <c r="O432" s="6">
        <f t="shared" si="2"/>
        <v>0</v>
      </c>
      <c r="P432" s="3" t="s">
        <v>51</v>
      </c>
      <c r="Q432" s="3" t="str">
        <f t="shared" si="3"/>
        <v>ZZ</v>
      </c>
      <c r="R432" s="3">
        <f t="shared" si="4"/>
        <v>0</v>
      </c>
      <c r="S432" s="3" t="str">
        <f t="shared" si="5"/>
        <v/>
      </c>
      <c r="T432" s="7">
        <f t="shared" si="6"/>
        <v>0</v>
      </c>
      <c r="U432" s="8" t="str">
        <f t="array" ref="U432">IF(W432&lt;&gt;0,MAX(IFERROR(INDEX(A:S,MATCH(W432,A:A,0),COLUMN(M$2)),0),IFERROR(INDEX(A:S,MATCH(AD432,A:A,0),COLUMN(M$2)),0),IFERROR(INDEX(A:S,MATCH(AK432,A:A,0),COLUMN(M$2)),0),IFERROR(INDEX(A:S,MATCH(AR432,A:A,0),COLUMN(M$2)),0)),M432)</f>
        <v/>
      </c>
      <c r="V432" s="3" t="str">
        <f t="shared" si="7"/>
        <v/>
      </c>
    </row>
    <row r="433" ht="15.75" customHeight="1">
      <c r="A433" s="3" t="s">
        <v>514</v>
      </c>
      <c r="B433" s="4" t="str">
        <f t="shared" si="1"/>
        <v>LCVADIBAMF</v>
      </c>
      <c r="D433" s="3">
        <v>0.0</v>
      </c>
      <c r="F433" s="5">
        <v>43221.0</v>
      </c>
      <c r="G433" s="4">
        <v>0.0</v>
      </c>
      <c r="I433" s="4">
        <v>0.0</v>
      </c>
      <c r="J433" s="4">
        <v>0.0</v>
      </c>
      <c r="K433" s="4">
        <v>0.0</v>
      </c>
      <c r="L433" s="4">
        <v>0.0</v>
      </c>
      <c r="O433" s="6">
        <f t="shared" si="2"/>
        <v>0</v>
      </c>
      <c r="P433" s="3" t="s">
        <v>51</v>
      </c>
      <c r="Q433" s="3" t="str">
        <f t="shared" si="3"/>
        <v>ZZ</v>
      </c>
      <c r="R433" s="3">
        <f t="shared" si="4"/>
        <v>0</v>
      </c>
      <c r="S433" s="3" t="str">
        <f t="shared" si="5"/>
        <v/>
      </c>
      <c r="T433" s="7">
        <f t="shared" si="6"/>
        <v>0</v>
      </c>
      <c r="U433" s="8" t="str">
        <f t="array" ref="U433">IF(W433&lt;&gt;0,MAX(IFERROR(INDEX(A:S,MATCH(W433,A:A,0),COLUMN(M$2)),0),IFERROR(INDEX(A:S,MATCH(AD433,A:A,0),COLUMN(M$2)),0),IFERROR(INDEX(A:S,MATCH(AK433,A:A,0),COLUMN(M$2)),0),IFERROR(INDEX(A:S,MATCH(AR433,A:A,0),COLUMN(M$2)),0)),M433)</f>
        <v/>
      </c>
      <c r="V433" s="3" t="str">
        <f t="shared" si="7"/>
        <v/>
      </c>
    </row>
    <row r="434" ht="15.75" customHeight="1">
      <c r="A434" s="3" t="s">
        <v>515</v>
      </c>
      <c r="B434" s="4" t="str">
        <f t="shared" si="1"/>
        <v>LCVADIBAAB</v>
      </c>
      <c r="D434" s="3">
        <v>0.0</v>
      </c>
      <c r="F434" s="5">
        <v>43364.0</v>
      </c>
      <c r="G434" s="4">
        <v>1.0</v>
      </c>
      <c r="I434" s="4">
        <v>0.0</v>
      </c>
      <c r="J434" s="4">
        <v>1.0</v>
      </c>
      <c r="K434" s="4">
        <v>0.0</v>
      </c>
      <c r="L434" s="4">
        <v>0.0</v>
      </c>
      <c r="O434" s="6">
        <f t="shared" si="2"/>
        <v>1</v>
      </c>
      <c r="P434" s="3" t="s">
        <v>51</v>
      </c>
      <c r="Q434" s="3" t="str">
        <f t="shared" si="3"/>
        <v>ZZ</v>
      </c>
      <c r="R434" s="3">
        <f t="shared" si="4"/>
        <v>0</v>
      </c>
      <c r="S434" s="3">
        <f t="shared" si="5"/>
        <v>0</v>
      </c>
      <c r="T434" s="7">
        <f t="shared" si="6"/>
        <v>1</v>
      </c>
      <c r="U434" s="8">
        <f t="array" ref="U434">IF(W434&lt;&gt;0,MAX(IFERROR(INDEX(A:S,MATCH(W434,A:A,0),COLUMN(M$2)),0),IFERROR(INDEX(A:S,MATCH(AD434,A:A,0),COLUMN(M$2)),0),IFERROR(INDEX(A:S,MATCH(AK434,A:A,0),COLUMN(M$2)),0),IFERROR(INDEX(A:S,MATCH(AR434,A:A,0),COLUMN(M$2)),0)),M434)</f>
        <v>0</v>
      </c>
      <c r="V434" s="3">
        <f t="shared" si="7"/>
        <v>0</v>
      </c>
      <c r="W434" s="3" t="s">
        <v>516</v>
      </c>
      <c r="X434" s="3">
        <v>1.0</v>
      </c>
      <c r="Y434" s="3">
        <f t="array" ref="Y434">ROUNDDOWN(INDEX($A:$O,MATCH(W434,$A:$A,0),COLUMN(O$1))/X434,0)</f>
        <v>0</v>
      </c>
      <c r="Z434" s="3">
        <f t="array" ref="Z434">ROUNDDOWN(INDEX($A:$J,MATCH(W434,$A:$A,0),COLUMN(H$1))/X434,0)+Y434</f>
        <v>0</v>
      </c>
      <c r="AA434" s="5" t="str">
        <f t="array" ref="AA434">XLOOKUP(W434,A:A,M:M)</f>
        <v/>
      </c>
      <c r="AB434" s="3">
        <f t="array" ref="AB434">ROUNDDOWN(INDEX($A:$N,MATCH(W434,$A:$A,0),COLUMN(N$1))/X434,0)+Z434</f>
        <v>0</v>
      </c>
      <c r="AC434" s="3" t="str">
        <f t="array" ref="AC434">INDEX($A:$P,MATCH(W434,$A:$A,0),COLUMN(P$1))</f>
        <v>ZZ</v>
      </c>
      <c r="AD434" s="3" t="s">
        <v>515</v>
      </c>
      <c r="AE434" s="3">
        <v>1.0</v>
      </c>
      <c r="AF434" s="3">
        <f t="array" ref="AF434">ROUNDDOWN(INDEX($A:$O,MATCH(AD434,$A:$A,0),COLUMN(O$1))/AE434,0)</f>
        <v>1</v>
      </c>
      <c r="AG434" s="3">
        <f t="array" ref="AG434">ROUNDDOWN(INDEX($A:$J,MATCH(AD434,$A:$A,0),COLUMN(H$1))/AE434,0)+AF434</f>
        <v>1</v>
      </c>
      <c r="AH434" s="5" t="str">
        <f t="array" ref="AH434">XLOOKUP(AD434,A:A,M:M)</f>
        <v/>
      </c>
      <c r="AI434" s="3">
        <f t="array" ref="AI434">ROUNDDOWN(INDEX($A:$N,MATCH(AD434,$A:$A,0),COLUMN(N$1))/AE434,0)+AG434</f>
        <v>1</v>
      </c>
      <c r="AJ434" s="3" t="str">
        <f t="array" ref="AJ434">INDEX($A:$P,MATCH(AD434,$A:$A,0),COLUMN(P$1))</f>
        <v>ZZ</v>
      </c>
    </row>
    <row r="435" ht="15.75" customHeight="1">
      <c r="A435" s="3" t="s">
        <v>517</v>
      </c>
      <c r="B435" s="4" t="str">
        <f t="shared" si="1"/>
        <v>LCCO1DG</v>
      </c>
      <c r="D435" s="3" t="s">
        <v>101</v>
      </c>
      <c r="F435" s="5"/>
      <c r="G435" s="4">
        <v>4.0</v>
      </c>
      <c r="I435" s="4">
        <v>0.0</v>
      </c>
      <c r="J435" s="4">
        <v>4.0</v>
      </c>
      <c r="K435" s="4">
        <v>0.0</v>
      </c>
      <c r="L435" s="4">
        <v>0.0</v>
      </c>
      <c r="M435" s="5"/>
      <c r="O435" s="6">
        <f t="shared" si="2"/>
        <v>4</v>
      </c>
      <c r="P435" s="3" t="s">
        <v>255</v>
      </c>
      <c r="Q435" s="3" t="str">
        <f t="shared" si="3"/>
        <v>LC SOFA</v>
      </c>
      <c r="R435" s="3">
        <f t="shared" si="4"/>
        <v>4</v>
      </c>
      <c r="S435" s="3" t="str">
        <f t="shared" si="5"/>
        <v/>
      </c>
      <c r="T435" s="7">
        <f t="shared" si="6"/>
        <v>4</v>
      </c>
      <c r="U435" s="8" t="str">
        <f t="array" ref="U435">IF(W435&lt;&gt;0,MAX(IFERROR(INDEX(A:S,MATCH(W435,A:A,0),COLUMN(M$2)),0),IFERROR(INDEX(A:S,MATCH(AD435,A:A,0),COLUMN(M$2)),0),IFERROR(INDEX(A:S,MATCH(AK435,A:A,0),COLUMN(M$2)),0),IFERROR(INDEX(A:S,MATCH(AR435,A:A,0),COLUMN(M$2)),0)),M435)</f>
        <v/>
      </c>
      <c r="V435" s="3" t="str">
        <f t="shared" si="7"/>
        <v/>
      </c>
    </row>
    <row r="436" ht="15.75" customHeight="1">
      <c r="A436" s="3" t="s">
        <v>518</v>
      </c>
      <c r="B436" s="4" t="str">
        <f t="shared" si="1"/>
        <v>LCHU1BE</v>
      </c>
      <c r="D436" s="3" t="s">
        <v>101</v>
      </c>
      <c r="F436" s="5"/>
      <c r="G436" s="4">
        <v>1.0</v>
      </c>
      <c r="I436" s="4">
        <v>1.0</v>
      </c>
      <c r="J436" s="4">
        <v>0.0</v>
      </c>
      <c r="K436" s="4">
        <v>0.0</v>
      </c>
      <c r="L436" s="4">
        <v>0.0</v>
      </c>
      <c r="M436" s="5"/>
      <c r="O436" s="6">
        <f t="shared" si="2"/>
        <v>0</v>
      </c>
      <c r="P436" s="3" t="s">
        <v>255</v>
      </c>
      <c r="Q436" s="3" t="str">
        <f t="shared" si="3"/>
        <v>LC SOFA</v>
      </c>
      <c r="R436" s="3">
        <f t="shared" si="4"/>
        <v>0</v>
      </c>
      <c r="S436" s="3" t="str">
        <f t="shared" si="5"/>
        <v/>
      </c>
      <c r="T436" s="7">
        <f t="shared" si="6"/>
        <v>0</v>
      </c>
      <c r="U436" s="8" t="str">
        <f t="array" ref="U436">IF(W436&lt;&gt;0,MAX(IFERROR(INDEX(A:S,MATCH(W436,A:A,0),COLUMN(M$2)),0),IFERROR(INDEX(A:S,MATCH(AD436,A:A,0),COLUMN(M$2)),0),IFERROR(INDEX(A:S,MATCH(AK436,A:A,0),COLUMN(M$2)),0),IFERROR(INDEX(A:S,MATCH(AR436,A:A,0),COLUMN(M$2)),0)),M436)</f>
        <v/>
      </c>
      <c r="V436" s="3" t="str">
        <f t="shared" si="7"/>
        <v/>
      </c>
    </row>
    <row r="437" ht="15.75" customHeight="1">
      <c r="A437" s="3" t="s">
        <v>519</v>
      </c>
      <c r="B437" s="4" t="str">
        <f t="shared" si="1"/>
        <v>LCSIBEBL</v>
      </c>
      <c r="D437" s="3" t="s">
        <v>101</v>
      </c>
      <c r="F437" s="5"/>
      <c r="G437" s="4">
        <v>12.0</v>
      </c>
      <c r="I437" s="4">
        <v>0.0</v>
      </c>
      <c r="J437" s="4">
        <v>10.0</v>
      </c>
      <c r="K437" s="4">
        <v>0.0</v>
      </c>
      <c r="L437" s="4">
        <v>0.0</v>
      </c>
      <c r="O437" s="6">
        <f t="shared" si="2"/>
        <v>12</v>
      </c>
      <c r="P437" s="3" t="s">
        <v>180</v>
      </c>
      <c r="Q437" s="3" t="str">
        <f t="shared" si="3"/>
        <v>LC OTTOBEN</v>
      </c>
      <c r="R437" s="3">
        <f t="shared" si="4"/>
        <v>12</v>
      </c>
      <c r="S437" s="3" t="str">
        <f t="shared" si="5"/>
        <v/>
      </c>
      <c r="T437" s="7">
        <f t="shared" si="6"/>
        <v>12</v>
      </c>
      <c r="U437" s="8" t="str">
        <f t="array" ref="U437">IF(W437&lt;&gt;0,MAX(IFERROR(INDEX(A:S,MATCH(W437,A:A,0),COLUMN(M$2)),0),IFERROR(INDEX(A:S,MATCH(AD437,A:A,0),COLUMN(M$2)),0),IFERROR(INDEX(A:S,MATCH(AK437,A:A,0),COLUMN(M$2)),0),IFERROR(INDEX(A:S,MATCH(AR437,A:A,0),COLUMN(M$2)),0)),M437)</f>
        <v/>
      </c>
      <c r="V437" s="3" t="str">
        <f t="shared" si="7"/>
        <v/>
      </c>
    </row>
    <row r="438" ht="15.75" customHeight="1">
      <c r="A438" s="3" t="s">
        <v>520</v>
      </c>
      <c r="B438" s="4" t="str">
        <f t="shared" si="1"/>
        <v>LCELCHDGRI</v>
      </c>
      <c r="D438" s="3" t="s">
        <v>123</v>
      </c>
      <c r="E438" s="5">
        <v>45020.0</v>
      </c>
      <c r="F438" s="5"/>
      <c r="G438" s="4">
        <v>2.0</v>
      </c>
      <c r="I438" s="4">
        <v>0.0</v>
      </c>
      <c r="J438" s="4">
        <v>2.0</v>
      </c>
      <c r="K438" s="4">
        <v>0.0</v>
      </c>
      <c r="L438" s="4">
        <v>0.0</v>
      </c>
      <c r="O438" s="6">
        <f t="shared" si="2"/>
        <v>2</v>
      </c>
      <c r="P438" s="9" t="s">
        <v>255</v>
      </c>
      <c r="Q438" s="3" t="str">
        <f t="shared" si="3"/>
        <v>ZZ</v>
      </c>
      <c r="R438" s="3">
        <f t="shared" si="4"/>
        <v>0</v>
      </c>
      <c r="S438" s="3">
        <f t="shared" si="5"/>
        <v>0</v>
      </c>
      <c r="T438" s="7">
        <f t="shared" si="6"/>
        <v>2</v>
      </c>
      <c r="U438" s="8">
        <f t="array" ref="U438">IF(W438&lt;&gt;0,MAX(IFERROR(INDEX(A:S,MATCH(W438,A:A,0),COLUMN(M$2)),0),IFERROR(INDEX(A:S,MATCH(AD438,A:A,0),COLUMN(M$2)),0),IFERROR(INDEX(A:S,MATCH(AK438,A:A,0),COLUMN(M$2)),0),IFERROR(INDEX(A:S,MATCH(AR438,A:A,0),COLUMN(M$2)),0)),M438)</f>
        <v>0</v>
      </c>
      <c r="V438" s="3">
        <f t="shared" si="7"/>
        <v>0</v>
      </c>
      <c r="W438" s="3" t="s">
        <v>520</v>
      </c>
      <c r="X438" s="3">
        <v>1.0</v>
      </c>
      <c r="Y438" s="3">
        <f t="array" ref="Y438">ROUNDDOWN(INDEX($A:$O,MATCH(W438,$A:$A,0),COLUMN(O$1))/X438,0)</f>
        <v>2</v>
      </c>
      <c r="Z438" s="3">
        <f t="array" ref="Z438">ROUNDDOWN(INDEX($A:$J,MATCH(W438,$A:$A,0),COLUMN(H$1))/X438,0)+Y438</f>
        <v>2</v>
      </c>
      <c r="AA438" s="5" t="str">
        <f t="array" ref="AA438">XLOOKUP(W438,A:A,M:M)</f>
        <v/>
      </c>
      <c r="AB438" s="3">
        <f t="array" ref="AB438">ROUNDDOWN(INDEX($A:$N,MATCH(W438,$A:$A,0),COLUMN(N$1))/X438,0)+Z438</f>
        <v>2</v>
      </c>
      <c r="AC438" s="3" t="str">
        <f t="array" ref="AC438">INDEX($A:$P,MATCH(W438,$A:$A,0),COLUMN(P$1))</f>
        <v>LC SOFA</v>
      </c>
      <c r="AD438" s="3" t="s">
        <v>521</v>
      </c>
      <c r="AE438" s="3">
        <v>1.0</v>
      </c>
      <c r="AF438" s="3">
        <f t="array" ref="AF438">ROUNDDOWN(INDEX($A:$O,MATCH(AD438,$A:$A,0),COLUMN(O$1))/AE438,0)</f>
        <v>0</v>
      </c>
      <c r="AG438" s="3">
        <f t="array" ref="AG438">ROUNDDOWN(INDEX($A:$J,MATCH(AD438,$A:$A,0),COLUMN(H$1))/AE438,0)+AF438</f>
        <v>0</v>
      </c>
      <c r="AH438" s="5" t="str">
        <f t="array" ref="AH438">XLOOKUP(AD438,A:A,M:M)</f>
        <v/>
      </c>
      <c r="AI438" s="3">
        <f t="array" ref="AI438">ROUNDDOWN(INDEX($A:$N,MATCH(AD438,$A:$A,0),COLUMN(N$1))/AE438,0)+AG438</f>
        <v>0</v>
      </c>
      <c r="AJ438" s="3" t="str">
        <f t="array" ref="AJ438">INDEX($A:$P,MATCH(AD438,$A:$A,0),COLUMN(P$1))</f>
        <v>ZZ</v>
      </c>
    </row>
    <row r="439" ht="15.75" customHeight="1">
      <c r="A439" s="3" t="s">
        <v>522</v>
      </c>
      <c r="B439" s="4" t="str">
        <f t="shared" si="1"/>
        <v>LCZUSIVCBL</v>
      </c>
      <c r="C439" s="3" t="s">
        <v>2</v>
      </c>
      <c r="D439" s="3" t="s">
        <v>123</v>
      </c>
      <c r="E439" s="5">
        <v>45020.0</v>
      </c>
      <c r="F439" s="5"/>
      <c r="G439" s="4">
        <v>28.0</v>
      </c>
      <c r="I439" s="4">
        <v>0.0</v>
      </c>
      <c r="J439" s="4">
        <v>14.0</v>
      </c>
      <c r="K439" s="4">
        <v>0.0</v>
      </c>
      <c r="L439" s="4">
        <v>0.0</v>
      </c>
      <c r="O439" s="6">
        <f t="shared" si="2"/>
        <v>28</v>
      </c>
      <c r="P439" s="3" t="s">
        <v>112</v>
      </c>
      <c r="Q439" s="3" t="str">
        <f t="shared" si="3"/>
        <v>Z</v>
      </c>
      <c r="R439" s="3">
        <f t="shared" si="4"/>
        <v>14</v>
      </c>
      <c r="S439" s="3">
        <f t="shared" si="5"/>
        <v>0</v>
      </c>
      <c r="T439" s="7">
        <f t="shared" si="6"/>
        <v>28</v>
      </c>
      <c r="U439" s="8" t="str">
        <f t="array" ref="U439">IF(W439&lt;&gt;0,MAX(IFERROR(INDEX(A:S,MATCH(W439,A:A,0),COLUMN(M$2)),0),IFERROR(INDEX(A:S,MATCH(AD439,A:A,0),COLUMN(M$2)),0),IFERROR(INDEX(A:S,MATCH(AK439,A:A,0),COLUMN(M$2)),0),IFERROR(INDEX(A:S,MATCH(AR439,A:A,0),COLUMN(M$2)),0)),M439)</f>
        <v/>
      </c>
      <c r="V439" s="3">
        <f t="shared" si="7"/>
        <v>0</v>
      </c>
    </row>
    <row r="440" ht="15.75" customHeight="1">
      <c r="A440" s="3" t="s">
        <v>523</v>
      </c>
      <c r="B440" s="4" t="str">
        <f t="shared" si="1"/>
        <v>LCCABAGRBL</v>
      </c>
      <c r="D440" s="3" t="s">
        <v>60</v>
      </c>
      <c r="F440" s="5">
        <v>45020.0</v>
      </c>
      <c r="G440" s="4">
        <v>0.0</v>
      </c>
      <c r="I440" s="4">
        <v>0.0</v>
      </c>
      <c r="J440" s="4">
        <v>0.0</v>
      </c>
      <c r="K440" s="4">
        <v>0.0</v>
      </c>
      <c r="L440" s="4">
        <v>0.0</v>
      </c>
      <c r="O440" s="6">
        <f t="shared" si="2"/>
        <v>0</v>
      </c>
      <c r="P440" s="3" t="s">
        <v>51</v>
      </c>
      <c r="Q440" s="3" t="str">
        <f t="shared" si="3"/>
        <v>ZZ</v>
      </c>
      <c r="R440" s="3">
        <f t="shared" si="4"/>
        <v>0</v>
      </c>
      <c r="S440" s="3" t="str">
        <f t="shared" si="5"/>
        <v/>
      </c>
      <c r="T440" s="7">
        <f t="shared" si="6"/>
        <v>0</v>
      </c>
      <c r="U440" s="8" t="str">
        <f t="array" ref="U440">IF(W440&lt;&gt;0,MAX(IFERROR(INDEX(A:S,MATCH(W440,A:A,0),COLUMN(M$2)),0),IFERROR(INDEX(A:S,MATCH(AD440,A:A,0),COLUMN(M$2)),0),IFERROR(INDEX(A:S,MATCH(AK440,A:A,0),COLUMN(M$2)),0),IFERROR(INDEX(A:S,MATCH(AR440,A:A,0),COLUMN(M$2)),0)),M440)</f>
        <v/>
      </c>
      <c r="V440" s="3" t="str">
        <f t="shared" si="7"/>
        <v/>
      </c>
    </row>
    <row r="441" ht="15.75" customHeight="1">
      <c r="A441" s="3" t="s">
        <v>524</v>
      </c>
      <c r="B441" s="4" t="str">
        <f t="shared" si="1"/>
        <v>LCBESIGRBS</v>
      </c>
      <c r="C441" s="3" t="s">
        <v>2</v>
      </c>
      <c r="D441" s="3">
        <v>0.0</v>
      </c>
      <c r="F441" s="5">
        <v>43221.0</v>
      </c>
      <c r="G441" s="4">
        <v>0.0</v>
      </c>
      <c r="I441" s="4">
        <v>0.0</v>
      </c>
      <c r="J441" s="4">
        <v>0.0</v>
      </c>
      <c r="K441" s="4">
        <v>0.0</v>
      </c>
      <c r="L441" s="4">
        <v>0.0</v>
      </c>
      <c r="O441" s="6">
        <f t="shared" si="2"/>
        <v>0</v>
      </c>
      <c r="P441" s="3" t="s">
        <v>51</v>
      </c>
      <c r="Q441" s="3" t="str">
        <f t="shared" si="3"/>
        <v>ZZ</v>
      </c>
      <c r="R441" s="3">
        <f t="shared" si="4"/>
        <v>0</v>
      </c>
      <c r="S441" s="3">
        <f t="shared" si="5"/>
        <v>0</v>
      </c>
      <c r="T441" s="7">
        <f t="shared" si="6"/>
        <v>0</v>
      </c>
      <c r="U441" s="8" t="str">
        <f t="array" ref="U441">IF(W441&lt;&gt;0,MAX(IFERROR(INDEX(A:S,MATCH(W441,A:A,0),COLUMN(M$2)),0),IFERROR(INDEX(A:S,MATCH(AD441,A:A,0),COLUMN(M$2)),0),IFERROR(INDEX(A:S,MATCH(AK441,A:A,0),COLUMN(M$2)),0),IFERROR(INDEX(A:S,MATCH(AR441,A:A,0),COLUMN(M$2)),0)),M441)</f>
        <v/>
      </c>
      <c r="V441" s="3">
        <f t="shared" si="7"/>
        <v>0</v>
      </c>
    </row>
    <row r="442" ht="15.75" customHeight="1">
      <c r="A442" s="3" t="s">
        <v>525</v>
      </c>
      <c r="B442" s="4" t="str">
        <f t="shared" si="1"/>
        <v>LCJA3LG</v>
      </c>
      <c r="D442" s="3">
        <v>0.0</v>
      </c>
      <c r="F442" s="5">
        <v>43374.0</v>
      </c>
      <c r="G442" s="4">
        <v>0.0</v>
      </c>
      <c r="I442" s="4">
        <v>0.0</v>
      </c>
      <c r="J442" s="4">
        <v>0.0</v>
      </c>
      <c r="K442" s="4">
        <v>0.0</v>
      </c>
      <c r="L442" s="4">
        <v>0.0</v>
      </c>
      <c r="O442" s="6">
        <f t="shared" si="2"/>
        <v>0</v>
      </c>
      <c r="P442" s="3" t="s">
        <v>51</v>
      </c>
      <c r="Q442" s="3" t="str">
        <f t="shared" si="3"/>
        <v>ZZ</v>
      </c>
      <c r="R442" s="3">
        <f t="shared" si="4"/>
        <v>0</v>
      </c>
      <c r="S442" s="3" t="str">
        <f t="shared" si="5"/>
        <v/>
      </c>
      <c r="T442" s="7">
        <f t="shared" si="6"/>
        <v>0</v>
      </c>
      <c r="U442" s="8" t="str">
        <f t="array" ref="U442">IF(W442&lt;&gt;0,MAX(IFERROR(INDEX(A:S,MATCH(W442,A:A,0),COLUMN(M$2)),0),IFERROR(INDEX(A:S,MATCH(AD442,A:A,0),COLUMN(M$2)),0),IFERROR(INDEX(A:S,MATCH(AK442,A:A,0),COLUMN(M$2)),0),IFERROR(INDEX(A:S,MATCH(AR442,A:A,0),COLUMN(M$2)),0)),M442)</f>
        <v/>
      </c>
      <c r="V442" s="3" t="str">
        <f t="shared" si="7"/>
        <v/>
      </c>
    </row>
    <row r="443" ht="15.75" customHeight="1">
      <c r="A443" s="3" t="s">
        <v>526</v>
      </c>
      <c r="B443" s="4" t="str">
        <f t="shared" si="1"/>
        <v>LCBR2BR</v>
      </c>
      <c r="D443" s="3">
        <v>0.0</v>
      </c>
      <c r="F443" s="5">
        <v>43221.0</v>
      </c>
      <c r="G443" s="4">
        <v>0.0</v>
      </c>
      <c r="I443" s="4">
        <v>0.0</v>
      </c>
      <c r="J443" s="4">
        <v>0.0</v>
      </c>
      <c r="K443" s="4">
        <v>0.0</v>
      </c>
      <c r="L443" s="4">
        <v>0.0</v>
      </c>
      <c r="O443" s="6">
        <f t="shared" si="2"/>
        <v>0</v>
      </c>
      <c r="P443" s="3" t="s">
        <v>51</v>
      </c>
      <c r="Q443" s="3" t="str">
        <f t="shared" si="3"/>
        <v>ZZ</v>
      </c>
      <c r="R443" s="3">
        <f t="shared" si="4"/>
        <v>0</v>
      </c>
      <c r="S443" s="3" t="str">
        <f t="shared" si="5"/>
        <v/>
      </c>
      <c r="T443" s="7">
        <f t="shared" si="6"/>
        <v>0</v>
      </c>
      <c r="U443" s="8" t="str">
        <f t="array" ref="U443">IF(W443&lt;&gt;0,MAX(IFERROR(INDEX(A:S,MATCH(W443,A:A,0),COLUMN(M$2)),0),IFERROR(INDEX(A:S,MATCH(AD443,A:A,0),COLUMN(M$2)),0),IFERROR(INDEX(A:S,MATCH(AK443,A:A,0),COLUMN(M$2)),0),IFERROR(INDEX(A:S,MATCH(AR443,A:A,0),COLUMN(M$2)),0)),M443)</f>
        <v/>
      </c>
      <c r="V443" s="3" t="str">
        <f t="shared" si="7"/>
        <v/>
      </c>
    </row>
    <row r="444" ht="15.75" customHeight="1">
      <c r="A444" s="3" t="s">
        <v>527</v>
      </c>
      <c r="B444" s="4" t="str">
        <f t="shared" si="1"/>
        <v>LCMBS404BAKA30</v>
      </c>
      <c r="D444" s="3">
        <v>0.0</v>
      </c>
      <c r="F444" s="5">
        <v>43453.0</v>
      </c>
      <c r="G444" s="4">
        <v>0.0</v>
      </c>
      <c r="I444" s="4">
        <v>0.0</v>
      </c>
      <c r="J444" s="4">
        <v>0.0</v>
      </c>
      <c r="K444" s="4">
        <v>0.0</v>
      </c>
      <c r="L444" s="4">
        <v>0.0</v>
      </c>
      <c r="O444" s="6">
        <f t="shared" si="2"/>
        <v>0</v>
      </c>
      <c r="P444" s="3" t="s">
        <v>51</v>
      </c>
      <c r="Q444" s="3" t="str">
        <f t="shared" si="3"/>
        <v>ZZ</v>
      </c>
      <c r="R444" s="3">
        <f t="shared" si="4"/>
        <v>0</v>
      </c>
      <c r="S444" s="3" t="str">
        <f t="shared" si="5"/>
        <v/>
      </c>
      <c r="T444" s="7">
        <f t="shared" si="6"/>
        <v>0</v>
      </c>
      <c r="U444" s="8" t="str">
        <f t="array" ref="U444">IF(W444&lt;&gt;0,MAX(IFERROR(INDEX(A:S,MATCH(W444,A:A,0),COLUMN(M$2)),0),IFERROR(INDEX(A:S,MATCH(AD444,A:A,0),COLUMN(M$2)),0),IFERROR(INDEX(A:S,MATCH(AK444,A:A,0),COLUMN(M$2)),0),IFERROR(INDEX(A:S,MATCH(AR444,A:A,0),COLUMN(M$2)),0)),M444)</f>
        <v/>
      </c>
      <c r="V444" s="3" t="str">
        <f t="shared" si="7"/>
        <v/>
      </c>
    </row>
    <row r="445" ht="15.75" customHeight="1">
      <c r="A445" s="3" t="s">
        <v>528</v>
      </c>
      <c r="B445" s="4" t="str">
        <f t="shared" si="1"/>
        <v>LCCO2DG</v>
      </c>
      <c r="D445" s="3" t="s">
        <v>60</v>
      </c>
      <c r="F445" s="5">
        <v>45020.0</v>
      </c>
      <c r="G445" s="4">
        <v>0.0</v>
      </c>
      <c r="I445" s="4">
        <v>0.0</v>
      </c>
      <c r="J445" s="4">
        <v>0.0</v>
      </c>
      <c r="K445" s="4">
        <v>0.0</v>
      </c>
      <c r="L445" s="4">
        <v>0.0</v>
      </c>
      <c r="O445" s="6">
        <f t="shared" si="2"/>
        <v>0</v>
      </c>
      <c r="P445" s="9" t="s">
        <v>51</v>
      </c>
      <c r="Q445" s="3" t="str">
        <f t="shared" si="3"/>
        <v>ZZ</v>
      </c>
      <c r="R445" s="3">
        <f t="shared" si="4"/>
        <v>0</v>
      </c>
      <c r="S445" s="3" t="str">
        <f t="shared" si="5"/>
        <v/>
      </c>
      <c r="T445" s="7">
        <f t="shared" si="6"/>
        <v>0</v>
      </c>
      <c r="U445" s="8" t="str">
        <f t="array" ref="U445">IF(W445&lt;&gt;0,MAX(IFERROR(INDEX(A:S,MATCH(W445,A:A,0),COLUMN(M$2)),0),IFERROR(INDEX(A:S,MATCH(AD445,A:A,0),COLUMN(M$2)),0),IFERROR(INDEX(A:S,MATCH(AK445,A:A,0),COLUMN(M$2)),0),IFERROR(INDEX(A:S,MATCH(AR445,A:A,0),COLUMN(M$2)),0)),M445)</f>
        <v/>
      </c>
      <c r="V445" s="3" t="str">
        <f t="shared" si="7"/>
        <v/>
      </c>
    </row>
    <row r="446" ht="15.75" customHeight="1">
      <c r="A446" s="3" t="s">
        <v>529</v>
      </c>
      <c r="B446" s="4" t="str">
        <f t="shared" si="1"/>
        <v>LCMBS404BAKA26</v>
      </c>
      <c r="D446" s="3">
        <v>0.0</v>
      </c>
      <c r="F446" s="5">
        <v>43696.0</v>
      </c>
      <c r="G446" s="4">
        <v>0.0</v>
      </c>
      <c r="I446" s="4">
        <v>0.0</v>
      </c>
      <c r="J446" s="4">
        <v>0.0</v>
      </c>
      <c r="K446" s="4">
        <v>0.0</v>
      </c>
      <c r="L446" s="4">
        <v>0.0</v>
      </c>
      <c r="O446" s="6">
        <f t="shared" si="2"/>
        <v>0</v>
      </c>
      <c r="P446" s="3" t="s">
        <v>51</v>
      </c>
      <c r="Q446" s="3" t="str">
        <f t="shared" si="3"/>
        <v>ZZ</v>
      </c>
      <c r="R446" s="3">
        <f t="shared" si="4"/>
        <v>0</v>
      </c>
      <c r="S446" s="3" t="str">
        <f t="shared" si="5"/>
        <v/>
      </c>
      <c r="T446" s="7">
        <f t="shared" si="6"/>
        <v>0</v>
      </c>
      <c r="U446" s="8" t="str">
        <f t="array" ref="U446">IF(W446&lt;&gt;0,MAX(IFERROR(INDEX(A:S,MATCH(W446,A:A,0),COLUMN(M$2)),0),IFERROR(INDEX(A:S,MATCH(AD446,A:A,0),COLUMN(M$2)),0),IFERROR(INDEX(A:S,MATCH(AK446,A:A,0),COLUMN(M$2)),0),IFERROR(INDEX(A:S,MATCH(AR446,A:A,0),COLUMN(M$2)),0)),M446)</f>
        <v/>
      </c>
      <c r="V446" s="3" t="str">
        <f t="shared" si="7"/>
        <v/>
      </c>
    </row>
    <row r="447" ht="15.75" customHeight="1">
      <c r="A447" s="3" t="s">
        <v>530</v>
      </c>
      <c r="B447" s="4" t="str">
        <f t="shared" si="1"/>
        <v>LCCRDITOCLGL</v>
      </c>
      <c r="D447" s="3" t="s">
        <v>60</v>
      </c>
      <c r="E447" s="5">
        <v>44159.0</v>
      </c>
      <c r="F447" s="5">
        <v>44245.0</v>
      </c>
      <c r="G447" s="4">
        <v>0.0</v>
      </c>
      <c r="I447" s="4">
        <v>0.0</v>
      </c>
      <c r="J447" s="4">
        <v>0.0</v>
      </c>
      <c r="K447" s="4">
        <v>0.0</v>
      </c>
      <c r="L447" s="4">
        <v>0.0</v>
      </c>
      <c r="O447" s="6">
        <f t="shared" si="2"/>
        <v>0</v>
      </c>
      <c r="P447" s="3" t="s">
        <v>112</v>
      </c>
      <c r="Q447" s="3" t="str">
        <f t="shared" si="3"/>
        <v>ZZ</v>
      </c>
      <c r="R447" s="3">
        <f t="shared" si="4"/>
        <v>0</v>
      </c>
      <c r="S447" s="3">
        <f t="shared" si="5"/>
        <v>0</v>
      </c>
      <c r="T447" s="7">
        <f t="shared" si="6"/>
        <v>0</v>
      </c>
      <c r="U447" s="8">
        <f t="array" ref="U447">IF(W447&lt;&gt;0,MAX(IFERROR(INDEX(A:S,MATCH(W447,A:A,0),COLUMN(M$2)),0),IFERROR(INDEX(A:S,MATCH(AD447,A:A,0),COLUMN(M$2)),0),IFERROR(INDEX(A:S,MATCH(AK447,A:A,0),COLUMN(M$2)),0),IFERROR(INDEX(A:S,MATCH(AR447,A:A,0),COLUMN(M$2)),0)),M447)</f>
        <v>0</v>
      </c>
      <c r="V447" s="3">
        <f t="shared" si="7"/>
        <v>0</v>
      </c>
      <c r="W447" s="3" t="s">
        <v>530</v>
      </c>
      <c r="X447" s="3">
        <v>1.0</v>
      </c>
      <c r="Y447" s="3">
        <f t="array" ref="Y447">ROUNDDOWN(INDEX($A:$O,MATCH(W447,$A:$A,0),COLUMN(O$1))/X447,0)</f>
        <v>0</v>
      </c>
      <c r="Z447" s="3">
        <f t="array" ref="Z447">ROUNDDOWN(INDEX($A:$J,MATCH(W447,$A:$A,0),COLUMN(H$1))/X447,0)+Y447</f>
        <v>0</v>
      </c>
      <c r="AA447" s="5" t="str">
        <f t="array" ref="AA447">XLOOKUP(W447,A:A,M:M)</f>
        <v/>
      </c>
      <c r="AB447" s="3">
        <f t="array" ref="AB447">ROUNDDOWN(INDEX($A:$N,MATCH(W447,$A:$A,0),COLUMN(N$1))/X447,0)+Z447</f>
        <v>0</v>
      </c>
      <c r="AC447" s="3" t="str">
        <f t="array" ref="AC447">INDEX($A:$P,MATCH(W447,$A:$A,0),COLUMN(P$1))</f>
        <v>Z</v>
      </c>
      <c r="AD447" s="3" t="s">
        <v>309</v>
      </c>
      <c r="AE447" s="3">
        <v>1.0</v>
      </c>
      <c r="AF447" s="3">
        <f t="array" ref="AF447">ROUNDDOWN(INDEX($A:$O,MATCH(AD447,$A:$A,0),COLUMN(O$1))/AE447,0)</f>
        <v>3</v>
      </c>
      <c r="AG447" s="3">
        <f t="array" ref="AG447">ROUNDDOWN(INDEX($A:$J,MATCH(AD447,$A:$A,0),COLUMN(H$1))/AE447,0)+AF447</f>
        <v>3</v>
      </c>
      <c r="AH447" s="5" t="str">
        <f t="array" ref="AH447">XLOOKUP(AD447,A:A,M:M)</f>
        <v/>
      </c>
      <c r="AI447" s="3">
        <f t="array" ref="AI447">ROUNDDOWN(INDEX($A:$N,MATCH(AD447,$A:$A,0),COLUMN(N$1))/AE447,0)+AG447</f>
        <v>3</v>
      </c>
      <c r="AJ447" s="3" t="str">
        <f t="array" ref="AJ447">INDEX($A:$P,MATCH(AD447,$A:$A,0),COLUMN(P$1))</f>
        <v>Z</v>
      </c>
      <c r="AK447" s="3" t="s">
        <v>531</v>
      </c>
      <c r="AL447" s="3">
        <v>1.0</v>
      </c>
      <c r="AM447" s="3">
        <f t="array" ref="AM447">ROUNDDOWN(INDEX($A:$O,MATCH(AK447,$A:$A,0),COLUMN(O$1))/AL447,0)</f>
        <v>0</v>
      </c>
      <c r="AN447" s="3">
        <f t="array" ref="AN447">ROUNDDOWN(INDEX($A:$J,MATCH(AK447,$A:$A,0),COLUMN(H$1))/AL447,0)+AM447</f>
        <v>0</v>
      </c>
      <c r="AO447" s="5" t="str">
        <f t="array" ref="AO447">XLOOKUP(AK447,$A:$A,$M:$M)</f>
        <v/>
      </c>
      <c r="AP447" s="3">
        <f t="array" ref="AP447">ROUNDDOWN(INDEX($A:$N,MATCH(AK447,$A:$A,0),COLUMN(N$1))/AL447,0)+AN447</f>
        <v>0</v>
      </c>
      <c r="AQ447" s="3" t="str">
        <f t="array" ref="AQ447">INDEX($A:$P,MATCH(AK447,$A:$A,0),COLUMN(P$1))</f>
        <v>ZZ</v>
      </c>
    </row>
    <row r="448" ht="15.75" customHeight="1">
      <c r="A448" s="3" t="s">
        <v>532</v>
      </c>
      <c r="B448" s="4" t="str">
        <f t="shared" si="1"/>
        <v>LCJASIWACH</v>
      </c>
      <c r="D448" s="3" t="s">
        <v>101</v>
      </c>
      <c r="F448" s="5"/>
      <c r="G448" s="4">
        <v>597.0</v>
      </c>
      <c r="I448" s="4">
        <v>54.0</v>
      </c>
      <c r="J448" s="4">
        <v>541.0</v>
      </c>
      <c r="K448" s="4">
        <v>0.0</v>
      </c>
      <c r="L448" s="4">
        <v>0.0</v>
      </c>
      <c r="M448" s="5"/>
      <c r="O448" s="6">
        <f t="shared" si="2"/>
        <v>543</v>
      </c>
      <c r="P448" s="3" t="s">
        <v>108</v>
      </c>
      <c r="Q448" s="3" t="str">
        <f t="shared" si="3"/>
        <v>LC DINING CHAIRS</v>
      </c>
      <c r="R448" s="3">
        <f t="shared" si="4"/>
        <v>543</v>
      </c>
      <c r="S448" s="3" t="str">
        <f t="shared" si="5"/>
        <v/>
      </c>
      <c r="T448" s="7">
        <f t="shared" si="6"/>
        <v>543</v>
      </c>
      <c r="U448" s="8" t="str">
        <f t="array" ref="U448">IF(W448&lt;&gt;0,MAX(IFERROR(INDEX(A:S,MATCH(W448,A:A,0),COLUMN(M$2)),0),IFERROR(INDEX(A:S,MATCH(AD448,A:A,0),COLUMN(M$2)),0),IFERROR(INDEX(A:S,MATCH(AK448,A:A,0),COLUMN(M$2)),0),IFERROR(INDEX(A:S,MATCH(AR448,A:A,0),COLUMN(M$2)),0)),M448)</f>
        <v/>
      </c>
      <c r="V448" s="3" t="str">
        <f t="shared" si="7"/>
        <v/>
      </c>
    </row>
    <row r="449" ht="15.75" customHeight="1">
      <c r="A449" s="3" t="s">
        <v>533</v>
      </c>
      <c r="B449" s="4" t="str">
        <f t="shared" si="1"/>
        <v>LCJASIWAGREEN</v>
      </c>
      <c r="D449" s="3" t="s">
        <v>101</v>
      </c>
      <c r="F449" s="5"/>
      <c r="G449" s="4">
        <v>137.0</v>
      </c>
      <c r="H449" s="3">
        <v>100.0</v>
      </c>
      <c r="I449" s="4">
        <v>14.0</v>
      </c>
      <c r="J449" s="4">
        <v>121.0</v>
      </c>
      <c r="K449" s="4">
        <v>0.0</v>
      </c>
      <c r="L449" s="4">
        <v>0.0</v>
      </c>
      <c r="M449" s="5">
        <v>45251.0</v>
      </c>
      <c r="O449" s="6">
        <f t="shared" si="2"/>
        <v>123</v>
      </c>
      <c r="P449" s="3" t="s">
        <v>108</v>
      </c>
      <c r="Q449" s="3" t="str">
        <f t="shared" si="3"/>
        <v>LC DINING CHAIRS</v>
      </c>
      <c r="R449" s="3">
        <f t="shared" si="4"/>
        <v>123</v>
      </c>
      <c r="S449" s="3">
        <f t="shared" si="5"/>
        <v>100</v>
      </c>
      <c r="T449" s="7">
        <f t="shared" si="6"/>
        <v>123</v>
      </c>
      <c r="U449" s="8">
        <f t="array" ref="U449">IF(W449&lt;&gt;0,MAX(IFERROR(INDEX(A:S,MATCH(W449,A:A,0),COLUMN(M$2)),0),IFERROR(INDEX(A:S,MATCH(AD449,A:A,0),COLUMN(M$2)),0),IFERROR(INDEX(A:S,MATCH(AK449,A:A,0),COLUMN(M$2)),0),IFERROR(INDEX(A:S,MATCH(AR449,A:A,0),COLUMN(M$2)),0)),M449)</f>
        <v>45251</v>
      </c>
      <c r="V449" s="3" t="str">
        <f t="shared" si="7"/>
        <v/>
      </c>
    </row>
    <row r="450" ht="15.75" customHeight="1">
      <c r="A450" s="3" t="s">
        <v>534</v>
      </c>
      <c r="B450" s="4" t="str">
        <f t="shared" si="1"/>
        <v>LCJA2LG</v>
      </c>
      <c r="D450" s="3">
        <v>0.0</v>
      </c>
      <c r="F450" s="5">
        <v>43445.0</v>
      </c>
      <c r="G450" s="4">
        <v>0.0</v>
      </c>
      <c r="I450" s="4">
        <v>0.0</v>
      </c>
      <c r="J450" s="4">
        <v>0.0</v>
      </c>
      <c r="K450" s="4">
        <v>0.0</v>
      </c>
      <c r="L450" s="4">
        <v>0.0</v>
      </c>
      <c r="O450" s="6">
        <f t="shared" si="2"/>
        <v>0</v>
      </c>
      <c r="P450" s="3" t="s">
        <v>51</v>
      </c>
      <c r="Q450" s="3" t="str">
        <f t="shared" si="3"/>
        <v>ZZ</v>
      </c>
      <c r="R450" s="3">
        <f t="shared" si="4"/>
        <v>0</v>
      </c>
      <c r="S450" s="3" t="str">
        <f t="shared" si="5"/>
        <v/>
      </c>
      <c r="T450" s="7">
        <f t="shared" si="6"/>
        <v>0</v>
      </c>
      <c r="U450" s="8" t="str">
        <f t="array" ref="U450">IF(W450&lt;&gt;0,MAX(IFERROR(INDEX(A:S,MATCH(W450,A:A,0),COLUMN(M$2)),0),IFERROR(INDEX(A:S,MATCH(AD450,A:A,0),COLUMN(M$2)),0),IFERROR(INDEX(A:S,MATCH(AK450,A:A,0),COLUMN(M$2)),0),IFERROR(INDEX(A:S,MATCH(AR450,A:A,0),COLUMN(M$2)),0)),M450)</f>
        <v/>
      </c>
      <c r="V450" s="3" t="str">
        <f t="shared" si="7"/>
        <v/>
      </c>
    </row>
    <row r="451" ht="15.75" customHeight="1">
      <c r="A451" s="3" t="s">
        <v>535</v>
      </c>
      <c r="B451" s="4" t="str">
        <f t="shared" si="1"/>
        <v>LCHU2DG</v>
      </c>
      <c r="D451" s="3" t="s">
        <v>101</v>
      </c>
      <c r="F451" s="5"/>
      <c r="G451" s="4">
        <v>9.0</v>
      </c>
      <c r="I451" s="4">
        <v>0.0</v>
      </c>
      <c r="J451" s="4">
        <v>9.0</v>
      </c>
      <c r="K451" s="4">
        <v>0.0</v>
      </c>
      <c r="L451" s="4">
        <v>0.0</v>
      </c>
      <c r="O451" s="6">
        <f t="shared" si="2"/>
        <v>9</v>
      </c>
      <c r="P451" s="3" t="s">
        <v>255</v>
      </c>
      <c r="Q451" s="3" t="str">
        <f t="shared" si="3"/>
        <v>LC SOFA</v>
      </c>
      <c r="R451" s="3">
        <f t="shared" si="4"/>
        <v>9</v>
      </c>
      <c r="S451" s="3" t="str">
        <f t="shared" si="5"/>
        <v/>
      </c>
      <c r="T451" s="7">
        <f t="shared" si="6"/>
        <v>9</v>
      </c>
      <c r="U451" s="8" t="str">
        <f t="array" ref="U451">IF(W451&lt;&gt;0,MAX(IFERROR(INDEX(A:S,MATCH(W451,A:A,0),COLUMN(M$2)),0),IFERROR(INDEX(A:S,MATCH(AD451,A:A,0),COLUMN(M$2)),0),IFERROR(INDEX(A:S,MATCH(AK451,A:A,0),COLUMN(M$2)),0),IFERROR(INDEX(A:S,MATCH(AR451,A:A,0),COLUMN(M$2)),0)),M451)</f>
        <v/>
      </c>
      <c r="V451" s="3" t="str">
        <f t="shared" si="7"/>
        <v/>
      </c>
    </row>
    <row r="452" ht="15.75" customHeight="1">
      <c r="A452" s="3" t="s">
        <v>536</v>
      </c>
      <c r="B452" s="4" t="str">
        <f t="shared" si="1"/>
        <v>LCHU2BE</v>
      </c>
      <c r="D452" s="3" t="s">
        <v>101</v>
      </c>
      <c r="F452" s="5"/>
      <c r="G452" s="4">
        <v>0.0</v>
      </c>
      <c r="I452" s="4">
        <v>0.0</v>
      </c>
      <c r="J452" s="4">
        <v>0.0</v>
      </c>
      <c r="K452" s="4">
        <v>0.0</v>
      </c>
      <c r="L452" s="4">
        <v>0.0</v>
      </c>
      <c r="M452" s="5"/>
      <c r="O452" s="6">
        <f t="shared" si="2"/>
        <v>0</v>
      </c>
      <c r="P452" s="3" t="s">
        <v>255</v>
      </c>
      <c r="Q452" s="3" t="str">
        <f t="shared" si="3"/>
        <v>LC SOFA</v>
      </c>
      <c r="R452" s="3">
        <f t="shared" si="4"/>
        <v>0</v>
      </c>
      <c r="S452" s="3" t="str">
        <f t="shared" si="5"/>
        <v/>
      </c>
      <c r="T452" s="7">
        <f t="shared" si="6"/>
        <v>0</v>
      </c>
      <c r="U452" s="8" t="str">
        <f t="array" ref="U452">IF(W452&lt;&gt;0,MAX(IFERROR(INDEX(A:S,MATCH(W452,A:A,0),COLUMN(M$2)),0),IFERROR(INDEX(A:S,MATCH(AD452,A:A,0),COLUMN(M$2)),0),IFERROR(INDEX(A:S,MATCH(AK452,A:A,0),COLUMN(M$2)),0),IFERROR(INDEX(A:S,MATCH(AR452,A:A,0),COLUMN(M$2)),0)),M452)</f>
        <v/>
      </c>
      <c r="V452" s="3" t="str">
        <f t="shared" si="7"/>
        <v/>
      </c>
    </row>
    <row r="453" ht="15.75" customHeight="1">
      <c r="A453" s="3" t="s">
        <v>537</v>
      </c>
      <c r="B453" s="4" t="str">
        <f t="shared" si="1"/>
        <v>LCCO3BL</v>
      </c>
      <c r="D453" s="3" t="s">
        <v>101</v>
      </c>
      <c r="F453" s="5"/>
      <c r="G453" s="4">
        <v>2.0</v>
      </c>
      <c r="I453" s="4">
        <v>0.0</v>
      </c>
      <c r="J453" s="4">
        <v>2.0</v>
      </c>
      <c r="K453" s="4">
        <v>0.0</v>
      </c>
      <c r="L453" s="4">
        <v>0.0</v>
      </c>
      <c r="M453" s="5"/>
      <c r="O453" s="6">
        <f t="shared" si="2"/>
        <v>2</v>
      </c>
      <c r="P453" s="3" t="s">
        <v>255</v>
      </c>
      <c r="Q453" s="3" t="str">
        <f t="shared" si="3"/>
        <v>LC SOFA</v>
      </c>
      <c r="R453" s="3">
        <f t="shared" si="4"/>
        <v>2</v>
      </c>
      <c r="S453" s="3" t="str">
        <f t="shared" si="5"/>
        <v/>
      </c>
      <c r="T453" s="7">
        <f t="shared" si="6"/>
        <v>2</v>
      </c>
      <c r="U453" s="8" t="str">
        <f t="array" ref="U453">IF(W453&lt;&gt;0,MAX(IFERROR(INDEX(A:S,MATCH(W453,A:A,0),COLUMN(M$2)),0),IFERROR(INDEX(A:S,MATCH(AD453,A:A,0),COLUMN(M$2)),0),IFERROR(INDEX(A:S,MATCH(AK453,A:A,0),COLUMN(M$2)),0),IFERROR(INDEX(A:S,MATCH(AR453,A:A,0),COLUMN(M$2)),0)),M453)</f>
        <v/>
      </c>
      <c r="V453" s="3" t="str">
        <f t="shared" si="7"/>
        <v/>
      </c>
    </row>
    <row r="454" ht="15.75" customHeight="1">
      <c r="A454" s="3" t="s">
        <v>538</v>
      </c>
      <c r="B454" s="4" t="str">
        <f t="shared" si="1"/>
        <v>LCCO2BL</v>
      </c>
      <c r="D454" s="3" t="s">
        <v>60</v>
      </c>
      <c r="F454" s="5">
        <v>45020.0</v>
      </c>
      <c r="G454" s="4">
        <v>0.0</v>
      </c>
      <c r="I454" s="4">
        <v>0.0</v>
      </c>
      <c r="J454" s="4">
        <v>0.0</v>
      </c>
      <c r="K454" s="4">
        <v>0.0</v>
      </c>
      <c r="L454" s="4">
        <v>0.0</v>
      </c>
      <c r="O454" s="6">
        <f t="shared" si="2"/>
        <v>0</v>
      </c>
      <c r="P454" s="3" t="s">
        <v>51</v>
      </c>
      <c r="Q454" s="3" t="str">
        <f t="shared" si="3"/>
        <v>ZZ</v>
      </c>
      <c r="R454" s="3">
        <f t="shared" si="4"/>
        <v>0</v>
      </c>
      <c r="S454" s="3" t="str">
        <f t="shared" si="5"/>
        <v/>
      </c>
      <c r="T454" s="7">
        <f t="shared" si="6"/>
        <v>0</v>
      </c>
      <c r="U454" s="8" t="str">
        <f t="array" ref="U454">IF(W454&lt;&gt;0,MAX(IFERROR(INDEX(A:S,MATCH(W454,A:A,0),COLUMN(M$2)),0),IFERROR(INDEX(A:S,MATCH(AD454,A:A,0),COLUMN(M$2)),0),IFERROR(INDEX(A:S,MATCH(AK454,A:A,0),COLUMN(M$2)),0),IFERROR(INDEX(A:S,MATCH(AR454,A:A,0),COLUMN(M$2)),0)),M454)</f>
        <v/>
      </c>
      <c r="V454" s="3" t="str">
        <f t="shared" si="7"/>
        <v/>
      </c>
    </row>
    <row r="455" ht="15.75" customHeight="1">
      <c r="A455" s="3" t="s">
        <v>539</v>
      </c>
      <c r="B455" s="4" t="str">
        <f t="shared" si="1"/>
        <v>LCCO1BL</v>
      </c>
      <c r="D455" s="3" t="s">
        <v>101</v>
      </c>
      <c r="F455" s="5"/>
      <c r="G455" s="4">
        <v>2.0</v>
      </c>
      <c r="I455" s="4">
        <v>0.0</v>
      </c>
      <c r="J455" s="4">
        <v>2.0</v>
      </c>
      <c r="K455" s="4">
        <v>0.0</v>
      </c>
      <c r="L455" s="4">
        <v>0.0</v>
      </c>
      <c r="M455" s="5"/>
      <c r="O455" s="6">
        <f t="shared" si="2"/>
        <v>2</v>
      </c>
      <c r="P455" s="3" t="s">
        <v>255</v>
      </c>
      <c r="Q455" s="3" t="str">
        <f t="shared" si="3"/>
        <v>LC SOFA</v>
      </c>
      <c r="R455" s="3">
        <f t="shared" si="4"/>
        <v>2</v>
      </c>
      <c r="S455" s="3" t="str">
        <f t="shared" si="5"/>
        <v/>
      </c>
      <c r="T455" s="7">
        <f t="shared" si="6"/>
        <v>2</v>
      </c>
      <c r="U455" s="8" t="str">
        <f t="array" ref="U455">IF(W455&lt;&gt;0,MAX(IFERROR(INDEX(A:S,MATCH(W455,A:A,0),COLUMN(M$2)),0),IFERROR(INDEX(A:S,MATCH(AD455,A:A,0),COLUMN(M$2)),0),IFERROR(INDEX(A:S,MATCH(AK455,A:A,0),COLUMN(M$2)),0),IFERROR(INDEX(A:S,MATCH(AR455,A:A,0),COLUMN(M$2)),0)),M455)</f>
        <v/>
      </c>
      <c r="V455" s="3" t="str">
        <f t="shared" si="7"/>
        <v/>
      </c>
    </row>
    <row r="456" ht="15.75" customHeight="1">
      <c r="A456" s="3" t="s">
        <v>540</v>
      </c>
      <c r="B456" s="4" t="str">
        <f t="shared" si="1"/>
        <v>LCBR2DG</v>
      </c>
      <c r="D456" s="3">
        <v>0.0</v>
      </c>
      <c r="F456" s="5">
        <v>43221.0</v>
      </c>
      <c r="G456" s="4">
        <v>0.0</v>
      </c>
      <c r="I456" s="4">
        <v>0.0</v>
      </c>
      <c r="J456" s="4">
        <v>0.0</v>
      </c>
      <c r="K456" s="4">
        <v>0.0</v>
      </c>
      <c r="L456" s="4">
        <v>0.0</v>
      </c>
      <c r="O456" s="6">
        <f t="shared" si="2"/>
        <v>0</v>
      </c>
      <c r="P456" s="3" t="s">
        <v>51</v>
      </c>
      <c r="Q456" s="3" t="str">
        <f t="shared" si="3"/>
        <v>ZZ</v>
      </c>
      <c r="R456" s="3">
        <f t="shared" si="4"/>
        <v>0</v>
      </c>
      <c r="S456" s="3" t="str">
        <f t="shared" si="5"/>
        <v/>
      </c>
      <c r="T456" s="7">
        <f t="shared" si="6"/>
        <v>0</v>
      </c>
      <c r="U456" s="8" t="str">
        <f t="array" ref="U456">IF(W456&lt;&gt;0,MAX(IFERROR(INDEX(A:S,MATCH(W456,A:A,0),COLUMN(M$2)),0),IFERROR(INDEX(A:S,MATCH(AD456,A:A,0),COLUMN(M$2)),0),IFERROR(INDEX(A:S,MATCH(AK456,A:A,0),COLUMN(M$2)),0),IFERROR(INDEX(A:S,MATCH(AR456,A:A,0),COLUMN(M$2)),0)),M456)</f>
        <v/>
      </c>
      <c r="V456" s="3" t="str">
        <f t="shared" si="7"/>
        <v/>
      </c>
    </row>
    <row r="457" ht="15.75" customHeight="1">
      <c r="A457" s="3" t="s">
        <v>541</v>
      </c>
      <c r="B457" s="4" t="str">
        <f t="shared" si="1"/>
        <v>LCPH2DG</v>
      </c>
      <c r="D457" s="3" t="s">
        <v>101</v>
      </c>
      <c r="F457" s="5"/>
      <c r="G457" s="4">
        <v>0.0</v>
      </c>
      <c r="I457" s="4">
        <v>1.0</v>
      </c>
      <c r="J457" s="4">
        <v>0.0</v>
      </c>
      <c r="K457" s="4">
        <v>0.0</v>
      </c>
      <c r="L457" s="4">
        <v>0.0</v>
      </c>
      <c r="M457" s="5">
        <v>45292.0</v>
      </c>
      <c r="N457" s="3">
        <v>6.0</v>
      </c>
      <c r="O457" s="6">
        <f t="shared" si="2"/>
        <v>-1</v>
      </c>
      <c r="P457" s="3" t="s">
        <v>255</v>
      </c>
      <c r="Q457" s="3" t="str">
        <f t="shared" si="3"/>
        <v>LC SOFA</v>
      </c>
      <c r="R457" s="3">
        <f t="shared" si="4"/>
        <v>-1</v>
      </c>
      <c r="S457" s="3" t="str">
        <f t="shared" si="5"/>
        <v/>
      </c>
      <c r="T457" s="7">
        <f t="shared" si="6"/>
        <v>0</v>
      </c>
      <c r="U457" s="8">
        <f t="array" ref="U457">IF(W457&lt;&gt;0,MAX(IFERROR(INDEX(A:S,MATCH(W457,A:A,0),COLUMN(M$2)),0),IFERROR(INDEX(A:S,MATCH(AD457,A:A,0),COLUMN(M$2)),0),IFERROR(INDEX(A:S,MATCH(AK457,A:A,0),COLUMN(M$2)),0),IFERROR(INDEX(A:S,MATCH(AR457,A:A,0),COLUMN(M$2)),0)),M457)</f>
        <v>45292</v>
      </c>
      <c r="V457" s="3">
        <f t="shared" si="7"/>
        <v>6</v>
      </c>
    </row>
    <row r="458" ht="15.75" customHeight="1">
      <c r="A458" s="3" t="s">
        <v>542</v>
      </c>
      <c r="B458" s="4" t="str">
        <f t="shared" si="1"/>
        <v>LCEL3DG</v>
      </c>
      <c r="D458" s="3" t="s">
        <v>101</v>
      </c>
      <c r="F458" s="5"/>
      <c r="G458" s="4">
        <v>1.0</v>
      </c>
      <c r="I458" s="4">
        <v>1.0</v>
      </c>
      <c r="J458" s="4">
        <v>0.0</v>
      </c>
      <c r="K458" s="4">
        <v>0.0</v>
      </c>
      <c r="L458" s="4">
        <v>0.0</v>
      </c>
      <c r="M458" s="5"/>
      <c r="O458" s="6">
        <f t="shared" si="2"/>
        <v>0</v>
      </c>
      <c r="P458" s="3" t="s">
        <v>255</v>
      </c>
      <c r="Q458" s="3" t="str">
        <f t="shared" si="3"/>
        <v>LC SOFA</v>
      </c>
      <c r="R458" s="3">
        <f t="shared" si="4"/>
        <v>0</v>
      </c>
      <c r="S458" s="3" t="str">
        <f t="shared" si="5"/>
        <v/>
      </c>
      <c r="T458" s="7">
        <f t="shared" si="6"/>
        <v>0</v>
      </c>
      <c r="U458" s="8" t="str">
        <f t="array" ref="U458">IF(W458&lt;&gt;0,MAX(IFERROR(INDEX(A:S,MATCH(W458,A:A,0),COLUMN(M$2)),0),IFERROR(INDEX(A:S,MATCH(AD458,A:A,0),COLUMN(M$2)),0),IFERROR(INDEX(A:S,MATCH(AK458,A:A,0),COLUMN(M$2)),0),IFERROR(INDEX(A:S,MATCH(AR458,A:A,0),COLUMN(M$2)),0)),M458)</f>
        <v/>
      </c>
      <c r="V458" s="3" t="str">
        <f t="shared" si="7"/>
        <v/>
      </c>
    </row>
    <row r="459" ht="15.75" customHeight="1">
      <c r="A459" s="3" t="s">
        <v>543</v>
      </c>
      <c r="B459" s="4" t="str">
        <f t="shared" si="1"/>
        <v>LCEL2DG</v>
      </c>
      <c r="D459" s="3" t="s">
        <v>101</v>
      </c>
      <c r="F459" s="5"/>
      <c r="G459" s="4">
        <v>9.0</v>
      </c>
      <c r="I459" s="4">
        <v>3.0</v>
      </c>
      <c r="J459" s="4">
        <v>6.0</v>
      </c>
      <c r="K459" s="4">
        <v>0.0</v>
      </c>
      <c r="L459" s="4">
        <v>0.0</v>
      </c>
      <c r="M459" s="5"/>
      <c r="O459" s="6">
        <f t="shared" si="2"/>
        <v>6</v>
      </c>
      <c r="P459" s="3" t="s">
        <v>255</v>
      </c>
      <c r="Q459" s="3" t="str">
        <f t="shared" si="3"/>
        <v>LC SOFA</v>
      </c>
      <c r="R459" s="3">
        <f t="shared" si="4"/>
        <v>6</v>
      </c>
      <c r="S459" s="3" t="str">
        <f t="shared" si="5"/>
        <v/>
      </c>
      <c r="T459" s="7">
        <f t="shared" si="6"/>
        <v>6</v>
      </c>
      <c r="U459" s="8" t="str">
        <f t="array" ref="U459">IF(W459&lt;&gt;0,MAX(IFERROR(INDEX(A:S,MATCH(W459,A:A,0),COLUMN(M$2)),0),IFERROR(INDEX(A:S,MATCH(AD459,A:A,0),COLUMN(M$2)),0),IFERROR(INDEX(A:S,MATCH(AK459,A:A,0),COLUMN(M$2)),0),IFERROR(INDEX(A:S,MATCH(AR459,A:A,0),COLUMN(M$2)),0)),M459)</f>
        <v/>
      </c>
      <c r="V459" s="3" t="str">
        <f t="shared" si="7"/>
        <v/>
      </c>
    </row>
    <row r="460" ht="15.75" customHeight="1">
      <c r="A460" s="3" t="s">
        <v>544</v>
      </c>
      <c r="B460" s="4" t="str">
        <f t="shared" si="1"/>
        <v>LCELCHDGLE</v>
      </c>
      <c r="D460" s="3" t="s">
        <v>60</v>
      </c>
      <c r="F460" s="5">
        <v>45020.0</v>
      </c>
      <c r="G460" s="4">
        <v>0.0</v>
      </c>
      <c r="I460" s="4">
        <v>0.0</v>
      </c>
      <c r="J460" s="4">
        <v>0.0</v>
      </c>
      <c r="K460" s="4">
        <v>0.0</v>
      </c>
      <c r="L460" s="4">
        <v>0.0</v>
      </c>
      <c r="O460" s="6">
        <f t="shared" si="2"/>
        <v>0</v>
      </c>
      <c r="P460" s="3" t="s">
        <v>51</v>
      </c>
      <c r="Q460" s="3" t="str">
        <f t="shared" si="3"/>
        <v>ZZ</v>
      </c>
      <c r="R460" s="3">
        <f t="shared" si="4"/>
        <v>0</v>
      </c>
      <c r="S460" s="3">
        <f t="shared" si="5"/>
        <v>0</v>
      </c>
      <c r="T460" s="7">
        <f t="shared" si="6"/>
        <v>0</v>
      </c>
      <c r="U460" s="8">
        <f t="array" ref="U460">IF(W460&lt;&gt;0,MAX(IFERROR(INDEX(A:S,MATCH(W460,A:A,0),COLUMN(M$2)),0),IFERROR(INDEX(A:S,MATCH(AD460,A:A,0),COLUMN(M$2)),0),IFERROR(INDEX(A:S,MATCH(AK460,A:A,0),COLUMN(M$2)),0),IFERROR(INDEX(A:S,MATCH(AR460,A:A,0),COLUMN(M$2)),0)),M460)</f>
        <v>0</v>
      </c>
      <c r="V460" s="3">
        <f t="shared" si="7"/>
        <v>0</v>
      </c>
      <c r="W460" s="3" t="s">
        <v>544</v>
      </c>
      <c r="X460" s="3">
        <v>1.0</v>
      </c>
      <c r="Y460" s="3">
        <f t="array" ref="Y460">ROUNDDOWN(INDEX($A:$O,MATCH(W460,$A:$A,0),COLUMN(O$1))/X460,0)</f>
        <v>0</v>
      </c>
      <c r="Z460" s="3">
        <f t="array" ref="Z460">ROUNDDOWN(INDEX($A:$J,MATCH(W460,$A:$A,0),COLUMN(H$1))/X460,0)+Y460</f>
        <v>0</v>
      </c>
      <c r="AA460" s="5" t="str">
        <f t="array" ref="AA460">XLOOKUP(W460,A:A,M:M)</f>
        <v/>
      </c>
      <c r="AB460" s="3">
        <f t="array" ref="AB460">ROUNDDOWN(INDEX($A:$N,MATCH(W460,$A:$A,0),COLUMN(N$1))/X460,0)+Z460</f>
        <v>0</v>
      </c>
      <c r="AC460" s="3" t="str">
        <f t="array" ref="AC460">INDEX($A:$P,MATCH(W460,$A:$A,0),COLUMN(P$1))</f>
        <v>ZZ</v>
      </c>
      <c r="AD460" s="3" t="s">
        <v>545</v>
      </c>
      <c r="AE460" s="3">
        <v>1.0</v>
      </c>
      <c r="AF460" s="3">
        <f t="array" ref="AF460">ROUNDDOWN(INDEX($A:$O,MATCH(AD460,$A:$A,0),COLUMN(O$1))/AE460,0)</f>
        <v>0</v>
      </c>
      <c r="AG460" s="3">
        <f t="array" ref="AG460">ROUNDDOWN(INDEX($A:$J,MATCH(AD460,$A:$A,0),COLUMN(H$1))/AE460,0)+AF460</f>
        <v>0</v>
      </c>
      <c r="AH460" s="5" t="str">
        <f t="array" ref="AH460">XLOOKUP(AD460,A:A,M:M)</f>
        <v/>
      </c>
      <c r="AI460" s="3">
        <f t="array" ref="AI460">ROUNDDOWN(INDEX($A:$N,MATCH(AD460,$A:$A,0),COLUMN(N$1))/AE460,0)+AG460</f>
        <v>0</v>
      </c>
      <c r="AJ460" s="3" t="str">
        <f t="array" ref="AJ460">INDEX($A:$P,MATCH(AD460,$A:$A,0),COLUMN(P$1))</f>
        <v>ZZ</v>
      </c>
    </row>
    <row r="461" ht="15.75" customHeight="1">
      <c r="A461" s="3" t="s">
        <v>546</v>
      </c>
      <c r="B461" s="4" t="str">
        <f t="shared" si="1"/>
        <v>LCZUBAVGBL26</v>
      </c>
      <c r="D461" s="3" t="s">
        <v>101</v>
      </c>
      <c r="F461" s="5"/>
      <c r="G461" s="4">
        <v>10.0</v>
      </c>
      <c r="I461" s="4">
        <v>0.0</v>
      </c>
      <c r="J461" s="4">
        <v>8.0</v>
      </c>
      <c r="K461" s="4">
        <v>0.0</v>
      </c>
      <c r="L461" s="4">
        <v>0.0</v>
      </c>
      <c r="O461" s="6">
        <f t="shared" si="2"/>
        <v>10</v>
      </c>
      <c r="P461" s="3" t="s">
        <v>137</v>
      </c>
      <c r="Q461" s="3" t="str">
        <f t="shared" si="3"/>
        <v>LC BARSTL</v>
      </c>
      <c r="R461" s="3">
        <f t="shared" si="4"/>
        <v>10</v>
      </c>
      <c r="S461" s="3" t="str">
        <f t="shared" si="5"/>
        <v/>
      </c>
      <c r="T461" s="7">
        <f t="shared" si="6"/>
        <v>10</v>
      </c>
      <c r="U461" s="8" t="str">
        <f t="array" ref="U461">IF(W461&lt;&gt;0,MAX(IFERROR(INDEX(A:S,MATCH(W461,A:A,0),COLUMN(M$2)),0),IFERROR(INDEX(A:S,MATCH(AD461,A:A,0),COLUMN(M$2)),0),IFERROR(INDEX(A:S,MATCH(AK461,A:A,0),COLUMN(M$2)),0),IFERROR(INDEX(A:S,MATCH(AR461,A:A,0),COLUMN(M$2)),0)),M461)</f>
        <v/>
      </c>
      <c r="V461" s="3" t="str">
        <f t="shared" si="7"/>
        <v/>
      </c>
    </row>
    <row r="462" ht="15.75" customHeight="1">
      <c r="A462" s="3" t="s">
        <v>547</v>
      </c>
      <c r="B462" s="4" t="str">
        <f t="shared" si="1"/>
        <v>LCHASTSBPI</v>
      </c>
      <c r="D462" s="3" t="s">
        <v>101</v>
      </c>
      <c r="F462" s="5"/>
      <c r="G462" s="4">
        <v>0.0</v>
      </c>
      <c r="I462" s="4">
        <v>0.0</v>
      </c>
      <c r="J462" s="4">
        <v>0.0</v>
      </c>
      <c r="K462" s="4">
        <v>0.0</v>
      </c>
      <c r="L462" s="4">
        <v>0.0</v>
      </c>
      <c r="O462" s="6">
        <f t="shared" si="2"/>
        <v>0</v>
      </c>
      <c r="P462" s="3" t="s">
        <v>51</v>
      </c>
      <c r="Q462" s="3" t="str">
        <f t="shared" si="3"/>
        <v>ZZ</v>
      </c>
      <c r="R462" s="3">
        <f t="shared" si="4"/>
        <v>0</v>
      </c>
      <c r="S462" s="3" t="str">
        <f t="shared" si="5"/>
        <v/>
      </c>
      <c r="T462" s="7">
        <f t="shared" si="6"/>
        <v>0</v>
      </c>
      <c r="U462" s="8" t="str">
        <f t="array" ref="U462">IF(W462&lt;&gt;0,MAX(IFERROR(INDEX(A:S,MATCH(W462,A:A,0),COLUMN(M$2)),0),IFERROR(INDEX(A:S,MATCH(AD462,A:A,0),COLUMN(M$2)),0),IFERROR(INDEX(A:S,MATCH(AK462,A:A,0),COLUMN(M$2)),0),IFERROR(INDEX(A:S,MATCH(AR462,A:A,0),COLUMN(M$2)),0)),M462)</f>
        <v/>
      </c>
      <c r="V462" s="3" t="str">
        <f t="shared" si="7"/>
        <v/>
      </c>
    </row>
    <row r="463" ht="15.75" customHeight="1">
      <c r="A463" s="3" t="s">
        <v>548</v>
      </c>
      <c r="B463" s="4" t="str">
        <f t="shared" si="1"/>
        <v>LCSDBAABFB26</v>
      </c>
      <c r="D463" s="3">
        <v>0.0</v>
      </c>
      <c r="F463" s="5">
        <v>43221.0</v>
      </c>
      <c r="G463" s="4">
        <v>0.0</v>
      </c>
      <c r="I463" s="4">
        <v>0.0</v>
      </c>
      <c r="J463" s="4">
        <v>0.0</v>
      </c>
      <c r="K463" s="4">
        <v>0.0</v>
      </c>
      <c r="L463" s="4">
        <v>0.0</v>
      </c>
      <c r="O463" s="6">
        <f t="shared" si="2"/>
        <v>0</v>
      </c>
      <c r="P463" s="3" t="s">
        <v>51</v>
      </c>
      <c r="Q463" s="3" t="str">
        <f t="shared" si="3"/>
        <v>ZZ</v>
      </c>
      <c r="R463" s="3">
        <f t="shared" si="4"/>
        <v>0</v>
      </c>
      <c r="S463" s="3" t="str">
        <f t="shared" si="5"/>
        <v/>
      </c>
      <c r="T463" s="7">
        <f t="shared" si="6"/>
        <v>0</v>
      </c>
      <c r="U463" s="8" t="str">
        <f t="array" ref="U463">IF(W463&lt;&gt;0,MAX(IFERROR(INDEX(A:S,MATCH(W463,A:A,0),COLUMN(M$2)),0),IFERROR(INDEX(A:S,MATCH(AD463,A:A,0),COLUMN(M$2)),0),IFERROR(INDEX(A:S,MATCH(AK463,A:A,0),COLUMN(M$2)),0),IFERROR(INDEX(A:S,MATCH(AR463,A:A,0),COLUMN(M$2)),0)),M463)</f>
        <v/>
      </c>
      <c r="V463" s="3" t="str">
        <f t="shared" si="7"/>
        <v/>
      </c>
    </row>
    <row r="464" ht="15.75" customHeight="1">
      <c r="A464" s="3" t="s">
        <v>549</v>
      </c>
      <c r="B464" s="4" t="str">
        <f t="shared" si="1"/>
        <v>LCVACAMFBT</v>
      </c>
      <c r="D464" s="3">
        <v>0.0</v>
      </c>
      <c r="F464" s="5">
        <v>43221.0</v>
      </c>
      <c r="G464" s="4">
        <v>0.0</v>
      </c>
      <c r="I464" s="4">
        <v>0.0</v>
      </c>
      <c r="J464" s="4">
        <v>0.0</v>
      </c>
      <c r="K464" s="4">
        <v>0.0</v>
      </c>
      <c r="L464" s="4">
        <v>0.0</v>
      </c>
      <c r="O464" s="6">
        <f t="shared" si="2"/>
        <v>0</v>
      </c>
      <c r="P464" s="3" t="s">
        <v>51</v>
      </c>
      <c r="Q464" s="3" t="str">
        <f t="shared" si="3"/>
        <v>ZZ</v>
      </c>
      <c r="R464" s="3">
        <f t="shared" si="4"/>
        <v>0</v>
      </c>
      <c r="S464" s="3" t="str">
        <f t="shared" si="5"/>
        <v/>
      </c>
      <c r="T464" s="7">
        <f t="shared" si="6"/>
        <v>0</v>
      </c>
      <c r="U464" s="8" t="str">
        <f t="array" ref="U464">IF(W464&lt;&gt;0,MAX(IFERROR(INDEX(A:S,MATCH(W464,A:A,0),COLUMN(M$2)),0),IFERROR(INDEX(A:S,MATCH(AD464,A:A,0),COLUMN(M$2)),0),IFERROR(INDEX(A:S,MATCH(AK464,A:A,0),COLUMN(M$2)),0),IFERROR(INDEX(A:S,MATCH(AR464,A:A,0),COLUMN(M$2)),0)),M464)</f>
        <v/>
      </c>
      <c r="V464" s="3" t="str">
        <f t="shared" si="7"/>
        <v/>
      </c>
    </row>
    <row r="465" ht="15.75" customHeight="1">
      <c r="A465" s="3" t="s">
        <v>550</v>
      </c>
      <c r="B465" s="4" t="str">
        <f t="shared" si="1"/>
        <v>LCCRBAGRBS</v>
      </c>
      <c r="D465" s="3" t="s">
        <v>101</v>
      </c>
      <c r="F465" s="5"/>
      <c r="G465" s="4">
        <v>46.0</v>
      </c>
      <c r="I465" s="4">
        <v>6.0</v>
      </c>
      <c r="J465" s="4">
        <v>38.0</v>
      </c>
      <c r="K465" s="4">
        <v>0.0</v>
      </c>
      <c r="L465" s="4">
        <v>0.0</v>
      </c>
      <c r="M465" s="5"/>
      <c r="O465" s="6">
        <f t="shared" si="2"/>
        <v>40</v>
      </c>
      <c r="P465" s="3" t="s">
        <v>137</v>
      </c>
      <c r="Q465" s="3" t="str">
        <f t="shared" si="3"/>
        <v>LC BARSTL</v>
      </c>
      <c r="R465" s="3">
        <f t="shared" si="4"/>
        <v>40</v>
      </c>
      <c r="S465" s="3" t="str">
        <f t="shared" si="5"/>
        <v/>
      </c>
      <c r="T465" s="7">
        <f t="shared" si="6"/>
        <v>40</v>
      </c>
      <c r="U465" s="8" t="str">
        <f t="array" ref="U465">IF(W465&lt;&gt;0,MAX(IFERROR(INDEX(A:S,MATCH(W465,A:A,0),COLUMN(M$2)),0),IFERROR(INDEX(A:S,MATCH(AD465,A:A,0),COLUMN(M$2)),0),IFERROR(INDEX(A:S,MATCH(AK465,A:A,0),COLUMN(M$2)),0),IFERROR(INDEX(A:S,MATCH(AR465,A:A,0),COLUMN(M$2)),0)),M465)</f>
        <v/>
      </c>
      <c r="V465" s="3" t="str">
        <f t="shared" si="7"/>
        <v/>
      </c>
    </row>
    <row r="466" ht="15.75" customHeight="1">
      <c r="A466" s="3" t="s">
        <v>551</v>
      </c>
      <c r="B466" s="4" t="str">
        <f t="shared" si="1"/>
        <v>SETODCOGR</v>
      </c>
      <c r="D466" s="3">
        <v>0.0</v>
      </c>
      <c r="F466" s="5">
        <v>43221.0</v>
      </c>
      <c r="G466" s="4">
        <v>0.0</v>
      </c>
      <c r="I466" s="4">
        <v>0.0</v>
      </c>
      <c r="J466" s="4">
        <v>0.0</v>
      </c>
      <c r="K466" s="4">
        <v>0.0</v>
      </c>
      <c r="L466" s="4">
        <v>0.0</v>
      </c>
      <c r="O466" s="6">
        <f t="shared" si="2"/>
        <v>0</v>
      </c>
      <c r="P466" s="3" t="s">
        <v>51</v>
      </c>
      <c r="Q466" s="3" t="str">
        <f t="shared" si="3"/>
        <v>ZZ</v>
      </c>
      <c r="R466" s="3">
        <f t="shared" si="4"/>
        <v>0</v>
      </c>
      <c r="S466" s="3" t="str">
        <f t="shared" si="5"/>
        <v/>
      </c>
      <c r="T466" s="7">
        <f t="shared" si="6"/>
        <v>0</v>
      </c>
      <c r="U466" s="8" t="str">
        <f t="array" ref="U466">IF(W466&lt;&gt;0,MAX(IFERROR(INDEX(A:S,MATCH(W466,A:A,0),COLUMN(M$2)),0),IFERROR(INDEX(A:S,MATCH(AD466,A:A,0),COLUMN(M$2)),0),IFERROR(INDEX(A:S,MATCH(AK466,A:A,0),COLUMN(M$2)),0),IFERROR(INDEX(A:S,MATCH(AR466,A:A,0),COLUMN(M$2)),0)),M466)</f>
        <v/>
      </c>
      <c r="V466" s="3" t="str">
        <f t="shared" si="7"/>
        <v/>
      </c>
    </row>
    <row r="467" ht="15.75" customHeight="1">
      <c r="A467" s="3" t="s">
        <v>552</v>
      </c>
      <c r="B467" s="4" t="str">
        <f t="shared" si="1"/>
        <v>LCSUBAMFBL26</v>
      </c>
      <c r="D467" s="3" t="s">
        <v>60</v>
      </c>
      <c r="E467" s="5">
        <v>44134.0</v>
      </c>
      <c r="F467" s="5">
        <v>43290.0</v>
      </c>
      <c r="G467" s="4">
        <v>0.0</v>
      </c>
      <c r="I467" s="4">
        <v>0.0</v>
      </c>
      <c r="J467" s="4">
        <v>0.0</v>
      </c>
      <c r="K467" s="4">
        <v>0.0</v>
      </c>
      <c r="L467" s="4">
        <v>0.0</v>
      </c>
      <c r="O467" s="6">
        <f t="shared" si="2"/>
        <v>0</v>
      </c>
      <c r="P467" s="3" t="s">
        <v>51</v>
      </c>
      <c r="Q467" s="3" t="str">
        <f t="shared" si="3"/>
        <v>ZZ</v>
      </c>
      <c r="R467" s="3">
        <f t="shared" si="4"/>
        <v>0</v>
      </c>
      <c r="S467" s="3" t="str">
        <f t="shared" si="5"/>
        <v/>
      </c>
      <c r="T467" s="7">
        <f t="shared" si="6"/>
        <v>0</v>
      </c>
      <c r="U467" s="8" t="str">
        <f t="array" ref="U467">IF(W467&lt;&gt;0,MAX(IFERROR(INDEX(A:S,MATCH(W467,A:A,0),COLUMN(M$2)),0),IFERROR(INDEX(A:S,MATCH(AD467,A:A,0),COLUMN(M$2)),0),IFERROR(INDEX(A:S,MATCH(AK467,A:A,0),COLUMN(M$2)),0),IFERROR(INDEX(A:S,MATCH(AR467,A:A,0),COLUMN(M$2)),0)),M467)</f>
        <v/>
      </c>
      <c r="V467" s="3" t="str">
        <f t="shared" si="7"/>
        <v/>
      </c>
    </row>
    <row r="468" ht="15.75" customHeight="1">
      <c r="A468" s="3" t="s">
        <v>553</v>
      </c>
      <c r="B468" s="4" t="str">
        <f t="shared" si="1"/>
        <v>LCBOSH40</v>
      </c>
      <c r="D468" s="3" t="s">
        <v>101</v>
      </c>
      <c r="F468" s="5"/>
      <c r="G468" s="4">
        <v>0.0</v>
      </c>
      <c r="I468" s="4">
        <v>0.0</v>
      </c>
      <c r="J468" s="4">
        <v>0.0</v>
      </c>
      <c r="K468" s="4">
        <v>0.0</v>
      </c>
      <c r="L468" s="4">
        <v>0.0</v>
      </c>
      <c r="O468" s="6">
        <f t="shared" si="2"/>
        <v>0</v>
      </c>
      <c r="P468" s="3" t="s">
        <v>51</v>
      </c>
      <c r="Q468" s="3" t="str">
        <f t="shared" si="3"/>
        <v>ZZ</v>
      </c>
      <c r="R468" s="3">
        <f t="shared" si="4"/>
        <v>0</v>
      </c>
      <c r="S468" s="3" t="str">
        <f t="shared" si="5"/>
        <v/>
      </c>
      <c r="T468" s="7">
        <f t="shared" si="6"/>
        <v>0</v>
      </c>
      <c r="U468" s="8" t="str">
        <f t="array" ref="U468">IF(W468&lt;&gt;0,MAX(IFERROR(INDEX(A:S,MATCH(W468,A:A,0),COLUMN(M$2)),0),IFERROR(INDEX(A:S,MATCH(AD468,A:A,0),COLUMN(M$2)),0),IFERROR(INDEX(A:S,MATCH(AK468,A:A,0),COLUMN(M$2)),0),IFERROR(INDEX(A:S,MATCH(AR468,A:A,0),COLUMN(M$2)),0)),M468)</f>
        <v/>
      </c>
      <c r="V468" s="3" t="str">
        <f t="shared" si="7"/>
        <v/>
      </c>
    </row>
    <row r="469" ht="15.75" customHeight="1">
      <c r="A469" s="3" t="s">
        <v>554</v>
      </c>
      <c r="B469" s="4" t="str">
        <f t="shared" si="1"/>
        <v>LCZUBAVCBL26</v>
      </c>
      <c r="D469" s="3" t="s">
        <v>60</v>
      </c>
      <c r="F469" s="5">
        <v>44245.0</v>
      </c>
      <c r="G469" s="4">
        <v>0.0</v>
      </c>
      <c r="I469" s="4">
        <v>0.0</v>
      </c>
      <c r="J469" s="4">
        <v>0.0</v>
      </c>
      <c r="K469" s="4">
        <v>0.0</v>
      </c>
      <c r="L469" s="4">
        <v>0.0</v>
      </c>
      <c r="O469" s="6">
        <f t="shared" si="2"/>
        <v>0</v>
      </c>
      <c r="P469" s="3" t="s">
        <v>51</v>
      </c>
      <c r="Q469" s="3" t="str">
        <f t="shared" si="3"/>
        <v>ZZ</v>
      </c>
      <c r="R469" s="3">
        <f t="shared" si="4"/>
        <v>0</v>
      </c>
      <c r="S469" s="3" t="str">
        <f t="shared" si="5"/>
        <v/>
      </c>
      <c r="T469" s="7">
        <f t="shared" si="6"/>
        <v>0</v>
      </c>
      <c r="U469" s="8" t="str">
        <f t="array" ref="U469">IF(W469&lt;&gt;0,MAX(IFERROR(INDEX(A:S,MATCH(W469,A:A,0),COLUMN(M$2)),0),IFERROR(INDEX(A:S,MATCH(AD469,A:A,0),COLUMN(M$2)),0),IFERROR(INDEX(A:S,MATCH(AK469,A:A,0),COLUMN(M$2)),0),IFERROR(INDEX(A:S,MATCH(AR469,A:A,0),COLUMN(M$2)),0)),M469)</f>
        <v/>
      </c>
      <c r="V469" s="3" t="str">
        <f t="shared" si="7"/>
        <v/>
      </c>
    </row>
    <row r="470" ht="15.75" customHeight="1">
      <c r="A470" s="3" t="s">
        <v>555</v>
      </c>
      <c r="B470" s="4" t="str">
        <f t="shared" si="1"/>
        <v>LCMOSH24</v>
      </c>
      <c r="D470" s="3" t="s">
        <v>101</v>
      </c>
      <c r="F470" s="5"/>
      <c r="G470" s="4">
        <v>0.0</v>
      </c>
      <c r="I470" s="4">
        <v>0.0</v>
      </c>
      <c r="J470" s="4">
        <v>0.0</v>
      </c>
      <c r="K470" s="4">
        <v>0.0</v>
      </c>
      <c r="L470" s="4">
        <v>0.0</v>
      </c>
      <c r="O470" s="6">
        <f t="shared" si="2"/>
        <v>0</v>
      </c>
      <c r="P470" s="3" t="s">
        <v>51</v>
      </c>
      <c r="Q470" s="3" t="str">
        <f t="shared" si="3"/>
        <v>ZZ</v>
      </c>
      <c r="R470" s="3">
        <f t="shared" si="4"/>
        <v>0</v>
      </c>
      <c r="S470" s="3" t="str">
        <f t="shared" si="5"/>
        <v/>
      </c>
      <c r="T470" s="7">
        <f t="shared" si="6"/>
        <v>0</v>
      </c>
      <c r="U470" s="8" t="str">
        <f t="array" ref="U470">IF(W470&lt;&gt;0,MAX(IFERROR(INDEX(A:S,MATCH(W470,A:A,0),COLUMN(M$2)),0),IFERROR(INDEX(A:S,MATCH(AD470,A:A,0),COLUMN(M$2)),0),IFERROR(INDEX(A:S,MATCH(AK470,A:A,0),COLUMN(M$2)),0),IFERROR(INDEX(A:S,MATCH(AR470,A:A,0),COLUMN(M$2)),0)),M470)</f>
        <v/>
      </c>
      <c r="V470" s="3" t="str">
        <f t="shared" si="7"/>
        <v/>
      </c>
    </row>
    <row r="471" ht="15.75" customHeight="1">
      <c r="A471" s="3" t="s">
        <v>556</v>
      </c>
      <c r="B471" s="4" t="str">
        <f t="shared" si="1"/>
        <v>LCBRSH24</v>
      </c>
      <c r="D471" s="3" t="s">
        <v>101</v>
      </c>
      <c r="F471" s="5"/>
      <c r="G471" s="4">
        <v>0.0</v>
      </c>
      <c r="I471" s="4">
        <v>0.0</v>
      </c>
      <c r="J471" s="4">
        <v>0.0</v>
      </c>
      <c r="K471" s="4">
        <v>0.0</v>
      </c>
      <c r="L471" s="4">
        <v>0.0</v>
      </c>
      <c r="O471" s="6">
        <f t="shared" si="2"/>
        <v>0</v>
      </c>
      <c r="P471" s="3" t="s">
        <v>51</v>
      </c>
      <c r="Q471" s="3" t="str">
        <f t="shared" si="3"/>
        <v>ZZ</v>
      </c>
      <c r="R471" s="3">
        <f t="shared" si="4"/>
        <v>0</v>
      </c>
      <c r="S471" s="3" t="str">
        <f t="shared" si="5"/>
        <v/>
      </c>
      <c r="T471" s="7">
        <f t="shared" si="6"/>
        <v>0</v>
      </c>
      <c r="U471" s="8" t="str">
        <f t="array" ref="U471">IF(W471&lt;&gt;0,MAX(IFERROR(INDEX(A:S,MATCH(W471,A:A,0),COLUMN(M$2)),0),IFERROR(INDEX(A:S,MATCH(AD471,A:A,0),COLUMN(M$2)),0),IFERROR(INDEX(A:S,MATCH(AK471,A:A,0),COLUMN(M$2)),0),IFERROR(INDEX(A:S,MATCH(AR471,A:A,0),COLUMN(M$2)),0)),M471)</f>
        <v/>
      </c>
      <c r="V471" s="3" t="str">
        <f t="shared" si="7"/>
        <v/>
      </c>
    </row>
    <row r="472" ht="15.75" customHeight="1">
      <c r="A472" s="3" t="s">
        <v>557</v>
      </c>
      <c r="B472" s="4" t="str">
        <f t="shared" si="1"/>
        <v>LCORSH30</v>
      </c>
      <c r="D472" s="3" t="s">
        <v>101</v>
      </c>
      <c r="F472" s="5"/>
      <c r="G472" s="4">
        <v>165.0</v>
      </c>
      <c r="I472" s="4">
        <v>0.0</v>
      </c>
      <c r="J472" s="4">
        <v>165.0</v>
      </c>
      <c r="K472" s="4">
        <v>0.0</v>
      </c>
      <c r="L472" s="4">
        <v>0.0</v>
      </c>
      <c r="O472" s="6">
        <f t="shared" si="2"/>
        <v>165</v>
      </c>
      <c r="P472" s="3" t="s">
        <v>112</v>
      </c>
      <c r="Q472" s="3" t="str">
        <f t="shared" si="3"/>
        <v>Z</v>
      </c>
      <c r="R472" s="3">
        <f t="shared" si="4"/>
        <v>165</v>
      </c>
      <c r="S472" s="3" t="str">
        <f t="shared" si="5"/>
        <v/>
      </c>
      <c r="T472" s="7">
        <f t="shared" si="6"/>
        <v>165</v>
      </c>
      <c r="U472" s="8" t="str">
        <f t="array" ref="U472">IF(W472&lt;&gt;0,MAX(IFERROR(INDEX(A:S,MATCH(W472,A:A,0),COLUMN(M$2)),0),IFERROR(INDEX(A:S,MATCH(AD472,A:A,0),COLUMN(M$2)),0),IFERROR(INDEX(A:S,MATCH(AK472,A:A,0),COLUMN(M$2)),0),IFERROR(INDEX(A:S,MATCH(AR472,A:A,0),COLUMN(M$2)),0)),M472)</f>
        <v/>
      </c>
      <c r="V472" s="3" t="str">
        <f t="shared" si="7"/>
        <v/>
      </c>
    </row>
    <row r="473" ht="15.75" customHeight="1">
      <c r="A473" s="3" t="s">
        <v>558</v>
      </c>
      <c r="B473" s="4" t="str">
        <f t="shared" si="1"/>
        <v>LCISSH24</v>
      </c>
      <c r="D473" s="3" t="s">
        <v>101</v>
      </c>
      <c r="F473" s="5"/>
      <c r="G473" s="4">
        <v>0.0</v>
      </c>
      <c r="I473" s="4">
        <v>0.0</v>
      </c>
      <c r="J473" s="4">
        <v>0.0</v>
      </c>
      <c r="K473" s="4">
        <v>0.0</v>
      </c>
      <c r="L473" s="4">
        <v>0.0</v>
      </c>
      <c r="O473" s="6">
        <f t="shared" si="2"/>
        <v>0</v>
      </c>
      <c r="P473" s="3" t="s">
        <v>51</v>
      </c>
      <c r="Q473" s="3" t="str">
        <f t="shared" si="3"/>
        <v>ZZ</v>
      </c>
      <c r="R473" s="3">
        <f t="shared" si="4"/>
        <v>0</v>
      </c>
      <c r="S473" s="3" t="str">
        <f t="shared" si="5"/>
        <v/>
      </c>
      <c r="T473" s="7">
        <f t="shared" si="6"/>
        <v>0</v>
      </c>
      <c r="U473" s="8" t="str">
        <f t="array" ref="U473">IF(W473&lt;&gt;0,MAX(IFERROR(INDEX(A:S,MATCH(W473,A:A,0),COLUMN(M$2)),0),IFERROR(INDEX(A:S,MATCH(AD473,A:A,0),COLUMN(M$2)),0),IFERROR(INDEX(A:S,MATCH(AK473,A:A,0),COLUMN(M$2)),0),IFERROR(INDEX(A:S,MATCH(AR473,A:A,0),COLUMN(M$2)),0)),M473)</f>
        <v/>
      </c>
      <c r="V473" s="3" t="str">
        <f t="shared" si="7"/>
        <v/>
      </c>
    </row>
    <row r="474" ht="15.75" customHeight="1">
      <c r="A474" s="3" t="s">
        <v>559</v>
      </c>
      <c r="B474" s="4" t="str">
        <f t="shared" si="1"/>
        <v>LCCOSH20</v>
      </c>
      <c r="D474" s="3" t="s">
        <v>101</v>
      </c>
      <c r="F474" s="5"/>
      <c r="G474" s="4">
        <v>9.0</v>
      </c>
      <c r="I474" s="4">
        <v>11.0</v>
      </c>
      <c r="J474" s="4">
        <v>0.0</v>
      </c>
      <c r="K474" s="4">
        <v>0.0</v>
      </c>
      <c r="L474" s="4">
        <v>0.0</v>
      </c>
      <c r="O474" s="6">
        <f t="shared" si="2"/>
        <v>-2</v>
      </c>
      <c r="P474" s="3" t="s">
        <v>112</v>
      </c>
      <c r="Q474" s="3" t="str">
        <f t="shared" si="3"/>
        <v>Z</v>
      </c>
      <c r="R474" s="3">
        <f t="shared" si="4"/>
        <v>-2</v>
      </c>
      <c r="S474" s="3" t="str">
        <f t="shared" si="5"/>
        <v/>
      </c>
      <c r="T474" s="7">
        <f t="shared" si="6"/>
        <v>0</v>
      </c>
      <c r="U474" s="8" t="str">
        <f t="array" ref="U474">IF(W474&lt;&gt;0,MAX(IFERROR(INDEX(A:S,MATCH(W474,A:A,0),COLUMN(M$2)),0),IFERROR(INDEX(A:S,MATCH(AD474,A:A,0),COLUMN(M$2)),0),IFERROR(INDEX(A:S,MATCH(AK474,A:A,0),COLUMN(M$2)),0),IFERROR(INDEX(A:S,MATCH(AR474,A:A,0),COLUMN(M$2)),0)),M474)</f>
        <v/>
      </c>
      <c r="V474" s="3" t="str">
        <f t="shared" si="7"/>
        <v/>
      </c>
    </row>
    <row r="475" ht="15.75" customHeight="1">
      <c r="A475" s="3" t="s">
        <v>560</v>
      </c>
      <c r="B475" s="4" t="str">
        <f t="shared" si="1"/>
        <v>LCHASTSBWR</v>
      </c>
      <c r="D475" s="3" t="s">
        <v>101</v>
      </c>
      <c r="F475" s="5"/>
      <c r="G475" s="4">
        <v>0.0</v>
      </c>
      <c r="I475" s="4">
        <v>0.0</v>
      </c>
      <c r="J475" s="4">
        <v>0.0</v>
      </c>
      <c r="K475" s="4">
        <v>0.0</v>
      </c>
      <c r="L475" s="4">
        <v>0.0</v>
      </c>
      <c r="O475" s="6">
        <f t="shared" si="2"/>
        <v>0</v>
      </c>
      <c r="P475" s="3" t="s">
        <v>51</v>
      </c>
      <c r="Q475" s="3" t="str">
        <f t="shared" si="3"/>
        <v>ZZ</v>
      </c>
      <c r="R475" s="3">
        <f t="shared" si="4"/>
        <v>0</v>
      </c>
      <c r="S475" s="3" t="str">
        <f t="shared" si="5"/>
        <v/>
      </c>
      <c r="T475" s="7">
        <f t="shared" si="6"/>
        <v>0</v>
      </c>
      <c r="U475" s="8" t="str">
        <f t="array" ref="U475">IF(W475&lt;&gt;0,MAX(IFERROR(INDEX(A:S,MATCH(W475,A:A,0),COLUMN(M$2)),0),IFERROR(INDEX(A:S,MATCH(AD475,A:A,0),COLUMN(M$2)),0),IFERROR(INDEX(A:S,MATCH(AK475,A:A,0),COLUMN(M$2)),0),IFERROR(INDEX(A:S,MATCH(AR475,A:A,0),COLUMN(M$2)),0)),M475)</f>
        <v/>
      </c>
      <c r="V475" s="3" t="str">
        <f t="shared" si="7"/>
        <v/>
      </c>
    </row>
    <row r="476" ht="15.75" customHeight="1">
      <c r="A476" s="3" t="s">
        <v>561</v>
      </c>
      <c r="B476" s="4" t="str">
        <f t="shared" si="1"/>
        <v>LCDASTSBBR</v>
      </c>
      <c r="D476" s="3" t="s">
        <v>60</v>
      </c>
      <c r="E476" s="5"/>
      <c r="F476" s="5">
        <v>45020.0</v>
      </c>
      <c r="G476" s="4">
        <v>0.0</v>
      </c>
      <c r="I476" s="4">
        <v>0.0</v>
      </c>
      <c r="J476" s="4">
        <v>0.0</v>
      </c>
      <c r="K476" s="4">
        <v>0.0</v>
      </c>
      <c r="L476" s="4">
        <v>0.0</v>
      </c>
      <c r="O476" s="6">
        <f t="shared" si="2"/>
        <v>0</v>
      </c>
      <c r="P476" s="3" t="s">
        <v>51</v>
      </c>
      <c r="Q476" s="3" t="str">
        <f t="shared" si="3"/>
        <v>ZZ</v>
      </c>
      <c r="R476" s="3">
        <f t="shared" si="4"/>
        <v>0</v>
      </c>
      <c r="S476" s="3" t="str">
        <f t="shared" si="5"/>
        <v/>
      </c>
      <c r="T476" s="7">
        <f t="shared" si="6"/>
        <v>0</v>
      </c>
      <c r="U476" s="8" t="str">
        <f t="array" ref="U476">IF(W476&lt;&gt;0,MAX(IFERROR(INDEX(A:S,MATCH(W476,A:A,0),COLUMN(M$2)),0),IFERROR(INDEX(A:S,MATCH(AD476,A:A,0),COLUMN(M$2)),0),IFERROR(INDEX(A:S,MATCH(AK476,A:A,0),COLUMN(M$2)),0),IFERROR(INDEX(A:S,MATCH(AR476,A:A,0),COLUMN(M$2)),0)),M476)</f>
        <v/>
      </c>
      <c r="V476" s="3" t="str">
        <f t="shared" si="7"/>
        <v/>
      </c>
    </row>
    <row r="477" ht="15.75" customHeight="1">
      <c r="A477" s="3" t="s">
        <v>562</v>
      </c>
      <c r="B477" s="4" t="str">
        <f t="shared" si="1"/>
        <v>LCNOBAMFBL30</v>
      </c>
      <c r="D477" s="3" t="s">
        <v>123</v>
      </c>
      <c r="E477" s="5">
        <v>45020.0</v>
      </c>
      <c r="F477" s="5"/>
      <c r="G477" s="4">
        <v>36.0</v>
      </c>
      <c r="I477" s="4">
        <v>0.0</v>
      </c>
      <c r="J477" s="4">
        <v>36.0</v>
      </c>
      <c r="K477" s="4">
        <v>0.0</v>
      </c>
      <c r="L477" s="4">
        <v>0.0</v>
      </c>
      <c r="O477" s="6">
        <f t="shared" si="2"/>
        <v>36</v>
      </c>
      <c r="P477" s="3" t="s">
        <v>112</v>
      </c>
      <c r="Q477" s="3" t="str">
        <f t="shared" si="3"/>
        <v>Z</v>
      </c>
      <c r="R477" s="3">
        <f t="shared" si="4"/>
        <v>36</v>
      </c>
      <c r="S477" s="3" t="str">
        <f t="shared" si="5"/>
        <v/>
      </c>
      <c r="T477" s="7">
        <f t="shared" si="6"/>
        <v>36</v>
      </c>
      <c r="U477" s="8" t="str">
        <f t="array" ref="U477">IF(W477&lt;&gt;0,MAX(IFERROR(INDEX(A:S,MATCH(W477,A:A,0),COLUMN(M$2)),0),IFERROR(INDEX(A:S,MATCH(AD477,A:A,0),COLUMN(M$2)),0),IFERROR(INDEX(A:S,MATCH(AK477,A:A,0),COLUMN(M$2)),0),IFERROR(INDEX(A:S,MATCH(AR477,A:A,0),COLUMN(M$2)),0)),M477)</f>
        <v/>
      </c>
      <c r="V477" s="3" t="str">
        <f t="shared" si="7"/>
        <v/>
      </c>
    </row>
    <row r="478" ht="15.75" customHeight="1">
      <c r="A478" s="3" t="s">
        <v>563</v>
      </c>
      <c r="B478" s="4" t="str">
        <f t="shared" si="1"/>
        <v>LCNOBAMFBL26</v>
      </c>
      <c r="D478" s="3" t="s">
        <v>60</v>
      </c>
      <c r="F478" s="5">
        <v>45020.0</v>
      </c>
      <c r="G478" s="4">
        <v>0.0</v>
      </c>
      <c r="I478" s="4">
        <v>0.0</v>
      </c>
      <c r="J478" s="4">
        <v>0.0</v>
      </c>
      <c r="K478" s="4">
        <v>0.0</v>
      </c>
      <c r="L478" s="4">
        <v>0.0</v>
      </c>
      <c r="O478" s="6">
        <f t="shared" si="2"/>
        <v>0</v>
      </c>
      <c r="P478" s="3" t="s">
        <v>51</v>
      </c>
      <c r="Q478" s="3" t="str">
        <f t="shared" si="3"/>
        <v>ZZ</v>
      </c>
      <c r="R478" s="3">
        <f t="shared" si="4"/>
        <v>0</v>
      </c>
      <c r="S478" s="3" t="str">
        <f t="shared" si="5"/>
        <v/>
      </c>
      <c r="T478" s="7">
        <f t="shared" si="6"/>
        <v>0</v>
      </c>
      <c r="U478" s="8" t="str">
        <f t="array" ref="U478">IF(W478&lt;&gt;0,MAX(IFERROR(INDEX(A:S,MATCH(W478,A:A,0),COLUMN(M$2)),0),IFERROR(INDEX(A:S,MATCH(AD478,A:A,0),COLUMN(M$2)),0),IFERROR(INDEX(A:S,MATCH(AK478,A:A,0),COLUMN(M$2)),0),IFERROR(INDEX(A:S,MATCH(AR478,A:A,0),COLUMN(M$2)),0)),M478)</f>
        <v/>
      </c>
      <c r="V478" s="3" t="str">
        <f t="shared" si="7"/>
        <v/>
      </c>
    </row>
    <row r="479" ht="15.75" customHeight="1">
      <c r="A479" s="3" t="s">
        <v>564</v>
      </c>
      <c r="B479" s="4" t="str">
        <f t="shared" si="1"/>
        <v>LCMABAMFBL30</v>
      </c>
      <c r="D479" s="3" t="s">
        <v>371</v>
      </c>
      <c r="F479" s="5"/>
      <c r="G479" s="4">
        <v>117.0</v>
      </c>
      <c r="H479" s="3">
        <v>50.0</v>
      </c>
      <c r="I479" s="4">
        <v>45.0</v>
      </c>
      <c r="J479" s="4">
        <v>70.0</v>
      </c>
      <c r="K479" s="4">
        <v>0.0</v>
      </c>
      <c r="L479" s="4">
        <v>0.0</v>
      </c>
      <c r="M479" s="5">
        <v>45235.0</v>
      </c>
      <c r="O479" s="6">
        <f t="shared" si="2"/>
        <v>72</v>
      </c>
      <c r="P479" s="3" t="s">
        <v>137</v>
      </c>
      <c r="Q479" s="3" t="str">
        <f t="shared" si="3"/>
        <v>LC BARSTL</v>
      </c>
      <c r="R479" s="3">
        <f t="shared" si="4"/>
        <v>72</v>
      </c>
      <c r="S479" s="3">
        <f t="shared" si="5"/>
        <v>50</v>
      </c>
      <c r="T479" s="7">
        <f t="shared" si="6"/>
        <v>72</v>
      </c>
      <c r="U479" s="8">
        <f t="array" ref="U479">IF(W479&lt;&gt;0,MAX(IFERROR(INDEX(A:S,MATCH(W479,A:A,0),COLUMN(M$2)),0),IFERROR(INDEX(A:S,MATCH(AD479,A:A,0),COLUMN(M$2)),0),IFERROR(INDEX(A:S,MATCH(AK479,A:A,0),COLUMN(M$2)),0),IFERROR(INDEX(A:S,MATCH(AR479,A:A,0),COLUMN(M$2)),0)),M479)</f>
        <v>45235</v>
      </c>
      <c r="V479" s="3" t="str">
        <f t="shared" si="7"/>
        <v/>
      </c>
    </row>
    <row r="480" ht="15.75" customHeight="1">
      <c r="A480" s="3" t="s">
        <v>565</v>
      </c>
      <c r="B480" s="4" t="str">
        <f t="shared" si="1"/>
        <v>LCMABAMFBL26</v>
      </c>
      <c r="D480" s="3" t="s">
        <v>371</v>
      </c>
      <c r="F480" s="5"/>
      <c r="G480" s="4">
        <v>147.0</v>
      </c>
      <c r="I480" s="4">
        <v>85.0</v>
      </c>
      <c r="J480" s="4">
        <v>60.0</v>
      </c>
      <c r="K480" s="4">
        <v>0.0</v>
      </c>
      <c r="L480" s="4">
        <v>0.0</v>
      </c>
      <c r="M480" s="5">
        <v>45261.0</v>
      </c>
      <c r="N480" s="3">
        <v>110.0</v>
      </c>
      <c r="O480" s="6">
        <f t="shared" si="2"/>
        <v>62</v>
      </c>
      <c r="P480" s="3" t="s">
        <v>137</v>
      </c>
      <c r="Q480" s="3" t="str">
        <f t="shared" si="3"/>
        <v>LC BARSTL</v>
      </c>
      <c r="R480" s="3">
        <f t="shared" si="4"/>
        <v>62</v>
      </c>
      <c r="S480" s="3" t="str">
        <f t="shared" si="5"/>
        <v/>
      </c>
      <c r="T480" s="7">
        <f t="shared" si="6"/>
        <v>62</v>
      </c>
      <c r="U480" s="8">
        <f t="array" ref="U480">IF(W480&lt;&gt;0,MAX(IFERROR(INDEX(A:S,MATCH(W480,A:A,0),COLUMN(M$2)),0),IFERROR(INDEX(A:S,MATCH(AD480,A:A,0),COLUMN(M$2)),0),IFERROR(INDEX(A:S,MATCH(AK480,A:A,0),COLUMN(M$2)),0),IFERROR(INDEX(A:S,MATCH(AR480,A:A,0),COLUMN(M$2)),0)),M480)</f>
        <v>45261</v>
      </c>
      <c r="V480" s="3">
        <f t="shared" si="7"/>
        <v>110</v>
      </c>
    </row>
    <row r="481" ht="15.75" customHeight="1">
      <c r="A481" s="3" t="s">
        <v>566</v>
      </c>
      <c r="B481" s="4" t="str">
        <f t="shared" si="1"/>
        <v>LCMABABLBL26</v>
      </c>
      <c r="D481" s="3" t="s">
        <v>371</v>
      </c>
      <c r="F481" s="5"/>
      <c r="G481" s="4">
        <v>217.0</v>
      </c>
      <c r="H481" s="3">
        <v>120.0</v>
      </c>
      <c r="I481" s="4">
        <v>93.0</v>
      </c>
      <c r="J481" s="4">
        <v>122.0</v>
      </c>
      <c r="K481" s="4">
        <v>0.0</v>
      </c>
      <c r="L481" s="4">
        <v>0.0</v>
      </c>
      <c r="M481" s="5">
        <v>45235.0</v>
      </c>
      <c r="N481" s="3">
        <v>50.0</v>
      </c>
      <c r="O481" s="6">
        <f t="shared" si="2"/>
        <v>124</v>
      </c>
      <c r="P481" s="3" t="s">
        <v>137</v>
      </c>
      <c r="Q481" s="3" t="str">
        <f t="shared" si="3"/>
        <v>LC BARSTL</v>
      </c>
      <c r="R481" s="3">
        <f t="shared" si="4"/>
        <v>124</v>
      </c>
      <c r="S481" s="3">
        <f t="shared" si="5"/>
        <v>120</v>
      </c>
      <c r="T481" s="7">
        <f t="shared" si="6"/>
        <v>124</v>
      </c>
      <c r="U481" s="8">
        <f t="array" ref="U481">IF(W481&lt;&gt;0,MAX(IFERROR(INDEX(A:S,MATCH(W481,A:A,0),COLUMN(M$2)),0),IFERROR(INDEX(A:S,MATCH(AD481,A:A,0),COLUMN(M$2)),0),IFERROR(INDEX(A:S,MATCH(AK481,A:A,0),COLUMN(M$2)),0),IFERROR(INDEX(A:S,MATCH(AR481,A:A,0),COLUMN(M$2)),0)),M481)</f>
        <v>45235</v>
      </c>
      <c r="V481" s="3">
        <f t="shared" si="7"/>
        <v>50</v>
      </c>
    </row>
    <row r="482" ht="15.75" customHeight="1">
      <c r="A482" s="3" t="s">
        <v>567</v>
      </c>
      <c r="B482" s="4" t="str">
        <f t="shared" si="1"/>
        <v>LCMABABLBL30</v>
      </c>
      <c r="D482" s="3" t="s">
        <v>371</v>
      </c>
      <c r="F482" s="5"/>
      <c r="G482" s="4">
        <v>99.0</v>
      </c>
      <c r="I482" s="4">
        <v>24.0</v>
      </c>
      <c r="J482" s="4">
        <v>73.0</v>
      </c>
      <c r="K482" s="4">
        <v>0.0</v>
      </c>
      <c r="L482" s="4">
        <v>0.0</v>
      </c>
      <c r="M482" s="5"/>
      <c r="O482" s="6">
        <f t="shared" si="2"/>
        <v>75</v>
      </c>
      <c r="P482" s="3" t="s">
        <v>137</v>
      </c>
      <c r="Q482" s="3" t="str">
        <f t="shared" si="3"/>
        <v>LC BARSTL</v>
      </c>
      <c r="R482" s="3">
        <f t="shared" si="4"/>
        <v>75</v>
      </c>
      <c r="S482" s="3" t="str">
        <f t="shared" si="5"/>
        <v/>
      </c>
      <c r="T482" s="7">
        <f t="shared" si="6"/>
        <v>75</v>
      </c>
      <c r="U482" s="8" t="str">
        <f t="array" ref="U482">IF(W482&lt;&gt;0,MAX(IFERROR(INDEX(A:S,MATCH(W482,A:A,0),COLUMN(M$2)),0),IFERROR(INDEX(A:S,MATCH(AD482,A:A,0),COLUMN(M$2)),0),IFERROR(INDEX(A:S,MATCH(AK482,A:A,0),COLUMN(M$2)),0),IFERROR(INDEX(A:S,MATCH(AR482,A:A,0),COLUMN(M$2)),0)),M482)</f>
        <v/>
      </c>
      <c r="V482" s="3" t="str">
        <f t="shared" si="7"/>
        <v/>
      </c>
    </row>
    <row r="483" ht="15.75" customHeight="1">
      <c r="A483" s="3" t="s">
        <v>568</v>
      </c>
      <c r="B483" s="4" t="str">
        <f t="shared" si="1"/>
        <v>LCJASH24</v>
      </c>
      <c r="D483" s="3" t="s">
        <v>101</v>
      </c>
      <c r="F483" s="5"/>
      <c r="G483" s="4">
        <v>0.0</v>
      </c>
      <c r="I483" s="4">
        <v>0.0</v>
      </c>
      <c r="J483" s="4">
        <v>0.0</v>
      </c>
      <c r="K483" s="4">
        <v>0.0</v>
      </c>
      <c r="L483" s="4">
        <v>0.0</v>
      </c>
      <c r="O483" s="6">
        <f t="shared" si="2"/>
        <v>0</v>
      </c>
      <c r="P483" s="3" t="s">
        <v>51</v>
      </c>
      <c r="Q483" s="3" t="str">
        <f t="shared" si="3"/>
        <v>ZZ</v>
      </c>
      <c r="R483" s="3">
        <f t="shared" si="4"/>
        <v>0</v>
      </c>
      <c r="S483" s="3" t="str">
        <f t="shared" si="5"/>
        <v/>
      </c>
      <c r="T483" s="7">
        <f t="shared" si="6"/>
        <v>0</v>
      </c>
      <c r="U483" s="8" t="str">
        <f t="array" ref="U483">IF(W483&lt;&gt;0,MAX(IFERROR(INDEX(A:S,MATCH(W483,A:A,0),COLUMN(M$2)),0),IFERROR(INDEX(A:S,MATCH(AD483,A:A,0),COLUMN(M$2)),0),IFERROR(INDEX(A:S,MATCH(AK483,A:A,0),COLUMN(M$2)),0),IFERROR(INDEX(A:S,MATCH(AR483,A:A,0),COLUMN(M$2)),0)),M483)</f>
        <v/>
      </c>
      <c r="V483" s="3" t="str">
        <f t="shared" si="7"/>
        <v/>
      </c>
    </row>
    <row r="484" ht="15.75" customHeight="1">
      <c r="A484" s="3" t="s">
        <v>569</v>
      </c>
      <c r="B484" s="4" t="str">
        <f t="shared" si="1"/>
        <v>LCSUBAMFBL30</v>
      </c>
      <c r="D484" s="3" t="s">
        <v>123</v>
      </c>
      <c r="E484" s="5">
        <v>44008.0</v>
      </c>
      <c r="F484" s="5"/>
      <c r="G484" s="4">
        <v>0.0</v>
      </c>
      <c r="I484" s="4">
        <v>0.0</v>
      </c>
      <c r="J484" s="4">
        <v>0.0</v>
      </c>
      <c r="K484" s="4">
        <v>0.0</v>
      </c>
      <c r="L484" s="4">
        <v>0.0</v>
      </c>
      <c r="O484" s="6">
        <f t="shared" si="2"/>
        <v>0</v>
      </c>
      <c r="P484" s="3" t="s">
        <v>112</v>
      </c>
      <c r="Q484" s="3" t="str">
        <f t="shared" si="3"/>
        <v>Z</v>
      </c>
      <c r="R484" s="3">
        <f t="shared" si="4"/>
        <v>0</v>
      </c>
      <c r="S484" s="3" t="str">
        <f t="shared" si="5"/>
        <v/>
      </c>
      <c r="T484" s="7">
        <f t="shared" si="6"/>
        <v>0</v>
      </c>
      <c r="U484" s="8" t="str">
        <f t="array" ref="U484">IF(W484&lt;&gt;0,MAX(IFERROR(INDEX(A:S,MATCH(W484,A:A,0),COLUMN(M$2)),0),IFERROR(INDEX(A:S,MATCH(AD484,A:A,0),COLUMN(M$2)),0),IFERROR(INDEX(A:S,MATCH(AK484,A:A,0),COLUMN(M$2)),0),IFERROR(INDEX(A:S,MATCH(AR484,A:A,0),COLUMN(M$2)),0)),M484)</f>
        <v/>
      </c>
      <c r="V484" s="3" t="str">
        <f t="shared" si="7"/>
        <v/>
      </c>
    </row>
    <row r="485" ht="15.75" customHeight="1">
      <c r="A485" s="3" t="s">
        <v>570</v>
      </c>
      <c r="B485" s="4" t="str">
        <f t="shared" si="1"/>
        <v>LCSUBABLBL30</v>
      </c>
      <c r="D485" s="3">
        <v>0.0</v>
      </c>
      <c r="F485" s="5">
        <v>43994.0</v>
      </c>
      <c r="G485" s="4">
        <v>0.0</v>
      </c>
      <c r="I485" s="4">
        <v>0.0</v>
      </c>
      <c r="J485" s="4">
        <v>0.0</v>
      </c>
      <c r="K485" s="4">
        <v>0.0</v>
      </c>
      <c r="L485" s="4">
        <v>0.0</v>
      </c>
      <c r="O485" s="6">
        <f t="shared" si="2"/>
        <v>0</v>
      </c>
      <c r="P485" s="3" t="s">
        <v>51</v>
      </c>
      <c r="Q485" s="3" t="str">
        <f t="shared" si="3"/>
        <v>ZZ</v>
      </c>
      <c r="R485" s="3">
        <f t="shared" si="4"/>
        <v>0</v>
      </c>
      <c r="S485" s="3" t="str">
        <f t="shared" si="5"/>
        <v/>
      </c>
      <c r="T485" s="7">
        <f t="shared" si="6"/>
        <v>0</v>
      </c>
      <c r="U485" s="8" t="str">
        <f t="array" ref="U485">IF(W485&lt;&gt;0,MAX(IFERROR(INDEX(A:S,MATCH(W485,A:A,0),COLUMN(M$2)),0),IFERROR(INDEX(A:S,MATCH(AD485,A:A,0),COLUMN(M$2)),0),IFERROR(INDEX(A:S,MATCH(AK485,A:A,0),COLUMN(M$2)),0),IFERROR(INDEX(A:S,MATCH(AR485,A:A,0),COLUMN(M$2)),0)),M485)</f>
        <v/>
      </c>
      <c r="V485" s="3" t="str">
        <f t="shared" si="7"/>
        <v/>
      </c>
    </row>
    <row r="486" ht="15.75" customHeight="1">
      <c r="A486" s="3" t="s">
        <v>571</v>
      </c>
      <c r="B486" s="4" t="str">
        <f t="shared" si="1"/>
        <v>LCVABAMFBT30</v>
      </c>
      <c r="D486" s="3">
        <v>0.0</v>
      </c>
      <c r="F486" s="5">
        <v>43221.0</v>
      </c>
      <c r="G486" s="4">
        <v>0.0</v>
      </c>
      <c r="I486" s="4">
        <v>0.0</v>
      </c>
      <c r="J486" s="4">
        <v>0.0</v>
      </c>
      <c r="K486" s="4">
        <v>0.0</v>
      </c>
      <c r="L486" s="4">
        <v>0.0</v>
      </c>
      <c r="O486" s="6">
        <f t="shared" si="2"/>
        <v>0</v>
      </c>
      <c r="P486" s="3" t="s">
        <v>51</v>
      </c>
      <c r="Q486" s="3" t="str">
        <f t="shared" si="3"/>
        <v>ZZ</v>
      </c>
      <c r="R486" s="3">
        <f t="shared" si="4"/>
        <v>0</v>
      </c>
      <c r="S486" s="3" t="str">
        <f t="shared" si="5"/>
        <v/>
      </c>
      <c r="T486" s="7">
        <f t="shared" si="6"/>
        <v>0</v>
      </c>
      <c r="U486" s="8" t="str">
        <f t="array" ref="U486">IF(W486&lt;&gt;0,MAX(IFERROR(INDEX(A:S,MATCH(W486,A:A,0),COLUMN(M$2)),0),IFERROR(INDEX(A:S,MATCH(AD486,A:A,0),COLUMN(M$2)),0),IFERROR(INDEX(A:S,MATCH(AK486,A:A,0),COLUMN(M$2)),0),IFERROR(INDEX(A:S,MATCH(AR486,A:A,0),COLUMN(M$2)),0)),M486)</f>
        <v/>
      </c>
      <c r="V486" s="3" t="str">
        <f t="shared" si="7"/>
        <v/>
      </c>
    </row>
    <row r="487" ht="15.75" customHeight="1">
      <c r="A487" s="3" t="s">
        <v>572</v>
      </c>
      <c r="B487" s="4" t="str">
        <f t="shared" si="1"/>
        <v>LCSUBABLBL26</v>
      </c>
      <c r="D487" s="3">
        <v>0.0</v>
      </c>
      <c r="F487" s="5">
        <v>43300.0</v>
      </c>
      <c r="G487" s="4">
        <v>0.0</v>
      </c>
      <c r="I487" s="4">
        <v>0.0</v>
      </c>
      <c r="J487" s="4">
        <v>0.0</v>
      </c>
      <c r="K487" s="4">
        <v>0.0</v>
      </c>
      <c r="L487" s="4">
        <v>0.0</v>
      </c>
      <c r="O487" s="6">
        <f t="shared" si="2"/>
        <v>0</v>
      </c>
      <c r="P487" s="3" t="s">
        <v>51</v>
      </c>
      <c r="Q487" s="3" t="str">
        <f t="shared" si="3"/>
        <v>ZZ</v>
      </c>
      <c r="R487" s="3">
        <f t="shared" si="4"/>
        <v>0</v>
      </c>
      <c r="S487" s="3" t="str">
        <f t="shared" si="5"/>
        <v/>
      </c>
      <c r="T487" s="7">
        <f t="shared" si="6"/>
        <v>0</v>
      </c>
      <c r="U487" s="8" t="str">
        <f t="array" ref="U487">IF(W487&lt;&gt;0,MAX(IFERROR(INDEX(A:S,MATCH(W487,A:A,0),COLUMN(M$2)),0),IFERROR(INDEX(A:S,MATCH(AD487,A:A,0),COLUMN(M$2)),0),IFERROR(INDEX(A:S,MATCH(AK487,A:A,0),COLUMN(M$2)),0),IFERROR(INDEX(A:S,MATCH(AR487,A:A,0),COLUMN(M$2)),0)),M487)</f>
        <v/>
      </c>
      <c r="V487" s="3" t="str">
        <f t="shared" si="7"/>
        <v/>
      </c>
    </row>
    <row r="488" ht="15.75" customHeight="1">
      <c r="A488" s="3" t="s">
        <v>573</v>
      </c>
      <c r="B488" s="4" t="str">
        <f t="shared" si="1"/>
        <v>LCNOBABLBL30</v>
      </c>
      <c r="D488" s="3" t="s">
        <v>60</v>
      </c>
      <c r="F488" s="5">
        <v>43698.0</v>
      </c>
      <c r="G488" s="4">
        <v>0.0</v>
      </c>
      <c r="I488" s="4">
        <v>0.0</v>
      </c>
      <c r="J488" s="4">
        <v>0.0</v>
      </c>
      <c r="K488" s="4">
        <v>0.0</v>
      </c>
      <c r="L488" s="4">
        <v>0.0</v>
      </c>
      <c r="O488" s="6">
        <f t="shared" si="2"/>
        <v>0</v>
      </c>
      <c r="P488" s="3" t="s">
        <v>51</v>
      </c>
      <c r="Q488" s="3" t="str">
        <f t="shared" si="3"/>
        <v>ZZ</v>
      </c>
      <c r="R488" s="3">
        <f t="shared" si="4"/>
        <v>0</v>
      </c>
      <c r="S488" s="3" t="str">
        <f t="shared" si="5"/>
        <v/>
      </c>
      <c r="T488" s="7">
        <f t="shared" si="6"/>
        <v>0</v>
      </c>
      <c r="U488" s="8" t="str">
        <f t="array" ref="U488">IF(W488&lt;&gt;0,MAX(IFERROR(INDEX(A:S,MATCH(W488,A:A,0),COLUMN(M$2)),0),IFERROR(INDEX(A:S,MATCH(AD488,A:A,0),COLUMN(M$2)),0),IFERROR(INDEX(A:S,MATCH(AK488,A:A,0),COLUMN(M$2)),0),IFERROR(INDEX(A:S,MATCH(AR488,A:A,0),COLUMN(M$2)),0)),M488)</f>
        <v/>
      </c>
      <c r="V488" s="3" t="str">
        <f t="shared" si="7"/>
        <v/>
      </c>
    </row>
    <row r="489" ht="15.75" customHeight="1">
      <c r="A489" s="3" t="s">
        <v>574</v>
      </c>
      <c r="B489" s="4" t="str">
        <f t="shared" si="1"/>
        <v>LCNOBABLBL26</v>
      </c>
      <c r="D489" s="3">
        <v>0.0</v>
      </c>
      <c r="F489" s="5">
        <v>43445.0</v>
      </c>
      <c r="G489" s="4">
        <v>0.0</v>
      </c>
      <c r="I489" s="4">
        <v>0.0</v>
      </c>
      <c r="J489" s="4">
        <v>0.0</v>
      </c>
      <c r="K489" s="4">
        <v>0.0</v>
      </c>
      <c r="L489" s="4">
        <v>0.0</v>
      </c>
      <c r="O489" s="6">
        <f t="shared" si="2"/>
        <v>0</v>
      </c>
      <c r="P489" s="3" t="s">
        <v>51</v>
      </c>
      <c r="Q489" s="3" t="str">
        <f t="shared" si="3"/>
        <v>ZZ</v>
      </c>
      <c r="R489" s="3">
        <f t="shared" si="4"/>
        <v>0</v>
      </c>
      <c r="S489" s="3" t="str">
        <f t="shared" si="5"/>
        <v/>
      </c>
      <c r="T489" s="7">
        <f t="shared" si="6"/>
        <v>0</v>
      </c>
      <c r="U489" s="8" t="str">
        <f t="array" ref="U489">IF(W489&lt;&gt;0,MAX(IFERROR(INDEX(A:S,MATCH(W489,A:A,0),COLUMN(M$2)),0),IFERROR(INDEX(A:S,MATCH(AD489,A:A,0),COLUMN(M$2)),0),IFERROR(INDEX(A:S,MATCH(AK489,A:A,0),COLUMN(M$2)),0),IFERROR(INDEX(A:S,MATCH(AR489,A:A,0),COLUMN(M$2)),0)),M489)</f>
        <v/>
      </c>
      <c r="V489" s="3" t="str">
        <f t="shared" si="7"/>
        <v/>
      </c>
    </row>
    <row r="490" ht="15.75" customHeight="1">
      <c r="A490" s="3" t="s">
        <v>575</v>
      </c>
      <c r="B490" s="4" t="str">
        <f t="shared" si="1"/>
        <v>LCVABAMFBT26</v>
      </c>
      <c r="D490" s="3">
        <v>0.0</v>
      </c>
      <c r="F490" s="5">
        <v>43221.0</v>
      </c>
      <c r="G490" s="4">
        <v>0.0</v>
      </c>
      <c r="I490" s="4">
        <v>0.0</v>
      </c>
      <c r="J490" s="4">
        <v>0.0</v>
      </c>
      <c r="K490" s="4">
        <v>0.0</v>
      </c>
      <c r="L490" s="4">
        <v>0.0</v>
      </c>
      <c r="O490" s="6">
        <f t="shared" si="2"/>
        <v>0</v>
      </c>
      <c r="P490" s="3" t="s">
        <v>51</v>
      </c>
      <c r="Q490" s="3" t="str">
        <f t="shared" si="3"/>
        <v>ZZ</v>
      </c>
      <c r="R490" s="3">
        <f t="shared" si="4"/>
        <v>0</v>
      </c>
      <c r="S490" s="3" t="str">
        <f t="shared" si="5"/>
        <v/>
      </c>
      <c r="T490" s="7">
        <f t="shared" si="6"/>
        <v>0</v>
      </c>
      <c r="U490" s="8" t="str">
        <f t="array" ref="U490">IF(W490&lt;&gt;0,MAX(IFERROR(INDEX(A:S,MATCH(W490,A:A,0),COLUMN(M$2)),0),IFERROR(INDEX(A:S,MATCH(AD490,A:A,0),COLUMN(M$2)),0),IFERROR(INDEX(A:S,MATCH(AK490,A:A,0),COLUMN(M$2)),0),IFERROR(INDEX(A:S,MATCH(AR490,A:A,0),COLUMN(M$2)),0)),M490)</f>
        <v/>
      </c>
      <c r="V490" s="3" t="str">
        <f t="shared" si="7"/>
        <v/>
      </c>
    </row>
    <row r="491" ht="15.75" customHeight="1">
      <c r="A491" s="3" t="s">
        <v>576</v>
      </c>
      <c r="B491" s="4" t="str">
        <f t="shared" si="1"/>
        <v>LCVABAABBR26</v>
      </c>
      <c r="D491" s="3">
        <v>0.0</v>
      </c>
      <c r="F491" s="5">
        <v>43221.0</v>
      </c>
      <c r="G491" s="4">
        <v>0.0</v>
      </c>
      <c r="I491" s="4">
        <v>0.0</v>
      </c>
      <c r="J491" s="4">
        <v>0.0</v>
      </c>
      <c r="K491" s="4">
        <v>0.0</v>
      </c>
      <c r="L491" s="4">
        <v>0.0</v>
      </c>
      <c r="O491" s="6">
        <f t="shared" si="2"/>
        <v>0</v>
      </c>
      <c r="P491" s="3" t="s">
        <v>51</v>
      </c>
      <c r="Q491" s="3" t="str">
        <f t="shared" si="3"/>
        <v>ZZ</v>
      </c>
      <c r="R491" s="3">
        <f t="shared" si="4"/>
        <v>0</v>
      </c>
      <c r="S491" s="3" t="str">
        <f t="shared" si="5"/>
        <v/>
      </c>
      <c r="T491" s="7">
        <f t="shared" si="6"/>
        <v>0</v>
      </c>
      <c r="U491" s="8" t="str">
        <f t="array" ref="U491">IF(W491&lt;&gt;0,MAX(IFERROR(INDEX(A:S,MATCH(W491,A:A,0),COLUMN(M$2)),0),IFERROR(INDEX(A:S,MATCH(AD491,A:A,0),COLUMN(M$2)),0),IFERROR(INDEX(A:S,MATCH(AK491,A:A,0),COLUMN(M$2)),0),IFERROR(INDEX(A:S,MATCH(AR491,A:A,0),COLUMN(M$2)),0)),M491)</f>
        <v/>
      </c>
      <c r="V491" s="3" t="str">
        <f t="shared" si="7"/>
        <v/>
      </c>
    </row>
    <row r="492" ht="15.75" customHeight="1">
      <c r="A492" s="3" t="s">
        <v>577</v>
      </c>
      <c r="B492" s="4" t="str">
        <f t="shared" si="1"/>
        <v>LCBA1SA</v>
      </c>
      <c r="D492" s="3">
        <v>0.0</v>
      </c>
      <c r="F492" s="5">
        <v>43221.0</v>
      </c>
      <c r="G492" s="4">
        <v>0.0</v>
      </c>
      <c r="I492" s="4">
        <v>0.0</v>
      </c>
      <c r="J492" s="4">
        <v>0.0</v>
      </c>
      <c r="K492" s="4">
        <v>0.0</v>
      </c>
      <c r="L492" s="4">
        <v>0.0</v>
      </c>
      <c r="O492" s="6">
        <f t="shared" si="2"/>
        <v>0</v>
      </c>
      <c r="P492" s="3" t="s">
        <v>51</v>
      </c>
      <c r="Q492" s="3" t="str">
        <f t="shared" si="3"/>
        <v>ZZ</v>
      </c>
      <c r="R492" s="3">
        <f t="shared" si="4"/>
        <v>0</v>
      </c>
      <c r="S492" s="3" t="str">
        <f t="shared" si="5"/>
        <v/>
      </c>
      <c r="T492" s="7">
        <f t="shared" si="6"/>
        <v>0</v>
      </c>
      <c r="U492" s="8" t="str">
        <f t="array" ref="U492">IF(W492&lt;&gt;0,MAX(IFERROR(INDEX(A:S,MATCH(W492,A:A,0),COLUMN(M$2)),0),IFERROR(INDEX(A:S,MATCH(AD492,A:A,0),COLUMN(M$2)),0),IFERROR(INDEX(A:S,MATCH(AK492,A:A,0),COLUMN(M$2)),0),IFERROR(INDEX(A:S,MATCH(AR492,A:A,0),COLUMN(M$2)),0)),M492)</f>
        <v/>
      </c>
      <c r="V492" s="3" t="str">
        <f t="shared" si="7"/>
        <v/>
      </c>
    </row>
    <row r="493" ht="15.75" customHeight="1">
      <c r="A493" s="3" t="s">
        <v>578</v>
      </c>
      <c r="B493" s="4" t="str">
        <f t="shared" si="1"/>
        <v>LCMASWBABLWA</v>
      </c>
      <c r="D493" s="3" t="s">
        <v>101</v>
      </c>
      <c r="F493" s="5"/>
      <c r="G493" s="4">
        <v>292.0</v>
      </c>
      <c r="I493" s="4">
        <v>0.0</v>
      </c>
      <c r="J493" s="4">
        <v>290.0</v>
      </c>
      <c r="K493" s="4">
        <v>0.0</v>
      </c>
      <c r="L493" s="4">
        <v>0.0</v>
      </c>
      <c r="M493" s="5"/>
      <c r="O493" s="6">
        <f t="shared" si="2"/>
        <v>292</v>
      </c>
      <c r="P493" s="3" t="s">
        <v>137</v>
      </c>
      <c r="Q493" s="3" t="str">
        <f t="shared" si="3"/>
        <v>LC BARSTL</v>
      </c>
      <c r="R493" s="3">
        <f t="shared" si="4"/>
        <v>292</v>
      </c>
      <c r="S493" s="3" t="str">
        <f t="shared" si="5"/>
        <v/>
      </c>
      <c r="T493" s="7">
        <f t="shared" si="6"/>
        <v>292</v>
      </c>
      <c r="U493" s="8" t="str">
        <f t="array" ref="U493">IF(W493&lt;&gt;0,MAX(IFERROR(INDEX(A:S,MATCH(W493,A:A,0),COLUMN(M$2)),0),IFERROR(INDEX(A:S,MATCH(AD493,A:A,0),COLUMN(M$2)),0),IFERROR(INDEX(A:S,MATCH(AK493,A:A,0),COLUMN(M$2)),0),IFERROR(INDEX(A:S,MATCH(AR493,A:A,0),COLUMN(M$2)),0)),M493)</f>
        <v/>
      </c>
      <c r="V493" s="3" t="str">
        <f t="shared" si="7"/>
        <v/>
      </c>
    </row>
    <row r="494" ht="15.75" customHeight="1">
      <c r="A494" s="3" t="s">
        <v>579</v>
      </c>
      <c r="B494" s="4" t="str">
        <f t="shared" si="1"/>
        <v>LCLOSWBABLWA</v>
      </c>
      <c r="D494" s="3" t="s">
        <v>101</v>
      </c>
      <c r="F494" s="5"/>
      <c r="G494" s="4">
        <v>277.0</v>
      </c>
      <c r="I494" s="4">
        <v>5.0</v>
      </c>
      <c r="J494" s="4">
        <v>270.0</v>
      </c>
      <c r="K494" s="4">
        <v>0.0</v>
      </c>
      <c r="L494" s="4">
        <v>0.0</v>
      </c>
      <c r="M494" s="5"/>
      <c r="O494" s="6">
        <f t="shared" si="2"/>
        <v>272</v>
      </c>
      <c r="P494" s="3" t="s">
        <v>137</v>
      </c>
      <c r="Q494" s="3" t="str">
        <f t="shared" si="3"/>
        <v>LC BARSTL</v>
      </c>
      <c r="R494" s="3">
        <f t="shared" si="4"/>
        <v>272</v>
      </c>
      <c r="S494" s="3" t="str">
        <f t="shared" si="5"/>
        <v/>
      </c>
      <c r="T494" s="7">
        <f t="shared" si="6"/>
        <v>272</v>
      </c>
      <c r="U494" s="8" t="str">
        <f t="array" ref="U494">IF(W494&lt;&gt;0,MAX(IFERROR(INDEX(A:S,MATCH(W494,A:A,0),COLUMN(M$2)),0),IFERROR(INDEX(A:S,MATCH(AD494,A:A,0),COLUMN(M$2)),0),IFERROR(INDEX(A:S,MATCH(AK494,A:A,0),COLUMN(M$2)),0),IFERROR(INDEX(A:S,MATCH(AR494,A:A,0),COLUMN(M$2)),0)),M494)</f>
        <v/>
      </c>
      <c r="V494" s="3" t="str">
        <f t="shared" si="7"/>
        <v/>
      </c>
    </row>
    <row r="495" ht="15.75" customHeight="1">
      <c r="A495" s="3" t="s">
        <v>580</v>
      </c>
      <c r="B495" s="4" t="str">
        <f t="shared" si="1"/>
        <v>LCSUCHWAGR</v>
      </c>
      <c r="D495" s="3" t="s">
        <v>101</v>
      </c>
      <c r="F495" s="5"/>
      <c r="G495" s="4">
        <v>244.0</v>
      </c>
      <c r="I495" s="4">
        <v>11.0</v>
      </c>
      <c r="J495" s="4">
        <v>231.0</v>
      </c>
      <c r="K495" s="4">
        <v>0.0</v>
      </c>
      <c r="L495" s="4">
        <v>0.0</v>
      </c>
      <c r="M495" s="5"/>
      <c r="O495" s="6">
        <f t="shared" si="2"/>
        <v>233</v>
      </c>
      <c r="P495" s="3" t="s">
        <v>108</v>
      </c>
      <c r="Q495" s="3" t="str">
        <f t="shared" si="3"/>
        <v>LC DINING CHAIRS</v>
      </c>
      <c r="R495" s="3">
        <f t="shared" si="4"/>
        <v>233</v>
      </c>
      <c r="S495" s="3" t="str">
        <f t="shared" si="5"/>
        <v/>
      </c>
      <c r="T495" s="7">
        <f t="shared" si="6"/>
        <v>233</v>
      </c>
      <c r="U495" s="8" t="str">
        <f t="array" ref="U495">IF(W495&lt;&gt;0,MAX(IFERROR(INDEX(A:S,MATCH(W495,A:A,0),COLUMN(M$2)),0),IFERROR(INDEX(A:S,MATCH(AD495,A:A,0),COLUMN(M$2)),0),IFERROR(INDEX(A:S,MATCH(AK495,A:A,0),COLUMN(M$2)),0),IFERROR(INDEX(A:S,MATCH(AR495,A:A,0),COLUMN(M$2)),0)),M495)</f>
        <v/>
      </c>
      <c r="V495" s="3" t="str">
        <f t="shared" si="7"/>
        <v/>
      </c>
    </row>
    <row r="496" ht="15.75" customHeight="1">
      <c r="A496" s="3" t="s">
        <v>581</v>
      </c>
      <c r="B496" s="4" t="str">
        <f t="shared" si="1"/>
        <v>LCJUOFCHBL</v>
      </c>
      <c r="D496" s="3" t="s">
        <v>101</v>
      </c>
      <c r="F496" s="5"/>
      <c r="G496" s="4">
        <v>96.0</v>
      </c>
      <c r="I496" s="4">
        <v>1.0</v>
      </c>
      <c r="J496" s="4">
        <v>94.0</v>
      </c>
      <c r="K496" s="4">
        <v>12.0</v>
      </c>
      <c r="L496" s="4">
        <v>0.0</v>
      </c>
      <c r="M496" s="5"/>
      <c r="O496" s="6">
        <f t="shared" si="2"/>
        <v>95</v>
      </c>
      <c r="P496" s="3" t="s">
        <v>110</v>
      </c>
      <c r="Q496" s="3" t="str">
        <f t="shared" si="3"/>
        <v>LC OFFICE</v>
      </c>
      <c r="R496" s="3">
        <f t="shared" si="4"/>
        <v>95</v>
      </c>
      <c r="S496" s="3" t="str">
        <f t="shared" si="5"/>
        <v/>
      </c>
      <c r="T496" s="7">
        <f t="shared" si="6"/>
        <v>95</v>
      </c>
      <c r="U496" s="8" t="str">
        <f t="array" ref="U496">IF(W496&lt;&gt;0,MAX(IFERROR(INDEX(A:S,MATCH(W496,A:A,0),COLUMN(M$2)),0),IFERROR(INDEX(A:S,MATCH(AD496,A:A,0),COLUMN(M$2)),0),IFERROR(INDEX(A:S,MATCH(AK496,A:A,0),COLUMN(M$2)),0),IFERROR(INDEX(A:S,MATCH(AR496,A:A,0),COLUMN(M$2)),0)),M496)</f>
        <v/>
      </c>
      <c r="V496" s="3" t="str">
        <f t="shared" si="7"/>
        <v/>
      </c>
    </row>
    <row r="497" ht="15.75" customHeight="1">
      <c r="A497" s="3" t="s">
        <v>582</v>
      </c>
      <c r="B497" s="4" t="str">
        <f t="shared" si="1"/>
        <v>LCSUCHWACH</v>
      </c>
      <c r="D497" s="3" t="s">
        <v>101</v>
      </c>
      <c r="F497" s="5"/>
      <c r="G497" s="4">
        <v>1471.0</v>
      </c>
      <c r="I497" s="4">
        <v>694.0</v>
      </c>
      <c r="J497" s="4">
        <v>775.0</v>
      </c>
      <c r="K497" s="4">
        <v>0.0</v>
      </c>
      <c r="L497" s="4">
        <v>0.0</v>
      </c>
      <c r="M497" s="5"/>
      <c r="O497" s="6">
        <f t="shared" si="2"/>
        <v>777</v>
      </c>
      <c r="P497" s="3" t="s">
        <v>108</v>
      </c>
      <c r="Q497" s="3" t="str">
        <f t="shared" si="3"/>
        <v>LC DINING CHAIRS</v>
      </c>
      <c r="R497" s="3">
        <f t="shared" si="4"/>
        <v>777</v>
      </c>
      <c r="S497" s="3" t="str">
        <f t="shared" si="5"/>
        <v/>
      </c>
      <c r="T497" s="7">
        <f t="shared" si="6"/>
        <v>777</v>
      </c>
      <c r="U497" s="8" t="str">
        <f t="array" ref="U497">IF(W497&lt;&gt;0,MAX(IFERROR(INDEX(A:S,MATCH(W497,A:A,0),COLUMN(M$2)),0),IFERROR(INDEX(A:S,MATCH(AD497,A:A,0),COLUMN(M$2)),0),IFERROR(INDEX(A:S,MATCH(AK497,A:A,0),COLUMN(M$2)),0),IFERROR(INDEX(A:S,MATCH(AR497,A:A,0),COLUMN(M$2)),0)),M497)</f>
        <v/>
      </c>
      <c r="V497" s="3" t="str">
        <f t="shared" si="7"/>
        <v/>
      </c>
    </row>
    <row r="498" ht="15.75" customHeight="1">
      <c r="A498" s="3" t="s">
        <v>583</v>
      </c>
      <c r="B498" s="4" t="str">
        <f t="shared" si="1"/>
        <v>LCDAOFCHBL</v>
      </c>
      <c r="D498" s="3" t="s">
        <v>101</v>
      </c>
      <c r="F498" s="5"/>
      <c r="G498" s="4">
        <v>99.0</v>
      </c>
      <c r="I498" s="4">
        <v>6.0</v>
      </c>
      <c r="J498" s="4">
        <v>92.0</v>
      </c>
      <c r="K498" s="4">
        <v>0.0</v>
      </c>
      <c r="L498" s="4">
        <v>0.0</v>
      </c>
      <c r="M498" s="5">
        <v>45306.0</v>
      </c>
      <c r="N498" s="3">
        <v>50.0</v>
      </c>
      <c r="O498" s="6">
        <f t="shared" si="2"/>
        <v>93</v>
      </c>
      <c r="P498" s="3" t="s">
        <v>110</v>
      </c>
      <c r="Q498" s="3" t="str">
        <f t="shared" si="3"/>
        <v>LC OFFICE</v>
      </c>
      <c r="R498" s="3">
        <f t="shared" si="4"/>
        <v>93</v>
      </c>
      <c r="S498" s="3" t="str">
        <f t="shared" si="5"/>
        <v/>
      </c>
      <c r="T498" s="7">
        <f t="shared" si="6"/>
        <v>93</v>
      </c>
      <c r="U498" s="8">
        <f t="array" ref="U498">IF(W498&lt;&gt;0,MAX(IFERROR(INDEX(A:S,MATCH(W498,A:A,0),COLUMN(M$2)),0),IFERROR(INDEX(A:S,MATCH(AD498,A:A,0),COLUMN(M$2)),0),IFERROR(INDEX(A:S,MATCH(AK498,A:A,0),COLUMN(M$2)),0),IFERROR(INDEX(A:S,MATCH(AR498,A:A,0),COLUMN(M$2)),0)),M498)</f>
        <v>45306</v>
      </c>
      <c r="V498" s="3">
        <f t="shared" si="7"/>
        <v>50</v>
      </c>
    </row>
    <row r="499" ht="15.75" customHeight="1">
      <c r="A499" s="3" t="s">
        <v>584</v>
      </c>
      <c r="B499" s="4" t="str">
        <f t="shared" si="1"/>
        <v>LCMASWBACRWA</v>
      </c>
      <c r="D499" s="3" t="s">
        <v>101</v>
      </c>
      <c r="F499" s="5"/>
      <c r="G499" s="4">
        <v>127.0</v>
      </c>
      <c r="I499" s="4">
        <v>4.0</v>
      </c>
      <c r="J499" s="4">
        <v>121.0</v>
      </c>
      <c r="K499" s="4">
        <v>0.0</v>
      </c>
      <c r="L499" s="4">
        <v>0.0</v>
      </c>
      <c r="M499" s="5">
        <v>45306.0</v>
      </c>
      <c r="N499" s="3">
        <v>30.0</v>
      </c>
      <c r="O499" s="6">
        <f t="shared" si="2"/>
        <v>123</v>
      </c>
      <c r="P499" s="3" t="s">
        <v>137</v>
      </c>
      <c r="Q499" s="3" t="str">
        <f t="shared" si="3"/>
        <v>LC BARSTL</v>
      </c>
      <c r="R499" s="3">
        <f t="shared" si="4"/>
        <v>123</v>
      </c>
      <c r="S499" s="3" t="str">
        <f t="shared" si="5"/>
        <v/>
      </c>
      <c r="T499" s="7">
        <f t="shared" si="6"/>
        <v>123</v>
      </c>
      <c r="U499" s="8">
        <f t="array" ref="U499">IF(W499&lt;&gt;0,MAX(IFERROR(INDEX(A:S,MATCH(W499,A:A,0),COLUMN(M$2)),0),IFERROR(INDEX(A:S,MATCH(AD499,A:A,0),COLUMN(M$2)),0),IFERROR(INDEX(A:S,MATCH(AK499,A:A,0),COLUMN(M$2)),0),IFERROR(INDEX(A:S,MATCH(AR499,A:A,0),COLUMN(M$2)),0)),M499)</f>
        <v>45306</v>
      </c>
      <c r="V499" s="3">
        <f t="shared" si="7"/>
        <v>30</v>
      </c>
    </row>
    <row r="500" ht="15.75" customHeight="1">
      <c r="A500" s="3" t="s">
        <v>585</v>
      </c>
      <c r="B500" s="4" t="str">
        <f t="shared" si="1"/>
        <v>LCLOSWBACRWA</v>
      </c>
      <c r="D500" s="3" t="s">
        <v>101</v>
      </c>
      <c r="F500" s="5"/>
      <c r="G500" s="4">
        <v>79.0</v>
      </c>
      <c r="I500" s="4">
        <v>4.0</v>
      </c>
      <c r="J500" s="4">
        <v>73.0</v>
      </c>
      <c r="K500" s="4">
        <v>0.0</v>
      </c>
      <c r="L500" s="4">
        <v>0.0</v>
      </c>
      <c r="M500" s="5"/>
      <c r="O500" s="6">
        <f t="shared" si="2"/>
        <v>75</v>
      </c>
      <c r="P500" s="3" t="s">
        <v>137</v>
      </c>
      <c r="Q500" s="3" t="str">
        <f t="shared" si="3"/>
        <v>LC BARSTL</v>
      </c>
      <c r="R500" s="3">
        <f t="shared" si="4"/>
        <v>75</v>
      </c>
      <c r="S500" s="3" t="str">
        <f t="shared" si="5"/>
        <v/>
      </c>
      <c r="T500" s="7">
        <f t="shared" si="6"/>
        <v>75</v>
      </c>
      <c r="U500" s="8" t="str">
        <f t="array" ref="U500">IF(W500&lt;&gt;0,MAX(IFERROR(INDEX(A:S,MATCH(W500,A:A,0),COLUMN(M$2)),0),IFERROR(INDEX(A:S,MATCH(AD500,A:A,0),COLUMN(M$2)),0),IFERROR(INDEX(A:S,MATCH(AK500,A:A,0),COLUMN(M$2)),0),IFERROR(INDEX(A:S,MATCH(AR500,A:A,0),COLUMN(M$2)),0)),M500)</f>
        <v/>
      </c>
      <c r="V500" s="3" t="str">
        <f t="shared" si="7"/>
        <v/>
      </c>
    </row>
    <row r="501" ht="15.75" customHeight="1">
      <c r="A501" s="3" t="s">
        <v>586</v>
      </c>
      <c r="B501" s="4" t="str">
        <f t="shared" si="1"/>
        <v>LCADSWBACRWA</v>
      </c>
      <c r="D501" s="3" t="s">
        <v>101</v>
      </c>
      <c r="F501" s="5"/>
      <c r="G501" s="4">
        <v>59.0</v>
      </c>
      <c r="I501" s="4">
        <v>0.0</v>
      </c>
      <c r="J501" s="4">
        <v>57.0</v>
      </c>
      <c r="K501" s="4">
        <v>0.0</v>
      </c>
      <c r="L501" s="4">
        <v>0.0</v>
      </c>
      <c r="M501" s="5">
        <v>45269.0</v>
      </c>
      <c r="N501" s="3">
        <v>50.0</v>
      </c>
      <c r="O501" s="6">
        <f t="shared" si="2"/>
        <v>59</v>
      </c>
      <c r="P501" s="3" t="s">
        <v>137</v>
      </c>
      <c r="Q501" s="3" t="str">
        <f t="shared" si="3"/>
        <v>LC BARSTL</v>
      </c>
      <c r="R501" s="3">
        <f t="shared" si="4"/>
        <v>59</v>
      </c>
      <c r="S501" s="3" t="str">
        <f t="shared" si="5"/>
        <v/>
      </c>
      <c r="T501" s="7">
        <f t="shared" si="6"/>
        <v>59</v>
      </c>
      <c r="U501" s="8">
        <f t="array" ref="U501">IF(W501&lt;&gt;0,MAX(IFERROR(INDEX(A:S,MATCH(W501,A:A,0),COLUMN(M$2)),0),IFERROR(INDEX(A:S,MATCH(AD501,A:A,0),COLUMN(M$2)),0),IFERROR(INDEX(A:S,MATCH(AK501,A:A,0),COLUMN(M$2)),0),IFERROR(INDEX(A:S,MATCH(AR501,A:A,0),COLUMN(M$2)),0)),M501)</f>
        <v>45269</v>
      </c>
      <c r="V501" s="3">
        <f t="shared" si="7"/>
        <v>50</v>
      </c>
    </row>
    <row r="502" ht="15.75" customHeight="1">
      <c r="A502" s="3" t="s">
        <v>587</v>
      </c>
      <c r="B502" s="4" t="str">
        <f t="shared" si="1"/>
        <v>LCMBS013BABC26</v>
      </c>
      <c r="D502" s="3" t="s">
        <v>123</v>
      </c>
      <c r="E502" s="5">
        <v>45020.0</v>
      </c>
      <c r="F502" s="5"/>
      <c r="G502" s="4">
        <v>0.0</v>
      </c>
      <c r="I502" s="4">
        <v>0.0</v>
      </c>
      <c r="J502" s="4">
        <v>0.0</v>
      </c>
      <c r="K502" s="4">
        <v>0.0</v>
      </c>
      <c r="L502" s="4">
        <v>0.0</v>
      </c>
      <c r="O502" s="6">
        <f t="shared" si="2"/>
        <v>0</v>
      </c>
      <c r="P502" s="3" t="s">
        <v>112</v>
      </c>
      <c r="Q502" s="3" t="str">
        <f t="shared" si="3"/>
        <v>Z</v>
      </c>
      <c r="R502" s="3">
        <f t="shared" si="4"/>
        <v>0</v>
      </c>
      <c r="S502" s="3" t="str">
        <f t="shared" si="5"/>
        <v/>
      </c>
      <c r="T502" s="7">
        <f t="shared" si="6"/>
        <v>0</v>
      </c>
      <c r="U502" s="8" t="str">
        <f t="array" ref="U502">IF(W502&lt;&gt;0,MAX(IFERROR(INDEX(A:S,MATCH(W502,A:A,0),COLUMN(M$2)),0),IFERROR(INDEX(A:S,MATCH(AD502,A:A,0),COLUMN(M$2)),0),IFERROR(INDEX(A:S,MATCH(AK502,A:A,0),COLUMN(M$2)),0),IFERROR(INDEX(A:S,MATCH(AR502,A:A,0),COLUMN(M$2)),0)),M502)</f>
        <v/>
      </c>
      <c r="V502" s="3" t="str">
        <f t="shared" si="7"/>
        <v/>
      </c>
    </row>
    <row r="503" ht="15.75" customHeight="1">
      <c r="A503" s="3" t="s">
        <v>588</v>
      </c>
      <c r="B503" s="4" t="str">
        <f t="shared" si="1"/>
        <v>LCMBS013BAWR26</v>
      </c>
      <c r="D503" s="3" t="s">
        <v>60</v>
      </c>
      <c r="F503" s="5">
        <v>45020.0</v>
      </c>
      <c r="G503" s="4">
        <v>0.0</v>
      </c>
      <c r="I503" s="4">
        <v>0.0</v>
      </c>
      <c r="J503" s="4">
        <v>0.0</v>
      </c>
      <c r="K503" s="4">
        <v>0.0</v>
      </c>
      <c r="L503" s="4">
        <v>0.0</v>
      </c>
      <c r="O503" s="6">
        <f t="shared" si="2"/>
        <v>0</v>
      </c>
      <c r="P503" s="3" t="s">
        <v>51</v>
      </c>
      <c r="Q503" s="3" t="str">
        <f t="shared" si="3"/>
        <v>ZZ</v>
      </c>
      <c r="R503" s="3">
        <f t="shared" si="4"/>
        <v>0</v>
      </c>
      <c r="S503" s="3" t="str">
        <f t="shared" si="5"/>
        <v/>
      </c>
      <c r="T503" s="7">
        <f t="shared" si="6"/>
        <v>0</v>
      </c>
      <c r="U503" s="8" t="str">
        <f t="array" ref="U503">IF(W503&lt;&gt;0,MAX(IFERROR(INDEX(A:S,MATCH(W503,A:A,0),COLUMN(M$2)),0),IFERROR(INDEX(A:S,MATCH(AD503,A:A,0),COLUMN(M$2)),0),IFERROR(INDEX(A:S,MATCH(AK503,A:A,0),COLUMN(M$2)),0),IFERROR(INDEX(A:S,MATCH(AR503,A:A,0),COLUMN(M$2)),0)),M503)</f>
        <v/>
      </c>
      <c r="V503" s="3" t="str">
        <f t="shared" si="7"/>
        <v/>
      </c>
    </row>
    <row r="504" ht="15.75" customHeight="1">
      <c r="A504" s="3" t="s">
        <v>589</v>
      </c>
      <c r="B504" s="4" t="str">
        <f t="shared" si="1"/>
        <v>LCLISWBAWACH</v>
      </c>
      <c r="D504" s="3" t="s">
        <v>60</v>
      </c>
      <c r="F504" s="5">
        <v>43565.0</v>
      </c>
      <c r="G504" s="4">
        <v>0.0</v>
      </c>
      <c r="I504" s="4">
        <v>0.0</v>
      </c>
      <c r="J504" s="4">
        <v>0.0</v>
      </c>
      <c r="K504" s="4">
        <v>0.0</v>
      </c>
      <c r="L504" s="4">
        <v>0.0</v>
      </c>
      <c r="O504" s="6">
        <f t="shared" si="2"/>
        <v>0</v>
      </c>
      <c r="P504" s="3" t="s">
        <v>51</v>
      </c>
      <c r="Q504" s="3" t="str">
        <f t="shared" si="3"/>
        <v>ZZ</v>
      </c>
      <c r="R504" s="3">
        <f t="shared" si="4"/>
        <v>0</v>
      </c>
      <c r="S504" s="3" t="str">
        <f t="shared" si="5"/>
        <v/>
      </c>
      <c r="T504" s="7">
        <f t="shared" si="6"/>
        <v>0</v>
      </c>
      <c r="U504" s="8" t="str">
        <f t="array" ref="U504">IF(W504&lt;&gt;0,MAX(IFERROR(INDEX(A:S,MATCH(W504,A:A,0),COLUMN(M$2)),0),IFERROR(INDEX(A:S,MATCH(AD504,A:A,0),COLUMN(M$2)),0),IFERROR(INDEX(A:S,MATCH(AK504,A:A,0),COLUMN(M$2)),0),IFERROR(INDEX(A:S,MATCH(AR504,A:A,0),COLUMN(M$2)),0)),M504)</f>
        <v/>
      </c>
      <c r="V504" s="3" t="str">
        <f t="shared" si="7"/>
        <v/>
      </c>
    </row>
    <row r="505" ht="15.75" customHeight="1">
      <c r="A505" s="3" t="s">
        <v>590</v>
      </c>
      <c r="B505" s="4" t="str">
        <f t="shared" si="1"/>
        <v>LCPASWBABLWA</v>
      </c>
      <c r="D505" s="3" t="s">
        <v>101</v>
      </c>
      <c r="F505" s="5"/>
      <c r="G505" s="4">
        <v>258.0</v>
      </c>
      <c r="I505" s="4">
        <v>66.0</v>
      </c>
      <c r="J505" s="4">
        <v>193.0</v>
      </c>
      <c r="K505" s="4">
        <v>10.0</v>
      </c>
      <c r="L505" s="4">
        <v>0.0</v>
      </c>
      <c r="M505" s="5">
        <v>45306.0</v>
      </c>
      <c r="N505" s="3">
        <v>50.0</v>
      </c>
      <c r="O505" s="6">
        <f t="shared" si="2"/>
        <v>193</v>
      </c>
      <c r="P505" s="3" t="s">
        <v>137</v>
      </c>
      <c r="Q505" s="3" t="str">
        <f t="shared" si="3"/>
        <v>LC BARSTL</v>
      </c>
      <c r="R505" s="3">
        <f t="shared" si="4"/>
        <v>193</v>
      </c>
      <c r="S505" s="3" t="str">
        <f t="shared" si="5"/>
        <v/>
      </c>
      <c r="T505" s="7">
        <f t="shared" si="6"/>
        <v>193</v>
      </c>
      <c r="U505" s="8">
        <f t="array" ref="U505">IF(W505&lt;&gt;0,MAX(IFERROR(INDEX(A:S,MATCH(W505,A:A,0),COLUMN(M$2)),0),IFERROR(INDEX(A:S,MATCH(AD505,A:A,0),COLUMN(M$2)),0),IFERROR(INDEX(A:S,MATCH(AK505,A:A,0),COLUMN(M$2)),0),IFERROR(INDEX(A:S,MATCH(AR505,A:A,0),COLUMN(M$2)),0)),M505)</f>
        <v>45306</v>
      </c>
      <c r="V505" s="3">
        <f t="shared" si="7"/>
        <v>50</v>
      </c>
    </row>
    <row r="506" ht="15.75" customHeight="1">
      <c r="A506" s="3" t="s">
        <v>591</v>
      </c>
      <c r="B506" s="4" t="str">
        <f t="shared" si="1"/>
        <v>LCDESIAS</v>
      </c>
      <c r="C506" s="3" t="s">
        <v>2</v>
      </c>
      <c r="D506" s="3" t="s">
        <v>60</v>
      </c>
      <c r="E506" s="5">
        <v>44134.0</v>
      </c>
      <c r="F506" s="5">
        <v>44245.0</v>
      </c>
      <c r="G506" s="4">
        <v>0.0</v>
      </c>
      <c r="I506" s="4">
        <v>0.0</v>
      </c>
      <c r="J506" s="4">
        <v>0.0</v>
      </c>
      <c r="K506" s="4">
        <v>0.0</v>
      </c>
      <c r="L506" s="4">
        <v>0.0</v>
      </c>
      <c r="O506" s="6">
        <f t="shared" si="2"/>
        <v>0</v>
      </c>
      <c r="P506" s="3" t="s">
        <v>51</v>
      </c>
      <c r="Q506" s="3" t="str">
        <f t="shared" si="3"/>
        <v>ZZ</v>
      </c>
      <c r="R506" s="3">
        <f t="shared" si="4"/>
        <v>0</v>
      </c>
      <c r="S506" s="3">
        <f t="shared" si="5"/>
        <v>0</v>
      </c>
      <c r="T506" s="7">
        <f t="shared" si="6"/>
        <v>0</v>
      </c>
      <c r="U506" s="8" t="str">
        <f t="array" ref="U506">IF(W506&lt;&gt;0,MAX(IFERROR(INDEX(A:S,MATCH(W506,A:A,0),COLUMN(M$2)),0),IFERROR(INDEX(A:S,MATCH(AD506,A:A,0),COLUMN(M$2)),0),IFERROR(INDEX(A:S,MATCH(AK506,A:A,0),COLUMN(M$2)),0),IFERROR(INDEX(A:S,MATCH(AR506,A:A,0),COLUMN(M$2)),0)),M506)</f>
        <v/>
      </c>
      <c r="V506" s="3">
        <f t="shared" si="7"/>
        <v>0</v>
      </c>
    </row>
    <row r="507" ht="15.75" customHeight="1">
      <c r="A507" s="3" t="s">
        <v>592</v>
      </c>
      <c r="B507" s="4" t="str">
        <f t="shared" si="1"/>
        <v>LCMBS013BABC30</v>
      </c>
      <c r="D507" s="3">
        <v>0.0</v>
      </c>
      <c r="F507" s="5">
        <v>44134.0</v>
      </c>
      <c r="G507" s="4">
        <v>0.0</v>
      </c>
      <c r="I507" s="4">
        <v>0.0</v>
      </c>
      <c r="J507" s="4">
        <v>0.0</v>
      </c>
      <c r="K507" s="4">
        <v>0.0</v>
      </c>
      <c r="L507" s="4">
        <v>0.0</v>
      </c>
      <c r="O507" s="6">
        <f t="shared" si="2"/>
        <v>0</v>
      </c>
      <c r="P507" s="3" t="s">
        <v>51</v>
      </c>
      <c r="Q507" s="3" t="str">
        <f t="shared" si="3"/>
        <v>ZZ</v>
      </c>
      <c r="R507" s="3">
        <f t="shared" si="4"/>
        <v>0</v>
      </c>
      <c r="S507" s="3" t="str">
        <f t="shared" si="5"/>
        <v/>
      </c>
      <c r="T507" s="7">
        <f t="shared" si="6"/>
        <v>0</v>
      </c>
      <c r="U507" s="8" t="str">
        <f t="array" ref="U507">IF(W507&lt;&gt;0,MAX(IFERROR(INDEX(A:S,MATCH(W507,A:A,0),COLUMN(M$2)),0),IFERROR(INDEX(A:S,MATCH(AD507,A:A,0),COLUMN(M$2)),0),IFERROR(INDEX(A:S,MATCH(AK507,A:A,0),COLUMN(M$2)),0),IFERROR(INDEX(A:S,MATCH(AR507,A:A,0),COLUMN(M$2)),0)),M507)</f>
        <v/>
      </c>
      <c r="V507" s="3" t="str">
        <f t="shared" si="7"/>
        <v/>
      </c>
    </row>
    <row r="508" ht="15.75" customHeight="1">
      <c r="A508" s="3" t="s">
        <v>593</v>
      </c>
      <c r="B508" s="4" t="str">
        <f t="shared" si="1"/>
        <v>LCMD014SIBL</v>
      </c>
      <c r="C508" s="3" t="s">
        <v>2</v>
      </c>
      <c r="D508" s="3" t="s">
        <v>101</v>
      </c>
      <c r="F508" s="5"/>
      <c r="G508" s="4">
        <v>1.0</v>
      </c>
      <c r="I508" s="4">
        <v>4.0</v>
      </c>
      <c r="J508" s="4">
        <v>0.0</v>
      </c>
      <c r="K508" s="4">
        <v>0.0</v>
      </c>
      <c r="L508" s="4">
        <v>0.0</v>
      </c>
      <c r="O508" s="6">
        <f t="shared" si="2"/>
        <v>-3</v>
      </c>
      <c r="P508" s="3" t="s">
        <v>108</v>
      </c>
      <c r="Q508" s="3" t="str">
        <f t="shared" si="3"/>
        <v>LC DINING CHAIRS</v>
      </c>
      <c r="R508" s="3">
        <f t="shared" si="4"/>
        <v>-1</v>
      </c>
      <c r="S508" s="3">
        <f t="shared" si="5"/>
        <v>0</v>
      </c>
      <c r="T508" s="7">
        <f t="shared" si="6"/>
        <v>0</v>
      </c>
      <c r="U508" s="8" t="str">
        <f t="array" ref="U508">IF(W508&lt;&gt;0,MAX(IFERROR(INDEX(A:S,MATCH(W508,A:A,0),COLUMN(M$2)),0),IFERROR(INDEX(A:S,MATCH(AD508,A:A,0),COLUMN(M$2)),0),IFERROR(INDEX(A:S,MATCH(AK508,A:A,0),COLUMN(M$2)),0),IFERROR(INDEX(A:S,MATCH(AR508,A:A,0),COLUMN(M$2)),0)),M508)</f>
        <v/>
      </c>
      <c r="V508" s="3">
        <f t="shared" si="7"/>
        <v>0</v>
      </c>
    </row>
    <row r="509" ht="15.75" customHeight="1">
      <c r="A509" s="3" t="s">
        <v>594</v>
      </c>
      <c r="B509" s="4" t="str">
        <f t="shared" si="1"/>
        <v>LCLICHWACH</v>
      </c>
      <c r="D509" s="3">
        <v>0.0</v>
      </c>
      <c r="F509" s="5">
        <v>43509.0</v>
      </c>
      <c r="G509" s="4">
        <v>0.0</v>
      </c>
      <c r="I509" s="4">
        <v>0.0</v>
      </c>
      <c r="J509" s="4">
        <v>0.0</v>
      </c>
      <c r="K509" s="4">
        <v>0.0</v>
      </c>
      <c r="L509" s="4">
        <v>0.0</v>
      </c>
      <c r="O509" s="6">
        <f t="shared" si="2"/>
        <v>0</v>
      </c>
      <c r="P509" s="3" t="s">
        <v>51</v>
      </c>
      <c r="Q509" s="3" t="str">
        <f t="shared" si="3"/>
        <v>ZZ</v>
      </c>
      <c r="R509" s="3">
        <f t="shared" si="4"/>
        <v>0</v>
      </c>
      <c r="S509" s="3" t="str">
        <f t="shared" si="5"/>
        <v/>
      </c>
      <c r="T509" s="7">
        <f t="shared" si="6"/>
        <v>0</v>
      </c>
      <c r="U509" s="8" t="str">
        <f t="array" ref="U509">IF(W509&lt;&gt;0,MAX(IFERROR(INDEX(A:S,MATCH(W509,A:A,0),COLUMN(M$2)),0),IFERROR(INDEX(A:S,MATCH(AD509,A:A,0),COLUMN(M$2)),0),IFERROR(INDEX(A:S,MATCH(AK509,A:A,0),COLUMN(M$2)),0),IFERROR(INDEX(A:S,MATCH(AR509,A:A,0),COLUMN(M$2)),0)),M509)</f>
        <v/>
      </c>
      <c r="V509" s="3" t="str">
        <f t="shared" si="7"/>
        <v/>
      </c>
    </row>
    <row r="510" ht="15.75" customHeight="1">
      <c r="A510" s="3" t="s">
        <v>595</v>
      </c>
      <c r="B510" s="4" t="str">
        <f t="shared" si="1"/>
        <v>LCAMBEBLBCH</v>
      </c>
      <c r="D510" s="3" t="s">
        <v>101</v>
      </c>
      <c r="F510" s="5"/>
      <c r="G510" s="4">
        <v>0.0</v>
      </c>
      <c r="H510" s="3">
        <v>140.0</v>
      </c>
      <c r="I510" s="4">
        <v>0.0</v>
      </c>
      <c r="J510" s="4">
        <v>0.0</v>
      </c>
      <c r="K510" s="4">
        <v>0.0</v>
      </c>
      <c r="L510" s="4">
        <v>0.0</v>
      </c>
      <c r="M510" s="5">
        <v>45257.0</v>
      </c>
      <c r="N510" s="3">
        <v>50.0</v>
      </c>
      <c r="O510" s="6">
        <f t="shared" si="2"/>
        <v>0</v>
      </c>
      <c r="P510" s="3" t="s">
        <v>180</v>
      </c>
      <c r="Q510" s="3" t="str">
        <f t="shared" si="3"/>
        <v>LC OTTOBEN</v>
      </c>
      <c r="R510" s="3">
        <f t="shared" si="4"/>
        <v>0</v>
      </c>
      <c r="S510" s="3">
        <f t="shared" si="5"/>
        <v>140</v>
      </c>
      <c r="T510" s="7">
        <f t="shared" si="6"/>
        <v>0</v>
      </c>
      <c r="U510" s="8">
        <f t="array" ref="U510">IF(W510&lt;&gt;0,MAX(IFERROR(INDEX(A:S,MATCH(W510,A:A,0),COLUMN(M$2)),0),IFERROR(INDEX(A:S,MATCH(AD510,A:A,0),COLUMN(M$2)),0),IFERROR(INDEX(A:S,MATCH(AK510,A:A,0),COLUMN(M$2)),0),IFERROR(INDEX(A:S,MATCH(AR510,A:A,0),COLUMN(M$2)),0)),M510)</f>
        <v>45257</v>
      </c>
      <c r="V510" s="3">
        <f t="shared" si="7"/>
        <v>50</v>
      </c>
    </row>
    <row r="511" ht="15.75" customHeight="1">
      <c r="A511" s="3" t="s">
        <v>596</v>
      </c>
      <c r="B511" s="4" t="str">
        <f t="shared" si="1"/>
        <v>LC8443GRAY</v>
      </c>
      <c r="D511" s="3" t="s">
        <v>101</v>
      </c>
      <c r="F511" s="5"/>
      <c r="G511" s="4">
        <v>1.0</v>
      </c>
      <c r="I511" s="4">
        <v>1.0</v>
      </c>
      <c r="J511" s="4">
        <v>0.0</v>
      </c>
      <c r="K511" s="4">
        <v>0.0</v>
      </c>
      <c r="L511" s="4">
        <v>0.0</v>
      </c>
      <c r="O511" s="6">
        <f t="shared" si="2"/>
        <v>0</v>
      </c>
      <c r="P511" s="3" t="s">
        <v>112</v>
      </c>
      <c r="Q511" s="3" t="str">
        <f t="shared" si="3"/>
        <v>Z</v>
      </c>
      <c r="R511" s="3">
        <f t="shared" si="4"/>
        <v>0</v>
      </c>
      <c r="S511" s="3" t="str">
        <f t="shared" si="5"/>
        <v/>
      </c>
      <c r="T511" s="7">
        <f t="shared" si="6"/>
        <v>0</v>
      </c>
      <c r="U511" s="8" t="str">
        <f t="array" ref="U511">IF(W511&lt;&gt;0,MAX(IFERROR(INDEX(A:S,MATCH(W511,A:A,0),COLUMN(M$2)),0),IFERROR(INDEX(A:S,MATCH(AD511,A:A,0),COLUMN(M$2)),0),IFERROR(INDEX(A:S,MATCH(AK511,A:A,0),COLUMN(M$2)),0),IFERROR(INDEX(A:S,MATCH(AR511,A:A,0),COLUMN(M$2)),0)),M511)</f>
        <v/>
      </c>
      <c r="V511" s="3" t="str">
        <f t="shared" si="7"/>
        <v/>
      </c>
    </row>
    <row r="512" ht="15.75" customHeight="1">
      <c r="A512" s="3" t="s">
        <v>597</v>
      </c>
      <c r="B512" s="4" t="str">
        <f t="shared" si="1"/>
        <v>LCF024TUSIBL</v>
      </c>
      <c r="D512" s="3" t="s">
        <v>101</v>
      </c>
      <c r="F512" s="5"/>
      <c r="G512" s="4">
        <v>0.0</v>
      </c>
      <c r="I512" s="4">
        <v>0.0</v>
      </c>
      <c r="J512" s="4">
        <v>0.0</v>
      </c>
      <c r="K512" s="4">
        <v>0.0</v>
      </c>
      <c r="L512" s="4">
        <v>0.0</v>
      </c>
      <c r="O512" s="6">
        <f t="shared" si="2"/>
        <v>0</v>
      </c>
      <c r="P512" s="3" t="s">
        <v>108</v>
      </c>
      <c r="Q512" s="3" t="str">
        <f t="shared" si="3"/>
        <v>LC DINING CHAIRS</v>
      </c>
      <c r="R512" s="3">
        <f t="shared" si="4"/>
        <v>0</v>
      </c>
      <c r="S512" s="3" t="str">
        <f t="shared" si="5"/>
        <v/>
      </c>
      <c r="T512" s="7">
        <f t="shared" si="6"/>
        <v>0</v>
      </c>
      <c r="U512" s="8" t="str">
        <f t="array" ref="U512">IF(W512&lt;&gt;0,MAX(IFERROR(INDEX(A:S,MATCH(W512,A:A,0),COLUMN(M$2)),0),IFERROR(INDEX(A:S,MATCH(AD512,A:A,0),COLUMN(M$2)),0),IFERROR(INDEX(A:S,MATCH(AK512,A:A,0),COLUMN(M$2)),0),IFERROR(INDEX(A:S,MATCH(AR512,A:A,0),COLUMN(M$2)),0)),M512)</f>
        <v/>
      </c>
      <c r="V512" s="3" t="str">
        <f t="shared" si="7"/>
        <v/>
      </c>
    </row>
    <row r="513" ht="15.75" customHeight="1">
      <c r="A513" s="3" t="s">
        <v>598</v>
      </c>
      <c r="B513" s="4" t="str">
        <f t="shared" si="1"/>
        <v>LC530OTLEBL</v>
      </c>
      <c r="D513" s="3" t="s">
        <v>60</v>
      </c>
      <c r="F513" s="5">
        <v>45020.0</v>
      </c>
      <c r="G513" s="4">
        <v>0.0</v>
      </c>
      <c r="I513" s="4">
        <v>0.0</v>
      </c>
      <c r="J513" s="4">
        <v>0.0</v>
      </c>
      <c r="K513" s="4">
        <v>0.0</v>
      </c>
      <c r="L513" s="4">
        <v>0.0</v>
      </c>
      <c r="O513" s="6">
        <f t="shared" si="2"/>
        <v>0</v>
      </c>
      <c r="P513" s="3" t="s">
        <v>51</v>
      </c>
      <c r="Q513" s="3" t="str">
        <f t="shared" si="3"/>
        <v>ZZ</v>
      </c>
      <c r="R513" s="3">
        <f t="shared" si="4"/>
        <v>0</v>
      </c>
      <c r="S513" s="3" t="str">
        <f t="shared" si="5"/>
        <v/>
      </c>
      <c r="T513" s="7">
        <f t="shared" si="6"/>
        <v>0</v>
      </c>
      <c r="U513" s="8" t="str">
        <f t="array" ref="U513">IF(W513&lt;&gt;0,MAX(IFERROR(INDEX(A:S,MATCH(W513,A:A,0),COLUMN(M$2)),0),IFERROR(INDEX(A:S,MATCH(AD513,A:A,0),COLUMN(M$2)),0),IFERROR(INDEX(A:S,MATCH(AK513,A:A,0),COLUMN(M$2)),0),IFERROR(INDEX(A:S,MATCH(AR513,A:A,0),COLUMN(M$2)),0)),M513)</f>
        <v/>
      </c>
      <c r="V513" s="3" t="str">
        <f t="shared" si="7"/>
        <v/>
      </c>
    </row>
    <row r="514" ht="15.75" customHeight="1">
      <c r="A514" s="3" t="s">
        <v>599</v>
      </c>
      <c r="B514" s="4" t="str">
        <f t="shared" si="1"/>
        <v>LCLICHWAGR</v>
      </c>
      <c r="D514" s="3">
        <v>0.0</v>
      </c>
      <c r="F514" s="5">
        <v>43563.0</v>
      </c>
      <c r="G514" s="4">
        <v>0.0</v>
      </c>
      <c r="I514" s="4">
        <v>0.0</v>
      </c>
      <c r="J514" s="4">
        <v>0.0</v>
      </c>
      <c r="K514" s="4">
        <v>0.0</v>
      </c>
      <c r="L514" s="4">
        <v>0.0</v>
      </c>
      <c r="O514" s="6">
        <f t="shared" si="2"/>
        <v>0</v>
      </c>
      <c r="P514" s="3" t="s">
        <v>51</v>
      </c>
      <c r="Q514" s="3" t="str">
        <f t="shared" si="3"/>
        <v>ZZ</v>
      </c>
      <c r="R514" s="3">
        <f t="shared" si="4"/>
        <v>0</v>
      </c>
      <c r="S514" s="3" t="str">
        <f t="shared" si="5"/>
        <v/>
      </c>
      <c r="T514" s="7">
        <f t="shared" si="6"/>
        <v>0</v>
      </c>
      <c r="U514" s="8" t="str">
        <f t="array" ref="U514">IF(W514&lt;&gt;0,MAX(IFERROR(INDEX(A:S,MATCH(W514,A:A,0),COLUMN(M$2)),0),IFERROR(INDEX(A:S,MATCH(AD514,A:A,0),COLUMN(M$2)),0),IFERROR(INDEX(A:S,MATCH(AK514,A:A,0),COLUMN(M$2)),0),IFERROR(INDEX(A:S,MATCH(AR514,A:A,0),COLUMN(M$2)),0)),M514)</f>
        <v/>
      </c>
      <c r="V514" s="3" t="str">
        <f t="shared" si="7"/>
        <v/>
      </c>
    </row>
    <row r="515" ht="15.75" customHeight="1">
      <c r="A515" s="3" t="s">
        <v>600</v>
      </c>
      <c r="B515" s="4" t="str">
        <f t="shared" si="1"/>
        <v>LCFUSIGR</v>
      </c>
      <c r="C515" s="3" t="s">
        <v>2</v>
      </c>
      <c r="D515" s="3" t="s">
        <v>101</v>
      </c>
      <c r="F515" s="5"/>
      <c r="G515" s="4">
        <v>20.0</v>
      </c>
      <c r="I515" s="4">
        <v>0.0</v>
      </c>
      <c r="J515" s="4">
        <v>8.0</v>
      </c>
      <c r="K515" s="4">
        <v>0.0</v>
      </c>
      <c r="L515" s="4">
        <v>0.0</v>
      </c>
      <c r="M515" s="5"/>
      <c r="O515" s="6">
        <f t="shared" si="2"/>
        <v>20</v>
      </c>
      <c r="P515" s="3" t="s">
        <v>108</v>
      </c>
      <c r="Q515" s="3" t="str">
        <f t="shared" si="3"/>
        <v>LC DINING CHAIRS</v>
      </c>
      <c r="R515" s="3">
        <f t="shared" si="4"/>
        <v>10</v>
      </c>
      <c r="S515" s="3">
        <f t="shared" si="5"/>
        <v>0</v>
      </c>
      <c r="T515" s="7">
        <f t="shared" si="6"/>
        <v>20</v>
      </c>
      <c r="U515" s="8" t="str">
        <f t="array" ref="U515">IF(W515&lt;&gt;0,MAX(IFERROR(INDEX(A:S,MATCH(W515,A:A,0),COLUMN(M$2)),0),IFERROR(INDEX(A:S,MATCH(AD515,A:A,0),COLUMN(M$2)),0),IFERROR(INDEX(A:S,MATCH(AK515,A:A,0),COLUMN(M$2)),0),IFERROR(INDEX(A:S,MATCH(AR515,A:A,0),COLUMN(M$2)),0)),M515)</f>
        <v/>
      </c>
      <c r="V515" s="3">
        <f t="shared" si="7"/>
        <v>0</v>
      </c>
    </row>
    <row r="516" ht="15.75" customHeight="1">
      <c r="A516" s="3" t="s">
        <v>601</v>
      </c>
      <c r="B516" s="4" t="str">
        <f t="shared" si="1"/>
        <v>LCAMBEWHBCH</v>
      </c>
      <c r="D516" s="3" t="s">
        <v>101</v>
      </c>
      <c r="F516" s="5"/>
      <c r="G516" s="4">
        <v>93.0</v>
      </c>
      <c r="H516" s="3">
        <v>50.0</v>
      </c>
      <c r="I516" s="4">
        <v>4.0</v>
      </c>
      <c r="J516" s="4">
        <v>87.0</v>
      </c>
      <c r="K516" s="4">
        <v>0.0</v>
      </c>
      <c r="L516" s="4">
        <v>0.0</v>
      </c>
      <c r="M516" s="5">
        <v>45257.0</v>
      </c>
      <c r="O516" s="6">
        <f t="shared" si="2"/>
        <v>89</v>
      </c>
      <c r="P516" s="3" t="s">
        <v>180</v>
      </c>
      <c r="Q516" s="3" t="str">
        <f t="shared" si="3"/>
        <v>LC OTTOBEN</v>
      </c>
      <c r="R516" s="3">
        <f t="shared" si="4"/>
        <v>89</v>
      </c>
      <c r="S516" s="3">
        <f t="shared" si="5"/>
        <v>50</v>
      </c>
      <c r="T516" s="7">
        <f t="shared" si="6"/>
        <v>89</v>
      </c>
      <c r="U516" s="8">
        <f t="array" ref="U516">IF(W516&lt;&gt;0,MAX(IFERROR(INDEX(A:S,MATCH(W516,A:A,0),COLUMN(M$2)),0),IFERROR(INDEX(A:S,MATCH(AD516,A:A,0),COLUMN(M$2)),0),IFERROR(INDEX(A:S,MATCH(AK516,A:A,0),COLUMN(M$2)),0),IFERROR(INDEX(A:S,MATCH(AR516,A:A,0),COLUMN(M$2)),0)),M516)</f>
        <v>45257</v>
      </c>
      <c r="V516" s="3" t="str">
        <f t="shared" si="7"/>
        <v/>
      </c>
    </row>
    <row r="517" ht="15.75" customHeight="1">
      <c r="A517" s="3" t="s">
        <v>602</v>
      </c>
      <c r="B517" s="4" t="str">
        <f t="shared" si="1"/>
        <v>LCMBS013BAWR30</v>
      </c>
      <c r="D517" s="3" t="s">
        <v>60</v>
      </c>
      <c r="F517" s="5">
        <v>45020.0</v>
      </c>
      <c r="G517" s="4">
        <v>0.0</v>
      </c>
      <c r="I517" s="4">
        <v>0.0</v>
      </c>
      <c r="J517" s="4">
        <v>0.0</v>
      </c>
      <c r="K517" s="4">
        <v>0.0</v>
      </c>
      <c r="L517" s="4">
        <v>0.0</v>
      </c>
      <c r="O517" s="6">
        <f t="shared" si="2"/>
        <v>0</v>
      </c>
      <c r="P517" s="3" t="s">
        <v>51</v>
      </c>
      <c r="Q517" s="3" t="str">
        <f t="shared" si="3"/>
        <v>ZZ</v>
      </c>
      <c r="R517" s="3">
        <f t="shared" si="4"/>
        <v>0</v>
      </c>
      <c r="S517" s="3" t="str">
        <f t="shared" si="5"/>
        <v/>
      </c>
      <c r="T517" s="7">
        <f t="shared" si="6"/>
        <v>0</v>
      </c>
      <c r="U517" s="8" t="str">
        <f t="array" ref="U517">IF(W517&lt;&gt;0,MAX(IFERROR(INDEX(A:S,MATCH(W517,A:A,0),COLUMN(M$2)),0),IFERROR(INDEX(A:S,MATCH(AD517,A:A,0),COLUMN(M$2)),0),IFERROR(INDEX(A:S,MATCH(AK517,A:A,0),COLUMN(M$2)),0),IFERROR(INDEX(A:S,MATCH(AR517,A:A,0),COLUMN(M$2)),0)),M517)</f>
        <v/>
      </c>
      <c r="V517" s="3" t="str">
        <f t="shared" si="7"/>
        <v/>
      </c>
    </row>
    <row r="518" ht="15.75" customHeight="1">
      <c r="A518" s="3" t="s">
        <v>603</v>
      </c>
      <c r="B518" s="4" t="str">
        <f t="shared" si="1"/>
        <v>LCDESICH</v>
      </c>
      <c r="C518" s="3" t="s">
        <v>2</v>
      </c>
      <c r="D518" s="3">
        <v>0.0</v>
      </c>
      <c r="F518" s="5">
        <v>43494.0</v>
      </c>
      <c r="G518" s="4">
        <v>0.0</v>
      </c>
      <c r="I518" s="4">
        <v>0.0</v>
      </c>
      <c r="J518" s="4">
        <v>0.0</v>
      </c>
      <c r="K518" s="4">
        <v>0.0</v>
      </c>
      <c r="L518" s="4">
        <v>0.0</v>
      </c>
      <c r="O518" s="6">
        <f t="shared" si="2"/>
        <v>0</v>
      </c>
      <c r="P518" s="3" t="s">
        <v>51</v>
      </c>
      <c r="Q518" s="3" t="str">
        <f t="shared" si="3"/>
        <v>ZZ</v>
      </c>
      <c r="R518" s="3">
        <f t="shared" si="4"/>
        <v>0</v>
      </c>
      <c r="S518" s="3">
        <f t="shared" si="5"/>
        <v>0</v>
      </c>
      <c r="T518" s="7">
        <f t="shared" si="6"/>
        <v>0</v>
      </c>
      <c r="U518" s="8" t="str">
        <f t="array" ref="U518">IF(W518&lt;&gt;0,MAX(IFERROR(INDEX(A:S,MATCH(W518,A:A,0),COLUMN(M$2)),0),IFERROR(INDEX(A:S,MATCH(AD518,A:A,0),COLUMN(M$2)),0),IFERROR(INDEX(A:S,MATCH(AK518,A:A,0),COLUMN(M$2)),0),IFERROR(INDEX(A:S,MATCH(AR518,A:A,0),COLUMN(M$2)),0)),M518)</f>
        <v/>
      </c>
      <c r="V518" s="3">
        <f t="shared" si="7"/>
        <v>0</v>
      </c>
    </row>
    <row r="519" ht="15.75" customHeight="1">
      <c r="A519" s="3" t="s">
        <v>604</v>
      </c>
      <c r="B519" s="4" t="str">
        <f t="shared" si="1"/>
        <v>LCAMCOBLSF</v>
      </c>
      <c r="D519" s="3" t="s">
        <v>101</v>
      </c>
      <c r="F519" s="5"/>
      <c r="G519" s="4">
        <v>25.0</v>
      </c>
      <c r="I519" s="4">
        <v>1.0</v>
      </c>
      <c r="J519" s="4">
        <v>22.0</v>
      </c>
      <c r="K519" s="4">
        <v>0.0</v>
      </c>
      <c r="L519" s="4">
        <v>0.0</v>
      </c>
      <c r="M519" s="5"/>
      <c r="O519" s="6">
        <f t="shared" si="2"/>
        <v>24</v>
      </c>
      <c r="P519" s="3" t="s">
        <v>108</v>
      </c>
      <c r="Q519" s="3" t="str">
        <f t="shared" si="3"/>
        <v>LC DINING CHAIRS</v>
      </c>
      <c r="R519" s="3">
        <f t="shared" si="4"/>
        <v>24</v>
      </c>
      <c r="S519" s="3" t="str">
        <f t="shared" si="5"/>
        <v/>
      </c>
      <c r="T519" s="7">
        <f t="shared" si="6"/>
        <v>24</v>
      </c>
      <c r="U519" s="8" t="str">
        <f t="array" ref="U519">IF(W519&lt;&gt;0,MAX(IFERROR(INDEX(A:S,MATCH(W519,A:A,0),COLUMN(M$2)),0),IFERROR(INDEX(A:S,MATCH(AD519,A:A,0),COLUMN(M$2)),0),IFERROR(INDEX(A:S,MATCH(AK519,A:A,0),COLUMN(M$2)),0),IFERROR(INDEX(A:S,MATCH(AR519,A:A,0),COLUMN(M$2)),0)),M519)</f>
        <v/>
      </c>
      <c r="V519" s="3" t="str">
        <f t="shared" si="7"/>
        <v/>
      </c>
    </row>
    <row r="520" ht="15.75" customHeight="1">
      <c r="A520" s="3" t="s">
        <v>605</v>
      </c>
      <c r="B520" s="4" t="str">
        <f t="shared" si="1"/>
        <v>LCPASWBACRWA</v>
      </c>
      <c r="D520" s="3" t="s">
        <v>101</v>
      </c>
      <c r="F520" s="5"/>
      <c r="G520" s="4">
        <v>204.0</v>
      </c>
      <c r="I520" s="4">
        <v>0.0</v>
      </c>
      <c r="J520" s="4">
        <v>202.0</v>
      </c>
      <c r="K520" s="4">
        <v>46.0</v>
      </c>
      <c r="L520" s="4">
        <v>0.0</v>
      </c>
      <c r="M520" s="5"/>
      <c r="O520" s="6">
        <f t="shared" si="2"/>
        <v>204</v>
      </c>
      <c r="P520" s="3" t="s">
        <v>137</v>
      </c>
      <c r="Q520" s="3" t="str">
        <f t="shared" si="3"/>
        <v>LC BARSTL</v>
      </c>
      <c r="R520" s="3">
        <f t="shared" si="4"/>
        <v>204</v>
      </c>
      <c r="S520" s="3" t="str">
        <f t="shared" si="5"/>
        <v/>
      </c>
      <c r="T520" s="7">
        <f t="shared" si="6"/>
        <v>204</v>
      </c>
      <c r="U520" s="8" t="str">
        <f t="array" ref="U520">IF(W520&lt;&gt;0,MAX(IFERROR(INDEX(A:S,MATCH(W520,A:A,0),COLUMN(M$2)),0),IFERROR(INDEX(A:S,MATCH(AD520,A:A,0),COLUMN(M$2)),0),IFERROR(INDEX(A:S,MATCH(AK520,A:A,0),COLUMN(M$2)),0),IFERROR(INDEX(A:S,MATCH(AR520,A:A,0),COLUMN(M$2)),0)),M520)</f>
        <v/>
      </c>
      <c r="V520" s="3" t="str">
        <f t="shared" si="7"/>
        <v/>
      </c>
    </row>
    <row r="521" ht="15.75" customHeight="1">
      <c r="A521" s="3" t="s">
        <v>606</v>
      </c>
      <c r="B521" s="4" t="str">
        <f t="shared" si="1"/>
        <v>LCAMDIWHTO</v>
      </c>
      <c r="D521" s="3" t="s">
        <v>101</v>
      </c>
      <c r="F521" s="5"/>
      <c r="G521" s="4">
        <v>38.0</v>
      </c>
      <c r="I521" s="4">
        <v>0.0</v>
      </c>
      <c r="J521" s="4">
        <v>37.0</v>
      </c>
      <c r="K521" s="4">
        <v>0.0</v>
      </c>
      <c r="L521" s="4">
        <v>0.0</v>
      </c>
      <c r="M521" s="5"/>
      <c r="O521" s="6">
        <f t="shared" si="2"/>
        <v>38</v>
      </c>
      <c r="P521" s="3" t="s">
        <v>144</v>
      </c>
      <c r="Q521" s="3" t="str">
        <f t="shared" si="3"/>
        <v>LC DINING TABLES</v>
      </c>
      <c r="R521" s="3">
        <f t="shared" si="4"/>
        <v>38</v>
      </c>
      <c r="S521" s="3" t="str">
        <f t="shared" si="5"/>
        <v/>
      </c>
      <c r="T521" s="7">
        <f t="shared" si="6"/>
        <v>38</v>
      </c>
      <c r="U521" s="8" t="str">
        <f t="array" ref="U521">IF(W521&lt;&gt;0,MAX(IFERROR(INDEX(A:S,MATCH(W521,A:A,0),COLUMN(M$2)),0),IFERROR(INDEX(A:S,MATCH(AD521,A:A,0),COLUMN(M$2)),0),IFERROR(INDEX(A:S,MATCH(AK521,A:A,0),COLUMN(M$2)),0),IFERROR(INDEX(A:S,MATCH(AR521,A:A,0),COLUMN(M$2)),0)),M521)</f>
        <v/>
      </c>
      <c r="V521" s="3" t="str">
        <f t="shared" si="7"/>
        <v/>
      </c>
      <c r="AA521" s="5"/>
      <c r="AH521" s="5"/>
      <c r="AO521" s="5"/>
    </row>
    <row r="522" ht="15.75" customHeight="1">
      <c r="A522" s="3" t="s">
        <v>607</v>
      </c>
      <c r="B522" s="4" t="str">
        <f t="shared" si="1"/>
        <v>LCHA26BABR</v>
      </c>
      <c r="D522" s="3">
        <v>0.0</v>
      </c>
      <c r="F522" s="5">
        <v>43994.0</v>
      </c>
      <c r="G522" s="4">
        <v>0.0</v>
      </c>
      <c r="I522" s="4">
        <v>0.0</v>
      </c>
      <c r="J522" s="4">
        <v>0.0</v>
      </c>
      <c r="K522" s="4">
        <v>0.0</v>
      </c>
      <c r="L522" s="4">
        <v>0.0</v>
      </c>
      <c r="O522" s="6">
        <f t="shared" si="2"/>
        <v>0</v>
      </c>
      <c r="P522" s="3" t="s">
        <v>51</v>
      </c>
      <c r="Q522" s="3" t="str">
        <f t="shared" si="3"/>
        <v>ZZ</v>
      </c>
      <c r="R522" s="3">
        <f t="shared" si="4"/>
        <v>0</v>
      </c>
      <c r="S522" s="3" t="str">
        <f t="shared" si="5"/>
        <v/>
      </c>
      <c r="T522" s="7">
        <f t="shared" si="6"/>
        <v>0</v>
      </c>
      <c r="U522" s="8" t="str">
        <f t="array" ref="U522">IF(W522&lt;&gt;0,MAX(IFERROR(INDEX(A:S,MATCH(W522,A:A,0),COLUMN(M$2)),0),IFERROR(INDEX(A:S,MATCH(AD522,A:A,0),COLUMN(M$2)),0),IFERROR(INDEX(A:S,MATCH(AK522,A:A,0),COLUMN(M$2)),0),IFERROR(INDEX(A:S,MATCH(AR522,A:A,0),COLUMN(M$2)),0)),M522)</f>
        <v/>
      </c>
      <c r="V522" s="3" t="str">
        <f t="shared" si="7"/>
        <v/>
      </c>
    </row>
    <row r="523" ht="15.75" customHeight="1">
      <c r="A523" s="3" t="s">
        <v>608</v>
      </c>
      <c r="B523" s="4" t="str">
        <f t="shared" si="1"/>
        <v>LC5012BEBCCR24</v>
      </c>
      <c r="D523" s="3" t="s">
        <v>60</v>
      </c>
      <c r="F523" s="5">
        <v>45020.0</v>
      </c>
      <c r="G523" s="4">
        <v>0.0</v>
      </c>
      <c r="I523" s="4">
        <v>0.0</v>
      </c>
      <c r="J523" s="4">
        <v>0.0</v>
      </c>
      <c r="K523" s="4">
        <v>0.0</v>
      </c>
      <c r="L523" s="4">
        <v>0.0</v>
      </c>
      <c r="O523" s="6">
        <f t="shared" si="2"/>
        <v>0</v>
      </c>
      <c r="P523" s="3" t="s">
        <v>51</v>
      </c>
      <c r="Q523" s="3" t="str">
        <f t="shared" si="3"/>
        <v>ZZ</v>
      </c>
      <c r="R523" s="3">
        <f t="shared" si="4"/>
        <v>0</v>
      </c>
      <c r="S523" s="3" t="str">
        <f t="shared" si="5"/>
        <v/>
      </c>
      <c r="T523" s="7">
        <f t="shared" si="6"/>
        <v>0</v>
      </c>
      <c r="U523" s="8" t="str">
        <f t="array" ref="U523">IF(W523&lt;&gt;0,MAX(IFERROR(INDEX(A:S,MATCH(W523,A:A,0),COLUMN(M$2)),0),IFERROR(INDEX(A:S,MATCH(AD523,A:A,0),COLUMN(M$2)),0),IFERROR(INDEX(A:S,MATCH(AK523,A:A,0),COLUMN(M$2)),0),IFERROR(INDEX(A:S,MATCH(AR523,A:A,0),COLUMN(M$2)),0)),M523)</f>
        <v/>
      </c>
      <c r="V523" s="3" t="str">
        <f t="shared" si="7"/>
        <v/>
      </c>
    </row>
    <row r="524" ht="15.75" customHeight="1">
      <c r="A524" s="3" t="s">
        <v>609</v>
      </c>
      <c r="B524" s="4" t="str">
        <f t="shared" si="1"/>
        <v>LC4044BARE30</v>
      </c>
      <c r="D524" s="3" t="s">
        <v>101</v>
      </c>
      <c r="F524" s="5"/>
      <c r="G524" s="4">
        <v>6.0</v>
      </c>
      <c r="I524" s="4">
        <v>4.0</v>
      </c>
      <c r="J524" s="4">
        <v>0.0</v>
      </c>
      <c r="K524" s="4">
        <v>0.0</v>
      </c>
      <c r="L524" s="4">
        <v>0.0</v>
      </c>
      <c r="M524" s="5"/>
      <c r="O524" s="6">
        <f t="shared" si="2"/>
        <v>2</v>
      </c>
      <c r="P524" s="3" t="s">
        <v>137</v>
      </c>
      <c r="Q524" s="3" t="str">
        <f t="shared" si="3"/>
        <v>LC BARSTL</v>
      </c>
      <c r="R524" s="3">
        <f t="shared" si="4"/>
        <v>2</v>
      </c>
      <c r="S524" s="3" t="str">
        <f t="shared" si="5"/>
        <v/>
      </c>
      <c r="T524" s="7">
        <f t="shared" si="6"/>
        <v>2</v>
      </c>
      <c r="U524" s="8" t="str">
        <f t="array" ref="U524">IF(W524&lt;&gt;0,MAX(IFERROR(INDEX(A:S,MATCH(W524,A:A,0),COLUMN(M$2)),0),IFERROR(INDEX(A:S,MATCH(AD524,A:A,0),COLUMN(M$2)),0),IFERROR(INDEX(A:S,MATCH(AK524,A:A,0),COLUMN(M$2)),0),IFERROR(INDEX(A:S,MATCH(AR524,A:A,0),COLUMN(M$2)),0)),M524)</f>
        <v/>
      </c>
      <c r="V524" s="3" t="str">
        <f t="shared" si="7"/>
        <v/>
      </c>
    </row>
    <row r="525" ht="15.75" customHeight="1">
      <c r="A525" s="3" t="s">
        <v>610</v>
      </c>
      <c r="B525" s="4" t="str">
        <f t="shared" si="1"/>
        <v>LCSTBAMFBE30</v>
      </c>
      <c r="D525" s="3">
        <v>0.0</v>
      </c>
      <c r="F525" s="5">
        <v>43469.0</v>
      </c>
      <c r="G525" s="4">
        <v>0.0</v>
      </c>
      <c r="I525" s="4">
        <v>0.0</v>
      </c>
      <c r="J525" s="4">
        <v>0.0</v>
      </c>
      <c r="K525" s="4">
        <v>0.0</v>
      </c>
      <c r="L525" s="4">
        <v>0.0</v>
      </c>
      <c r="O525" s="6">
        <f t="shared" si="2"/>
        <v>0</v>
      </c>
      <c r="P525" s="3" t="s">
        <v>51</v>
      </c>
      <c r="Q525" s="3" t="str">
        <f t="shared" si="3"/>
        <v>ZZ</v>
      </c>
      <c r="R525" s="3">
        <f t="shared" si="4"/>
        <v>0</v>
      </c>
      <c r="S525" s="3" t="str">
        <f t="shared" si="5"/>
        <v/>
      </c>
      <c r="T525" s="7">
        <f t="shared" si="6"/>
        <v>0</v>
      </c>
      <c r="U525" s="8" t="str">
        <f t="array" ref="U525">IF(W525&lt;&gt;0,MAX(IFERROR(INDEX(A:S,MATCH(W525,A:A,0),COLUMN(M$2)),0),IFERROR(INDEX(A:S,MATCH(AD525,A:A,0),COLUMN(M$2)),0),IFERROR(INDEX(A:S,MATCH(AK525,A:A,0),COLUMN(M$2)),0),IFERROR(INDEX(A:S,MATCH(AR525,A:A,0),COLUMN(M$2)),0)),M525)</f>
        <v/>
      </c>
      <c r="V525" s="3" t="str">
        <f t="shared" si="7"/>
        <v/>
      </c>
    </row>
    <row r="526" ht="15.75" customHeight="1">
      <c r="A526" s="3" t="s">
        <v>611</v>
      </c>
      <c r="B526" s="4" t="str">
        <f t="shared" si="1"/>
        <v>LC47211BEBR</v>
      </c>
      <c r="D526" s="3" t="s">
        <v>101</v>
      </c>
      <c r="F526" s="5"/>
      <c r="G526" s="4">
        <v>0.0</v>
      </c>
      <c r="I526" s="4">
        <v>0.0</v>
      </c>
      <c r="J526" s="4">
        <v>0.0</v>
      </c>
      <c r="K526" s="4">
        <v>0.0</v>
      </c>
      <c r="L526" s="4">
        <v>0.0</v>
      </c>
      <c r="O526" s="6">
        <f t="shared" si="2"/>
        <v>0</v>
      </c>
      <c r="P526" s="3" t="s">
        <v>180</v>
      </c>
      <c r="Q526" s="3" t="str">
        <f t="shared" si="3"/>
        <v>LC OTTOBEN</v>
      </c>
      <c r="R526" s="3">
        <f t="shared" si="4"/>
        <v>0</v>
      </c>
      <c r="S526" s="3" t="str">
        <f t="shared" si="5"/>
        <v/>
      </c>
      <c r="T526" s="7">
        <f t="shared" si="6"/>
        <v>0</v>
      </c>
      <c r="U526" s="8" t="str">
        <f t="array" ref="U526">IF(W526&lt;&gt;0,MAX(IFERROR(INDEX(A:S,MATCH(W526,A:A,0),COLUMN(M$2)),0),IFERROR(INDEX(A:S,MATCH(AD526,A:A,0),COLUMN(M$2)),0),IFERROR(INDEX(A:S,MATCH(AK526,A:A,0),COLUMN(M$2)),0),IFERROR(INDEX(A:S,MATCH(AR526,A:A,0),COLUMN(M$2)),0)),M526)</f>
        <v/>
      </c>
      <c r="V526" s="3" t="str">
        <f t="shared" si="7"/>
        <v/>
      </c>
    </row>
    <row r="527" ht="15.75" customHeight="1">
      <c r="A527" s="3" t="s">
        <v>612</v>
      </c>
      <c r="B527" s="4" t="str">
        <f t="shared" si="1"/>
        <v>LCDESWBAGRB201</v>
      </c>
      <c r="D527" s="3" t="s">
        <v>60</v>
      </c>
      <c r="F527" s="5">
        <v>45020.0</v>
      </c>
      <c r="G527" s="4">
        <v>0.0</v>
      </c>
      <c r="I527" s="4">
        <v>0.0</v>
      </c>
      <c r="J527" s="4">
        <v>0.0</v>
      </c>
      <c r="K527" s="4">
        <v>0.0</v>
      </c>
      <c r="L527" s="4">
        <v>0.0</v>
      </c>
      <c r="O527" s="6">
        <f t="shared" si="2"/>
        <v>0</v>
      </c>
      <c r="P527" s="3" t="s">
        <v>51</v>
      </c>
      <c r="Q527" s="3" t="str">
        <f t="shared" si="3"/>
        <v>ZZ</v>
      </c>
      <c r="R527" s="3">
        <f t="shared" si="4"/>
        <v>0</v>
      </c>
      <c r="S527" s="3" t="str">
        <f t="shared" si="5"/>
        <v/>
      </c>
      <c r="T527" s="7">
        <f t="shared" si="6"/>
        <v>0</v>
      </c>
      <c r="U527" s="8" t="str">
        <f t="array" ref="U527">IF(W527&lt;&gt;0,MAX(IFERROR(INDEX(A:S,MATCH(W527,A:A,0),COLUMN(M$2)),0),IFERROR(INDEX(A:S,MATCH(AD527,A:A,0),COLUMN(M$2)),0),IFERROR(INDEX(A:S,MATCH(AK527,A:A,0),COLUMN(M$2)),0),IFERROR(INDEX(A:S,MATCH(AR527,A:A,0),COLUMN(M$2)),0)),M527)</f>
        <v/>
      </c>
      <c r="V527" s="3" t="str">
        <f t="shared" si="7"/>
        <v/>
      </c>
    </row>
    <row r="528" ht="15.75" customHeight="1">
      <c r="A528" s="3" t="s">
        <v>613</v>
      </c>
      <c r="B528" s="4" t="str">
        <f t="shared" si="1"/>
        <v>LCBRSICF</v>
      </c>
      <c r="C528" s="3" t="s">
        <v>2</v>
      </c>
      <c r="D528" s="3" t="s">
        <v>101</v>
      </c>
      <c r="F528" s="5"/>
      <c r="G528" s="4">
        <v>43.0</v>
      </c>
      <c r="I528" s="4">
        <v>0.0</v>
      </c>
      <c r="J528" s="4">
        <v>19.0</v>
      </c>
      <c r="K528" s="4">
        <v>0.0</v>
      </c>
      <c r="L528" s="4">
        <v>0.0</v>
      </c>
      <c r="M528" s="5"/>
      <c r="O528" s="6">
        <f t="shared" si="2"/>
        <v>43</v>
      </c>
      <c r="P528" s="3" t="s">
        <v>108</v>
      </c>
      <c r="Q528" s="3" t="str">
        <f t="shared" si="3"/>
        <v>LC DINING CHAIRS</v>
      </c>
      <c r="R528" s="3">
        <f t="shared" si="4"/>
        <v>21</v>
      </c>
      <c r="S528" s="3">
        <f t="shared" si="5"/>
        <v>0</v>
      </c>
      <c r="T528" s="7">
        <f t="shared" si="6"/>
        <v>43</v>
      </c>
      <c r="U528" s="8" t="str">
        <f t="array" ref="U528">IF(W528&lt;&gt;0,MAX(IFERROR(INDEX(A:S,MATCH(W528,A:A,0),COLUMN(M$2)),0),IFERROR(INDEX(A:S,MATCH(AD528,A:A,0),COLUMN(M$2)),0),IFERROR(INDEX(A:S,MATCH(AK528,A:A,0),COLUMN(M$2)),0),IFERROR(INDEX(A:S,MATCH(AR528,A:A,0),COLUMN(M$2)),0)),M528)</f>
        <v/>
      </c>
      <c r="V528" s="3">
        <f t="shared" si="7"/>
        <v>0</v>
      </c>
    </row>
    <row r="529" ht="15.75" customHeight="1">
      <c r="A529" s="3" t="s">
        <v>614</v>
      </c>
      <c r="B529" s="4" t="str">
        <f t="shared" si="1"/>
        <v>LCMBS013BABL26</v>
      </c>
      <c r="D529" s="3">
        <v>0.0</v>
      </c>
      <c r="F529" s="5">
        <v>44134.0</v>
      </c>
      <c r="G529" s="4">
        <v>0.0</v>
      </c>
      <c r="I529" s="4">
        <v>0.0</v>
      </c>
      <c r="J529" s="4">
        <v>0.0</v>
      </c>
      <c r="K529" s="4">
        <v>0.0</v>
      </c>
      <c r="L529" s="4">
        <v>0.0</v>
      </c>
      <c r="O529" s="6">
        <f t="shared" si="2"/>
        <v>0</v>
      </c>
      <c r="P529" s="3" t="s">
        <v>51</v>
      </c>
      <c r="Q529" s="3" t="str">
        <f t="shared" si="3"/>
        <v>ZZ</v>
      </c>
      <c r="R529" s="3">
        <f t="shared" si="4"/>
        <v>0</v>
      </c>
      <c r="S529" s="3" t="str">
        <f t="shared" si="5"/>
        <v/>
      </c>
      <c r="T529" s="7">
        <f t="shared" si="6"/>
        <v>0</v>
      </c>
      <c r="U529" s="8" t="str">
        <f t="array" ref="U529">IF(W529&lt;&gt;0,MAX(IFERROR(INDEX(A:S,MATCH(W529,A:A,0),COLUMN(M$2)),0),IFERROR(INDEX(A:S,MATCH(AD529,A:A,0),COLUMN(M$2)),0),IFERROR(INDEX(A:S,MATCH(AK529,A:A,0),COLUMN(M$2)),0),IFERROR(INDEX(A:S,MATCH(AR529,A:A,0),COLUMN(M$2)),0)),M529)</f>
        <v/>
      </c>
      <c r="V529" s="3" t="str">
        <f t="shared" si="7"/>
        <v/>
      </c>
    </row>
    <row r="530" ht="15.75" customHeight="1">
      <c r="A530" s="3" t="s">
        <v>615</v>
      </c>
      <c r="B530" s="4" t="str">
        <f t="shared" si="1"/>
        <v>LC530OTMFBE</v>
      </c>
      <c r="D530" s="3">
        <v>0.0</v>
      </c>
      <c r="F530" s="5">
        <v>43767.0</v>
      </c>
      <c r="G530" s="4">
        <v>0.0</v>
      </c>
      <c r="I530" s="4">
        <v>0.0</v>
      </c>
      <c r="J530" s="4">
        <v>0.0</v>
      </c>
      <c r="K530" s="4">
        <v>0.0</v>
      </c>
      <c r="L530" s="4">
        <v>0.0</v>
      </c>
      <c r="O530" s="6">
        <f t="shared" si="2"/>
        <v>0</v>
      </c>
      <c r="P530" s="3" t="s">
        <v>51</v>
      </c>
      <c r="Q530" s="3" t="str">
        <f t="shared" si="3"/>
        <v>ZZ</v>
      </c>
      <c r="R530" s="3">
        <f t="shared" si="4"/>
        <v>0</v>
      </c>
      <c r="S530" s="3" t="str">
        <f t="shared" si="5"/>
        <v/>
      </c>
      <c r="T530" s="7">
        <f t="shared" si="6"/>
        <v>0</v>
      </c>
      <c r="U530" s="8" t="str">
        <f t="array" ref="U530">IF(W530&lt;&gt;0,MAX(IFERROR(INDEX(A:S,MATCH(W530,A:A,0),COLUMN(M$2)),0),IFERROR(INDEX(A:S,MATCH(AD530,A:A,0),COLUMN(M$2)),0),IFERROR(INDEX(A:S,MATCH(AK530,A:A,0),COLUMN(M$2)),0),IFERROR(INDEX(A:S,MATCH(AR530,A:A,0),COLUMN(M$2)),0)),M530)</f>
        <v/>
      </c>
      <c r="V530" s="3" t="str">
        <f t="shared" si="7"/>
        <v/>
      </c>
    </row>
    <row r="531" ht="15.75" customHeight="1">
      <c r="A531" s="3" t="s">
        <v>616</v>
      </c>
      <c r="B531" s="4" t="str">
        <f t="shared" si="1"/>
        <v>LC0845BEPU</v>
      </c>
      <c r="D531" s="3" t="s">
        <v>60</v>
      </c>
      <c r="F531" s="5">
        <v>45020.0</v>
      </c>
      <c r="G531" s="4">
        <v>0.0</v>
      </c>
      <c r="I531" s="4">
        <v>0.0</v>
      </c>
      <c r="J531" s="4">
        <v>0.0</v>
      </c>
      <c r="K531" s="4">
        <v>0.0</v>
      </c>
      <c r="L531" s="4">
        <v>0.0</v>
      </c>
      <c r="O531" s="6">
        <f t="shared" si="2"/>
        <v>0</v>
      </c>
      <c r="P531" s="3" t="s">
        <v>51</v>
      </c>
      <c r="Q531" s="3" t="str">
        <f t="shared" si="3"/>
        <v>ZZ</v>
      </c>
      <c r="R531" s="3">
        <f t="shared" si="4"/>
        <v>0</v>
      </c>
      <c r="S531" s="3" t="str">
        <f t="shared" si="5"/>
        <v/>
      </c>
      <c r="T531" s="7">
        <f t="shared" si="6"/>
        <v>0</v>
      </c>
      <c r="U531" s="8" t="str">
        <f t="array" ref="U531">IF(W531&lt;&gt;0,MAX(IFERROR(INDEX(A:S,MATCH(W531,A:A,0),COLUMN(M$2)),0),IFERROR(INDEX(A:S,MATCH(AD531,A:A,0),COLUMN(M$2)),0),IFERROR(INDEX(A:S,MATCH(AK531,A:A,0),COLUMN(M$2)),0),IFERROR(INDEX(A:S,MATCH(AR531,A:A,0),COLUMN(M$2)),0)),M531)</f>
        <v/>
      </c>
      <c r="V531" s="3" t="str">
        <f t="shared" si="7"/>
        <v/>
      </c>
    </row>
    <row r="532" ht="15.75" customHeight="1">
      <c r="A532" s="3" t="s">
        <v>617</v>
      </c>
      <c r="B532" s="4" t="str">
        <f t="shared" si="1"/>
        <v>LC5005OTOC</v>
      </c>
      <c r="D532" s="3" t="s">
        <v>60</v>
      </c>
      <c r="F532" s="5">
        <v>45020.0</v>
      </c>
      <c r="G532" s="4">
        <v>0.0</v>
      </c>
      <c r="I532" s="4">
        <v>0.0</v>
      </c>
      <c r="J532" s="4">
        <v>0.0</v>
      </c>
      <c r="K532" s="4">
        <v>0.0</v>
      </c>
      <c r="L532" s="4">
        <v>0.0</v>
      </c>
      <c r="O532" s="6">
        <f t="shared" si="2"/>
        <v>0</v>
      </c>
      <c r="P532" s="3" t="s">
        <v>112</v>
      </c>
      <c r="Q532" s="3" t="str">
        <f t="shared" si="3"/>
        <v>Z</v>
      </c>
      <c r="R532" s="3">
        <f t="shared" si="4"/>
        <v>0</v>
      </c>
      <c r="S532" s="3" t="str">
        <f t="shared" si="5"/>
        <v/>
      </c>
      <c r="T532" s="7">
        <f t="shared" si="6"/>
        <v>0</v>
      </c>
      <c r="U532" s="8" t="str">
        <f t="array" ref="U532">IF(W532&lt;&gt;0,MAX(IFERROR(INDEX(A:S,MATCH(W532,A:A,0),COLUMN(M$2)),0),IFERROR(INDEX(A:S,MATCH(AD532,A:A,0),COLUMN(M$2)),0),IFERROR(INDEX(A:S,MATCH(AK532,A:A,0),COLUMN(M$2)),0),IFERROR(INDEX(A:S,MATCH(AR532,A:A,0),COLUMN(M$2)),0)),M532)</f>
        <v/>
      </c>
      <c r="V532" s="3" t="str">
        <f t="shared" si="7"/>
        <v/>
      </c>
    </row>
    <row r="533" ht="15.75" customHeight="1">
      <c r="A533" s="3" t="s">
        <v>618</v>
      </c>
      <c r="B533" s="4" t="str">
        <f t="shared" si="1"/>
        <v>LCGA30BABR</v>
      </c>
      <c r="D533" s="3">
        <v>0.0</v>
      </c>
      <c r="F533" s="5">
        <v>43453.0</v>
      </c>
      <c r="G533" s="4">
        <v>0.0</v>
      </c>
      <c r="I533" s="4">
        <v>0.0</v>
      </c>
      <c r="J533" s="4">
        <v>0.0</v>
      </c>
      <c r="K533" s="4">
        <v>0.0</v>
      </c>
      <c r="L533" s="4">
        <v>0.0</v>
      </c>
      <c r="O533" s="6">
        <f t="shared" si="2"/>
        <v>0</v>
      </c>
      <c r="P533" s="3" t="s">
        <v>51</v>
      </c>
      <c r="Q533" s="3" t="str">
        <f t="shared" si="3"/>
        <v>ZZ</v>
      </c>
      <c r="R533" s="3">
        <f t="shared" si="4"/>
        <v>0</v>
      </c>
      <c r="S533" s="3" t="str">
        <f t="shared" si="5"/>
        <v/>
      </c>
      <c r="T533" s="7">
        <f t="shared" si="6"/>
        <v>0</v>
      </c>
      <c r="U533" s="8" t="str">
        <f t="array" ref="U533">IF(W533&lt;&gt;0,MAX(IFERROR(INDEX(A:S,MATCH(W533,A:A,0),COLUMN(M$2)),0),IFERROR(INDEX(A:S,MATCH(AD533,A:A,0),COLUMN(M$2)),0),IFERROR(INDEX(A:S,MATCH(AK533,A:A,0),COLUMN(M$2)),0),IFERROR(INDEX(A:S,MATCH(AR533,A:A,0),COLUMN(M$2)),0)),M533)</f>
        <v/>
      </c>
      <c r="V533" s="3" t="str">
        <f t="shared" si="7"/>
        <v/>
      </c>
    </row>
    <row r="534" ht="15.75" customHeight="1">
      <c r="A534" s="3" t="s">
        <v>619</v>
      </c>
      <c r="B534" s="4" t="str">
        <f t="shared" si="1"/>
        <v>LC0845BEGR</v>
      </c>
      <c r="D534" s="3" t="s">
        <v>60</v>
      </c>
      <c r="F534" s="5">
        <v>44245.0</v>
      </c>
      <c r="G534" s="4">
        <v>0.0</v>
      </c>
      <c r="I534" s="4">
        <v>0.0</v>
      </c>
      <c r="J534" s="4">
        <v>0.0</v>
      </c>
      <c r="K534" s="4">
        <v>0.0</v>
      </c>
      <c r="L534" s="4">
        <v>0.0</v>
      </c>
      <c r="O534" s="6">
        <f t="shared" si="2"/>
        <v>0</v>
      </c>
      <c r="P534" s="3" t="s">
        <v>51</v>
      </c>
      <c r="Q534" s="3" t="str">
        <f t="shared" si="3"/>
        <v>ZZ</v>
      </c>
      <c r="R534" s="3">
        <f t="shared" si="4"/>
        <v>0</v>
      </c>
      <c r="S534" s="3" t="str">
        <f t="shared" si="5"/>
        <v/>
      </c>
      <c r="T534" s="7">
        <f t="shared" si="6"/>
        <v>0</v>
      </c>
      <c r="U534" s="8" t="str">
        <f t="array" ref="U534">IF(W534&lt;&gt;0,MAX(IFERROR(INDEX(A:S,MATCH(W534,A:A,0),COLUMN(M$2)),0),IFERROR(INDEX(A:S,MATCH(AD534,A:A,0),COLUMN(M$2)),0),IFERROR(INDEX(A:S,MATCH(AK534,A:A,0),COLUMN(M$2)),0),IFERROR(INDEX(A:S,MATCH(AR534,A:A,0),COLUMN(M$2)),0)),M534)</f>
        <v/>
      </c>
      <c r="V534" s="3" t="str">
        <f t="shared" si="7"/>
        <v/>
      </c>
    </row>
    <row r="535" ht="15.75" customHeight="1">
      <c r="A535" s="3" t="s">
        <v>620</v>
      </c>
      <c r="B535" s="4" t="str">
        <f t="shared" si="1"/>
        <v>LCMBS11SWMFAP30</v>
      </c>
      <c r="D535" s="3">
        <v>0.0</v>
      </c>
      <c r="F535" s="5">
        <v>43453.0</v>
      </c>
      <c r="G535" s="4">
        <v>0.0</v>
      </c>
      <c r="I535" s="4">
        <v>0.0</v>
      </c>
      <c r="J535" s="4">
        <v>0.0</v>
      </c>
      <c r="K535" s="4">
        <v>0.0</v>
      </c>
      <c r="L535" s="4">
        <v>0.0</v>
      </c>
      <c r="O535" s="6">
        <f t="shared" si="2"/>
        <v>0</v>
      </c>
      <c r="P535" s="3" t="s">
        <v>51</v>
      </c>
      <c r="Q535" s="3" t="str">
        <f t="shared" si="3"/>
        <v>ZZ</v>
      </c>
      <c r="R535" s="3">
        <f t="shared" si="4"/>
        <v>0</v>
      </c>
      <c r="S535" s="3" t="str">
        <f t="shared" si="5"/>
        <v/>
      </c>
      <c r="T535" s="7">
        <f t="shared" si="6"/>
        <v>0</v>
      </c>
      <c r="U535" s="8" t="str">
        <f t="array" ref="U535">IF(W535&lt;&gt;0,MAX(IFERROR(INDEX(A:S,MATCH(W535,A:A,0),COLUMN(M$2)),0),IFERROR(INDEX(A:S,MATCH(AD535,A:A,0),COLUMN(M$2)),0),IFERROR(INDEX(A:S,MATCH(AK535,A:A,0),COLUMN(M$2)),0),IFERROR(INDEX(A:S,MATCH(AR535,A:A,0),COLUMN(M$2)),0)),M535)</f>
        <v/>
      </c>
      <c r="V535" s="3" t="str">
        <f t="shared" si="7"/>
        <v/>
      </c>
    </row>
    <row r="536" ht="15.75" customHeight="1">
      <c r="A536" s="3" t="s">
        <v>621</v>
      </c>
      <c r="B536" s="4" t="str">
        <f t="shared" si="1"/>
        <v>LCSTBAMFBL26</v>
      </c>
      <c r="D536" s="3" t="s">
        <v>60</v>
      </c>
      <c r="F536" s="5">
        <v>43465.0</v>
      </c>
      <c r="G536" s="4">
        <v>0.0</v>
      </c>
      <c r="I536" s="4">
        <v>0.0</v>
      </c>
      <c r="J536" s="4">
        <v>0.0</v>
      </c>
      <c r="K536" s="4">
        <v>0.0</v>
      </c>
      <c r="L536" s="4">
        <v>0.0</v>
      </c>
      <c r="O536" s="6">
        <f t="shared" si="2"/>
        <v>0</v>
      </c>
      <c r="P536" s="3" t="s">
        <v>51</v>
      </c>
      <c r="Q536" s="3" t="str">
        <f t="shared" si="3"/>
        <v>ZZ</v>
      </c>
      <c r="R536" s="3">
        <f t="shared" si="4"/>
        <v>0</v>
      </c>
      <c r="S536" s="3" t="str">
        <f t="shared" si="5"/>
        <v/>
      </c>
      <c r="T536" s="7">
        <f t="shared" si="6"/>
        <v>0</v>
      </c>
      <c r="U536" s="8" t="str">
        <f t="array" ref="U536">IF(W536&lt;&gt;0,MAX(IFERROR(INDEX(A:S,MATCH(W536,A:A,0),COLUMN(M$2)),0),IFERROR(INDEX(A:S,MATCH(AD536,A:A,0),COLUMN(M$2)),0),IFERROR(INDEX(A:S,MATCH(AK536,A:A,0),COLUMN(M$2)),0),IFERROR(INDEX(A:S,MATCH(AR536,A:A,0),COLUMN(M$2)),0)),M536)</f>
        <v/>
      </c>
      <c r="V536" s="3" t="str">
        <f t="shared" si="7"/>
        <v/>
      </c>
    </row>
    <row r="537" ht="15.75" customHeight="1">
      <c r="A537" s="3" t="s">
        <v>622</v>
      </c>
      <c r="B537" s="4" t="str">
        <f t="shared" si="1"/>
        <v>LC530OTLEWH</v>
      </c>
      <c r="D537" s="3">
        <v>0.0</v>
      </c>
      <c r="F537" s="5">
        <v>44134.0</v>
      </c>
      <c r="G537" s="4">
        <v>0.0</v>
      </c>
      <c r="I537" s="4">
        <v>0.0</v>
      </c>
      <c r="J537" s="4">
        <v>0.0</v>
      </c>
      <c r="K537" s="4">
        <v>0.0</v>
      </c>
      <c r="L537" s="4">
        <v>0.0</v>
      </c>
      <c r="O537" s="6">
        <f t="shared" si="2"/>
        <v>0</v>
      </c>
      <c r="P537" s="3" t="s">
        <v>51</v>
      </c>
      <c r="Q537" s="3" t="str">
        <f t="shared" si="3"/>
        <v>ZZ</v>
      </c>
      <c r="R537" s="3">
        <f t="shared" si="4"/>
        <v>0</v>
      </c>
      <c r="S537" s="3" t="str">
        <f t="shared" si="5"/>
        <v/>
      </c>
      <c r="T537" s="7">
        <f t="shared" si="6"/>
        <v>0</v>
      </c>
      <c r="U537" s="8" t="str">
        <f t="array" ref="U537">IF(W537&lt;&gt;0,MAX(IFERROR(INDEX(A:S,MATCH(W537,A:A,0),COLUMN(M$2)),0),IFERROR(INDEX(A:S,MATCH(AD537,A:A,0),COLUMN(M$2)),0),IFERROR(INDEX(A:S,MATCH(AK537,A:A,0),COLUMN(M$2)),0),IFERROR(INDEX(A:S,MATCH(AR537,A:A,0),COLUMN(M$2)),0)),M537)</f>
        <v/>
      </c>
      <c r="V537" s="3" t="str">
        <f t="shared" si="7"/>
        <v/>
      </c>
    </row>
    <row r="538" ht="15.75" customHeight="1">
      <c r="A538" s="3" t="s">
        <v>623</v>
      </c>
      <c r="B538" s="4" t="str">
        <f t="shared" si="1"/>
        <v>LC450BAWA30</v>
      </c>
      <c r="D538" s="3">
        <v>0.0</v>
      </c>
      <c r="F538" s="5">
        <v>43453.0</v>
      </c>
      <c r="G538" s="4">
        <v>0.0</v>
      </c>
      <c r="I538" s="4">
        <v>0.0</v>
      </c>
      <c r="J538" s="4">
        <v>0.0</v>
      </c>
      <c r="K538" s="4">
        <v>0.0</v>
      </c>
      <c r="L538" s="4">
        <v>0.0</v>
      </c>
      <c r="O538" s="6">
        <f t="shared" si="2"/>
        <v>0</v>
      </c>
      <c r="P538" s="3" t="s">
        <v>51</v>
      </c>
      <c r="Q538" s="3" t="str">
        <f t="shared" si="3"/>
        <v>ZZ</v>
      </c>
      <c r="R538" s="3">
        <f t="shared" si="4"/>
        <v>0</v>
      </c>
      <c r="S538" s="3" t="str">
        <f t="shared" si="5"/>
        <v/>
      </c>
      <c r="T538" s="7">
        <f t="shared" si="6"/>
        <v>0</v>
      </c>
      <c r="U538" s="8" t="str">
        <f t="array" ref="U538">IF(W538&lt;&gt;0,MAX(IFERROR(INDEX(A:S,MATCH(W538,A:A,0),COLUMN(M$2)),0),IFERROR(INDEX(A:S,MATCH(AD538,A:A,0),COLUMN(M$2)),0),IFERROR(INDEX(A:S,MATCH(AK538,A:A,0),COLUMN(M$2)),0),IFERROR(INDEX(A:S,MATCH(AR538,A:A,0),COLUMN(M$2)),0)),M538)</f>
        <v/>
      </c>
      <c r="V538" s="3" t="str">
        <f t="shared" si="7"/>
        <v/>
      </c>
    </row>
    <row r="539" ht="15.75" customHeight="1">
      <c r="A539" s="3" t="s">
        <v>624</v>
      </c>
      <c r="B539" s="4" t="str">
        <f t="shared" si="1"/>
        <v>LCMD014SIRE</v>
      </c>
      <c r="C539" s="3" t="s">
        <v>2</v>
      </c>
      <c r="D539" s="3" t="s">
        <v>101</v>
      </c>
      <c r="F539" s="5"/>
      <c r="G539" s="4">
        <v>1.0</v>
      </c>
      <c r="I539" s="4">
        <v>0.0</v>
      </c>
      <c r="J539" s="4">
        <v>0.0</v>
      </c>
      <c r="K539" s="4">
        <v>0.0</v>
      </c>
      <c r="L539" s="4">
        <v>0.0</v>
      </c>
      <c r="O539" s="6">
        <f t="shared" si="2"/>
        <v>1</v>
      </c>
      <c r="P539" s="3" t="s">
        <v>108</v>
      </c>
      <c r="Q539" s="3" t="str">
        <f t="shared" si="3"/>
        <v>LC DINING CHAIRS</v>
      </c>
      <c r="R539" s="3">
        <f t="shared" si="4"/>
        <v>0</v>
      </c>
      <c r="S539" s="3">
        <f t="shared" si="5"/>
        <v>0</v>
      </c>
      <c r="T539" s="7">
        <f t="shared" si="6"/>
        <v>1</v>
      </c>
      <c r="U539" s="8" t="str">
        <f t="array" ref="U539">IF(W539&lt;&gt;0,MAX(IFERROR(INDEX(A:S,MATCH(W539,A:A,0),COLUMN(M$2)),0),IFERROR(INDEX(A:S,MATCH(AD539,A:A,0),COLUMN(M$2)),0),IFERROR(INDEX(A:S,MATCH(AK539,A:A,0),COLUMN(M$2)),0),IFERROR(INDEX(A:S,MATCH(AR539,A:A,0),COLUMN(M$2)),0)),M539)</f>
        <v/>
      </c>
      <c r="V539" s="3">
        <f t="shared" si="7"/>
        <v>0</v>
      </c>
    </row>
    <row r="540" ht="15.75" customHeight="1">
      <c r="A540" s="3" t="s">
        <v>625</v>
      </c>
      <c r="B540" s="4" t="str">
        <f t="shared" si="1"/>
        <v>LC4044BABL30</v>
      </c>
      <c r="D540" s="3" t="s">
        <v>101</v>
      </c>
      <c r="F540" s="5"/>
      <c r="G540" s="4">
        <v>27.0</v>
      </c>
      <c r="I540" s="4">
        <v>0.0</v>
      </c>
      <c r="J540" s="4">
        <v>25.0</v>
      </c>
      <c r="K540" s="4">
        <v>0.0</v>
      </c>
      <c r="L540" s="4">
        <v>0.0</v>
      </c>
      <c r="M540" s="5"/>
      <c r="O540" s="6">
        <f t="shared" si="2"/>
        <v>27</v>
      </c>
      <c r="P540" s="3" t="s">
        <v>137</v>
      </c>
      <c r="Q540" s="3" t="str">
        <f t="shared" si="3"/>
        <v>LC BARSTL</v>
      </c>
      <c r="R540" s="3">
        <f t="shared" si="4"/>
        <v>27</v>
      </c>
      <c r="S540" s="3" t="str">
        <f t="shared" si="5"/>
        <v/>
      </c>
      <c r="T540" s="7">
        <f t="shared" si="6"/>
        <v>27</v>
      </c>
      <c r="U540" s="8" t="str">
        <f t="array" ref="U540">IF(W540&lt;&gt;0,MAX(IFERROR(INDEX(A:S,MATCH(W540,A:A,0),COLUMN(M$2)),0),IFERROR(INDEX(A:S,MATCH(AD540,A:A,0),COLUMN(M$2)),0),IFERROR(INDEX(A:S,MATCH(AK540,A:A,0),COLUMN(M$2)),0),IFERROR(INDEX(A:S,MATCH(AR540,A:A,0),COLUMN(M$2)),0)),M540)</f>
        <v/>
      </c>
      <c r="V540" s="3" t="str">
        <f t="shared" si="7"/>
        <v/>
      </c>
    </row>
    <row r="541" ht="15.75" customHeight="1">
      <c r="A541" s="3" t="s">
        <v>626</v>
      </c>
      <c r="B541" s="4" t="str">
        <f t="shared" si="1"/>
        <v>LC8442GRAY</v>
      </c>
      <c r="D541" s="3">
        <v>0.0</v>
      </c>
      <c r="F541" s="5">
        <v>44134.0</v>
      </c>
      <c r="G541" s="4">
        <v>0.0</v>
      </c>
      <c r="I541" s="4">
        <v>0.0</v>
      </c>
      <c r="J541" s="4">
        <v>0.0</v>
      </c>
      <c r="K541" s="4">
        <v>0.0</v>
      </c>
      <c r="L541" s="4">
        <v>0.0</v>
      </c>
      <c r="O541" s="6">
        <f t="shared" si="2"/>
        <v>0</v>
      </c>
      <c r="P541" s="3" t="s">
        <v>51</v>
      </c>
      <c r="Q541" s="3" t="str">
        <f t="shared" si="3"/>
        <v>ZZ</v>
      </c>
      <c r="R541" s="3">
        <f t="shared" si="4"/>
        <v>0</v>
      </c>
      <c r="S541" s="3" t="str">
        <f t="shared" si="5"/>
        <v/>
      </c>
      <c r="T541" s="7">
        <f t="shared" si="6"/>
        <v>0</v>
      </c>
      <c r="U541" s="8" t="str">
        <f t="array" ref="U541">IF(W541&lt;&gt;0,MAX(IFERROR(INDEX(A:S,MATCH(W541,A:A,0),COLUMN(M$2)),0),IFERROR(INDEX(A:S,MATCH(AD541,A:A,0),COLUMN(M$2)),0),IFERROR(INDEX(A:S,MATCH(AK541,A:A,0),COLUMN(M$2)),0),IFERROR(INDEX(A:S,MATCH(AR541,A:A,0),COLUMN(M$2)),0)),M541)</f>
        <v/>
      </c>
      <c r="V541" s="3" t="str">
        <f t="shared" si="7"/>
        <v/>
      </c>
    </row>
    <row r="542" ht="15.75" customHeight="1">
      <c r="A542" s="3" t="s">
        <v>627</v>
      </c>
      <c r="B542" s="4" t="str">
        <f t="shared" si="1"/>
        <v>LC847SIGR</v>
      </c>
      <c r="D542" s="3" t="s">
        <v>101</v>
      </c>
      <c r="F542" s="5"/>
      <c r="G542" s="4">
        <v>10.0</v>
      </c>
      <c r="I542" s="4">
        <v>0.0</v>
      </c>
      <c r="J542" s="4">
        <v>9.0</v>
      </c>
      <c r="K542" s="4">
        <v>0.0</v>
      </c>
      <c r="L542" s="4">
        <v>0.0</v>
      </c>
      <c r="M542" s="5"/>
      <c r="O542" s="6">
        <f t="shared" si="2"/>
        <v>10</v>
      </c>
      <c r="P542" s="3" t="s">
        <v>628</v>
      </c>
      <c r="Q542" s="3" t="str">
        <f t="shared" si="3"/>
        <v>LC ACCENT</v>
      </c>
      <c r="R542" s="3">
        <f t="shared" si="4"/>
        <v>10</v>
      </c>
      <c r="S542" s="3" t="str">
        <f t="shared" si="5"/>
        <v/>
      </c>
      <c r="T542" s="7">
        <f t="shared" si="6"/>
        <v>10</v>
      </c>
      <c r="U542" s="8" t="str">
        <f t="array" ref="U542">IF(W542&lt;&gt;0,MAX(IFERROR(INDEX(A:S,MATCH(W542,A:A,0),COLUMN(M$2)),0),IFERROR(INDEX(A:S,MATCH(AD542,A:A,0),COLUMN(M$2)),0),IFERROR(INDEX(A:S,MATCH(AK542,A:A,0),COLUMN(M$2)),0),IFERROR(INDEX(A:S,MATCH(AR542,A:A,0),COLUMN(M$2)),0)),M542)</f>
        <v/>
      </c>
      <c r="V542" s="3" t="str">
        <f t="shared" si="7"/>
        <v/>
      </c>
    </row>
    <row r="543" ht="15.75" customHeight="1">
      <c r="A543" s="3" t="s">
        <v>629</v>
      </c>
      <c r="B543" s="4" t="str">
        <f t="shared" si="1"/>
        <v>LCMBS013BASB30</v>
      </c>
      <c r="D543" s="3">
        <v>0.0</v>
      </c>
      <c r="F543" s="5">
        <v>43453.0</v>
      </c>
      <c r="G543" s="4">
        <v>0.0</v>
      </c>
      <c r="I543" s="4">
        <v>0.0</v>
      </c>
      <c r="J543" s="4">
        <v>0.0</v>
      </c>
      <c r="K543" s="4">
        <v>0.0</v>
      </c>
      <c r="L543" s="4">
        <v>0.0</v>
      </c>
      <c r="O543" s="6">
        <f t="shared" si="2"/>
        <v>0</v>
      </c>
      <c r="P543" s="3" t="s">
        <v>51</v>
      </c>
      <c r="Q543" s="3" t="str">
        <f t="shared" si="3"/>
        <v>ZZ</v>
      </c>
      <c r="R543" s="3">
        <f t="shared" si="4"/>
        <v>0</v>
      </c>
      <c r="S543" s="3" t="str">
        <f t="shared" si="5"/>
        <v/>
      </c>
      <c r="T543" s="7">
        <f t="shared" si="6"/>
        <v>0</v>
      </c>
      <c r="U543" s="8" t="str">
        <f t="array" ref="U543">IF(W543&lt;&gt;0,MAX(IFERROR(INDEX(A:S,MATCH(W543,A:A,0),COLUMN(M$2)),0),IFERROR(INDEX(A:S,MATCH(AD543,A:A,0),COLUMN(M$2)),0),IFERROR(INDEX(A:S,MATCH(AK543,A:A,0),COLUMN(M$2)),0),IFERROR(INDEX(A:S,MATCH(AR543,A:A,0),COLUMN(M$2)),0)),M543)</f>
        <v/>
      </c>
      <c r="V543" s="3" t="str">
        <f t="shared" si="7"/>
        <v/>
      </c>
    </row>
    <row r="544" ht="15.75" customHeight="1">
      <c r="A544" s="3" t="s">
        <v>630</v>
      </c>
      <c r="B544" s="4" t="str">
        <f t="shared" si="1"/>
        <v>LCHA30BABR</v>
      </c>
      <c r="D544" s="3">
        <v>0.0</v>
      </c>
      <c r="F544" s="5">
        <v>43885.0</v>
      </c>
      <c r="G544" s="4">
        <v>0.0</v>
      </c>
      <c r="I544" s="4">
        <v>0.0</v>
      </c>
      <c r="J544" s="4">
        <v>0.0</v>
      </c>
      <c r="K544" s="4">
        <v>0.0</v>
      </c>
      <c r="L544" s="4">
        <v>0.0</v>
      </c>
      <c r="O544" s="6">
        <f t="shared" si="2"/>
        <v>0</v>
      </c>
      <c r="P544" s="3" t="s">
        <v>51</v>
      </c>
      <c r="Q544" s="3" t="str">
        <f t="shared" si="3"/>
        <v>ZZ</v>
      </c>
      <c r="R544" s="3">
        <f t="shared" si="4"/>
        <v>0</v>
      </c>
      <c r="S544" s="3" t="str">
        <f t="shared" si="5"/>
        <v/>
      </c>
      <c r="T544" s="7">
        <f t="shared" si="6"/>
        <v>0</v>
      </c>
      <c r="U544" s="8" t="str">
        <f t="array" ref="U544">IF(W544&lt;&gt;0,MAX(IFERROR(INDEX(A:S,MATCH(W544,A:A,0),COLUMN(M$2)),0),IFERROR(INDEX(A:S,MATCH(AD544,A:A,0),COLUMN(M$2)),0),IFERROR(INDEX(A:S,MATCH(AK544,A:A,0),COLUMN(M$2)),0),IFERROR(INDEX(A:S,MATCH(AR544,A:A,0),COLUMN(M$2)),0)),M544)</f>
        <v/>
      </c>
      <c r="V544" s="3" t="str">
        <f t="shared" si="7"/>
        <v/>
      </c>
    </row>
    <row r="545" ht="15.75" customHeight="1">
      <c r="A545" s="3" t="s">
        <v>631</v>
      </c>
      <c r="B545" s="4" t="str">
        <f t="shared" si="1"/>
        <v>LCCL30BABR</v>
      </c>
      <c r="D545" s="3" t="s">
        <v>60</v>
      </c>
      <c r="E545" s="5"/>
      <c r="F545" s="5">
        <v>45020.0</v>
      </c>
      <c r="G545" s="4">
        <v>0.0</v>
      </c>
      <c r="I545" s="4">
        <v>0.0</v>
      </c>
      <c r="J545" s="4">
        <v>0.0</v>
      </c>
      <c r="K545" s="4">
        <v>0.0</v>
      </c>
      <c r="L545" s="4">
        <v>0.0</v>
      </c>
      <c r="O545" s="6">
        <f t="shared" si="2"/>
        <v>0</v>
      </c>
      <c r="P545" s="3" t="s">
        <v>51</v>
      </c>
      <c r="Q545" s="3" t="str">
        <f t="shared" si="3"/>
        <v>ZZ</v>
      </c>
      <c r="R545" s="3">
        <f t="shared" si="4"/>
        <v>0</v>
      </c>
      <c r="S545" s="3" t="str">
        <f t="shared" si="5"/>
        <v/>
      </c>
      <c r="T545" s="7">
        <f t="shared" si="6"/>
        <v>0</v>
      </c>
      <c r="U545" s="8" t="str">
        <f t="array" ref="U545">IF(W545&lt;&gt;0,MAX(IFERROR(INDEX(A:S,MATCH(W545,A:A,0),COLUMN(M$2)),0),IFERROR(INDEX(A:S,MATCH(AD545,A:A,0),COLUMN(M$2)),0),IFERROR(INDEX(A:S,MATCH(AK545,A:A,0),COLUMN(M$2)),0),IFERROR(INDEX(A:S,MATCH(AR545,A:A,0),COLUMN(M$2)),0)),M545)</f>
        <v/>
      </c>
      <c r="V545" s="3" t="str">
        <f t="shared" si="7"/>
        <v/>
      </c>
    </row>
    <row r="546" ht="15.75" customHeight="1">
      <c r="A546" s="3" t="s">
        <v>632</v>
      </c>
      <c r="B546" s="4" t="str">
        <f t="shared" si="1"/>
        <v>LCAI30BABR</v>
      </c>
      <c r="D546" s="3" t="s">
        <v>123</v>
      </c>
      <c r="E546" s="5">
        <v>44008.0</v>
      </c>
      <c r="F546" s="5"/>
      <c r="G546" s="4">
        <v>0.0</v>
      </c>
      <c r="I546" s="4">
        <v>0.0</v>
      </c>
      <c r="J546" s="4">
        <v>0.0</v>
      </c>
      <c r="K546" s="4">
        <v>0.0</v>
      </c>
      <c r="L546" s="4">
        <v>0.0</v>
      </c>
      <c r="O546" s="6">
        <f t="shared" si="2"/>
        <v>0</v>
      </c>
      <c r="P546" s="3" t="s">
        <v>51</v>
      </c>
      <c r="Q546" s="3" t="str">
        <f t="shared" si="3"/>
        <v>ZZ</v>
      </c>
      <c r="R546" s="3">
        <f t="shared" si="4"/>
        <v>0</v>
      </c>
      <c r="S546" s="3" t="str">
        <f t="shared" si="5"/>
        <v/>
      </c>
      <c r="T546" s="7">
        <f t="shared" si="6"/>
        <v>0</v>
      </c>
      <c r="U546" s="8" t="str">
        <f t="array" ref="U546">IF(W546&lt;&gt;0,MAX(IFERROR(INDEX(A:S,MATCH(W546,A:A,0),COLUMN(M$2)),0),IFERROR(INDEX(A:S,MATCH(AD546,A:A,0),COLUMN(M$2)),0),IFERROR(INDEX(A:S,MATCH(AK546,A:A,0),COLUMN(M$2)),0),IFERROR(INDEX(A:S,MATCH(AR546,A:A,0),COLUMN(M$2)),0)),M546)</f>
        <v/>
      </c>
      <c r="V546" s="3" t="str">
        <f t="shared" si="7"/>
        <v/>
      </c>
    </row>
    <row r="547" ht="15.75" customHeight="1">
      <c r="A547" s="3" t="s">
        <v>633</v>
      </c>
      <c r="B547" s="4" t="str">
        <f t="shared" si="1"/>
        <v>LC5012BEBCCR36</v>
      </c>
      <c r="D547" s="3">
        <v>0.0</v>
      </c>
      <c r="F547" s="5">
        <v>44134.0</v>
      </c>
      <c r="G547" s="4">
        <v>0.0</v>
      </c>
      <c r="I547" s="4">
        <v>0.0</v>
      </c>
      <c r="J547" s="4">
        <v>0.0</v>
      </c>
      <c r="K547" s="4">
        <v>0.0</v>
      </c>
      <c r="L547" s="4">
        <v>0.0</v>
      </c>
      <c r="O547" s="6">
        <f t="shared" si="2"/>
        <v>0</v>
      </c>
      <c r="P547" s="3" t="s">
        <v>51</v>
      </c>
      <c r="Q547" s="3" t="str">
        <f t="shared" si="3"/>
        <v>ZZ</v>
      </c>
      <c r="R547" s="3">
        <f t="shared" si="4"/>
        <v>0</v>
      </c>
      <c r="S547" s="3" t="str">
        <f t="shared" si="5"/>
        <v/>
      </c>
      <c r="T547" s="7">
        <f t="shared" si="6"/>
        <v>0</v>
      </c>
      <c r="U547" s="8" t="str">
        <f t="array" ref="U547">IF(W547&lt;&gt;0,MAX(IFERROR(INDEX(A:S,MATCH(W547,A:A,0),COLUMN(M$2)),0),IFERROR(INDEX(A:S,MATCH(AD547,A:A,0),COLUMN(M$2)),0),IFERROR(INDEX(A:S,MATCH(AK547,A:A,0),COLUMN(M$2)),0),IFERROR(INDEX(A:S,MATCH(AR547,A:A,0),COLUMN(M$2)),0)),M547)</f>
        <v/>
      </c>
      <c r="V547" s="3" t="str">
        <f t="shared" si="7"/>
        <v/>
      </c>
    </row>
    <row r="548" ht="15.75" customHeight="1">
      <c r="A548" s="3" t="s">
        <v>634</v>
      </c>
      <c r="B548" s="4" t="str">
        <f t="shared" si="1"/>
        <v>LCSTBABLBL26</v>
      </c>
      <c r="D548" s="3">
        <v>0.0</v>
      </c>
      <c r="F548" s="5">
        <v>43678.0</v>
      </c>
      <c r="G548" s="4">
        <v>0.0</v>
      </c>
      <c r="I548" s="4">
        <v>0.0</v>
      </c>
      <c r="J548" s="4">
        <v>0.0</v>
      </c>
      <c r="K548" s="4">
        <v>0.0</v>
      </c>
      <c r="L548" s="4">
        <v>0.0</v>
      </c>
      <c r="O548" s="6">
        <f t="shared" si="2"/>
        <v>0</v>
      </c>
      <c r="P548" s="3" t="s">
        <v>51</v>
      </c>
      <c r="Q548" s="3" t="str">
        <f t="shared" si="3"/>
        <v>ZZ</v>
      </c>
      <c r="R548" s="3">
        <f t="shared" si="4"/>
        <v>0</v>
      </c>
      <c r="S548" s="3" t="str">
        <f t="shared" si="5"/>
        <v/>
      </c>
      <c r="T548" s="7">
        <f t="shared" si="6"/>
        <v>0</v>
      </c>
      <c r="U548" s="8" t="str">
        <f t="array" ref="U548">IF(W548&lt;&gt;0,MAX(IFERROR(INDEX(A:S,MATCH(W548,A:A,0),COLUMN(M$2)),0),IFERROR(INDEX(A:S,MATCH(AD548,A:A,0),COLUMN(M$2)),0),IFERROR(INDEX(A:S,MATCH(AK548,A:A,0),COLUMN(M$2)),0),IFERROR(INDEX(A:S,MATCH(AR548,A:A,0),COLUMN(M$2)),0)),M548)</f>
        <v/>
      </c>
      <c r="V548" s="3" t="str">
        <f t="shared" si="7"/>
        <v/>
      </c>
    </row>
    <row r="549" ht="15.75" customHeight="1">
      <c r="A549" s="3" t="s">
        <v>635</v>
      </c>
      <c r="B549" s="4" t="str">
        <f t="shared" si="1"/>
        <v>LC8099SIPU</v>
      </c>
      <c r="C549" s="3" t="s">
        <v>2</v>
      </c>
      <c r="D549" s="3" t="s">
        <v>101</v>
      </c>
      <c r="F549" s="5"/>
      <c r="G549" s="4">
        <v>32.0</v>
      </c>
      <c r="I549" s="4">
        <v>0.0</v>
      </c>
      <c r="J549" s="4">
        <v>14.0</v>
      </c>
      <c r="K549" s="4">
        <v>0.0</v>
      </c>
      <c r="L549" s="4">
        <v>0.0</v>
      </c>
      <c r="M549" s="5"/>
      <c r="O549" s="6">
        <f t="shared" si="2"/>
        <v>32</v>
      </c>
      <c r="P549" s="3" t="s">
        <v>108</v>
      </c>
      <c r="Q549" s="3" t="str">
        <f t="shared" si="3"/>
        <v>LC DINING CHAIRS</v>
      </c>
      <c r="R549" s="3">
        <f t="shared" si="4"/>
        <v>16</v>
      </c>
      <c r="S549" s="3">
        <f t="shared" si="5"/>
        <v>0</v>
      </c>
      <c r="T549" s="7">
        <f t="shared" si="6"/>
        <v>32</v>
      </c>
      <c r="U549" s="8" t="str">
        <f t="array" ref="U549">IF(W549&lt;&gt;0,MAX(IFERROR(INDEX(A:S,MATCH(W549,A:A,0),COLUMN(M$2)),0),IFERROR(INDEX(A:S,MATCH(AD549,A:A,0),COLUMN(M$2)),0),IFERROR(INDEX(A:S,MATCH(AK549,A:A,0),COLUMN(M$2)),0),IFERROR(INDEX(A:S,MATCH(AR549,A:A,0),COLUMN(M$2)),0)),M549)</f>
        <v/>
      </c>
      <c r="V549" s="3">
        <f t="shared" si="7"/>
        <v>0</v>
      </c>
    </row>
    <row r="550" ht="15.75" customHeight="1">
      <c r="A550" s="3" t="s">
        <v>636</v>
      </c>
      <c r="B550" s="4" t="str">
        <f t="shared" si="1"/>
        <v>LC0845BERE</v>
      </c>
      <c r="D550" s="3">
        <v>0.0</v>
      </c>
      <c r="F550" s="5">
        <v>44134.0</v>
      </c>
      <c r="G550" s="4">
        <v>0.0</v>
      </c>
      <c r="I550" s="4">
        <v>0.0</v>
      </c>
      <c r="J550" s="4">
        <v>0.0</v>
      </c>
      <c r="K550" s="4">
        <v>0.0</v>
      </c>
      <c r="L550" s="4">
        <v>0.0</v>
      </c>
      <c r="O550" s="6">
        <f t="shared" si="2"/>
        <v>0</v>
      </c>
      <c r="P550" s="3" t="s">
        <v>51</v>
      </c>
      <c r="Q550" s="3" t="str">
        <f t="shared" si="3"/>
        <v>ZZ</v>
      </c>
      <c r="R550" s="3">
        <f t="shared" si="4"/>
        <v>0</v>
      </c>
      <c r="S550" s="3" t="str">
        <f t="shared" si="5"/>
        <v/>
      </c>
      <c r="T550" s="7">
        <f t="shared" si="6"/>
        <v>0</v>
      </c>
      <c r="U550" s="8" t="str">
        <f t="array" ref="U550">IF(W550&lt;&gt;0,MAX(IFERROR(INDEX(A:S,MATCH(W550,A:A,0),COLUMN(M$2)),0),IFERROR(INDEX(A:S,MATCH(AD550,A:A,0),COLUMN(M$2)),0),IFERROR(INDEX(A:S,MATCH(AK550,A:A,0),COLUMN(M$2)),0),IFERROR(INDEX(A:S,MATCH(AR550,A:A,0),COLUMN(M$2)),0)),M550)</f>
        <v/>
      </c>
      <c r="V550" s="3" t="str">
        <f t="shared" si="7"/>
        <v/>
      </c>
    </row>
    <row r="551" ht="15.75" customHeight="1">
      <c r="A551" s="3" t="s">
        <v>637</v>
      </c>
      <c r="B551" s="4" t="str">
        <f t="shared" si="1"/>
        <v>LCCASIGR</v>
      </c>
      <c r="C551" s="3" t="s">
        <v>2</v>
      </c>
      <c r="D551" s="3">
        <v>0.0</v>
      </c>
      <c r="F551" s="5">
        <v>43721.0</v>
      </c>
      <c r="G551" s="4">
        <v>0.0</v>
      </c>
      <c r="I551" s="4">
        <v>0.0</v>
      </c>
      <c r="J551" s="4">
        <v>0.0</v>
      </c>
      <c r="K551" s="4">
        <v>0.0</v>
      </c>
      <c r="L551" s="4">
        <v>0.0</v>
      </c>
      <c r="O551" s="6">
        <f t="shared" si="2"/>
        <v>0</v>
      </c>
      <c r="P551" s="3" t="s">
        <v>51</v>
      </c>
      <c r="Q551" s="3" t="str">
        <f t="shared" si="3"/>
        <v>ZZ</v>
      </c>
      <c r="R551" s="3">
        <f t="shared" si="4"/>
        <v>0</v>
      </c>
      <c r="S551" s="3">
        <f t="shared" si="5"/>
        <v>0</v>
      </c>
      <c r="T551" s="7">
        <f t="shared" si="6"/>
        <v>0</v>
      </c>
      <c r="U551" s="8" t="str">
        <f t="array" ref="U551">IF(W551&lt;&gt;0,MAX(IFERROR(INDEX(A:S,MATCH(W551,A:A,0),COLUMN(M$2)),0),IFERROR(INDEX(A:S,MATCH(AD551,A:A,0),COLUMN(M$2)),0),IFERROR(INDEX(A:S,MATCH(AK551,A:A,0),COLUMN(M$2)),0),IFERROR(INDEX(A:S,MATCH(AR551,A:A,0),COLUMN(M$2)),0)),M551)</f>
        <v/>
      </c>
      <c r="V551" s="3">
        <f t="shared" si="7"/>
        <v>0</v>
      </c>
    </row>
    <row r="552" ht="15.75" customHeight="1">
      <c r="A552" s="3" t="s">
        <v>638</v>
      </c>
      <c r="B552" s="4" t="str">
        <f t="shared" si="1"/>
        <v>LCIGBAMFBR26</v>
      </c>
      <c r="D552" s="3">
        <v>0.0</v>
      </c>
      <c r="F552" s="5">
        <v>43453.0</v>
      </c>
      <c r="G552" s="4">
        <v>0.0</v>
      </c>
      <c r="I552" s="4">
        <v>0.0</v>
      </c>
      <c r="J552" s="4">
        <v>0.0</v>
      </c>
      <c r="K552" s="4">
        <v>0.0</v>
      </c>
      <c r="L552" s="4">
        <v>0.0</v>
      </c>
      <c r="O552" s="6">
        <f t="shared" si="2"/>
        <v>0</v>
      </c>
      <c r="P552" s="3" t="s">
        <v>51</v>
      </c>
      <c r="Q552" s="3" t="str">
        <f t="shared" si="3"/>
        <v>ZZ</v>
      </c>
      <c r="R552" s="3">
        <f t="shared" si="4"/>
        <v>0</v>
      </c>
      <c r="S552" s="3" t="str">
        <f t="shared" si="5"/>
        <v/>
      </c>
      <c r="T552" s="7">
        <f t="shared" si="6"/>
        <v>0</v>
      </c>
      <c r="U552" s="8" t="str">
        <f t="array" ref="U552">IF(W552&lt;&gt;0,MAX(IFERROR(INDEX(A:S,MATCH(W552,A:A,0),COLUMN(M$2)),0),IFERROR(INDEX(A:S,MATCH(AD552,A:A,0),COLUMN(M$2)),0),IFERROR(INDEX(A:S,MATCH(AK552,A:A,0),COLUMN(M$2)),0),IFERROR(INDEX(A:S,MATCH(AR552,A:A,0),COLUMN(M$2)),0)),M552)</f>
        <v/>
      </c>
      <c r="V552" s="3" t="str">
        <f t="shared" si="7"/>
        <v/>
      </c>
    </row>
    <row r="553" ht="15.75" customHeight="1">
      <c r="A553" s="3" t="s">
        <v>639</v>
      </c>
      <c r="B553" s="4" t="str">
        <f t="shared" si="1"/>
        <v>LCSTBAMFRE26</v>
      </c>
      <c r="D553" s="3">
        <v>0.0</v>
      </c>
      <c r="F553" s="5">
        <v>43453.0</v>
      </c>
      <c r="G553" s="4">
        <v>0.0</v>
      </c>
      <c r="I553" s="4">
        <v>0.0</v>
      </c>
      <c r="J553" s="4">
        <v>0.0</v>
      </c>
      <c r="K553" s="4">
        <v>0.0</v>
      </c>
      <c r="L553" s="4">
        <v>0.0</v>
      </c>
      <c r="O553" s="6">
        <f t="shared" si="2"/>
        <v>0</v>
      </c>
      <c r="P553" s="3" t="s">
        <v>51</v>
      </c>
      <c r="Q553" s="3" t="str">
        <f t="shared" si="3"/>
        <v>ZZ</v>
      </c>
      <c r="R553" s="3">
        <f t="shared" si="4"/>
        <v>0</v>
      </c>
      <c r="S553" s="3" t="str">
        <f t="shared" si="5"/>
        <v/>
      </c>
      <c r="T553" s="7">
        <f t="shared" si="6"/>
        <v>0</v>
      </c>
      <c r="U553" s="8" t="str">
        <f t="array" ref="U553">IF(W553&lt;&gt;0,MAX(IFERROR(INDEX(A:S,MATCH(W553,A:A,0),COLUMN(M$2)),0),IFERROR(INDEX(A:S,MATCH(AD553,A:A,0),COLUMN(M$2)),0),IFERROR(INDEX(A:S,MATCH(AK553,A:A,0),COLUMN(M$2)),0),IFERROR(INDEX(A:S,MATCH(AR553,A:A,0),COLUMN(M$2)),0)),M553)</f>
        <v/>
      </c>
      <c r="V553" s="3" t="str">
        <f t="shared" si="7"/>
        <v/>
      </c>
    </row>
    <row r="554" ht="15.75" customHeight="1">
      <c r="A554" s="3" t="s">
        <v>640</v>
      </c>
      <c r="B554" s="4" t="str">
        <f t="shared" si="1"/>
        <v>LCDR26SWBAGRB201</v>
      </c>
      <c r="D554" s="3" t="s">
        <v>60</v>
      </c>
      <c r="E554" s="5">
        <v>44159.0</v>
      </c>
      <c r="F554" s="5">
        <v>44245.0</v>
      </c>
      <c r="G554" s="4">
        <v>0.0</v>
      </c>
      <c r="I554" s="4">
        <v>0.0</v>
      </c>
      <c r="J554" s="4">
        <v>0.0</v>
      </c>
      <c r="K554" s="4">
        <v>0.0</v>
      </c>
      <c r="L554" s="4">
        <v>0.0</v>
      </c>
      <c r="O554" s="6">
        <f t="shared" si="2"/>
        <v>0</v>
      </c>
      <c r="P554" s="3" t="s">
        <v>51</v>
      </c>
      <c r="Q554" s="3" t="str">
        <f t="shared" si="3"/>
        <v>ZZ</v>
      </c>
      <c r="R554" s="3">
        <f t="shared" si="4"/>
        <v>0</v>
      </c>
      <c r="S554" s="3" t="str">
        <f t="shared" si="5"/>
        <v/>
      </c>
      <c r="T554" s="7">
        <f t="shared" si="6"/>
        <v>0</v>
      </c>
      <c r="U554" s="8" t="str">
        <f t="array" ref="U554">IF(W554&lt;&gt;0,MAX(IFERROR(INDEX(A:S,MATCH(W554,A:A,0),COLUMN(M$2)),0),IFERROR(INDEX(A:S,MATCH(AD554,A:A,0),COLUMN(M$2)),0),IFERROR(INDEX(A:S,MATCH(AK554,A:A,0),COLUMN(M$2)),0),IFERROR(INDEX(A:S,MATCH(AR554,A:A,0),COLUMN(M$2)),0)),M554)</f>
        <v/>
      </c>
      <c r="V554" s="3" t="str">
        <f t="shared" si="7"/>
        <v/>
      </c>
    </row>
    <row r="555" ht="15.75" customHeight="1">
      <c r="A555" s="3" t="s">
        <v>641</v>
      </c>
      <c r="B555" s="4" t="str">
        <f t="shared" si="1"/>
        <v>LC6029OTBR</v>
      </c>
      <c r="D555" s="3">
        <v>0.0</v>
      </c>
      <c r="F555" s="5">
        <v>43445.0</v>
      </c>
      <c r="G555" s="4">
        <v>0.0</v>
      </c>
      <c r="I555" s="4">
        <v>0.0</v>
      </c>
      <c r="J555" s="4">
        <v>0.0</v>
      </c>
      <c r="K555" s="4">
        <v>0.0</v>
      </c>
      <c r="L555" s="4">
        <v>0.0</v>
      </c>
      <c r="O555" s="6">
        <f t="shared" si="2"/>
        <v>0</v>
      </c>
      <c r="P555" s="3" t="s">
        <v>51</v>
      </c>
      <c r="Q555" s="3" t="str">
        <f t="shared" si="3"/>
        <v>ZZ</v>
      </c>
      <c r="R555" s="3">
        <f t="shared" si="4"/>
        <v>0</v>
      </c>
      <c r="S555" s="3" t="str">
        <f t="shared" si="5"/>
        <v/>
      </c>
      <c r="T555" s="7">
        <f t="shared" si="6"/>
        <v>0</v>
      </c>
      <c r="U555" s="8" t="str">
        <f t="array" ref="U555">IF(W555&lt;&gt;0,MAX(IFERROR(INDEX(A:S,MATCH(W555,A:A,0),COLUMN(M$2)),0),IFERROR(INDEX(A:S,MATCH(AD555,A:A,0),COLUMN(M$2)),0),IFERROR(INDEX(A:S,MATCH(AK555,A:A,0),COLUMN(M$2)),0),IFERROR(INDEX(A:S,MATCH(AR555,A:A,0),COLUMN(M$2)),0)),M555)</f>
        <v/>
      </c>
      <c r="V555" s="3" t="str">
        <f t="shared" si="7"/>
        <v/>
      </c>
    </row>
    <row r="556" ht="15.75" customHeight="1">
      <c r="A556" s="3" t="s">
        <v>642</v>
      </c>
      <c r="B556" s="4" t="str">
        <f t="shared" si="1"/>
        <v>LCAMCOWHSF</v>
      </c>
      <c r="D556" s="3" t="s">
        <v>101</v>
      </c>
      <c r="F556" s="5"/>
      <c r="G556" s="4">
        <v>108.0</v>
      </c>
      <c r="H556" s="3">
        <v>40.0</v>
      </c>
      <c r="I556" s="4">
        <v>1.0</v>
      </c>
      <c r="J556" s="4">
        <v>105.0</v>
      </c>
      <c r="K556" s="4">
        <v>0.0</v>
      </c>
      <c r="L556" s="4">
        <v>0.0</v>
      </c>
      <c r="M556" s="5">
        <v>45250.0</v>
      </c>
      <c r="O556" s="6">
        <f t="shared" si="2"/>
        <v>107</v>
      </c>
      <c r="P556" s="3" t="s">
        <v>108</v>
      </c>
      <c r="Q556" s="3" t="str">
        <f t="shared" si="3"/>
        <v>LC DINING CHAIRS</v>
      </c>
      <c r="R556" s="3">
        <f t="shared" si="4"/>
        <v>107</v>
      </c>
      <c r="S556" s="3">
        <f t="shared" si="5"/>
        <v>40</v>
      </c>
      <c r="T556" s="7">
        <f t="shared" si="6"/>
        <v>107</v>
      </c>
      <c r="U556" s="8">
        <f t="array" ref="U556">IF(W556&lt;&gt;0,MAX(IFERROR(INDEX(A:S,MATCH(W556,A:A,0),COLUMN(M$2)),0),IFERROR(INDEX(A:S,MATCH(AD556,A:A,0),COLUMN(M$2)),0),IFERROR(INDEX(A:S,MATCH(AK556,A:A,0),COLUMN(M$2)),0),IFERROR(INDEX(A:S,MATCH(AR556,A:A,0),COLUMN(M$2)),0)),M556)</f>
        <v>45250</v>
      </c>
      <c r="V556" s="3" t="str">
        <f t="shared" si="7"/>
        <v/>
      </c>
    </row>
    <row r="557" ht="15.75" customHeight="1">
      <c r="A557" s="3" t="s">
        <v>643</v>
      </c>
      <c r="B557" s="4" t="str">
        <f t="shared" si="1"/>
        <v>LCROSWBAGRBA</v>
      </c>
      <c r="D557" s="3">
        <v>0.0</v>
      </c>
      <c r="F557" s="5">
        <v>43453.0</v>
      </c>
      <c r="G557" s="4">
        <v>0.0</v>
      </c>
      <c r="I557" s="4">
        <v>0.0</v>
      </c>
      <c r="J557" s="4">
        <v>0.0</v>
      </c>
      <c r="K557" s="4">
        <v>0.0</v>
      </c>
      <c r="L557" s="4">
        <v>0.0</v>
      </c>
      <c r="O557" s="6">
        <f t="shared" si="2"/>
        <v>0</v>
      </c>
      <c r="P557" s="3" t="s">
        <v>51</v>
      </c>
      <c r="Q557" s="3" t="str">
        <f t="shared" si="3"/>
        <v>ZZ</v>
      </c>
      <c r="R557" s="3">
        <f t="shared" si="4"/>
        <v>0</v>
      </c>
      <c r="S557" s="3" t="str">
        <f t="shared" si="5"/>
        <v/>
      </c>
      <c r="T557" s="7">
        <f t="shared" si="6"/>
        <v>0</v>
      </c>
      <c r="U557" s="8" t="str">
        <f t="array" ref="U557">IF(W557&lt;&gt;0,MAX(IFERROR(INDEX(A:S,MATCH(W557,A:A,0),COLUMN(M$2)),0),IFERROR(INDEX(A:S,MATCH(AD557,A:A,0),COLUMN(M$2)),0),IFERROR(INDEX(A:S,MATCH(AK557,A:A,0),COLUMN(M$2)),0),IFERROR(INDEX(A:S,MATCH(AR557,A:A,0),COLUMN(M$2)),0)),M557)</f>
        <v/>
      </c>
      <c r="V557" s="3" t="str">
        <f t="shared" si="7"/>
        <v/>
      </c>
    </row>
    <row r="558" ht="15.75" customHeight="1">
      <c r="A558" s="3" t="s">
        <v>644</v>
      </c>
      <c r="B558" s="4" t="str">
        <f t="shared" si="1"/>
        <v>LCDUBAWHBA</v>
      </c>
      <c r="D558" s="3" t="s">
        <v>60</v>
      </c>
      <c r="E558" s="5">
        <v>44134.0</v>
      </c>
      <c r="F558" s="5">
        <v>43994.0</v>
      </c>
      <c r="G558" s="4">
        <v>0.0</v>
      </c>
      <c r="I558" s="4">
        <v>0.0</v>
      </c>
      <c r="J558" s="4">
        <v>0.0</v>
      </c>
      <c r="K558" s="4">
        <v>0.0</v>
      </c>
      <c r="L558" s="4">
        <v>0.0</v>
      </c>
      <c r="O558" s="6">
        <f t="shared" si="2"/>
        <v>0</v>
      </c>
      <c r="P558" s="3" t="s">
        <v>51</v>
      </c>
      <c r="Q558" s="3" t="str">
        <f t="shared" si="3"/>
        <v>ZZ</v>
      </c>
      <c r="R558" s="3">
        <f t="shared" si="4"/>
        <v>0</v>
      </c>
      <c r="S558" s="3" t="str">
        <f t="shared" si="5"/>
        <v/>
      </c>
      <c r="T558" s="7">
        <f t="shared" si="6"/>
        <v>0</v>
      </c>
      <c r="U558" s="8" t="str">
        <f t="array" ref="U558">IF(W558&lt;&gt;0,MAX(IFERROR(INDEX(A:S,MATCH(W558,A:A,0),COLUMN(M$2)),0),IFERROR(INDEX(A:S,MATCH(AD558,A:A,0),COLUMN(M$2)),0),IFERROR(INDEX(A:S,MATCH(AK558,A:A,0),COLUMN(M$2)),0),IFERROR(INDEX(A:S,MATCH(AR558,A:A,0),COLUMN(M$2)),0)),M558)</f>
        <v/>
      </c>
      <c r="V558" s="3" t="str">
        <f t="shared" si="7"/>
        <v/>
      </c>
    </row>
    <row r="559" ht="15.75" customHeight="1">
      <c r="A559" s="3" t="s">
        <v>645</v>
      </c>
      <c r="B559" s="4" t="str">
        <f t="shared" si="1"/>
        <v>LCIGBAMFYE30</v>
      </c>
      <c r="D559" s="3">
        <v>0.0</v>
      </c>
      <c r="F559" s="5">
        <v>43453.0</v>
      </c>
      <c r="G559" s="4">
        <v>0.0</v>
      </c>
      <c r="I559" s="4">
        <v>0.0</v>
      </c>
      <c r="J559" s="4">
        <v>0.0</v>
      </c>
      <c r="K559" s="4">
        <v>0.0</v>
      </c>
      <c r="L559" s="4">
        <v>0.0</v>
      </c>
      <c r="O559" s="6">
        <f t="shared" si="2"/>
        <v>0</v>
      </c>
      <c r="P559" s="3" t="s">
        <v>51</v>
      </c>
      <c r="Q559" s="3" t="str">
        <f t="shared" si="3"/>
        <v>ZZ</v>
      </c>
      <c r="R559" s="3">
        <f t="shared" si="4"/>
        <v>0</v>
      </c>
      <c r="S559" s="3" t="str">
        <f t="shared" si="5"/>
        <v/>
      </c>
      <c r="T559" s="7">
        <f t="shared" si="6"/>
        <v>0</v>
      </c>
      <c r="U559" s="8" t="str">
        <f t="array" ref="U559">IF(W559&lt;&gt;0,MAX(IFERROR(INDEX(A:S,MATCH(W559,A:A,0),COLUMN(M$2)),0),IFERROR(INDEX(A:S,MATCH(AD559,A:A,0),COLUMN(M$2)),0),IFERROR(INDEX(A:S,MATCH(AK559,A:A,0),COLUMN(M$2)),0),IFERROR(INDEX(A:S,MATCH(AR559,A:A,0),COLUMN(M$2)),0)),M559)</f>
        <v/>
      </c>
      <c r="V559" s="3" t="str">
        <f t="shared" si="7"/>
        <v/>
      </c>
    </row>
    <row r="560" ht="15.75" customHeight="1">
      <c r="A560" s="3" t="s">
        <v>646</v>
      </c>
      <c r="B560" s="4" t="str">
        <f t="shared" si="1"/>
        <v>LC8099SIBL</v>
      </c>
      <c r="C560" s="3" t="s">
        <v>2</v>
      </c>
      <c r="D560" s="3">
        <v>0.0</v>
      </c>
      <c r="F560" s="5">
        <v>43577.0</v>
      </c>
      <c r="G560" s="4">
        <v>1.0</v>
      </c>
      <c r="I560" s="4">
        <v>0.0</v>
      </c>
      <c r="J560" s="4">
        <v>0.0</v>
      </c>
      <c r="K560" s="4">
        <v>0.0</v>
      </c>
      <c r="L560" s="4">
        <v>0.0</v>
      </c>
      <c r="O560" s="6">
        <f t="shared" si="2"/>
        <v>1</v>
      </c>
      <c r="P560" s="3" t="s">
        <v>51</v>
      </c>
      <c r="Q560" s="3" t="str">
        <f t="shared" si="3"/>
        <v>ZZ</v>
      </c>
      <c r="R560" s="3">
        <f t="shared" si="4"/>
        <v>0</v>
      </c>
      <c r="S560" s="3">
        <f t="shared" si="5"/>
        <v>0</v>
      </c>
      <c r="T560" s="7">
        <f t="shared" si="6"/>
        <v>1</v>
      </c>
      <c r="U560" s="8" t="str">
        <f t="array" ref="U560">IF(W560&lt;&gt;0,MAX(IFERROR(INDEX(A:S,MATCH(W560,A:A,0),COLUMN(M$2)),0),IFERROR(INDEX(A:S,MATCH(AD560,A:A,0),COLUMN(M$2)),0),IFERROR(INDEX(A:S,MATCH(AK560,A:A,0),COLUMN(M$2)),0),IFERROR(INDEX(A:S,MATCH(AR560,A:A,0),COLUMN(M$2)),0)),M560)</f>
        <v/>
      </c>
      <c r="V560" s="3">
        <f t="shared" si="7"/>
        <v>0</v>
      </c>
    </row>
    <row r="561" ht="15.75" customHeight="1">
      <c r="A561" s="3" t="s">
        <v>647</v>
      </c>
      <c r="B561" s="4" t="str">
        <f t="shared" si="1"/>
        <v>LCCASICF</v>
      </c>
      <c r="C561" s="3" t="s">
        <v>2</v>
      </c>
      <c r="D561" s="3">
        <v>0.0</v>
      </c>
      <c r="F561" s="5">
        <v>43453.0</v>
      </c>
      <c r="G561" s="4">
        <v>0.0</v>
      </c>
      <c r="I561" s="4">
        <v>0.0</v>
      </c>
      <c r="J561" s="4">
        <v>0.0</v>
      </c>
      <c r="K561" s="4">
        <v>0.0</v>
      </c>
      <c r="L561" s="4">
        <v>0.0</v>
      </c>
      <c r="O561" s="6">
        <f t="shared" si="2"/>
        <v>0</v>
      </c>
      <c r="P561" s="3" t="s">
        <v>51</v>
      </c>
      <c r="Q561" s="3" t="str">
        <f t="shared" si="3"/>
        <v>ZZ</v>
      </c>
      <c r="R561" s="3">
        <f t="shared" si="4"/>
        <v>0</v>
      </c>
      <c r="S561" s="3">
        <f t="shared" si="5"/>
        <v>0</v>
      </c>
      <c r="T561" s="7">
        <f t="shared" si="6"/>
        <v>0</v>
      </c>
      <c r="U561" s="8" t="str">
        <f t="array" ref="U561">IF(W561&lt;&gt;0,MAX(IFERROR(INDEX(A:S,MATCH(W561,A:A,0),COLUMN(M$2)),0),IFERROR(INDEX(A:S,MATCH(AD561,A:A,0),COLUMN(M$2)),0),IFERROR(INDEX(A:S,MATCH(AK561,A:A,0),COLUMN(M$2)),0),IFERROR(INDEX(A:S,MATCH(AR561,A:A,0),COLUMN(M$2)),0)),M561)</f>
        <v/>
      </c>
      <c r="V561" s="3">
        <f t="shared" si="7"/>
        <v>0</v>
      </c>
    </row>
    <row r="562" ht="15.75" customHeight="1">
      <c r="A562" s="3" t="s">
        <v>648</v>
      </c>
      <c r="B562" s="4" t="str">
        <f t="shared" si="1"/>
        <v>LC0845BEBL</v>
      </c>
      <c r="D562" s="3" t="s">
        <v>101</v>
      </c>
      <c r="F562" s="5"/>
      <c r="G562" s="4">
        <v>99.0</v>
      </c>
      <c r="I562" s="4">
        <v>0.0</v>
      </c>
      <c r="J562" s="4">
        <v>97.0</v>
      </c>
      <c r="K562" s="4">
        <v>0.0</v>
      </c>
      <c r="L562" s="4">
        <v>0.0</v>
      </c>
      <c r="M562" s="5"/>
      <c r="O562" s="6">
        <f t="shared" si="2"/>
        <v>99</v>
      </c>
      <c r="P562" s="3" t="s">
        <v>180</v>
      </c>
      <c r="Q562" s="3" t="str">
        <f t="shared" si="3"/>
        <v>LC OTTOBEN</v>
      </c>
      <c r="R562" s="3">
        <f t="shared" si="4"/>
        <v>99</v>
      </c>
      <c r="S562" s="3" t="str">
        <f t="shared" si="5"/>
        <v/>
      </c>
      <c r="T562" s="7">
        <f t="shared" si="6"/>
        <v>99</v>
      </c>
      <c r="U562" s="8" t="str">
        <f t="array" ref="U562">IF(W562&lt;&gt;0,MAX(IFERROR(INDEX(A:S,MATCH(W562,A:A,0),COLUMN(M$2)),0),IFERROR(INDEX(A:S,MATCH(AD562,A:A,0),COLUMN(M$2)),0),IFERROR(INDEX(A:S,MATCH(AK562,A:A,0),COLUMN(M$2)),0),IFERROR(INDEX(A:S,MATCH(AR562,A:A,0),COLUMN(M$2)),0)),M562)</f>
        <v/>
      </c>
      <c r="V562" s="3" t="str">
        <f t="shared" si="7"/>
        <v/>
      </c>
    </row>
    <row r="563" ht="15.75" customHeight="1">
      <c r="A563" s="3" t="s">
        <v>649</v>
      </c>
      <c r="B563" s="4" t="str">
        <f t="shared" si="1"/>
        <v>LC5012BEBCBL24</v>
      </c>
      <c r="D563" s="3">
        <v>0.0</v>
      </c>
      <c r="F563" s="5">
        <v>44008.0</v>
      </c>
      <c r="G563" s="4">
        <v>0.0</v>
      </c>
      <c r="I563" s="4">
        <v>0.0</v>
      </c>
      <c r="J563" s="4">
        <v>0.0</v>
      </c>
      <c r="K563" s="4">
        <v>0.0</v>
      </c>
      <c r="L563" s="4">
        <v>0.0</v>
      </c>
      <c r="O563" s="6">
        <f t="shared" si="2"/>
        <v>0</v>
      </c>
      <c r="P563" s="3" t="s">
        <v>51</v>
      </c>
      <c r="Q563" s="3" t="str">
        <f t="shared" si="3"/>
        <v>ZZ</v>
      </c>
      <c r="R563" s="3">
        <f t="shared" si="4"/>
        <v>0</v>
      </c>
      <c r="S563" s="3" t="str">
        <f t="shared" si="5"/>
        <v/>
      </c>
      <c r="T563" s="7">
        <f t="shared" si="6"/>
        <v>0</v>
      </c>
      <c r="U563" s="8" t="str">
        <f t="array" ref="U563">IF(W563&lt;&gt;0,MAX(IFERROR(INDEX(A:S,MATCH(W563,A:A,0),COLUMN(M$2)),0),IFERROR(INDEX(A:S,MATCH(AD563,A:A,0),COLUMN(M$2)),0),IFERROR(INDEX(A:S,MATCH(AK563,A:A,0),COLUMN(M$2)),0),IFERROR(INDEX(A:S,MATCH(AR563,A:A,0),COLUMN(M$2)),0)),M563)</f>
        <v/>
      </c>
      <c r="V563" s="3" t="str">
        <f t="shared" si="7"/>
        <v/>
      </c>
    </row>
    <row r="564" ht="15.75" customHeight="1">
      <c r="A564" s="3" t="s">
        <v>650</v>
      </c>
      <c r="B564" s="4" t="str">
        <f t="shared" si="1"/>
        <v>LCIGBAMFBR30</v>
      </c>
      <c r="D564" s="3">
        <v>0.0</v>
      </c>
      <c r="F564" s="5">
        <v>43453.0</v>
      </c>
      <c r="G564" s="4">
        <v>0.0</v>
      </c>
      <c r="I564" s="4">
        <v>0.0</v>
      </c>
      <c r="J564" s="4">
        <v>0.0</v>
      </c>
      <c r="K564" s="4">
        <v>0.0</v>
      </c>
      <c r="L564" s="4">
        <v>0.0</v>
      </c>
      <c r="O564" s="6">
        <f t="shared" si="2"/>
        <v>0</v>
      </c>
      <c r="P564" s="3" t="s">
        <v>51</v>
      </c>
      <c r="Q564" s="3" t="str">
        <f t="shared" si="3"/>
        <v>ZZ</v>
      </c>
      <c r="R564" s="3">
        <f t="shared" si="4"/>
        <v>0</v>
      </c>
      <c r="S564" s="3" t="str">
        <f t="shared" si="5"/>
        <v/>
      </c>
      <c r="T564" s="7">
        <f t="shared" si="6"/>
        <v>0</v>
      </c>
      <c r="U564" s="8" t="str">
        <f t="array" ref="U564">IF(W564&lt;&gt;0,MAX(IFERROR(INDEX(A:S,MATCH(W564,A:A,0),COLUMN(M$2)),0),IFERROR(INDEX(A:S,MATCH(AD564,A:A,0),COLUMN(M$2)),0),IFERROR(INDEX(A:S,MATCH(AK564,A:A,0),COLUMN(M$2)),0),IFERROR(INDEX(A:S,MATCH(AR564,A:A,0),COLUMN(M$2)),0)),M564)</f>
        <v/>
      </c>
      <c r="V564" s="3" t="str">
        <f t="shared" si="7"/>
        <v/>
      </c>
    </row>
    <row r="565" ht="15.75" customHeight="1">
      <c r="A565" s="3" t="s">
        <v>651</v>
      </c>
      <c r="B565" s="4" t="str">
        <f t="shared" si="1"/>
        <v>LCMC001CLBL</v>
      </c>
      <c r="D565" s="3">
        <v>0.0</v>
      </c>
      <c r="F565" s="5">
        <v>43262.0</v>
      </c>
      <c r="G565" s="4">
        <v>0.0</v>
      </c>
      <c r="I565" s="4">
        <v>0.0</v>
      </c>
      <c r="J565" s="4">
        <v>0.0</v>
      </c>
      <c r="K565" s="4">
        <v>0.0</v>
      </c>
      <c r="L565" s="4">
        <v>0.0</v>
      </c>
      <c r="O565" s="6">
        <f t="shared" si="2"/>
        <v>0</v>
      </c>
      <c r="P565" s="3" t="s">
        <v>51</v>
      </c>
      <c r="Q565" s="3" t="str">
        <f t="shared" si="3"/>
        <v>ZZ</v>
      </c>
      <c r="R565" s="3">
        <f t="shared" si="4"/>
        <v>0</v>
      </c>
      <c r="S565" s="3" t="str">
        <f t="shared" si="5"/>
        <v/>
      </c>
      <c r="T565" s="7">
        <f t="shared" si="6"/>
        <v>0</v>
      </c>
      <c r="U565" s="8" t="str">
        <f t="array" ref="U565">IF(W565&lt;&gt;0,MAX(IFERROR(INDEX(A:S,MATCH(W565,A:A,0),COLUMN(M$2)),0),IFERROR(INDEX(A:S,MATCH(AD565,A:A,0),COLUMN(M$2)),0),IFERROR(INDEX(A:S,MATCH(AK565,A:A,0),COLUMN(M$2)),0),IFERROR(INDEX(A:S,MATCH(AR565,A:A,0),COLUMN(M$2)),0)),M565)</f>
        <v/>
      </c>
      <c r="V565" s="3" t="str">
        <f t="shared" si="7"/>
        <v/>
      </c>
    </row>
    <row r="566" ht="15.75" customHeight="1">
      <c r="A566" s="3" t="s">
        <v>652</v>
      </c>
      <c r="B566" s="4" t="str">
        <f t="shared" si="1"/>
        <v>LC4048BABR26</v>
      </c>
      <c r="D566" s="3">
        <v>0.0</v>
      </c>
      <c r="F566" s="5">
        <v>43696.0</v>
      </c>
      <c r="G566" s="4">
        <v>0.0</v>
      </c>
      <c r="I566" s="4">
        <v>0.0</v>
      </c>
      <c r="J566" s="4">
        <v>0.0</v>
      </c>
      <c r="K566" s="4">
        <v>0.0</v>
      </c>
      <c r="L566" s="4">
        <v>0.0</v>
      </c>
      <c r="O566" s="6">
        <f t="shared" si="2"/>
        <v>0</v>
      </c>
      <c r="P566" s="3" t="s">
        <v>51</v>
      </c>
      <c r="Q566" s="3" t="str">
        <f t="shared" si="3"/>
        <v>ZZ</v>
      </c>
      <c r="R566" s="3">
        <f t="shared" si="4"/>
        <v>0</v>
      </c>
      <c r="S566" s="3" t="str">
        <f t="shared" si="5"/>
        <v/>
      </c>
      <c r="T566" s="7">
        <f t="shared" si="6"/>
        <v>0</v>
      </c>
      <c r="U566" s="8" t="str">
        <f t="array" ref="U566">IF(W566&lt;&gt;0,MAX(IFERROR(INDEX(A:S,MATCH(W566,A:A,0),COLUMN(M$2)),0),IFERROR(INDEX(A:S,MATCH(AD566,A:A,0),COLUMN(M$2)),0),IFERROR(INDEX(A:S,MATCH(AK566,A:A,0),COLUMN(M$2)),0),IFERROR(INDEX(A:S,MATCH(AR566,A:A,0),COLUMN(M$2)),0)),M566)</f>
        <v/>
      </c>
      <c r="V566" s="3" t="str">
        <f t="shared" si="7"/>
        <v/>
      </c>
    </row>
    <row r="567" ht="15.75" customHeight="1">
      <c r="A567" s="3" t="s">
        <v>653</v>
      </c>
      <c r="B567" s="4" t="str">
        <f t="shared" si="1"/>
        <v>LCMBS013BACR26</v>
      </c>
      <c r="D567" s="3">
        <v>0.0</v>
      </c>
      <c r="F567" s="5">
        <v>43544.0</v>
      </c>
      <c r="G567" s="4">
        <v>0.0</v>
      </c>
      <c r="I567" s="4">
        <v>0.0</v>
      </c>
      <c r="J567" s="4">
        <v>0.0</v>
      </c>
      <c r="K567" s="4">
        <v>0.0</v>
      </c>
      <c r="L567" s="4">
        <v>0.0</v>
      </c>
      <c r="O567" s="6">
        <f t="shared" si="2"/>
        <v>0</v>
      </c>
      <c r="P567" s="3" t="s">
        <v>51</v>
      </c>
      <c r="Q567" s="3" t="str">
        <f t="shared" si="3"/>
        <v>ZZ</v>
      </c>
      <c r="R567" s="3">
        <f t="shared" si="4"/>
        <v>0</v>
      </c>
      <c r="S567" s="3" t="str">
        <f t="shared" si="5"/>
        <v/>
      </c>
      <c r="T567" s="7">
        <f t="shared" si="6"/>
        <v>0</v>
      </c>
      <c r="U567" s="8" t="str">
        <f t="array" ref="U567">IF(W567&lt;&gt;0,MAX(IFERROR(INDEX(A:S,MATCH(W567,A:A,0),COLUMN(M$2)),0),IFERROR(INDEX(A:S,MATCH(AD567,A:A,0),COLUMN(M$2)),0),IFERROR(INDEX(A:S,MATCH(AK567,A:A,0),COLUMN(M$2)),0),IFERROR(INDEX(A:S,MATCH(AR567,A:A,0),COLUMN(M$2)),0)),M567)</f>
        <v/>
      </c>
      <c r="V567" s="3" t="str">
        <f t="shared" si="7"/>
        <v/>
      </c>
    </row>
    <row r="568" ht="15.75" customHeight="1">
      <c r="A568" s="3" t="s">
        <v>654</v>
      </c>
      <c r="B568" s="4" t="str">
        <f t="shared" si="1"/>
        <v>LCCASWBAGRBA</v>
      </c>
      <c r="D568" s="3" t="s">
        <v>101</v>
      </c>
      <c r="F568" s="5"/>
      <c r="G568" s="4">
        <v>0.0</v>
      </c>
      <c r="I568" s="4">
        <v>1.0</v>
      </c>
      <c r="J568" s="4">
        <v>0.0</v>
      </c>
      <c r="K568" s="4">
        <v>0.0</v>
      </c>
      <c r="L568" s="4">
        <v>0.0</v>
      </c>
      <c r="M568" s="5">
        <v>45261.0</v>
      </c>
      <c r="N568" s="3">
        <v>50.0</v>
      </c>
      <c r="O568" s="6">
        <f t="shared" si="2"/>
        <v>-1</v>
      </c>
      <c r="P568" s="3" t="s">
        <v>137</v>
      </c>
      <c r="Q568" s="3" t="str">
        <f t="shared" si="3"/>
        <v>LC BARSTL</v>
      </c>
      <c r="R568" s="3">
        <f t="shared" si="4"/>
        <v>-1</v>
      </c>
      <c r="S568" s="3" t="str">
        <f t="shared" si="5"/>
        <v/>
      </c>
      <c r="T568" s="7">
        <f t="shared" si="6"/>
        <v>0</v>
      </c>
      <c r="U568" s="8">
        <f t="array" ref="U568">IF(W568&lt;&gt;0,MAX(IFERROR(INDEX(A:S,MATCH(W568,A:A,0),COLUMN(M$2)),0),IFERROR(INDEX(A:S,MATCH(AD568,A:A,0),COLUMN(M$2)),0),IFERROR(INDEX(A:S,MATCH(AK568,A:A,0),COLUMN(M$2)),0),IFERROR(INDEX(A:S,MATCH(AR568,A:A,0),COLUMN(M$2)),0)),M568)</f>
        <v>45261</v>
      </c>
      <c r="V568" s="3">
        <f t="shared" si="7"/>
        <v>50</v>
      </c>
    </row>
    <row r="569" ht="15.75" customHeight="1">
      <c r="A569" s="3" t="s">
        <v>655</v>
      </c>
      <c r="B569" s="4" t="str">
        <f t="shared" si="1"/>
        <v>LCDESWBAWHB201</v>
      </c>
      <c r="D569" s="3">
        <v>0.0</v>
      </c>
      <c r="F569" s="5">
        <v>44134.0</v>
      </c>
      <c r="G569" s="4">
        <v>0.0</v>
      </c>
      <c r="I569" s="4">
        <v>0.0</v>
      </c>
      <c r="J569" s="4">
        <v>0.0</v>
      </c>
      <c r="K569" s="4">
        <v>0.0</v>
      </c>
      <c r="L569" s="4">
        <v>0.0</v>
      </c>
      <c r="O569" s="6">
        <f t="shared" si="2"/>
        <v>0</v>
      </c>
      <c r="P569" s="3" t="s">
        <v>51</v>
      </c>
      <c r="Q569" s="3" t="str">
        <f t="shared" si="3"/>
        <v>ZZ</v>
      </c>
      <c r="R569" s="3">
        <f t="shared" si="4"/>
        <v>0</v>
      </c>
      <c r="S569" s="3" t="str">
        <f t="shared" si="5"/>
        <v/>
      </c>
      <c r="T569" s="7">
        <f t="shared" si="6"/>
        <v>0</v>
      </c>
      <c r="U569" s="8" t="str">
        <f t="array" ref="U569">IF(W569&lt;&gt;0,MAX(IFERROR(INDEX(A:S,MATCH(W569,A:A,0),COLUMN(M$2)),0),IFERROR(INDEX(A:S,MATCH(AD569,A:A,0),COLUMN(M$2)),0),IFERROR(INDEX(A:S,MATCH(AK569,A:A,0),COLUMN(M$2)),0),IFERROR(INDEX(A:S,MATCH(AR569,A:A,0),COLUMN(M$2)),0)),M569)</f>
        <v/>
      </c>
      <c r="V569" s="3" t="str">
        <f t="shared" si="7"/>
        <v/>
      </c>
    </row>
    <row r="570" ht="15.75" customHeight="1">
      <c r="A570" s="3" t="s">
        <v>656</v>
      </c>
      <c r="B570" s="4" t="str">
        <f t="shared" si="1"/>
        <v>LCSTBAMFRE30</v>
      </c>
      <c r="D570" s="3">
        <v>0.0</v>
      </c>
      <c r="F570" s="5">
        <v>43453.0</v>
      </c>
      <c r="G570" s="4">
        <v>0.0</v>
      </c>
      <c r="I570" s="4">
        <v>0.0</v>
      </c>
      <c r="J570" s="4">
        <v>0.0</v>
      </c>
      <c r="K570" s="4">
        <v>0.0</v>
      </c>
      <c r="L570" s="4">
        <v>0.0</v>
      </c>
      <c r="O570" s="6">
        <f t="shared" si="2"/>
        <v>0</v>
      </c>
      <c r="P570" s="3" t="s">
        <v>51</v>
      </c>
      <c r="Q570" s="3" t="str">
        <f t="shared" si="3"/>
        <v>ZZ</v>
      </c>
      <c r="R570" s="3">
        <f t="shared" si="4"/>
        <v>0</v>
      </c>
      <c r="S570" s="3" t="str">
        <f t="shared" si="5"/>
        <v/>
      </c>
      <c r="T570" s="7">
        <f t="shared" si="6"/>
        <v>0</v>
      </c>
      <c r="U570" s="8" t="str">
        <f t="array" ref="U570">IF(W570&lt;&gt;0,MAX(IFERROR(INDEX(A:S,MATCH(W570,A:A,0),COLUMN(M$2)),0),IFERROR(INDEX(A:S,MATCH(AD570,A:A,0),COLUMN(M$2)),0),IFERROR(INDEX(A:S,MATCH(AK570,A:A,0),COLUMN(M$2)),0),IFERROR(INDEX(A:S,MATCH(AR570,A:A,0),COLUMN(M$2)),0)),M570)</f>
        <v/>
      </c>
      <c r="V570" s="3" t="str">
        <f t="shared" si="7"/>
        <v/>
      </c>
    </row>
    <row r="571" ht="15.75" customHeight="1">
      <c r="A571" s="3" t="s">
        <v>657</v>
      </c>
      <c r="B571" s="4" t="str">
        <f t="shared" si="1"/>
        <v>LCIGBAMFRE30</v>
      </c>
      <c r="D571" s="3">
        <v>0.0</v>
      </c>
      <c r="F571" s="5">
        <v>43453.0</v>
      </c>
      <c r="G571" s="4">
        <v>0.0</v>
      </c>
      <c r="I571" s="4">
        <v>0.0</v>
      </c>
      <c r="J571" s="4">
        <v>0.0</v>
      </c>
      <c r="K571" s="4">
        <v>0.0</v>
      </c>
      <c r="L571" s="4">
        <v>0.0</v>
      </c>
      <c r="O571" s="6">
        <f t="shared" si="2"/>
        <v>0</v>
      </c>
      <c r="P571" s="3" t="s">
        <v>51</v>
      </c>
      <c r="Q571" s="3" t="str">
        <f t="shared" si="3"/>
        <v>ZZ</v>
      </c>
      <c r="R571" s="3">
        <f t="shared" si="4"/>
        <v>0</v>
      </c>
      <c r="S571" s="3" t="str">
        <f t="shared" si="5"/>
        <v/>
      </c>
      <c r="T571" s="7">
        <f t="shared" si="6"/>
        <v>0</v>
      </c>
      <c r="U571" s="8" t="str">
        <f t="array" ref="U571">IF(W571&lt;&gt;0,MAX(IFERROR(INDEX(A:S,MATCH(W571,A:A,0),COLUMN(M$2)),0),IFERROR(INDEX(A:S,MATCH(AD571,A:A,0),COLUMN(M$2)),0),IFERROR(INDEX(A:S,MATCH(AK571,A:A,0),COLUMN(M$2)),0),IFERROR(INDEX(A:S,MATCH(AR571,A:A,0),COLUMN(M$2)),0)),M571)</f>
        <v/>
      </c>
      <c r="V571" s="3" t="str">
        <f t="shared" si="7"/>
        <v/>
      </c>
    </row>
    <row r="572" ht="15.75" customHeight="1">
      <c r="A572" s="3" t="s">
        <v>658</v>
      </c>
      <c r="B572" s="4" t="str">
        <f t="shared" si="1"/>
        <v>LCIGBAMFBL26</v>
      </c>
      <c r="D572" s="3">
        <v>0.0</v>
      </c>
      <c r="F572" s="5">
        <v>43453.0</v>
      </c>
      <c r="G572" s="4">
        <v>0.0</v>
      </c>
      <c r="I572" s="4">
        <v>0.0</v>
      </c>
      <c r="J572" s="4">
        <v>0.0</v>
      </c>
      <c r="K572" s="4">
        <v>0.0</v>
      </c>
      <c r="L572" s="4">
        <v>0.0</v>
      </c>
      <c r="O572" s="6">
        <f t="shared" si="2"/>
        <v>0</v>
      </c>
      <c r="P572" s="3" t="s">
        <v>51</v>
      </c>
      <c r="Q572" s="3" t="str">
        <f t="shared" si="3"/>
        <v>ZZ</v>
      </c>
      <c r="R572" s="3">
        <f t="shared" si="4"/>
        <v>0</v>
      </c>
      <c r="S572" s="3" t="str">
        <f t="shared" si="5"/>
        <v/>
      </c>
      <c r="T572" s="7">
        <f t="shared" si="6"/>
        <v>0</v>
      </c>
      <c r="U572" s="8" t="str">
        <f t="array" ref="U572">IF(W572&lt;&gt;0,MAX(IFERROR(INDEX(A:S,MATCH(W572,A:A,0),COLUMN(M$2)),0),IFERROR(INDEX(A:S,MATCH(AD572,A:A,0),COLUMN(M$2)),0),IFERROR(INDEX(A:S,MATCH(AK572,A:A,0),COLUMN(M$2)),0),IFERROR(INDEX(A:S,MATCH(AR572,A:A,0),COLUMN(M$2)),0)),M572)</f>
        <v/>
      </c>
      <c r="V572" s="3" t="str">
        <f t="shared" si="7"/>
        <v/>
      </c>
    </row>
    <row r="573" ht="15.75" customHeight="1">
      <c r="A573" s="3" t="s">
        <v>659</v>
      </c>
      <c r="B573" s="4" t="str">
        <f t="shared" si="1"/>
        <v>LCDR30SWBAGRB201</v>
      </c>
      <c r="D573" s="3">
        <v>0.0</v>
      </c>
      <c r="F573" s="5">
        <v>43453.0</v>
      </c>
      <c r="G573" s="4">
        <v>0.0</v>
      </c>
      <c r="I573" s="4">
        <v>0.0</v>
      </c>
      <c r="J573" s="4">
        <v>0.0</v>
      </c>
      <c r="K573" s="4">
        <v>0.0</v>
      </c>
      <c r="L573" s="4">
        <v>0.0</v>
      </c>
      <c r="O573" s="6">
        <f t="shared" si="2"/>
        <v>0</v>
      </c>
      <c r="P573" s="3" t="s">
        <v>51</v>
      </c>
      <c r="Q573" s="3" t="str">
        <f t="shared" si="3"/>
        <v>ZZ</v>
      </c>
      <c r="R573" s="3">
        <f t="shared" si="4"/>
        <v>0</v>
      </c>
      <c r="S573" s="3" t="str">
        <f t="shared" si="5"/>
        <v/>
      </c>
      <c r="T573" s="7">
        <f t="shared" si="6"/>
        <v>0</v>
      </c>
      <c r="U573" s="8" t="str">
        <f t="array" ref="U573">IF(W573&lt;&gt;0,MAX(IFERROR(INDEX(A:S,MATCH(W573,A:A,0),COLUMN(M$2)),0),IFERROR(INDEX(A:S,MATCH(AD573,A:A,0),COLUMN(M$2)),0),IFERROR(INDEX(A:S,MATCH(AK573,A:A,0),COLUMN(M$2)),0),IFERROR(INDEX(A:S,MATCH(AR573,A:A,0),COLUMN(M$2)),0)),M573)</f>
        <v/>
      </c>
      <c r="V573" s="3" t="str">
        <f t="shared" si="7"/>
        <v/>
      </c>
    </row>
    <row r="574" ht="15.75" customHeight="1">
      <c r="A574" s="3" t="s">
        <v>660</v>
      </c>
      <c r="B574" s="4" t="str">
        <f t="shared" si="1"/>
        <v>LC530OTLERE</v>
      </c>
      <c r="D574" s="3" t="s">
        <v>60</v>
      </c>
      <c r="F574" s="5">
        <v>45020.0</v>
      </c>
      <c r="G574" s="4">
        <v>0.0</v>
      </c>
      <c r="I574" s="4">
        <v>0.0</v>
      </c>
      <c r="J574" s="4">
        <v>0.0</v>
      </c>
      <c r="K574" s="4">
        <v>0.0</v>
      </c>
      <c r="L574" s="4">
        <v>0.0</v>
      </c>
      <c r="O574" s="6">
        <f t="shared" si="2"/>
        <v>0</v>
      </c>
      <c r="P574" s="3" t="s">
        <v>51</v>
      </c>
      <c r="Q574" s="3" t="str">
        <f t="shared" si="3"/>
        <v>ZZ</v>
      </c>
      <c r="R574" s="3">
        <f t="shared" si="4"/>
        <v>0</v>
      </c>
      <c r="S574" s="3" t="str">
        <f t="shared" si="5"/>
        <v/>
      </c>
      <c r="T574" s="7">
        <f t="shared" si="6"/>
        <v>0</v>
      </c>
      <c r="U574" s="8" t="str">
        <f t="array" ref="U574">IF(W574&lt;&gt;0,MAX(IFERROR(INDEX(A:S,MATCH(W574,A:A,0),COLUMN(M$2)),0),IFERROR(INDEX(A:S,MATCH(AD574,A:A,0),COLUMN(M$2)),0),IFERROR(INDEX(A:S,MATCH(AK574,A:A,0),COLUMN(M$2)),0),IFERROR(INDEX(A:S,MATCH(AR574,A:A,0),COLUMN(M$2)),0)),M574)</f>
        <v/>
      </c>
      <c r="V574" s="3" t="str">
        <f t="shared" si="7"/>
        <v/>
      </c>
    </row>
    <row r="575" ht="15.75" customHeight="1">
      <c r="A575" s="3" t="s">
        <v>661</v>
      </c>
      <c r="B575" s="4" t="str">
        <f t="shared" si="1"/>
        <v>LC6023OTBCBL</v>
      </c>
      <c r="D575" s="3">
        <v>0.0</v>
      </c>
      <c r="F575" s="5">
        <v>43221.0</v>
      </c>
      <c r="G575" s="4">
        <v>0.0</v>
      </c>
      <c r="I575" s="4">
        <v>0.0</v>
      </c>
      <c r="J575" s="4">
        <v>0.0</v>
      </c>
      <c r="K575" s="4">
        <v>0.0</v>
      </c>
      <c r="L575" s="4">
        <v>0.0</v>
      </c>
      <c r="O575" s="6">
        <f t="shared" si="2"/>
        <v>0</v>
      </c>
      <c r="P575" s="3" t="s">
        <v>51</v>
      </c>
      <c r="Q575" s="3" t="str">
        <f t="shared" si="3"/>
        <v>ZZ</v>
      </c>
      <c r="R575" s="3">
        <f t="shared" si="4"/>
        <v>0</v>
      </c>
      <c r="S575" s="3" t="str">
        <f t="shared" si="5"/>
        <v/>
      </c>
      <c r="T575" s="7">
        <f t="shared" si="6"/>
        <v>0</v>
      </c>
      <c r="U575" s="8" t="str">
        <f t="array" ref="U575">IF(W575&lt;&gt;0,MAX(IFERROR(INDEX(A:S,MATCH(W575,A:A,0),COLUMN(M$2)),0),IFERROR(INDEX(A:S,MATCH(AD575,A:A,0),COLUMN(M$2)),0),IFERROR(INDEX(A:S,MATCH(AK575,A:A,0),COLUMN(M$2)),0),IFERROR(INDEX(A:S,MATCH(AR575,A:A,0),COLUMN(M$2)),0)),M575)</f>
        <v/>
      </c>
      <c r="V575" s="3" t="str">
        <f t="shared" si="7"/>
        <v/>
      </c>
    </row>
    <row r="576" ht="15.75" customHeight="1">
      <c r="A576" s="3" t="s">
        <v>662</v>
      </c>
      <c r="B576" s="4" t="str">
        <f t="shared" si="1"/>
        <v>LCIGBAMFPU30</v>
      </c>
      <c r="D576" s="3">
        <v>0.0</v>
      </c>
      <c r="F576" s="5">
        <v>43453.0</v>
      </c>
      <c r="G576" s="4">
        <v>0.0</v>
      </c>
      <c r="I576" s="4">
        <v>0.0</v>
      </c>
      <c r="J576" s="4">
        <v>0.0</v>
      </c>
      <c r="K576" s="4">
        <v>0.0</v>
      </c>
      <c r="L576" s="4">
        <v>0.0</v>
      </c>
      <c r="O576" s="6">
        <f t="shared" si="2"/>
        <v>0</v>
      </c>
      <c r="P576" s="3" t="s">
        <v>51</v>
      </c>
      <c r="Q576" s="3" t="str">
        <f t="shared" si="3"/>
        <v>ZZ</v>
      </c>
      <c r="R576" s="3">
        <f t="shared" si="4"/>
        <v>0</v>
      </c>
      <c r="S576" s="3" t="str">
        <f t="shared" si="5"/>
        <v/>
      </c>
      <c r="T576" s="7">
        <f t="shared" si="6"/>
        <v>0</v>
      </c>
      <c r="U576" s="8" t="str">
        <f t="array" ref="U576">IF(W576&lt;&gt;0,MAX(IFERROR(INDEX(A:S,MATCH(W576,A:A,0),COLUMN(M$2)),0),IFERROR(INDEX(A:S,MATCH(AD576,A:A,0),COLUMN(M$2)),0),IFERROR(INDEX(A:S,MATCH(AK576,A:A,0),COLUMN(M$2)),0),IFERROR(INDEX(A:S,MATCH(AR576,A:A,0),COLUMN(M$2)),0)),M576)</f>
        <v/>
      </c>
      <c r="V576" s="3" t="str">
        <f t="shared" si="7"/>
        <v/>
      </c>
    </row>
    <row r="577" ht="15.75" customHeight="1">
      <c r="A577" s="3" t="s">
        <v>663</v>
      </c>
      <c r="B577" s="4" t="str">
        <f t="shared" si="1"/>
        <v>LC530OTMFPR</v>
      </c>
      <c r="D577" s="3">
        <v>0.0</v>
      </c>
      <c r="F577" s="5">
        <v>43472.0</v>
      </c>
      <c r="G577" s="4">
        <v>0.0</v>
      </c>
      <c r="I577" s="4">
        <v>0.0</v>
      </c>
      <c r="J577" s="4">
        <v>0.0</v>
      </c>
      <c r="K577" s="4">
        <v>0.0</v>
      </c>
      <c r="L577" s="4">
        <v>0.0</v>
      </c>
      <c r="O577" s="6">
        <f t="shared" si="2"/>
        <v>0</v>
      </c>
      <c r="P577" s="3" t="s">
        <v>51</v>
      </c>
      <c r="Q577" s="3" t="str">
        <f t="shared" si="3"/>
        <v>ZZ</v>
      </c>
      <c r="R577" s="3">
        <f t="shared" si="4"/>
        <v>0</v>
      </c>
      <c r="S577" s="3" t="str">
        <f t="shared" si="5"/>
        <v/>
      </c>
      <c r="T577" s="7">
        <f t="shared" si="6"/>
        <v>0</v>
      </c>
      <c r="U577" s="8" t="str">
        <f t="array" ref="U577">IF(W577&lt;&gt;0,MAX(IFERROR(INDEX(A:S,MATCH(W577,A:A,0),COLUMN(M$2)),0),IFERROR(INDEX(A:S,MATCH(AD577,A:A,0),COLUMN(M$2)),0),IFERROR(INDEX(A:S,MATCH(AK577,A:A,0),COLUMN(M$2)),0),IFERROR(INDEX(A:S,MATCH(AR577,A:A,0),COLUMN(M$2)),0)),M577)</f>
        <v/>
      </c>
      <c r="V577" s="3" t="str">
        <f t="shared" si="7"/>
        <v/>
      </c>
    </row>
    <row r="578" ht="15.75" customHeight="1">
      <c r="A578" s="3" t="s">
        <v>664</v>
      </c>
      <c r="B578" s="4" t="str">
        <f t="shared" si="1"/>
        <v>LCMBS013BABL30</v>
      </c>
      <c r="D578" s="3">
        <v>0.0</v>
      </c>
      <c r="F578" s="5">
        <v>43453.0</v>
      </c>
      <c r="G578" s="4">
        <v>0.0</v>
      </c>
      <c r="I578" s="4">
        <v>0.0</v>
      </c>
      <c r="J578" s="4">
        <v>0.0</v>
      </c>
      <c r="K578" s="4">
        <v>0.0</v>
      </c>
      <c r="L578" s="4">
        <v>0.0</v>
      </c>
      <c r="O578" s="6">
        <f t="shared" si="2"/>
        <v>0</v>
      </c>
      <c r="P578" s="3" t="s">
        <v>51</v>
      </c>
      <c r="Q578" s="3" t="str">
        <f t="shared" si="3"/>
        <v>ZZ</v>
      </c>
      <c r="R578" s="3">
        <f t="shared" si="4"/>
        <v>0</v>
      </c>
      <c r="S578" s="3" t="str">
        <f t="shared" si="5"/>
        <v/>
      </c>
      <c r="T578" s="7">
        <f t="shared" si="6"/>
        <v>0</v>
      </c>
      <c r="U578" s="8" t="str">
        <f t="array" ref="U578">IF(W578&lt;&gt;0,MAX(IFERROR(INDEX(A:S,MATCH(W578,A:A,0),COLUMN(M$2)),0),IFERROR(INDEX(A:S,MATCH(AD578,A:A,0),COLUMN(M$2)),0),IFERROR(INDEX(A:S,MATCH(AK578,A:A,0),COLUMN(M$2)),0),IFERROR(INDEX(A:S,MATCH(AR578,A:A,0),COLUMN(M$2)),0)),M578)</f>
        <v/>
      </c>
      <c r="V578" s="3" t="str">
        <f t="shared" si="7"/>
        <v/>
      </c>
    </row>
    <row r="579" ht="15.75" customHeight="1">
      <c r="A579" s="3" t="s">
        <v>665</v>
      </c>
      <c r="B579" s="4" t="str">
        <f t="shared" si="1"/>
        <v>LCCLDIB201TO</v>
      </c>
      <c r="D579" s="3" t="s">
        <v>101</v>
      </c>
      <c r="F579" s="5"/>
      <c r="G579" s="4">
        <v>0.0</v>
      </c>
      <c r="I579" s="4">
        <v>1.0</v>
      </c>
      <c r="J579" s="4">
        <v>0.0</v>
      </c>
      <c r="K579" s="4">
        <v>0.0</v>
      </c>
      <c r="L579" s="4">
        <v>0.0</v>
      </c>
      <c r="M579" s="5"/>
      <c r="O579" s="6">
        <f t="shared" si="2"/>
        <v>-1</v>
      </c>
      <c r="P579" s="3" t="s">
        <v>144</v>
      </c>
      <c r="Q579" s="3" t="str">
        <f t="shared" si="3"/>
        <v>LC DINING TABLES</v>
      </c>
      <c r="R579" s="3">
        <f t="shared" si="4"/>
        <v>-1</v>
      </c>
      <c r="S579" s="3">
        <f t="shared" si="5"/>
        <v>0</v>
      </c>
      <c r="T579" s="7">
        <f t="shared" si="6"/>
        <v>0</v>
      </c>
      <c r="U579" s="8">
        <f t="array" ref="U579">IF(W579&lt;&gt;0,MAX(IFERROR(INDEX(A:S,MATCH(W579,A:A,0),COLUMN(M$2)),0),IFERROR(INDEX(A:S,MATCH(AD579,A:A,0),COLUMN(M$2)),0),IFERROR(INDEX(A:S,MATCH(AK579,A:A,0),COLUMN(M$2)),0),IFERROR(INDEX(A:S,MATCH(AR579,A:A,0),COLUMN(M$2)),0)),M579)</f>
        <v>45261</v>
      </c>
      <c r="V579" s="3">
        <f t="shared" si="7"/>
        <v>0</v>
      </c>
      <c r="W579" s="3" t="s">
        <v>665</v>
      </c>
      <c r="X579" s="3">
        <v>1.0</v>
      </c>
      <c r="Y579" s="3">
        <f t="array" ref="Y579">ROUNDDOWN(INDEX($A:$O,MATCH(W579,$A:$A,0),COLUMN(O$1))/X579,0)</f>
        <v>-1</v>
      </c>
      <c r="Z579" s="3">
        <f t="array" ref="Z579">ROUNDDOWN(INDEX($A:$J,MATCH(W579,$A:$A,0),COLUMN(H$1))/X579,0)+Y579</f>
        <v>-1</v>
      </c>
      <c r="AA579" s="5" t="str">
        <f t="array" ref="AA579">XLOOKUP(W579,A:A,M:M)</f>
        <v/>
      </c>
      <c r="AB579" s="3">
        <f t="array" ref="AB579">ROUNDDOWN(INDEX($A:$N,MATCH(W579,$A:$A,0),COLUMN(N$1))/X579,0)+Z579</f>
        <v>-1</v>
      </c>
      <c r="AC579" s="3" t="str">
        <f t="array" ref="AC579">INDEX($A:$P,MATCH(W579,$A:$A,0),COLUMN(P$1))</f>
        <v>LC DINING TABLES</v>
      </c>
      <c r="AD579" s="3" t="s">
        <v>666</v>
      </c>
      <c r="AE579" s="3">
        <v>1.0</v>
      </c>
      <c r="AF579" s="3">
        <f t="array" ref="AF579">ROUNDDOWN(INDEX($A:$O,MATCH(AD579,$A:$A,0),COLUMN(O$1))/AE579,0)</f>
        <v>2</v>
      </c>
      <c r="AG579" s="3">
        <f t="array" ref="AG579">ROUNDDOWN(INDEX($A:$J,MATCH(AD579,$A:$A,0),COLUMN(H$1))/AE579,0)+AF579</f>
        <v>2</v>
      </c>
      <c r="AH579" s="5">
        <f t="array" ref="AH579">XLOOKUP(AD579,A:A,M:M)</f>
        <v>45261</v>
      </c>
      <c r="AI579" s="3">
        <f t="array" ref="AI579">ROUNDDOWN(INDEX($A:$N,MATCH(AD579,$A:$A,0),COLUMN(N$1))/AE579,0)+AG579</f>
        <v>32</v>
      </c>
      <c r="AJ579" s="3" t="str">
        <f t="array" ref="AJ579">INDEX($A:$P,MATCH(AD579,$A:$A,0),COLUMN(P$1))</f>
        <v>LC DINING TABLES</v>
      </c>
    </row>
    <row r="580" ht="15.75" customHeight="1">
      <c r="A580" s="3" t="s">
        <v>667</v>
      </c>
      <c r="B580" s="4" t="str">
        <f t="shared" si="1"/>
        <v>LC847SIPU</v>
      </c>
      <c r="D580" s="3" t="s">
        <v>101</v>
      </c>
      <c r="F580" s="5"/>
      <c r="G580" s="4">
        <v>11.0</v>
      </c>
      <c r="I580" s="4">
        <v>8.0</v>
      </c>
      <c r="J580" s="4">
        <v>2.0</v>
      </c>
      <c r="K580" s="4">
        <v>0.0</v>
      </c>
      <c r="L580" s="4">
        <v>0.0</v>
      </c>
      <c r="M580" s="5"/>
      <c r="O580" s="6">
        <f t="shared" si="2"/>
        <v>3</v>
      </c>
      <c r="P580" s="3" t="s">
        <v>628</v>
      </c>
      <c r="Q580" s="3" t="str">
        <f t="shared" si="3"/>
        <v>LC ACCENT</v>
      </c>
      <c r="R580" s="3">
        <f t="shared" si="4"/>
        <v>3</v>
      </c>
      <c r="S580" s="3" t="str">
        <f t="shared" si="5"/>
        <v/>
      </c>
      <c r="T580" s="7">
        <f t="shared" si="6"/>
        <v>3</v>
      </c>
      <c r="U580" s="8" t="str">
        <f t="array" ref="U580">IF(W580&lt;&gt;0,MAX(IFERROR(INDEX(A:S,MATCH(W580,A:A,0),COLUMN(M$2)),0),IFERROR(INDEX(A:S,MATCH(AD580,A:A,0),COLUMN(M$2)),0),IFERROR(INDEX(A:S,MATCH(AK580,A:A,0),COLUMN(M$2)),0),IFERROR(INDEX(A:S,MATCH(AR580,A:A,0),COLUMN(M$2)),0)),M580)</f>
        <v/>
      </c>
      <c r="V580" s="3" t="str">
        <f t="shared" si="7"/>
        <v/>
      </c>
    </row>
    <row r="581" ht="15.75" customHeight="1">
      <c r="A581" s="3" t="s">
        <v>668</v>
      </c>
      <c r="B581" s="4" t="str">
        <f t="shared" si="1"/>
        <v>LCROSWBAGRB201</v>
      </c>
      <c r="D581" s="3">
        <v>0.0</v>
      </c>
      <c r="F581" s="5">
        <v>43885.0</v>
      </c>
      <c r="G581" s="4">
        <v>0.0</v>
      </c>
      <c r="I581" s="4">
        <v>0.0</v>
      </c>
      <c r="J581" s="4">
        <v>0.0</v>
      </c>
      <c r="K581" s="4">
        <v>0.0</v>
      </c>
      <c r="L581" s="4">
        <v>0.0</v>
      </c>
      <c r="O581" s="6">
        <f t="shared" si="2"/>
        <v>0</v>
      </c>
      <c r="P581" s="3" t="s">
        <v>51</v>
      </c>
      <c r="Q581" s="3" t="str">
        <f t="shared" si="3"/>
        <v>ZZ</v>
      </c>
      <c r="R581" s="3">
        <f t="shared" si="4"/>
        <v>0</v>
      </c>
      <c r="S581" s="3" t="str">
        <f t="shared" si="5"/>
        <v/>
      </c>
      <c r="T581" s="7">
        <f t="shared" si="6"/>
        <v>0</v>
      </c>
      <c r="U581" s="8" t="str">
        <f t="array" ref="U581">IF(W581&lt;&gt;0,MAX(IFERROR(INDEX(A:S,MATCH(W581,A:A,0),COLUMN(M$2)),0),IFERROR(INDEX(A:S,MATCH(AD581,A:A,0),COLUMN(M$2)),0),IFERROR(INDEX(A:S,MATCH(AK581,A:A,0),COLUMN(M$2)),0),IFERROR(INDEX(A:S,MATCH(AR581,A:A,0),COLUMN(M$2)),0)),M581)</f>
        <v/>
      </c>
      <c r="V581" s="3" t="str">
        <f t="shared" si="7"/>
        <v/>
      </c>
    </row>
    <row r="582" ht="15.75" customHeight="1">
      <c r="A582" s="3" t="s">
        <v>669</v>
      </c>
      <c r="B582" s="4" t="str">
        <f t="shared" si="1"/>
        <v>LCCL30SWBAGRB201</v>
      </c>
      <c r="D582" s="3" t="s">
        <v>60</v>
      </c>
      <c r="F582" s="5">
        <v>44245.0</v>
      </c>
      <c r="G582" s="4">
        <v>0.0</v>
      </c>
      <c r="I582" s="4">
        <v>0.0</v>
      </c>
      <c r="J582" s="4">
        <v>0.0</v>
      </c>
      <c r="K582" s="4">
        <v>0.0</v>
      </c>
      <c r="L582" s="4">
        <v>0.0</v>
      </c>
      <c r="O582" s="6">
        <f t="shared" si="2"/>
        <v>0</v>
      </c>
      <c r="P582" s="3" t="s">
        <v>51</v>
      </c>
      <c r="Q582" s="3" t="str">
        <f t="shared" si="3"/>
        <v>ZZ</v>
      </c>
      <c r="R582" s="3">
        <f t="shared" si="4"/>
        <v>0</v>
      </c>
      <c r="S582" s="3" t="str">
        <f t="shared" si="5"/>
        <v/>
      </c>
      <c r="T582" s="7">
        <f t="shared" si="6"/>
        <v>0</v>
      </c>
      <c r="U582" s="8" t="str">
        <f t="array" ref="U582">IF(W582&lt;&gt;0,MAX(IFERROR(INDEX(A:S,MATCH(W582,A:A,0),COLUMN(M$2)),0),IFERROR(INDEX(A:S,MATCH(AD582,A:A,0),COLUMN(M$2)),0),IFERROR(INDEX(A:S,MATCH(AK582,A:A,0),COLUMN(M$2)),0),IFERROR(INDEX(A:S,MATCH(AR582,A:A,0),COLUMN(M$2)),0)),M582)</f>
        <v/>
      </c>
      <c r="V582" s="3" t="str">
        <f t="shared" si="7"/>
        <v/>
      </c>
    </row>
    <row r="583" ht="15.75" customHeight="1">
      <c r="A583" s="3" t="s">
        <v>670</v>
      </c>
      <c r="B583" s="4" t="str">
        <f t="shared" si="1"/>
        <v>LCSK1WH</v>
      </c>
      <c r="D583" s="3">
        <v>0.0</v>
      </c>
      <c r="F583" s="5">
        <v>43872.0</v>
      </c>
      <c r="G583" s="4">
        <v>0.0</v>
      </c>
      <c r="I583" s="4">
        <v>0.0</v>
      </c>
      <c r="J583" s="4">
        <v>0.0</v>
      </c>
      <c r="K583" s="4">
        <v>0.0</v>
      </c>
      <c r="L583" s="4">
        <v>0.0</v>
      </c>
      <c r="O583" s="6">
        <f t="shared" si="2"/>
        <v>0</v>
      </c>
      <c r="P583" s="3" t="s">
        <v>51</v>
      </c>
      <c r="Q583" s="3" t="str">
        <f t="shared" si="3"/>
        <v>ZZ</v>
      </c>
      <c r="R583" s="3">
        <f t="shared" si="4"/>
        <v>0</v>
      </c>
      <c r="S583" s="3" t="str">
        <f t="shared" si="5"/>
        <v/>
      </c>
      <c r="T583" s="7">
        <f t="shared" si="6"/>
        <v>0</v>
      </c>
      <c r="U583" s="8" t="str">
        <f t="array" ref="U583">IF(W583&lt;&gt;0,MAX(IFERROR(INDEX(A:S,MATCH(W583,A:A,0),COLUMN(M$2)),0),IFERROR(INDEX(A:S,MATCH(AD583,A:A,0),COLUMN(M$2)),0),IFERROR(INDEX(A:S,MATCH(AK583,A:A,0),COLUMN(M$2)),0),IFERROR(INDEX(A:S,MATCH(AR583,A:A,0),COLUMN(M$2)),0)),M583)</f>
        <v/>
      </c>
      <c r="V583" s="3" t="str">
        <f t="shared" si="7"/>
        <v/>
      </c>
    </row>
    <row r="584" ht="15.75" customHeight="1">
      <c r="A584" s="3" t="s">
        <v>671</v>
      </c>
      <c r="B584" s="4" t="str">
        <f t="shared" si="1"/>
        <v>LCSTBACHBR26</v>
      </c>
      <c r="D584" s="3">
        <v>0.0</v>
      </c>
      <c r="F584" s="5">
        <v>43221.0</v>
      </c>
      <c r="G584" s="4">
        <v>0.0</v>
      </c>
      <c r="I584" s="4">
        <v>0.0</v>
      </c>
      <c r="J584" s="4">
        <v>0.0</v>
      </c>
      <c r="K584" s="4">
        <v>0.0</v>
      </c>
      <c r="L584" s="4">
        <v>0.0</v>
      </c>
      <c r="O584" s="6">
        <f t="shared" si="2"/>
        <v>0</v>
      </c>
      <c r="P584" s="3" t="s">
        <v>51</v>
      </c>
      <c r="Q584" s="3" t="str">
        <f t="shared" si="3"/>
        <v>ZZ</v>
      </c>
      <c r="R584" s="3">
        <f t="shared" si="4"/>
        <v>0</v>
      </c>
      <c r="S584" s="3" t="str">
        <f t="shared" si="5"/>
        <v/>
      </c>
      <c r="T584" s="7">
        <f t="shared" si="6"/>
        <v>0</v>
      </c>
      <c r="U584" s="8" t="str">
        <f t="array" ref="U584">IF(W584&lt;&gt;0,MAX(IFERROR(INDEX(A:S,MATCH(W584,A:A,0),COLUMN(M$2)),0),IFERROR(INDEX(A:S,MATCH(AD584,A:A,0),COLUMN(M$2)),0),IFERROR(INDEX(A:S,MATCH(AK584,A:A,0),COLUMN(M$2)),0),IFERROR(INDEX(A:S,MATCH(AR584,A:A,0),COLUMN(M$2)),0)),M584)</f>
        <v/>
      </c>
      <c r="V584" s="3" t="str">
        <f t="shared" si="7"/>
        <v/>
      </c>
    </row>
    <row r="585" ht="15.75" customHeight="1">
      <c r="A585" s="3" t="s">
        <v>672</v>
      </c>
      <c r="B585" s="4" t="str">
        <f t="shared" si="1"/>
        <v>LCIGBAMFYE26</v>
      </c>
      <c r="D585" s="3">
        <v>0.0</v>
      </c>
      <c r="F585" s="5">
        <v>43453.0</v>
      </c>
      <c r="G585" s="4">
        <v>0.0</v>
      </c>
      <c r="I585" s="4">
        <v>0.0</v>
      </c>
      <c r="J585" s="4">
        <v>0.0</v>
      </c>
      <c r="K585" s="4">
        <v>0.0</v>
      </c>
      <c r="L585" s="4">
        <v>0.0</v>
      </c>
      <c r="O585" s="6">
        <f t="shared" si="2"/>
        <v>0</v>
      </c>
      <c r="P585" s="3" t="s">
        <v>51</v>
      </c>
      <c r="Q585" s="3" t="str">
        <f t="shared" si="3"/>
        <v>ZZ</v>
      </c>
      <c r="R585" s="3">
        <f t="shared" si="4"/>
        <v>0</v>
      </c>
      <c r="S585" s="3" t="str">
        <f t="shared" si="5"/>
        <v/>
      </c>
      <c r="T585" s="7">
        <f t="shared" si="6"/>
        <v>0</v>
      </c>
      <c r="U585" s="8" t="str">
        <f t="array" ref="U585">IF(W585&lt;&gt;0,MAX(IFERROR(INDEX(A:S,MATCH(W585,A:A,0),COLUMN(M$2)),0),IFERROR(INDEX(A:S,MATCH(AD585,A:A,0),COLUMN(M$2)),0),IFERROR(INDEX(A:S,MATCH(AK585,A:A,0),COLUMN(M$2)),0),IFERROR(INDEX(A:S,MATCH(AR585,A:A,0),COLUMN(M$2)),0)),M585)</f>
        <v/>
      </c>
      <c r="V585" s="3" t="str">
        <f t="shared" si="7"/>
        <v/>
      </c>
    </row>
    <row r="586" ht="15.75" customHeight="1">
      <c r="A586" s="3" t="s">
        <v>673</v>
      </c>
      <c r="B586" s="4" t="str">
        <f t="shared" si="1"/>
        <v>LCOSSWBAWHB201</v>
      </c>
      <c r="D586" s="3">
        <v>0.0</v>
      </c>
      <c r="F586" s="5">
        <v>43801.0</v>
      </c>
      <c r="G586" s="4">
        <v>0.0</v>
      </c>
      <c r="I586" s="4">
        <v>0.0</v>
      </c>
      <c r="J586" s="4">
        <v>0.0</v>
      </c>
      <c r="K586" s="4">
        <v>0.0</v>
      </c>
      <c r="L586" s="4">
        <v>0.0</v>
      </c>
      <c r="O586" s="6">
        <f t="shared" si="2"/>
        <v>0</v>
      </c>
      <c r="P586" s="3" t="s">
        <v>51</v>
      </c>
      <c r="Q586" s="3" t="str">
        <f t="shared" si="3"/>
        <v>ZZ</v>
      </c>
      <c r="R586" s="3">
        <f t="shared" si="4"/>
        <v>0</v>
      </c>
      <c r="S586" s="3" t="str">
        <f t="shared" si="5"/>
        <v/>
      </c>
      <c r="T586" s="7">
        <f t="shared" si="6"/>
        <v>0</v>
      </c>
      <c r="U586" s="8" t="str">
        <f t="array" ref="U586">IF(W586&lt;&gt;0,MAX(IFERROR(INDEX(A:S,MATCH(W586,A:A,0),COLUMN(M$2)),0),IFERROR(INDEX(A:S,MATCH(AD586,A:A,0),COLUMN(M$2)),0),IFERROR(INDEX(A:S,MATCH(AK586,A:A,0),COLUMN(M$2)),0),IFERROR(INDEX(A:S,MATCH(AR586,A:A,0),COLUMN(M$2)),0)),M586)</f>
        <v/>
      </c>
      <c r="V586" s="3" t="str">
        <f t="shared" si="7"/>
        <v/>
      </c>
    </row>
    <row r="587" ht="15.75" customHeight="1">
      <c r="A587" s="3" t="s">
        <v>674</v>
      </c>
      <c r="B587" s="4" t="str">
        <f t="shared" si="1"/>
        <v>LCRISW26BAGRB201</v>
      </c>
      <c r="D587" s="3">
        <v>0.0</v>
      </c>
      <c r="F587" s="5">
        <v>43994.0</v>
      </c>
      <c r="G587" s="4">
        <v>0.0</v>
      </c>
      <c r="I587" s="4">
        <v>0.0</v>
      </c>
      <c r="J587" s="4">
        <v>0.0</v>
      </c>
      <c r="K587" s="4">
        <v>0.0</v>
      </c>
      <c r="L587" s="4">
        <v>0.0</v>
      </c>
      <c r="O587" s="6">
        <f t="shared" si="2"/>
        <v>0</v>
      </c>
      <c r="P587" s="3" t="s">
        <v>51</v>
      </c>
      <c r="Q587" s="3" t="str">
        <f t="shared" si="3"/>
        <v>ZZ</v>
      </c>
      <c r="R587" s="3">
        <f t="shared" si="4"/>
        <v>0</v>
      </c>
      <c r="S587" s="3" t="str">
        <f t="shared" si="5"/>
        <v/>
      </c>
      <c r="T587" s="7">
        <f t="shared" si="6"/>
        <v>0</v>
      </c>
      <c r="U587" s="8" t="str">
        <f t="array" ref="U587">IF(W587&lt;&gt;0,MAX(IFERROR(INDEX(A:S,MATCH(W587,A:A,0),COLUMN(M$2)),0),IFERROR(INDEX(A:S,MATCH(AD587,A:A,0),COLUMN(M$2)),0),IFERROR(INDEX(A:S,MATCH(AK587,A:A,0),COLUMN(M$2)),0),IFERROR(INDEX(A:S,MATCH(AR587,A:A,0),COLUMN(M$2)),0)),M587)</f>
        <v/>
      </c>
      <c r="V587" s="3" t="str">
        <f t="shared" si="7"/>
        <v/>
      </c>
    </row>
    <row r="588" ht="15.75" customHeight="1">
      <c r="A588" s="3" t="s">
        <v>675</v>
      </c>
      <c r="B588" s="4" t="str">
        <f t="shared" si="1"/>
        <v>LC10103CR</v>
      </c>
      <c r="D588" s="3">
        <v>0.0</v>
      </c>
      <c r="F588" s="5">
        <v>43445.0</v>
      </c>
      <c r="G588" s="4">
        <v>0.0</v>
      </c>
      <c r="I588" s="4">
        <v>0.0</v>
      </c>
      <c r="J588" s="4">
        <v>0.0</v>
      </c>
      <c r="K588" s="4">
        <v>0.0</v>
      </c>
      <c r="L588" s="4">
        <v>0.0</v>
      </c>
      <c r="O588" s="6">
        <f t="shared" si="2"/>
        <v>0</v>
      </c>
      <c r="P588" s="3" t="s">
        <v>51</v>
      </c>
      <c r="Q588" s="3" t="str">
        <f t="shared" si="3"/>
        <v>ZZ</v>
      </c>
      <c r="R588" s="3">
        <f t="shared" si="4"/>
        <v>0</v>
      </c>
      <c r="S588" s="3" t="str">
        <f t="shared" si="5"/>
        <v/>
      </c>
      <c r="T588" s="7">
        <f t="shared" si="6"/>
        <v>0</v>
      </c>
      <c r="U588" s="8" t="str">
        <f t="array" ref="U588">IF(W588&lt;&gt;0,MAX(IFERROR(INDEX(A:S,MATCH(W588,A:A,0),COLUMN(M$2)),0),IFERROR(INDEX(A:S,MATCH(AD588,A:A,0),COLUMN(M$2)),0),IFERROR(INDEX(A:S,MATCH(AK588,A:A,0),COLUMN(M$2)),0),IFERROR(INDEX(A:S,MATCH(AR588,A:A,0),COLUMN(M$2)),0)),M588)</f>
        <v/>
      </c>
      <c r="V588" s="3" t="str">
        <f t="shared" si="7"/>
        <v/>
      </c>
    </row>
    <row r="589" ht="15.75" customHeight="1">
      <c r="A589" s="3" t="s">
        <v>676</v>
      </c>
      <c r="B589" s="4" t="str">
        <f t="shared" si="1"/>
        <v>LCDR30SWBACAG201</v>
      </c>
      <c r="D589" s="3">
        <v>0.0</v>
      </c>
      <c r="F589" s="5">
        <v>43453.0</v>
      </c>
      <c r="G589" s="4">
        <v>0.0</v>
      </c>
      <c r="I589" s="4">
        <v>0.0</v>
      </c>
      <c r="J589" s="4">
        <v>0.0</v>
      </c>
      <c r="K589" s="4">
        <v>0.0</v>
      </c>
      <c r="L589" s="4">
        <v>0.0</v>
      </c>
      <c r="O589" s="6">
        <f t="shared" si="2"/>
        <v>0</v>
      </c>
      <c r="P589" s="3" t="s">
        <v>51</v>
      </c>
      <c r="Q589" s="3" t="str">
        <f t="shared" si="3"/>
        <v>ZZ</v>
      </c>
      <c r="R589" s="3">
        <f t="shared" si="4"/>
        <v>0</v>
      </c>
      <c r="S589" s="3" t="str">
        <f t="shared" si="5"/>
        <v/>
      </c>
      <c r="T589" s="7">
        <f t="shared" si="6"/>
        <v>0</v>
      </c>
      <c r="U589" s="8" t="str">
        <f t="array" ref="U589">IF(W589&lt;&gt;0,MAX(IFERROR(INDEX(A:S,MATCH(W589,A:A,0),COLUMN(M$2)),0),IFERROR(INDEX(A:S,MATCH(AD589,A:A,0),COLUMN(M$2)),0),IFERROR(INDEX(A:S,MATCH(AK589,A:A,0),COLUMN(M$2)),0),IFERROR(INDEX(A:S,MATCH(AR589,A:A,0),COLUMN(M$2)),0)),M589)</f>
        <v/>
      </c>
      <c r="V589" s="3" t="str">
        <f t="shared" si="7"/>
        <v/>
      </c>
    </row>
    <row r="590" ht="15.75" customHeight="1">
      <c r="A590" s="3" t="s">
        <v>677</v>
      </c>
      <c r="B590" s="4" t="str">
        <f t="shared" si="1"/>
        <v>LCSTBAMFPR30</v>
      </c>
      <c r="D590" s="3">
        <v>0.0</v>
      </c>
      <c r="F590" s="5">
        <v>43453.0</v>
      </c>
      <c r="G590" s="4">
        <v>0.0</v>
      </c>
      <c r="I590" s="4">
        <v>0.0</v>
      </c>
      <c r="J590" s="4">
        <v>0.0</v>
      </c>
      <c r="K590" s="4">
        <v>0.0</v>
      </c>
      <c r="L590" s="4">
        <v>0.0</v>
      </c>
      <c r="O590" s="6">
        <f t="shared" si="2"/>
        <v>0</v>
      </c>
      <c r="P590" s="3" t="s">
        <v>51</v>
      </c>
      <c r="Q590" s="3" t="str">
        <f t="shared" si="3"/>
        <v>ZZ</v>
      </c>
      <c r="R590" s="3">
        <f t="shared" si="4"/>
        <v>0</v>
      </c>
      <c r="S590" s="3" t="str">
        <f t="shared" si="5"/>
        <v/>
      </c>
      <c r="T590" s="7">
        <f t="shared" si="6"/>
        <v>0</v>
      </c>
      <c r="U590" s="8" t="str">
        <f t="array" ref="U590">IF(W590&lt;&gt;0,MAX(IFERROR(INDEX(A:S,MATCH(W590,A:A,0),COLUMN(M$2)),0),IFERROR(INDEX(A:S,MATCH(AD590,A:A,0),COLUMN(M$2)),0),IFERROR(INDEX(A:S,MATCH(AK590,A:A,0),COLUMN(M$2)),0),IFERROR(INDEX(A:S,MATCH(AR590,A:A,0),COLUMN(M$2)),0)),M590)</f>
        <v/>
      </c>
      <c r="V590" s="3" t="str">
        <f t="shared" si="7"/>
        <v/>
      </c>
    </row>
    <row r="591" ht="15.75" customHeight="1">
      <c r="A591" s="3" t="s">
        <v>678</v>
      </c>
      <c r="B591" s="4" t="str">
        <f t="shared" si="1"/>
        <v>LC2988CLGR</v>
      </c>
      <c r="D591" s="3">
        <v>0.0</v>
      </c>
      <c r="F591" s="5">
        <v>43475.0</v>
      </c>
      <c r="G591" s="4">
        <v>0.0</v>
      </c>
      <c r="I591" s="4">
        <v>0.0</v>
      </c>
      <c r="J591" s="4">
        <v>0.0</v>
      </c>
      <c r="K591" s="4">
        <v>0.0</v>
      </c>
      <c r="L591" s="4">
        <v>0.0</v>
      </c>
      <c r="O591" s="6">
        <f t="shared" si="2"/>
        <v>0</v>
      </c>
      <c r="P591" s="3" t="s">
        <v>51</v>
      </c>
      <c r="Q591" s="3" t="str">
        <f t="shared" si="3"/>
        <v>ZZ</v>
      </c>
      <c r="R591" s="3">
        <f t="shared" si="4"/>
        <v>0</v>
      </c>
      <c r="S591" s="3" t="str">
        <f t="shared" si="5"/>
        <v/>
      </c>
      <c r="T591" s="7">
        <f t="shared" si="6"/>
        <v>0</v>
      </c>
      <c r="U591" s="8" t="str">
        <f t="array" ref="U591">IF(W591&lt;&gt;0,MAX(IFERROR(INDEX(A:S,MATCH(W591,A:A,0),COLUMN(M$2)),0),IFERROR(INDEX(A:S,MATCH(AD591,A:A,0),COLUMN(M$2)),0),IFERROR(INDEX(A:S,MATCH(AK591,A:A,0),COLUMN(M$2)),0),IFERROR(INDEX(A:S,MATCH(AR591,A:A,0),COLUMN(M$2)),0)),M591)</f>
        <v/>
      </c>
      <c r="V591" s="3" t="str">
        <f t="shared" si="7"/>
        <v/>
      </c>
    </row>
    <row r="592" ht="15.75" customHeight="1">
      <c r="A592" s="3" t="s">
        <v>679</v>
      </c>
      <c r="B592" s="4" t="str">
        <f t="shared" si="1"/>
        <v>LC3634CLBL</v>
      </c>
      <c r="D592" s="3" t="s">
        <v>60</v>
      </c>
      <c r="E592" s="5">
        <v>44159.0</v>
      </c>
      <c r="F592" s="5">
        <v>44245.0</v>
      </c>
      <c r="G592" s="4">
        <v>0.0</v>
      </c>
      <c r="I592" s="4">
        <v>0.0</v>
      </c>
      <c r="J592" s="4">
        <v>0.0</v>
      </c>
      <c r="K592" s="4">
        <v>0.0</v>
      </c>
      <c r="L592" s="4">
        <v>0.0</v>
      </c>
      <c r="O592" s="6">
        <f t="shared" si="2"/>
        <v>0</v>
      </c>
      <c r="P592" s="3" t="s">
        <v>51</v>
      </c>
      <c r="Q592" s="3" t="str">
        <f t="shared" si="3"/>
        <v>ZZ</v>
      </c>
      <c r="R592" s="3">
        <f t="shared" si="4"/>
        <v>0</v>
      </c>
      <c r="S592" s="3" t="str">
        <f t="shared" si="5"/>
        <v/>
      </c>
      <c r="T592" s="7">
        <f t="shared" si="6"/>
        <v>0</v>
      </c>
      <c r="U592" s="8" t="str">
        <f t="array" ref="U592">IF(W592&lt;&gt;0,MAX(IFERROR(INDEX(A:S,MATCH(W592,A:A,0),COLUMN(M$2)),0),IFERROR(INDEX(A:S,MATCH(AD592,A:A,0),COLUMN(M$2)),0),IFERROR(INDEX(A:S,MATCH(AK592,A:A,0),COLUMN(M$2)),0),IFERROR(INDEX(A:S,MATCH(AR592,A:A,0),COLUMN(M$2)),0)),M592)</f>
        <v/>
      </c>
      <c r="V592" s="3" t="str">
        <f t="shared" si="7"/>
        <v/>
      </c>
    </row>
    <row r="593" ht="15.75" customHeight="1">
      <c r="A593" s="3" t="s">
        <v>680</v>
      </c>
      <c r="B593" s="4" t="str">
        <f t="shared" si="1"/>
        <v>LCSKCHGR</v>
      </c>
      <c r="D593" s="3" t="s">
        <v>101</v>
      </c>
      <c r="F593" s="5"/>
      <c r="G593" s="4">
        <v>8.0</v>
      </c>
      <c r="I593" s="4">
        <v>0.0</v>
      </c>
      <c r="J593" s="4">
        <v>8.0</v>
      </c>
      <c r="K593" s="4">
        <v>0.0</v>
      </c>
      <c r="L593" s="4">
        <v>0.0</v>
      </c>
      <c r="O593" s="6">
        <f t="shared" si="2"/>
        <v>8</v>
      </c>
      <c r="P593" s="9" t="s">
        <v>112</v>
      </c>
      <c r="Q593" s="3" t="str">
        <f t="shared" si="3"/>
        <v>Z</v>
      </c>
      <c r="R593" s="3">
        <f t="shared" si="4"/>
        <v>8</v>
      </c>
      <c r="S593" s="3" t="str">
        <f t="shared" si="5"/>
        <v/>
      </c>
      <c r="T593" s="7">
        <f t="shared" si="6"/>
        <v>8</v>
      </c>
      <c r="U593" s="8" t="str">
        <f t="array" ref="U593">IF(W593&lt;&gt;0,MAX(IFERROR(INDEX(A:S,MATCH(W593,A:A,0),COLUMN(M$2)),0),IFERROR(INDEX(A:S,MATCH(AD593,A:A,0),COLUMN(M$2)),0),IFERROR(INDEX(A:S,MATCH(AK593,A:A,0),COLUMN(M$2)),0),IFERROR(INDEX(A:S,MATCH(AR593,A:A,0),COLUMN(M$2)),0)),M593)</f>
        <v/>
      </c>
      <c r="V593" s="3" t="str">
        <f t="shared" si="7"/>
        <v/>
      </c>
    </row>
    <row r="594" ht="15.75" customHeight="1">
      <c r="A594" s="3" t="s">
        <v>681</v>
      </c>
      <c r="B594" s="4" t="str">
        <f t="shared" si="1"/>
        <v>LCRISW30BAGRB201</v>
      </c>
      <c r="D594" s="3">
        <v>0.0</v>
      </c>
      <c r="E594" s="5">
        <v>43994.0</v>
      </c>
      <c r="F594" s="5">
        <v>44134.0</v>
      </c>
      <c r="G594" s="4">
        <v>0.0</v>
      </c>
      <c r="I594" s="4">
        <v>0.0</v>
      </c>
      <c r="J594" s="4">
        <v>0.0</v>
      </c>
      <c r="K594" s="4">
        <v>0.0</v>
      </c>
      <c r="L594" s="4">
        <v>0.0</v>
      </c>
      <c r="O594" s="6">
        <f t="shared" si="2"/>
        <v>0</v>
      </c>
      <c r="P594" s="3" t="s">
        <v>51</v>
      </c>
      <c r="Q594" s="3" t="str">
        <f t="shared" si="3"/>
        <v>ZZ</v>
      </c>
      <c r="R594" s="3">
        <f t="shared" si="4"/>
        <v>0</v>
      </c>
      <c r="S594" s="3" t="str">
        <f t="shared" si="5"/>
        <v/>
      </c>
      <c r="T594" s="7">
        <f t="shared" si="6"/>
        <v>0</v>
      </c>
      <c r="U594" s="8" t="str">
        <f t="array" ref="U594">IF(W594&lt;&gt;0,MAX(IFERROR(INDEX(A:S,MATCH(W594,A:A,0),COLUMN(M$2)),0),IFERROR(INDEX(A:S,MATCH(AD594,A:A,0),COLUMN(M$2)),0),IFERROR(INDEX(A:S,MATCH(AK594,A:A,0),COLUMN(M$2)),0),IFERROR(INDEX(A:S,MATCH(AR594,A:A,0),COLUMN(M$2)),0)),M594)</f>
        <v/>
      </c>
      <c r="V594" s="3" t="str">
        <f t="shared" si="7"/>
        <v/>
      </c>
    </row>
    <row r="595" ht="15.75" customHeight="1">
      <c r="A595" s="3" t="s">
        <v>682</v>
      </c>
      <c r="B595" s="4" t="str">
        <f t="shared" si="1"/>
        <v>LCMC001CLBC</v>
      </c>
      <c r="D595" s="3" t="s">
        <v>60</v>
      </c>
      <c r="F595" s="5">
        <v>45020.0</v>
      </c>
      <c r="G595" s="4">
        <v>0.0</v>
      </c>
      <c r="I595" s="4">
        <v>0.0</v>
      </c>
      <c r="J595" s="4">
        <v>0.0</v>
      </c>
      <c r="K595" s="4">
        <v>0.0</v>
      </c>
      <c r="L595" s="4">
        <v>0.0</v>
      </c>
      <c r="O595" s="6">
        <f t="shared" si="2"/>
        <v>0</v>
      </c>
      <c r="P595" s="3" t="s">
        <v>51</v>
      </c>
      <c r="Q595" s="3" t="str">
        <f t="shared" si="3"/>
        <v>ZZ</v>
      </c>
      <c r="R595" s="3">
        <f t="shared" si="4"/>
        <v>0</v>
      </c>
      <c r="S595" s="3" t="str">
        <f t="shared" si="5"/>
        <v/>
      </c>
      <c r="T595" s="7">
        <f t="shared" si="6"/>
        <v>0</v>
      </c>
      <c r="U595" s="8" t="str">
        <f t="array" ref="U595">IF(W595&lt;&gt;0,MAX(IFERROR(INDEX(A:S,MATCH(W595,A:A,0),COLUMN(M$2)),0),IFERROR(INDEX(A:S,MATCH(AD595,A:A,0),COLUMN(M$2)),0),IFERROR(INDEX(A:S,MATCH(AK595,A:A,0),COLUMN(M$2)),0),IFERROR(INDEX(A:S,MATCH(AR595,A:A,0),COLUMN(M$2)),0)),M595)</f>
        <v/>
      </c>
      <c r="V595" s="3" t="str">
        <f t="shared" si="7"/>
        <v/>
      </c>
    </row>
    <row r="596" ht="15.75" customHeight="1">
      <c r="A596" s="3" t="s">
        <v>683</v>
      </c>
      <c r="B596" s="4" t="str">
        <f t="shared" si="1"/>
        <v>LC450BAWA26</v>
      </c>
      <c r="D596" s="3">
        <v>0.0</v>
      </c>
      <c r="F596" s="5">
        <v>43451.0</v>
      </c>
      <c r="G596" s="4">
        <v>0.0</v>
      </c>
      <c r="I596" s="4">
        <v>0.0</v>
      </c>
      <c r="J596" s="4">
        <v>0.0</v>
      </c>
      <c r="K596" s="4">
        <v>0.0</v>
      </c>
      <c r="L596" s="4">
        <v>0.0</v>
      </c>
      <c r="O596" s="6">
        <f t="shared" si="2"/>
        <v>0</v>
      </c>
      <c r="P596" s="3" t="s">
        <v>51</v>
      </c>
      <c r="Q596" s="3" t="str">
        <f t="shared" si="3"/>
        <v>ZZ</v>
      </c>
      <c r="R596" s="3">
        <f t="shared" si="4"/>
        <v>0</v>
      </c>
      <c r="S596" s="3" t="str">
        <f t="shared" si="5"/>
        <v/>
      </c>
      <c r="T596" s="7">
        <f t="shared" si="6"/>
        <v>0</v>
      </c>
      <c r="U596" s="8" t="str">
        <f t="array" ref="U596">IF(W596&lt;&gt;0,MAX(IFERROR(INDEX(A:S,MATCH(W596,A:A,0),COLUMN(M$2)),0),IFERROR(INDEX(A:S,MATCH(AD596,A:A,0),COLUMN(M$2)),0),IFERROR(INDEX(A:S,MATCH(AK596,A:A,0),COLUMN(M$2)),0),IFERROR(INDEX(A:S,MATCH(AR596,A:A,0),COLUMN(M$2)),0)),M596)</f>
        <v/>
      </c>
      <c r="V596" s="3" t="str">
        <f t="shared" si="7"/>
        <v/>
      </c>
    </row>
    <row r="597" ht="15.75" customHeight="1">
      <c r="A597" s="3" t="s">
        <v>684</v>
      </c>
      <c r="B597" s="4" t="str">
        <f t="shared" si="1"/>
        <v>LC5012BEBCBL36</v>
      </c>
      <c r="D597" s="3" t="s">
        <v>60</v>
      </c>
      <c r="E597" s="5">
        <v>44159.0</v>
      </c>
      <c r="F597" s="5">
        <v>44245.0</v>
      </c>
      <c r="G597" s="4">
        <v>0.0</v>
      </c>
      <c r="I597" s="4">
        <v>0.0</v>
      </c>
      <c r="J597" s="4">
        <v>0.0</v>
      </c>
      <c r="K597" s="4">
        <v>0.0</v>
      </c>
      <c r="L597" s="4">
        <v>0.0</v>
      </c>
      <c r="O597" s="6">
        <f t="shared" si="2"/>
        <v>0</v>
      </c>
      <c r="P597" s="3" t="s">
        <v>51</v>
      </c>
      <c r="Q597" s="3" t="str">
        <f t="shared" si="3"/>
        <v>ZZ</v>
      </c>
      <c r="R597" s="3">
        <f t="shared" si="4"/>
        <v>0</v>
      </c>
      <c r="S597" s="3" t="str">
        <f t="shared" si="5"/>
        <v/>
      </c>
      <c r="T597" s="7">
        <f t="shared" si="6"/>
        <v>0</v>
      </c>
      <c r="U597" s="8" t="str">
        <f t="array" ref="U597">IF(W597&lt;&gt;0,MAX(IFERROR(INDEX(A:S,MATCH(W597,A:A,0),COLUMN(M$2)),0),IFERROR(INDEX(A:S,MATCH(AD597,A:A,0),COLUMN(M$2)),0),IFERROR(INDEX(A:S,MATCH(AK597,A:A,0),COLUMN(M$2)),0),IFERROR(INDEX(A:S,MATCH(AR597,A:A,0),COLUMN(M$2)),0)),M597)</f>
        <v/>
      </c>
      <c r="V597" s="3" t="str">
        <f t="shared" si="7"/>
        <v/>
      </c>
    </row>
    <row r="598" ht="15.75" customHeight="1">
      <c r="A598" s="3" t="s">
        <v>685</v>
      </c>
      <c r="B598" s="4" t="str">
        <f t="shared" si="1"/>
        <v>LCMBS11SWBABR26</v>
      </c>
      <c r="D598" s="3">
        <v>0.0</v>
      </c>
      <c r="F598" s="5">
        <v>43752.0</v>
      </c>
      <c r="G598" s="4">
        <v>0.0</v>
      </c>
      <c r="I598" s="4">
        <v>0.0</v>
      </c>
      <c r="J598" s="4">
        <v>0.0</v>
      </c>
      <c r="K598" s="4">
        <v>0.0</v>
      </c>
      <c r="L598" s="4">
        <v>0.0</v>
      </c>
      <c r="O598" s="6">
        <f t="shared" si="2"/>
        <v>0</v>
      </c>
      <c r="P598" s="3" t="s">
        <v>51</v>
      </c>
      <c r="Q598" s="3" t="str">
        <f t="shared" si="3"/>
        <v>ZZ</v>
      </c>
      <c r="R598" s="3">
        <f t="shared" si="4"/>
        <v>0</v>
      </c>
      <c r="S598" s="3" t="str">
        <f t="shared" si="5"/>
        <v/>
      </c>
      <c r="T598" s="7">
        <f t="shared" si="6"/>
        <v>0</v>
      </c>
      <c r="U598" s="8" t="str">
        <f t="array" ref="U598">IF(W598&lt;&gt;0,MAX(IFERROR(INDEX(A:S,MATCH(W598,A:A,0),COLUMN(M$2)),0),IFERROR(INDEX(A:S,MATCH(AD598,A:A,0),COLUMN(M$2)),0),IFERROR(INDEX(A:S,MATCH(AK598,A:A,0),COLUMN(M$2)),0),IFERROR(INDEX(A:S,MATCH(AR598,A:A,0),COLUMN(M$2)),0)),M598)</f>
        <v/>
      </c>
      <c r="V598" s="3" t="str">
        <f t="shared" si="7"/>
        <v/>
      </c>
    </row>
    <row r="599" ht="15.75" customHeight="1">
      <c r="A599" s="3" t="s">
        <v>686</v>
      </c>
      <c r="B599" s="4" t="str">
        <f t="shared" si="1"/>
        <v>LCDR30BABR</v>
      </c>
      <c r="D599" s="3">
        <v>0.0</v>
      </c>
      <c r="F599" s="5">
        <v>43453.0</v>
      </c>
      <c r="G599" s="4">
        <v>0.0</v>
      </c>
      <c r="I599" s="4">
        <v>0.0</v>
      </c>
      <c r="J599" s="4">
        <v>0.0</v>
      </c>
      <c r="K599" s="4">
        <v>0.0</v>
      </c>
      <c r="L599" s="4">
        <v>0.0</v>
      </c>
      <c r="O599" s="6">
        <f t="shared" si="2"/>
        <v>0</v>
      </c>
      <c r="P599" s="3" t="s">
        <v>51</v>
      </c>
      <c r="Q599" s="3" t="str">
        <f t="shared" si="3"/>
        <v>ZZ</v>
      </c>
      <c r="R599" s="3">
        <f t="shared" si="4"/>
        <v>0</v>
      </c>
      <c r="S599" s="3" t="str">
        <f t="shared" si="5"/>
        <v/>
      </c>
      <c r="T599" s="7">
        <f t="shared" si="6"/>
        <v>0</v>
      </c>
      <c r="U599" s="8" t="str">
        <f t="array" ref="U599">IF(W599&lt;&gt;0,MAX(IFERROR(INDEX(A:S,MATCH(W599,A:A,0),COLUMN(M$2)),0),IFERROR(INDEX(A:S,MATCH(AD599,A:A,0),COLUMN(M$2)),0),IFERROR(INDEX(A:S,MATCH(AK599,A:A,0),COLUMN(M$2)),0),IFERROR(INDEX(A:S,MATCH(AR599,A:A,0),COLUMN(M$2)),0)),M599)</f>
        <v/>
      </c>
      <c r="V599" s="3" t="str">
        <f t="shared" si="7"/>
        <v/>
      </c>
    </row>
    <row r="600" ht="15.75" customHeight="1">
      <c r="A600" s="3" t="s">
        <v>687</v>
      </c>
      <c r="B600" s="4" t="str">
        <f t="shared" si="1"/>
        <v>LC530OTLEBR</v>
      </c>
      <c r="D600" s="3" t="s">
        <v>60</v>
      </c>
      <c r="F600" s="5">
        <v>45020.0</v>
      </c>
      <c r="G600" s="4">
        <v>0.0</v>
      </c>
      <c r="I600" s="4">
        <v>0.0</v>
      </c>
      <c r="J600" s="4">
        <v>0.0</v>
      </c>
      <c r="K600" s="4">
        <v>0.0</v>
      </c>
      <c r="L600" s="4">
        <v>0.0</v>
      </c>
      <c r="O600" s="6">
        <f t="shared" si="2"/>
        <v>0</v>
      </c>
      <c r="P600" s="3" t="s">
        <v>51</v>
      </c>
      <c r="Q600" s="3" t="str">
        <f t="shared" si="3"/>
        <v>ZZ</v>
      </c>
      <c r="R600" s="3">
        <f t="shared" si="4"/>
        <v>0</v>
      </c>
      <c r="S600" s="3" t="str">
        <f t="shared" si="5"/>
        <v/>
      </c>
      <c r="T600" s="7">
        <f t="shared" si="6"/>
        <v>0</v>
      </c>
      <c r="U600" s="8" t="str">
        <f t="array" ref="U600">IF(W600&lt;&gt;0,MAX(IFERROR(INDEX(A:S,MATCH(W600,A:A,0),COLUMN(M$2)),0),IFERROR(INDEX(A:S,MATCH(AD600,A:A,0),COLUMN(M$2)),0),IFERROR(INDEX(A:S,MATCH(AK600,A:A,0),COLUMN(M$2)),0),IFERROR(INDEX(A:S,MATCH(AR600,A:A,0),COLUMN(M$2)),0)),M600)</f>
        <v/>
      </c>
      <c r="V600" s="3" t="str">
        <f t="shared" si="7"/>
        <v/>
      </c>
    </row>
    <row r="601" ht="15.75" customHeight="1">
      <c r="A601" s="3" t="s">
        <v>688</v>
      </c>
      <c r="B601" s="4" t="str">
        <f t="shared" si="1"/>
        <v>LC8442GREEN</v>
      </c>
      <c r="D601" s="3">
        <v>0.0</v>
      </c>
      <c r="F601" s="5">
        <v>44134.0</v>
      </c>
      <c r="G601" s="4">
        <v>0.0</v>
      </c>
      <c r="I601" s="4">
        <v>0.0</v>
      </c>
      <c r="J601" s="4">
        <v>0.0</v>
      </c>
      <c r="K601" s="4">
        <v>0.0</v>
      </c>
      <c r="L601" s="4">
        <v>0.0</v>
      </c>
      <c r="O601" s="6">
        <f t="shared" si="2"/>
        <v>0</v>
      </c>
      <c r="P601" s="3" t="s">
        <v>51</v>
      </c>
      <c r="Q601" s="3" t="str">
        <f t="shared" si="3"/>
        <v>ZZ</v>
      </c>
      <c r="R601" s="3">
        <f t="shared" si="4"/>
        <v>0</v>
      </c>
      <c r="S601" s="3" t="str">
        <f t="shared" si="5"/>
        <v/>
      </c>
      <c r="T601" s="7">
        <f t="shared" si="6"/>
        <v>0</v>
      </c>
      <c r="U601" s="8" t="str">
        <f t="array" ref="U601">IF(W601&lt;&gt;0,MAX(IFERROR(INDEX(A:S,MATCH(W601,A:A,0),COLUMN(M$2)),0),IFERROR(INDEX(A:S,MATCH(AD601,A:A,0),COLUMN(M$2)),0),IFERROR(INDEX(A:S,MATCH(AK601,A:A,0),COLUMN(M$2)),0),IFERROR(INDEX(A:S,MATCH(AR601,A:A,0),COLUMN(M$2)),0)),M601)</f>
        <v/>
      </c>
      <c r="V601" s="3" t="str">
        <f t="shared" si="7"/>
        <v/>
      </c>
    </row>
    <row r="602" ht="15.75" customHeight="1">
      <c r="A602" s="3" t="s">
        <v>689</v>
      </c>
      <c r="B602" s="4" t="str">
        <f t="shared" si="1"/>
        <v>LC5005OTMB</v>
      </c>
      <c r="D602" s="3">
        <v>0.0</v>
      </c>
      <c r="F602" s="5">
        <v>44134.0</v>
      </c>
      <c r="G602" s="4">
        <v>0.0</v>
      </c>
      <c r="I602" s="4">
        <v>0.0</v>
      </c>
      <c r="J602" s="4">
        <v>0.0</v>
      </c>
      <c r="K602" s="4">
        <v>0.0</v>
      </c>
      <c r="L602" s="4">
        <v>0.0</v>
      </c>
      <c r="O602" s="6">
        <f t="shared" si="2"/>
        <v>0</v>
      </c>
      <c r="P602" s="3" t="s">
        <v>51</v>
      </c>
      <c r="Q602" s="3" t="str">
        <f t="shared" si="3"/>
        <v>ZZ</v>
      </c>
      <c r="R602" s="3">
        <f t="shared" si="4"/>
        <v>0</v>
      </c>
      <c r="S602" s="3" t="str">
        <f t="shared" si="5"/>
        <v/>
      </c>
      <c r="T602" s="7">
        <f t="shared" si="6"/>
        <v>0</v>
      </c>
      <c r="U602" s="8" t="str">
        <f t="array" ref="U602">IF(W602&lt;&gt;0,MAX(IFERROR(INDEX(A:S,MATCH(W602,A:A,0),COLUMN(M$2)),0),IFERROR(INDEX(A:S,MATCH(AD602,A:A,0),COLUMN(M$2)),0),IFERROR(INDEX(A:S,MATCH(AK602,A:A,0),COLUMN(M$2)),0),IFERROR(INDEX(A:S,MATCH(AR602,A:A,0),COLUMN(M$2)),0)),M602)</f>
        <v/>
      </c>
      <c r="V602" s="3" t="str">
        <f t="shared" si="7"/>
        <v/>
      </c>
    </row>
    <row r="603" ht="15.75" customHeight="1">
      <c r="A603" s="3" t="s">
        <v>690</v>
      </c>
      <c r="B603" s="4" t="str">
        <f t="shared" si="1"/>
        <v>LCRELAPINEWH</v>
      </c>
      <c r="D603" s="3" t="s">
        <v>60</v>
      </c>
      <c r="E603" s="5">
        <v>43994.0</v>
      </c>
      <c r="F603" s="5">
        <v>44245.0</v>
      </c>
      <c r="G603" s="4">
        <v>0.0</v>
      </c>
      <c r="I603" s="4">
        <v>0.0</v>
      </c>
      <c r="J603" s="4">
        <v>0.0</v>
      </c>
      <c r="K603" s="4">
        <v>0.0</v>
      </c>
      <c r="L603" s="4">
        <v>0.0</v>
      </c>
      <c r="O603" s="6">
        <f t="shared" si="2"/>
        <v>0</v>
      </c>
      <c r="P603" s="3" t="s">
        <v>51</v>
      </c>
      <c r="Q603" s="3" t="str">
        <f t="shared" si="3"/>
        <v>ZZ</v>
      </c>
      <c r="R603" s="3">
        <f t="shared" si="4"/>
        <v>0</v>
      </c>
      <c r="S603" s="3" t="str">
        <f t="shared" si="5"/>
        <v/>
      </c>
      <c r="T603" s="7">
        <f t="shared" si="6"/>
        <v>0</v>
      </c>
      <c r="U603" s="8" t="str">
        <f t="array" ref="U603">IF(W603&lt;&gt;0,MAX(IFERROR(INDEX(A:S,MATCH(W603,A:A,0),COLUMN(M$2)),0),IFERROR(INDEX(A:S,MATCH(AD603,A:A,0),COLUMN(M$2)),0),IFERROR(INDEX(A:S,MATCH(AK603,A:A,0),COLUMN(M$2)),0),IFERROR(INDEX(A:S,MATCH(AR603,A:A,0),COLUMN(M$2)),0)),M603)</f>
        <v/>
      </c>
      <c r="V603" s="3" t="str">
        <f t="shared" si="7"/>
        <v/>
      </c>
    </row>
    <row r="604" ht="15.75" customHeight="1">
      <c r="A604" s="3" t="s">
        <v>691</v>
      </c>
      <c r="B604" s="4" t="str">
        <f t="shared" si="1"/>
        <v>LC10102GR</v>
      </c>
      <c r="D604" s="3">
        <v>0.0</v>
      </c>
      <c r="F604" s="5">
        <v>43221.0</v>
      </c>
      <c r="G604" s="4">
        <v>0.0</v>
      </c>
      <c r="I604" s="4">
        <v>0.0</v>
      </c>
      <c r="J604" s="4">
        <v>0.0</v>
      </c>
      <c r="K604" s="4">
        <v>0.0</v>
      </c>
      <c r="L604" s="4">
        <v>0.0</v>
      </c>
      <c r="O604" s="6">
        <f t="shared" si="2"/>
        <v>0</v>
      </c>
      <c r="P604" s="3" t="s">
        <v>51</v>
      </c>
      <c r="Q604" s="3" t="str">
        <f t="shared" si="3"/>
        <v>ZZ</v>
      </c>
      <c r="R604" s="3">
        <f t="shared" si="4"/>
        <v>0</v>
      </c>
      <c r="S604" s="3" t="str">
        <f t="shared" si="5"/>
        <v/>
      </c>
      <c r="T604" s="7">
        <f t="shared" si="6"/>
        <v>0</v>
      </c>
      <c r="U604" s="8" t="str">
        <f t="array" ref="U604">IF(W604&lt;&gt;0,MAX(IFERROR(INDEX(A:S,MATCH(W604,A:A,0),COLUMN(M$2)),0),IFERROR(INDEX(A:S,MATCH(AD604,A:A,0),COLUMN(M$2)),0),IFERROR(INDEX(A:S,MATCH(AK604,A:A,0),COLUMN(M$2)),0),IFERROR(INDEX(A:S,MATCH(AR604,A:A,0),COLUMN(M$2)),0)),M604)</f>
        <v/>
      </c>
      <c r="V604" s="3" t="str">
        <f t="shared" si="7"/>
        <v/>
      </c>
    </row>
    <row r="605" ht="15.75" customHeight="1">
      <c r="A605" s="3" t="s">
        <v>692</v>
      </c>
      <c r="B605" s="4" t="str">
        <f t="shared" si="1"/>
        <v>LCDR30BAGR</v>
      </c>
      <c r="D605" s="3" t="s">
        <v>60</v>
      </c>
      <c r="E605" s="5">
        <v>44134.0</v>
      </c>
      <c r="F605" s="5">
        <v>43994.0</v>
      </c>
      <c r="G605" s="4">
        <v>0.0</v>
      </c>
      <c r="I605" s="4">
        <v>0.0</v>
      </c>
      <c r="J605" s="4">
        <v>0.0</v>
      </c>
      <c r="K605" s="4">
        <v>0.0</v>
      </c>
      <c r="L605" s="4">
        <v>0.0</v>
      </c>
      <c r="O605" s="6">
        <f t="shared" si="2"/>
        <v>0</v>
      </c>
      <c r="P605" s="3" t="s">
        <v>51</v>
      </c>
      <c r="Q605" s="3" t="str">
        <f t="shared" si="3"/>
        <v>ZZ</v>
      </c>
      <c r="R605" s="3">
        <f t="shared" si="4"/>
        <v>0</v>
      </c>
      <c r="S605" s="3" t="str">
        <f t="shared" si="5"/>
        <v/>
      </c>
      <c r="T605" s="7">
        <f t="shared" si="6"/>
        <v>0</v>
      </c>
      <c r="U605" s="8" t="str">
        <f t="array" ref="U605">IF(W605&lt;&gt;0,MAX(IFERROR(INDEX(A:S,MATCH(W605,A:A,0),COLUMN(M$2)),0),IFERROR(INDEX(A:S,MATCH(AD605,A:A,0),COLUMN(M$2)),0),IFERROR(INDEX(A:S,MATCH(AK605,A:A,0),COLUMN(M$2)),0),IFERROR(INDEX(A:S,MATCH(AR605,A:A,0),COLUMN(M$2)),0)),M605)</f>
        <v/>
      </c>
      <c r="V605" s="3" t="str">
        <f t="shared" si="7"/>
        <v/>
      </c>
    </row>
    <row r="606" ht="15.75" customHeight="1">
      <c r="A606" s="3" t="s">
        <v>693</v>
      </c>
      <c r="B606" s="4" t="str">
        <f t="shared" si="1"/>
        <v>LC10102CH</v>
      </c>
      <c r="D606" s="3">
        <v>0.0</v>
      </c>
      <c r="F606" s="5">
        <v>43445.0</v>
      </c>
      <c r="G606" s="4">
        <v>0.0</v>
      </c>
      <c r="I606" s="4">
        <v>0.0</v>
      </c>
      <c r="J606" s="4">
        <v>0.0</v>
      </c>
      <c r="K606" s="4">
        <v>0.0</v>
      </c>
      <c r="L606" s="4">
        <v>0.0</v>
      </c>
      <c r="O606" s="6">
        <f t="shared" si="2"/>
        <v>0</v>
      </c>
      <c r="P606" s="3" t="s">
        <v>51</v>
      </c>
      <c r="Q606" s="3" t="str">
        <f t="shared" si="3"/>
        <v>ZZ</v>
      </c>
      <c r="R606" s="3">
        <f t="shared" si="4"/>
        <v>0</v>
      </c>
      <c r="S606" s="3" t="str">
        <f t="shared" si="5"/>
        <v/>
      </c>
      <c r="T606" s="7">
        <f t="shared" si="6"/>
        <v>0</v>
      </c>
      <c r="U606" s="8" t="str">
        <f t="array" ref="U606">IF(W606&lt;&gt;0,MAX(IFERROR(INDEX(A:S,MATCH(W606,A:A,0),COLUMN(M$2)),0),IFERROR(INDEX(A:S,MATCH(AD606,A:A,0),COLUMN(M$2)),0),IFERROR(INDEX(A:S,MATCH(AK606,A:A,0),COLUMN(M$2)),0),IFERROR(INDEX(A:S,MATCH(AR606,A:A,0),COLUMN(M$2)),0)),M606)</f>
        <v/>
      </c>
      <c r="V606" s="3" t="str">
        <f t="shared" si="7"/>
        <v/>
      </c>
    </row>
    <row r="607" ht="15.75" customHeight="1">
      <c r="A607" s="3" t="s">
        <v>694</v>
      </c>
      <c r="B607" s="4" t="str">
        <f t="shared" si="1"/>
        <v>LCSKLABLMT</v>
      </c>
      <c r="D607" s="3">
        <v>0.0</v>
      </c>
      <c r="F607" s="5">
        <v>43801.0</v>
      </c>
      <c r="G607" s="4">
        <v>0.0</v>
      </c>
      <c r="I607" s="4">
        <v>0.0</v>
      </c>
      <c r="J607" s="4">
        <v>0.0</v>
      </c>
      <c r="K607" s="4">
        <v>0.0</v>
      </c>
      <c r="L607" s="4">
        <v>0.0</v>
      </c>
      <c r="O607" s="6">
        <f t="shared" si="2"/>
        <v>0</v>
      </c>
      <c r="P607" s="3" t="s">
        <v>51</v>
      </c>
      <c r="Q607" s="3" t="str">
        <f t="shared" si="3"/>
        <v>ZZ</v>
      </c>
      <c r="R607" s="3">
        <f t="shared" si="4"/>
        <v>0</v>
      </c>
      <c r="S607" s="3" t="str">
        <f t="shared" si="5"/>
        <v/>
      </c>
      <c r="T607" s="7">
        <f t="shared" si="6"/>
        <v>0</v>
      </c>
      <c r="U607" s="8" t="str">
        <f t="array" ref="U607">IF(W607&lt;&gt;0,MAX(IFERROR(INDEX(A:S,MATCH(W607,A:A,0),COLUMN(M$2)),0),IFERROR(INDEX(A:S,MATCH(AD607,A:A,0),COLUMN(M$2)),0),IFERROR(INDEX(A:S,MATCH(AK607,A:A,0),COLUMN(M$2)),0),IFERROR(INDEX(A:S,MATCH(AR607,A:A,0),COLUMN(M$2)),0)),M607)</f>
        <v/>
      </c>
      <c r="V607" s="3" t="str">
        <f t="shared" si="7"/>
        <v/>
      </c>
    </row>
    <row r="608" ht="15.75" customHeight="1">
      <c r="A608" s="3" t="s">
        <v>695</v>
      </c>
      <c r="B608" s="4" t="str">
        <f t="shared" si="1"/>
        <v>LC8443CREAM</v>
      </c>
      <c r="D608" s="3">
        <v>0.0</v>
      </c>
      <c r="F608" s="5">
        <v>43221.0</v>
      </c>
      <c r="G608" s="4">
        <v>0.0</v>
      </c>
      <c r="I608" s="4">
        <v>0.0</v>
      </c>
      <c r="J608" s="4">
        <v>0.0</v>
      </c>
      <c r="K608" s="4">
        <v>0.0</v>
      </c>
      <c r="L608" s="4">
        <v>0.0</v>
      </c>
      <c r="O608" s="6">
        <f t="shared" si="2"/>
        <v>0</v>
      </c>
      <c r="P608" s="3" t="s">
        <v>51</v>
      </c>
      <c r="Q608" s="3" t="str">
        <f t="shared" si="3"/>
        <v>ZZ</v>
      </c>
      <c r="R608" s="3">
        <f t="shared" si="4"/>
        <v>0</v>
      </c>
      <c r="S608" s="3" t="str">
        <f t="shared" si="5"/>
        <v/>
      </c>
      <c r="T608" s="7">
        <f t="shared" si="6"/>
        <v>0</v>
      </c>
      <c r="U608" s="8" t="str">
        <f t="array" ref="U608">IF(W608&lt;&gt;0,MAX(IFERROR(INDEX(A:S,MATCH(W608,A:A,0),COLUMN(M$2)),0),IFERROR(INDEX(A:S,MATCH(AD608,A:A,0),COLUMN(M$2)),0),IFERROR(INDEX(A:S,MATCH(AK608,A:A,0),COLUMN(M$2)),0),IFERROR(INDEX(A:S,MATCH(AR608,A:A,0),COLUMN(M$2)),0)),M608)</f>
        <v/>
      </c>
      <c r="V608" s="3" t="str">
        <f t="shared" si="7"/>
        <v/>
      </c>
    </row>
    <row r="609" ht="15.75" customHeight="1">
      <c r="A609" s="3" t="s">
        <v>696</v>
      </c>
      <c r="B609" s="4" t="str">
        <f t="shared" si="1"/>
        <v>LC7252AS</v>
      </c>
      <c r="D609" s="3">
        <v>0.0</v>
      </c>
      <c r="F609" s="5">
        <v>43221.0</v>
      </c>
      <c r="G609" s="4">
        <v>0.0</v>
      </c>
      <c r="I609" s="4">
        <v>0.0</v>
      </c>
      <c r="J609" s="4">
        <v>0.0</v>
      </c>
      <c r="K609" s="4">
        <v>0.0</v>
      </c>
      <c r="L609" s="4">
        <v>0.0</v>
      </c>
      <c r="O609" s="6">
        <f t="shared" si="2"/>
        <v>0</v>
      </c>
      <c r="P609" s="3" t="s">
        <v>51</v>
      </c>
      <c r="Q609" s="3" t="str">
        <f t="shared" si="3"/>
        <v>ZZ</v>
      </c>
      <c r="R609" s="3">
        <f t="shared" si="4"/>
        <v>0</v>
      </c>
      <c r="S609" s="3" t="str">
        <f t="shared" si="5"/>
        <v/>
      </c>
      <c r="T609" s="7">
        <f t="shared" si="6"/>
        <v>0</v>
      </c>
      <c r="U609" s="8" t="str">
        <f t="array" ref="U609">IF(W609&lt;&gt;0,MAX(IFERROR(INDEX(A:S,MATCH(W609,A:A,0),COLUMN(M$2)),0),IFERROR(INDEX(A:S,MATCH(AD609,A:A,0),COLUMN(M$2)),0),IFERROR(INDEX(A:S,MATCH(AK609,A:A,0),COLUMN(M$2)),0),IFERROR(INDEX(A:S,MATCH(AR609,A:A,0),COLUMN(M$2)),0)),M609)</f>
        <v/>
      </c>
      <c r="V609" s="3" t="str">
        <f t="shared" si="7"/>
        <v/>
      </c>
    </row>
    <row r="610" ht="15.75" customHeight="1">
      <c r="A610" s="3" t="s">
        <v>697</v>
      </c>
      <c r="B610" s="4" t="str">
        <f t="shared" si="1"/>
        <v>LC7253PU</v>
      </c>
      <c r="D610" s="3">
        <v>0.0</v>
      </c>
      <c r="F610" s="5">
        <v>43255.0</v>
      </c>
      <c r="G610" s="4">
        <v>0.0</v>
      </c>
      <c r="I610" s="4">
        <v>0.0</v>
      </c>
      <c r="J610" s="4">
        <v>0.0</v>
      </c>
      <c r="K610" s="4">
        <v>0.0</v>
      </c>
      <c r="L610" s="4">
        <v>0.0</v>
      </c>
      <c r="O610" s="6">
        <f t="shared" si="2"/>
        <v>0</v>
      </c>
      <c r="P610" s="3" t="s">
        <v>51</v>
      </c>
      <c r="Q610" s="3" t="str">
        <f t="shared" si="3"/>
        <v>ZZ</v>
      </c>
      <c r="R610" s="3">
        <f t="shared" si="4"/>
        <v>0</v>
      </c>
      <c r="S610" s="3" t="str">
        <f t="shared" si="5"/>
        <v/>
      </c>
      <c r="T610" s="7">
        <f t="shared" si="6"/>
        <v>0</v>
      </c>
      <c r="U610" s="8" t="str">
        <f t="array" ref="U610">IF(W610&lt;&gt;0,MAX(IFERROR(INDEX(A:S,MATCH(W610,A:A,0),COLUMN(M$2)),0),IFERROR(INDEX(A:S,MATCH(AD610,A:A,0),COLUMN(M$2)),0),IFERROR(INDEX(A:S,MATCH(AK610,A:A,0),COLUMN(M$2)),0),IFERROR(INDEX(A:S,MATCH(AR610,A:A,0),COLUMN(M$2)),0)),M610)</f>
        <v/>
      </c>
      <c r="V610" s="3" t="str">
        <f t="shared" si="7"/>
        <v/>
      </c>
    </row>
    <row r="611" ht="15.75" customHeight="1">
      <c r="A611" s="3" t="s">
        <v>698</v>
      </c>
      <c r="B611" s="4" t="str">
        <f t="shared" si="1"/>
        <v>LCSTBAMFBE26</v>
      </c>
      <c r="D611" s="3">
        <v>0.0</v>
      </c>
      <c r="F611" s="5">
        <v>43453.0</v>
      </c>
      <c r="G611" s="4">
        <v>0.0</v>
      </c>
      <c r="I611" s="4">
        <v>0.0</v>
      </c>
      <c r="J611" s="4">
        <v>0.0</v>
      </c>
      <c r="K611" s="4">
        <v>0.0</v>
      </c>
      <c r="L611" s="4">
        <v>0.0</v>
      </c>
      <c r="O611" s="6">
        <f t="shared" si="2"/>
        <v>0</v>
      </c>
      <c r="P611" s="3" t="s">
        <v>51</v>
      </c>
      <c r="Q611" s="3" t="str">
        <f t="shared" si="3"/>
        <v>ZZ</v>
      </c>
      <c r="R611" s="3">
        <f t="shared" si="4"/>
        <v>0</v>
      </c>
      <c r="S611" s="3" t="str">
        <f t="shared" si="5"/>
        <v/>
      </c>
      <c r="T611" s="7">
        <f t="shared" si="6"/>
        <v>0</v>
      </c>
      <c r="U611" s="8" t="str">
        <f t="array" ref="U611">IF(W611&lt;&gt;0,MAX(IFERROR(INDEX(A:S,MATCH(W611,A:A,0),COLUMN(M$2)),0),IFERROR(INDEX(A:S,MATCH(AD611,A:A,0),COLUMN(M$2)),0),IFERROR(INDEX(A:S,MATCH(AK611,A:A,0),COLUMN(M$2)),0),IFERROR(INDEX(A:S,MATCH(AR611,A:A,0),COLUMN(M$2)),0)),M611)</f>
        <v/>
      </c>
      <c r="V611" s="3" t="str">
        <f t="shared" si="7"/>
        <v/>
      </c>
    </row>
    <row r="612" ht="15.75" customHeight="1">
      <c r="A612" s="3" t="s">
        <v>699</v>
      </c>
      <c r="B612" s="4" t="str">
        <f t="shared" si="1"/>
        <v>LCTUCO</v>
      </c>
      <c r="D612" s="3">
        <v>0.0</v>
      </c>
      <c r="F612" s="5">
        <v>44134.0</v>
      </c>
      <c r="G612" s="4">
        <v>0.0</v>
      </c>
      <c r="I612" s="4">
        <v>0.0</v>
      </c>
      <c r="J612" s="4">
        <v>0.0</v>
      </c>
      <c r="K612" s="4">
        <v>0.0</v>
      </c>
      <c r="L612" s="4">
        <v>0.0</v>
      </c>
      <c r="O612" s="6">
        <f t="shared" si="2"/>
        <v>0</v>
      </c>
      <c r="P612" s="3" t="s">
        <v>51</v>
      </c>
      <c r="Q612" s="3" t="str">
        <f t="shared" si="3"/>
        <v>ZZ</v>
      </c>
      <c r="R612" s="3">
        <f t="shared" si="4"/>
        <v>0</v>
      </c>
      <c r="S612" s="3" t="str">
        <f t="shared" si="5"/>
        <v/>
      </c>
      <c r="T612" s="7">
        <f t="shared" si="6"/>
        <v>0</v>
      </c>
      <c r="U612" s="8" t="str">
        <f t="array" ref="U612">IF(W612&lt;&gt;0,MAX(IFERROR(INDEX(A:S,MATCH(W612,A:A,0),COLUMN(M$2)),0),IFERROR(INDEX(A:S,MATCH(AD612,A:A,0),COLUMN(M$2)),0),IFERROR(INDEX(A:S,MATCH(AK612,A:A,0),COLUMN(M$2)),0),IFERROR(INDEX(A:S,MATCH(AR612,A:A,0),COLUMN(M$2)),0)),M612)</f>
        <v/>
      </c>
      <c r="V612" s="3" t="str">
        <f t="shared" si="7"/>
        <v/>
      </c>
    </row>
    <row r="613" ht="15.75" customHeight="1">
      <c r="A613" s="3" t="s">
        <v>700</v>
      </c>
      <c r="B613" s="4" t="str">
        <f t="shared" si="1"/>
        <v>LC5007OTVB</v>
      </c>
      <c r="D613" s="3">
        <v>0.0</v>
      </c>
      <c r="F613" s="5">
        <v>43221.0</v>
      </c>
      <c r="G613" s="4">
        <v>0.0</v>
      </c>
      <c r="I613" s="4">
        <v>0.0</v>
      </c>
      <c r="J613" s="4">
        <v>0.0</v>
      </c>
      <c r="K613" s="4">
        <v>0.0</v>
      </c>
      <c r="L613" s="4">
        <v>0.0</v>
      </c>
      <c r="O613" s="6">
        <f t="shared" si="2"/>
        <v>0</v>
      </c>
      <c r="P613" s="3" t="s">
        <v>51</v>
      </c>
      <c r="Q613" s="3" t="str">
        <f t="shared" si="3"/>
        <v>ZZ</v>
      </c>
      <c r="R613" s="3">
        <f t="shared" si="4"/>
        <v>0</v>
      </c>
      <c r="S613" s="3" t="str">
        <f t="shared" si="5"/>
        <v/>
      </c>
      <c r="T613" s="7">
        <f t="shared" si="6"/>
        <v>0</v>
      </c>
      <c r="U613" s="8" t="str">
        <f t="array" ref="U613">IF(W613&lt;&gt;0,MAX(IFERROR(INDEX(A:S,MATCH(W613,A:A,0),COLUMN(M$2)),0),IFERROR(INDEX(A:S,MATCH(AD613,A:A,0),COLUMN(M$2)),0),IFERROR(INDEX(A:S,MATCH(AK613,A:A,0),COLUMN(M$2)),0),IFERROR(INDEX(A:S,MATCH(AR613,A:A,0),COLUMN(M$2)),0)),M613)</f>
        <v/>
      </c>
      <c r="V613" s="3" t="str">
        <f t="shared" si="7"/>
        <v/>
      </c>
    </row>
    <row r="614" ht="15.75" customHeight="1">
      <c r="A614" s="3" t="s">
        <v>701</v>
      </c>
      <c r="B614" s="4" t="str">
        <f t="shared" si="1"/>
        <v>LC6023OTBCCR</v>
      </c>
      <c r="D614" s="3">
        <v>0.0</v>
      </c>
      <c r="F614" s="5">
        <v>43221.0</v>
      </c>
      <c r="G614" s="4">
        <v>0.0</v>
      </c>
      <c r="I614" s="4">
        <v>0.0</v>
      </c>
      <c r="J614" s="4">
        <v>0.0</v>
      </c>
      <c r="K614" s="4">
        <v>0.0</v>
      </c>
      <c r="L614" s="4">
        <v>0.0</v>
      </c>
      <c r="O614" s="6">
        <f t="shared" si="2"/>
        <v>0</v>
      </c>
      <c r="P614" s="3" t="s">
        <v>51</v>
      </c>
      <c r="Q614" s="3" t="str">
        <f t="shared" si="3"/>
        <v>ZZ</v>
      </c>
      <c r="R614" s="3">
        <f t="shared" si="4"/>
        <v>0</v>
      </c>
      <c r="S614" s="3" t="str">
        <f t="shared" si="5"/>
        <v/>
      </c>
      <c r="T614" s="7">
        <f t="shared" si="6"/>
        <v>0</v>
      </c>
      <c r="U614" s="8" t="str">
        <f t="array" ref="U614">IF(W614&lt;&gt;0,MAX(IFERROR(INDEX(A:S,MATCH(W614,A:A,0),COLUMN(M$2)),0),IFERROR(INDEX(A:S,MATCH(AD614,A:A,0),COLUMN(M$2)),0),IFERROR(INDEX(A:S,MATCH(AK614,A:A,0),COLUMN(M$2)),0),IFERROR(INDEX(A:S,MATCH(AR614,A:A,0),COLUMN(M$2)),0)),M614)</f>
        <v/>
      </c>
      <c r="V614" s="3" t="str">
        <f t="shared" si="7"/>
        <v/>
      </c>
    </row>
    <row r="615" ht="15.75" customHeight="1">
      <c r="A615" s="3" t="s">
        <v>702</v>
      </c>
      <c r="B615" s="4" t="str">
        <f t="shared" si="1"/>
        <v>LC10101CR</v>
      </c>
      <c r="D615" s="3">
        <v>0.0</v>
      </c>
      <c r="F615" s="5">
        <v>43756.0</v>
      </c>
      <c r="G615" s="4">
        <v>0.0</v>
      </c>
      <c r="I615" s="4">
        <v>0.0</v>
      </c>
      <c r="J615" s="4">
        <v>0.0</v>
      </c>
      <c r="K615" s="4">
        <v>0.0</v>
      </c>
      <c r="L615" s="4">
        <v>0.0</v>
      </c>
      <c r="O615" s="6">
        <f t="shared" si="2"/>
        <v>0</v>
      </c>
      <c r="P615" s="3" t="s">
        <v>51</v>
      </c>
      <c r="Q615" s="3" t="str">
        <f t="shared" si="3"/>
        <v>ZZ</v>
      </c>
      <c r="R615" s="3">
        <f t="shared" si="4"/>
        <v>0</v>
      </c>
      <c r="S615" s="3" t="str">
        <f t="shared" si="5"/>
        <v/>
      </c>
      <c r="T615" s="7">
        <f t="shared" si="6"/>
        <v>0</v>
      </c>
      <c r="U615" s="8" t="str">
        <f t="array" ref="U615">IF(W615&lt;&gt;0,MAX(IFERROR(INDEX(A:S,MATCH(W615,A:A,0),COLUMN(M$2)),0),IFERROR(INDEX(A:S,MATCH(AD615,A:A,0),COLUMN(M$2)),0),IFERROR(INDEX(A:S,MATCH(AK615,A:A,0),COLUMN(M$2)),0),IFERROR(INDEX(A:S,MATCH(AR615,A:A,0),COLUMN(M$2)),0)),M615)</f>
        <v/>
      </c>
      <c r="V615" s="3" t="str">
        <f t="shared" si="7"/>
        <v/>
      </c>
    </row>
    <row r="616" ht="15.75" customHeight="1">
      <c r="A616" s="3" t="s">
        <v>703</v>
      </c>
      <c r="B616" s="4" t="str">
        <f t="shared" si="1"/>
        <v>LCDRCHGRB201</v>
      </c>
      <c r="C616" s="3" t="s">
        <v>2</v>
      </c>
      <c r="D616" s="3">
        <v>0.0</v>
      </c>
      <c r="F616" s="5">
        <v>43453.0</v>
      </c>
      <c r="G616" s="4">
        <v>0.0</v>
      </c>
      <c r="I616" s="4">
        <v>0.0</v>
      </c>
      <c r="J616" s="4">
        <v>0.0</v>
      </c>
      <c r="K616" s="4">
        <v>0.0</v>
      </c>
      <c r="L616" s="4">
        <v>0.0</v>
      </c>
      <c r="O616" s="6">
        <f t="shared" si="2"/>
        <v>0</v>
      </c>
      <c r="P616" s="3" t="s">
        <v>51</v>
      </c>
      <c r="Q616" s="3" t="str">
        <f t="shared" si="3"/>
        <v>ZZ</v>
      </c>
      <c r="R616" s="3">
        <f t="shared" si="4"/>
        <v>0</v>
      </c>
      <c r="S616" s="3">
        <f t="shared" si="5"/>
        <v>0</v>
      </c>
      <c r="T616" s="7">
        <f t="shared" si="6"/>
        <v>0</v>
      </c>
      <c r="U616" s="8" t="str">
        <f t="array" ref="U616">IF(W616&lt;&gt;0,MAX(IFERROR(INDEX(A:S,MATCH(W616,A:A,0),COLUMN(M$2)),0),IFERROR(INDEX(A:S,MATCH(AD616,A:A,0),COLUMN(M$2)),0),IFERROR(INDEX(A:S,MATCH(AK616,A:A,0),COLUMN(M$2)),0),IFERROR(INDEX(A:S,MATCH(AR616,A:A,0),COLUMN(M$2)),0)),M616)</f>
        <v/>
      </c>
      <c r="V616" s="3">
        <f t="shared" si="7"/>
        <v>0</v>
      </c>
    </row>
    <row r="617" ht="15.75" customHeight="1">
      <c r="A617" s="3" t="s">
        <v>704</v>
      </c>
      <c r="B617" s="4" t="str">
        <f t="shared" si="1"/>
        <v>LC47211BECR</v>
      </c>
      <c r="D617" s="3" t="s">
        <v>60</v>
      </c>
      <c r="F617" s="5">
        <v>44245.0</v>
      </c>
      <c r="G617" s="4">
        <v>0.0</v>
      </c>
      <c r="I617" s="4">
        <v>0.0</v>
      </c>
      <c r="J617" s="4">
        <v>0.0</v>
      </c>
      <c r="K617" s="4">
        <v>0.0</v>
      </c>
      <c r="L617" s="4">
        <v>0.0</v>
      </c>
      <c r="O617" s="6">
        <f t="shared" si="2"/>
        <v>0</v>
      </c>
      <c r="P617" s="3" t="s">
        <v>51</v>
      </c>
      <c r="Q617" s="3" t="str">
        <f t="shared" si="3"/>
        <v>ZZ</v>
      </c>
      <c r="R617" s="3">
        <f t="shared" si="4"/>
        <v>0</v>
      </c>
      <c r="S617" s="3" t="str">
        <f t="shared" si="5"/>
        <v/>
      </c>
      <c r="T617" s="7">
        <f t="shared" si="6"/>
        <v>0</v>
      </c>
      <c r="U617" s="8" t="str">
        <f t="array" ref="U617">IF(W617&lt;&gt;0,MAX(IFERROR(INDEX(A:S,MATCH(W617,A:A,0),COLUMN(M$2)),0),IFERROR(INDEX(A:S,MATCH(AD617,A:A,0),COLUMN(M$2)),0),IFERROR(INDEX(A:S,MATCH(AK617,A:A,0),COLUMN(M$2)),0),IFERROR(INDEX(A:S,MATCH(AR617,A:A,0),COLUMN(M$2)),0)),M617)</f>
        <v/>
      </c>
      <c r="V617" s="3" t="str">
        <f t="shared" si="7"/>
        <v/>
      </c>
    </row>
    <row r="618" ht="15.75" customHeight="1">
      <c r="A618" s="3" t="s">
        <v>705</v>
      </c>
      <c r="B618" s="4" t="str">
        <f t="shared" si="1"/>
        <v>LC5005OTMO</v>
      </c>
      <c r="D618" s="3">
        <v>0.0</v>
      </c>
      <c r="F618" s="5">
        <v>43802.0</v>
      </c>
      <c r="G618" s="4">
        <v>0.0</v>
      </c>
      <c r="I618" s="4">
        <v>0.0</v>
      </c>
      <c r="J618" s="4">
        <v>0.0</v>
      </c>
      <c r="K618" s="4">
        <v>0.0</v>
      </c>
      <c r="L618" s="4">
        <v>0.0</v>
      </c>
      <c r="O618" s="6">
        <f t="shared" si="2"/>
        <v>0</v>
      </c>
      <c r="P618" s="3" t="s">
        <v>51</v>
      </c>
      <c r="Q618" s="3" t="str">
        <f t="shared" si="3"/>
        <v>ZZ</v>
      </c>
      <c r="R618" s="3">
        <f t="shared" si="4"/>
        <v>0</v>
      </c>
      <c r="S618" s="3" t="str">
        <f t="shared" si="5"/>
        <v/>
      </c>
      <c r="T618" s="7">
        <f t="shared" si="6"/>
        <v>0</v>
      </c>
      <c r="U618" s="8" t="str">
        <f t="array" ref="U618">IF(W618&lt;&gt;0,MAX(IFERROR(INDEX(A:S,MATCH(W618,A:A,0),COLUMN(M$2)),0),IFERROR(INDEX(A:S,MATCH(AD618,A:A,0),COLUMN(M$2)),0),IFERROR(INDEX(A:S,MATCH(AK618,A:A,0),COLUMN(M$2)),0),IFERROR(INDEX(A:S,MATCH(AR618,A:A,0),COLUMN(M$2)),0)),M618)</f>
        <v/>
      </c>
      <c r="V618" s="3" t="str">
        <f t="shared" si="7"/>
        <v/>
      </c>
    </row>
    <row r="619" ht="15.75" customHeight="1">
      <c r="A619" s="3" t="s">
        <v>706</v>
      </c>
      <c r="B619" s="4" t="str">
        <f t="shared" si="1"/>
        <v>LC10103GR</v>
      </c>
      <c r="D619" s="3">
        <v>0.0</v>
      </c>
      <c r="F619" s="5">
        <v>43445.0</v>
      </c>
      <c r="G619" s="4">
        <v>0.0</v>
      </c>
      <c r="I619" s="4">
        <v>0.0</v>
      </c>
      <c r="J619" s="4">
        <v>0.0</v>
      </c>
      <c r="K619" s="4">
        <v>0.0</v>
      </c>
      <c r="L619" s="4">
        <v>0.0</v>
      </c>
      <c r="O619" s="6">
        <f t="shared" si="2"/>
        <v>0</v>
      </c>
      <c r="P619" s="3" t="s">
        <v>51</v>
      </c>
      <c r="Q619" s="3" t="str">
        <f t="shared" si="3"/>
        <v>ZZ</v>
      </c>
      <c r="R619" s="3">
        <f t="shared" si="4"/>
        <v>0</v>
      </c>
      <c r="S619" s="3" t="str">
        <f t="shared" si="5"/>
        <v/>
      </c>
      <c r="T619" s="7">
        <f t="shared" si="6"/>
        <v>0</v>
      </c>
      <c r="U619" s="8" t="str">
        <f t="array" ref="U619">IF(W619&lt;&gt;0,MAX(IFERROR(INDEX(A:S,MATCH(W619,A:A,0),COLUMN(M$2)),0),IFERROR(INDEX(A:S,MATCH(AD619,A:A,0),COLUMN(M$2)),0),IFERROR(INDEX(A:S,MATCH(AK619,A:A,0),COLUMN(M$2)),0),IFERROR(INDEX(A:S,MATCH(AR619,A:A,0),COLUMN(M$2)),0)),M619)</f>
        <v/>
      </c>
      <c r="V619" s="3" t="str">
        <f t="shared" si="7"/>
        <v/>
      </c>
    </row>
    <row r="620" ht="15.75" customHeight="1">
      <c r="A620" s="3" t="s">
        <v>707</v>
      </c>
      <c r="B620" s="4" t="str">
        <f t="shared" si="1"/>
        <v>LCSKCHCH</v>
      </c>
      <c r="D620" s="3" t="s">
        <v>60</v>
      </c>
      <c r="E620" s="5"/>
      <c r="F620" s="5">
        <v>45020.0</v>
      </c>
      <c r="G620" s="4">
        <v>0.0</v>
      </c>
      <c r="I620" s="4">
        <v>0.0</v>
      </c>
      <c r="J620" s="4">
        <v>0.0</v>
      </c>
      <c r="K620" s="4">
        <v>0.0</v>
      </c>
      <c r="L620" s="4">
        <v>0.0</v>
      </c>
      <c r="O620" s="6">
        <f t="shared" si="2"/>
        <v>0</v>
      </c>
      <c r="P620" s="3" t="s">
        <v>51</v>
      </c>
      <c r="Q620" s="3" t="str">
        <f t="shared" si="3"/>
        <v>ZZ</v>
      </c>
      <c r="R620" s="3">
        <f t="shared" si="4"/>
        <v>0</v>
      </c>
      <c r="S620" s="3" t="str">
        <f t="shared" si="5"/>
        <v/>
      </c>
      <c r="T620" s="7">
        <f t="shared" si="6"/>
        <v>0</v>
      </c>
      <c r="U620" s="8" t="str">
        <f t="array" ref="U620">IF(W620&lt;&gt;0,MAX(IFERROR(INDEX(A:S,MATCH(W620,A:A,0),COLUMN(M$2)),0),IFERROR(INDEX(A:S,MATCH(AD620,A:A,0),COLUMN(M$2)),0),IFERROR(INDEX(A:S,MATCH(AK620,A:A,0),COLUMN(M$2)),0),IFERROR(INDEX(A:S,MATCH(AR620,A:A,0),COLUMN(M$2)),0)),M620)</f>
        <v/>
      </c>
      <c r="V620" s="3" t="str">
        <f t="shared" si="7"/>
        <v/>
      </c>
    </row>
    <row r="621" ht="15.75" customHeight="1">
      <c r="A621" s="3" t="s">
        <v>708</v>
      </c>
      <c r="B621" s="4" t="str">
        <f t="shared" si="1"/>
        <v>LC10103SB</v>
      </c>
      <c r="D621" s="3">
        <v>0.0</v>
      </c>
      <c r="F621" s="5">
        <v>43717.0</v>
      </c>
      <c r="G621" s="4">
        <v>0.0</v>
      </c>
      <c r="I621" s="4">
        <v>0.0</v>
      </c>
      <c r="J621" s="4">
        <v>0.0</v>
      </c>
      <c r="K621" s="4">
        <v>0.0</v>
      </c>
      <c r="L621" s="4">
        <v>0.0</v>
      </c>
      <c r="O621" s="6">
        <f t="shared" si="2"/>
        <v>0</v>
      </c>
      <c r="P621" s="3" t="s">
        <v>51</v>
      </c>
      <c r="Q621" s="3" t="str">
        <f t="shared" si="3"/>
        <v>ZZ</v>
      </c>
      <c r="R621" s="3">
        <f t="shared" si="4"/>
        <v>0</v>
      </c>
      <c r="S621" s="3" t="str">
        <f t="shared" si="5"/>
        <v/>
      </c>
      <c r="T621" s="7">
        <f t="shared" si="6"/>
        <v>0</v>
      </c>
      <c r="U621" s="8" t="str">
        <f t="array" ref="U621">IF(W621&lt;&gt;0,MAX(IFERROR(INDEX(A:S,MATCH(W621,A:A,0),COLUMN(M$2)),0),IFERROR(INDEX(A:S,MATCH(AD621,A:A,0),COLUMN(M$2)),0),IFERROR(INDEX(A:S,MATCH(AK621,A:A,0),COLUMN(M$2)),0),IFERROR(INDEX(A:S,MATCH(AR621,A:A,0),COLUMN(M$2)),0)),M621)</f>
        <v/>
      </c>
      <c r="V621" s="3" t="str">
        <f t="shared" si="7"/>
        <v/>
      </c>
    </row>
    <row r="622" ht="15.75" customHeight="1">
      <c r="A622" s="3" t="s">
        <v>709</v>
      </c>
      <c r="B622" s="4" t="str">
        <f t="shared" si="1"/>
        <v>LCSKCOBLMT</v>
      </c>
      <c r="D622" s="3" t="s">
        <v>60</v>
      </c>
      <c r="E622" s="5"/>
      <c r="F622" s="5">
        <v>45020.0</v>
      </c>
      <c r="G622" s="4">
        <v>0.0</v>
      </c>
      <c r="I622" s="4">
        <v>0.0</v>
      </c>
      <c r="J622" s="4">
        <v>0.0</v>
      </c>
      <c r="K622" s="4">
        <v>0.0</v>
      </c>
      <c r="L622" s="4">
        <v>0.0</v>
      </c>
      <c r="O622" s="6">
        <f t="shared" si="2"/>
        <v>0</v>
      </c>
      <c r="P622" s="3" t="s">
        <v>51</v>
      </c>
      <c r="Q622" s="3" t="str">
        <f t="shared" si="3"/>
        <v>ZZ</v>
      </c>
      <c r="R622" s="3">
        <f t="shared" si="4"/>
        <v>0</v>
      </c>
      <c r="S622" s="3" t="str">
        <f t="shared" si="5"/>
        <v/>
      </c>
      <c r="T622" s="7">
        <f t="shared" si="6"/>
        <v>0</v>
      </c>
      <c r="U622" s="8" t="str">
        <f t="array" ref="U622">IF(W622&lt;&gt;0,MAX(IFERROR(INDEX(A:S,MATCH(W622,A:A,0),COLUMN(M$2)),0),IFERROR(INDEX(A:S,MATCH(AD622,A:A,0),COLUMN(M$2)),0),IFERROR(INDEX(A:S,MATCH(AK622,A:A,0),COLUMN(M$2)),0),IFERROR(INDEX(A:S,MATCH(AR622,A:A,0),COLUMN(M$2)),0)),M622)</f>
        <v/>
      </c>
      <c r="V622" s="3" t="str">
        <f t="shared" si="7"/>
        <v/>
      </c>
    </row>
    <row r="623" ht="15.75" customHeight="1">
      <c r="A623" s="3" t="s">
        <v>710</v>
      </c>
      <c r="B623" s="4" t="str">
        <f t="shared" si="1"/>
        <v>LCSK2WH</v>
      </c>
      <c r="D623" s="3">
        <v>0.0</v>
      </c>
      <c r="F623" s="5">
        <v>43872.0</v>
      </c>
      <c r="G623" s="4">
        <v>0.0</v>
      </c>
      <c r="I623" s="4">
        <v>0.0</v>
      </c>
      <c r="J623" s="4">
        <v>0.0</v>
      </c>
      <c r="K623" s="4">
        <v>0.0</v>
      </c>
      <c r="L623" s="4">
        <v>0.0</v>
      </c>
      <c r="O623" s="6">
        <f t="shared" si="2"/>
        <v>0</v>
      </c>
      <c r="P623" s="3" t="s">
        <v>51</v>
      </c>
      <c r="Q623" s="3" t="str">
        <f t="shared" si="3"/>
        <v>ZZ</v>
      </c>
      <c r="R623" s="3">
        <f t="shared" si="4"/>
        <v>0</v>
      </c>
      <c r="S623" s="3" t="str">
        <f t="shared" si="5"/>
        <v/>
      </c>
      <c r="T623" s="7">
        <f t="shared" si="6"/>
        <v>0</v>
      </c>
      <c r="U623" s="8" t="str">
        <f t="array" ref="U623">IF(W623&lt;&gt;0,MAX(IFERROR(INDEX(A:S,MATCH(W623,A:A,0),COLUMN(M$2)),0),IFERROR(INDEX(A:S,MATCH(AD623,A:A,0),COLUMN(M$2)),0),IFERROR(INDEX(A:S,MATCH(AK623,A:A,0),COLUMN(M$2)),0),IFERROR(INDEX(A:S,MATCH(AR623,A:A,0),COLUMN(M$2)),0)),M623)</f>
        <v/>
      </c>
      <c r="V623" s="3" t="str">
        <f t="shared" si="7"/>
        <v/>
      </c>
    </row>
    <row r="624" ht="15.75" customHeight="1">
      <c r="A624" s="3" t="s">
        <v>711</v>
      </c>
      <c r="B624" s="4" t="str">
        <f t="shared" si="1"/>
        <v>LCBALAGN</v>
      </c>
      <c r="D624" s="3">
        <v>0.0</v>
      </c>
      <c r="F624" s="5">
        <v>43745.0</v>
      </c>
      <c r="G624" s="4">
        <v>0.0</v>
      </c>
      <c r="I624" s="4">
        <v>0.0</v>
      </c>
      <c r="J624" s="4">
        <v>0.0</v>
      </c>
      <c r="K624" s="4">
        <v>0.0</v>
      </c>
      <c r="L624" s="4">
        <v>0.0</v>
      </c>
      <c r="O624" s="6">
        <f t="shared" si="2"/>
        <v>0</v>
      </c>
      <c r="P624" s="3" t="s">
        <v>51</v>
      </c>
      <c r="Q624" s="3" t="str">
        <f t="shared" si="3"/>
        <v>ZZ</v>
      </c>
      <c r="R624" s="3">
        <f t="shared" si="4"/>
        <v>0</v>
      </c>
      <c r="S624" s="3" t="str">
        <f t="shared" si="5"/>
        <v/>
      </c>
      <c r="T624" s="7">
        <f t="shared" si="6"/>
        <v>0</v>
      </c>
      <c r="U624" s="8" t="str">
        <f t="array" ref="U624">IF(W624&lt;&gt;0,MAX(IFERROR(INDEX(A:S,MATCH(W624,A:A,0),COLUMN(M$2)),0),IFERROR(INDEX(A:S,MATCH(AD624,A:A,0),COLUMN(M$2)),0),IFERROR(INDEX(A:S,MATCH(AK624,A:A,0),COLUMN(M$2)),0),IFERROR(INDEX(A:S,MATCH(AR624,A:A,0),COLUMN(M$2)),0)),M624)</f>
        <v/>
      </c>
      <c r="V624" s="3" t="str">
        <f t="shared" si="7"/>
        <v/>
      </c>
    </row>
    <row r="625" ht="15.75" customHeight="1">
      <c r="A625" s="3" t="s">
        <v>712</v>
      </c>
      <c r="B625" s="4" t="str">
        <f t="shared" si="1"/>
        <v>LCRISW30BAWHBA</v>
      </c>
      <c r="D625" s="3">
        <v>0.0</v>
      </c>
      <c r="F625" s="5">
        <v>43453.0</v>
      </c>
      <c r="G625" s="4">
        <v>0.0</v>
      </c>
      <c r="I625" s="4">
        <v>0.0</v>
      </c>
      <c r="J625" s="4">
        <v>0.0</v>
      </c>
      <c r="K625" s="4">
        <v>0.0</v>
      </c>
      <c r="L625" s="4">
        <v>0.0</v>
      </c>
      <c r="O625" s="6">
        <f t="shared" si="2"/>
        <v>0</v>
      </c>
      <c r="P625" s="3" t="s">
        <v>51</v>
      </c>
      <c r="Q625" s="3" t="str">
        <f t="shared" si="3"/>
        <v>ZZ</v>
      </c>
      <c r="R625" s="3">
        <f t="shared" si="4"/>
        <v>0</v>
      </c>
      <c r="S625" s="3" t="str">
        <f t="shared" si="5"/>
        <v/>
      </c>
      <c r="T625" s="7">
        <f t="shared" si="6"/>
        <v>0</v>
      </c>
      <c r="U625" s="8" t="str">
        <f t="array" ref="U625">IF(W625&lt;&gt;0,MAX(IFERROR(INDEX(A:S,MATCH(W625,A:A,0),COLUMN(M$2)),0),IFERROR(INDEX(A:S,MATCH(AD625,A:A,0),COLUMN(M$2)),0),IFERROR(INDEX(A:S,MATCH(AK625,A:A,0),COLUMN(M$2)),0),IFERROR(INDEX(A:S,MATCH(AR625,A:A,0),COLUMN(M$2)),0)),M625)</f>
        <v/>
      </c>
      <c r="V625" s="3" t="str">
        <f t="shared" si="7"/>
        <v/>
      </c>
    </row>
    <row r="626" ht="15.75" customHeight="1">
      <c r="A626" s="3" t="s">
        <v>713</v>
      </c>
      <c r="B626" s="4" t="str">
        <f t="shared" si="1"/>
        <v>LCCL26BABR</v>
      </c>
      <c r="D626" s="3">
        <v>0.0</v>
      </c>
      <c r="F626" s="5">
        <v>43815.0</v>
      </c>
      <c r="G626" s="4">
        <v>0.0</v>
      </c>
      <c r="I626" s="4">
        <v>0.0</v>
      </c>
      <c r="J626" s="4">
        <v>0.0</v>
      </c>
      <c r="K626" s="4">
        <v>0.0</v>
      </c>
      <c r="L626" s="4">
        <v>0.0</v>
      </c>
      <c r="O626" s="6">
        <f t="shared" si="2"/>
        <v>0</v>
      </c>
      <c r="P626" s="3" t="s">
        <v>51</v>
      </c>
      <c r="Q626" s="3" t="str">
        <f t="shared" si="3"/>
        <v>ZZ</v>
      </c>
      <c r="R626" s="3">
        <f t="shared" si="4"/>
        <v>0</v>
      </c>
      <c r="S626" s="3" t="str">
        <f t="shared" si="5"/>
        <v/>
      </c>
      <c r="T626" s="7">
        <f t="shared" si="6"/>
        <v>0</v>
      </c>
      <c r="U626" s="8" t="str">
        <f t="array" ref="U626">IF(W626&lt;&gt;0,MAX(IFERROR(INDEX(A:S,MATCH(W626,A:A,0),COLUMN(M$2)),0),IFERROR(INDEX(A:S,MATCH(AD626,A:A,0),COLUMN(M$2)),0),IFERROR(INDEX(A:S,MATCH(AK626,A:A,0),COLUMN(M$2)),0),IFERROR(INDEX(A:S,MATCH(AR626,A:A,0),COLUMN(M$2)),0)),M626)</f>
        <v/>
      </c>
      <c r="V626" s="3" t="str">
        <f t="shared" si="7"/>
        <v/>
      </c>
    </row>
    <row r="627" ht="15.75" customHeight="1">
      <c r="A627" s="3" t="s">
        <v>714</v>
      </c>
      <c r="B627" s="4" t="str">
        <f t="shared" si="1"/>
        <v>LC450BABC30</v>
      </c>
      <c r="D627" s="3">
        <v>0.0</v>
      </c>
      <c r="E627" s="5">
        <v>44008.0</v>
      </c>
      <c r="F627" s="5">
        <v>44134.0</v>
      </c>
      <c r="G627" s="4">
        <v>0.0</v>
      </c>
      <c r="I627" s="4">
        <v>0.0</v>
      </c>
      <c r="J627" s="4">
        <v>0.0</v>
      </c>
      <c r="K627" s="4">
        <v>0.0</v>
      </c>
      <c r="L627" s="4">
        <v>0.0</v>
      </c>
      <c r="O627" s="6">
        <f t="shared" si="2"/>
        <v>0</v>
      </c>
      <c r="P627" s="3" t="s">
        <v>51</v>
      </c>
      <c r="Q627" s="3" t="str">
        <f t="shared" si="3"/>
        <v>ZZ</v>
      </c>
      <c r="R627" s="3">
        <f t="shared" si="4"/>
        <v>0</v>
      </c>
      <c r="S627" s="3" t="str">
        <f t="shared" si="5"/>
        <v/>
      </c>
      <c r="T627" s="7">
        <f t="shared" si="6"/>
        <v>0</v>
      </c>
      <c r="U627" s="8" t="str">
        <f t="array" ref="U627">IF(W627&lt;&gt;0,MAX(IFERROR(INDEX(A:S,MATCH(W627,A:A,0),COLUMN(M$2)),0),IFERROR(INDEX(A:S,MATCH(AD627,A:A,0),COLUMN(M$2)),0),IFERROR(INDEX(A:S,MATCH(AK627,A:A,0),COLUMN(M$2)),0),IFERROR(INDEX(A:S,MATCH(AR627,A:A,0),COLUMN(M$2)),0)),M627)</f>
        <v/>
      </c>
      <c r="V627" s="3" t="str">
        <f t="shared" si="7"/>
        <v/>
      </c>
    </row>
    <row r="628" ht="15.75" customHeight="1">
      <c r="A628" s="3" t="s">
        <v>715</v>
      </c>
      <c r="B628" s="4" t="str">
        <f t="shared" si="1"/>
        <v>LCIGBAMFPU26</v>
      </c>
      <c r="D628" s="3">
        <v>0.0</v>
      </c>
      <c r="F628" s="5">
        <v>43453.0</v>
      </c>
      <c r="G628" s="4">
        <v>0.0</v>
      </c>
      <c r="I628" s="4">
        <v>0.0</v>
      </c>
      <c r="J628" s="4">
        <v>0.0</v>
      </c>
      <c r="K628" s="4">
        <v>0.0</v>
      </c>
      <c r="L628" s="4">
        <v>0.0</v>
      </c>
      <c r="O628" s="6">
        <f t="shared" si="2"/>
        <v>0</v>
      </c>
      <c r="P628" s="3" t="s">
        <v>51</v>
      </c>
      <c r="Q628" s="3" t="str">
        <f t="shared" si="3"/>
        <v>ZZ</v>
      </c>
      <c r="R628" s="3">
        <f t="shared" si="4"/>
        <v>0</v>
      </c>
      <c r="S628" s="3" t="str">
        <f t="shared" si="5"/>
        <v/>
      </c>
      <c r="T628" s="7">
        <f t="shared" si="6"/>
        <v>0</v>
      </c>
      <c r="U628" s="8" t="str">
        <f t="array" ref="U628">IF(W628&lt;&gt;0,MAX(IFERROR(INDEX(A:S,MATCH(W628,A:A,0),COLUMN(M$2)),0),IFERROR(INDEX(A:S,MATCH(AD628,A:A,0),COLUMN(M$2)),0),IFERROR(INDEX(A:S,MATCH(AK628,A:A,0),COLUMN(M$2)),0),IFERROR(INDEX(A:S,MATCH(AR628,A:A,0),COLUMN(M$2)),0)),M628)</f>
        <v/>
      </c>
      <c r="V628" s="3" t="str">
        <f t="shared" si="7"/>
        <v/>
      </c>
    </row>
    <row r="629" ht="15.75" customHeight="1">
      <c r="A629" s="3" t="s">
        <v>716</v>
      </c>
      <c r="B629" s="4" t="str">
        <f t="shared" si="1"/>
        <v>LCADSWBABLWA</v>
      </c>
      <c r="D629" s="3" t="s">
        <v>101</v>
      </c>
      <c r="F629" s="5"/>
      <c r="G629" s="4">
        <v>393.0</v>
      </c>
      <c r="I629" s="4">
        <v>0.0</v>
      </c>
      <c r="J629" s="4">
        <v>391.0</v>
      </c>
      <c r="K629" s="4">
        <v>11.0</v>
      </c>
      <c r="L629" s="4">
        <v>0.0</v>
      </c>
      <c r="M629" s="5"/>
      <c r="O629" s="6">
        <f t="shared" si="2"/>
        <v>393</v>
      </c>
      <c r="P629" s="3" t="s">
        <v>137</v>
      </c>
      <c r="Q629" s="3" t="str">
        <f t="shared" si="3"/>
        <v>LC BARSTL</v>
      </c>
      <c r="R629" s="3">
        <f t="shared" si="4"/>
        <v>393</v>
      </c>
      <c r="S629" s="3" t="str">
        <f t="shared" si="5"/>
        <v/>
      </c>
      <c r="T629" s="7">
        <f t="shared" si="6"/>
        <v>393</v>
      </c>
      <c r="U629" s="8" t="str">
        <f t="array" ref="U629">IF(W629&lt;&gt;0,MAX(IFERROR(INDEX(A:S,MATCH(W629,A:A,0),COLUMN(M$2)),0),IFERROR(INDEX(A:S,MATCH(AD629,A:A,0),COLUMN(M$2)),0),IFERROR(INDEX(A:S,MATCH(AK629,A:A,0),COLUMN(M$2)),0),IFERROR(INDEX(A:S,MATCH(AR629,A:A,0),COLUMN(M$2)),0)),M629)</f>
        <v/>
      </c>
      <c r="V629" s="3" t="str">
        <f t="shared" si="7"/>
        <v/>
      </c>
    </row>
    <row r="630" ht="15.75" customHeight="1">
      <c r="A630" s="3" t="s">
        <v>717</v>
      </c>
      <c r="B630" s="4" t="str">
        <f t="shared" si="1"/>
        <v>LCF024TUSIPU</v>
      </c>
      <c r="D630" s="3" t="s">
        <v>101</v>
      </c>
      <c r="F630" s="5"/>
      <c r="G630" s="4">
        <v>0.0</v>
      </c>
      <c r="I630" s="4">
        <v>0.0</v>
      </c>
      <c r="J630" s="4">
        <v>0.0</v>
      </c>
      <c r="K630" s="4">
        <v>0.0</v>
      </c>
      <c r="L630" s="4">
        <v>0.0</v>
      </c>
      <c r="O630" s="6">
        <f t="shared" si="2"/>
        <v>0</v>
      </c>
      <c r="P630" s="3" t="s">
        <v>108</v>
      </c>
      <c r="Q630" s="3" t="str">
        <f t="shared" si="3"/>
        <v>LC DINING CHAIRS</v>
      </c>
      <c r="R630" s="3">
        <f t="shared" si="4"/>
        <v>0</v>
      </c>
      <c r="S630" s="3" t="str">
        <f t="shared" si="5"/>
        <v/>
      </c>
      <c r="T630" s="7">
        <f t="shared" si="6"/>
        <v>0</v>
      </c>
      <c r="U630" s="8" t="str">
        <f t="array" ref="U630">IF(W630&lt;&gt;0,MAX(IFERROR(INDEX(A:S,MATCH(W630,A:A,0),COLUMN(M$2)),0),IFERROR(INDEX(A:S,MATCH(AD630,A:A,0),COLUMN(M$2)),0),IFERROR(INDEX(A:S,MATCH(AK630,A:A,0),COLUMN(M$2)),0),IFERROR(INDEX(A:S,MATCH(AR630,A:A,0),COLUMN(M$2)),0)),M630)</f>
        <v/>
      </c>
      <c r="V630" s="3" t="str">
        <f t="shared" si="7"/>
        <v/>
      </c>
    </row>
    <row r="631" ht="15.75" customHeight="1">
      <c r="A631" s="3" t="s">
        <v>718</v>
      </c>
      <c r="B631" s="4" t="str">
        <f t="shared" si="1"/>
        <v>LC8443BLUE</v>
      </c>
      <c r="D631" s="3">
        <v>0.0</v>
      </c>
      <c r="F631" s="5">
        <v>43767.0</v>
      </c>
      <c r="G631" s="4">
        <v>0.0</v>
      </c>
      <c r="I631" s="4">
        <v>0.0</v>
      </c>
      <c r="J631" s="4">
        <v>0.0</v>
      </c>
      <c r="K631" s="4">
        <v>0.0</v>
      </c>
      <c r="L631" s="4">
        <v>0.0</v>
      </c>
      <c r="O631" s="6">
        <f t="shared" si="2"/>
        <v>0</v>
      </c>
      <c r="P631" s="3" t="s">
        <v>51</v>
      </c>
      <c r="Q631" s="3" t="str">
        <f t="shared" si="3"/>
        <v>ZZ</v>
      </c>
      <c r="R631" s="3">
        <f t="shared" si="4"/>
        <v>0</v>
      </c>
      <c r="S631" s="3" t="str">
        <f t="shared" si="5"/>
        <v/>
      </c>
      <c r="T631" s="7">
        <f t="shared" si="6"/>
        <v>0</v>
      </c>
      <c r="U631" s="8" t="str">
        <f t="array" ref="U631">IF(W631&lt;&gt;0,MAX(IFERROR(INDEX(A:S,MATCH(W631,A:A,0),COLUMN(M$2)),0),IFERROR(INDEX(A:S,MATCH(AD631,A:A,0),COLUMN(M$2)),0),IFERROR(INDEX(A:S,MATCH(AK631,A:A,0),COLUMN(M$2)),0),IFERROR(INDEX(A:S,MATCH(AR631,A:A,0),COLUMN(M$2)),0)),M631)</f>
        <v/>
      </c>
      <c r="V631" s="3" t="str">
        <f t="shared" si="7"/>
        <v/>
      </c>
    </row>
    <row r="632" ht="15.75" customHeight="1">
      <c r="A632" s="3" t="s">
        <v>719</v>
      </c>
      <c r="B632" s="4" t="str">
        <f t="shared" si="1"/>
        <v>LC8442BLACK</v>
      </c>
      <c r="D632" s="3">
        <v>0.0</v>
      </c>
      <c r="F632" s="5">
        <v>44008.0</v>
      </c>
      <c r="G632" s="4">
        <v>0.0</v>
      </c>
      <c r="I632" s="4">
        <v>0.0</v>
      </c>
      <c r="J632" s="4">
        <v>0.0</v>
      </c>
      <c r="K632" s="4">
        <v>0.0</v>
      </c>
      <c r="L632" s="4">
        <v>0.0</v>
      </c>
      <c r="O632" s="6">
        <f t="shared" si="2"/>
        <v>0</v>
      </c>
      <c r="P632" s="3" t="s">
        <v>51</v>
      </c>
      <c r="Q632" s="3" t="str">
        <f t="shared" si="3"/>
        <v>ZZ</v>
      </c>
      <c r="R632" s="3">
        <f t="shared" si="4"/>
        <v>0</v>
      </c>
      <c r="S632" s="3" t="str">
        <f t="shared" si="5"/>
        <v/>
      </c>
      <c r="T632" s="7">
        <f t="shared" si="6"/>
        <v>0</v>
      </c>
      <c r="U632" s="8" t="str">
        <f t="array" ref="U632">IF(W632&lt;&gt;0,MAX(IFERROR(INDEX(A:S,MATCH(W632,A:A,0),COLUMN(M$2)),0),IFERROR(INDEX(A:S,MATCH(AD632,A:A,0),COLUMN(M$2)),0),IFERROR(INDEX(A:S,MATCH(AK632,A:A,0),COLUMN(M$2)),0),IFERROR(INDEX(A:S,MATCH(AR632,A:A,0),COLUMN(M$2)),0)),M632)</f>
        <v/>
      </c>
      <c r="V632" s="3" t="str">
        <f t="shared" si="7"/>
        <v/>
      </c>
    </row>
    <row r="633" ht="15.75" customHeight="1">
      <c r="A633" s="3" t="s">
        <v>720</v>
      </c>
      <c r="B633" s="4" t="str">
        <f t="shared" si="1"/>
        <v>LCMXCNMT</v>
      </c>
      <c r="D633" s="3" t="s">
        <v>60</v>
      </c>
      <c r="E633" s="5"/>
      <c r="F633" s="5">
        <v>45020.0</v>
      </c>
      <c r="G633" s="4">
        <v>0.0</v>
      </c>
      <c r="I633" s="4">
        <v>0.0</v>
      </c>
      <c r="J633" s="4">
        <v>0.0</v>
      </c>
      <c r="K633" s="4">
        <v>0.0</v>
      </c>
      <c r="L633" s="4">
        <v>0.0</v>
      </c>
      <c r="O633" s="6">
        <f t="shared" si="2"/>
        <v>0</v>
      </c>
      <c r="P633" s="3" t="s">
        <v>51</v>
      </c>
      <c r="Q633" s="3" t="str">
        <f t="shared" si="3"/>
        <v>ZZ</v>
      </c>
      <c r="R633" s="3">
        <f t="shared" si="4"/>
        <v>0</v>
      </c>
      <c r="S633" s="3" t="str">
        <f t="shared" si="5"/>
        <v/>
      </c>
      <c r="T633" s="7">
        <f t="shared" si="6"/>
        <v>0</v>
      </c>
      <c r="U633" s="8" t="str">
        <f t="array" ref="U633">IF(W633&lt;&gt;0,MAX(IFERROR(INDEX(A:S,MATCH(W633,A:A,0),COLUMN(M$2)),0),IFERROR(INDEX(A:S,MATCH(AD633,A:A,0),COLUMN(M$2)),0),IFERROR(INDEX(A:S,MATCH(AK633,A:A,0),COLUMN(M$2)),0),IFERROR(INDEX(A:S,MATCH(AR633,A:A,0),COLUMN(M$2)),0)),M633)</f>
        <v/>
      </c>
      <c r="V633" s="3" t="str">
        <f t="shared" si="7"/>
        <v/>
      </c>
    </row>
    <row r="634" ht="15.75" customHeight="1">
      <c r="A634" s="3" t="s">
        <v>721</v>
      </c>
      <c r="B634" s="4" t="str">
        <f t="shared" si="1"/>
        <v>LCSA1CR</v>
      </c>
      <c r="D634" s="3">
        <v>0.0</v>
      </c>
      <c r="E634" s="5">
        <v>44134.0</v>
      </c>
      <c r="F634" s="5">
        <v>43994.0</v>
      </c>
      <c r="G634" s="4">
        <v>0.0</v>
      </c>
      <c r="I634" s="4">
        <v>0.0</v>
      </c>
      <c r="J634" s="4">
        <v>0.0</v>
      </c>
      <c r="K634" s="4">
        <v>0.0</v>
      </c>
      <c r="L634" s="4">
        <v>0.0</v>
      </c>
      <c r="O634" s="6">
        <f t="shared" si="2"/>
        <v>0</v>
      </c>
      <c r="P634" s="3" t="s">
        <v>51</v>
      </c>
      <c r="Q634" s="3" t="str">
        <f t="shared" si="3"/>
        <v>ZZ</v>
      </c>
      <c r="R634" s="3">
        <f t="shared" si="4"/>
        <v>0</v>
      </c>
      <c r="S634" s="3" t="str">
        <f t="shared" si="5"/>
        <v/>
      </c>
      <c r="T634" s="7">
        <f t="shared" si="6"/>
        <v>0</v>
      </c>
      <c r="U634" s="8" t="str">
        <f t="array" ref="U634">IF(W634&lt;&gt;0,MAX(IFERROR(INDEX(A:S,MATCH(W634,A:A,0),COLUMN(M$2)),0),IFERROR(INDEX(A:S,MATCH(AD634,A:A,0),COLUMN(M$2)),0),IFERROR(INDEX(A:S,MATCH(AK634,A:A,0),COLUMN(M$2)),0),IFERROR(INDEX(A:S,MATCH(AR634,A:A,0),COLUMN(M$2)),0)),M634)</f>
        <v/>
      </c>
      <c r="V634" s="3" t="str">
        <f t="shared" si="7"/>
        <v/>
      </c>
    </row>
    <row r="635" ht="15.75" customHeight="1">
      <c r="A635" s="3" t="s">
        <v>722</v>
      </c>
      <c r="B635" s="4" t="str">
        <f t="shared" si="1"/>
        <v>LC530OTMFGR</v>
      </c>
      <c r="D635" s="3" t="s">
        <v>60</v>
      </c>
      <c r="F635" s="5">
        <v>45020.0</v>
      </c>
      <c r="G635" s="4">
        <v>0.0</v>
      </c>
      <c r="I635" s="4">
        <v>0.0</v>
      </c>
      <c r="J635" s="4">
        <v>0.0</v>
      </c>
      <c r="K635" s="4">
        <v>0.0</v>
      </c>
      <c r="L635" s="4">
        <v>0.0</v>
      </c>
      <c r="O635" s="6">
        <f t="shared" si="2"/>
        <v>0</v>
      </c>
      <c r="P635" s="3" t="s">
        <v>51</v>
      </c>
      <c r="Q635" s="3" t="str">
        <f t="shared" si="3"/>
        <v>ZZ</v>
      </c>
      <c r="R635" s="3">
        <f t="shared" si="4"/>
        <v>0</v>
      </c>
      <c r="S635" s="3" t="str">
        <f t="shared" si="5"/>
        <v/>
      </c>
      <c r="T635" s="7">
        <f t="shared" si="6"/>
        <v>0</v>
      </c>
      <c r="U635" s="8" t="str">
        <f t="array" ref="U635">IF(W635&lt;&gt;0,MAX(IFERROR(INDEX(A:S,MATCH(W635,A:A,0),COLUMN(M$2)),0),IFERROR(INDEX(A:S,MATCH(AD635,A:A,0),COLUMN(M$2)),0),IFERROR(INDEX(A:S,MATCH(AK635,A:A,0),COLUMN(M$2)),0),IFERROR(INDEX(A:S,MATCH(AR635,A:A,0),COLUMN(M$2)),0)),M635)</f>
        <v/>
      </c>
      <c r="V635" s="3" t="str">
        <f t="shared" si="7"/>
        <v/>
      </c>
    </row>
    <row r="636" ht="15.75" customHeight="1">
      <c r="A636" s="3" t="s">
        <v>723</v>
      </c>
      <c r="B636" s="4" t="str">
        <f t="shared" si="1"/>
        <v>LCIBCHGRB201</v>
      </c>
      <c r="C636" s="3" t="s">
        <v>2</v>
      </c>
      <c r="D636" s="3">
        <v>0.0</v>
      </c>
      <c r="F636" s="5">
        <v>43774.0</v>
      </c>
      <c r="G636" s="4">
        <v>1.0</v>
      </c>
      <c r="I636" s="4">
        <v>0.0</v>
      </c>
      <c r="J636" s="4">
        <v>0.0</v>
      </c>
      <c r="K636" s="4">
        <v>0.0</v>
      </c>
      <c r="L636" s="4">
        <v>0.0</v>
      </c>
      <c r="O636" s="6">
        <f t="shared" si="2"/>
        <v>1</v>
      </c>
      <c r="P636" s="3" t="s">
        <v>51</v>
      </c>
      <c r="Q636" s="3" t="str">
        <f t="shared" si="3"/>
        <v>ZZ</v>
      </c>
      <c r="R636" s="3">
        <f t="shared" si="4"/>
        <v>0</v>
      </c>
      <c r="S636" s="3">
        <f t="shared" si="5"/>
        <v>0</v>
      </c>
      <c r="T636" s="7">
        <f t="shared" si="6"/>
        <v>1</v>
      </c>
      <c r="U636" s="8" t="str">
        <f t="array" ref="U636">IF(W636&lt;&gt;0,MAX(IFERROR(INDEX(A:S,MATCH(W636,A:A,0),COLUMN(M$2)),0),IFERROR(INDEX(A:S,MATCH(AD636,A:A,0),COLUMN(M$2)),0),IFERROR(INDEX(A:S,MATCH(AK636,A:A,0),COLUMN(M$2)),0),IFERROR(INDEX(A:S,MATCH(AR636,A:A,0),COLUMN(M$2)),0)),M636)</f>
        <v/>
      </c>
      <c r="V636" s="3">
        <f t="shared" si="7"/>
        <v>0</v>
      </c>
    </row>
    <row r="637" ht="15.75" customHeight="1">
      <c r="A637" s="3" t="s">
        <v>724</v>
      </c>
      <c r="B637" s="4" t="str">
        <f t="shared" si="1"/>
        <v>LCRE3CR</v>
      </c>
      <c r="D637" s="3" t="s">
        <v>101</v>
      </c>
      <c r="F637" s="5"/>
      <c r="G637" s="4">
        <v>7.0</v>
      </c>
      <c r="I637" s="4">
        <v>0.0</v>
      </c>
      <c r="J637" s="4">
        <v>7.0</v>
      </c>
      <c r="K637" s="4">
        <v>0.0</v>
      </c>
      <c r="L637" s="4">
        <v>0.0</v>
      </c>
      <c r="O637" s="6">
        <f t="shared" si="2"/>
        <v>7</v>
      </c>
      <c r="P637" s="3" t="s">
        <v>255</v>
      </c>
      <c r="Q637" s="3" t="str">
        <f t="shared" si="3"/>
        <v>LC SOFA</v>
      </c>
      <c r="R637" s="3">
        <f t="shared" si="4"/>
        <v>7</v>
      </c>
      <c r="S637" s="3">
        <f t="shared" si="5"/>
        <v>0</v>
      </c>
      <c r="T637" s="7">
        <f t="shared" si="6"/>
        <v>7</v>
      </c>
      <c r="U637" s="8">
        <f t="array" ref="U637">IF(W637&lt;&gt;0,MAX(IFERROR(INDEX(A:S,MATCH(W637,A:A,0),COLUMN(M$2)),0),IFERROR(INDEX(A:S,MATCH(AD637,A:A,0),COLUMN(M$2)),0),IFERROR(INDEX(A:S,MATCH(AK637,A:A,0),COLUMN(M$2)),0),IFERROR(INDEX(A:S,MATCH(AR637,A:A,0),COLUMN(M$2)),0)),M637)</f>
        <v>0</v>
      </c>
      <c r="V637" s="3">
        <f t="shared" si="7"/>
        <v>0</v>
      </c>
      <c r="W637" s="3" t="s">
        <v>724</v>
      </c>
      <c r="X637" s="3">
        <v>1.0</v>
      </c>
      <c r="Y637" s="3">
        <f t="array" ref="Y637">ROUNDDOWN(INDEX($A:$O,MATCH(W637,$A:$A,0),COLUMN(O$1))/X637,0)</f>
        <v>7</v>
      </c>
      <c r="Z637" s="3">
        <f t="array" ref="Z637">ROUNDDOWN(INDEX($A:$J,MATCH(W637,$A:$A,0),COLUMN(H$1))/X637,0)+Y637</f>
        <v>7</v>
      </c>
      <c r="AA637" s="5" t="str">
        <f t="shared" ref="AA637:AA638" si="10">XLOOKUP(W637,A:A,M:M)</f>
        <v/>
      </c>
      <c r="AB637" s="3">
        <f t="array" ref="AB637">ROUNDDOWN(INDEX($A:$N,MATCH(W637,$A:$A,0),COLUMN(N$1))/X637,0)+Z637</f>
        <v>7</v>
      </c>
      <c r="AC637" s="3" t="str">
        <f t="array" ref="AC637">INDEX($A:$P,MATCH(W637,$A:$A,0),COLUMN(P$1))</f>
        <v>LC SOFA</v>
      </c>
      <c r="AD637" s="3" t="s">
        <v>725</v>
      </c>
      <c r="AE637" s="3">
        <v>1.0</v>
      </c>
      <c r="AF637" s="3">
        <f t="array" ref="AF637">ROUNDDOWN(INDEX($A:$O,MATCH(AD637,$A:$A,0),COLUMN(O$1))/AE637,0)</f>
        <v>7</v>
      </c>
      <c r="AG637" s="3">
        <f t="array" ref="AG637">ROUNDDOWN(INDEX($A:$J,MATCH(AD637,$A:$A,0),COLUMN(H$1))/AE637,0)+AF637</f>
        <v>7</v>
      </c>
      <c r="AH637" s="5" t="str">
        <f t="shared" ref="AH637:AH638" si="11">XLOOKUP(AD637,A:A,M:M)</f>
        <v/>
      </c>
      <c r="AI637" s="3">
        <f t="array" ref="AI637">ROUNDDOWN(INDEX($A:$N,MATCH(AD637,$A:$A,0),COLUMN(N$1))/AE637,0)+AG637</f>
        <v>7</v>
      </c>
      <c r="AJ637" s="3" t="str">
        <f t="array" ref="AJ637">INDEX($A:$P,MATCH(AD637,$A:$A,0),COLUMN(P$1))</f>
        <v>LC SOFA</v>
      </c>
    </row>
    <row r="638" ht="15.75" customHeight="1">
      <c r="A638" s="3" t="s">
        <v>726</v>
      </c>
      <c r="B638" s="4" t="str">
        <f t="shared" si="1"/>
        <v>LCRE2CR</v>
      </c>
      <c r="D638" s="3" t="s">
        <v>60</v>
      </c>
      <c r="F638" s="5">
        <v>45020.0</v>
      </c>
      <c r="G638" s="4">
        <v>0.0</v>
      </c>
      <c r="I638" s="4">
        <v>0.0</v>
      </c>
      <c r="J638" s="4">
        <v>0.0</v>
      </c>
      <c r="K638" s="4">
        <v>0.0</v>
      </c>
      <c r="L638" s="4">
        <v>0.0</v>
      </c>
      <c r="O638" s="6">
        <f t="shared" si="2"/>
        <v>0</v>
      </c>
      <c r="P638" s="9" t="s">
        <v>51</v>
      </c>
      <c r="Q638" s="3" t="str">
        <f t="shared" si="3"/>
        <v>ZZ</v>
      </c>
      <c r="R638" s="3">
        <f t="shared" si="4"/>
        <v>0</v>
      </c>
      <c r="S638" s="3">
        <f t="shared" si="5"/>
        <v>0</v>
      </c>
      <c r="T638" s="7">
        <f t="shared" si="6"/>
        <v>0</v>
      </c>
      <c r="U638" s="8">
        <f t="array" ref="U638">IF(W638&lt;&gt;0,MAX(IFERROR(INDEX(A:S,MATCH(W638,A:A,0),COLUMN(M$2)),0),IFERROR(INDEX(A:S,MATCH(AD638,A:A,0),COLUMN(M$2)),0),IFERROR(INDEX(A:S,MATCH(AK638,A:A,0),COLUMN(M$2)),0),IFERROR(INDEX(A:S,MATCH(AR638,A:A,0),COLUMN(M$2)),0)),M638)</f>
        <v>0</v>
      </c>
      <c r="V638" s="3">
        <f t="shared" si="7"/>
        <v>0</v>
      </c>
      <c r="W638" s="3" t="s">
        <v>726</v>
      </c>
      <c r="X638" s="3">
        <v>1.0</v>
      </c>
      <c r="Y638" s="3">
        <f t="array" ref="Y638">ROUNDDOWN(INDEX($A:$O,MATCH(W638,$A:$A,0),COLUMN(O$1))/X638,0)</f>
        <v>0</v>
      </c>
      <c r="Z638" s="3">
        <f t="array" ref="Z638">ROUNDDOWN(INDEX($A:$J,MATCH(W638,$A:$A,0),COLUMN(H$1))/X638,0)+Y638</f>
        <v>0</v>
      </c>
      <c r="AA638" s="5" t="str">
        <f t="shared" si="10"/>
        <v/>
      </c>
      <c r="AB638" s="3">
        <f t="array" ref="AB638">ROUNDDOWN(INDEX($A:$N,MATCH(W638,$A:$A,0),COLUMN(N$1))/X638,0)+Z638</f>
        <v>0</v>
      </c>
      <c r="AC638" s="3" t="str">
        <f t="array" ref="AC638">INDEX($A:$P,MATCH(W638,$A:$A,0),COLUMN(P$1))</f>
        <v>ZZ</v>
      </c>
      <c r="AD638" s="3" t="s">
        <v>727</v>
      </c>
      <c r="AE638" s="3">
        <v>1.0</v>
      </c>
      <c r="AF638" s="3">
        <f t="array" ref="AF638">ROUNDDOWN(INDEX($A:$O,MATCH(AD638,$A:$A,0),COLUMN(O$1))/AE638,0)</f>
        <v>0</v>
      </c>
      <c r="AG638" s="3">
        <f t="array" ref="AG638">ROUNDDOWN(INDEX($A:$J,MATCH(AD638,$A:$A,0),COLUMN(H$1))/AE638,0)+AF638</f>
        <v>0</v>
      </c>
      <c r="AH638" s="5" t="str">
        <f t="shared" si="11"/>
        <v/>
      </c>
      <c r="AI638" s="3">
        <f t="array" ref="AI638">ROUNDDOWN(INDEX($A:$N,MATCH(AD638,$A:$A,0),COLUMN(N$1))/AE638,0)+AG638</f>
        <v>0</v>
      </c>
      <c r="AJ638" s="3" t="str">
        <f t="array" ref="AJ638">INDEX($A:$P,MATCH(AD638,$A:$A,0),COLUMN(P$1))</f>
        <v>ZZ</v>
      </c>
    </row>
    <row r="639" ht="15.75" customHeight="1">
      <c r="A639" s="3" t="s">
        <v>728</v>
      </c>
      <c r="B639" s="4" t="str">
        <f t="shared" si="1"/>
        <v>LCSK1SM</v>
      </c>
      <c r="D639" s="3">
        <v>0.0</v>
      </c>
      <c r="F639" s="5">
        <v>43836.0</v>
      </c>
      <c r="G639" s="4">
        <v>0.0</v>
      </c>
      <c r="I639" s="4">
        <v>0.0</v>
      </c>
      <c r="J639" s="4">
        <v>0.0</v>
      </c>
      <c r="K639" s="4">
        <v>0.0</v>
      </c>
      <c r="L639" s="4">
        <v>0.0</v>
      </c>
      <c r="O639" s="6">
        <f t="shared" si="2"/>
        <v>0</v>
      </c>
      <c r="P639" s="3" t="s">
        <v>51</v>
      </c>
      <c r="Q639" s="3" t="str">
        <f t="shared" si="3"/>
        <v>ZZ</v>
      </c>
      <c r="R639" s="3">
        <f t="shared" si="4"/>
        <v>0</v>
      </c>
      <c r="S639" s="3" t="str">
        <f t="shared" si="5"/>
        <v/>
      </c>
      <c r="T639" s="7">
        <f t="shared" si="6"/>
        <v>0</v>
      </c>
      <c r="U639" s="8" t="str">
        <f t="array" ref="U639">IF(W639&lt;&gt;0,MAX(IFERROR(INDEX(A:S,MATCH(W639,A:A,0),COLUMN(M$2)),0),IFERROR(INDEX(A:S,MATCH(AD639,A:A,0),COLUMN(M$2)),0),IFERROR(INDEX(A:S,MATCH(AK639,A:A,0),COLUMN(M$2)),0),IFERROR(INDEX(A:S,MATCH(AR639,A:A,0),COLUMN(M$2)),0)),M639)</f>
        <v/>
      </c>
      <c r="V639" s="3" t="str">
        <f t="shared" si="7"/>
        <v/>
      </c>
    </row>
    <row r="640" ht="15.75" customHeight="1">
      <c r="A640" s="3" t="s">
        <v>729</v>
      </c>
      <c r="B640" s="4" t="str">
        <f t="shared" si="1"/>
        <v>LC10101GR</v>
      </c>
      <c r="D640" s="3">
        <v>0.0</v>
      </c>
      <c r="F640" s="5">
        <v>43544.0</v>
      </c>
      <c r="G640" s="4">
        <v>0.0</v>
      </c>
      <c r="I640" s="4">
        <v>0.0</v>
      </c>
      <c r="J640" s="4">
        <v>0.0</v>
      </c>
      <c r="K640" s="4">
        <v>0.0</v>
      </c>
      <c r="L640" s="4">
        <v>0.0</v>
      </c>
      <c r="O640" s="6">
        <f t="shared" si="2"/>
        <v>0</v>
      </c>
      <c r="P640" s="3" t="s">
        <v>51</v>
      </c>
      <c r="Q640" s="3" t="str">
        <f t="shared" si="3"/>
        <v>ZZ</v>
      </c>
      <c r="R640" s="3">
        <f t="shared" si="4"/>
        <v>0</v>
      </c>
      <c r="S640" s="3" t="str">
        <f t="shared" si="5"/>
        <v/>
      </c>
      <c r="T640" s="7">
        <f t="shared" si="6"/>
        <v>0</v>
      </c>
      <c r="U640" s="8" t="str">
        <f t="array" ref="U640">IF(W640&lt;&gt;0,MAX(IFERROR(INDEX(A:S,MATCH(W640,A:A,0),COLUMN(M$2)),0),IFERROR(INDEX(A:S,MATCH(AD640,A:A,0),COLUMN(M$2)),0),IFERROR(INDEX(A:S,MATCH(AK640,A:A,0),COLUMN(M$2)),0),IFERROR(INDEX(A:S,MATCH(AR640,A:A,0),COLUMN(M$2)),0)),M640)</f>
        <v/>
      </c>
      <c r="V640" s="3" t="str">
        <f t="shared" si="7"/>
        <v/>
      </c>
    </row>
    <row r="641" ht="15.75" customHeight="1">
      <c r="A641" s="3" t="s">
        <v>730</v>
      </c>
      <c r="B641" s="4" t="str">
        <f t="shared" si="1"/>
        <v>LC10102CR</v>
      </c>
      <c r="D641" s="3">
        <v>0.0</v>
      </c>
      <c r="F641" s="5">
        <v>43221.0</v>
      </c>
      <c r="G641" s="4">
        <v>0.0</v>
      </c>
      <c r="I641" s="4">
        <v>0.0</v>
      </c>
      <c r="J641" s="4">
        <v>0.0</v>
      </c>
      <c r="K641" s="4">
        <v>0.0</v>
      </c>
      <c r="L641" s="4">
        <v>0.0</v>
      </c>
      <c r="O641" s="6">
        <f t="shared" si="2"/>
        <v>0</v>
      </c>
      <c r="P641" s="3" t="s">
        <v>51</v>
      </c>
      <c r="Q641" s="3" t="str">
        <f t="shared" si="3"/>
        <v>ZZ</v>
      </c>
      <c r="R641" s="3">
        <f t="shared" si="4"/>
        <v>0</v>
      </c>
      <c r="S641" s="3" t="str">
        <f t="shared" si="5"/>
        <v/>
      </c>
      <c r="T641" s="7">
        <f t="shared" si="6"/>
        <v>0</v>
      </c>
      <c r="U641" s="8" t="str">
        <f t="array" ref="U641">IF(W641&lt;&gt;0,MAX(IFERROR(INDEX(A:S,MATCH(W641,A:A,0),COLUMN(M$2)),0),IFERROR(INDEX(A:S,MATCH(AD641,A:A,0),COLUMN(M$2)),0),IFERROR(INDEX(A:S,MATCH(AK641,A:A,0),COLUMN(M$2)),0),IFERROR(INDEX(A:S,MATCH(AR641,A:A,0),COLUMN(M$2)),0)),M641)</f>
        <v/>
      </c>
      <c r="V641" s="3" t="str">
        <f t="shared" si="7"/>
        <v/>
      </c>
    </row>
    <row r="642" ht="15.75" customHeight="1">
      <c r="A642" s="3" t="s">
        <v>731</v>
      </c>
      <c r="B642" s="4" t="str">
        <f t="shared" si="1"/>
        <v>LC8442PURPLE</v>
      </c>
      <c r="D642" s="3">
        <v>0.0</v>
      </c>
      <c r="F642" s="5">
        <v>43221.0</v>
      </c>
      <c r="G642" s="4">
        <v>0.0</v>
      </c>
      <c r="I642" s="4">
        <v>0.0</v>
      </c>
      <c r="J642" s="4">
        <v>0.0</v>
      </c>
      <c r="K642" s="4">
        <v>0.0</v>
      </c>
      <c r="L642" s="4">
        <v>0.0</v>
      </c>
      <c r="O642" s="6">
        <f t="shared" si="2"/>
        <v>0</v>
      </c>
      <c r="P642" s="3" t="s">
        <v>51</v>
      </c>
      <c r="Q642" s="3" t="str">
        <f t="shared" si="3"/>
        <v>ZZ</v>
      </c>
      <c r="R642" s="3">
        <f t="shared" si="4"/>
        <v>0</v>
      </c>
      <c r="S642" s="3" t="str">
        <f t="shared" si="5"/>
        <v/>
      </c>
      <c r="T642" s="7">
        <f t="shared" si="6"/>
        <v>0</v>
      </c>
      <c r="U642" s="8" t="str">
        <f t="array" ref="U642">IF(W642&lt;&gt;0,MAX(IFERROR(INDEX(A:S,MATCH(W642,A:A,0),COLUMN(M$2)),0),IFERROR(INDEX(A:S,MATCH(AD642,A:A,0),COLUMN(M$2)),0),IFERROR(INDEX(A:S,MATCH(AK642,A:A,0),COLUMN(M$2)),0),IFERROR(INDEX(A:S,MATCH(AR642,A:A,0),COLUMN(M$2)),0)),M642)</f>
        <v/>
      </c>
      <c r="V642" s="3" t="str">
        <f t="shared" si="7"/>
        <v/>
      </c>
    </row>
    <row r="643" ht="15.75" customHeight="1">
      <c r="A643" s="3" t="s">
        <v>732</v>
      </c>
      <c r="B643" s="4" t="str">
        <f t="shared" si="1"/>
        <v>LCSK3WH</v>
      </c>
      <c r="D643" s="3">
        <v>0.0</v>
      </c>
      <c r="F643" s="5">
        <v>43885.0</v>
      </c>
      <c r="G643" s="4">
        <v>0.0</v>
      </c>
      <c r="I643" s="4">
        <v>0.0</v>
      </c>
      <c r="J643" s="4">
        <v>0.0</v>
      </c>
      <c r="K643" s="4">
        <v>0.0</v>
      </c>
      <c r="L643" s="4">
        <v>0.0</v>
      </c>
      <c r="O643" s="6">
        <f t="shared" si="2"/>
        <v>0</v>
      </c>
      <c r="P643" s="3" t="s">
        <v>51</v>
      </c>
      <c r="Q643" s="3" t="str">
        <f t="shared" si="3"/>
        <v>ZZ</v>
      </c>
      <c r="R643" s="3">
        <f t="shared" si="4"/>
        <v>0</v>
      </c>
      <c r="S643" s="3" t="str">
        <f t="shared" si="5"/>
        <v/>
      </c>
      <c r="T643" s="7">
        <f t="shared" si="6"/>
        <v>0</v>
      </c>
      <c r="U643" s="8" t="str">
        <f t="array" ref="U643">IF(W643&lt;&gt;0,MAX(IFERROR(INDEX(A:S,MATCH(W643,A:A,0),COLUMN(M$2)),0),IFERROR(INDEX(A:S,MATCH(AD643,A:A,0),COLUMN(M$2)),0),IFERROR(INDEX(A:S,MATCH(AK643,A:A,0),COLUMN(M$2)),0),IFERROR(INDEX(A:S,MATCH(AR643,A:A,0),COLUMN(M$2)),0)),M643)</f>
        <v/>
      </c>
      <c r="V643" s="3" t="str">
        <f t="shared" si="7"/>
        <v/>
      </c>
    </row>
    <row r="644" ht="15.75" customHeight="1">
      <c r="A644" s="3" t="s">
        <v>733</v>
      </c>
      <c r="B644" s="4" t="str">
        <f t="shared" si="1"/>
        <v>LCCASIWH</v>
      </c>
      <c r="C644" s="3" t="s">
        <v>2</v>
      </c>
      <c r="D644" s="3">
        <v>0.0</v>
      </c>
      <c r="F644" s="5">
        <v>43872.0</v>
      </c>
      <c r="G644" s="4">
        <v>0.0</v>
      </c>
      <c r="I644" s="4">
        <v>0.0</v>
      </c>
      <c r="J644" s="4">
        <v>0.0</v>
      </c>
      <c r="K644" s="4">
        <v>0.0</v>
      </c>
      <c r="L644" s="4">
        <v>0.0</v>
      </c>
      <c r="O644" s="6">
        <f t="shared" si="2"/>
        <v>0</v>
      </c>
      <c r="P644" s="3" t="s">
        <v>51</v>
      </c>
      <c r="Q644" s="3" t="str">
        <f t="shared" si="3"/>
        <v>ZZ</v>
      </c>
      <c r="R644" s="3">
        <f t="shared" si="4"/>
        <v>0</v>
      </c>
      <c r="S644" s="3">
        <f t="shared" si="5"/>
        <v>0</v>
      </c>
      <c r="T644" s="7">
        <f t="shared" si="6"/>
        <v>0</v>
      </c>
      <c r="U644" s="8" t="str">
        <f t="array" ref="U644">IF(W644&lt;&gt;0,MAX(IFERROR(INDEX(A:S,MATCH(W644,A:A,0),COLUMN(M$2)),0),IFERROR(INDEX(A:S,MATCH(AD644,A:A,0),COLUMN(M$2)),0),IFERROR(INDEX(A:S,MATCH(AK644,A:A,0),COLUMN(M$2)),0),IFERROR(INDEX(A:S,MATCH(AR644,A:A,0),COLUMN(M$2)),0)),M644)</f>
        <v/>
      </c>
      <c r="V644" s="3">
        <f t="shared" si="7"/>
        <v>0</v>
      </c>
    </row>
    <row r="645" ht="15.75" customHeight="1">
      <c r="A645" s="3" t="s">
        <v>734</v>
      </c>
      <c r="B645" s="4" t="str">
        <f t="shared" si="1"/>
        <v>LC10103CH</v>
      </c>
      <c r="D645" s="3">
        <v>0.0</v>
      </c>
      <c r="F645" s="5">
        <v>43364.0</v>
      </c>
      <c r="G645" s="4">
        <v>0.0</v>
      </c>
      <c r="I645" s="4">
        <v>0.0</v>
      </c>
      <c r="J645" s="4">
        <v>0.0</v>
      </c>
      <c r="K645" s="4">
        <v>0.0</v>
      </c>
      <c r="L645" s="4">
        <v>0.0</v>
      </c>
      <c r="O645" s="6">
        <f t="shared" si="2"/>
        <v>0</v>
      </c>
      <c r="P645" s="3" t="s">
        <v>51</v>
      </c>
      <c r="Q645" s="3" t="str">
        <f t="shared" si="3"/>
        <v>ZZ</v>
      </c>
      <c r="R645" s="3">
        <f t="shared" si="4"/>
        <v>0</v>
      </c>
      <c r="S645" s="3" t="str">
        <f t="shared" si="5"/>
        <v/>
      </c>
      <c r="T645" s="7">
        <f t="shared" si="6"/>
        <v>0</v>
      </c>
      <c r="U645" s="8" t="str">
        <f t="array" ref="U645">IF(W645&lt;&gt;0,MAX(IFERROR(INDEX(A:S,MATCH(W645,A:A,0),COLUMN(M$2)),0),IFERROR(INDEX(A:S,MATCH(AD645,A:A,0),COLUMN(M$2)),0),IFERROR(INDEX(A:S,MATCH(AK645,A:A,0),COLUMN(M$2)),0),IFERROR(INDEX(A:S,MATCH(AR645,A:A,0),COLUMN(M$2)),0)),M645)</f>
        <v/>
      </c>
      <c r="V645" s="3" t="str">
        <f t="shared" si="7"/>
        <v/>
      </c>
    </row>
    <row r="646" ht="15.75" customHeight="1">
      <c r="A646" s="3" t="s">
        <v>735</v>
      </c>
      <c r="B646" s="4" t="str">
        <f t="shared" si="1"/>
        <v>LC4044BARE26</v>
      </c>
      <c r="D646" s="3" t="s">
        <v>101</v>
      </c>
      <c r="F646" s="5"/>
      <c r="G646" s="4">
        <v>53.0</v>
      </c>
      <c r="I646" s="4">
        <v>3.0</v>
      </c>
      <c r="J646" s="4">
        <v>48.0</v>
      </c>
      <c r="K646" s="4">
        <v>0.0</v>
      </c>
      <c r="L646" s="4">
        <v>0.0</v>
      </c>
      <c r="M646" s="5"/>
      <c r="O646" s="6">
        <f t="shared" si="2"/>
        <v>50</v>
      </c>
      <c r="P646" s="3" t="s">
        <v>137</v>
      </c>
      <c r="Q646" s="3" t="str">
        <f t="shared" si="3"/>
        <v>LC BARSTL</v>
      </c>
      <c r="R646" s="3">
        <f t="shared" si="4"/>
        <v>50</v>
      </c>
      <c r="S646" s="3" t="str">
        <f t="shared" si="5"/>
        <v/>
      </c>
      <c r="T646" s="7">
        <f t="shared" si="6"/>
        <v>50</v>
      </c>
      <c r="U646" s="8" t="str">
        <f t="array" ref="U646">IF(W646&lt;&gt;0,MAX(IFERROR(INDEX(A:S,MATCH(W646,A:A,0),COLUMN(M$2)),0),IFERROR(INDEX(A:S,MATCH(AD646,A:A,0),COLUMN(M$2)),0),IFERROR(INDEX(A:S,MATCH(AK646,A:A,0),COLUMN(M$2)),0),IFERROR(INDEX(A:S,MATCH(AR646,A:A,0),COLUMN(M$2)),0)),M646)</f>
        <v/>
      </c>
      <c r="V646" s="3" t="str">
        <f t="shared" si="7"/>
        <v/>
      </c>
    </row>
    <row r="647" ht="15.75" customHeight="1">
      <c r="A647" s="3" t="s">
        <v>736</v>
      </c>
      <c r="B647" s="4" t="str">
        <f t="shared" si="1"/>
        <v>LC8443GREEN</v>
      </c>
      <c r="D647" s="3">
        <v>0.0</v>
      </c>
      <c r="F647" s="5">
        <v>44008.0</v>
      </c>
      <c r="G647" s="4">
        <v>0.0</v>
      </c>
      <c r="I647" s="4">
        <v>0.0</v>
      </c>
      <c r="J647" s="4">
        <v>0.0</v>
      </c>
      <c r="K647" s="4">
        <v>0.0</v>
      </c>
      <c r="L647" s="4">
        <v>0.0</v>
      </c>
      <c r="O647" s="6">
        <f t="shared" si="2"/>
        <v>0</v>
      </c>
      <c r="P647" s="3" t="s">
        <v>51</v>
      </c>
      <c r="Q647" s="3" t="str">
        <f t="shared" si="3"/>
        <v>ZZ</v>
      </c>
      <c r="R647" s="3">
        <f t="shared" si="4"/>
        <v>0</v>
      </c>
      <c r="S647" s="3" t="str">
        <f t="shared" si="5"/>
        <v/>
      </c>
      <c r="T647" s="7">
        <f t="shared" si="6"/>
        <v>0</v>
      </c>
      <c r="U647" s="8" t="str">
        <f t="array" ref="U647">IF(W647&lt;&gt;0,MAX(IFERROR(INDEX(A:S,MATCH(W647,A:A,0),COLUMN(M$2)),0),IFERROR(INDEX(A:S,MATCH(AD647,A:A,0),COLUMN(M$2)),0),IFERROR(INDEX(A:S,MATCH(AK647,A:A,0),COLUMN(M$2)),0),IFERROR(INDEX(A:S,MATCH(AR647,A:A,0),COLUMN(M$2)),0)),M647)</f>
        <v/>
      </c>
      <c r="V647" s="3" t="str">
        <f t="shared" si="7"/>
        <v/>
      </c>
    </row>
    <row r="648" ht="15.75" customHeight="1">
      <c r="A648" s="3" t="s">
        <v>737</v>
      </c>
      <c r="B648" s="4" t="str">
        <f t="shared" si="1"/>
        <v>LC47211BERE</v>
      </c>
      <c r="D648" s="3" t="s">
        <v>60</v>
      </c>
      <c r="E648" s="5">
        <v>44159.0</v>
      </c>
      <c r="F648" s="5">
        <v>44245.0</v>
      </c>
      <c r="G648" s="4">
        <v>0.0</v>
      </c>
      <c r="I648" s="4">
        <v>0.0</v>
      </c>
      <c r="J648" s="4">
        <v>0.0</v>
      </c>
      <c r="K648" s="4">
        <v>0.0</v>
      </c>
      <c r="L648" s="4">
        <v>0.0</v>
      </c>
      <c r="O648" s="6">
        <f t="shared" si="2"/>
        <v>0</v>
      </c>
      <c r="P648" s="3" t="s">
        <v>51</v>
      </c>
      <c r="Q648" s="3" t="str">
        <f t="shared" si="3"/>
        <v>ZZ</v>
      </c>
      <c r="R648" s="3">
        <f t="shared" si="4"/>
        <v>0</v>
      </c>
      <c r="S648" s="3" t="str">
        <f t="shared" si="5"/>
        <v/>
      </c>
      <c r="T648" s="7">
        <f t="shared" si="6"/>
        <v>0</v>
      </c>
      <c r="U648" s="8" t="str">
        <f t="array" ref="U648">IF(W648&lt;&gt;0,MAX(IFERROR(INDEX(A:S,MATCH(W648,A:A,0),COLUMN(M$2)),0),IFERROR(INDEX(A:S,MATCH(AD648,A:A,0),COLUMN(M$2)),0),IFERROR(INDEX(A:S,MATCH(AK648,A:A,0),COLUMN(M$2)),0),IFERROR(INDEX(A:S,MATCH(AR648,A:A,0),COLUMN(M$2)),0)),M648)</f>
        <v/>
      </c>
      <c r="V648" s="3" t="str">
        <f t="shared" si="7"/>
        <v/>
      </c>
    </row>
    <row r="649" ht="15.75" customHeight="1">
      <c r="A649" s="3" t="s">
        <v>738</v>
      </c>
      <c r="B649" s="4" t="str">
        <f t="shared" si="1"/>
        <v>LCSTBAMFYE30</v>
      </c>
      <c r="D649" s="3">
        <v>0.0</v>
      </c>
      <c r="F649" s="5">
        <v>43445.0</v>
      </c>
      <c r="G649" s="4">
        <v>0.0</v>
      </c>
      <c r="I649" s="4">
        <v>0.0</v>
      </c>
      <c r="J649" s="4">
        <v>0.0</v>
      </c>
      <c r="K649" s="4">
        <v>0.0</v>
      </c>
      <c r="L649" s="4">
        <v>0.0</v>
      </c>
      <c r="O649" s="6">
        <f t="shared" si="2"/>
        <v>0</v>
      </c>
      <c r="P649" s="3" t="s">
        <v>51</v>
      </c>
      <c r="Q649" s="3" t="str">
        <f t="shared" si="3"/>
        <v>ZZ</v>
      </c>
      <c r="R649" s="3">
        <f t="shared" si="4"/>
        <v>0</v>
      </c>
      <c r="S649" s="3" t="str">
        <f t="shared" si="5"/>
        <v/>
      </c>
      <c r="T649" s="7">
        <f t="shared" si="6"/>
        <v>0</v>
      </c>
      <c r="U649" s="8" t="str">
        <f t="array" ref="U649">IF(W649&lt;&gt;0,MAX(IFERROR(INDEX(A:S,MATCH(W649,A:A,0),COLUMN(M$2)),0),IFERROR(INDEX(A:S,MATCH(AD649,A:A,0),COLUMN(M$2)),0),IFERROR(INDEX(A:S,MATCH(AK649,A:A,0),COLUMN(M$2)),0),IFERROR(INDEX(A:S,MATCH(AR649,A:A,0),COLUMN(M$2)),0)),M649)</f>
        <v/>
      </c>
      <c r="V649" s="3" t="str">
        <f t="shared" si="7"/>
        <v/>
      </c>
    </row>
    <row r="650" ht="15.75" customHeight="1">
      <c r="A650" s="3" t="s">
        <v>739</v>
      </c>
      <c r="B650" s="4" t="str">
        <f t="shared" si="1"/>
        <v>LC7251AS</v>
      </c>
      <c r="D650" s="3">
        <v>0.0</v>
      </c>
      <c r="F650" s="5">
        <v>43221.0</v>
      </c>
      <c r="G650" s="4">
        <v>0.0</v>
      </c>
      <c r="I650" s="4">
        <v>0.0</v>
      </c>
      <c r="J650" s="4">
        <v>0.0</v>
      </c>
      <c r="K650" s="4">
        <v>0.0</v>
      </c>
      <c r="L650" s="4">
        <v>0.0</v>
      </c>
      <c r="O650" s="6">
        <f t="shared" si="2"/>
        <v>0</v>
      </c>
      <c r="P650" s="3" t="s">
        <v>51</v>
      </c>
      <c r="Q650" s="3" t="str">
        <f t="shared" si="3"/>
        <v>ZZ</v>
      </c>
      <c r="R650" s="3">
        <f t="shared" si="4"/>
        <v>0</v>
      </c>
      <c r="S650" s="3" t="str">
        <f t="shared" si="5"/>
        <v/>
      </c>
      <c r="T650" s="7">
        <f t="shared" si="6"/>
        <v>0</v>
      </c>
      <c r="U650" s="8" t="str">
        <f t="array" ref="U650">IF(W650&lt;&gt;0,MAX(IFERROR(INDEX(A:S,MATCH(W650,A:A,0),COLUMN(M$2)),0),IFERROR(INDEX(A:S,MATCH(AD650,A:A,0),COLUMN(M$2)),0),IFERROR(INDEX(A:S,MATCH(AK650,A:A,0),COLUMN(M$2)),0),IFERROR(INDEX(A:S,MATCH(AR650,A:A,0),COLUMN(M$2)),0)),M650)</f>
        <v/>
      </c>
      <c r="V650" s="3" t="str">
        <f t="shared" si="7"/>
        <v/>
      </c>
    </row>
    <row r="651" ht="15.75" customHeight="1">
      <c r="A651" s="3" t="s">
        <v>740</v>
      </c>
      <c r="B651" s="4" t="str">
        <f t="shared" si="1"/>
        <v>LCAI26BABR</v>
      </c>
      <c r="D651" s="3">
        <v>0.0</v>
      </c>
      <c r="F651" s="5">
        <v>43994.0</v>
      </c>
      <c r="G651" s="4">
        <v>0.0</v>
      </c>
      <c r="I651" s="4">
        <v>0.0</v>
      </c>
      <c r="J651" s="4">
        <v>0.0</v>
      </c>
      <c r="K651" s="4">
        <v>0.0</v>
      </c>
      <c r="L651" s="4">
        <v>0.0</v>
      </c>
      <c r="O651" s="6">
        <f t="shared" si="2"/>
        <v>0</v>
      </c>
      <c r="P651" s="3" t="s">
        <v>51</v>
      </c>
      <c r="Q651" s="3" t="str">
        <f t="shared" si="3"/>
        <v>ZZ</v>
      </c>
      <c r="R651" s="3">
        <f t="shared" si="4"/>
        <v>0</v>
      </c>
      <c r="S651" s="3" t="str">
        <f t="shared" si="5"/>
        <v/>
      </c>
      <c r="T651" s="7">
        <f t="shared" si="6"/>
        <v>0</v>
      </c>
      <c r="U651" s="8" t="str">
        <f t="array" ref="U651">IF(W651&lt;&gt;0,MAX(IFERROR(INDEX(A:S,MATCH(W651,A:A,0),COLUMN(M$2)),0),IFERROR(INDEX(A:S,MATCH(AD651,A:A,0),COLUMN(M$2)),0),IFERROR(INDEX(A:S,MATCH(AK651,A:A,0),COLUMN(M$2)),0),IFERROR(INDEX(A:S,MATCH(AR651,A:A,0),COLUMN(M$2)),0)),M651)</f>
        <v/>
      </c>
      <c r="V651" s="3" t="str">
        <f t="shared" si="7"/>
        <v/>
      </c>
    </row>
    <row r="652" ht="15.75" customHeight="1">
      <c r="A652" s="3" t="s">
        <v>741</v>
      </c>
      <c r="B652" s="4" t="str">
        <f t="shared" si="1"/>
        <v>LCMBS013BARE26</v>
      </c>
      <c r="D652" s="3">
        <v>0.0</v>
      </c>
      <c r="F652" s="5">
        <v>43453.0</v>
      </c>
      <c r="G652" s="4">
        <v>0.0</v>
      </c>
      <c r="I652" s="4">
        <v>0.0</v>
      </c>
      <c r="J652" s="4">
        <v>0.0</v>
      </c>
      <c r="K652" s="4">
        <v>0.0</v>
      </c>
      <c r="L652" s="4">
        <v>0.0</v>
      </c>
      <c r="O652" s="6">
        <f t="shared" si="2"/>
        <v>0</v>
      </c>
      <c r="P652" s="3" t="s">
        <v>51</v>
      </c>
      <c r="Q652" s="3" t="str">
        <f t="shared" si="3"/>
        <v>ZZ</v>
      </c>
      <c r="R652" s="3">
        <f t="shared" si="4"/>
        <v>0</v>
      </c>
      <c r="S652" s="3" t="str">
        <f t="shared" si="5"/>
        <v/>
      </c>
      <c r="T652" s="7">
        <f t="shared" si="6"/>
        <v>0</v>
      </c>
      <c r="U652" s="8" t="str">
        <f t="array" ref="U652">IF(W652&lt;&gt;0,MAX(IFERROR(INDEX(A:S,MATCH(W652,A:A,0),COLUMN(M$2)),0),IFERROR(INDEX(A:S,MATCH(AD652,A:A,0),COLUMN(M$2)),0),IFERROR(INDEX(A:S,MATCH(AK652,A:A,0),COLUMN(M$2)),0),IFERROR(INDEX(A:S,MATCH(AR652,A:A,0),COLUMN(M$2)),0)),M652)</f>
        <v/>
      </c>
      <c r="V652" s="3" t="str">
        <f t="shared" si="7"/>
        <v/>
      </c>
    </row>
    <row r="653" ht="15.75" customHeight="1">
      <c r="A653" s="3" t="s">
        <v>742</v>
      </c>
      <c r="B653" s="4" t="str">
        <f t="shared" si="1"/>
        <v>LC8443PURPLE</v>
      </c>
      <c r="D653" s="3">
        <v>0.0</v>
      </c>
      <c r="F653" s="5">
        <v>43221.0</v>
      </c>
      <c r="G653" s="4">
        <v>0.0</v>
      </c>
      <c r="I653" s="4">
        <v>0.0</v>
      </c>
      <c r="J653" s="4">
        <v>0.0</v>
      </c>
      <c r="K653" s="4">
        <v>0.0</v>
      </c>
      <c r="L653" s="4">
        <v>0.0</v>
      </c>
      <c r="O653" s="6">
        <f t="shared" si="2"/>
        <v>0</v>
      </c>
      <c r="P653" s="3" t="s">
        <v>51</v>
      </c>
      <c r="Q653" s="3" t="str">
        <f t="shared" si="3"/>
        <v>ZZ</v>
      </c>
      <c r="R653" s="3">
        <f t="shared" si="4"/>
        <v>0</v>
      </c>
      <c r="S653" s="3" t="str">
        <f t="shared" si="5"/>
        <v/>
      </c>
      <c r="T653" s="7">
        <f t="shared" si="6"/>
        <v>0</v>
      </c>
      <c r="U653" s="8" t="str">
        <f t="array" ref="U653">IF(W653&lt;&gt;0,MAX(IFERROR(INDEX(A:S,MATCH(W653,A:A,0),COLUMN(M$2)),0),IFERROR(INDEX(A:S,MATCH(AD653,A:A,0),COLUMN(M$2)),0),IFERROR(INDEX(A:S,MATCH(AK653,A:A,0),COLUMN(M$2)),0),IFERROR(INDEX(A:S,MATCH(AR653,A:A,0),COLUMN(M$2)),0)),M653)</f>
        <v/>
      </c>
      <c r="V653" s="3" t="str">
        <f t="shared" si="7"/>
        <v/>
      </c>
    </row>
    <row r="654" ht="15.75" customHeight="1">
      <c r="A654" s="3" t="s">
        <v>743</v>
      </c>
      <c r="B654" s="4" t="str">
        <f t="shared" si="1"/>
        <v>LC554CHTA</v>
      </c>
      <c r="D654" s="3">
        <v>0.0</v>
      </c>
      <c r="F654" s="5">
        <v>43221.0</v>
      </c>
      <c r="G654" s="4">
        <v>0.0</v>
      </c>
      <c r="I654" s="4">
        <v>0.0</v>
      </c>
      <c r="J654" s="4">
        <v>0.0</v>
      </c>
      <c r="K654" s="4">
        <v>0.0</v>
      </c>
      <c r="L654" s="4">
        <v>0.0</v>
      </c>
      <c r="O654" s="6">
        <f t="shared" si="2"/>
        <v>0</v>
      </c>
      <c r="P654" s="3" t="s">
        <v>51</v>
      </c>
      <c r="Q654" s="3" t="str">
        <f t="shared" si="3"/>
        <v>ZZ</v>
      </c>
      <c r="R654" s="3">
        <f t="shared" si="4"/>
        <v>0</v>
      </c>
      <c r="S654" s="3" t="str">
        <f t="shared" si="5"/>
        <v/>
      </c>
      <c r="T654" s="7">
        <f t="shared" si="6"/>
        <v>0</v>
      </c>
      <c r="U654" s="8" t="str">
        <f t="array" ref="U654">IF(W654&lt;&gt;0,MAX(IFERROR(INDEX(A:S,MATCH(W654,A:A,0),COLUMN(M$2)),0),IFERROR(INDEX(A:S,MATCH(AD654,A:A,0),COLUMN(M$2)),0),IFERROR(INDEX(A:S,MATCH(AK654,A:A,0),COLUMN(M$2)),0),IFERROR(INDEX(A:S,MATCH(AR654,A:A,0),COLUMN(M$2)),0)),M654)</f>
        <v/>
      </c>
      <c r="V654" s="3" t="str">
        <f t="shared" si="7"/>
        <v/>
      </c>
    </row>
    <row r="655" ht="15.75" customHeight="1">
      <c r="A655" s="3" t="s">
        <v>744</v>
      </c>
      <c r="B655" s="4" t="str">
        <f t="shared" si="1"/>
        <v>LCSALAGN</v>
      </c>
      <c r="D655" s="3">
        <v>0.0</v>
      </c>
      <c r="F655" s="5">
        <v>43306.0</v>
      </c>
      <c r="G655" s="4">
        <v>0.0</v>
      </c>
      <c r="I655" s="4">
        <v>0.0</v>
      </c>
      <c r="J655" s="4">
        <v>0.0</v>
      </c>
      <c r="K655" s="4">
        <v>0.0</v>
      </c>
      <c r="L655" s="4">
        <v>0.0</v>
      </c>
      <c r="O655" s="6">
        <f t="shared" si="2"/>
        <v>0</v>
      </c>
      <c r="P655" s="3" t="s">
        <v>51</v>
      </c>
      <c r="Q655" s="3" t="str">
        <f t="shared" si="3"/>
        <v>ZZ</v>
      </c>
      <c r="R655" s="3">
        <f t="shared" si="4"/>
        <v>0</v>
      </c>
      <c r="S655" s="3" t="str">
        <f t="shared" si="5"/>
        <v/>
      </c>
      <c r="T655" s="7">
        <f t="shared" si="6"/>
        <v>0</v>
      </c>
      <c r="U655" s="8" t="str">
        <f t="array" ref="U655">IF(W655&lt;&gt;0,MAX(IFERROR(INDEX(A:S,MATCH(W655,A:A,0),COLUMN(M$2)),0),IFERROR(INDEX(A:S,MATCH(AD655,A:A,0),COLUMN(M$2)),0),IFERROR(INDEX(A:S,MATCH(AK655,A:A,0),COLUMN(M$2)),0),IFERROR(INDEX(A:S,MATCH(AR655,A:A,0),COLUMN(M$2)),0)),M655)</f>
        <v/>
      </c>
      <c r="V655" s="3" t="str">
        <f t="shared" si="7"/>
        <v/>
      </c>
    </row>
    <row r="656" ht="15.75" customHeight="1">
      <c r="A656" s="3" t="s">
        <v>745</v>
      </c>
      <c r="B656" s="4" t="str">
        <f t="shared" si="1"/>
        <v>LCMBS013BACR30</v>
      </c>
      <c r="D656" s="3">
        <v>0.0</v>
      </c>
      <c r="F656" s="5">
        <v>43221.0</v>
      </c>
      <c r="G656" s="4">
        <v>0.0</v>
      </c>
      <c r="I656" s="4">
        <v>0.0</v>
      </c>
      <c r="J656" s="4">
        <v>0.0</v>
      </c>
      <c r="K656" s="4">
        <v>0.0</v>
      </c>
      <c r="L656" s="4">
        <v>0.0</v>
      </c>
      <c r="O656" s="6">
        <f t="shared" si="2"/>
        <v>0</v>
      </c>
      <c r="P656" s="3" t="s">
        <v>51</v>
      </c>
      <c r="Q656" s="3" t="str">
        <f t="shared" si="3"/>
        <v>ZZ</v>
      </c>
      <c r="R656" s="3">
        <f t="shared" si="4"/>
        <v>0</v>
      </c>
      <c r="S656" s="3" t="str">
        <f t="shared" si="5"/>
        <v/>
      </c>
      <c r="T656" s="7">
        <f t="shared" si="6"/>
        <v>0</v>
      </c>
      <c r="U656" s="8" t="str">
        <f t="array" ref="U656">IF(W656&lt;&gt;0,MAX(IFERROR(INDEX(A:S,MATCH(W656,A:A,0),COLUMN(M$2)),0),IFERROR(INDEX(A:S,MATCH(AD656,A:A,0),COLUMN(M$2)),0),IFERROR(INDEX(A:S,MATCH(AK656,A:A,0),COLUMN(M$2)),0),IFERROR(INDEX(A:S,MATCH(AR656,A:A,0),COLUMN(M$2)),0)),M656)</f>
        <v/>
      </c>
      <c r="V656" s="3" t="str">
        <f t="shared" si="7"/>
        <v/>
      </c>
    </row>
    <row r="657" ht="15.75" customHeight="1">
      <c r="A657" s="3" t="s">
        <v>746</v>
      </c>
      <c r="B657" s="4" t="str">
        <f t="shared" si="1"/>
        <v>LCCADIGLTO</v>
      </c>
      <c r="D657" s="3">
        <v>0.0</v>
      </c>
      <c r="E657" s="5"/>
      <c r="F657" s="5">
        <v>44013.0</v>
      </c>
      <c r="G657" s="4">
        <v>7.0</v>
      </c>
      <c r="I657" s="4">
        <v>7.0</v>
      </c>
      <c r="J657" s="4">
        <v>0.0</v>
      </c>
      <c r="K657" s="4">
        <v>0.0</v>
      </c>
      <c r="L657" s="4">
        <v>0.0</v>
      </c>
      <c r="O657" s="6">
        <f t="shared" si="2"/>
        <v>0</v>
      </c>
      <c r="P657" s="9" t="s">
        <v>112</v>
      </c>
      <c r="Q657" s="3" t="str">
        <f t="shared" si="3"/>
        <v>Z</v>
      </c>
      <c r="R657" s="3">
        <f t="shared" si="4"/>
        <v>0</v>
      </c>
      <c r="S657" s="3" t="str">
        <f t="shared" si="5"/>
        <v/>
      </c>
      <c r="T657" s="7">
        <f t="shared" si="6"/>
        <v>0</v>
      </c>
      <c r="U657" s="8" t="str">
        <f t="array" ref="U657">IF(W657&lt;&gt;0,MAX(IFERROR(INDEX(A:S,MATCH(W657,A:A,0),COLUMN(M$2)),0),IFERROR(INDEX(A:S,MATCH(AD657,A:A,0),COLUMN(M$2)),0),IFERROR(INDEX(A:S,MATCH(AK657,A:A,0),COLUMN(M$2)),0),IFERROR(INDEX(A:S,MATCH(AR657,A:A,0),COLUMN(M$2)),0)),M657)</f>
        <v/>
      </c>
      <c r="V657" s="3" t="str">
        <f t="shared" si="7"/>
        <v/>
      </c>
    </row>
    <row r="658" ht="15.75" customHeight="1">
      <c r="A658" s="3" t="s">
        <v>747</v>
      </c>
      <c r="B658" s="4" t="str">
        <f t="shared" si="1"/>
        <v>LC10102SB</v>
      </c>
      <c r="D658" s="3">
        <v>0.0</v>
      </c>
      <c r="F658" s="5">
        <v>43221.0</v>
      </c>
      <c r="G658" s="4">
        <v>0.0</v>
      </c>
      <c r="I658" s="4">
        <v>0.0</v>
      </c>
      <c r="J658" s="4">
        <v>0.0</v>
      </c>
      <c r="K658" s="4">
        <v>0.0</v>
      </c>
      <c r="L658" s="4">
        <v>0.0</v>
      </c>
      <c r="O658" s="6">
        <f t="shared" si="2"/>
        <v>0</v>
      </c>
      <c r="P658" s="3" t="s">
        <v>51</v>
      </c>
      <c r="Q658" s="3" t="str">
        <f t="shared" si="3"/>
        <v>ZZ</v>
      </c>
      <c r="R658" s="3">
        <f t="shared" si="4"/>
        <v>0</v>
      </c>
      <c r="S658" s="3" t="str">
        <f t="shared" si="5"/>
        <v/>
      </c>
      <c r="T658" s="7">
        <f t="shared" si="6"/>
        <v>0</v>
      </c>
      <c r="U658" s="8" t="str">
        <f t="array" ref="U658">IF(W658&lt;&gt;0,MAX(IFERROR(INDEX(A:S,MATCH(W658,A:A,0),COLUMN(M$2)),0),IFERROR(INDEX(A:S,MATCH(AD658,A:A,0),COLUMN(M$2)),0),IFERROR(INDEX(A:S,MATCH(AK658,A:A,0),COLUMN(M$2)),0),IFERROR(INDEX(A:S,MATCH(AR658,A:A,0),COLUMN(M$2)),0)),M658)</f>
        <v/>
      </c>
      <c r="V658" s="3" t="str">
        <f t="shared" si="7"/>
        <v/>
      </c>
    </row>
    <row r="659" ht="15.75" customHeight="1">
      <c r="A659" s="3" t="s">
        <v>748</v>
      </c>
      <c r="B659" s="4" t="str">
        <f t="shared" si="1"/>
        <v>LCIGBAMFCR26</v>
      </c>
      <c r="D659" s="3">
        <v>0.0</v>
      </c>
      <c r="F659" s="5">
        <v>43221.0</v>
      </c>
      <c r="G659" s="4">
        <v>0.0</v>
      </c>
      <c r="I659" s="4">
        <v>0.0</v>
      </c>
      <c r="J659" s="4">
        <v>0.0</v>
      </c>
      <c r="K659" s="4">
        <v>0.0</v>
      </c>
      <c r="L659" s="4">
        <v>0.0</v>
      </c>
      <c r="O659" s="6">
        <f t="shared" si="2"/>
        <v>0</v>
      </c>
      <c r="P659" s="3" t="s">
        <v>51</v>
      </c>
      <c r="Q659" s="3" t="str">
        <f t="shared" si="3"/>
        <v>ZZ</v>
      </c>
      <c r="R659" s="3">
        <f t="shared" si="4"/>
        <v>0</v>
      </c>
      <c r="S659" s="3" t="str">
        <f t="shared" si="5"/>
        <v/>
      </c>
      <c r="T659" s="7">
        <f t="shared" si="6"/>
        <v>0</v>
      </c>
      <c r="U659" s="8" t="str">
        <f t="array" ref="U659">IF(W659&lt;&gt;0,MAX(IFERROR(INDEX(A:S,MATCH(W659,A:A,0),COLUMN(M$2)),0),IFERROR(INDEX(A:S,MATCH(AD659,A:A,0),COLUMN(M$2)),0),IFERROR(INDEX(A:S,MATCH(AK659,A:A,0),COLUMN(M$2)),0),IFERROR(INDEX(A:S,MATCH(AR659,A:A,0),COLUMN(M$2)),0)),M659)</f>
        <v/>
      </c>
      <c r="V659" s="3" t="str">
        <f t="shared" si="7"/>
        <v/>
      </c>
    </row>
    <row r="660" ht="15.75" customHeight="1">
      <c r="A660" s="3" t="s">
        <v>749</v>
      </c>
      <c r="B660" s="4" t="str">
        <f t="shared" si="1"/>
        <v>LC8441GRAY</v>
      </c>
      <c r="D660" s="3" t="s">
        <v>60</v>
      </c>
      <c r="F660" s="5">
        <v>45020.0</v>
      </c>
      <c r="G660" s="4">
        <v>0.0</v>
      </c>
      <c r="I660" s="4">
        <v>0.0</v>
      </c>
      <c r="J660" s="4">
        <v>0.0</v>
      </c>
      <c r="K660" s="4">
        <v>0.0</v>
      </c>
      <c r="L660" s="4">
        <v>0.0</v>
      </c>
      <c r="O660" s="6">
        <f t="shared" si="2"/>
        <v>0</v>
      </c>
      <c r="P660" s="9" t="s">
        <v>112</v>
      </c>
      <c r="Q660" s="3" t="str">
        <f t="shared" si="3"/>
        <v>Z</v>
      </c>
      <c r="R660" s="3">
        <f t="shared" si="4"/>
        <v>0</v>
      </c>
      <c r="S660" s="3" t="str">
        <f t="shared" si="5"/>
        <v/>
      </c>
      <c r="T660" s="7">
        <f t="shared" si="6"/>
        <v>0</v>
      </c>
      <c r="U660" s="8" t="str">
        <f t="array" ref="U660">IF(W660&lt;&gt;0,MAX(IFERROR(INDEX(A:S,MATCH(W660,A:A,0),COLUMN(M$2)),0),IFERROR(INDEX(A:S,MATCH(AD660,A:A,0),COLUMN(M$2)),0),IFERROR(INDEX(A:S,MATCH(AK660,A:A,0),COLUMN(M$2)),0),IFERROR(INDEX(A:S,MATCH(AR660,A:A,0),COLUMN(M$2)),0)),M660)</f>
        <v/>
      </c>
      <c r="V660" s="3" t="str">
        <f t="shared" si="7"/>
        <v/>
      </c>
    </row>
    <row r="661" ht="15.75" customHeight="1">
      <c r="A661" s="3" t="s">
        <v>750</v>
      </c>
      <c r="B661" s="4" t="str">
        <f t="shared" si="1"/>
        <v>LC8442BLUE</v>
      </c>
      <c r="D661" s="3">
        <v>0.0</v>
      </c>
      <c r="F661" s="5">
        <v>43725.0</v>
      </c>
      <c r="G661" s="4">
        <v>0.0</v>
      </c>
      <c r="I661" s="4">
        <v>0.0</v>
      </c>
      <c r="J661" s="4">
        <v>0.0</v>
      </c>
      <c r="K661" s="4">
        <v>0.0</v>
      </c>
      <c r="L661" s="4">
        <v>0.0</v>
      </c>
      <c r="O661" s="6">
        <f t="shared" si="2"/>
        <v>0</v>
      </c>
      <c r="P661" s="3" t="s">
        <v>51</v>
      </c>
      <c r="Q661" s="3" t="str">
        <f t="shared" si="3"/>
        <v>ZZ</v>
      </c>
      <c r="R661" s="3">
        <f t="shared" si="4"/>
        <v>0</v>
      </c>
      <c r="S661" s="3" t="str">
        <f t="shared" si="5"/>
        <v/>
      </c>
      <c r="T661" s="7">
        <f t="shared" si="6"/>
        <v>0</v>
      </c>
      <c r="U661" s="8" t="str">
        <f t="array" ref="U661">IF(W661&lt;&gt;0,MAX(IFERROR(INDEX(A:S,MATCH(W661,A:A,0),COLUMN(M$2)),0),IFERROR(INDEX(A:S,MATCH(AD661,A:A,0),COLUMN(M$2)),0),IFERROR(INDEX(A:S,MATCH(AK661,A:A,0),COLUMN(M$2)),0),IFERROR(INDEX(A:S,MATCH(AR661,A:A,0),COLUMN(M$2)),0)),M661)</f>
        <v/>
      </c>
      <c r="V661" s="3" t="str">
        <f t="shared" si="7"/>
        <v/>
      </c>
    </row>
    <row r="662" ht="15.75" customHeight="1">
      <c r="A662" s="3" t="s">
        <v>751</v>
      </c>
      <c r="B662" s="4" t="str">
        <f t="shared" si="1"/>
        <v>LCMXCOMT</v>
      </c>
      <c r="D662" s="3">
        <v>0.0</v>
      </c>
      <c r="F662" s="5">
        <v>43241.0</v>
      </c>
      <c r="G662" s="4">
        <v>0.0</v>
      </c>
      <c r="I662" s="4">
        <v>0.0</v>
      </c>
      <c r="J662" s="4">
        <v>0.0</v>
      </c>
      <c r="K662" s="4">
        <v>0.0</v>
      </c>
      <c r="L662" s="4">
        <v>0.0</v>
      </c>
      <c r="O662" s="6">
        <f t="shared" si="2"/>
        <v>0</v>
      </c>
      <c r="P662" s="3" t="s">
        <v>51</v>
      </c>
      <c r="Q662" s="3" t="str">
        <f t="shared" si="3"/>
        <v>ZZ</v>
      </c>
      <c r="R662" s="3">
        <f t="shared" si="4"/>
        <v>0</v>
      </c>
      <c r="S662" s="3" t="str">
        <f t="shared" si="5"/>
        <v/>
      </c>
      <c r="T662" s="7">
        <f t="shared" si="6"/>
        <v>0</v>
      </c>
      <c r="U662" s="8" t="str">
        <f t="array" ref="U662">IF(W662&lt;&gt;0,MAX(IFERROR(INDEX(A:S,MATCH(W662,A:A,0),COLUMN(M$2)),0),IFERROR(INDEX(A:S,MATCH(AD662,A:A,0),COLUMN(M$2)),0),IFERROR(INDEX(A:S,MATCH(AK662,A:A,0),COLUMN(M$2)),0),IFERROR(INDEX(A:S,MATCH(AR662,A:A,0),COLUMN(M$2)),0)),M662)</f>
        <v/>
      </c>
      <c r="V662" s="3" t="str">
        <f t="shared" si="7"/>
        <v/>
      </c>
    </row>
    <row r="663" ht="15.75" customHeight="1">
      <c r="A663" s="3" t="s">
        <v>752</v>
      </c>
      <c r="B663" s="4" t="str">
        <f t="shared" si="1"/>
        <v>LC3634CLRE</v>
      </c>
      <c r="D663" s="3">
        <v>0.0</v>
      </c>
      <c r="F663" s="5">
        <v>44134.0</v>
      </c>
      <c r="G663" s="4">
        <v>0.0</v>
      </c>
      <c r="I663" s="4">
        <v>0.0</v>
      </c>
      <c r="J663" s="4">
        <v>0.0</v>
      </c>
      <c r="K663" s="4">
        <v>0.0</v>
      </c>
      <c r="L663" s="4">
        <v>0.0</v>
      </c>
      <c r="O663" s="6">
        <f t="shared" si="2"/>
        <v>0</v>
      </c>
      <c r="P663" s="3" t="s">
        <v>51</v>
      </c>
      <c r="Q663" s="3" t="str">
        <f t="shared" si="3"/>
        <v>ZZ</v>
      </c>
      <c r="R663" s="3">
        <f t="shared" si="4"/>
        <v>0</v>
      </c>
      <c r="S663" s="3" t="str">
        <f t="shared" si="5"/>
        <v/>
      </c>
      <c r="T663" s="7">
        <f t="shared" si="6"/>
        <v>0</v>
      </c>
      <c r="U663" s="8" t="str">
        <f t="array" ref="U663">IF(W663&lt;&gt;0,MAX(IFERROR(INDEX(A:S,MATCH(W663,A:A,0),COLUMN(M$2)),0),IFERROR(INDEX(A:S,MATCH(AD663,A:A,0),COLUMN(M$2)),0),IFERROR(INDEX(A:S,MATCH(AK663,A:A,0),COLUMN(M$2)),0),IFERROR(INDEX(A:S,MATCH(AR663,A:A,0),COLUMN(M$2)),0)),M663)</f>
        <v/>
      </c>
      <c r="V663" s="3" t="str">
        <f t="shared" si="7"/>
        <v/>
      </c>
    </row>
    <row r="664" ht="15.75" customHeight="1">
      <c r="A664" s="3" t="s">
        <v>753</v>
      </c>
      <c r="B664" s="4" t="str">
        <f t="shared" si="1"/>
        <v>LCCNSIGR</v>
      </c>
      <c r="C664" s="3" t="s">
        <v>2</v>
      </c>
      <c r="D664" s="3">
        <v>0.0</v>
      </c>
      <c r="F664" s="5">
        <v>43453.0</v>
      </c>
      <c r="G664" s="4">
        <v>0.0</v>
      </c>
      <c r="I664" s="4">
        <v>0.0</v>
      </c>
      <c r="J664" s="4">
        <v>0.0</v>
      </c>
      <c r="K664" s="4">
        <v>0.0</v>
      </c>
      <c r="L664" s="4">
        <v>0.0</v>
      </c>
      <c r="O664" s="6">
        <f t="shared" si="2"/>
        <v>0</v>
      </c>
      <c r="P664" s="3" t="s">
        <v>51</v>
      </c>
      <c r="Q664" s="3" t="str">
        <f t="shared" si="3"/>
        <v>ZZ</v>
      </c>
      <c r="R664" s="3">
        <f t="shared" si="4"/>
        <v>0</v>
      </c>
      <c r="S664" s="3">
        <f t="shared" si="5"/>
        <v>0</v>
      </c>
      <c r="T664" s="7">
        <f t="shared" si="6"/>
        <v>0</v>
      </c>
      <c r="U664" s="8" t="str">
        <f t="array" ref="U664">IF(W664&lt;&gt;0,MAX(IFERROR(INDEX(A:S,MATCH(W664,A:A,0),COLUMN(M$2)),0),IFERROR(INDEX(A:S,MATCH(AD664,A:A,0),COLUMN(M$2)),0),IFERROR(INDEX(A:S,MATCH(AK664,A:A,0),COLUMN(M$2)),0),IFERROR(INDEX(A:S,MATCH(AR664,A:A,0),COLUMN(M$2)),0)),M664)</f>
        <v/>
      </c>
      <c r="V664" s="3">
        <f t="shared" si="7"/>
        <v>0</v>
      </c>
    </row>
    <row r="665" ht="15.75" customHeight="1">
      <c r="A665" s="3" t="s">
        <v>754</v>
      </c>
      <c r="B665" s="4" t="str">
        <f t="shared" si="1"/>
        <v>LCIBDIB201</v>
      </c>
      <c r="D665" s="3" t="s">
        <v>60</v>
      </c>
      <c r="E665" s="5">
        <v>44134.0</v>
      </c>
      <c r="F665" s="5">
        <v>44274.0</v>
      </c>
      <c r="G665" s="4">
        <v>0.0</v>
      </c>
      <c r="I665" s="4">
        <v>0.0</v>
      </c>
      <c r="J665" s="4">
        <v>0.0</v>
      </c>
      <c r="K665" s="4">
        <v>0.0</v>
      </c>
      <c r="L665" s="4">
        <v>0.0</v>
      </c>
      <c r="O665" s="6">
        <f t="shared" si="2"/>
        <v>0</v>
      </c>
      <c r="P665" s="3" t="s">
        <v>51</v>
      </c>
      <c r="Q665" s="3" t="str">
        <f t="shared" si="3"/>
        <v>ZZ</v>
      </c>
      <c r="R665" s="3">
        <f t="shared" si="4"/>
        <v>0</v>
      </c>
      <c r="S665" s="3">
        <f t="shared" si="5"/>
        <v>0</v>
      </c>
      <c r="T665" s="7">
        <f t="shared" si="6"/>
        <v>0</v>
      </c>
      <c r="U665" s="8">
        <f t="array" ref="U665">IF(W665&lt;&gt;0,MAX(IFERROR(INDEX(A:S,MATCH(W665,A:A,0),COLUMN(M$2)),0),IFERROR(INDEX(A:S,MATCH(AD665,A:A,0),COLUMN(M$2)),0),IFERROR(INDEX(A:S,MATCH(AK665,A:A,0),COLUMN(M$2)),0),IFERROR(INDEX(A:S,MATCH(AR665,A:A,0),COLUMN(M$2)),0)),M665)</f>
        <v>0</v>
      </c>
      <c r="V665" s="3">
        <f t="shared" si="7"/>
        <v>0</v>
      </c>
      <c r="W665" s="3" t="s">
        <v>754</v>
      </c>
      <c r="X665" s="3">
        <v>1.0</v>
      </c>
      <c r="Y665" s="3">
        <f t="array" ref="Y665">ROUNDDOWN(INDEX($A:$O,MATCH(W665,$A:$A,0),COLUMN(O$1))/X665,0)</f>
        <v>0</v>
      </c>
      <c r="Z665" s="3">
        <f t="array" ref="Z665">ROUNDDOWN(INDEX($A:$J,MATCH(W665,$A:$A,0),COLUMN(H$1))/X665,0)+Y665</f>
        <v>0</v>
      </c>
      <c r="AA665" s="5" t="str">
        <f t="array" ref="AA665">XLOOKUP(W665,A:A,M:M)</f>
        <v/>
      </c>
      <c r="AB665" s="3">
        <f t="array" ref="AB665">ROUNDDOWN(INDEX($A:$N,MATCH(W665,$A:$A,0),COLUMN(N$1))/X665,0)+Z665</f>
        <v>0</v>
      </c>
      <c r="AC665" s="3" t="str">
        <f t="array" ref="AC665">INDEX($A:$P,MATCH(W665,$A:$A,0),COLUMN(P$1))</f>
        <v>ZZ</v>
      </c>
      <c r="AD665" s="3" t="s">
        <v>755</v>
      </c>
      <c r="AE665" s="3">
        <v>1.0</v>
      </c>
      <c r="AF665" s="3">
        <f t="array" ref="AF665">ROUNDDOWN(INDEX($A:$O,MATCH(AD665,$A:$A,0),COLUMN(O$1))/AE665,0)</f>
        <v>0</v>
      </c>
      <c r="AG665" s="3">
        <f t="array" ref="AG665">ROUNDDOWN(INDEX($A:$J,MATCH(AD665,$A:$A,0),COLUMN(H$1))/AE665,0)+AF665</f>
        <v>0</v>
      </c>
      <c r="AH665" s="5" t="str">
        <f t="array" ref="AH665">XLOOKUP(AD665,A:A,M:M)</f>
        <v/>
      </c>
      <c r="AI665" s="3">
        <f t="array" ref="AI665">ROUNDDOWN(INDEX($A:$N,MATCH(AD665,$A:$A,0),COLUMN(N$1))/AE665,0)+AG665</f>
        <v>0</v>
      </c>
      <c r="AJ665" s="3" t="str">
        <f t="array" ref="AJ665">INDEX($A:$P,MATCH(AD665,$A:$A,0),COLUMN(P$1))</f>
        <v>ZZ</v>
      </c>
    </row>
    <row r="666" ht="15.75" customHeight="1">
      <c r="A666" s="3" t="s">
        <v>756</v>
      </c>
      <c r="B666" s="4" t="str">
        <f t="shared" si="1"/>
        <v>LCES30BABR</v>
      </c>
      <c r="D666" s="3">
        <v>0.0</v>
      </c>
      <c r="F666" s="5">
        <v>43453.0</v>
      </c>
      <c r="G666" s="4">
        <v>0.0</v>
      </c>
      <c r="I666" s="4">
        <v>0.0</v>
      </c>
      <c r="J666" s="4">
        <v>0.0</v>
      </c>
      <c r="K666" s="4">
        <v>0.0</v>
      </c>
      <c r="L666" s="4">
        <v>0.0</v>
      </c>
      <c r="O666" s="6">
        <f t="shared" si="2"/>
        <v>0</v>
      </c>
      <c r="P666" s="3" t="s">
        <v>51</v>
      </c>
      <c r="Q666" s="3" t="str">
        <f t="shared" si="3"/>
        <v>ZZ</v>
      </c>
      <c r="R666" s="3">
        <f t="shared" si="4"/>
        <v>0</v>
      </c>
      <c r="S666" s="3" t="str">
        <f t="shared" si="5"/>
        <v/>
      </c>
      <c r="T666" s="7">
        <f t="shared" si="6"/>
        <v>0</v>
      </c>
      <c r="U666" s="8" t="str">
        <f t="array" ref="U666">IF(W666&lt;&gt;0,MAX(IFERROR(INDEX(A:S,MATCH(W666,A:A,0),COLUMN(M$2)),0),IFERROR(INDEX(A:S,MATCH(AD666,A:A,0),COLUMN(M$2)),0),IFERROR(INDEX(A:S,MATCH(AK666,A:A,0),COLUMN(M$2)),0),IFERROR(INDEX(A:S,MATCH(AR666,A:A,0),COLUMN(M$2)),0)),M666)</f>
        <v/>
      </c>
      <c r="V666" s="3" t="str">
        <f t="shared" si="7"/>
        <v/>
      </c>
    </row>
    <row r="667" ht="15.75" customHeight="1">
      <c r="A667" s="3" t="s">
        <v>757</v>
      </c>
      <c r="B667" s="4" t="str">
        <f t="shared" si="1"/>
        <v>LCGA26BABR</v>
      </c>
      <c r="D667" s="3">
        <v>0.0</v>
      </c>
      <c r="F667" s="5">
        <v>43221.0</v>
      </c>
      <c r="G667" s="4">
        <v>0.0</v>
      </c>
      <c r="I667" s="4">
        <v>0.0</v>
      </c>
      <c r="J667" s="4">
        <v>0.0</v>
      </c>
      <c r="K667" s="4">
        <v>0.0</v>
      </c>
      <c r="L667" s="4">
        <v>0.0</v>
      </c>
      <c r="O667" s="6">
        <f t="shared" si="2"/>
        <v>0</v>
      </c>
      <c r="P667" s="3" t="s">
        <v>51</v>
      </c>
      <c r="Q667" s="3" t="str">
        <f t="shared" si="3"/>
        <v>ZZ</v>
      </c>
      <c r="R667" s="3">
        <f t="shared" si="4"/>
        <v>0</v>
      </c>
      <c r="S667" s="3" t="str">
        <f t="shared" si="5"/>
        <v/>
      </c>
      <c r="T667" s="7">
        <f t="shared" si="6"/>
        <v>0</v>
      </c>
      <c r="U667" s="8" t="str">
        <f t="array" ref="U667">IF(W667&lt;&gt;0,MAX(IFERROR(INDEX(A:S,MATCH(W667,A:A,0),COLUMN(M$2)),0),IFERROR(INDEX(A:S,MATCH(AD667,A:A,0),COLUMN(M$2)),0),IFERROR(INDEX(A:S,MATCH(AK667,A:A,0),COLUMN(M$2)),0),IFERROR(INDEX(A:S,MATCH(AR667,A:A,0),COLUMN(M$2)),0)),M667)</f>
        <v/>
      </c>
      <c r="V667" s="3" t="str">
        <f t="shared" si="7"/>
        <v/>
      </c>
    </row>
    <row r="668" ht="15.75" customHeight="1">
      <c r="A668" s="3" t="s">
        <v>758</v>
      </c>
      <c r="B668" s="4" t="str">
        <f t="shared" si="1"/>
        <v>LCZO26BABR</v>
      </c>
      <c r="D668" s="3">
        <v>0.0</v>
      </c>
      <c r="F668" s="5">
        <v>43756.0</v>
      </c>
      <c r="G668" s="4">
        <v>0.0</v>
      </c>
      <c r="I668" s="4">
        <v>0.0</v>
      </c>
      <c r="J668" s="4">
        <v>0.0</v>
      </c>
      <c r="K668" s="4">
        <v>0.0</v>
      </c>
      <c r="L668" s="4">
        <v>0.0</v>
      </c>
      <c r="O668" s="6">
        <f t="shared" si="2"/>
        <v>0</v>
      </c>
      <c r="P668" s="3" t="s">
        <v>51</v>
      </c>
      <c r="Q668" s="3" t="str">
        <f t="shared" si="3"/>
        <v>ZZ</v>
      </c>
      <c r="R668" s="3">
        <f t="shared" si="4"/>
        <v>0</v>
      </c>
      <c r="S668" s="3" t="str">
        <f t="shared" si="5"/>
        <v/>
      </c>
      <c r="T668" s="7">
        <f t="shared" si="6"/>
        <v>0</v>
      </c>
      <c r="U668" s="8" t="str">
        <f t="array" ref="U668">IF(W668&lt;&gt;0,MAX(IFERROR(INDEX(A:S,MATCH(W668,A:A,0),COLUMN(M$2)),0),IFERROR(INDEX(A:S,MATCH(AD668,A:A,0),COLUMN(M$2)),0),IFERROR(INDEX(A:S,MATCH(AK668,A:A,0),COLUMN(M$2)),0),IFERROR(INDEX(A:S,MATCH(AR668,A:A,0),COLUMN(M$2)),0)),M668)</f>
        <v/>
      </c>
      <c r="V668" s="3" t="str">
        <f t="shared" si="7"/>
        <v/>
      </c>
    </row>
    <row r="669" ht="15.75" customHeight="1">
      <c r="A669" s="3" t="s">
        <v>759</v>
      </c>
      <c r="B669" s="4" t="str">
        <f t="shared" si="1"/>
        <v>LCAN1GR</v>
      </c>
      <c r="D669" s="3" t="s">
        <v>101</v>
      </c>
      <c r="F669" s="5"/>
      <c r="G669" s="4">
        <v>0.0</v>
      </c>
      <c r="I669" s="4">
        <v>0.0</v>
      </c>
      <c r="J669" s="4">
        <v>0.0</v>
      </c>
      <c r="K669" s="4">
        <v>0.0</v>
      </c>
      <c r="L669" s="4">
        <v>0.0</v>
      </c>
      <c r="M669" s="5"/>
      <c r="O669" s="6">
        <f t="shared" si="2"/>
        <v>0</v>
      </c>
      <c r="P669" s="3" t="s">
        <v>255</v>
      </c>
      <c r="Q669" s="3" t="str">
        <f t="shared" si="3"/>
        <v>LC SOFA</v>
      </c>
      <c r="R669" s="3">
        <f t="shared" si="4"/>
        <v>0</v>
      </c>
      <c r="S669" s="3" t="str">
        <f t="shared" si="5"/>
        <v/>
      </c>
      <c r="T669" s="7">
        <f t="shared" si="6"/>
        <v>0</v>
      </c>
      <c r="U669" s="8" t="str">
        <f t="array" ref="U669">IF(W669&lt;&gt;0,MAX(IFERROR(INDEX(A:S,MATCH(W669,A:A,0),COLUMN(M$2)),0),IFERROR(INDEX(A:S,MATCH(AD669,A:A,0),COLUMN(M$2)),0),IFERROR(INDEX(A:S,MATCH(AK669,A:A,0),COLUMN(M$2)),0),IFERROR(INDEX(A:S,MATCH(AR669,A:A,0),COLUMN(M$2)),0)),M669)</f>
        <v/>
      </c>
      <c r="V669" s="3" t="str">
        <f t="shared" si="7"/>
        <v/>
      </c>
    </row>
    <row r="670" ht="15.75" customHeight="1">
      <c r="A670" s="3" t="s">
        <v>760</v>
      </c>
      <c r="B670" s="4" t="str">
        <f t="shared" si="1"/>
        <v>LCBRDIGLTO</v>
      </c>
      <c r="D670" s="3" t="s">
        <v>101</v>
      </c>
      <c r="F670" s="5"/>
      <c r="G670" s="4">
        <v>10.0</v>
      </c>
      <c r="I670" s="4">
        <v>2.0</v>
      </c>
      <c r="J670" s="4">
        <v>7.0</v>
      </c>
      <c r="K670" s="4">
        <v>0.0</v>
      </c>
      <c r="L670" s="4">
        <v>0.0</v>
      </c>
      <c r="M670" s="5">
        <v>45275.0</v>
      </c>
      <c r="N670" s="3">
        <v>20.0</v>
      </c>
      <c r="O670" s="6">
        <f t="shared" si="2"/>
        <v>8</v>
      </c>
      <c r="P670" s="3" t="s">
        <v>144</v>
      </c>
      <c r="Q670" s="3" t="str">
        <f t="shared" si="3"/>
        <v>LC DINING TABLES</v>
      </c>
      <c r="R670" s="3">
        <f t="shared" si="4"/>
        <v>8</v>
      </c>
      <c r="S670" s="3">
        <f t="shared" si="5"/>
        <v>0</v>
      </c>
      <c r="T670" s="7">
        <f t="shared" si="6"/>
        <v>8</v>
      </c>
      <c r="U670" s="8">
        <f t="array" ref="U670">IF(W670&lt;&gt;0,MAX(IFERROR(INDEX(A:S,MATCH(W670,A:A,0),COLUMN(M$2)),0),IFERROR(INDEX(A:S,MATCH(AD670,A:A,0),COLUMN(M$2)),0),IFERROR(INDEX(A:S,MATCH(AK670,A:A,0),COLUMN(M$2)),0),IFERROR(INDEX(A:S,MATCH(AR670,A:A,0),COLUMN(M$2)),0)),M670)</f>
        <v>45275</v>
      </c>
      <c r="V670" s="3">
        <f t="shared" si="7"/>
        <v>20</v>
      </c>
      <c r="W670" s="3" t="s">
        <v>760</v>
      </c>
      <c r="X670" s="3">
        <v>1.0</v>
      </c>
      <c r="Y670" s="3">
        <f t="array" ref="Y670">ROUNDDOWN(INDEX($A:$O,MATCH(W670,$A:$A,0),COLUMN(O$1))/X670,0)</f>
        <v>8</v>
      </c>
      <c r="Z670" s="3">
        <f t="array" ref="Z670">ROUNDDOWN(INDEX($A:$J,MATCH(W670,$A:$A,0),COLUMN(H$1))/X670,0)+Y670</f>
        <v>8</v>
      </c>
      <c r="AA670" s="5">
        <f t="array" ref="AA670">XLOOKUP(W670,A:A,M:M)</f>
        <v>45275</v>
      </c>
      <c r="AB670" s="3">
        <f t="array" ref="AB670">ROUNDDOWN(INDEX($A:$N,MATCH(W670,$A:$A,0),COLUMN(N$1))/X670,0)+Z670</f>
        <v>28</v>
      </c>
      <c r="AC670" s="3" t="str">
        <f t="array" ref="AC670">INDEX($A:$P,MATCH(W670,$A:$A,0),COLUMN(P$1))</f>
        <v>LC DINING TABLES</v>
      </c>
      <c r="AD670" s="3" t="s">
        <v>761</v>
      </c>
      <c r="AE670" s="3">
        <v>1.0</v>
      </c>
      <c r="AF670" s="3">
        <f t="array" ref="AF670">ROUNDDOWN(INDEX($A:$O,MATCH(AD670,$A:$A,0),COLUMN(O$1))/AE670,0)</f>
        <v>9</v>
      </c>
      <c r="AG670" s="3">
        <f t="array" ref="AG670">ROUNDDOWN(INDEX($A:$J,MATCH(AD670,$A:$A,0),COLUMN(H$1))/AE670,0)+AF670</f>
        <v>9</v>
      </c>
      <c r="AH670" s="5">
        <f t="array" ref="AH670">XLOOKUP(AD670,A:A,M:M)</f>
        <v>45275</v>
      </c>
      <c r="AI670" s="3">
        <f t="array" ref="AI670">ROUNDDOWN(INDEX($A:$N,MATCH(AD670,$A:$A,0),COLUMN(N$1))/AE670,0)+AG670</f>
        <v>29</v>
      </c>
      <c r="AJ670" s="3" t="str">
        <f t="array" ref="AJ670">INDEX($A:$P,MATCH(AD670,$A:$A,0),COLUMN(P$1))</f>
        <v>LC DINING TABLES</v>
      </c>
    </row>
    <row r="671" ht="15.75" customHeight="1">
      <c r="A671" s="3" t="s">
        <v>762</v>
      </c>
      <c r="B671" s="4" t="str">
        <f t="shared" si="1"/>
        <v>LC450BARE26</v>
      </c>
      <c r="D671" s="3">
        <v>0.0</v>
      </c>
      <c r="F671" s="5">
        <v>43678.0</v>
      </c>
      <c r="G671" s="4">
        <v>0.0</v>
      </c>
      <c r="I671" s="4">
        <v>0.0</v>
      </c>
      <c r="J671" s="4">
        <v>0.0</v>
      </c>
      <c r="K671" s="4">
        <v>0.0</v>
      </c>
      <c r="L671" s="4">
        <v>0.0</v>
      </c>
      <c r="O671" s="6">
        <f t="shared" si="2"/>
        <v>0</v>
      </c>
      <c r="P671" s="3" t="s">
        <v>51</v>
      </c>
      <c r="Q671" s="3" t="str">
        <f t="shared" si="3"/>
        <v>ZZ</v>
      </c>
      <c r="R671" s="3">
        <f t="shared" si="4"/>
        <v>0</v>
      </c>
      <c r="S671" s="3" t="str">
        <f t="shared" si="5"/>
        <v/>
      </c>
      <c r="T671" s="7">
        <f t="shared" si="6"/>
        <v>0</v>
      </c>
      <c r="U671" s="8" t="str">
        <f t="array" ref="U671">IF(W671&lt;&gt;0,MAX(IFERROR(INDEX(A:S,MATCH(W671,A:A,0),COLUMN(M$2)),0),IFERROR(INDEX(A:S,MATCH(AD671,A:A,0),COLUMN(M$2)),0),IFERROR(INDEX(A:S,MATCH(AK671,A:A,0),COLUMN(M$2)),0),IFERROR(INDEX(A:S,MATCH(AR671,A:A,0),COLUMN(M$2)),0)),M671)</f>
        <v/>
      </c>
      <c r="V671" s="3" t="str">
        <f t="shared" si="7"/>
        <v/>
      </c>
    </row>
    <row r="672" ht="15.75" customHeight="1">
      <c r="A672" s="3" t="s">
        <v>763</v>
      </c>
      <c r="B672" s="4" t="str">
        <f t="shared" si="1"/>
        <v>LC8441GREEN</v>
      </c>
      <c r="D672" s="3">
        <v>0.0</v>
      </c>
      <c r="F672" s="5">
        <v>43745.0</v>
      </c>
      <c r="G672" s="4">
        <v>0.0</v>
      </c>
      <c r="I672" s="4">
        <v>0.0</v>
      </c>
      <c r="J672" s="4">
        <v>0.0</v>
      </c>
      <c r="K672" s="4">
        <v>0.0</v>
      </c>
      <c r="L672" s="4">
        <v>0.0</v>
      </c>
      <c r="O672" s="6">
        <f t="shared" si="2"/>
        <v>0</v>
      </c>
      <c r="P672" s="3" t="s">
        <v>51</v>
      </c>
      <c r="Q672" s="3" t="str">
        <f t="shared" si="3"/>
        <v>ZZ</v>
      </c>
      <c r="R672" s="3">
        <f t="shared" si="4"/>
        <v>0</v>
      </c>
      <c r="S672" s="3" t="str">
        <f t="shared" si="5"/>
        <v/>
      </c>
      <c r="T672" s="7">
        <f t="shared" si="6"/>
        <v>0</v>
      </c>
      <c r="U672" s="8" t="str">
        <f t="array" ref="U672">IF(W672&lt;&gt;0,MAX(IFERROR(INDEX(A:S,MATCH(W672,A:A,0),COLUMN(M$2)),0),IFERROR(INDEX(A:S,MATCH(AD672,A:A,0),COLUMN(M$2)),0),IFERROR(INDEX(A:S,MATCH(AK672,A:A,0),COLUMN(M$2)),0),IFERROR(INDEX(A:S,MATCH(AR672,A:A,0),COLUMN(M$2)),0)),M672)</f>
        <v/>
      </c>
      <c r="V672" s="3" t="str">
        <f t="shared" si="7"/>
        <v/>
      </c>
    </row>
    <row r="673" ht="15.75" customHeight="1">
      <c r="A673" s="3" t="s">
        <v>764</v>
      </c>
      <c r="B673" s="4" t="str">
        <f t="shared" si="1"/>
        <v>LC560CHSM</v>
      </c>
      <c r="D673" s="3">
        <v>0.0</v>
      </c>
      <c r="F673" s="5">
        <v>43678.0</v>
      </c>
      <c r="G673" s="4">
        <v>0.0</v>
      </c>
      <c r="I673" s="4">
        <v>0.0</v>
      </c>
      <c r="J673" s="4">
        <v>0.0</v>
      </c>
      <c r="K673" s="4">
        <v>0.0</v>
      </c>
      <c r="L673" s="4">
        <v>0.0</v>
      </c>
      <c r="O673" s="6">
        <f t="shared" si="2"/>
        <v>0</v>
      </c>
      <c r="P673" s="3" t="s">
        <v>51</v>
      </c>
      <c r="Q673" s="3" t="str">
        <f t="shared" si="3"/>
        <v>ZZ</v>
      </c>
      <c r="R673" s="3">
        <f t="shared" si="4"/>
        <v>0</v>
      </c>
      <c r="S673" s="3" t="str">
        <f t="shared" si="5"/>
        <v/>
      </c>
      <c r="T673" s="7">
        <f t="shared" si="6"/>
        <v>0</v>
      </c>
      <c r="U673" s="8" t="str">
        <f t="array" ref="U673">IF(W673&lt;&gt;0,MAX(IFERROR(INDEX(A:S,MATCH(W673,A:A,0),COLUMN(M$2)),0),IFERROR(INDEX(A:S,MATCH(AD673,A:A,0),COLUMN(M$2)),0),IFERROR(INDEX(A:S,MATCH(AK673,A:A,0),COLUMN(M$2)),0),IFERROR(INDEX(A:S,MATCH(AR673,A:A,0),COLUMN(M$2)),0)),M673)</f>
        <v/>
      </c>
      <c r="V673" s="3" t="str">
        <f t="shared" si="7"/>
        <v/>
      </c>
    </row>
    <row r="674" ht="15.75" customHeight="1">
      <c r="A674" s="3" t="s">
        <v>765</v>
      </c>
      <c r="B674" s="4" t="str">
        <f t="shared" si="1"/>
        <v>LC21571GR</v>
      </c>
      <c r="D674" s="3">
        <v>0.0</v>
      </c>
      <c r="F674" s="5">
        <v>43221.0</v>
      </c>
      <c r="G674" s="4">
        <v>0.0</v>
      </c>
      <c r="I674" s="4">
        <v>0.0</v>
      </c>
      <c r="J674" s="4">
        <v>0.0</v>
      </c>
      <c r="K674" s="4">
        <v>0.0</v>
      </c>
      <c r="L674" s="4">
        <v>0.0</v>
      </c>
      <c r="O674" s="6">
        <f t="shared" si="2"/>
        <v>0</v>
      </c>
      <c r="P674" s="3" t="s">
        <v>51</v>
      </c>
      <c r="Q674" s="3" t="str">
        <f t="shared" si="3"/>
        <v>ZZ</v>
      </c>
      <c r="R674" s="3">
        <f t="shared" si="4"/>
        <v>0</v>
      </c>
      <c r="S674" s="3" t="str">
        <f t="shared" si="5"/>
        <v/>
      </c>
      <c r="T674" s="7">
        <f t="shared" si="6"/>
        <v>0</v>
      </c>
      <c r="U674" s="8" t="str">
        <f t="array" ref="U674">IF(W674&lt;&gt;0,MAX(IFERROR(INDEX(A:S,MATCH(W674,A:A,0),COLUMN(M$2)),0),IFERROR(INDEX(A:S,MATCH(AD674,A:A,0),COLUMN(M$2)),0),IFERROR(INDEX(A:S,MATCH(AK674,A:A,0),COLUMN(M$2)),0),IFERROR(INDEX(A:S,MATCH(AR674,A:A,0),COLUMN(M$2)),0)),M674)</f>
        <v/>
      </c>
      <c r="V674" s="3" t="str">
        <f t="shared" si="7"/>
        <v/>
      </c>
    </row>
    <row r="675" ht="15.75" customHeight="1">
      <c r="A675" s="3" t="s">
        <v>766</v>
      </c>
      <c r="B675" s="4" t="str">
        <f t="shared" si="1"/>
        <v>LCMD014SIBC</v>
      </c>
      <c r="C675" s="3" t="s">
        <v>2</v>
      </c>
      <c r="D675" s="3">
        <v>0.0</v>
      </c>
      <c r="F675" s="5">
        <v>43221.0</v>
      </c>
      <c r="G675" s="4">
        <v>0.0</v>
      </c>
      <c r="I675" s="4">
        <v>0.0</v>
      </c>
      <c r="J675" s="4">
        <v>0.0</v>
      </c>
      <c r="K675" s="4">
        <v>0.0</v>
      </c>
      <c r="L675" s="4">
        <v>0.0</v>
      </c>
      <c r="O675" s="6">
        <f t="shared" si="2"/>
        <v>0</v>
      </c>
      <c r="P675" s="3" t="s">
        <v>51</v>
      </c>
      <c r="Q675" s="3" t="str">
        <f t="shared" si="3"/>
        <v>ZZ</v>
      </c>
      <c r="R675" s="3">
        <f t="shared" si="4"/>
        <v>0</v>
      </c>
      <c r="S675" s="3">
        <f t="shared" si="5"/>
        <v>0</v>
      </c>
      <c r="T675" s="7">
        <f t="shared" si="6"/>
        <v>0</v>
      </c>
      <c r="U675" s="8" t="str">
        <f t="array" ref="U675">IF(W675&lt;&gt;0,MAX(IFERROR(INDEX(A:S,MATCH(W675,A:A,0),COLUMN(M$2)),0),IFERROR(INDEX(A:S,MATCH(AD675,A:A,0),COLUMN(M$2)),0),IFERROR(INDEX(A:S,MATCH(AK675,A:A,0),COLUMN(M$2)),0),IFERROR(INDEX(A:S,MATCH(AR675,A:A,0),COLUMN(M$2)),0)),M675)</f>
        <v/>
      </c>
      <c r="V675" s="3">
        <f t="shared" si="7"/>
        <v>0</v>
      </c>
    </row>
    <row r="676" ht="15.75" customHeight="1">
      <c r="A676" s="3" t="s">
        <v>767</v>
      </c>
      <c r="B676" s="4" t="str">
        <f t="shared" si="1"/>
        <v>LCZI1TAU</v>
      </c>
      <c r="D676" s="3">
        <v>0.0</v>
      </c>
      <c r="F676" s="5">
        <v>43696.0</v>
      </c>
      <c r="G676" s="4">
        <v>0.0</v>
      </c>
      <c r="I676" s="4">
        <v>0.0</v>
      </c>
      <c r="J676" s="4">
        <v>0.0</v>
      </c>
      <c r="K676" s="4">
        <v>0.0</v>
      </c>
      <c r="L676" s="4">
        <v>0.0</v>
      </c>
      <c r="O676" s="6">
        <f t="shared" si="2"/>
        <v>0</v>
      </c>
      <c r="P676" s="3" t="s">
        <v>51</v>
      </c>
      <c r="Q676" s="3" t="str">
        <f t="shared" si="3"/>
        <v>ZZ</v>
      </c>
      <c r="R676" s="3">
        <f t="shared" si="4"/>
        <v>0</v>
      </c>
      <c r="S676" s="3" t="str">
        <f t="shared" si="5"/>
        <v/>
      </c>
      <c r="T676" s="7">
        <f t="shared" si="6"/>
        <v>0</v>
      </c>
      <c r="U676" s="8" t="str">
        <f t="array" ref="U676">IF(W676&lt;&gt;0,MAX(IFERROR(INDEX(A:S,MATCH(W676,A:A,0),COLUMN(M$2)),0),IFERROR(INDEX(A:S,MATCH(AD676,A:A,0),COLUMN(M$2)),0),IFERROR(INDEX(A:S,MATCH(AK676,A:A,0),COLUMN(M$2)),0),IFERROR(INDEX(A:S,MATCH(AR676,A:A,0),COLUMN(M$2)),0)),M676)</f>
        <v/>
      </c>
      <c r="V676" s="3" t="str">
        <f t="shared" si="7"/>
        <v/>
      </c>
    </row>
    <row r="677" ht="15.75" customHeight="1">
      <c r="A677" s="3" t="s">
        <v>768</v>
      </c>
      <c r="B677" s="4" t="str">
        <f t="shared" si="1"/>
        <v>LCCL30SWBAWHB201</v>
      </c>
      <c r="D677" s="3">
        <v>0.0</v>
      </c>
      <c r="F677" s="5">
        <v>43445.0</v>
      </c>
      <c r="G677" s="4">
        <v>0.0</v>
      </c>
      <c r="I677" s="4">
        <v>0.0</v>
      </c>
      <c r="J677" s="4">
        <v>0.0</v>
      </c>
      <c r="K677" s="4">
        <v>0.0</v>
      </c>
      <c r="L677" s="4">
        <v>0.0</v>
      </c>
      <c r="O677" s="6">
        <f t="shared" si="2"/>
        <v>0</v>
      </c>
      <c r="P677" s="3" t="s">
        <v>51</v>
      </c>
      <c r="Q677" s="3" t="str">
        <f t="shared" si="3"/>
        <v>ZZ</v>
      </c>
      <c r="R677" s="3">
        <f t="shared" si="4"/>
        <v>0</v>
      </c>
      <c r="S677" s="3" t="str">
        <f t="shared" si="5"/>
        <v/>
      </c>
      <c r="T677" s="7">
        <f t="shared" si="6"/>
        <v>0</v>
      </c>
      <c r="U677" s="8" t="str">
        <f t="array" ref="U677">IF(W677&lt;&gt;0,MAX(IFERROR(INDEX(A:S,MATCH(W677,A:A,0),COLUMN(M$2)),0),IFERROR(INDEX(A:S,MATCH(AD677,A:A,0),COLUMN(M$2)),0),IFERROR(INDEX(A:S,MATCH(AK677,A:A,0),COLUMN(M$2)),0),IFERROR(INDEX(A:S,MATCH(AR677,A:A,0),COLUMN(M$2)),0)),M677)</f>
        <v/>
      </c>
      <c r="V677" s="3" t="str">
        <f t="shared" si="7"/>
        <v/>
      </c>
    </row>
    <row r="678" ht="15.75" customHeight="1">
      <c r="A678" s="3" t="s">
        <v>769</v>
      </c>
      <c r="B678" s="4" t="str">
        <f t="shared" si="1"/>
        <v>LC3106SIBR</v>
      </c>
      <c r="C678" s="3" t="s">
        <v>2</v>
      </c>
      <c r="D678" s="3">
        <v>0.0</v>
      </c>
      <c r="F678" s="5">
        <v>43221.0</v>
      </c>
      <c r="G678" s="4">
        <v>0.0</v>
      </c>
      <c r="I678" s="4">
        <v>0.0</v>
      </c>
      <c r="J678" s="4">
        <v>0.0</v>
      </c>
      <c r="K678" s="4">
        <v>0.0</v>
      </c>
      <c r="L678" s="4">
        <v>0.0</v>
      </c>
      <c r="O678" s="6">
        <f t="shared" si="2"/>
        <v>0</v>
      </c>
      <c r="P678" s="3" t="s">
        <v>51</v>
      </c>
      <c r="Q678" s="3" t="str">
        <f t="shared" si="3"/>
        <v>ZZ</v>
      </c>
      <c r="R678" s="3">
        <f t="shared" si="4"/>
        <v>0</v>
      </c>
      <c r="S678" s="3">
        <f t="shared" si="5"/>
        <v>0</v>
      </c>
      <c r="T678" s="7">
        <f t="shared" si="6"/>
        <v>0</v>
      </c>
      <c r="U678" s="8" t="str">
        <f t="array" ref="U678">IF(W678&lt;&gt;0,MAX(IFERROR(INDEX(A:S,MATCH(W678,A:A,0),COLUMN(M$2)),0),IFERROR(INDEX(A:S,MATCH(AD678,A:A,0),COLUMN(M$2)),0),IFERROR(INDEX(A:S,MATCH(AK678,A:A,0),COLUMN(M$2)),0),IFERROR(INDEX(A:S,MATCH(AR678,A:A,0),COLUMN(M$2)),0)),M678)</f>
        <v/>
      </c>
      <c r="V678" s="3">
        <f t="shared" si="7"/>
        <v>0</v>
      </c>
    </row>
    <row r="679" ht="15.75" customHeight="1">
      <c r="A679" s="3" t="s">
        <v>770</v>
      </c>
      <c r="B679" s="4" t="str">
        <f t="shared" si="1"/>
        <v>LC4048BABL30</v>
      </c>
      <c r="D679" s="3">
        <v>0.0</v>
      </c>
      <c r="F679" s="5">
        <v>43781.0</v>
      </c>
      <c r="G679" s="4">
        <v>0.0</v>
      </c>
      <c r="I679" s="4">
        <v>0.0</v>
      </c>
      <c r="J679" s="4">
        <v>0.0</v>
      </c>
      <c r="K679" s="4">
        <v>0.0</v>
      </c>
      <c r="L679" s="4">
        <v>0.0</v>
      </c>
      <c r="O679" s="6">
        <f t="shared" si="2"/>
        <v>0</v>
      </c>
      <c r="P679" s="3" t="s">
        <v>51</v>
      </c>
      <c r="Q679" s="3" t="str">
        <f t="shared" si="3"/>
        <v>ZZ</v>
      </c>
      <c r="R679" s="3">
        <f t="shared" si="4"/>
        <v>0</v>
      </c>
      <c r="S679" s="3" t="str">
        <f t="shared" si="5"/>
        <v/>
      </c>
      <c r="T679" s="7">
        <f t="shared" si="6"/>
        <v>0</v>
      </c>
      <c r="U679" s="8" t="str">
        <f t="array" ref="U679">IF(W679&lt;&gt;0,MAX(IFERROR(INDEX(A:S,MATCH(W679,A:A,0),COLUMN(M$2)),0),IFERROR(INDEX(A:S,MATCH(AD679,A:A,0),COLUMN(M$2)),0),IFERROR(INDEX(A:S,MATCH(AK679,A:A,0),COLUMN(M$2)),0),IFERROR(INDEX(A:S,MATCH(AR679,A:A,0),COLUMN(M$2)),0)),M679)</f>
        <v/>
      </c>
      <c r="V679" s="3" t="str">
        <f t="shared" si="7"/>
        <v/>
      </c>
    </row>
    <row r="680" ht="15.75" customHeight="1">
      <c r="A680" s="3" t="s">
        <v>771</v>
      </c>
      <c r="B680" s="4" t="str">
        <f t="shared" si="1"/>
        <v>LCIGBAMFGR26</v>
      </c>
      <c r="D680" s="3">
        <v>0.0</v>
      </c>
      <c r="F680" s="5">
        <v>43221.0</v>
      </c>
      <c r="G680" s="4">
        <v>0.0</v>
      </c>
      <c r="I680" s="4">
        <v>0.0</v>
      </c>
      <c r="J680" s="4">
        <v>0.0</v>
      </c>
      <c r="K680" s="4">
        <v>0.0</v>
      </c>
      <c r="L680" s="4">
        <v>0.0</v>
      </c>
      <c r="O680" s="6">
        <f t="shared" si="2"/>
        <v>0</v>
      </c>
      <c r="P680" s="3" t="s">
        <v>51</v>
      </c>
      <c r="Q680" s="3" t="str">
        <f t="shared" si="3"/>
        <v>ZZ</v>
      </c>
      <c r="R680" s="3">
        <f t="shared" si="4"/>
        <v>0</v>
      </c>
      <c r="S680" s="3" t="str">
        <f t="shared" si="5"/>
        <v/>
      </c>
      <c r="T680" s="7">
        <f t="shared" si="6"/>
        <v>0</v>
      </c>
      <c r="U680" s="8" t="str">
        <f t="array" ref="U680">IF(W680&lt;&gt;0,MAX(IFERROR(INDEX(A:S,MATCH(W680,A:A,0),COLUMN(M$2)),0),IFERROR(INDEX(A:S,MATCH(AD680,A:A,0),COLUMN(M$2)),0),IFERROR(INDEX(A:S,MATCH(AK680,A:A,0),COLUMN(M$2)),0),IFERROR(INDEX(A:S,MATCH(AR680,A:A,0),COLUMN(M$2)),0)),M680)</f>
        <v/>
      </c>
      <c r="V680" s="3" t="str">
        <f t="shared" si="7"/>
        <v/>
      </c>
    </row>
    <row r="681" ht="15.75" customHeight="1">
      <c r="A681" s="3" t="s">
        <v>772</v>
      </c>
      <c r="B681" s="4" t="str">
        <f t="shared" si="1"/>
        <v>LCRISW26BAGRBA</v>
      </c>
      <c r="D681" s="3">
        <v>0.0</v>
      </c>
      <c r="F681" s="5">
        <v>43556.0</v>
      </c>
      <c r="G681" s="4">
        <v>0.0</v>
      </c>
      <c r="I681" s="4">
        <v>0.0</v>
      </c>
      <c r="J681" s="4">
        <v>0.0</v>
      </c>
      <c r="K681" s="4">
        <v>0.0</v>
      </c>
      <c r="L681" s="4">
        <v>0.0</v>
      </c>
      <c r="O681" s="6">
        <f t="shared" si="2"/>
        <v>0</v>
      </c>
      <c r="P681" s="3" t="s">
        <v>51</v>
      </c>
      <c r="Q681" s="3" t="str">
        <f t="shared" si="3"/>
        <v>ZZ</v>
      </c>
      <c r="R681" s="3">
        <f t="shared" si="4"/>
        <v>0</v>
      </c>
      <c r="S681" s="3" t="str">
        <f t="shared" si="5"/>
        <v/>
      </c>
      <c r="T681" s="7">
        <f t="shared" si="6"/>
        <v>0</v>
      </c>
      <c r="U681" s="8" t="str">
        <f t="array" ref="U681">IF(W681&lt;&gt;0,MAX(IFERROR(INDEX(A:S,MATCH(W681,A:A,0),COLUMN(M$2)),0),IFERROR(INDEX(A:S,MATCH(AD681,A:A,0),COLUMN(M$2)),0),IFERROR(INDEX(A:S,MATCH(AK681,A:A,0),COLUMN(M$2)),0),IFERROR(INDEX(A:S,MATCH(AR681,A:A,0),COLUMN(M$2)),0)),M681)</f>
        <v/>
      </c>
      <c r="V681" s="3" t="str">
        <f t="shared" si="7"/>
        <v/>
      </c>
    </row>
    <row r="682" ht="15.75" customHeight="1">
      <c r="A682" s="3" t="s">
        <v>773</v>
      </c>
      <c r="B682" s="4" t="str">
        <f t="shared" si="1"/>
        <v>LC21571PU</v>
      </c>
      <c r="D682" s="3">
        <v>0.0</v>
      </c>
      <c r="F682" s="5">
        <v>43221.0</v>
      </c>
      <c r="G682" s="4">
        <v>0.0</v>
      </c>
      <c r="I682" s="4">
        <v>0.0</v>
      </c>
      <c r="J682" s="4">
        <v>0.0</v>
      </c>
      <c r="K682" s="4">
        <v>0.0</v>
      </c>
      <c r="L682" s="4">
        <v>0.0</v>
      </c>
      <c r="O682" s="6">
        <f t="shared" si="2"/>
        <v>0</v>
      </c>
      <c r="P682" s="3" t="s">
        <v>51</v>
      </c>
      <c r="Q682" s="3" t="str">
        <f t="shared" si="3"/>
        <v>ZZ</v>
      </c>
      <c r="R682" s="3">
        <f t="shared" si="4"/>
        <v>0</v>
      </c>
      <c r="S682" s="3" t="str">
        <f t="shared" si="5"/>
        <v/>
      </c>
      <c r="T682" s="7">
        <f t="shared" si="6"/>
        <v>0</v>
      </c>
      <c r="U682" s="8" t="str">
        <f t="array" ref="U682">IF(W682&lt;&gt;0,MAX(IFERROR(INDEX(A:S,MATCH(W682,A:A,0),COLUMN(M$2)),0),IFERROR(INDEX(A:S,MATCH(AD682,A:A,0),COLUMN(M$2)),0),IFERROR(INDEX(A:S,MATCH(AK682,A:A,0),COLUMN(M$2)),0),IFERROR(INDEX(A:S,MATCH(AR682,A:A,0),COLUMN(M$2)),0)),M682)</f>
        <v/>
      </c>
      <c r="V682" s="3" t="str">
        <f t="shared" si="7"/>
        <v/>
      </c>
    </row>
    <row r="683" ht="15.75" customHeight="1">
      <c r="A683" s="3" t="s">
        <v>774</v>
      </c>
      <c r="B683" s="4" t="str">
        <f t="shared" si="1"/>
        <v>LC281OTBL</v>
      </c>
      <c r="D683" s="3">
        <v>0.0</v>
      </c>
      <c r="F683" s="5">
        <v>43221.0</v>
      </c>
      <c r="G683" s="4">
        <v>0.0</v>
      </c>
      <c r="I683" s="4">
        <v>0.0</v>
      </c>
      <c r="J683" s="4">
        <v>0.0</v>
      </c>
      <c r="K683" s="4">
        <v>0.0</v>
      </c>
      <c r="L683" s="4">
        <v>0.0</v>
      </c>
      <c r="O683" s="6">
        <f t="shared" si="2"/>
        <v>0</v>
      </c>
      <c r="P683" s="3" t="s">
        <v>51</v>
      </c>
      <c r="Q683" s="3" t="str">
        <f t="shared" si="3"/>
        <v>ZZ</v>
      </c>
      <c r="R683" s="3">
        <f t="shared" si="4"/>
        <v>0</v>
      </c>
      <c r="S683" s="3" t="str">
        <f t="shared" si="5"/>
        <v/>
      </c>
      <c r="T683" s="7">
        <f t="shared" si="6"/>
        <v>0</v>
      </c>
      <c r="U683" s="8" t="str">
        <f t="array" ref="U683">IF(W683&lt;&gt;0,MAX(IFERROR(INDEX(A:S,MATCH(W683,A:A,0),COLUMN(M$2)),0),IFERROR(INDEX(A:S,MATCH(AD683,A:A,0),COLUMN(M$2)),0),IFERROR(INDEX(A:S,MATCH(AK683,A:A,0),COLUMN(M$2)),0),IFERROR(INDEX(A:S,MATCH(AR683,A:A,0),COLUMN(M$2)),0)),M683)</f>
        <v/>
      </c>
      <c r="V683" s="3" t="str">
        <f t="shared" si="7"/>
        <v/>
      </c>
    </row>
    <row r="684" ht="15.75" customHeight="1">
      <c r="A684" s="3" t="s">
        <v>775</v>
      </c>
      <c r="B684" s="4" t="str">
        <f t="shared" si="1"/>
        <v>LCIGBAMFRE26</v>
      </c>
      <c r="D684" s="3">
        <v>0.0</v>
      </c>
      <c r="F684" s="5">
        <v>43453.0</v>
      </c>
      <c r="G684" s="4">
        <v>0.0</v>
      </c>
      <c r="I684" s="4">
        <v>0.0</v>
      </c>
      <c r="J684" s="4">
        <v>0.0</v>
      </c>
      <c r="K684" s="4">
        <v>0.0</v>
      </c>
      <c r="L684" s="4">
        <v>0.0</v>
      </c>
      <c r="O684" s="6">
        <f t="shared" si="2"/>
        <v>0</v>
      </c>
      <c r="P684" s="3" t="s">
        <v>51</v>
      </c>
      <c r="Q684" s="3" t="str">
        <f t="shared" si="3"/>
        <v>ZZ</v>
      </c>
      <c r="R684" s="3">
        <f t="shared" si="4"/>
        <v>0</v>
      </c>
      <c r="S684" s="3" t="str">
        <f t="shared" si="5"/>
        <v/>
      </c>
      <c r="T684" s="7">
        <f t="shared" si="6"/>
        <v>0</v>
      </c>
      <c r="U684" s="8" t="str">
        <f t="array" ref="U684">IF(W684&lt;&gt;0,MAX(IFERROR(INDEX(A:S,MATCH(W684,A:A,0),COLUMN(M$2)),0),IFERROR(INDEX(A:S,MATCH(AD684,A:A,0),COLUMN(M$2)),0),IFERROR(INDEX(A:S,MATCH(AK684,A:A,0),COLUMN(M$2)),0),IFERROR(INDEX(A:S,MATCH(AR684,A:A,0),COLUMN(M$2)),0)),M684)</f>
        <v/>
      </c>
      <c r="V684" s="3" t="str">
        <f t="shared" si="7"/>
        <v/>
      </c>
    </row>
    <row r="685" ht="15.75" customHeight="1">
      <c r="A685" s="3" t="s">
        <v>776</v>
      </c>
      <c r="B685" s="4" t="str">
        <f t="shared" si="1"/>
        <v>LCMBS013BASB26</v>
      </c>
      <c r="D685" s="3">
        <v>0.0</v>
      </c>
      <c r="F685" s="5">
        <v>43453.0</v>
      </c>
      <c r="G685" s="4">
        <v>0.0</v>
      </c>
      <c r="I685" s="4">
        <v>0.0</v>
      </c>
      <c r="J685" s="4">
        <v>0.0</v>
      </c>
      <c r="K685" s="4">
        <v>0.0</v>
      </c>
      <c r="L685" s="4">
        <v>0.0</v>
      </c>
      <c r="O685" s="6">
        <f t="shared" si="2"/>
        <v>0</v>
      </c>
      <c r="P685" s="3" t="s">
        <v>51</v>
      </c>
      <c r="Q685" s="3" t="str">
        <f t="shared" si="3"/>
        <v>ZZ</v>
      </c>
      <c r="R685" s="3">
        <f t="shared" si="4"/>
        <v>0</v>
      </c>
      <c r="S685" s="3" t="str">
        <f t="shared" si="5"/>
        <v/>
      </c>
      <c r="T685" s="7">
        <f t="shared" si="6"/>
        <v>0</v>
      </c>
      <c r="U685" s="8" t="str">
        <f t="array" ref="U685">IF(W685&lt;&gt;0,MAX(IFERROR(INDEX(A:S,MATCH(W685,A:A,0),COLUMN(M$2)),0),IFERROR(INDEX(A:S,MATCH(AD685,A:A,0),COLUMN(M$2)),0),IFERROR(INDEX(A:S,MATCH(AK685,A:A,0),COLUMN(M$2)),0),IFERROR(INDEX(A:S,MATCH(AR685,A:A,0),COLUMN(M$2)),0)),M685)</f>
        <v/>
      </c>
      <c r="V685" s="3" t="str">
        <f t="shared" si="7"/>
        <v/>
      </c>
    </row>
    <row r="686" ht="15.75" customHeight="1">
      <c r="A686" s="3" t="s">
        <v>777</v>
      </c>
      <c r="B686" s="4" t="str">
        <f t="shared" si="1"/>
        <v>LCMC0011RE</v>
      </c>
      <c r="D686" s="3" t="s">
        <v>60</v>
      </c>
      <c r="F686" s="5">
        <v>45020.0</v>
      </c>
      <c r="G686" s="4">
        <v>0.0</v>
      </c>
      <c r="I686" s="4">
        <v>0.0</v>
      </c>
      <c r="J686" s="4">
        <v>0.0</v>
      </c>
      <c r="K686" s="4">
        <v>0.0</v>
      </c>
      <c r="L686" s="4">
        <v>0.0</v>
      </c>
      <c r="O686" s="6">
        <f t="shared" si="2"/>
        <v>0</v>
      </c>
      <c r="P686" s="3" t="s">
        <v>51</v>
      </c>
      <c r="Q686" s="3" t="str">
        <f t="shared" si="3"/>
        <v>ZZ</v>
      </c>
      <c r="R686" s="3">
        <f t="shared" si="4"/>
        <v>0</v>
      </c>
      <c r="S686" s="3" t="str">
        <f t="shared" si="5"/>
        <v/>
      </c>
      <c r="T686" s="7">
        <f t="shared" si="6"/>
        <v>0</v>
      </c>
      <c r="U686" s="8" t="str">
        <f t="array" ref="U686">IF(W686&lt;&gt;0,MAX(IFERROR(INDEX(A:S,MATCH(W686,A:A,0),COLUMN(M$2)),0),IFERROR(INDEX(A:S,MATCH(AD686,A:A,0),COLUMN(M$2)),0),IFERROR(INDEX(A:S,MATCH(AK686,A:A,0),COLUMN(M$2)),0),IFERROR(INDEX(A:S,MATCH(AR686,A:A,0),COLUMN(M$2)),0)),M686)</f>
        <v/>
      </c>
      <c r="V686" s="3" t="str">
        <f t="shared" si="7"/>
        <v/>
      </c>
    </row>
    <row r="687" ht="15.75" customHeight="1">
      <c r="A687" s="3" t="s">
        <v>778</v>
      </c>
      <c r="B687" s="4" t="str">
        <f t="shared" si="1"/>
        <v>LCMC001CLCA</v>
      </c>
      <c r="D687" s="3">
        <v>0.0</v>
      </c>
      <c r="F687" s="5">
        <v>43885.0</v>
      </c>
      <c r="G687" s="4">
        <v>0.0</v>
      </c>
      <c r="I687" s="4">
        <v>0.0</v>
      </c>
      <c r="J687" s="4">
        <v>0.0</v>
      </c>
      <c r="K687" s="4">
        <v>0.0</v>
      </c>
      <c r="L687" s="4">
        <v>0.0</v>
      </c>
      <c r="O687" s="6">
        <f t="shared" si="2"/>
        <v>0</v>
      </c>
      <c r="P687" s="3" t="s">
        <v>51</v>
      </c>
      <c r="Q687" s="3" t="str">
        <f t="shared" si="3"/>
        <v>ZZ</v>
      </c>
      <c r="R687" s="3">
        <f t="shared" si="4"/>
        <v>0</v>
      </c>
      <c r="S687" s="3" t="str">
        <f t="shared" si="5"/>
        <v/>
      </c>
      <c r="T687" s="7">
        <f t="shared" si="6"/>
        <v>0</v>
      </c>
      <c r="U687" s="8" t="str">
        <f t="array" ref="U687">IF(W687&lt;&gt;0,MAX(IFERROR(INDEX(A:S,MATCH(W687,A:A,0),COLUMN(M$2)),0),IFERROR(INDEX(A:S,MATCH(AD687,A:A,0),COLUMN(M$2)),0),IFERROR(INDEX(A:S,MATCH(AK687,A:A,0),COLUMN(M$2)),0),IFERROR(INDEX(A:S,MATCH(AR687,A:A,0),COLUMN(M$2)),0)),M687)</f>
        <v/>
      </c>
      <c r="V687" s="3" t="str">
        <f t="shared" si="7"/>
        <v/>
      </c>
    </row>
    <row r="688" ht="15.75" customHeight="1">
      <c r="A688" s="3" t="s">
        <v>779</v>
      </c>
      <c r="B688" s="4" t="str">
        <f t="shared" si="1"/>
        <v>LC530OTMFBR</v>
      </c>
      <c r="D688" s="3">
        <v>0.0</v>
      </c>
      <c r="F688" s="5">
        <v>43445.0</v>
      </c>
      <c r="G688" s="4">
        <v>0.0</v>
      </c>
      <c r="I688" s="4">
        <v>0.0</v>
      </c>
      <c r="J688" s="4">
        <v>0.0</v>
      </c>
      <c r="K688" s="4">
        <v>0.0</v>
      </c>
      <c r="L688" s="4">
        <v>0.0</v>
      </c>
      <c r="O688" s="6">
        <f t="shared" si="2"/>
        <v>0</v>
      </c>
      <c r="P688" s="3" t="s">
        <v>51</v>
      </c>
      <c r="Q688" s="3" t="str">
        <f t="shared" si="3"/>
        <v>ZZ</v>
      </c>
      <c r="R688" s="3">
        <f t="shared" si="4"/>
        <v>0</v>
      </c>
      <c r="S688" s="3" t="str">
        <f t="shared" si="5"/>
        <v/>
      </c>
      <c r="T688" s="7">
        <f t="shared" si="6"/>
        <v>0</v>
      </c>
      <c r="U688" s="8" t="str">
        <f t="array" ref="U688">IF(W688&lt;&gt;0,MAX(IFERROR(INDEX(A:S,MATCH(W688,A:A,0),COLUMN(M$2)),0),IFERROR(INDEX(A:S,MATCH(AD688,A:A,0),COLUMN(M$2)),0),IFERROR(INDEX(A:S,MATCH(AK688,A:A,0),COLUMN(M$2)),0),IFERROR(INDEX(A:S,MATCH(AR688,A:A,0),COLUMN(M$2)),0)),M688)</f>
        <v/>
      </c>
      <c r="V688" s="3" t="str">
        <f t="shared" si="7"/>
        <v/>
      </c>
    </row>
    <row r="689" ht="15.75" customHeight="1">
      <c r="A689" s="3" t="s">
        <v>780</v>
      </c>
      <c r="B689" s="4" t="str">
        <f t="shared" si="1"/>
        <v>LC47211BEBL</v>
      </c>
      <c r="D689" s="3" t="s">
        <v>101</v>
      </c>
      <c r="F689" s="5"/>
      <c r="G689" s="4">
        <v>0.0</v>
      </c>
      <c r="I689" s="4">
        <v>0.0</v>
      </c>
      <c r="J689" s="4">
        <v>0.0</v>
      </c>
      <c r="K689" s="4">
        <v>0.0</v>
      </c>
      <c r="L689" s="4">
        <v>0.0</v>
      </c>
      <c r="O689" s="6">
        <f t="shared" si="2"/>
        <v>0</v>
      </c>
      <c r="P689" s="3" t="s">
        <v>180</v>
      </c>
      <c r="Q689" s="3" t="str">
        <f t="shared" si="3"/>
        <v>LC OTTOBEN</v>
      </c>
      <c r="R689" s="3">
        <f t="shared" si="4"/>
        <v>0</v>
      </c>
      <c r="S689" s="3" t="str">
        <f t="shared" si="5"/>
        <v/>
      </c>
      <c r="T689" s="7">
        <f t="shared" si="6"/>
        <v>0</v>
      </c>
      <c r="U689" s="8" t="str">
        <f t="array" ref="U689">IF(W689&lt;&gt;0,MAX(IFERROR(INDEX(A:S,MATCH(W689,A:A,0),COLUMN(M$2)),0),IFERROR(INDEX(A:S,MATCH(AD689,A:A,0),COLUMN(M$2)),0),IFERROR(INDEX(A:S,MATCH(AK689,A:A,0),COLUMN(M$2)),0),IFERROR(INDEX(A:S,MATCH(AR689,A:A,0),COLUMN(M$2)),0)),M689)</f>
        <v/>
      </c>
      <c r="V689" s="3" t="str">
        <f t="shared" si="7"/>
        <v/>
      </c>
    </row>
    <row r="690" ht="15.75" customHeight="1">
      <c r="A690" s="3" t="s">
        <v>781</v>
      </c>
      <c r="B690" s="4" t="str">
        <f t="shared" si="1"/>
        <v>LCBRSIWH</v>
      </c>
      <c r="C690" s="3" t="s">
        <v>2</v>
      </c>
      <c r="D690" s="3" t="s">
        <v>101</v>
      </c>
      <c r="F690" s="5"/>
      <c r="G690" s="4">
        <v>28.0</v>
      </c>
      <c r="I690" s="4">
        <v>4.0</v>
      </c>
      <c r="J690" s="4">
        <v>10.0</v>
      </c>
      <c r="K690" s="4">
        <v>0.0</v>
      </c>
      <c r="L690" s="4">
        <v>0.0</v>
      </c>
      <c r="O690" s="6">
        <f t="shared" si="2"/>
        <v>24</v>
      </c>
      <c r="P690" s="3" t="s">
        <v>108</v>
      </c>
      <c r="Q690" s="3" t="str">
        <f t="shared" si="3"/>
        <v>LC DINING CHAIRS</v>
      </c>
      <c r="R690" s="3">
        <f t="shared" si="4"/>
        <v>12</v>
      </c>
      <c r="S690" s="3">
        <f t="shared" si="5"/>
        <v>0</v>
      </c>
      <c r="T690" s="7">
        <f t="shared" si="6"/>
        <v>24</v>
      </c>
      <c r="U690" s="8" t="str">
        <f t="array" ref="U690">IF(W690&lt;&gt;0,MAX(IFERROR(INDEX(A:S,MATCH(W690,A:A,0),COLUMN(M$2)),0),IFERROR(INDEX(A:S,MATCH(AD690,A:A,0),COLUMN(M$2)),0),IFERROR(INDEX(A:S,MATCH(AK690,A:A,0),COLUMN(M$2)),0),IFERROR(INDEX(A:S,MATCH(AR690,A:A,0),COLUMN(M$2)),0)),M690)</f>
        <v/>
      </c>
      <c r="V690" s="3">
        <f t="shared" si="7"/>
        <v>0</v>
      </c>
    </row>
    <row r="691" ht="15.75" customHeight="1">
      <c r="A691" s="3" t="s">
        <v>782</v>
      </c>
      <c r="B691" s="4" t="str">
        <f t="shared" si="1"/>
        <v>LC450BABL30</v>
      </c>
      <c r="D691" s="3">
        <v>0.0</v>
      </c>
      <c r="F691" s="5">
        <v>43453.0</v>
      </c>
      <c r="G691" s="4">
        <v>0.0</v>
      </c>
      <c r="I691" s="4">
        <v>0.0</v>
      </c>
      <c r="J691" s="4">
        <v>0.0</v>
      </c>
      <c r="K691" s="4">
        <v>0.0</v>
      </c>
      <c r="L691" s="4">
        <v>0.0</v>
      </c>
      <c r="O691" s="6">
        <f t="shared" si="2"/>
        <v>0</v>
      </c>
      <c r="P691" s="3" t="s">
        <v>51</v>
      </c>
      <c r="Q691" s="3" t="str">
        <f t="shared" si="3"/>
        <v>ZZ</v>
      </c>
      <c r="R691" s="3">
        <f t="shared" si="4"/>
        <v>0</v>
      </c>
      <c r="S691" s="3" t="str">
        <f t="shared" si="5"/>
        <v/>
      </c>
      <c r="T691" s="7">
        <f t="shared" si="6"/>
        <v>0</v>
      </c>
      <c r="U691" s="8" t="str">
        <f t="array" ref="U691">IF(W691&lt;&gt;0,MAX(IFERROR(INDEX(A:S,MATCH(W691,A:A,0),COLUMN(M$2)),0),IFERROR(INDEX(A:S,MATCH(AD691,A:A,0),COLUMN(M$2)),0),IFERROR(INDEX(A:S,MATCH(AK691,A:A,0),COLUMN(M$2)),0),IFERROR(INDEX(A:S,MATCH(AR691,A:A,0),COLUMN(M$2)),0)),M691)</f>
        <v/>
      </c>
      <c r="V691" s="3" t="str">
        <f t="shared" si="7"/>
        <v/>
      </c>
    </row>
    <row r="692" ht="15.75" customHeight="1">
      <c r="A692" s="3" t="s">
        <v>783</v>
      </c>
      <c r="B692" s="4" t="str">
        <f t="shared" si="1"/>
        <v>LC560CHWH</v>
      </c>
      <c r="D692" s="3">
        <v>0.0</v>
      </c>
      <c r="F692" s="5">
        <v>43789.0</v>
      </c>
      <c r="G692" s="4">
        <v>0.0</v>
      </c>
      <c r="I692" s="4">
        <v>0.0</v>
      </c>
      <c r="J692" s="4">
        <v>0.0</v>
      </c>
      <c r="K692" s="4">
        <v>0.0</v>
      </c>
      <c r="L692" s="4">
        <v>0.0</v>
      </c>
      <c r="O692" s="6">
        <f t="shared" si="2"/>
        <v>0</v>
      </c>
      <c r="P692" s="3" t="s">
        <v>51</v>
      </c>
      <c r="Q692" s="3" t="str">
        <f t="shared" si="3"/>
        <v>ZZ</v>
      </c>
      <c r="R692" s="3">
        <f t="shared" si="4"/>
        <v>0</v>
      </c>
      <c r="S692" s="3" t="str">
        <f t="shared" si="5"/>
        <v/>
      </c>
      <c r="T692" s="7">
        <f t="shared" si="6"/>
        <v>0</v>
      </c>
      <c r="U692" s="8" t="str">
        <f t="array" ref="U692">IF(W692&lt;&gt;0,MAX(IFERROR(INDEX(A:S,MATCH(W692,A:A,0),COLUMN(M$2)),0),IFERROR(INDEX(A:S,MATCH(AD692,A:A,0),COLUMN(M$2)),0),IFERROR(INDEX(A:S,MATCH(AK692,A:A,0),COLUMN(M$2)),0),IFERROR(INDEX(A:S,MATCH(AR692,A:A,0),COLUMN(M$2)),0)),M692)</f>
        <v/>
      </c>
      <c r="V692" s="3" t="str">
        <f t="shared" si="7"/>
        <v/>
      </c>
    </row>
    <row r="693" ht="15.75" customHeight="1">
      <c r="A693" s="3" t="s">
        <v>784</v>
      </c>
      <c r="B693" s="4" t="str">
        <f t="shared" si="1"/>
        <v>LC847SIRE</v>
      </c>
      <c r="D693" s="3" t="s">
        <v>101</v>
      </c>
      <c r="F693" s="5"/>
      <c r="G693" s="4">
        <v>0.0</v>
      </c>
      <c r="I693" s="4">
        <v>0.0</v>
      </c>
      <c r="J693" s="4">
        <v>0.0</v>
      </c>
      <c r="K693" s="4">
        <v>0.0</v>
      </c>
      <c r="L693" s="4">
        <v>0.0</v>
      </c>
      <c r="O693" s="6">
        <f t="shared" si="2"/>
        <v>0</v>
      </c>
      <c r="P693" s="3" t="s">
        <v>51</v>
      </c>
      <c r="Q693" s="3" t="str">
        <f t="shared" si="3"/>
        <v>ZZ</v>
      </c>
      <c r="R693" s="3">
        <f t="shared" si="4"/>
        <v>0</v>
      </c>
      <c r="S693" s="3" t="str">
        <f t="shared" si="5"/>
        <v/>
      </c>
      <c r="T693" s="7">
        <f t="shared" si="6"/>
        <v>0</v>
      </c>
      <c r="U693" s="8" t="str">
        <f t="array" ref="U693">IF(W693&lt;&gt;0,MAX(IFERROR(INDEX(A:S,MATCH(W693,A:A,0),COLUMN(M$2)),0),IFERROR(INDEX(A:S,MATCH(AD693,A:A,0),COLUMN(M$2)),0),IFERROR(INDEX(A:S,MATCH(AK693,A:A,0),COLUMN(M$2)),0),IFERROR(INDEX(A:S,MATCH(AR693,A:A,0),COLUMN(M$2)),0)),M693)</f>
        <v/>
      </c>
      <c r="V693" s="3" t="str">
        <f t="shared" si="7"/>
        <v/>
      </c>
    </row>
    <row r="694" ht="15.75" customHeight="1">
      <c r="A694" s="3" t="s">
        <v>785</v>
      </c>
      <c r="B694" s="4" t="str">
        <f t="shared" si="1"/>
        <v>LCMS0011DB</v>
      </c>
      <c r="D694" s="3" t="s">
        <v>60</v>
      </c>
      <c r="F694" s="5">
        <v>45020.0</v>
      </c>
      <c r="G694" s="4">
        <v>0.0</v>
      </c>
      <c r="I694" s="4">
        <v>0.0</v>
      </c>
      <c r="J694" s="4">
        <v>0.0</v>
      </c>
      <c r="K694" s="4">
        <v>0.0</v>
      </c>
      <c r="L694" s="4">
        <v>0.0</v>
      </c>
      <c r="O694" s="6">
        <f t="shared" si="2"/>
        <v>0</v>
      </c>
      <c r="P694" s="3" t="s">
        <v>51</v>
      </c>
      <c r="Q694" s="3" t="str">
        <f t="shared" si="3"/>
        <v>ZZ</v>
      </c>
      <c r="R694" s="3">
        <f t="shared" si="4"/>
        <v>0</v>
      </c>
      <c r="S694" s="3" t="str">
        <f t="shared" si="5"/>
        <v/>
      </c>
      <c r="T694" s="7">
        <f t="shared" si="6"/>
        <v>0</v>
      </c>
      <c r="U694" s="8" t="str">
        <f t="array" ref="U694">IF(W694&lt;&gt;0,MAX(IFERROR(INDEX(A:S,MATCH(W694,A:A,0),COLUMN(M$2)),0),IFERROR(INDEX(A:S,MATCH(AD694,A:A,0),COLUMN(M$2)),0),IFERROR(INDEX(A:S,MATCH(AK694,A:A,0),COLUMN(M$2)),0),IFERROR(INDEX(A:S,MATCH(AR694,A:A,0),COLUMN(M$2)),0)),M694)</f>
        <v/>
      </c>
      <c r="V694" s="3" t="str">
        <f t="shared" si="7"/>
        <v/>
      </c>
    </row>
    <row r="695" ht="15.75" customHeight="1">
      <c r="A695" s="3" t="s">
        <v>786</v>
      </c>
      <c r="B695" s="4" t="str">
        <f t="shared" si="1"/>
        <v>LC8441BLUE</v>
      </c>
      <c r="D695" s="3">
        <v>0.0</v>
      </c>
      <c r="E695" s="5">
        <v>43994.0</v>
      </c>
      <c r="F695" s="5">
        <v>44134.0</v>
      </c>
      <c r="G695" s="4">
        <v>0.0</v>
      </c>
      <c r="I695" s="4">
        <v>0.0</v>
      </c>
      <c r="J695" s="4">
        <v>0.0</v>
      </c>
      <c r="K695" s="4">
        <v>0.0</v>
      </c>
      <c r="L695" s="4">
        <v>0.0</v>
      </c>
      <c r="O695" s="6">
        <f t="shared" si="2"/>
        <v>0</v>
      </c>
      <c r="P695" s="3" t="s">
        <v>51</v>
      </c>
      <c r="Q695" s="3" t="str">
        <f t="shared" si="3"/>
        <v>ZZ</v>
      </c>
      <c r="R695" s="3">
        <f t="shared" si="4"/>
        <v>0</v>
      </c>
      <c r="S695" s="3" t="str">
        <f t="shared" si="5"/>
        <v/>
      </c>
      <c r="T695" s="7">
        <f t="shared" si="6"/>
        <v>0</v>
      </c>
      <c r="U695" s="8" t="str">
        <f t="array" ref="U695">IF(W695&lt;&gt;0,MAX(IFERROR(INDEX(A:S,MATCH(W695,A:A,0),COLUMN(M$2)),0),IFERROR(INDEX(A:S,MATCH(AD695,A:A,0),COLUMN(M$2)),0),IFERROR(INDEX(A:S,MATCH(AK695,A:A,0),COLUMN(M$2)),0),IFERROR(INDEX(A:S,MATCH(AR695,A:A,0),COLUMN(M$2)),0)),M695)</f>
        <v/>
      </c>
      <c r="V695" s="3" t="str">
        <f t="shared" si="7"/>
        <v/>
      </c>
    </row>
    <row r="696" ht="15.75" customHeight="1">
      <c r="A696" s="3" t="s">
        <v>787</v>
      </c>
      <c r="B696" s="4" t="str">
        <f t="shared" si="1"/>
        <v>LCMBS11SWMFAP26</v>
      </c>
      <c r="D696" s="3">
        <v>0.0</v>
      </c>
      <c r="F696" s="5">
        <v>43221.0</v>
      </c>
      <c r="G696" s="4">
        <v>0.0</v>
      </c>
      <c r="I696" s="4">
        <v>0.0</v>
      </c>
      <c r="J696" s="4">
        <v>0.0</v>
      </c>
      <c r="K696" s="4">
        <v>0.0</v>
      </c>
      <c r="L696" s="4">
        <v>0.0</v>
      </c>
      <c r="O696" s="6">
        <f t="shared" si="2"/>
        <v>0</v>
      </c>
      <c r="P696" s="3" t="s">
        <v>51</v>
      </c>
      <c r="Q696" s="3" t="str">
        <f t="shared" si="3"/>
        <v>ZZ</v>
      </c>
      <c r="R696" s="3">
        <f t="shared" si="4"/>
        <v>0</v>
      </c>
      <c r="S696" s="3" t="str">
        <f t="shared" si="5"/>
        <v/>
      </c>
      <c r="T696" s="7">
        <f t="shared" si="6"/>
        <v>0</v>
      </c>
      <c r="U696" s="8" t="str">
        <f t="array" ref="U696">IF(W696&lt;&gt;0,MAX(IFERROR(INDEX(A:S,MATCH(W696,A:A,0),COLUMN(M$2)),0),IFERROR(INDEX(A:S,MATCH(AD696,A:A,0),COLUMN(M$2)),0),IFERROR(INDEX(A:S,MATCH(AK696,A:A,0),COLUMN(M$2)),0),IFERROR(INDEX(A:S,MATCH(AR696,A:A,0),COLUMN(M$2)),0)),M696)</f>
        <v/>
      </c>
      <c r="V696" s="3" t="str">
        <f t="shared" si="7"/>
        <v/>
      </c>
    </row>
    <row r="697" ht="15.75" customHeight="1">
      <c r="A697" s="3" t="s">
        <v>788</v>
      </c>
      <c r="B697" s="4" t="str">
        <f t="shared" si="1"/>
        <v>LC7252PU</v>
      </c>
      <c r="D697" s="3">
        <v>0.0</v>
      </c>
      <c r="F697" s="5">
        <v>43221.0</v>
      </c>
      <c r="G697" s="4">
        <v>0.0</v>
      </c>
      <c r="I697" s="4">
        <v>0.0</v>
      </c>
      <c r="J697" s="4">
        <v>0.0</v>
      </c>
      <c r="K697" s="4">
        <v>0.0</v>
      </c>
      <c r="L697" s="4">
        <v>0.0</v>
      </c>
      <c r="O697" s="6">
        <f t="shared" si="2"/>
        <v>0</v>
      </c>
      <c r="P697" s="3" t="s">
        <v>51</v>
      </c>
      <c r="Q697" s="3" t="str">
        <f t="shared" si="3"/>
        <v>ZZ</v>
      </c>
      <c r="R697" s="3">
        <f t="shared" si="4"/>
        <v>0</v>
      </c>
      <c r="S697" s="3" t="str">
        <f t="shared" si="5"/>
        <v/>
      </c>
      <c r="T697" s="7">
        <f t="shared" si="6"/>
        <v>0</v>
      </c>
      <c r="U697" s="8" t="str">
        <f t="array" ref="U697">IF(W697&lt;&gt;0,MAX(IFERROR(INDEX(A:S,MATCH(W697,A:A,0),COLUMN(M$2)),0),IFERROR(INDEX(A:S,MATCH(AD697,A:A,0),COLUMN(M$2)),0),IFERROR(INDEX(A:S,MATCH(AK697,A:A,0),COLUMN(M$2)),0),IFERROR(INDEX(A:S,MATCH(AR697,A:A,0),COLUMN(M$2)),0)),M697)</f>
        <v/>
      </c>
      <c r="V697" s="3" t="str">
        <f t="shared" si="7"/>
        <v/>
      </c>
    </row>
    <row r="698" ht="15.75" customHeight="1">
      <c r="A698" s="3" t="s">
        <v>789</v>
      </c>
      <c r="B698" s="4" t="str">
        <f t="shared" si="1"/>
        <v>LC21573GR</v>
      </c>
      <c r="D698" s="3">
        <v>0.0</v>
      </c>
      <c r="F698" s="5">
        <v>43445.0</v>
      </c>
      <c r="G698" s="4">
        <v>0.0</v>
      </c>
      <c r="I698" s="4">
        <v>0.0</v>
      </c>
      <c r="J698" s="4">
        <v>0.0</v>
      </c>
      <c r="K698" s="4">
        <v>0.0</v>
      </c>
      <c r="L698" s="4">
        <v>0.0</v>
      </c>
      <c r="O698" s="6">
        <f t="shared" si="2"/>
        <v>0</v>
      </c>
      <c r="P698" s="3" t="s">
        <v>51</v>
      </c>
      <c r="Q698" s="3" t="str">
        <f t="shared" si="3"/>
        <v>ZZ</v>
      </c>
      <c r="R698" s="3">
        <f t="shared" si="4"/>
        <v>0</v>
      </c>
      <c r="S698" s="3" t="str">
        <f t="shared" si="5"/>
        <v/>
      </c>
      <c r="T698" s="7">
        <f t="shared" si="6"/>
        <v>0</v>
      </c>
      <c r="U698" s="8" t="str">
        <f t="array" ref="U698">IF(W698&lt;&gt;0,MAX(IFERROR(INDEX(A:S,MATCH(W698,A:A,0),COLUMN(M$2)),0),IFERROR(INDEX(A:S,MATCH(AD698,A:A,0),COLUMN(M$2)),0),IFERROR(INDEX(A:S,MATCH(AK698,A:A,0),COLUMN(M$2)),0),IFERROR(INDEX(A:S,MATCH(AR698,A:A,0),COLUMN(M$2)),0)),M698)</f>
        <v/>
      </c>
      <c r="V698" s="3" t="str">
        <f t="shared" si="7"/>
        <v/>
      </c>
    </row>
    <row r="699" ht="15.75" customHeight="1">
      <c r="A699" s="3" t="s">
        <v>790</v>
      </c>
      <c r="B699" s="4" t="str">
        <f t="shared" si="1"/>
        <v>LCIS3BL</v>
      </c>
      <c r="D699" s="3">
        <v>0.0</v>
      </c>
      <c r="F699" s="5">
        <v>43311.0</v>
      </c>
      <c r="G699" s="4">
        <v>0.0</v>
      </c>
      <c r="I699" s="4">
        <v>0.0</v>
      </c>
      <c r="J699" s="4">
        <v>0.0</v>
      </c>
      <c r="K699" s="4">
        <v>0.0</v>
      </c>
      <c r="L699" s="4">
        <v>0.0</v>
      </c>
      <c r="O699" s="6">
        <f t="shared" si="2"/>
        <v>0</v>
      </c>
      <c r="P699" s="3" t="s">
        <v>51</v>
      </c>
      <c r="Q699" s="3" t="str">
        <f t="shared" si="3"/>
        <v>ZZ</v>
      </c>
      <c r="R699" s="3">
        <f t="shared" si="4"/>
        <v>0</v>
      </c>
      <c r="S699" s="3" t="str">
        <f t="shared" si="5"/>
        <v/>
      </c>
      <c r="T699" s="7">
        <f t="shared" si="6"/>
        <v>0</v>
      </c>
      <c r="U699" s="8" t="str">
        <f t="array" ref="U699">IF(W699&lt;&gt;0,MAX(IFERROR(INDEX(A:S,MATCH(W699,A:A,0),COLUMN(M$2)),0),IFERROR(INDEX(A:S,MATCH(AD699,A:A,0),COLUMN(M$2)),0),IFERROR(INDEX(A:S,MATCH(AK699,A:A,0),COLUMN(M$2)),0),IFERROR(INDEX(A:S,MATCH(AR699,A:A,0),COLUMN(M$2)),0)),M699)</f>
        <v/>
      </c>
      <c r="V699" s="3" t="str">
        <f t="shared" si="7"/>
        <v/>
      </c>
    </row>
    <row r="700" ht="15.75" customHeight="1">
      <c r="A700" s="3" t="s">
        <v>791</v>
      </c>
      <c r="B700" s="4" t="str">
        <f t="shared" si="1"/>
        <v>LCJA2CH</v>
      </c>
      <c r="D700" s="3">
        <v>0.0</v>
      </c>
      <c r="F700" s="5">
        <v>43221.0</v>
      </c>
      <c r="G700" s="4">
        <v>0.0</v>
      </c>
      <c r="I700" s="4">
        <v>0.0</v>
      </c>
      <c r="J700" s="4">
        <v>0.0</v>
      </c>
      <c r="K700" s="4">
        <v>0.0</v>
      </c>
      <c r="L700" s="4">
        <v>0.0</v>
      </c>
      <c r="O700" s="6">
        <f t="shared" si="2"/>
        <v>0</v>
      </c>
      <c r="P700" s="3" t="s">
        <v>51</v>
      </c>
      <c r="Q700" s="3" t="str">
        <f t="shared" si="3"/>
        <v>ZZ</v>
      </c>
      <c r="R700" s="3">
        <f t="shared" si="4"/>
        <v>0</v>
      </c>
      <c r="S700" s="3" t="str">
        <f t="shared" si="5"/>
        <v/>
      </c>
      <c r="T700" s="7">
        <f t="shared" si="6"/>
        <v>0</v>
      </c>
      <c r="U700" s="8" t="str">
        <f t="array" ref="U700">IF(W700&lt;&gt;0,MAX(IFERROR(INDEX(A:S,MATCH(W700,A:A,0),COLUMN(M$2)),0),IFERROR(INDEX(A:S,MATCH(AD700,A:A,0),COLUMN(M$2)),0),IFERROR(INDEX(A:S,MATCH(AK700,A:A,0),COLUMN(M$2)),0),IFERROR(INDEX(A:S,MATCH(AR700,A:A,0),COLUMN(M$2)),0)),M700)</f>
        <v/>
      </c>
      <c r="V700" s="3" t="str">
        <f t="shared" si="7"/>
        <v/>
      </c>
    </row>
    <row r="701" ht="15.75" customHeight="1">
      <c r="A701" s="3" t="s">
        <v>792</v>
      </c>
      <c r="B701" s="4" t="str">
        <f t="shared" si="1"/>
        <v>LC10061CA</v>
      </c>
      <c r="D701" s="3">
        <v>0.0</v>
      </c>
      <c r="F701" s="5">
        <v>43311.0</v>
      </c>
      <c r="G701" s="4">
        <v>0.0</v>
      </c>
      <c r="I701" s="4">
        <v>0.0</v>
      </c>
      <c r="J701" s="4">
        <v>0.0</v>
      </c>
      <c r="K701" s="4">
        <v>0.0</v>
      </c>
      <c r="L701" s="4">
        <v>0.0</v>
      </c>
      <c r="O701" s="6">
        <f t="shared" si="2"/>
        <v>0</v>
      </c>
      <c r="P701" s="3" t="s">
        <v>51</v>
      </c>
      <c r="Q701" s="3" t="str">
        <f t="shared" si="3"/>
        <v>ZZ</v>
      </c>
      <c r="R701" s="3">
        <f t="shared" si="4"/>
        <v>0</v>
      </c>
      <c r="S701" s="3" t="str">
        <f t="shared" si="5"/>
        <v/>
      </c>
      <c r="T701" s="7">
        <f t="shared" si="6"/>
        <v>0</v>
      </c>
      <c r="U701" s="8" t="str">
        <f t="array" ref="U701">IF(W701&lt;&gt;0,MAX(IFERROR(INDEX(A:S,MATCH(W701,A:A,0),COLUMN(M$2)),0),IFERROR(INDEX(A:S,MATCH(AD701,A:A,0),COLUMN(M$2)),0),IFERROR(INDEX(A:S,MATCH(AK701,A:A,0),COLUMN(M$2)),0),IFERROR(INDEX(A:S,MATCH(AR701,A:A,0),COLUMN(M$2)),0)),M701)</f>
        <v/>
      </c>
      <c r="V701" s="3" t="str">
        <f t="shared" si="7"/>
        <v/>
      </c>
    </row>
    <row r="702" ht="15.75" customHeight="1">
      <c r="A702" s="3" t="s">
        <v>793</v>
      </c>
      <c r="B702" s="4" t="str">
        <f t="shared" si="1"/>
        <v>LC10061SIL</v>
      </c>
      <c r="D702" s="3">
        <v>0.0</v>
      </c>
      <c r="F702" s="5">
        <v>43846.0</v>
      </c>
      <c r="G702" s="4">
        <v>0.0</v>
      </c>
      <c r="I702" s="4">
        <v>0.0</v>
      </c>
      <c r="J702" s="4">
        <v>0.0</v>
      </c>
      <c r="K702" s="4">
        <v>0.0</v>
      </c>
      <c r="L702" s="4">
        <v>0.0</v>
      </c>
      <c r="O702" s="6">
        <f t="shared" si="2"/>
        <v>0</v>
      </c>
      <c r="P702" s="3" t="s">
        <v>51</v>
      </c>
      <c r="Q702" s="3" t="str">
        <f t="shared" si="3"/>
        <v>ZZ</v>
      </c>
      <c r="R702" s="3">
        <f t="shared" si="4"/>
        <v>0</v>
      </c>
      <c r="S702" s="3" t="str">
        <f t="shared" si="5"/>
        <v/>
      </c>
      <c r="T702" s="7">
        <f t="shared" si="6"/>
        <v>0</v>
      </c>
      <c r="U702" s="8" t="str">
        <f t="array" ref="U702">IF(W702&lt;&gt;0,MAX(IFERROR(INDEX(A:S,MATCH(W702,A:A,0),COLUMN(M$2)),0),IFERROR(INDEX(A:S,MATCH(AD702,A:A,0),COLUMN(M$2)),0),IFERROR(INDEX(A:S,MATCH(AK702,A:A,0),COLUMN(M$2)),0),IFERROR(INDEX(A:S,MATCH(AR702,A:A,0),COLUMN(M$2)),0)),M702)</f>
        <v/>
      </c>
      <c r="V702" s="3" t="str">
        <f t="shared" si="7"/>
        <v/>
      </c>
    </row>
    <row r="703" ht="15.75" customHeight="1">
      <c r="A703" s="3" t="s">
        <v>794</v>
      </c>
      <c r="B703" s="4" t="str">
        <f t="shared" si="1"/>
        <v>LCDR26SWBACAG201</v>
      </c>
      <c r="D703" s="3">
        <v>0.0</v>
      </c>
      <c r="F703" s="5">
        <v>43221.0</v>
      </c>
      <c r="G703" s="4">
        <v>0.0</v>
      </c>
      <c r="I703" s="4">
        <v>0.0</v>
      </c>
      <c r="J703" s="4">
        <v>0.0</v>
      </c>
      <c r="K703" s="4">
        <v>0.0</v>
      </c>
      <c r="L703" s="4">
        <v>0.0</v>
      </c>
      <c r="O703" s="6">
        <f t="shared" si="2"/>
        <v>0</v>
      </c>
      <c r="P703" s="3" t="s">
        <v>51</v>
      </c>
      <c r="Q703" s="3" t="str">
        <f t="shared" si="3"/>
        <v>ZZ</v>
      </c>
      <c r="R703" s="3">
        <f t="shared" si="4"/>
        <v>0</v>
      </c>
      <c r="S703" s="3" t="str">
        <f t="shared" si="5"/>
        <v/>
      </c>
      <c r="T703" s="7">
        <f t="shared" si="6"/>
        <v>0</v>
      </c>
      <c r="U703" s="8" t="str">
        <f t="array" ref="U703">IF(W703&lt;&gt;0,MAX(IFERROR(INDEX(A:S,MATCH(W703,A:A,0),COLUMN(M$2)),0),IFERROR(INDEX(A:S,MATCH(AD703,A:A,0),COLUMN(M$2)),0),IFERROR(INDEX(A:S,MATCH(AK703,A:A,0),COLUMN(M$2)),0),IFERROR(INDEX(A:S,MATCH(AR703,A:A,0),COLUMN(M$2)),0)),M703)</f>
        <v/>
      </c>
      <c r="V703" s="3" t="str">
        <f t="shared" si="7"/>
        <v/>
      </c>
    </row>
    <row r="704" ht="15.75" customHeight="1">
      <c r="A704" s="3" t="s">
        <v>795</v>
      </c>
      <c r="B704" s="4" t="str">
        <f t="shared" si="1"/>
        <v>LCDUBAGRBA</v>
      </c>
      <c r="D704" s="3">
        <v>0.0</v>
      </c>
      <c r="F704" s="5">
        <v>43453.0</v>
      </c>
      <c r="G704" s="4">
        <v>0.0</v>
      </c>
      <c r="I704" s="4">
        <v>0.0</v>
      </c>
      <c r="J704" s="4">
        <v>0.0</v>
      </c>
      <c r="K704" s="4">
        <v>0.0</v>
      </c>
      <c r="L704" s="4">
        <v>0.0</v>
      </c>
      <c r="O704" s="6">
        <f t="shared" si="2"/>
        <v>0</v>
      </c>
      <c r="P704" s="3" t="s">
        <v>51</v>
      </c>
      <c r="Q704" s="3" t="str">
        <f t="shared" si="3"/>
        <v>ZZ</v>
      </c>
      <c r="R704" s="3">
        <f t="shared" si="4"/>
        <v>0</v>
      </c>
      <c r="S704" s="3" t="str">
        <f t="shared" si="5"/>
        <v/>
      </c>
      <c r="T704" s="7">
        <f t="shared" si="6"/>
        <v>0</v>
      </c>
      <c r="U704" s="8" t="str">
        <f t="array" ref="U704">IF(W704&lt;&gt;0,MAX(IFERROR(INDEX(A:S,MATCH(W704,A:A,0),COLUMN(M$2)),0),IFERROR(INDEX(A:S,MATCH(AD704,A:A,0),COLUMN(M$2)),0),IFERROR(INDEX(A:S,MATCH(AK704,A:A,0),COLUMN(M$2)),0),IFERROR(INDEX(A:S,MATCH(AR704,A:A,0),COLUMN(M$2)),0)),M704)</f>
        <v/>
      </c>
      <c r="V704" s="3" t="str">
        <f t="shared" si="7"/>
        <v/>
      </c>
    </row>
    <row r="705" ht="15.75" customHeight="1">
      <c r="A705" s="3" t="s">
        <v>796</v>
      </c>
      <c r="B705" s="4" t="str">
        <f t="shared" si="1"/>
        <v>LCDUBAWHB201</v>
      </c>
      <c r="D705" s="3">
        <v>0.0</v>
      </c>
      <c r="F705" s="5">
        <v>43994.0</v>
      </c>
      <c r="G705" s="4">
        <v>0.0</v>
      </c>
      <c r="I705" s="4">
        <v>0.0</v>
      </c>
      <c r="J705" s="4">
        <v>0.0</v>
      </c>
      <c r="K705" s="4">
        <v>0.0</v>
      </c>
      <c r="L705" s="4">
        <v>0.0</v>
      </c>
      <c r="O705" s="6">
        <f t="shared" si="2"/>
        <v>0</v>
      </c>
      <c r="P705" s="3" t="s">
        <v>51</v>
      </c>
      <c r="Q705" s="3" t="str">
        <f t="shared" si="3"/>
        <v>ZZ</v>
      </c>
      <c r="R705" s="3">
        <f t="shared" si="4"/>
        <v>0</v>
      </c>
      <c r="S705" s="3" t="str">
        <f t="shared" si="5"/>
        <v/>
      </c>
      <c r="T705" s="7">
        <f t="shared" si="6"/>
        <v>0</v>
      </c>
      <c r="U705" s="8" t="str">
        <f t="array" ref="U705">IF(W705&lt;&gt;0,MAX(IFERROR(INDEX(A:S,MATCH(W705,A:A,0),COLUMN(M$2)),0),IFERROR(INDEX(A:S,MATCH(AD705,A:A,0),COLUMN(M$2)),0),IFERROR(INDEX(A:S,MATCH(AK705,A:A,0),COLUMN(M$2)),0),IFERROR(INDEX(A:S,MATCH(AR705,A:A,0),COLUMN(M$2)),0)),M705)</f>
        <v/>
      </c>
      <c r="V705" s="3" t="str">
        <f t="shared" si="7"/>
        <v/>
      </c>
    </row>
    <row r="706" ht="15.75" customHeight="1">
      <c r="A706" s="3" t="s">
        <v>797</v>
      </c>
      <c r="B706" s="4" t="str">
        <f t="shared" si="1"/>
        <v>LCZO26ARBABR</v>
      </c>
      <c r="D706" s="3">
        <v>0.0</v>
      </c>
      <c r="F706" s="5">
        <v>43286.0</v>
      </c>
      <c r="G706" s="4">
        <v>0.0</v>
      </c>
      <c r="I706" s="4">
        <v>0.0</v>
      </c>
      <c r="J706" s="4">
        <v>0.0</v>
      </c>
      <c r="K706" s="4">
        <v>0.0</v>
      </c>
      <c r="L706" s="4">
        <v>0.0</v>
      </c>
      <c r="O706" s="6">
        <f t="shared" si="2"/>
        <v>0</v>
      </c>
      <c r="P706" s="3" t="s">
        <v>51</v>
      </c>
      <c r="Q706" s="3" t="str">
        <f t="shared" si="3"/>
        <v>ZZ</v>
      </c>
      <c r="R706" s="3">
        <f t="shared" si="4"/>
        <v>0</v>
      </c>
      <c r="S706" s="3" t="str">
        <f t="shared" si="5"/>
        <v/>
      </c>
      <c r="T706" s="7">
        <f t="shared" si="6"/>
        <v>0</v>
      </c>
      <c r="U706" s="8" t="str">
        <f t="array" ref="U706">IF(W706&lt;&gt;0,MAX(IFERROR(INDEX(A:S,MATCH(W706,A:A,0),COLUMN(M$2)),0),IFERROR(INDEX(A:S,MATCH(AD706,A:A,0),COLUMN(M$2)),0),IFERROR(INDEX(A:S,MATCH(AK706,A:A,0),COLUMN(M$2)),0),IFERROR(INDEX(A:S,MATCH(AR706,A:A,0),COLUMN(M$2)),0)),M706)</f>
        <v/>
      </c>
      <c r="V706" s="3" t="str">
        <f t="shared" si="7"/>
        <v/>
      </c>
    </row>
    <row r="707" ht="15.75" customHeight="1">
      <c r="A707" s="3" t="s">
        <v>798</v>
      </c>
      <c r="B707" s="4" t="str">
        <f t="shared" si="1"/>
        <v>LCZO30ARBABR</v>
      </c>
      <c r="D707" s="3">
        <v>0.0</v>
      </c>
      <c r="F707" s="5">
        <v>43221.0</v>
      </c>
      <c r="G707" s="4">
        <v>0.0</v>
      </c>
      <c r="I707" s="4">
        <v>0.0</v>
      </c>
      <c r="J707" s="4">
        <v>0.0</v>
      </c>
      <c r="K707" s="4">
        <v>0.0</v>
      </c>
      <c r="L707" s="4">
        <v>0.0</v>
      </c>
      <c r="O707" s="6">
        <f t="shared" si="2"/>
        <v>0</v>
      </c>
      <c r="P707" s="3" t="s">
        <v>51</v>
      </c>
      <c r="Q707" s="3" t="str">
        <f t="shared" si="3"/>
        <v>ZZ</v>
      </c>
      <c r="R707" s="3">
        <f t="shared" si="4"/>
        <v>0</v>
      </c>
      <c r="S707" s="3" t="str">
        <f t="shared" si="5"/>
        <v/>
      </c>
      <c r="T707" s="7">
        <f t="shared" si="6"/>
        <v>0</v>
      </c>
      <c r="U707" s="8" t="str">
        <f t="array" ref="U707">IF(W707&lt;&gt;0,MAX(IFERROR(INDEX(A:S,MATCH(W707,A:A,0),COLUMN(M$2)),0),IFERROR(INDEX(A:S,MATCH(AD707,A:A,0),COLUMN(M$2)),0),IFERROR(INDEX(A:S,MATCH(AK707,A:A,0),COLUMN(M$2)),0),IFERROR(INDEX(A:S,MATCH(AR707,A:A,0),COLUMN(M$2)),0)),M707)</f>
        <v/>
      </c>
      <c r="V707" s="3" t="str">
        <f t="shared" si="7"/>
        <v/>
      </c>
    </row>
    <row r="708" ht="15.75" customHeight="1">
      <c r="A708" s="3" t="s">
        <v>799</v>
      </c>
      <c r="B708" s="4" t="str">
        <f t="shared" si="1"/>
        <v>LCAROFCHGR</v>
      </c>
      <c r="D708" s="3">
        <v>0.0</v>
      </c>
      <c r="F708" s="5">
        <v>43453.0</v>
      </c>
      <c r="G708" s="4">
        <v>0.0</v>
      </c>
      <c r="I708" s="4">
        <v>0.0</v>
      </c>
      <c r="J708" s="4">
        <v>0.0</v>
      </c>
      <c r="K708" s="4">
        <v>0.0</v>
      </c>
      <c r="L708" s="4">
        <v>0.0</v>
      </c>
      <c r="O708" s="6">
        <f t="shared" si="2"/>
        <v>0</v>
      </c>
      <c r="P708" s="3" t="s">
        <v>51</v>
      </c>
      <c r="Q708" s="3" t="str">
        <f t="shared" si="3"/>
        <v>ZZ</v>
      </c>
      <c r="R708" s="3">
        <f t="shared" si="4"/>
        <v>0</v>
      </c>
      <c r="S708" s="3" t="str">
        <f t="shared" si="5"/>
        <v/>
      </c>
      <c r="T708" s="7">
        <f t="shared" si="6"/>
        <v>0</v>
      </c>
      <c r="U708" s="8" t="str">
        <f t="array" ref="U708">IF(W708&lt;&gt;0,MAX(IFERROR(INDEX(A:S,MATCH(W708,A:A,0),COLUMN(M$2)),0),IFERROR(INDEX(A:S,MATCH(AD708,A:A,0),COLUMN(M$2)),0),IFERROR(INDEX(A:S,MATCH(AK708,A:A,0),COLUMN(M$2)),0),IFERROR(INDEX(A:S,MATCH(AR708,A:A,0),COLUMN(M$2)),0)),M708)</f>
        <v/>
      </c>
      <c r="V708" s="3" t="str">
        <f t="shared" si="7"/>
        <v/>
      </c>
    </row>
    <row r="709" ht="15.75" customHeight="1">
      <c r="A709" s="3" t="s">
        <v>800</v>
      </c>
      <c r="B709" s="4" t="str">
        <f t="shared" si="1"/>
        <v>LCES30BAGR</v>
      </c>
      <c r="D709" s="3">
        <v>0.0</v>
      </c>
      <c r="F709" s="5">
        <v>43221.0</v>
      </c>
      <c r="G709" s="4">
        <v>0.0</v>
      </c>
      <c r="I709" s="4">
        <v>0.0</v>
      </c>
      <c r="J709" s="4">
        <v>0.0</v>
      </c>
      <c r="K709" s="4">
        <v>0.0</v>
      </c>
      <c r="L709" s="4">
        <v>0.0</v>
      </c>
      <c r="O709" s="6">
        <f t="shared" si="2"/>
        <v>0</v>
      </c>
      <c r="P709" s="3" t="s">
        <v>51</v>
      </c>
      <c r="Q709" s="3" t="str">
        <f t="shared" si="3"/>
        <v>ZZ</v>
      </c>
      <c r="R709" s="3">
        <f t="shared" si="4"/>
        <v>0</v>
      </c>
      <c r="S709" s="3" t="str">
        <f t="shared" si="5"/>
        <v/>
      </c>
      <c r="T709" s="7">
        <f t="shared" si="6"/>
        <v>0</v>
      </c>
      <c r="U709" s="8" t="str">
        <f t="array" ref="U709">IF(W709&lt;&gt;0,MAX(IFERROR(INDEX(A:S,MATCH(W709,A:A,0),COLUMN(M$2)),0),IFERROR(INDEX(A:S,MATCH(AD709,A:A,0),COLUMN(M$2)),0),IFERROR(INDEX(A:S,MATCH(AK709,A:A,0),COLUMN(M$2)),0),IFERROR(INDEX(A:S,MATCH(AR709,A:A,0),COLUMN(M$2)),0)),M709)</f>
        <v/>
      </c>
      <c r="V709" s="3" t="str">
        <f t="shared" si="7"/>
        <v/>
      </c>
    </row>
    <row r="710" ht="15.75" customHeight="1">
      <c r="A710" s="3" t="s">
        <v>801</v>
      </c>
      <c r="B710" s="4" t="str">
        <f t="shared" si="1"/>
        <v>LCES26BABR</v>
      </c>
      <c r="D710" s="3">
        <v>0.0</v>
      </c>
      <c r="F710" s="5">
        <v>43563.0</v>
      </c>
      <c r="G710" s="4">
        <v>0.0</v>
      </c>
      <c r="I710" s="4">
        <v>0.0</v>
      </c>
      <c r="J710" s="4">
        <v>0.0</v>
      </c>
      <c r="K710" s="4">
        <v>0.0</v>
      </c>
      <c r="L710" s="4">
        <v>0.0</v>
      </c>
      <c r="O710" s="6">
        <f t="shared" si="2"/>
        <v>0</v>
      </c>
      <c r="P710" s="3" t="s">
        <v>51</v>
      </c>
      <c r="Q710" s="3" t="str">
        <f t="shared" si="3"/>
        <v>ZZ</v>
      </c>
      <c r="R710" s="3">
        <f t="shared" si="4"/>
        <v>0</v>
      </c>
      <c r="S710" s="3" t="str">
        <f t="shared" si="5"/>
        <v/>
      </c>
      <c r="T710" s="7">
        <f t="shared" si="6"/>
        <v>0</v>
      </c>
      <c r="U710" s="8" t="str">
        <f t="array" ref="U710">IF(W710&lt;&gt;0,MAX(IFERROR(INDEX(A:S,MATCH(W710,A:A,0),COLUMN(M$2)),0),IFERROR(INDEX(A:S,MATCH(AD710,A:A,0),COLUMN(M$2)),0),IFERROR(INDEX(A:S,MATCH(AK710,A:A,0),COLUMN(M$2)),0),IFERROR(INDEX(A:S,MATCH(AR710,A:A,0),COLUMN(M$2)),0)),M710)</f>
        <v/>
      </c>
      <c r="V710" s="3" t="str">
        <f t="shared" si="7"/>
        <v/>
      </c>
    </row>
    <row r="711" ht="15.75" customHeight="1">
      <c r="A711" s="3" t="s">
        <v>802</v>
      </c>
      <c r="B711" s="4" t="str">
        <f t="shared" si="1"/>
        <v>LCCL26BAGR</v>
      </c>
      <c r="D711" s="3">
        <v>0.0</v>
      </c>
      <c r="F711" s="5">
        <v>43803.0</v>
      </c>
      <c r="G711" s="4">
        <v>0.0</v>
      </c>
      <c r="I711" s="4">
        <v>0.0</v>
      </c>
      <c r="J711" s="4">
        <v>0.0</v>
      </c>
      <c r="K711" s="4">
        <v>0.0</v>
      </c>
      <c r="L711" s="4">
        <v>0.0</v>
      </c>
      <c r="O711" s="6">
        <f t="shared" si="2"/>
        <v>0</v>
      </c>
      <c r="P711" s="3" t="s">
        <v>51</v>
      </c>
      <c r="Q711" s="3" t="str">
        <f t="shared" si="3"/>
        <v>ZZ</v>
      </c>
      <c r="R711" s="3">
        <f t="shared" si="4"/>
        <v>0</v>
      </c>
      <c r="S711" s="3" t="str">
        <f t="shared" si="5"/>
        <v/>
      </c>
      <c r="T711" s="7">
        <f t="shared" si="6"/>
        <v>0</v>
      </c>
      <c r="U711" s="8" t="str">
        <f t="array" ref="U711">IF(W711&lt;&gt;0,MAX(IFERROR(INDEX(A:S,MATCH(W711,A:A,0),COLUMN(M$2)),0),IFERROR(INDEX(A:S,MATCH(AD711,A:A,0),COLUMN(M$2)),0),IFERROR(INDEX(A:S,MATCH(AK711,A:A,0),COLUMN(M$2)),0),IFERROR(INDEX(A:S,MATCH(AR711,A:A,0),COLUMN(M$2)),0)),M711)</f>
        <v/>
      </c>
      <c r="V711" s="3" t="str">
        <f t="shared" si="7"/>
        <v/>
      </c>
    </row>
    <row r="712" ht="15.75" customHeight="1">
      <c r="A712" s="3" t="s">
        <v>803</v>
      </c>
      <c r="B712" s="4" t="str">
        <f t="shared" si="1"/>
        <v>LCSTBAMFGR30</v>
      </c>
      <c r="D712" s="3">
        <v>0.0</v>
      </c>
      <c r="F712" s="5">
        <v>43221.0</v>
      </c>
      <c r="G712" s="4">
        <v>0.0</v>
      </c>
      <c r="I712" s="4">
        <v>0.0</v>
      </c>
      <c r="J712" s="4">
        <v>0.0</v>
      </c>
      <c r="K712" s="4">
        <v>0.0</v>
      </c>
      <c r="L712" s="4">
        <v>0.0</v>
      </c>
      <c r="O712" s="6">
        <f t="shared" si="2"/>
        <v>0</v>
      </c>
      <c r="P712" s="3" t="s">
        <v>51</v>
      </c>
      <c r="Q712" s="3" t="str">
        <f t="shared" si="3"/>
        <v>ZZ</v>
      </c>
      <c r="R712" s="3">
        <f t="shared" si="4"/>
        <v>0</v>
      </c>
      <c r="S712" s="3" t="str">
        <f t="shared" si="5"/>
        <v/>
      </c>
      <c r="T712" s="7">
        <f t="shared" si="6"/>
        <v>0</v>
      </c>
      <c r="U712" s="8" t="str">
        <f t="array" ref="U712">IF(W712&lt;&gt;0,MAX(IFERROR(INDEX(A:S,MATCH(W712,A:A,0),COLUMN(M$2)),0),IFERROR(INDEX(A:S,MATCH(AD712,A:A,0),COLUMN(M$2)),0),IFERROR(INDEX(A:S,MATCH(AK712,A:A,0),COLUMN(M$2)),0),IFERROR(INDEX(A:S,MATCH(AR712,A:A,0),COLUMN(M$2)),0)),M712)</f>
        <v/>
      </c>
      <c r="V712" s="3" t="str">
        <f t="shared" si="7"/>
        <v/>
      </c>
    </row>
    <row r="713" ht="15.75" customHeight="1">
      <c r="A713" s="3" t="s">
        <v>804</v>
      </c>
      <c r="B713" s="4" t="str">
        <f t="shared" si="1"/>
        <v>LCSTBAMFBR26</v>
      </c>
      <c r="D713" s="3">
        <v>0.0</v>
      </c>
      <c r="F713" s="5">
        <v>43251.0</v>
      </c>
      <c r="G713" s="4">
        <v>0.0</v>
      </c>
      <c r="I713" s="4">
        <v>0.0</v>
      </c>
      <c r="J713" s="4">
        <v>0.0</v>
      </c>
      <c r="K713" s="4">
        <v>0.0</v>
      </c>
      <c r="L713" s="4">
        <v>0.0</v>
      </c>
      <c r="O713" s="6">
        <f t="shared" si="2"/>
        <v>0</v>
      </c>
      <c r="P713" s="3" t="s">
        <v>51</v>
      </c>
      <c r="Q713" s="3" t="str">
        <f t="shared" si="3"/>
        <v>ZZ</v>
      </c>
      <c r="R713" s="3">
        <f t="shared" si="4"/>
        <v>0</v>
      </c>
      <c r="S713" s="3" t="str">
        <f t="shared" si="5"/>
        <v/>
      </c>
      <c r="T713" s="7">
        <f t="shared" si="6"/>
        <v>0</v>
      </c>
      <c r="U713" s="8" t="str">
        <f t="array" ref="U713">IF(W713&lt;&gt;0,MAX(IFERROR(INDEX(A:S,MATCH(W713,A:A,0),COLUMN(M$2)),0),IFERROR(INDEX(A:S,MATCH(AD713,A:A,0),COLUMN(M$2)),0),IFERROR(INDEX(A:S,MATCH(AK713,A:A,0),COLUMN(M$2)),0),IFERROR(INDEX(A:S,MATCH(AR713,A:A,0),COLUMN(M$2)),0)),M713)</f>
        <v/>
      </c>
      <c r="V713" s="3" t="str">
        <f t="shared" si="7"/>
        <v/>
      </c>
    </row>
    <row r="714" ht="15.75" customHeight="1">
      <c r="A714" s="3" t="s">
        <v>805</v>
      </c>
      <c r="B714" s="4" t="str">
        <f t="shared" si="1"/>
        <v>LCLISWBAWAGR</v>
      </c>
      <c r="D714" s="3">
        <v>0.0</v>
      </c>
      <c r="F714" s="5">
        <v>43221.0</v>
      </c>
      <c r="G714" s="4">
        <v>0.0</v>
      </c>
      <c r="I714" s="4">
        <v>0.0</v>
      </c>
      <c r="J714" s="4">
        <v>0.0</v>
      </c>
      <c r="K714" s="4">
        <v>0.0</v>
      </c>
      <c r="L714" s="4">
        <v>0.0</v>
      </c>
      <c r="O714" s="6">
        <f t="shared" si="2"/>
        <v>0</v>
      </c>
      <c r="P714" s="3" t="s">
        <v>51</v>
      </c>
      <c r="Q714" s="3" t="str">
        <f t="shared" si="3"/>
        <v>ZZ</v>
      </c>
      <c r="R714" s="3">
        <f t="shared" si="4"/>
        <v>0</v>
      </c>
      <c r="S714" s="3" t="str">
        <f t="shared" si="5"/>
        <v/>
      </c>
      <c r="T714" s="7">
        <f t="shared" si="6"/>
        <v>0</v>
      </c>
      <c r="U714" s="8" t="str">
        <f t="array" ref="U714">IF(W714&lt;&gt;0,MAX(IFERROR(INDEX(A:S,MATCH(W714,A:A,0),COLUMN(M$2)),0),IFERROR(INDEX(A:S,MATCH(AD714,A:A,0),COLUMN(M$2)),0),IFERROR(INDEX(A:S,MATCH(AK714,A:A,0),COLUMN(M$2)),0),IFERROR(INDEX(A:S,MATCH(AR714,A:A,0),COLUMN(M$2)),0)),M714)</f>
        <v/>
      </c>
      <c r="V714" s="3" t="str">
        <f t="shared" si="7"/>
        <v/>
      </c>
    </row>
    <row r="715" ht="15.75" customHeight="1">
      <c r="A715" s="3" t="s">
        <v>806</v>
      </c>
      <c r="B715" s="4" t="str">
        <f t="shared" si="1"/>
        <v>LCIS1BL</v>
      </c>
      <c r="D715" s="3">
        <v>0.0</v>
      </c>
      <c r="F715" s="5">
        <v>43221.0</v>
      </c>
      <c r="G715" s="4">
        <v>0.0</v>
      </c>
      <c r="I715" s="4">
        <v>0.0</v>
      </c>
      <c r="J715" s="4">
        <v>0.0</v>
      </c>
      <c r="K715" s="4">
        <v>0.0</v>
      </c>
      <c r="L715" s="4">
        <v>0.0</v>
      </c>
      <c r="O715" s="6">
        <f t="shared" si="2"/>
        <v>0</v>
      </c>
      <c r="P715" s="3" t="s">
        <v>51</v>
      </c>
      <c r="Q715" s="3" t="str">
        <f t="shared" si="3"/>
        <v>ZZ</v>
      </c>
      <c r="R715" s="3">
        <f t="shared" si="4"/>
        <v>0</v>
      </c>
      <c r="S715" s="3" t="str">
        <f t="shared" si="5"/>
        <v/>
      </c>
      <c r="T715" s="7">
        <f t="shared" si="6"/>
        <v>0</v>
      </c>
      <c r="U715" s="8" t="str">
        <f t="array" ref="U715">IF(W715&lt;&gt;0,MAX(IFERROR(INDEX(A:S,MATCH(W715,A:A,0),COLUMN(M$2)),0),IFERROR(INDEX(A:S,MATCH(AD715,A:A,0),COLUMN(M$2)),0),IFERROR(INDEX(A:S,MATCH(AK715,A:A,0),COLUMN(M$2)),0),IFERROR(INDEX(A:S,MATCH(AR715,A:A,0),COLUMN(M$2)),0)),M715)</f>
        <v/>
      </c>
      <c r="V715" s="3" t="str">
        <f t="shared" si="7"/>
        <v/>
      </c>
    </row>
    <row r="716" ht="15.75" customHeight="1">
      <c r="A716" s="3" t="s">
        <v>807</v>
      </c>
      <c r="B716" s="4" t="str">
        <f t="shared" si="1"/>
        <v>LCLEOFCHBL</v>
      </c>
      <c r="D716" s="3">
        <v>0.0</v>
      </c>
      <c r="F716" s="5">
        <v>43221.0</v>
      </c>
      <c r="G716" s="4">
        <v>0.0</v>
      </c>
      <c r="I716" s="4">
        <v>0.0</v>
      </c>
      <c r="J716" s="4">
        <v>0.0</v>
      </c>
      <c r="K716" s="4">
        <v>0.0</v>
      </c>
      <c r="L716" s="4">
        <v>0.0</v>
      </c>
      <c r="O716" s="6">
        <f t="shared" si="2"/>
        <v>0</v>
      </c>
      <c r="P716" s="3" t="s">
        <v>51</v>
      </c>
      <c r="Q716" s="3" t="str">
        <f t="shared" si="3"/>
        <v>ZZ</v>
      </c>
      <c r="R716" s="3">
        <f t="shared" si="4"/>
        <v>0</v>
      </c>
      <c r="S716" s="3" t="str">
        <f t="shared" si="5"/>
        <v/>
      </c>
      <c r="T716" s="7">
        <f t="shared" si="6"/>
        <v>0</v>
      </c>
      <c r="U716" s="8" t="str">
        <f t="array" ref="U716">IF(W716&lt;&gt;0,MAX(IFERROR(INDEX(A:S,MATCH(W716,A:A,0),COLUMN(M$2)),0),IFERROR(INDEX(A:S,MATCH(AD716,A:A,0),COLUMN(M$2)),0),IFERROR(INDEX(A:S,MATCH(AK716,A:A,0),COLUMN(M$2)),0),IFERROR(INDEX(A:S,MATCH(AR716,A:A,0),COLUMN(M$2)),0)),M716)</f>
        <v/>
      </c>
      <c r="V716" s="3" t="str">
        <f t="shared" si="7"/>
        <v/>
      </c>
    </row>
    <row r="717" ht="15.75" customHeight="1">
      <c r="A717" s="3" t="s">
        <v>808</v>
      </c>
      <c r="B717" s="4" t="str">
        <f t="shared" si="1"/>
        <v>LC10101CH</v>
      </c>
      <c r="D717" s="3">
        <v>0.0</v>
      </c>
      <c r="F717" s="5">
        <v>43221.0</v>
      </c>
      <c r="G717" s="4">
        <v>0.0</v>
      </c>
      <c r="I717" s="4">
        <v>0.0</v>
      </c>
      <c r="J717" s="4">
        <v>0.0</v>
      </c>
      <c r="K717" s="4">
        <v>0.0</v>
      </c>
      <c r="L717" s="4">
        <v>0.0</v>
      </c>
      <c r="O717" s="6">
        <f t="shared" si="2"/>
        <v>0</v>
      </c>
      <c r="P717" s="3" t="s">
        <v>51</v>
      </c>
      <c r="Q717" s="3" t="str">
        <f t="shared" si="3"/>
        <v>ZZ</v>
      </c>
      <c r="R717" s="3">
        <f t="shared" si="4"/>
        <v>0</v>
      </c>
      <c r="S717" s="3" t="str">
        <f t="shared" si="5"/>
        <v/>
      </c>
      <c r="T717" s="7">
        <f t="shared" si="6"/>
        <v>0</v>
      </c>
      <c r="U717" s="8" t="str">
        <f t="array" ref="U717">IF(W717&lt;&gt;0,MAX(IFERROR(INDEX(A:S,MATCH(W717,A:A,0),COLUMN(M$2)),0),IFERROR(INDEX(A:S,MATCH(AD717,A:A,0),COLUMN(M$2)),0),IFERROR(INDEX(A:S,MATCH(AK717,A:A,0),COLUMN(M$2)),0),IFERROR(INDEX(A:S,MATCH(AR717,A:A,0),COLUMN(M$2)),0)),M717)</f>
        <v/>
      </c>
      <c r="V717" s="3" t="str">
        <f t="shared" si="7"/>
        <v/>
      </c>
    </row>
    <row r="718" ht="15.75" customHeight="1">
      <c r="A718" s="3" t="s">
        <v>809</v>
      </c>
      <c r="B718" s="4" t="str">
        <f t="shared" si="1"/>
        <v>LC21452BL</v>
      </c>
      <c r="D718" s="3">
        <v>0.0</v>
      </c>
      <c r="F718" s="5">
        <v>43221.0</v>
      </c>
      <c r="G718" s="4">
        <v>0.0</v>
      </c>
      <c r="I718" s="4">
        <v>0.0</v>
      </c>
      <c r="J718" s="4">
        <v>0.0</v>
      </c>
      <c r="K718" s="4">
        <v>0.0</v>
      </c>
      <c r="L718" s="4">
        <v>0.0</v>
      </c>
      <c r="O718" s="6">
        <f t="shared" si="2"/>
        <v>0</v>
      </c>
      <c r="P718" s="3" t="s">
        <v>51</v>
      </c>
      <c r="Q718" s="3" t="str">
        <f t="shared" si="3"/>
        <v>ZZ</v>
      </c>
      <c r="R718" s="3">
        <f t="shared" si="4"/>
        <v>0</v>
      </c>
      <c r="S718" s="3" t="str">
        <f t="shared" si="5"/>
        <v/>
      </c>
      <c r="T718" s="7">
        <f t="shared" si="6"/>
        <v>0</v>
      </c>
      <c r="U718" s="8" t="str">
        <f t="array" ref="U718">IF(W718&lt;&gt;0,MAX(IFERROR(INDEX(A:S,MATCH(W718,A:A,0),COLUMN(M$2)),0),IFERROR(INDEX(A:S,MATCH(AD718,A:A,0),COLUMN(M$2)),0),IFERROR(INDEX(A:S,MATCH(AK718,A:A,0),COLUMN(M$2)),0),IFERROR(INDEX(A:S,MATCH(AR718,A:A,0),COLUMN(M$2)),0)),M718)</f>
        <v/>
      </c>
      <c r="V718" s="3" t="str">
        <f t="shared" si="7"/>
        <v/>
      </c>
    </row>
    <row r="719" ht="15.75" customHeight="1">
      <c r="A719" s="3" t="s">
        <v>810</v>
      </c>
      <c r="B719" s="4" t="str">
        <f t="shared" si="1"/>
        <v>LCCADIWHGLTO</v>
      </c>
      <c r="D719" s="3">
        <v>0.0</v>
      </c>
      <c r="E719" s="5"/>
      <c r="F719" s="5">
        <v>44013.0</v>
      </c>
      <c r="G719" s="4">
        <v>3.0</v>
      </c>
      <c r="I719" s="4">
        <v>4.0</v>
      </c>
      <c r="J719" s="4">
        <v>0.0</v>
      </c>
      <c r="K719" s="4">
        <v>0.0</v>
      </c>
      <c r="L719" s="4">
        <v>0.0</v>
      </c>
      <c r="O719" s="6">
        <f t="shared" si="2"/>
        <v>-1</v>
      </c>
      <c r="P719" s="9" t="s">
        <v>112</v>
      </c>
      <c r="Q719" s="3" t="str">
        <f t="shared" si="3"/>
        <v>Z</v>
      </c>
      <c r="R719" s="3">
        <f t="shared" si="4"/>
        <v>-1</v>
      </c>
      <c r="S719" s="3" t="str">
        <f t="shared" si="5"/>
        <v/>
      </c>
      <c r="T719" s="7">
        <f t="shared" si="6"/>
        <v>0</v>
      </c>
      <c r="U719" s="8" t="str">
        <f t="array" ref="U719">IF(W719&lt;&gt;0,MAX(IFERROR(INDEX(A:S,MATCH(W719,A:A,0),COLUMN(M$2)),0),IFERROR(INDEX(A:S,MATCH(AD719,A:A,0),COLUMN(M$2)),0),IFERROR(INDEX(A:S,MATCH(AK719,A:A,0),COLUMN(M$2)),0),IFERROR(INDEX(A:S,MATCH(AR719,A:A,0),COLUMN(M$2)),0)),M719)</f>
        <v/>
      </c>
      <c r="V719" s="3" t="str">
        <f t="shared" si="7"/>
        <v/>
      </c>
    </row>
    <row r="720" ht="15.75" customHeight="1">
      <c r="A720" s="3" t="s">
        <v>811</v>
      </c>
      <c r="B720" s="4" t="str">
        <f t="shared" si="1"/>
        <v>LCJA1CH</v>
      </c>
      <c r="D720" s="3">
        <v>0.0</v>
      </c>
      <c r="F720" s="5">
        <v>43221.0</v>
      </c>
      <c r="G720" s="4">
        <v>0.0</v>
      </c>
      <c r="I720" s="4">
        <v>0.0</v>
      </c>
      <c r="J720" s="4">
        <v>0.0</v>
      </c>
      <c r="K720" s="4">
        <v>0.0</v>
      </c>
      <c r="L720" s="4">
        <v>0.0</v>
      </c>
      <c r="O720" s="6">
        <f t="shared" si="2"/>
        <v>0</v>
      </c>
      <c r="P720" s="3" t="s">
        <v>51</v>
      </c>
      <c r="Q720" s="3" t="str">
        <f t="shared" si="3"/>
        <v>ZZ</v>
      </c>
      <c r="R720" s="3">
        <f t="shared" si="4"/>
        <v>0</v>
      </c>
      <c r="S720" s="3" t="str">
        <f t="shared" si="5"/>
        <v/>
      </c>
      <c r="T720" s="7">
        <f t="shared" si="6"/>
        <v>0</v>
      </c>
      <c r="U720" s="8" t="str">
        <f t="array" ref="U720">IF(W720&lt;&gt;0,MAX(IFERROR(INDEX(A:S,MATCH(W720,A:A,0),COLUMN(M$2)),0),IFERROR(INDEX(A:S,MATCH(AD720,A:A,0),COLUMN(M$2)),0),IFERROR(INDEX(A:S,MATCH(AK720,A:A,0),COLUMN(M$2)),0),IFERROR(INDEX(A:S,MATCH(AR720,A:A,0),COLUMN(M$2)),0)),M720)</f>
        <v/>
      </c>
      <c r="V720" s="3" t="str">
        <f t="shared" si="7"/>
        <v/>
      </c>
    </row>
    <row r="721" ht="15.75" customHeight="1">
      <c r="A721" s="3" t="s">
        <v>812</v>
      </c>
      <c r="B721" s="4" t="str">
        <f t="shared" si="1"/>
        <v>LCHA30BAGR</v>
      </c>
      <c r="D721" s="3">
        <v>0.0</v>
      </c>
      <c r="F721" s="5">
        <v>43221.0</v>
      </c>
      <c r="G721" s="4">
        <v>0.0</v>
      </c>
      <c r="I721" s="4">
        <v>0.0</v>
      </c>
      <c r="J721" s="4">
        <v>0.0</v>
      </c>
      <c r="K721" s="4">
        <v>0.0</v>
      </c>
      <c r="L721" s="4">
        <v>0.0</v>
      </c>
      <c r="O721" s="6">
        <f t="shared" si="2"/>
        <v>0</v>
      </c>
      <c r="P721" s="3" t="s">
        <v>51</v>
      </c>
      <c r="Q721" s="3" t="str">
        <f t="shared" si="3"/>
        <v>ZZ</v>
      </c>
      <c r="R721" s="3">
        <f t="shared" si="4"/>
        <v>0</v>
      </c>
      <c r="S721" s="3" t="str">
        <f t="shared" si="5"/>
        <v/>
      </c>
      <c r="T721" s="7">
        <f t="shared" si="6"/>
        <v>0</v>
      </c>
      <c r="U721" s="8" t="str">
        <f t="array" ref="U721">IF(W721&lt;&gt;0,MAX(IFERROR(INDEX(A:S,MATCH(W721,A:A,0),COLUMN(M$2)),0),IFERROR(INDEX(A:S,MATCH(AD721,A:A,0),COLUMN(M$2)),0),IFERROR(INDEX(A:S,MATCH(AK721,A:A,0),COLUMN(M$2)),0),IFERROR(INDEX(A:S,MATCH(AR721,A:A,0),COLUMN(M$2)),0)),M721)</f>
        <v/>
      </c>
      <c r="V721" s="3" t="str">
        <f t="shared" si="7"/>
        <v/>
      </c>
    </row>
    <row r="722" ht="15.75" customHeight="1">
      <c r="A722" s="3" t="s">
        <v>813</v>
      </c>
      <c r="B722" s="4" t="str">
        <f t="shared" si="1"/>
        <v>LCAI26BAGR</v>
      </c>
      <c r="D722" s="3">
        <v>0.0</v>
      </c>
      <c r="F722" s="5">
        <v>43262.0</v>
      </c>
      <c r="G722" s="4">
        <v>0.0</v>
      </c>
      <c r="I722" s="4">
        <v>0.0</v>
      </c>
      <c r="J722" s="4">
        <v>0.0</v>
      </c>
      <c r="K722" s="4">
        <v>0.0</v>
      </c>
      <c r="L722" s="4">
        <v>0.0</v>
      </c>
      <c r="O722" s="6">
        <f t="shared" si="2"/>
        <v>0</v>
      </c>
      <c r="P722" s="3" t="s">
        <v>51</v>
      </c>
      <c r="Q722" s="3" t="str">
        <f t="shared" si="3"/>
        <v>ZZ</v>
      </c>
      <c r="R722" s="3">
        <f t="shared" si="4"/>
        <v>0</v>
      </c>
      <c r="S722" s="3" t="str">
        <f t="shared" si="5"/>
        <v/>
      </c>
      <c r="T722" s="7">
        <f t="shared" si="6"/>
        <v>0</v>
      </c>
      <c r="U722" s="8" t="str">
        <f t="array" ref="U722">IF(W722&lt;&gt;0,MAX(IFERROR(INDEX(A:S,MATCH(W722,A:A,0),COLUMN(M$2)),0),IFERROR(INDEX(A:S,MATCH(AD722,A:A,0),COLUMN(M$2)),0),IFERROR(INDEX(A:S,MATCH(AK722,A:A,0),COLUMN(M$2)),0),IFERROR(INDEX(A:S,MATCH(AR722,A:A,0),COLUMN(M$2)),0)),M722)</f>
        <v/>
      </c>
      <c r="V722" s="3" t="str">
        <f t="shared" si="7"/>
        <v/>
      </c>
    </row>
    <row r="723" ht="15.75" customHeight="1">
      <c r="A723" s="3" t="s">
        <v>814</v>
      </c>
      <c r="B723" s="4" t="str">
        <f t="shared" si="1"/>
        <v>LC4044BABL26</v>
      </c>
      <c r="D723" s="3" t="s">
        <v>101</v>
      </c>
      <c r="F723" s="5"/>
      <c r="G723" s="4">
        <v>50.0</v>
      </c>
      <c r="I723" s="4">
        <v>0.0</v>
      </c>
      <c r="J723" s="4">
        <v>48.0</v>
      </c>
      <c r="K723" s="4">
        <v>0.0</v>
      </c>
      <c r="L723" s="4">
        <v>0.0</v>
      </c>
      <c r="M723" s="5"/>
      <c r="O723" s="6">
        <f t="shared" si="2"/>
        <v>50</v>
      </c>
      <c r="P723" s="3" t="s">
        <v>137</v>
      </c>
      <c r="Q723" s="3" t="str">
        <f t="shared" si="3"/>
        <v>LC BARSTL</v>
      </c>
      <c r="R723" s="3">
        <f t="shared" si="4"/>
        <v>50</v>
      </c>
      <c r="S723" s="3" t="str">
        <f t="shared" si="5"/>
        <v/>
      </c>
      <c r="T723" s="7">
        <f t="shared" si="6"/>
        <v>50</v>
      </c>
      <c r="U723" s="8" t="str">
        <f t="array" ref="U723">IF(W723&lt;&gt;0,MAX(IFERROR(INDEX(A:S,MATCH(W723,A:A,0),COLUMN(M$2)),0),IFERROR(INDEX(A:S,MATCH(AD723,A:A,0),COLUMN(M$2)),0),IFERROR(INDEX(A:S,MATCH(AK723,A:A,0),COLUMN(M$2)),0),IFERROR(INDEX(A:S,MATCH(AR723,A:A,0),COLUMN(M$2)),0)),M723)</f>
        <v/>
      </c>
      <c r="V723" s="3" t="str">
        <f t="shared" si="7"/>
        <v/>
      </c>
    </row>
    <row r="724" ht="15.75" customHeight="1">
      <c r="A724" s="3" t="s">
        <v>815</v>
      </c>
      <c r="B724" s="4" t="str">
        <f t="shared" si="1"/>
        <v>LC5005OTRE</v>
      </c>
      <c r="D724" s="3">
        <v>0.0</v>
      </c>
      <c r="F724" s="5">
        <v>43311.0</v>
      </c>
      <c r="G724" s="4">
        <v>0.0</v>
      </c>
      <c r="I724" s="4">
        <v>0.0</v>
      </c>
      <c r="J724" s="4">
        <v>0.0</v>
      </c>
      <c r="K724" s="4">
        <v>0.0</v>
      </c>
      <c r="L724" s="4">
        <v>0.0</v>
      </c>
      <c r="O724" s="6">
        <f t="shared" si="2"/>
        <v>0</v>
      </c>
      <c r="P724" s="3" t="s">
        <v>51</v>
      </c>
      <c r="Q724" s="3" t="str">
        <f t="shared" si="3"/>
        <v>ZZ</v>
      </c>
      <c r="R724" s="3">
        <f t="shared" si="4"/>
        <v>0</v>
      </c>
      <c r="S724" s="3" t="str">
        <f t="shared" si="5"/>
        <v/>
      </c>
      <c r="T724" s="7">
        <f t="shared" si="6"/>
        <v>0</v>
      </c>
      <c r="U724" s="8" t="str">
        <f t="array" ref="U724">IF(W724&lt;&gt;0,MAX(IFERROR(INDEX(A:S,MATCH(W724,A:A,0),COLUMN(M$2)),0),IFERROR(INDEX(A:S,MATCH(AD724,A:A,0),COLUMN(M$2)),0),IFERROR(INDEX(A:S,MATCH(AK724,A:A,0),COLUMN(M$2)),0),IFERROR(INDEX(A:S,MATCH(AR724,A:A,0),COLUMN(M$2)),0)),M724)</f>
        <v/>
      </c>
      <c r="V724" s="3" t="str">
        <f t="shared" si="7"/>
        <v/>
      </c>
    </row>
    <row r="725" ht="15.75" customHeight="1">
      <c r="A725" s="3" t="s">
        <v>816</v>
      </c>
      <c r="B725" s="4" t="str">
        <f t="shared" si="1"/>
        <v>LCCNLATO</v>
      </c>
      <c r="D725" s="3">
        <v>0.0</v>
      </c>
      <c r="F725" s="5">
        <v>43773.0</v>
      </c>
      <c r="G725" s="4">
        <v>0.0</v>
      </c>
      <c r="I725" s="4">
        <v>0.0</v>
      </c>
      <c r="J725" s="4">
        <v>0.0</v>
      </c>
      <c r="K725" s="4">
        <v>0.0</v>
      </c>
      <c r="L725" s="4">
        <v>0.0</v>
      </c>
      <c r="O725" s="6">
        <f t="shared" si="2"/>
        <v>0</v>
      </c>
      <c r="P725" s="3" t="s">
        <v>51</v>
      </c>
      <c r="Q725" s="3" t="str">
        <f t="shared" si="3"/>
        <v>ZZ</v>
      </c>
      <c r="R725" s="3">
        <f t="shared" si="4"/>
        <v>0</v>
      </c>
      <c r="S725" s="3" t="str">
        <f t="shared" si="5"/>
        <v/>
      </c>
      <c r="T725" s="7">
        <f t="shared" si="6"/>
        <v>0</v>
      </c>
      <c r="U725" s="8" t="str">
        <f t="array" ref="U725">IF(W725&lt;&gt;0,MAX(IFERROR(INDEX(A:S,MATCH(W725,A:A,0),COLUMN(M$2)),0),IFERROR(INDEX(A:S,MATCH(AD725,A:A,0),COLUMN(M$2)),0),IFERROR(INDEX(A:S,MATCH(AK725,A:A,0),COLUMN(M$2)),0),IFERROR(INDEX(A:S,MATCH(AR725,A:A,0),COLUMN(M$2)),0)),M725)</f>
        <v/>
      </c>
      <c r="V725" s="3" t="str">
        <f t="shared" si="7"/>
        <v/>
      </c>
    </row>
    <row r="726" ht="15.75" customHeight="1">
      <c r="A726" s="3" t="s">
        <v>817</v>
      </c>
      <c r="B726" s="4" t="str">
        <f t="shared" si="1"/>
        <v>LCSKCNBLMT</v>
      </c>
      <c r="D726" s="3" t="s">
        <v>101</v>
      </c>
      <c r="F726" s="5"/>
      <c r="G726" s="4">
        <v>19.0</v>
      </c>
      <c r="I726" s="4">
        <v>0.0</v>
      </c>
      <c r="J726" s="4">
        <v>18.0</v>
      </c>
      <c r="K726" s="4">
        <v>0.0</v>
      </c>
      <c r="L726" s="4">
        <v>0.0</v>
      </c>
      <c r="M726" s="5"/>
      <c r="O726" s="6">
        <f t="shared" si="2"/>
        <v>19</v>
      </c>
      <c r="P726" s="3" t="s">
        <v>144</v>
      </c>
      <c r="Q726" s="3" t="str">
        <f t="shared" si="3"/>
        <v>LC DINING TABLES</v>
      </c>
      <c r="R726" s="3">
        <f t="shared" si="4"/>
        <v>19</v>
      </c>
      <c r="S726" s="3" t="str">
        <f t="shared" si="5"/>
        <v/>
      </c>
      <c r="T726" s="7">
        <f t="shared" si="6"/>
        <v>19</v>
      </c>
      <c r="U726" s="8" t="str">
        <f t="array" ref="U726">IF(W726&lt;&gt;0,MAX(IFERROR(INDEX(A:S,MATCH(W726,A:A,0),COLUMN(M$2)),0),IFERROR(INDEX(A:S,MATCH(AD726,A:A,0),COLUMN(M$2)),0),IFERROR(INDEX(A:S,MATCH(AK726,A:A,0),COLUMN(M$2)),0),IFERROR(INDEX(A:S,MATCH(AR726,A:A,0),COLUMN(M$2)),0)),M726)</f>
        <v/>
      </c>
      <c r="V726" s="3" t="str">
        <f t="shared" si="7"/>
        <v/>
      </c>
    </row>
    <row r="727" ht="15.75" customHeight="1">
      <c r="A727" s="3" t="s">
        <v>818</v>
      </c>
      <c r="B727" s="4" t="str">
        <f t="shared" si="1"/>
        <v>LCFUDIWATO</v>
      </c>
      <c r="D727" s="3" t="s">
        <v>101</v>
      </c>
      <c r="F727" s="5"/>
      <c r="G727" s="4">
        <v>13.0</v>
      </c>
      <c r="I727" s="4">
        <v>2.0</v>
      </c>
      <c r="J727" s="4">
        <v>10.0</v>
      </c>
      <c r="K727" s="4">
        <v>0.0</v>
      </c>
      <c r="L727" s="4">
        <v>0.0</v>
      </c>
      <c r="M727" s="5"/>
      <c r="O727" s="6">
        <f t="shared" si="2"/>
        <v>11</v>
      </c>
      <c r="P727" s="3" t="s">
        <v>144</v>
      </c>
      <c r="Q727" s="3" t="str">
        <f t="shared" si="3"/>
        <v>LC DINING TABLES</v>
      </c>
      <c r="R727" s="3">
        <f t="shared" si="4"/>
        <v>9</v>
      </c>
      <c r="S727" s="3">
        <f t="shared" si="5"/>
        <v>0</v>
      </c>
      <c r="T727" s="7">
        <f t="shared" si="6"/>
        <v>11</v>
      </c>
      <c r="U727" s="8">
        <f t="array" ref="U727">IF(W727&lt;&gt;0,MAX(IFERROR(INDEX(A:S,MATCH(W727,A:A,0),COLUMN(M$2)),0),IFERROR(INDEX(A:S,MATCH(AD727,A:A,0),COLUMN(M$2)),0),IFERROR(INDEX(A:S,MATCH(AK727,A:A,0),COLUMN(M$2)),0),IFERROR(INDEX(A:S,MATCH(AR727,A:A,0),COLUMN(M$2)),0)),M727)</f>
        <v>0</v>
      </c>
      <c r="V727" s="3">
        <f t="shared" si="7"/>
        <v>0</v>
      </c>
      <c r="W727" s="3" t="s">
        <v>818</v>
      </c>
      <c r="X727" s="3">
        <v>1.0</v>
      </c>
      <c r="Y727" s="3">
        <f t="array" ref="Y727">ROUNDDOWN(INDEX($A:$O,MATCH(W727,$A:$A,0),COLUMN(O$1))/X727,0)</f>
        <v>11</v>
      </c>
      <c r="Z727" s="3">
        <f t="array" ref="Z727">ROUNDDOWN(INDEX($A:$J,MATCH(W727,$A:$A,0),COLUMN(H$1))/X727,0)+Y727</f>
        <v>11</v>
      </c>
      <c r="AA727" s="5" t="str">
        <f t="shared" ref="AA727:AA728" si="12">XLOOKUP(W727,A:A,M:M)</f>
        <v/>
      </c>
      <c r="AB727" s="3">
        <f t="array" ref="AB727">ROUNDDOWN(INDEX($A:$N,MATCH(W727,$A:$A,0),COLUMN(N$1))/X727,0)+Z727</f>
        <v>11</v>
      </c>
      <c r="AC727" s="3" t="str">
        <f t="array" ref="AC727">INDEX($A:$P,MATCH(W727,$A:$A,0),COLUMN(P$1))</f>
        <v>LC DINING TABLES</v>
      </c>
      <c r="AD727" s="3" t="s">
        <v>819</v>
      </c>
      <c r="AE727" s="3">
        <v>1.0</v>
      </c>
      <c r="AF727" s="3">
        <f t="array" ref="AF727">ROUNDDOWN(INDEX($A:$O,MATCH(AD727,$A:$A,0),COLUMN(O$1))/AE727,0)</f>
        <v>10</v>
      </c>
      <c r="AG727" s="3">
        <f t="array" ref="AG727">ROUNDDOWN(INDEX($A:$J,MATCH(AD727,$A:$A,0),COLUMN(H$1))/AE727,0)+AF727</f>
        <v>10</v>
      </c>
      <c r="AH727" s="5" t="str">
        <f t="shared" ref="AH727:AH728" si="13">XLOOKUP(AD727,A:A,M:M)</f>
        <v/>
      </c>
      <c r="AI727" s="3">
        <f t="array" ref="AI727">ROUNDDOWN(INDEX($A:$N,MATCH(AD727,$A:$A,0),COLUMN(N$1))/AE727,0)+AG727</f>
        <v>10</v>
      </c>
      <c r="AJ727" s="3" t="str">
        <f t="array" ref="AJ727">INDEX($A:$P,MATCH(AD727,$A:$A,0),COLUMN(P$1))</f>
        <v>LC DINING TABLES</v>
      </c>
      <c r="AK727" s="3" t="s">
        <v>820</v>
      </c>
      <c r="AL727" s="3">
        <v>1.0</v>
      </c>
      <c r="AM727" s="3">
        <f t="array" ref="AM727">ROUNDDOWN(INDEX($A:$O,MATCH(AK727,$A:$A,0),COLUMN(O$1))/AL727,0)</f>
        <v>9</v>
      </c>
      <c r="AN727" s="3">
        <f t="array" ref="AN727">ROUNDDOWN(INDEX($A:$J,MATCH(AK727,$A:$A,0),COLUMN(H$1))/AL727,0)+AM727</f>
        <v>9</v>
      </c>
      <c r="AO727" s="5" t="str">
        <f t="array" ref="AO727">XLOOKUP(AK727,$A:$A,$M:$M)</f>
        <v/>
      </c>
      <c r="AP727" s="3">
        <f t="array" ref="AP727">ROUNDDOWN(INDEX($A:$N,MATCH(AK727,$A:$A,0),COLUMN(N$1))/AL727,0)+AN727</f>
        <v>9</v>
      </c>
      <c r="AQ727" s="3" t="str">
        <f t="array" ref="AQ727">INDEX($A:$P,MATCH(AK727,$A:$A,0),COLUMN(P$1))</f>
        <v>LC DINING TABLES</v>
      </c>
    </row>
    <row r="728" ht="15.75" customHeight="1">
      <c r="A728" s="3" t="s">
        <v>821</v>
      </c>
      <c r="B728" s="4" t="str">
        <f t="shared" si="1"/>
        <v>LCCNCOTO</v>
      </c>
      <c r="D728" s="3">
        <v>0.0</v>
      </c>
      <c r="F728" s="5">
        <v>44134.0</v>
      </c>
      <c r="G728" s="4">
        <v>2.0</v>
      </c>
      <c r="I728" s="4">
        <v>2.0</v>
      </c>
      <c r="J728" s="4">
        <v>0.0</v>
      </c>
      <c r="K728" s="4">
        <v>0.0</v>
      </c>
      <c r="L728" s="4">
        <v>0.0</v>
      </c>
      <c r="O728" s="6">
        <f t="shared" si="2"/>
        <v>0</v>
      </c>
      <c r="P728" s="3" t="s">
        <v>112</v>
      </c>
      <c r="Q728" s="3" t="str">
        <f t="shared" si="3"/>
        <v>ZZ</v>
      </c>
      <c r="R728" s="3">
        <f t="shared" si="4"/>
        <v>0</v>
      </c>
      <c r="S728" s="3">
        <f t="shared" si="5"/>
        <v>0</v>
      </c>
      <c r="T728" s="7">
        <f t="shared" si="6"/>
        <v>0</v>
      </c>
      <c r="U728" s="8">
        <f t="array" ref="U728">IF(W728&lt;&gt;0,MAX(IFERROR(INDEX(A:S,MATCH(W728,A:A,0),COLUMN(M$2)),0),IFERROR(INDEX(A:S,MATCH(AD728,A:A,0),COLUMN(M$2)),0),IFERROR(INDEX(A:S,MATCH(AK728,A:A,0),COLUMN(M$2)),0),IFERROR(INDEX(A:S,MATCH(AR728,A:A,0),COLUMN(M$2)),0)),M728)</f>
        <v>0</v>
      </c>
      <c r="V728" s="3">
        <f t="shared" si="7"/>
        <v>0</v>
      </c>
      <c r="W728" s="3" t="s">
        <v>821</v>
      </c>
      <c r="X728" s="3">
        <v>1.0</v>
      </c>
      <c r="Y728" s="3">
        <f t="array" ref="Y728">ROUNDDOWN(INDEX($A:$O,MATCH(W728,$A:$A,0),COLUMN(O$1))/X728,0)</f>
        <v>0</v>
      </c>
      <c r="Z728" s="3">
        <f t="array" ref="Z728">ROUNDDOWN(INDEX($A:$J,MATCH(W728,$A:$A,0),COLUMN(H$1))/X728,0)+Y728</f>
        <v>0</v>
      </c>
      <c r="AA728" s="5" t="str">
        <f t="shared" si="12"/>
        <v/>
      </c>
      <c r="AB728" s="3">
        <f t="array" ref="AB728">ROUNDDOWN(INDEX($A:$N,MATCH(W728,$A:$A,0),COLUMN(N$1))/X728,0)+Z728</f>
        <v>0</v>
      </c>
      <c r="AC728" s="3" t="str">
        <f t="array" ref="AC728">INDEX($A:$P,MATCH(W728,$A:$A,0),COLUMN(P$1))</f>
        <v>Z</v>
      </c>
      <c r="AD728" s="3" t="s">
        <v>822</v>
      </c>
      <c r="AE728" s="3">
        <v>1.0</v>
      </c>
      <c r="AF728" s="3">
        <f t="array" ref="AF728">ROUNDDOWN(INDEX($A:$O,MATCH(AD728,$A:$A,0),COLUMN(O$1))/AE728,0)</f>
        <v>0</v>
      </c>
      <c r="AG728" s="3">
        <f t="array" ref="AG728">ROUNDDOWN(INDEX($A:$J,MATCH(AD728,$A:$A,0),COLUMN(H$1))/AE728,0)+AF728</f>
        <v>0</v>
      </c>
      <c r="AH728" s="5" t="str">
        <f t="shared" si="13"/>
        <v/>
      </c>
      <c r="AI728" s="3">
        <f t="array" ref="AI728">ROUNDDOWN(INDEX($A:$N,MATCH(AD728,$A:$A,0),COLUMN(N$1))/AE728,0)+AG728</f>
        <v>0</v>
      </c>
      <c r="AJ728" s="3" t="str">
        <f t="array" ref="AJ728">INDEX($A:$P,MATCH(AD728,$A:$A,0),COLUMN(P$1))</f>
        <v>ZZ</v>
      </c>
    </row>
    <row r="729" ht="15.75" customHeight="1">
      <c r="A729" s="3" t="s">
        <v>823</v>
      </c>
      <c r="B729" s="4" t="str">
        <f t="shared" si="1"/>
        <v>LCFUSIWH</v>
      </c>
      <c r="C729" s="3" t="s">
        <v>2</v>
      </c>
      <c r="D729" s="3" t="s">
        <v>101</v>
      </c>
      <c r="F729" s="5"/>
      <c r="G729" s="4">
        <v>150.0</v>
      </c>
      <c r="I729" s="4">
        <v>46.0</v>
      </c>
      <c r="J729" s="4">
        <v>50.0</v>
      </c>
      <c r="K729" s="4">
        <v>0.0</v>
      </c>
      <c r="L729" s="4">
        <v>0.0</v>
      </c>
      <c r="M729" s="5"/>
      <c r="O729" s="6">
        <f t="shared" si="2"/>
        <v>104</v>
      </c>
      <c r="P729" s="3" t="s">
        <v>108</v>
      </c>
      <c r="Q729" s="3" t="str">
        <f t="shared" si="3"/>
        <v>LC DINING CHAIRS</v>
      </c>
      <c r="R729" s="3">
        <f t="shared" si="4"/>
        <v>52</v>
      </c>
      <c r="S729" s="3">
        <f t="shared" si="5"/>
        <v>0</v>
      </c>
      <c r="T729" s="7">
        <f t="shared" si="6"/>
        <v>104</v>
      </c>
      <c r="U729" s="8" t="str">
        <f t="array" ref="U729">IF(W729&lt;&gt;0,MAX(IFERROR(INDEX(A:S,MATCH(W729,A:A,0),COLUMN(M$2)),0),IFERROR(INDEX(A:S,MATCH(AD729,A:A,0),COLUMN(M$2)),0),IFERROR(INDEX(A:S,MATCH(AK729,A:A,0),COLUMN(M$2)),0),IFERROR(INDEX(A:S,MATCH(AR729,A:A,0),COLUMN(M$2)),0)),M729)</f>
        <v/>
      </c>
      <c r="V729" s="3">
        <f t="shared" si="7"/>
        <v>0</v>
      </c>
    </row>
    <row r="730" ht="15.75" customHeight="1">
      <c r="A730" s="3" t="s">
        <v>824</v>
      </c>
      <c r="B730" s="4" t="str">
        <f t="shared" si="1"/>
        <v>LCSTBAMFBL30</v>
      </c>
      <c r="D730" s="3">
        <v>0.0</v>
      </c>
      <c r="F730" s="5">
        <v>43453.0</v>
      </c>
      <c r="G730" s="4">
        <v>0.0</v>
      </c>
      <c r="I730" s="4">
        <v>0.0</v>
      </c>
      <c r="J730" s="4">
        <v>0.0</v>
      </c>
      <c r="K730" s="4">
        <v>0.0</v>
      </c>
      <c r="L730" s="4">
        <v>0.0</v>
      </c>
      <c r="O730" s="6">
        <f t="shared" si="2"/>
        <v>0</v>
      </c>
      <c r="P730" s="3" t="s">
        <v>51</v>
      </c>
      <c r="Q730" s="3" t="str">
        <f t="shared" si="3"/>
        <v>ZZ</v>
      </c>
      <c r="R730" s="3">
        <f t="shared" si="4"/>
        <v>0</v>
      </c>
      <c r="S730" s="3" t="str">
        <f t="shared" si="5"/>
        <v/>
      </c>
      <c r="T730" s="7">
        <f t="shared" si="6"/>
        <v>0</v>
      </c>
      <c r="U730" s="8" t="str">
        <f t="array" ref="U730">IF(W730&lt;&gt;0,MAX(IFERROR(INDEX(A:S,MATCH(W730,A:A,0),COLUMN(M$2)),0),IFERROR(INDEX(A:S,MATCH(AD730,A:A,0),COLUMN(M$2)),0),IFERROR(INDEX(A:S,MATCH(AK730,A:A,0),COLUMN(M$2)),0),IFERROR(INDEX(A:S,MATCH(AR730,A:A,0),COLUMN(M$2)),0)),M730)</f>
        <v/>
      </c>
      <c r="V730" s="3" t="str">
        <f t="shared" si="7"/>
        <v/>
      </c>
    </row>
    <row r="731" ht="15.75" customHeight="1">
      <c r="A731" s="3" t="s">
        <v>825</v>
      </c>
      <c r="B731" s="4" t="str">
        <f t="shared" si="1"/>
        <v>LC3107SIASH</v>
      </c>
      <c r="C731" s="3" t="s">
        <v>2</v>
      </c>
      <c r="D731" s="3">
        <v>0.0</v>
      </c>
      <c r="F731" s="5">
        <v>43598.0</v>
      </c>
      <c r="G731" s="4">
        <v>1.0</v>
      </c>
      <c r="I731" s="4">
        <v>0.0</v>
      </c>
      <c r="J731" s="4">
        <v>0.0</v>
      </c>
      <c r="K731" s="4">
        <v>0.0</v>
      </c>
      <c r="L731" s="4">
        <v>0.0</v>
      </c>
      <c r="O731" s="6">
        <f t="shared" si="2"/>
        <v>1</v>
      </c>
      <c r="P731" s="3" t="s">
        <v>51</v>
      </c>
      <c r="Q731" s="3" t="str">
        <f t="shared" si="3"/>
        <v>ZZ</v>
      </c>
      <c r="R731" s="3">
        <f t="shared" si="4"/>
        <v>0</v>
      </c>
      <c r="S731" s="3">
        <f t="shared" si="5"/>
        <v>0</v>
      </c>
      <c r="T731" s="7">
        <f t="shared" si="6"/>
        <v>1</v>
      </c>
      <c r="U731" s="8" t="str">
        <f t="array" ref="U731">IF(W731&lt;&gt;0,MAX(IFERROR(INDEX(A:S,MATCH(W731,A:A,0),COLUMN(M$2)),0),IFERROR(INDEX(A:S,MATCH(AD731,A:A,0),COLUMN(M$2)),0),IFERROR(INDEX(A:S,MATCH(AK731,A:A,0),COLUMN(M$2)),0),IFERROR(INDEX(A:S,MATCH(AR731,A:A,0),COLUMN(M$2)),0)),M731)</f>
        <v/>
      </c>
      <c r="V731" s="3">
        <f t="shared" si="7"/>
        <v>0</v>
      </c>
    </row>
    <row r="732" ht="15.75" customHeight="1">
      <c r="A732" s="10" t="s">
        <v>826</v>
      </c>
      <c r="B732" s="4" t="str">
        <f t="shared" si="1"/>
        <v>LC4050BABL26</v>
      </c>
      <c r="D732" s="3">
        <v>0.0</v>
      </c>
      <c r="F732" s="5">
        <v>43514.0</v>
      </c>
      <c r="G732" s="4">
        <v>0.0</v>
      </c>
      <c r="I732" s="4">
        <v>0.0</v>
      </c>
      <c r="J732" s="4">
        <v>0.0</v>
      </c>
      <c r="K732" s="4">
        <v>0.0</v>
      </c>
      <c r="L732" s="4">
        <v>0.0</v>
      </c>
      <c r="O732" s="6">
        <f t="shared" si="2"/>
        <v>0</v>
      </c>
      <c r="P732" s="3" t="s">
        <v>51</v>
      </c>
      <c r="Q732" s="3" t="str">
        <f t="shared" si="3"/>
        <v>ZZ</v>
      </c>
      <c r="R732" s="3">
        <f t="shared" si="4"/>
        <v>0</v>
      </c>
      <c r="S732" s="3" t="str">
        <f t="shared" si="5"/>
        <v/>
      </c>
      <c r="T732" s="7">
        <f t="shared" si="6"/>
        <v>0</v>
      </c>
      <c r="U732" s="8" t="str">
        <f t="array" ref="U732">IF(W732&lt;&gt;0,MAX(IFERROR(INDEX(A:S,MATCH(W732,A:A,0),COLUMN(M$2)),0),IFERROR(INDEX(A:S,MATCH(AD732,A:A,0),COLUMN(M$2)),0),IFERROR(INDEX(A:S,MATCH(AK732,A:A,0),COLUMN(M$2)),0),IFERROR(INDEX(A:S,MATCH(AR732,A:A,0),COLUMN(M$2)),0)),M732)</f>
        <v/>
      </c>
      <c r="V732" s="3" t="str">
        <f t="shared" si="7"/>
        <v/>
      </c>
    </row>
    <row r="733" ht="15.75" customHeight="1">
      <c r="A733" s="3" t="s">
        <v>827</v>
      </c>
      <c r="B733" s="4" t="str">
        <f t="shared" si="1"/>
        <v>LC1018CLBE</v>
      </c>
      <c r="D733" s="3">
        <v>0.0</v>
      </c>
      <c r="F733" s="5">
        <v>43221.0</v>
      </c>
      <c r="G733" s="4">
        <v>0.0</v>
      </c>
      <c r="I733" s="4">
        <v>0.0</v>
      </c>
      <c r="J733" s="4">
        <v>0.0</v>
      </c>
      <c r="K733" s="4">
        <v>0.0</v>
      </c>
      <c r="L733" s="4">
        <v>0.0</v>
      </c>
      <c r="O733" s="6">
        <f t="shared" si="2"/>
        <v>0</v>
      </c>
      <c r="P733" s="3" t="s">
        <v>51</v>
      </c>
      <c r="Q733" s="3" t="str">
        <f t="shared" si="3"/>
        <v>ZZ</v>
      </c>
      <c r="R733" s="3">
        <f t="shared" si="4"/>
        <v>0</v>
      </c>
      <c r="S733" s="3" t="str">
        <f t="shared" si="5"/>
        <v/>
      </c>
      <c r="T733" s="7">
        <f t="shared" si="6"/>
        <v>0</v>
      </c>
      <c r="U733" s="8" t="str">
        <f t="array" ref="U733">IF(W733&lt;&gt;0,MAX(IFERROR(INDEX(A:S,MATCH(W733,A:A,0),COLUMN(M$2)),0),IFERROR(INDEX(A:S,MATCH(AD733,A:A,0),COLUMN(M$2)),0),IFERROR(INDEX(A:S,MATCH(AK733,A:A,0),COLUMN(M$2)),0),IFERROR(INDEX(A:S,MATCH(AR733,A:A,0),COLUMN(M$2)),0)),M733)</f>
        <v/>
      </c>
      <c r="V733" s="3" t="str">
        <f t="shared" si="7"/>
        <v/>
      </c>
    </row>
    <row r="734" ht="15.75" customHeight="1">
      <c r="A734" s="3" t="s">
        <v>828</v>
      </c>
      <c r="B734" s="4" t="str">
        <f t="shared" si="1"/>
        <v>LCDR26SWBAWHB201</v>
      </c>
      <c r="D734" s="3" t="s">
        <v>123</v>
      </c>
      <c r="E734" s="5">
        <v>43293.0</v>
      </c>
      <c r="F734" s="5"/>
      <c r="G734" s="4">
        <v>0.0</v>
      </c>
      <c r="I734" s="4">
        <v>0.0</v>
      </c>
      <c r="J734" s="4">
        <v>0.0</v>
      </c>
      <c r="K734" s="4">
        <v>0.0</v>
      </c>
      <c r="L734" s="4">
        <v>0.0</v>
      </c>
      <c r="O734" s="6">
        <f t="shared" si="2"/>
        <v>0</v>
      </c>
      <c r="P734" s="9" t="s">
        <v>112</v>
      </c>
      <c r="Q734" s="3" t="str">
        <f t="shared" si="3"/>
        <v>Z</v>
      </c>
      <c r="R734" s="3">
        <f t="shared" si="4"/>
        <v>0</v>
      </c>
      <c r="S734" s="3" t="str">
        <f t="shared" si="5"/>
        <v/>
      </c>
      <c r="T734" s="7">
        <f t="shared" si="6"/>
        <v>0</v>
      </c>
      <c r="U734" s="8" t="str">
        <f t="array" ref="U734">IF(W734&lt;&gt;0,MAX(IFERROR(INDEX(A:S,MATCH(W734,A:A,0),COLUMN(M$2)),0),IFERROR(INDEX(A:S,MATCH(AD734,A:A,0),COLUMN(M$2)),0),IFERROR(INDEX(A:S,MATCH(AK734,A:A,0),COLUMN(M$2)),0),IFERROR(INDEX(A:S,MATCH(AR734,A:A,0),COLUMN(M$2)),0)),M734)</f>
        <v/>
      </c>
      <c r="V734" s="3" t="str">
        <f t="shared" si="7"/>
        <v/>
      </c>
    </row>
    <row r="735" ht="15.75" customHeight="1">
      <c r="A735" s="3" t="s">
        <v>829</v>
      </c>
      <c r="B735" s="4" t="str">
        <f t="shared" si="1"/>
        <v>LCCASWBAGRB201</v>
      </c>
      <c r="D735" s="3" t="s">
        <v>101</v>
      </c>
      <c r="F735" s="5"/>
      <c r="G735" s="4">
        <v>4.0</v>
      </c>
      <c r="I735" s="4">
        <v>1.0</v>
      </c>
      <c r="J735" s="4">
        <v>1.0</v>
      </c>
      <c r="K735" s="4">
        <v>0.0</v>
      </c>
      <c r="L735" s="4">
        <v>0.0</v>
      </c>
      <c r="M735" s="5">
        <v>45292.0</v>
      </c>
      <c r="N735" s="3">
        <v>50.0</v>
      </c>
      <c r="O735" s="6">
        <f t="shared" si="2"/>
        <v>3</v>
      </c>
      <c r="P735" s="3" t="s">
        <v>137</v>
      </c>
      <c r="Q735" s="3" t="str">
        <f t="shared" si="3"/>
        <v>LC BARSTL</v>
      </c>
      <c r="R735" s="3">
        <f t="shared" si="4"/>
        <v>3</v>
      </c>
      <c r="S735" s="3" t="str">
        <f t="shared" si="5"/>
        <v/>
      </c>
      <c r="T735" s="7">
        <f t="shared" si="6"/>
        <v>3</v>
      </c>
      <c r="U735" s="8">
        <f t="array" ref="U735">IF(W735&lt;&gt;0,MAX(IFERROR(INDEX(A:S,MATCH(W735,A:A,0),COLUMN(M$2)),0),IFERROR(INDEX(A:S,MATCH(AD735,A:A,0),COLUMN(M$2)),0),IFERROR(INDEX(A:S,MATCH(AK735,A:A,0),COLUMN(M$2)),0),IFERROR(INDEX(A:S,MATCH(AR735,A:A,0),COLUMN(M$2)),0)),M735)</f>
        <v>45292</v>
      </c>
      <c r="V735" s="3">
        <f t="shared" si="7"/>
        <v>50</v>
      </c>
    </row>
    <row r="736" ht="15.75" customHeight="1">
      <c r="A736" s="3" t="s">
        <v>830</v>
      </c>
      <c r="B736" s="4" t="str">
        <f t="shared" si="1"/>
        <v>LCCACHWHB201</v>
      </c>
      <c r="C736" s="3" t="s">
        <v>2</v>
      </c>
      <c r="D736" s="3" t="s">
        <v>101</v>
      </c>
      <c r="F736" s="5"/>
      <c r="G736" s="4">
        <v>74.0</v>
      </c>
      <c r="I736" s="4">
        <v>0.0</v>
      </c>
      <c r="J736" s="4">
        <v>35.0</v>
      </c>
      <c r="K736" s="4">
        <v>0.0</v>
      </c>
      <c r="L736" s="4">
        <v>0.0</v>
      </c>
      <c r="M736" s="5"/>
      <c r="O736" s="6">
        <f t="shared" si="2"/>
        <v>74</v>
      </c>
      <c r="P736" s="3" t="s">
        <v>108</v>
      </c>
      <c r="Q736" s="3" t="str">
        <f t="shared" si="3"/>
        <v>LC DINING CHAIRS</v>
      </c>
      <c r="R736" s="3">
        <f t="shared" si="4"/>
        <v>37</v>
      </c>
      <c r="S736" s="3">
        <f t="shared" si="5"/>
        <v>0</v>
      </c>
      <c r="T736" s="7">
        <f t="shared" si="6"/>
        <v>74</v>
      </c>
      <c r="U736" s="8" t="str">
        <f t="array" ref="U736">IF(W736&lt;&gt;0,MAX(IFERROR(INDEX(A:S,MATCH(W736,A:A,0),COLUMN(M$2)),0),IFERROR(INDEX(A:S,MATCH(AD736,A:A,0),COLUMN(M$2)),0),IFERROR(INDEX(A:S,MATCH(AK736,A:A,0),COLUMN(M$2)),0),IFERROR(INDEX(A:S,MATCH(AR736,A:A,0),COLUMN(M$2)),0)),M736)</f>
        <v/>
      </c>
      <c r="V736" s="3">
        <f t="shared" si="7"/>
        <v>0</v>
      </c>
    </row>
    <row r="737" ht="15.75" customHeight="1">
      <c r="A737" s="3" t="s">
        <v>831</v>
      </c>
      <c r="B737" s="4" t="str">
        <f t="shared" si="1"/>
        <v>LCELBAGRB201</v>
      </c>
      <c r="D737" s="3">
        <v>0.0</v>
      </c>
      <c r="F737" s="5">
        <v>43221.0</v>
      </c>
      <c r="G737" s="4">
        <v>0.0</v>
      </c>
      <c r="I737" s="4">
        <v>0.0</v>
      </c>
      <c r="J737" s="4">
        <v>0.0</v>
      </c>
      <c r="K737" s="4">
        <v>0.0</v>
      </c>
      <c r="L737" s="4">
        <v>0.0</v>
      </c>
      <c r="O737" s="6">
        <f t="shared" si="2"/>
        <v>0</v>
      </c>
      <c r="P737" s="3" t="s">
        <v>51</v>
      </c>
      <c r="Q737" s="3" t="str">
        <f t="shared" si="3"/>
        <v>ZZ</v>
      </c>
      <c r="R737" s="3">
        <f t="shared" si="4"/>
        <v>0</v>
      </c>
      <c r="S737" s="3" t="str">
        <f t="shared" si="5"/>
        <v/>
      </c>
      <c r="T737" s="7">
        <f t="shared" si="6"/>
        <v>0</v>
      </c>
      <c r="U737" s="8" t="str">
        <f t="array" ref="U737">IF(W737&lt;&gt;0,MAX(IFERROR(INDEX(A:S,MATCH(W737,A:A,0),COLUMN(M$2)),0),IFERROR(INDEX(A:S,MATCH(AD737,A:A,0),COLUMN(M$2)),0),IFERROR(INDEX(A:S,MATCH(AK737,A:A,0),COLUMN(M$2)),0),IFERROR(INDEX(A:S,MATCH(AR737,A:A,0),COLUMN(M$2)),0)),M737)</f>
        <v/>
      </c>
      <c r="V737" s="3" t="str">
        <f t="shared" si="7"/>
        <v/>
      </c>
    </row>
    <row r="738" ht="15.75" customHeight="1">
      <c r="A738" s="3" t="s">
        <v>832</v>
      </c>
      <c r="B738" s="4" t="str">
        <f t="shared" si="1"/>
        <v>LCZEDIWA</v>
      </c>
      <c r="D738" s="3" t="s">
        <v>60</v>
      </c>
      <c r="E738" s="5"/>
      <c r="F738" s="5">
        <v>45020.0</v>
      </c>
      <c r="G738" s="4">
        <v>11.0</v>
      </c>
      <c r="I738" s="4">
        <v>11.0</v>
      </c>
      <c r="J738" s="4">
        <v>0.0</v>
      </c>
      <c r="K738" s="4">
        <v>0.0</v>
      </c>
      <c r="L738" s="4">
        <v>0.0</v>
      </c>
      <c r="O738" s="6">
        <f t="shared" si="2"/>
        <v>0</v>
      </c>
      <c r="P738" s="9" t="s">
        <v>112</v>
      </c>
      <c r="Q738" s="3" t="str">
        <f t="shared" si="3"/>
        <v>Z</v>
      </c>
      <c r="R738" s="3">
        <f t="shared" si="4"/>
        <v>0</v>
      </c>
      <c r="S738" s="3" t="str">
        <f t="shared" si="5"/>
        <v/>
      </c>
      <c r="T738" s="7">
        <f t="shared" si="6"/>
        <v>0</v>
      </c>
      <c r="U738" s="8" t="str">
        <f t="array" ref="U738">IF(W738&lt;&gt;0,MAX(IFERROR(INDEX(A:S,MATCH(W738,A:A,0),COLUMN(M$2)),0),IFERROR(INDEX(A:S,MATCH(AD738,A:A,0),COLUMN(M$2)),0),IFERROR(INDEX(A:S,MATCH(AK738,A:A,0),COLUMN(M$2)),0),IFERROR(INDEX(A:S,MATCH(AR738,A:A,0),COLUMN(M$2)),0)),M738)</f>
        <v/>
      </c>
      <c r="V738" s="3" t="str">
        <f t="shared" si="7"/>
        <v/>
      </c>
      <c r="AA738" s="5"/>
      <c r="AH738" s="5"/>
      <c r="AO738" s="5"/>
    </row>
    <row r="739" ht="15.75" customHeight="1">
      <c r="A739" s="3" t="s">
        <v>833</v>
      </c>
      <c r="B739" s="4" t="str">
        <f t="shared" si="1"/>
        <v>LCCNDITO</v>
      </c>
      <c r="D739" s="3">
        <v>0.0</v>
      </c>
      <c r="F739" s="5">
        <v>43221.0</v>
      </c>
      <c r="G739" s="4">
        <v>0.0</v>
      </c>
      <c r="I739" s="4">
        <v>0.0</v>
      </c>
      <c r="J739" s="4">
        <v>0.0</v>
      </c>
      <c r="K739" s="4">
        <v>0.0</v>
      </c>
      <c r="L739" s="4">
        <v>0.0</v>
      </c>
      <c r="O739" s="6">
        <f t="shared" si="2"/>
        <v>0</v>
      </c>
      <c r="P739" s="3" t="s">
        <v>51</v>
      </c>
      <c r="Q739" s="3" t="str">
        <f t="shared" si="3"/>
        <v>ZZ</v>
      </c>
      <c r="R739" s="3">
        <f t="shared" si="4"/>
        <v>0</v>
      </c>
      <c r="S739" s="3" t="str">
        <f t="shared" si="5"/>
        <v/>
      </c>
      <c r="T739" s="7">
        <f t="shared" si="6"/>
        <v>0</v>
      </c>
      <c r="U739" s="8" t="str">
        <f t="array" ref="U739">IF(W739&lt;&gt;0,MAX(IFERROR(INDEX(A:S,MATCH(W739,A:A,0),COLUMN(M$2)),0),IFERROR(INDEX(A:S,MATCH(AD739,A:A,0),COLUMN(M$2)),0),IFERROR(INDEX(A:S,MATCH(AK739,A:A,0),COLUMN(M$2)),0),IFERROR(INDEX(A:S,MATCH(AR739,A:A,0),COLUMN(M$2)),0)),M739)</f>
        <v/>
      </c>
      <c r="V739" s="3" t="str">
        <f t="shared" si="7"/>
        <v/>
      </c>
    </row>
    <row r="740" ht="15.75" customHeight="1">
      <c r="A740" s="3" t="s">
        <v>834</v>
      </c>
      <c r="B740" s="4" t="str">
        <f t="shared" si="1"/>
        <v>LCCADIB201TO</v>
      </c>
      <c r="D740" s="3">
        <v>0.0</v>
      </c>
      <c r="E740" s="5">
        <v>44008.0</v>
      </c>
      <c r="F740" s="5">
        <v>44134.0</v>
      </c>
      <c r="G740" s="4">
        <v>2.0</v>
      </c>
      <c r="I740" s="4">
        <v>2.0</v>
      </c>
      <c r="J740" s="4">
        <v>0.0</v>
      </c>
      <c r="K740" s="4">
        <v>0.0</v>
      </c>
      <c r="L740" s="4">
        <v>0.0</v>
      </c>
      <c r="O740" s="6">
        <f t="shared" si="2"/>
        <v>0</v>
      </c>
      <c r="P740" s="3" t="s">
        <v>51</v>
      </c>
      <c r="Q740" s="3" t="str">
        <f t="shared" si="3"/>
        <v>ZZ</v>
      </c>
      <c r="R740" s="3">
        <f t="shared" si="4"/>
        <v>0</v>
      </c>
      <c r="S740" s="3">
        <f t="shared" si="5"/>
        <v>0</v>
      </c>
      <c r="T740" s="7">
        <f t="shared" si="6"/>
        <v>0</v>
      </c>
      <c r="U740" s="8">
        <f t="array" ref="U740">IF(W740&lt;&gt;0,MAX(IFERROR(INDEX(A:S,MATCH(W740,A:A,0),COLUMN(M$2)),0),IFERROR(INDEX(A:S,MATCH(AD740,A:A,0),COLUMN(M$2)),0),IFERROR(INDEX(A:S,MATCH(AK740,A:A,0),COLUMN(M$2)),0),IFERROR(INDEX(A:S,MATCH(AR740,A:A,0),COLUMN(M$2)),0)),M740)</f>
        <v>0</v>
      </c>
      <c r="V740" s="3">
        <f t="shared" si="7"/>
        <v>0</v>
      </c>
      <c r="W740" s="3" t="s">
        <v>834</v>
      </c>
      <c r="X740" s="3">
        <v>1.0</v>
      </c>
      <c r="Y740" s="3">
        <f t="array" ref="Y740">ROUNDDOWN(INDEX($A:$O,MATCH(W740,$A:$A,0),COLUMN(O$1))/X740,0)</f>
        <v>0</v>
      </c>
      <c r="Z740" s="3">
        <f t="array" ref="Z740">ROUNDDOWN(INDEX($A:$J,MATCH(W740,$A:$A,0),COLUMN(H$1))/X740,0)+Y740</f>
        <v>0</v>
      </c>
      <c r="AA740" s="5" t="str">
        <f t="array" ref="AA740">XLOOKUP(W740,A:A,M:M)</f>
        <v/>
      </c>
      <c r="AB740" s="3">
        <f t="array" ref="AB740">ROUNDDOWN(INDEX($A:$N,MATCH(W740,$A:$A,0),COLUMN(N$1))/X740,0)+Z740</f>
        <v>0</v>
      </c>
      <c r="AC740" s="3" t="str">
        <f t="array" ref="AC740">INDEX($A:$P,MATCH(W740,$A:$A,0),COLUMN(P$1))</f>
        <v>ZZ</v>
      </c>
      <c r="AD740" s="3" t="s">
        <v>835</v>
      </c>
      <c r="AE740" s="3">
        <v>1.0</v>
      </c>
      <c r="AF740" s="3">
        <f t="array" ref="AF740">ROUNDDOWN(INDEX($A:$O,MATCH(AD740,$A:$A,0),COLUMN(O$1))/AE740,0)</f>
        <v>0</v>
      </c>
      <c r="AG740" s="3">
        <f t="array" ref="AG740">ROUNDDOWN(INDEX($A:$J,MATCH(AD740,$A:$A,0),COLUMN(H$1))/AE740,0)+AF740</f>
        <v>0</v>
      </c>
      <c r="AH740" s="5" t="str">
        <f t="array" ref="AH740">XLOOKUP(AD740,A:A,M:M)</f>
        <v/>
      </c>
      <c r="AI740" s="3">
        <f t="array" ref="AI740">ROUNDDOWN(INDEX($A:$N,MATCH(AD740,$A:$A,0),COLUMN(N$1))/AE740,0)+AG740</f>
        <v>0</v>
      </c>
      <c r="AJ740" s="3" t="str">
        <f t="array" ref="AJ740">INDEX($A:$P,MATCH(AD740,$A:$A,0),COLUMN(P$1))</f>
        <v>ZZ</v>
      </c>
      <c r="AK740" s="3" t="s">
        <v>836</v>
      </c>
      <c r="AL740" s="3">
        <v>1.0</v>
      </c>
      <c r="AM740" s="3">
        <f t="array" ref="AM740">ROUNDDOWN(INDEX($A:$O,MATCH(AK740,$A:$A,0),COLUMN(O$1))/AL740,0)</f>
        <v>3</v>
      </c>
      <c r="AN740" s="3">
        <f t="array" ref="AN740">ROUNDDOWN(INDEX($A:$J,MATCH(AK740,$A:$A,0),COLUMN(H$1))/AL740,0)+AM740</f>
        <v>3</v>
      </c>
      <c r="AO740" s="5" t="str">
        <f t="array" ref="AO740">XLOOKUP(AK740,$A:$A,$M:$M)</f>
        <v/>
      </c>
      <c r="AP740" s="3">
        <f t="array" ref="AP740">ROUNDDOWN(INDEX($A:$N,MATCH(AK740,$A:$A,0),COLUMN(N$1))/AL740,0)+AN740</f>
        <v>3</v>
      </c>
      <c r="AQ740" s="3" t="str">
        <f t="array" ref="AQ740">INDEX($A:$P,MATCH(AK740,$A:$A,0),COLUMN(P$1))</f>
        <v>ZZ</v>
      </c>
    </row>
    <row r="741" ht="15.75" customHeight="1">
      <c r="A741" s="3" t="s">
        <v>837</v>
      </c>
      <c r="B741" s="4" t="str">
        <f t="shared" si="1"/>
        <v>LC530OTMFBL</v>
      </c>
      <c r="D741" s="3">
        <v>0.0</v>
      </c>
      <c r="F741" s="5">
        <v>43445.0</v>
      </c>
      <c r="G741" s="4">
        <v>0.0</v>
      </c>
      <c r="I741" s="4">
        <v>0.0</v>
      </c>
      <c r="J741" s="4">
        <v>0.0</v>
      </c>
      <c r="K741" s="4">
        <v>0.0</v>
      </c>
      <c r="L741" s="4">
        <v>0.0</v>
      </c>
      <c r="O741" s="6">
        <f t="shared" si="2"/>
        <v>0</v>
      </c>
      <c r="P741" s="3" t="s">
        <v>51</v>
      </c>
      <c r="Q741" s="3" t="str">
        <f t="shared" si="3"/>
        <v>ZZ</v>
      </c>
      <c r="R741" s="3">
        <f t="shared" si="4"/>
        <v>0</v>
      </c>
      <c r="S741" s="3" t="str">
        <f t="shared" si="5"/>
        <v/>
      </c>
      <c r="T741" s="7">
        <f t="shared" si="6"/>
        <v>0</v>
      </c>
      <c r="U741" s="8" t="str">
        <f t="array" ref="U741">IF(W741&lt;&gt;0,MAX(IFERROR(INDEX(A:S,MATCH(W741,A:A,0),COLUMN(M$2)),0),IFERROR(INDEX(A:S,MATCH(AD741,A:A,0),COLUMN(M$2)),0),IFERROR(INDEX(A:S,MATCH(AK741,A:A,0),COLUMN(M$2)),0),IFERROR(INDEX(A:S,MATCH(AR741,A:A,0),COLUMN(M$2)),0)),M741)</f>
        <v/>
      </c>
      <c r="V741" s="3" t="str">
        <f t="shared" si="7"/>
        <v/>
      </c>
    </row>
    <row r="742" ht="15.75" customHeight="1">
      <c r="A742" s="3" t="s">
        <v>838</v>
      </c>
      <c r="B742" s="4" t="str">
        <f t="shared" si="1"/>
        <v>LC530OTMFRE</v>
      </c>
      <c r="D742" s="3">
        <v>0.0</v>
      </c>
      <c r="F742" s="5">
        <v>43460.0</v>
      </c>
      <c r="G742" s="4">
        <v>0.0</v>
      </c>
      <c r="I742" s="4">
        <v>0.0</v>
      </c>
      <c r="J742" s="4">
        <v>0.0</v>
      </c>
      <c r="K742" s="4">
        <v>0.0</v>
      </c>
      <c r="L742" s="4">
        <v>0.0</v>
      </c>
      <c r="O742" s="6">
        <f t="shared" si="2"/>
        <v>0</v>
      </c>
      <c r="P742" s="3" t="s">
        <v>51</v>
      </c>
      <c r="Q742" s="3" t="str">
        <f t="shared" si="3"/>
        <v>ZZ</v>
      </c>
      <c r="R742" s="3">
        <f t="shared" si="4"/>
        <v>0</v>
      </c>
      <c r="S742" s="3" t="str">
        <f t="shared" si="5"/>
        <v/>
      </c>
      <c r="T742" s="7">
        <f t="shared" si="6"/>
        <v>0</v>
      </c>
      <c r="U742" s="8" t="str">
        <f t="array" ref="U742">IF(W742&lt;&gt;0,MAX(IFERROR(INDEX(A:S,MATCH(W742,A:A,0),COLUMN(M$2)),0),IFERROR(INDEX(A:S,MATCH(AD742,A:A,0),COLUMN(M$2)),0),IFERROR(INDEX(A:S,MATCH(AK742,A:A,0),COLUMN(M$2)),0),IFERROR(INDEX(A:S,MATCH(AR742,A:A,0),COLUMN(M$2)),0)),M742)</f>
        <v/>
      </c>
      <c r="V742" s="3" t="str">
        <f t="shared" si="7"/>
        <v/>
      </c>
    </row>
    <row r="743" ht="15.75" customHeight="1">
      <c r="A743" s="3" t="s">
        <v>839</v>
      </c>
      <c r="B743" s="4" t="str">
        <f t="shared" si="1"/>
        <v>LC847SIBL</v>
      </c>
      <c r="D743" s="3" t="s">
        <v>101</v>
      </c>
      <c r="F743" s="5"/>
      <c r="G743" s="4">
        <v>8.0</v>
      </c>
      <c r="I743" s="4">
        <v>1.0</v>
      </c>
      <c r="J743" s="4">
        <v>6.0</v>
      </c>
      <c r="K743" s="4">
        <v>0.0</v>
      </c>
      <c r="L743" s="4">
        <v>0.0</v>
      </c>
      <c r="M743" s="5"/>
      <c r="O743" s="6">
        <f t="shared" si="2"/>
        <v>7</v>
      </c>
      <c r="P743" s="3" t="s">
        <v>628</v>
      </c>
      <c r="Q743" s="3" t="str">
        <f t="shared" si="3"/>
        <v>LC ACCENT</v>
      </c>
      <c r="R743" s="3">
        <f t="shared" si="4"/>
        <v>7</v>
      </c>
      <c r="S743" s="3" t="str">
        <f t="shared" si="5"/>
        <v/>
      </c>
      <c r="T743" s="7">
        <f t="shared" si="6"/>
        <v>7</v>
      </c>
      <c r="U743" s="8" t="str">
        <f t="array" ref="U743">IF(W743&lt;&gt;0,MAX(IFERROR(INDEX(A:S,MATCH(W743,A:A,0),COLUMN(M$2)),0),IFERROR(INDEX(A:S,MATCH(AD743,A:A,0),COLUMN(M$2)),0),IFERROR(INDEX(A:S,MATCH(AK743,A:A,0),COLUMN(M$2)),0),IFERROR(INDEX(A:S,MATCH(AR743,A:A,0),COLUMN(M$2)),0)),M743)</f>
        <v/>
      </c>
      <c r="V743" s="3" t="str">
        <f t="shared" si="7"/>
        <v/>
      </c>
    </row>
    <row r="744" ht="15.75" customHeight="1">
      <c r="A744" s="3" t="s">
        <v>840</v>
      </c>
      <c r="B744" s="4" t="str">
        <f t="shared" si="1"/>
        <v>LC10101SB</v>
      </c>
      <c r="D744" s="3">
        <v>0.0</v>
      </c>
      <c r="F744" s="5">
        <v>43514.0</v>
      </c>
      <c r="G744" s="4">
        <v>0.0</v>
      </c>
      <c r="I744" s="4">
        <v>0.0</v>
      </c>
      <c r="J744" s="4">
        <v>0.0</v>
      </c>
      <c r="K744" s="4">
        <v>0.0</v>
      </c>
      <c r="L744" s="4">
        <v>0.0</v>
      </c>
      <c r="O744" s="6">
        <f t="shared" si="2"/>
        <v>0</v>
      </c>
      <c r="P744" s="3" t="s">
        <v>51</v>
      </c>
      <c r="Q744" s="3" t="str">
        <f t="shared" si="3"/>
        <v>ZZ</v>
      </c>
      <c r="R744" s="3">
        <f t="shared" si="4"/>
        <v>0</v>
      </c>
      <c r="S744" s="3" t="str">
        <f t="shared" si="5"/>
        <v/>
      </c>
      <c r="T744" s="7">
        <f t="shared" si="6"/>
        <v>0</v>
      </c>
      <c r="U744" s="8" t="str">
        <f t="array" ref="U744">IF(W744&lt;&gt;0,MAX(IFERROR(INDEX(A:S,MATCH(W744,A:A,0),COLUMN(M$2)),0),IFERROR(INDEX(A:S,MATCH(AD744,A:A,0),COLUMN(M$2)),0),IFERROR(INDEX(A:S,MATCH(AK744,A:A,0),COLUMN(M$2)),0),IFERROR(INDEX(A:S,MATCH(AR744,A:A,0),COLUMN(M$2)),0)),M744)</f>
        <v/>
      </c>
      <c r="V744" s="3" t="str">
        <f t="shared" si="7"/>
        <v/>
      </c>
    </row>
    <row r="745" ht="15.75" customHeight="1">
      <c r="A745" s="3" t="s">
        <v>841</v>
      </c>
      <c r="B745" s="4" t="str">
        <f t="shared" si="1"/>
        <v>LC10601ATBL</v>
      </c>
      <c r="D745" s="3" t="s">
        <v>101</v>
      </c>
      <c r="F745" s="5"/>
      <c r="G745" s="4">
        <v>6.0</v>
      </c>
      <c r="I745" s="4">
        <v>0.0</v>
      </c>
      <c r="J745" s="4">
        <v>6.0</v>
      </c>
      <c r="K745" s="4">
        <v>0.0</v>
      </c>
      <c r="L745" s="4">
        <v>0.0</v>
      </c>
      <c r="M745" s="5"/>
      <c r="O745" s="6">
        <f t="shared" si="2"/>
        <v>6</v>
      </c>
      <c r="P745" s="3" t="s">
        <v>255</v>
      </c>
      <c r="Q745" s="3" t="str">
        <f t="shared" si="3"/>
        <v>LC SOFA</v>
      </c>
      <c r="R745" s="3">
        <f t="shared" si="4"/>
        <v>6</v>
      </c>
      <c r="S745" s="3" t="str">
        <f t="shared" si="5"/>
        <v/>
      </c>
      <c r="T745" s="7">
        <f t="shared" si="6"/>
        <v>6</v>
      </c>
      <c r="U745" s="8" t="str">
        <f t="array" ref="U745">IF(W745&lt;&gt;0,MAX(IFERROR(INDEX(A:S,MATCH(W745,A:A,0),COLUMN(M$2)),0),IFERROR(INDEX(A:S,MATCH(AD745,A:A,0),COLUMN(M$2)),0),IFERROR(INDEX(A:S,MATCH(AK745,A:A,0),COLUMN(M$2)),0),IFERROR(INDEX(A:S,MATCH(AR745,A:A,0),COLUMN(M$2)),0)),M745)</f>
        <v/>
      </c>
      <c r="V745" s="3" t="str">
        <f t="shared" si="7"/>
        <v/>
      </c>
    </row>
    <row r="746" ht="15.75" customHeight="1">
      <c r="A746" s="3" t="s">
        <v>842</v>
      </c>
      <c r="B746" s="4" t="str">
        <f t="shared" si="1"/>
        <v>LC10602ATBL</v>
      </c>
      <c r="D746" s="3" t="s">
        <v>101</v>
      </c>
      <c r="F746" s="5"/>
      <c r="G746" s="4">
        <v>4.0</v>
      </c>
      <c r="I746" s="4">
        <v>0.0</v>
      </c>
      <c r="J746" s="4">
        <v>4.0</v>
      </c>
      <c r="K746" s="4">
        <v>0.0</v>
      </c>
      <c r="L746" s="4">
        <v>0.0</v>
      </c>
      <c r="M746" s="5">
        <v>45261.0</v>
      </c>
      <c r="N746" s="3">
        <v>3.0</v>
      </c>
      <c r="O746" s="6">
        <f t="shared" si="2"/>
        <v>4</v>
      </c>
      <c r="P746" s="3" t="s">
        <v>255</v>
      </c>
      <c r="Q746" s="3" t="str">
        <f t="shared" si="3"/>
        <v>LC SOFA</v>
      </c>
      <c r="R746" s="3">
        <f t="shared" si="4"/>
        <v>4</v>
      </c>
      <c r="S746" s="3" t="str">
        <f t="shared" si="5"/>
        <v/>
      </c>
      <c r="T746" s="7">
        <f t="shared" si="6"/>
        <v>4</v>
      </c>
      <c r="U746" s="8">
        <f t="array" ref="U746">IF(W746&lt;&gt;0,MAX(IFERROR(INDEX(A:S,MATCH(W746,A:A,0),COLUMN(M$2)),0),IFERROR(INDEX(A:S,MATCH(AD746,A:A,0),COLUMN(M$2)),0),IFERROR(INDEX(A:S,MATCH(AK746,A:A,0),COLUMN(M$2)),0),IFERROR(INDEX(A:S,MATCH(AR746,A:A,0),COLUMN(M$2)),0)),M746)</f>
        <v>45261</v>
      </c>
      <c r="V746" s="3">
        <f t="shared" si="7"/>
        <v>3</v>
      </c>
    </row>
    <row r="747" ht="15.75" customHeight="1">
      <c r="A747" s="3" t="s">
        <v>843</v>
      </c>
      <c r="B747" s="4" t="str">
        <f t="shared" si="1"/>
        <v>LC21453BL</v>
      </c>
      <c r="D747" s="3">
        <v>0.0</v>
      </c>
      <c r="F747" s="5">
        <v>43221.0</v>
      </c>
      <c r="G747" s="4">
        <v>0.0</v>
      </c>
      <c r="I747" s="4">
        <v>0.0</v>
      </c>
      <c r="J747" s="4">
        <v>0.0</v>
      </c>
      <c r="K747" s="4">
        <v>0.0</v>
      </c>
      <c r="L747" s="4">
        <v>0.0</v>
      </c>
      <c r="O747" s="6">
        <f t="shared" si="2"/>
        <v>0</v>
      </c>
      <c r="P747" s="3" t="s">
        <v>51</v>
      </c>
      <c r="Q747" s="3" t="str">
        <f t="shared" si="3"/>
        <v>ZZ</v>
      </c>
      <c r="R747" s="3">
        <f t="shared" si="4"/>
        <v>0</v>
      </c>
      <c r="S747" s="3" t="str">
        <f t="shared" si="5"/>
        <v/>
      </c>
      <c r="T747" s="7">
        <f t="shared" si="6"/>
        <v>0</v>
      </c>
      <c r="U747" s="8" t="str">
        <f t="array" ref="U747">IF(W747&lt;&gt;0,MAX(IFERROR(INDEX(A:S,MATCH(W747,A:A,0),COLUMN(M$2)),0),IFERROR(INDEX(A:S,MATCH(AD747,A:A,0),COLUMN(M$2)),0),IFERROR(INDEX(A:S,MATCH(AK747,A:A,0),COLUMN(M$2)),0),IFERROR(INDEX(A:S,MATCH(AR747,A:A,0),COLUMN(M$2)),0)),M747)</f>
        <v/>
      </c>
      <c r="V747" s="3" t="str">
        <f t="shared" si="7"/>
        <v/>
      </c>
    </row>
    <row r="748" ht="15.75" customHeight="1">
      <c r="A748" s="3" t="s">
        <v>844</v>
      </c>
      <c r="B748" s="4" t="str">
        <f t="shared" si="1"/>
        <v>LC450BABL26</v>
      </c>
      <c r="D748" s="3">
        <v>0.0</v>
      </c>
      <c r="F748" s="5">
        <v>43453.0</v>
      </c>
      <c r="G748" s="4">
        <v>0.0</v>
      </c>
      <c r="I748" s="4">
        <v>0.0</v>
      </c>
      <c r="J748" s="4">
        <v>0.0</v>
      </c>
      <c r="K748" s="4">
        <v>0.0</v>
      </c>
      <c r="L748" s="4">
        <v>0.0</v>
      </c>
      <c r="O748" s="6">
        <f t="shared" si="2"/>
        <v>0</v>
      </c>
      <c r="P748" s="3" t="s">
        <v>51</v>
      </c>
      <c r="Q748" s="3" t="str">
        <f t="shared" si="3"/>
        <v>ZZ</v>
      </c>
      <c r="R748" s="3">
        <f t="shared" si="4"/>
        <v>0</v>
      </c>
      <c r="S748" s="3" t="str">
        <f t="shared" si="5"/>
        <v/>
      </c>
      <c r="T748" s="7">
        <f t="shared" si="6"/>
        <v>0</v>
      </c>
      <c r="U748" s="8" t="str">
        <f t="array" ref="U748">IF(W748&lt;&gt;0,MAX(IFERROR(INDEX(A:S,MATCH(W748,A:A,0),COLUMN(M$2)),0),IFERROR(INDEX(A:S,MATCH(AD748,A:A,0),COLUMN(M$2)),0),IFERROR(INDEX(A:S,MATCH(AK748,A:A,0),COLUMN(M$2)),0),IFERROR(INDEX(A:S,MATCH(AR748,A:A,0),COLUMN(M$2)),0)),M748)</f>
        <v/>
      </c>
      <c r="V748" s="3" t="str">
        <f t="shared" si="7"/>
        <v/>
      </c>
    </row>
    <row r="749" ht="15.75" customHeight="1">
      <c r="A749" s="3" t="s">
        <v>845</v>
      </c>
      <c r="B749" s="4" t="str">
        <f t="shared" si="1"/>
        <v>LCAN3GR</v>
      </c>
      <c r="D749" s="3" t="s">
        <v>101</v>
      </c>
      <c r="F749" s="5"/>
      <c r="G749" s="4">
        <v>4.0</v>
      </c>
      <c r="I749" s="4">
        <v>0.0</v>
      </c>
      <c r="J749" s="4">
        <v>4.0</v>
      </c>
      <c r="K749" s="4">
        <v>0.0</v>
      </c>
      <c r="L749" s="4">
        <v>0.0</v>
      </c>
      <c r="O749" s="6">
        <f t="shared" si="2"/>
        <v>4</v>
      </c>
      <c r="P749" s="3" t="s">
        <v>255</v>
      </c>
      <c r="Q749" s="3" t="str">
        <f t="shared" si="3"/>
        <v>LC SOFA</v>
      </c>
      <c r="R749" s="3">
        <f t="shared" si="4"/>
        <v>4</v>
      </c>
      <c r="S749" s="3" t="str">
        <f t="shared" si="5"/>
        <v/>
      </c>
      <c r="T749" s="7">
        <f t="shared" si="6"/>
        <v>4</v>
      </c>
      <c r="U749" s="8" t="str">
        <f t="array" ref="U749">IF(W749&lt;&gt;0,MAX(IFERROR(INDEX(A:S,MATCH(W749,A:A,0),COLUMN(M$2)),0),IFERROR(INDEX(A:S,MATCH(AD749,A:A,0),COLUMN(M$2)),0),IFERROR(INDEX(A:S,MATCH(AK749,A:A,0),COLUMN(M$2)),0),IFERROR(INDEX(A:S,MATCH(AR749,A:A,0),COLUMN(M$2)),0)),M749)</f>
        <v/>
      </c>
      <c r="V749" s="3" t="str">
        <f t="shared" si="7"/>
        <v/>
      </c>
    </row>
    <row r="750" ht="15.75" customHeight="1">
      <c r="A750" s="3" t="s">
        <v>846</v>
      </c>
      <c r="B750" s="4" t="str">
        <f t="shared" si="1"/>
        <v>LCAMSIBL</v>
      </c>
      <c r="C750" s="3" t="s">
        <v>2</v>
      </c>
      <c r="D750" s="3" t="s">
        <v>101</v>
      </c>
      <c r="F750" s="5"/>
      <c r="G750" s="4">
        <v>150.0</v>
      </c>
      <c r="I750" s="4">
        <v>0.0</v>
      </c>
      <c r="J750" s="4">
        <v>73.0</v>
      </c>
      <c r="K750" s="4">
        <v>3.0</v>
      </c>
      <c r="L750" s="4">
        <v>0.0</v>
      </c>
      <c r="M750" s="5"/>
      <c r="O750" s="6">
        <f t="shared" si="2"/>
        <v>150</v>
      </c>
      <c r="P750" s="3" t="s">
        <v>108</v>
      </c>
      <c r="Q750" s="3" t="str">
        <f t="shared" si="3"/>
        <v>LC DINING CHAIRS</v>
      </c>
      <c r="R750" s="3">
        <f t="shared" si="4"/>
        <v>75</v>
      </c>
      <c r="S750" s="3">
        <f t="shared" si="5"/>
        <v>0</v>
      </c>
      <c r="T750" s="7">
        <f t="shared" si="6"/>
        <v>150</v>
      </c>
      <c r="U750" s="8" t="str">
        <f t="array" ref="U750">IF(W750&lt;&gt;0,MAX(IFERROR(INDEX(A:S,MATCH(W750,A:A,0),COLUMN(M$2)),0),IFERROR(INDEX(A:S,MATCH(AD750,A:A,0),COLUMN(M$2)),0),IFERROR(INDEX(A:S,MATCH(AK750,A:A,0),COLUMN(M$2)),0),IFERROR(INDEX(A:S,MATCH(AR750,A:A,0),COLUMN(M$2)),0)),M750)</f>
        <v/>
      </c>
      <c r="V750" s="3">
        <f t="shared" si="7"/>
        <v>0</v>
      </c>
    </row>
    <row r="751" ht="15.75" customHeight="1">
      <c r="A751" s="3" t="s">
        <v>847</v>
      </c>
      <c r="B751" s="4" t="str">
        <f t="shared" si="1"/>
        <v>LC8443BLACK</v>
      </c>
      <c r="D751" s="3" t="s">
        <v>60</v>
      </c>
      <c r="F751" s="5">
        <v>45020.0</v>
      </c>
      <c r="G751" s="4">
        <v>0.0</v>
      </c>
      <c r="I751" s="4">
        <v>0.0</v>
      </c>
      <c r="J751" s="4">
        <v>0.0</v>
      </c>
      <c r="K751" s="4">
        <v>0.0</v>
      </c>
      <c r="L751" s="4">
        <v>0.0</v>
      </c>
      <c r="O751" s="6">
        <f t="shared" si="2"/>
        <v>0</v>
      </c>
      <c r="P751" s="9" t="s">
        <v>112</v>
      </c>
      <c r="Q751" s="3" t="str">
        <f t="shared" si="3"/>
        <v>Z</v>
      </c>
      <c r="R751" s="3">
        <f t="shared" si="4"/>
        <v>0</v>
      </c>
      <c r="S751" s="3" t="str">
        <f t="shared" si="5"/>
        <v/>
      </c>
      <c r="T751" s="7">
        <f t="shared" si="6"/>
        <v>0</v>
      </c>
      <c r="U751" s="8" t="str">
        <f t="array" ref="U751">IF(W751&lt;&gt;0,MAX(IFERROR(INDEX(A:S,MATCH(W751,A:A,0),COLUMN(M$2)),0),IFERROR(INDEX(A:S,MATCH(AD751,A:A,0),COLUMN(M$2)),0),IFERROR(INDEX(A:S,MATCH(AK751,A:A,0),COLUMN(M$2)),0),IFERROR(INDEX(A:S,MATCH(AR751,A:A,0),COLUMN(M$2)),0)),M751)</f>
        <v/>
      </c>
      <c r="V751" s="3" t="str">
        <f t="shared" si="7"/>
        <v/>
      </c>
    </row>
    <row r="752" ht="15.75" customHeight="1">
      <c r="A752" s="3" t="s">
        <v>848</v>
      </c>
      <c r="B752" s="4" t="str">
        <f t="shared" si="1"/>
        <v>LCAMSIWH</v>
      </c>
      <c r="C752" s="3" t="s">
        <v>2</v>
      </c>
      <c r="D752" s="3" t="s">
        <v>101</v>
      </c>
      <c r="F752" s="5"/>
      <c r="G752" s="4">
        <v>240.0</v>
      </c>
      <c r="I752" s="4">
        <v>0.0</v>
      </c>
      <c r="J752" s="4">
        <v>118.0</v>
      </c>
      <c r="K752" s="4">
        <v>0.0</v>
      </c>
      <c r="L752" s="4">
        <v>0.0</v>
      </c>
      <c r="M752" s="5"/>
      <c r="O752" s="6">
        <f t="shared" si="2"/>
        <v>240</v>
      </c>
      <c r="P752" s="3" t="s">
        <v>108</v>
      </c>
      <c r="Q752" s="3" t="str">
        <f t="shared" si="3"/>
        <v>LC DINING CHAIRS</v>
      </c>
      <c r="R752" s="3">
        <f t="shared" si="4"/>
        <v>120</v>
      </c>
      <c r="S752" s="3">
        <f t="shared" si="5"/>
        <v>0</v>
      </c>
      <c r="T752" s="7">
        <f t="shared" si="6"/>
        <v>240</v>
      </c>
      <c r="U752" s="8" t="str">
        <f t="array" ref="U752">IF(W752&lt;&gt;0,MAX(IFERROR(INDEX(A:S,MATCH(W752,A:A,0),COLUMN(M$2)),0),IFERROR(INDEX(A:S,MATCH(AD752,A:A,0),COLUMN(M$2)),0),IFERROR(INDEX(A:S,MATCH(AK752,A:A,0),COLUMN(M$2)),0),IFERROR(INDEX(A:S,MATCH(AR752,A:A,0),COLUMN(M$2)),0)),M752)</f>
        <v/>
      </c>
      <c r="V752" s="3">
        <f t="shared" si="7"/>
        <v>0</v>
      </c>
    </row>
    <row r="753" ht="15.75" customHeight="1">
      <c r="A753" s="3" t="s">
        <v>849</v>
      </c>
      <c r="B753" s="4" t="str">
        <f t="shared" si="1"/>
        <v>LCZO30BABR</v>
      </c>
      <c r="D753" s="3">
        <v>0.0</v>
      </c>
      <c r="F753" s="5">
        <v>43221.0</v>
      </c>
      <c r="G753" s="4">
        <v>0.0</v>
      </c>
      <c r="I753" s="4">
        <v>0.0</v>
      </c>
      <c r="J753" s="4">
        <v>0.0</v>
      </c>
      <c r="K753" s="4">
        <v>0.0</v>
      </c>
      <c r="L753" s="4">
        <v>0.0</v>
      </c>
      <c r="O753" s="6">
        <f t="shared" si="2"/>
        <v>0</v>
      </c>
      <c r="P753" s="3" t="s">
        <v>51</v>
      </c>
      <c r="Q753" s="3" t="str">
        <f t="shared" si="3"/>
        <v>ZZ</v>
      </c>
      <c r="R753" s="3">
        <f t="shared" si="4"/>
        <v>0</v>
      </c>
      <c r="S753" s="3" t="str">
        <f t="shared" si="5"/>
        <v/>
      </c>
      <c r="T753" s="7">
        <f t="shared" si="6"/>
        <v>0</v>
      </c>
      <c r="U753" s="8" t="str">
        <f t="array" ref="U753">IF(W753&lt;&gt;0,MAX(IFERROR(INDEX(A:S,MATCH(W753,A:A,0),COLUMN(M$2)),0),IFERROR(INDEX(A:S,MATCH(AD753,A:A,0),COLUMN(M$2)),0),IFERROR(INDEX(A:S,MATCH(AK753,A:A,0),COLUMN(M$2)),0),IFERROR(INDEX(A:S,MATCH(AR753,A:A,0),COLUMN(M$2)),0)),M753)</f>
        <v/>
      </c>
      <c r="V753" s="3" t="str">
        <f t="shared" si="7"/>
        <v/>
      </c>
    </row>
    <row r="754" ht="15.75" customHeight="1">
      <c r="A754" s="3" t="s">
        <v>850</v>
      </c>
      <c r="B754" s="4" t="str">
        <f t="shared" si="1"/>
        <v>LCIGBAMFCR30</v>
      </c>
      <c r="D754" s="3">
        <v>0.0</v>
      </c>
      <c r="F754" s="5">
        <v>43221.0</v>
      </c>
      <c r="G754" s="4">
        <v>0.0</v>
      </c>
      <c r="I754" s="4">
        <v>0.0</v>
      </c>
      <c r="J754" s="4">
        <v>0.0</v>
      </c>
      <c r="K754" s="4">
        <v>0.0</v>
      </c>
      <c r="L754" s="4">
        <v>0.0</v>
      </c>
      <c r="O754" s="6">
        <f t="shared" si="2"/>
        <v>0</v>
      </c>
      <c r="P754" s="3" t="s">
        <v>51</v>
      </c>
      <c r="Q754" s="3" t="str">
        <f t="shared" si="3"/>
        <v>ZZ</v>
      </c>
      <c r="R754" s="3">
        <f t="shared" si="4"/>
        <v>0</v>
      </c>
      <c r="S754" s="3" t="str">
        <f t="shared" si="5"/>
        <v/>
      </c>
      <c r="T754" s="7">
        <f t="shared" si="6"/>
        <v>0</v>
      </c>
      <c r="U754" s="8" t="str">
        <f t="array" ref="U754">IF(W754&lt;&gt;0,MAX(IFERROR(INDEX(A:S,MATCH(W754,A:A,0),COLUMN(M$2)),0),IFERROR(INDEX(A:S,MATCH(AD754,A:A,0),COLUMN(M$2)),0),IFERROR(INDEX(A:S,MATCH(AK754,A:A,0),COLUMN(M$2)),0),IFERROR(INDEX(A:S,MATCH(AR754,A:A,0),COLUMN(M$2)),0)),M754)</f>
        <v/>
      </c>
      <c r="V754" s="3" t="str">
        <f t="shared" si="7"/>
        <v/>
      </c>
    </row>
    <row r="755" ht="15.75" customHeight="1">
      <c r="A755" s="3" t="s">
        <v>851</v>
      </c>
      <c r="B755" s="4" t="str">
        <f t="shared" si="1"/>
        <v>LC8099SIGR</v>
      </c>
      <c r="C755" s="3" t="s">
        <v>2</v>
      </c>
      <c r="D755" s="3">
        <v>0.0</v>
      </c>
      <c r="F755" s="5">
        <v>43221.0</v>
      </c>
      <c r="G755" s="4">
        <v>0.0</v>
      </c>
      <c r="I755" s="4">
        <v>0.0</v>
      </c>
      <c r="J755" s="4">
        <v>0.0</v>
      </c>
      <c r="K755" s="4">
        <v>0.0</v>
      </c>
      <c r="L755" s="4">
        <v>0.0</v>
      </c>
      <c r="O755" s="6">
        <f t="shared" si="2"/>
        <v>0</v>
      </c>
      <c r="P755" s="3" t="s">
        <v>51</v>
      </c>
      <c r="Q755" s="3" t="str">
        <f t="shared" si="3"/>
        <v>ZZ</v>
      </c>
      <c r="R755" s="3">
        <f t="shared" si="4"/>
        <v>0</v>
      </c>
      <c r="S755" s="3">
        <f t="shared" si="5"/>
        <v>0</v>
      </c>
      <c r="T755" s="7">
        <f t="shared" si="6"/>
        <v>0</v>
      </c>
      <c r="U755" s="8" t="str">
        <f t="array" ref="U755">IF(W755&lt;&gt;0,MAX(IFERROR(INDEX(A:S,MATCH(W755,A:A,0),COLUMN(M$2)),0),IFERROR(INDEX(A:S,MATCH(AD755,A:A,0),COLUMN(M$2)),0),IFERROR(INDEX(A:S,MATCH(AK755,A:A,0),COLUMN(M$2)),0),IFERROR(INDEX(A:S,MATCH(AR755,A:A,0),COLUMN(M$2)),0)),M755)</f>
        <v/>
      </c>
      <c r="V755" s="3">
        <f t="shared" si="7"/>
        <v>0</v>
      </c>
    </row>
    <row r="756" ht="15.75" customHeight="1">
      <c r="A756" s="3" t="s">
        <v>852</v>
      </c>
      <c r="B756" s="4" t="str">
        <f t="shared" si="1"/>
        <v>LC5007OTLEBR</v>
      </c>
      <c r="D756" s="3">
        <v>0.0</v>
      </c>
      <c r="F756" s="5">
        <v>43221.0</v>
      </c>
      <c r="G756" s="4">
        <v>0.0</v>
      </c>
      <c r="I756" s="4">
        <v>0.0</v>
      </c>
      <c r="J756" s="4">
        <v>0.0</v>
      </c>
      <c r="K756" s="4">
        <v>0.0</v>
      </c>
      <c r="L756" s="4">
        <v>0.0</v>
      </c>
      <c r="O756" s="6">
        <f t="shared" si="2"/>
        <v>0</v>
      </c>
      <c r="P756" s="3" t="s">
        <v>51</v>
      </c>
      <c r="Q756" s="3" t="str">
        <f t="shared" si="3"/>
        <v>ZZ</v>
      </c>
      <c r="R756" s="3">
        <f t="shared" si="4"/>
        <v>0</v>
      </c>
      <c r="S756" s="3" t="str">
        <f t="shared" si="5"/>
        <v/>
      </c>
      <c r="T756" s="7">
        <f t="shared" si="6"/>
        <v>0</v>
      </c>
      <c r="U756" s="8" t="str">
        <f t="array" ref="U756">IF(W756&lt;&gt;0,MAX(IFERROR(INDEX(A:S,MATCH(W756,A:A,0),COLUMN(M$2)),0),IFERROR(INDEX(A:S,MATCH(AD756,A:A,0),COLUMN(M$2)),0),IFERROR(INDEX(A:S,MATCH(AK756,A:A,0),COLUMN(M$2)),0),IFERROR(INDEX(A:S,MATCH(AR756,A:A,0),COLUMN(M$2)),0)),M756)</f>
        <v/>
      </c>
      <c r="V756" s="3" t="str">
        <f t="shared" si="7"/>
        <v/>
      </c>
    </row>
    <row r="757" ht="15.75" customHeight="1">
      <c r="A757" s="3" t="s">
        <v>853</v>
      </c>
      <c r="B757" s="4" t="str">
        <f t="shared" si="1"/>
        <v>LCIGBAVIRE26</v>
      </c>
      <c r="D757" s="3">
        <v>0.0</v>
      </c>
      <c r="F757" s="5">
        <v>43221.0</v>
      </c>
      <c r="G757" s="4">
        <v>0.0</v>
      </c>
      <c r="I757" s="4">
        <v>0.0</v>
      </c>
      <c r="J757" s="4">
        <v>0.0</v>
      </c>
      <c r="K757" s="4">
        <v>0.0</v>
      </c>
      <c r="L757" s="4">
        <v>0.0</v>
      </c>
      <c r="O757" s="6">
        <f t="shared" si="2"/>
        <v>0</v>
      </c>
      <c r="P757" s="3" t="s">
        <v>51</v>
      </c>
      <c r="Q757" s="3" t="str">
        <f t="shared" si="3"/>
        <v>ZZ</v>
      </c>
      <c r="R757" s="3">
        <f t="shared" si="4"/>
        <v>0</v>
      </c>
      <c r="S757" s="3" t="str">
        <f t="shared" si="5"/>
        <v/>
      </c>
      <c r="T757" s="7">
        <f t="shared" si="6"/>
        <v>0</v>
      </c>
      <c r="U757" s="8" t="str">
        <f t="array" ref="U757">IF(W757&lt;&gt;0,MAX(IFERROR(INDEX(A:S,MATCH(W757,A:A,0),COLUMN(M$2)),0),IFERROR(INDEX(A:S,MATCH(AD757,A:A,0),COLUMN(M$2)),0),IFERROR(INDEX(A:S,MATCH(AK757,A:A,0),COLUMN(M$2)),0),IFERROR(INDEX(A:S,MATCH(AR757,A:A,0),COLUMN(M$2)),0)),M757)</f>
        <v/>
      </c>
      <c r="V757" s="3" t="str">
        <f t="shared" si="7"/>
        <v/>
      </c>
    </row>
    <row r="758" ht="15.75" customHeight="1">
      <c r="A758" s="3" t="s">
        <v>854</v>
      </c>
      <c r="B758" s="4" t="str">
        <f t="shared" si="1"/>
        <v>LCIGBAVIRE30</v>
      </c>
      <c r="D758" s="3" t="s">
        <v>60</v>
      </c>
      <c r="E758" s="5">
        <v>44134.0</v>
      </c>
      <c r="F758" s="5">
        <v>44356.0</v>
      </c>
      <c r="G758" s="4">
        <v>0.0</v>
      </c>
      <c r="I758" s="4">
        <v>0.0</v>
      </c>
      <c r="J758" s="4">
        <v>0.0</v>
      </c>
      <c r="K758" s="4">
        <v>0.0</v>
      </c>
      <c r="L758" s="4">
        <v>0.0</v>
      </c>
      <c r="O758" s="6">
        <f t="shared" si="2"/>
        <v>0</v>
      </c>
      <c r="P758" s="3" t="s">
        <v>51</v>
      </c>
      <c r="Q758" s="3" t="str">
        <f t="shared" si="3"/>
        <v>ZZ</v>
      </c>
      <c r="R758" s="3">
        <f t="shared" si="4"/>
        <v>0</v>
      </c>
      <c r="S758" s="3" t="str">
        <f t="shared" si="5"/>
        <v/>
      </c>
      <c r="T758" s="7">
        <f t="shared" si="6"/>
        <v>0</v>
      </c>
      <c r="U758" s="8" t="str">
        <f t="array" ref="U758">IF(W758&lt;&gt;0,MAX(IFERROR(INDEX(A:S,MATCH(W758,A:A,0),COLUMN(M$2)),0),IFERROR(INDEX(A:S,MATCH(AD758,A:A,0),COLUMN(M$2)),0),IFERROR(INDEX(A:S,MATCH(AK758,A:A,0),COLUMN(M$2)),0),IFERROR(INDEX(A:S,MATCH(AR758,A:A,0),COLUMN(M$2)),0)),M758)</f>
        <v/>
      </c>
      <c r="V758" s="3" t="str">
        <f t="shared" si="7"/>
        <v/>
      </c>
    </row>
    <row r="759" ht="15.75" customHeight="1">
      <c r="A759" s="3" t="s">
        <v>855</v>
      </c>
      <c r="B759" s="4" t="str">
        <f t="shared" si="1"/>
        <v>LCDRDIB201TO</v>
      </c>
      <c r="D759" s="3">
        <v>0.0</v>
      </c>
      <c r="F759" s="5">
        <v>44134.0</v>
      </c>
      <c r="G759" s="4">
        <v>0.0</v>
      </c>
      <c r="I759" s="4">
        <v>0.0</v>
      </c>
      <c r="J759" s="4">
        <v>0.0</v>
      </c>
      <c r="K759" s="4">
        <v>0.0</v>
      </c>
      <c r="L759" s="4">
        <v>0.0</v>
      </c>
      <c r="O759" s="6">
        <f t="shared" si="2"/>
        <v>0</v>
      </c>
      <c r="P759" s="3" t="s">
        <v>51</v>
      </c>
      <c r="Q759" s="3" t="str">
        <f t="shared" si="3"/>
        <v>ZZ</v>
      </c>
      <c r="R759" s="3">
        <f t="shared" si="4"/>
        <v>0</v>
      </c>
      <c r="S759" s="3">
        <f t="shared" si="5"/>
        <v>0</v>
      </c>
      <c r="T759" s="7">
        <f t="shared" si="6"/>
        <v>0</v>
      </c>
      <c r="U759" s="8">
        <f t="array" ref="U759">IF(W759&lt;&gt;0,MAX(IFERROR(INDEX(A:S,MATCH(W759,A:A,0),COLUMN(M$2)),0),IFERROR(INDEX(A:S,MATCH(AD759,A:A,0),COLUMN(M$2)),0),IFERROR(INDEX(A:S,MATCH(AK759,A:A,0),COLUMN(M$2)),0),IFERROR(INDEX(A:S,MATCH(AR759,A:A,0),COLUMN(M$2)),0)),M759)</f>
        <v>0</v>
      </c>
      <c r="V759" s="3">
        <f t="shared" si="7"/>
        <v>0</v>
      </c>
      <c r="W759" s="3" t="s">
        <v>855</v>
      </c>
      <c r="X759" s="3">
        <v>1.0</v>
      </c>
      <c r="Y759" s="3">
        <f t="array" ref="Y759">ROUNDDOWN(INDEX($A:$O,MATCH(W759,$A:$A,0),COLUMN(O$1))/X759,0)</f>
        <v>0</v>
      </c>
      <c r="Z759" s="3">
        <f t="array" ref="Z759">ROUNDDOWN(INDEX($A:$J,MATCH(W759,$A:$A,0),COLUMN(H$1))/X759,0)+Y759</f>
        <v>0</v>
      </c>
      <c r="AA759" s="5" t="str">
        <f t="array" ref="AA759">XLOOKUP(W759,A:A,M:M)</f>
        <v/>
      </c>
      <c r="AB759" s="3">
        <f t="array" ref="AB759">ROUNDDOWN(INDEX($A:$N,MATCH(W759,$A:$A,0),COLUMN(N$1))/X759,0)+Z759</f>
        <v>0</v>
      </c>
      <c r="AC759" s="3" t="str">
        <f t="array" ref="AC759">INDEX($A:$P,MATCH(W759,$A:$A,0),COLUMN(P$1))</f>
        <v>ZZ</v>
      </c>
      <c r="AD759" s="3" t="s">
        <v>856</v>
      </c>
      <c r="AE759" s="3">
        <v>1.0</v>
      </c>
      <c r="AF759" s="3">
        <f t="array" ref="AF759">ROUNDDOWN(INDEX($A:$O,MATCH(AD759,$A:$A,0),COLUMN(O$1))/AE759,0)</f>
        <v>0</v>
      </c>
      <c r="AG759" s="3">
        <f t="array" ref="AG759">ROUNDDOWN(INDEX($A:$J,MATCH(AD759,$A:$A,0),COLUMN(H$1))/AE759,0)+AF759</f>
        <v>0</v>
      </c>
      <c r="AH759" s="5" t="str">
        <f t="array" ref="AH759">XLOOKUP(AD759,A:A,M:M)</f>
        <v/>
      </c>
      <c r="AI759" s="3">
        <f t="array" ref="AI759">ROUNDDOWN(INDEX($A:$N,MATCH(AD759,$A:$A,0),COLUMN(N$1))/AE759,0)+AG759</f>
        <v>0</v>
      </c>
      <c r="AJ759" s="3" t="str">
        <f t="array" ref="AJ759">INDEX($A:$P,MATCH(AD759,$A:$A,0),COLUMN(P$1))</f>
        <v>ZZ</v>
      </c>
    </row>
    <row r="760" ht="15.75" customHeight="1">
      <c r="A760" s="3" t="s">
        <v>857</v>
      </c>
      <c r="B760" s="4" t="str">
        <f t="shared" si="1"/>
        <v>LCT54COBW</v>
      </c>
      <c r="D760" s="3">
        <v>0.0</v>
      </c>
      <c r="F760" s="5">
        <v>43698.0</v>
      </c>
      <c r="G760" s="4">
        <v>0.0</v>
      </c>
      <c r="I760" s="4">
        <v>0.0</v>
      </c>
      <c r="J760" s="4">
        <v>0.0</v>
      </c>
      <c r="K760" s="4">
        <v>0.0</v>
      </c>
      <c r="L760" s="4">
        <v>0.0</v>
      </c>
      <c r="O760" s="6">
        <f t="shared" si="2"/>
        <v>0</v>
      </c>
      <c r="P760" s="3" t="s">
        <v>51</v>
      </c>
      <c r="Q760" s="3" t="str">
        <f t="shared" si="3"/>
        <v>ZZ</v>
      </c>
      <c r="R760" s="3">
        <f t="shared" si="4"/>
        <v>0</v>
      </c>
      <c r="S760" s="3" t="str">
        <f t="shared" si="5"/>
        <v/>
      </c>
      <c r="T760" s="7">
        <f t="shared" si="6"/>
        <v>0</v>
      </c>
      <c r="U760" s="8" t="str">
        <f t="array" ref="U760">IF(W760&lt;&gt;0,MAX(IFERROR(INDEX(A:S,MATCH(W760,A:A,0),COLUMN(M$2)),0),IFERROR(INDEX(A:S,MATCH(AD760,A:A,0),COLUMN(M$2)),0),IFERROR(INDEX(A:S,MATCH(AK760,A:A,0),COLUMN(M$2)),0),IFERROR(INDEX(A:S,MATCH(AR760,A:A,0),COLUMN(M$2)),0)),M760)</f>
        <v/>
      </c>
      <c r="V760" s="3" t="str">
        <f t="shared" si="7"/>
        <v/>
      </c>
    </row>
    <row r="761" ht="15.75" customHeight="1">
      <c r="A761" s="3" t="s">
        <v>858</v>
      </c>
      <c r="B761" s="4" t="str">
        <f t="shared" si="1"/>
        <v>LC10603ATBL</v>
      </c>
      <c r="D761" s="3" t="s">
        <v>101</v>
      </c>
      <c r="F761" s="5"/>
      <c r="G761" s="4">
        <v>0.0</v>
      </c>
      <c r="I761" s="4">
        <v>0.0</v>
      </c>
      <c r="J761" s="4">
        <v>0.0</v>
      </c>
      <c r="K761" s="4">
        <v>0.0</v>
      </c>
      <c r="L761" s="4">
        <v>0.0</v>
      </c>
      <c r="M761" s="5">
        <v>45261.0</v>
      </c>
      <c r="N761" s="3">
        <v>15.0</v>
      </c>
      <c r="O761" s="6">
        <f t="shared" si="2"/>
        <v>0</v>
      </c>
      <c r="P761" s="3" t="s">
        <v>255</v>
      </c>
      <c r="Q761" s="3" t="str">
        <f t="shared" si="3"/>
        <v>LC SOFA</v>
      </c>
      <c r="R761" s="3">
        <f t="shared" si="4"/>
        <v>0</v>
      </c>
      <c r="S761" s="3" t="str">
        <f t="shared" si="5"/>
        <v/>
      </c>
      <c r="T761" s="7">
        <f t="shared" si="6"/>
        <v>0</v>
      </c>
      <c r="U761" s="8">
        <f t="array" ref="U761">IF(W761&lt;&gt;0,MAX(IFERROR(INDEX(A:S,MATCH(W761,A:A,0),COLUMN(M$2)),0),IFERROR(INDEX(A:S,MATCH(AD761,A:A,0),COLUMN(M$2)),0),IFERROR(INDEX(A:S,MATCH(AK761,A:A,0),COLUMN(M$2)),0),IFERROR(INDEX(A:S,MATCH(AR761,A:A,0),COLUMN(M$2)),0)),M761)</f>
        <v>45261</v>
      </c>
      <c r="V761" s="3">
        <f t="shared" si="7"/>
        <v>15</v>
      </c>
    </row>
    <row r="762" ht="15.75" customHeight="1">
      <c r="A762" s="3" t="s">
        <v>859</v>
      </c>
      <c r="B762" s="4" t="str">
        <f t="shared" si="1"/>
        <v>LCAN2GR</v>
      </c>
      <c r="D762" s="3">
        <v>0.0</v>
      </c>
      <c r="F762" s="5">
        <v>44008.0</v>
      </c>
      <c r="G762" s="4">
        <v>0.0</v>
      </c>
      <c r="I762" s="4">
        <v>0.0</v>
      </c>
      <c r="J762" s="4">
        <v>0.0</v>
      </c>
      <c r="K762" s="4">
        <v>0.0</v>
      </c>
      <c r="L762" s="4">
        <v>0.0</v>
      </c>
      <c r="O762" s="6">
        <f t="shared" si="2"/>
        <v>0</v>
      </c>
      <c r="P762" s="3" t="s">
        <v>51</v>
      </c>
      <c r="Q762" s="3" t="str">
        <f t="shared" si="3"/>
        <v>ZZ</v>
      </c>
      <c r="R762" s="3">
        <f t="shared" si="4"/>
        <v>0</v>
      </c>
      <c r="S762" s="3" t="str">
        <f t="shared" si="5"/>
        <v/>
      </c>
      <c r="T762" s="7">
        <f t="shared" si="6"/>
        <v>0</v>
      </c>
      <c r="U762" s="8" t="str">
        <f t="array" ref="U762">IF(W762&lt;&gt;0,MAX(IFERROR(INDEX(A:S,MATCH(W762,A:A,0),COLUMN(M$2)),0),IFERROR(INDEX(A:S,MATCH(AD762,A:A,0),COLUMN(M$2)),0),IFERROR(INDEX(A:S,MATCH(AK762,A:A,0),COLUMN(M$2)),0),IFERROR(INDEX(A:S,MATCH(AR762,A:A,0),COLUMN(M$2)),0)),M762)</f>
        <v/>
      </c>
      <c r="V762" s="3" t="str">
        <f t="shared" si="7"/>
        <v/>
      </c>
    </row>
    <row r="763" ht="15.75" customHeight="1">
      <c r="A763" s="3" t="s">
        <v>860</v>
      </c>
      <c r="B763" s="4" t="str">
        <f t="shared" si="1"/>
        <v>LC8441BLACK</v>
      </c>
      <c r="D763" s="3">
        <v>0.0</v>
      </c>
      <c r="F763" s="5">
        <v>43221.0</v>
      </c>
      <c r="G763" s="4">
        <v>0.0</v>
      </c>
      <c r="I763" s="4">
        <v>0.0</v>
      </c>
      <c r="J763" s="4">
        <v>0.0</v>
      </c>
      <c r="K763" s="4">
        <v>0.0</v>
      </c>
      <c r="L763" s="4">
        <v>0.0</v>
      </c>
      <c r="O763" s="6">
        <f t="shared" si="2"/>
        <v>0</v>
      </c>
      <c r="P763" s="3" t="s">
        <v>51</v>
      </c>
      <c r="Q763" s="3" t="str">
        <f t="shared" si="3"/>
        <v>ZZ</v>
      </c>
      <c r="R763" s="3">
        <f t="shared" si="4"/>
        <v>0</v>
      </c>
      <c r="S763" s="3" t="str">
        <f t="shared" si="5"/>
        <v/>
      </c>
      <c r="T763" s="7">
        <f t="shared" si="6"/>
        <v>0</v>
      </c>
      <c r="U763" s="8" t="str">
        <f t="array" ref="U763">IF(W763&lt;&gt;0,MAX(IFERROR(INDEX(A:S,MATCH(W763,A:A,0),COLUMN(M$2)),0),IFERROR(INDEX(A:S,MATCH(AD763,A:A,0),COLUMN(M$2)),0),IFERROR(INDEX(A:S,MATCH(AK763,A:A,0),COLUMN(M$2)),0),IFERROR(INDEX(A:S,MATCH(AR763,A:A,0),COLUMN(M$2)),0)),M763)</f>
        <v/>
      </c>
      <c r="V763" s="3" t="str">
        <f t="shared" si="7"/>
        <v/>
      </c>
    </row>
    <row r="764" ht="15.75" customHeight="1">
      <c r="A764" s="3" t="s">
        <v>861</v>
      </c>
      <c r="B764" s="4" t="str">
        <f t="shared" si="1"/>
        <v>LC8441PURPLE</v>
      </c>
      <c r="D764" s="3">
        <v>0.0</v>
      </c>
      <c r="F764" s="5">
        <v>43271.0</v>
      </c>
      <c r="G764" s="4">
        <v>0.0</v>
      </c>
      <c r="I764" s="4">
        <v>0.0</v>
      </c>
      <c r="J764" s="4">
        <v>0.0</v>
      </c>
      <c r="K764" s="4">
        <v>0.0</v>
      </c>
      <c r="L764" s="4">
        <v>0.0</v>
      </c>
      <c r="O764" s="6">
        <f t="shared" si="2"/>
        <v>0</v>
      </c>
      <c r="P764" s="3" t="s">
        <v>51</v>
      </c>
      <c r="Q764" s="3" t="str">
        <f t="shared" si="3"/>
        <v>ZZ</v>
      </c>
      <c r="R764" s="3">
        <f t="shared" si="4"/>
        <v>0</v>
      </c>
      <c r="S764" s="3" t="str">
        <f t="shared" si="5"/>
        <v/>
      </c>
      <c r="T764" s="7">
        <f t="shared" si="6"/>
        <v>0</v>
      </c>
      <c r="U764" s="8" t="str">
        <f t="array" ref="U764">IF(W764&lt;&gt;0,MAX(IFERROR(INDEX(A:S,MATCH(W764,A:A,0),COLUMN(M$2)),0),IFERROR(INDEX(A:S,MATCH(AD764,A:A,0),COLUMN(M$2)),0),IFERROR(INDEX(A:S,MATCH(AK764,A:A,0),COLUMN(M$2)),0),IFERROR(INDEX(A:S,MATCH(AR764,A:A,0),COLUMN(M$2)),0)),M764)</f>
        <v/>
      </c>
      <c r="V764" s="3" t="str">
        <f t="shared" si="7"/>
        <v/>
      </c>
    </row>
    <row r="765" ht="15.75" customHeight="1">
      <c r="A765" s="3" t="s">
        <v>862</v>
      </c>
      <c r="B765" s="4" t="str">
        <f t="shared" si="1"/>
        <v>LCYUBTB201TO</v>
      </c>
      <c r="D765" s="3" t="s">
        <v>101</v>
      </c>
      <c r="F765" s="5"/>
      <c r="G765" s="4">
        <v>1.0</v>
      </c>
      <c r="I765" s="4">
        <v>1.0</v>
      </c>
      <c r="J765" s="4">
        <v>0.0</v>
      </c>
      <c r="K765" s="4">
        <v>0.0</v>
      </c>
      <c r="L765" s="4">
        <v>0.0</v>
      </c>
      <c r="O765" s="6">
        <f t="shared" si="2"/>
        <v>0</v>
      </c>
      <c r="P765" s="3" t="s">
        <v>144</v>
      </c>
      <c r="Q765" s="3" t="str">
        <f t="shared" si="3"/>
        <v>LC DINING TABLES</v>
      </c>
      <c r="R765" s="3">
        <f t="shared" si="4"/>
        <v>0</v>
      </c>
      <c r="S765" s="3">
        <f t="shared" si="5"/>
        <v>0</v>
      </c>
      <c r="T765" s="7">
        <f t="shared" si="6"/>
        <v>0</v>
      </c>
      <c r="U765" s="8">
        <f t="array" ref="U765">IF(W765&lt;&gt;0,MAX(IFERROR(INDEX(A:S,MATCH(W765,A:A,0),COLUMN(M$2)),0),IFERROR(INDEX(A:S,MATCH(AD765,A:A,0),COLUMN(M$2)),0),IFERROR(INDEX(A:S,MATCH(AK765,A:A,0),COLUMN(M$2)),0),IFERROR(INDEX(A:S,MATCH(AR765,A:A,0),COLUMN(M$2)),0)),M765)</f>
        <v>0</v>
      </c>
      <c r="V765" s="3">
        <f t="shared" si="7"/>
        <v>0</v>
      </c>
      <c r="W765" s="3" t="s">
        <v>863</v>
      </c>
      <c r="X765" s="3">
        <v>1.0</v>
      </c>
      <c r="Y765" s="3">
        <f t="array" ref="Y765">ROUNDDOWN(INDEX($A:$O,MATCH(W765,$A:$A,0),COLUMN(O$1))/X765,0)</f>
        <v>3</v>
      </c>
      <c r="Z765" s="3">
        <f t="array" ref="Z765">ROUNDDOWN(INDEX($A:$J,MATCH(W765,$A:$A,0),COLUMN(H$1))/X765,0)+Y765</f>
        <v>3</v>
      </c>
      <c r="AA765" s="5" t="str">
        <f t="array" ref="AA765">XLOOKUP(W765,A:A,M:M)</f>
        <v/>
      </c>
      <c r="AB765" s="3">
        <f t="array" ref="AB765">ROUNDDOWN(INDEX($A:$N,MATCH(W765,$A:$A,0),COLUMN(N$1))/X765,0)+Z765</f>
        <v>3</v>
      </c>
      <c r="AC765" s="3" t="str">
        <f t="array" ref="AC765">INDEX($A:$P,MATCH(W765,$A:$A,0),COLUMN(P$1))</f>
        <v>LC DINING TABLES</v>
      </c>
      <c r="AD765" s="3" t="s">
        <v>864</v>
      </c>
      <c r="AE765" s="3">
        <v>1.0</v>
      </c>
      <c r="AF765" s="3">
        <f t="array" ref="AF765">ROUNDDOWN(INDEX($A:$O,MATCH(AD765,$A:$A,0),COLUMN(O$1))/AE765,0)</f>
        <v>2</v>
      </c>
      <c r="AG765" s="3">
        <f t="array" ref="AG765">ROUNDDOWN(INDEX($A:$J,MATCH(AD765,$A:$A,0),COLUMN(H$1))/AE765,0)+AF765</f>
        <v>2</v>
      </c>
      <c r="AH765" s="5" t="str">
        <f t="array" ref="AH765">XLOOKUP(AD765,A:A,M:M)</f>
        <v/>
      </c>
      <c r="AI765" s="3">
        <f t="array" ref="AI765">ROUNDDOWN(INDEX($A:$N,MATCH(AD765,$A:$A,0),COLUMN(N$1))/AE765,0)+AG765</f>
        <v>2</v>
      </c>
      <c r="AJ765" s="3" t="str">
        <f t="array" ref="AJ765">INDEX($A:$P,MATCH(AD765,$A:$A,0),COLUMN(P$1))</f>
        <v>LC DINING TABLES</v>
      </c>
      <c r="AK765" s="3" t="s">
        <v>865</v>
      </c>
      <c r="AL765" s="3">
        <v>1.0</v>
      </c>
      <c r="AM765" s="3">
        <f t="array" ref="AM765">ROUNDDOWN(INDEX($A:$O,MATCH(AK765,$A:$A,0),COLUMN(O$1))/AL765,0)</f>
        <v>1</v>
      </c>
      <c r="AN765" s="3">
        <f t="array" ref="AN765">ROUNDDOWN(INDEX($A:$J,MATCH(AK765,$A:$A,0),COLUMN(H$1))/AL765,0)+AM765</f>
        <v>1</v>
      </c>
      <c r="AO765" s="5" t="str">
        <f t="array" ref="AO765">XLOOKUP(AK765,$A:$A,$M:$M)</f>
        <v/>
      </c>
      <c r="AP765" s="3">
        <f t="array" ref="AP765">ROUNDDOWN(INDEX($A:$N,MATCH(AK765,$A:$A,0),COLUMN(N$1))/AL765,0)+AN765</f>
        <v>1</v>
      </c>
      <c r="AQ765" s="3" t="str">
        <f t="array" ref="AQ765">INDEX($A:$P,MATCH(AK765,$A:$A,0),COLUMN(P$1))</f>
        <v>LC DINING TABLES</v>
      </c>
      <c r="AR765" s="3" t="s">
        <v>862</v>
      </c>
      <c r="AS765" s="3">
        <v>1.0</v>
      </c>
      <c r="AT765" s="3">
        <f t="array" ref="AT765">ROUNDDOWN(INDEX($A:$O,MATCH(AR765,$A:$A,0),COLUMN(O$1))/AS765,0)</f>
        <v>0</v>
      </c>
      <c r="AU765" s="3">
        <f t="array" ref="AU765">ROUNDDOWN(INDEX($A:$J,MATCH(AR765,$A:$A,0),COLUMN(H$1))/AS765,0)+AT765</f>
        <v>0</v>
      </c>
      <c r="AV765" s="5" t="str">
        <f t="array" ref="AV765">XLOOKUP(AR765,$A:$A,$M:$M)</f>
        <v/>
      </c>
      <c r="AW765" s="3">
        <f t="array" ref="AW765">ROUNDDOWN(INDEX($A:$N,MATCH(AR765,$A:$A,0),COLUMN(N$1))/AS765,0)+AU765</f>
        <v>0</v>
      </c>
      <c r="AX765" s="3" t="str">
        <f t="array" ref="AX765">INDEX($A:$P,MATCH(AR765,$A:$A,0),COLUMN(P$1))</f>
        <v>LC DINING TABLES</v>
      </c>
    </row>
    <row r="766" ht="15.75" customHeight="1">
      <c r="A766" s="3" t="s">
        <v>866</v>
      </c>
      <c r="B766" s="4" t="str">
        <f t="shared" si="1"/>
        <v>LC281FABL</v>
      </c>
      <c r="D766" s="3">
        <v>0.0</v>
      </c>
      <c r="F766" s="5">
        <v>43453.0</v>
      </c>
      <c r="G766" s="4">
        <v>0.0</v>
      </c>
      <c r="I766" s="4">
        <v>0.0</v>
      </c>
      <c r="J766" s="4">
        <v>0.0</v>
      </c>
      <c r="K766" s="4">
        <v>0.0</v>
      </c>
      <c r="L766" s="4">
        <v>0.0</v>
      </c>
      <c r="O766" s="6">
        <f t="shared" si="2"/>
        <v>0</v>
      </c>
      <c r="P766" s="3" t="s">
        <v>51</v>
      </c>
      <c r="Q766" s="3" t="str">
        <f t="shared" si="3"/>
        <v>ZZ</v>
      </c>
      <c r="R766" s="3">
        <f t="shared" si="4"/>
        <v>0</v>
      </c>
      <c r="S766" s="3" t="str">
        <f t="shared" si="5"/>
        <v/>
      </c>
      <c r="T766" s="7">
        <f t="shared" si="6"/>
        <v>0</v>
      </c>
      <c r="U766" s="8" t="str">
        <f t="array" ref="U766">IF(W766&lt;&gt;0,MAX(IFERROR(INDEX(A:S,MATCH(W766,A:A,0),COLUMN(M$2)),0),IFERROR(INDEX(A:S,MATCH(AD766,A:A,0),COLUMN(M$2)),0),IFERROR(INDEX(A:S,MATCH(AK766,A:A,0),COLUMN(M$2)),0),IFERROR(INDEX(A:S,MATCH(AR766,A:A,0),COLUMN(M$2)),0)),M766)</f>
        <v/>
      </c>
      <c r="V766" s="3" t="str">
        <f t="shared" si="7"/>
        <v/>
      </c>
    </row>
    <row r="767" ht="15.75" customHeight="1">
      <c r="A767" s="3" t="s">
        <v>867</v>
      </c>
      <c r="B767" s="4" t="str">
        <f t="shared" si="1"/>
        <v>LCMBS11SWBABR30</v>
      </c>
      <c r="D767" s="3">
        <v>0.0</v>
      </c>
      <c r="F767" s="5">
        <v>43453.0</v>
      </c>
      <c r="G767" s="4">
        <v>0.0</v>
      </c>
      <c r="I767" s="4">
        <v>0.0</v>
      </c>
      <c r="J767" s="4">
        <v>0.0</v>
      </c>
      <c r="K767" s="4">
        <v>0.0</v>
      </c>
      <c r="L767" s="4">
        <v>0.0</v>
      </c>
      <c r="O767" s="6">
        <f t="shared" si="2"/>
        <v>0</v>
      </c>
      <c r="P767" s="3" t="s">
        <v>51</v>
      </c>
      <c r="Q767" s="3" t="str">
        <f t="shared" si="3"/>
        <v>ZZ</v>
      </c>
      <c r="R767" s="3">
        <f t="shared" si="4"/>
        <v>0</v>
      </c>
      <c r="S767" s="3" t="str">
        <f t="shared" si="5"/>
        <v/>
      </c>
      <c r="T767" s="7">
        <f t="shared" si="6"/>
        <v>0</v>
      </c>
      <c r="U767" s="8" t="str">
        <f t="array" ref="U767">IF(W767&lt;&gt;0,MAX(IFERROR(INDEX(A:S,MATCH(W767,A:A,0),COLUMN(M$2)),0),IFERROR(INDEX(A:S,MATCH(AD767,A:A,0),COLUMN(M$2)),0),IFERROR(INDEX(A:S,MATCH(AK767,A:A,0),COLUMN(M$2)),0),IFERROR(INDEX(A:S,MATCH(AR767,A:A,0),COLUMN(M$2)),0)),M767)</f>
        <v/>
      </c>
      <c r="V767" s="3" t="str">
        <f t="shared" si="7"/>
        <v/>
      </c>
    </row>
    <row r="768" ht="15.75" customHeight="1">
      <c r="A768" s="3" t="s">
        <v>868</v>
      </c>
      <c r="B768" s="4" t="str">
        <f t="shared" si="1"/>
        <v>LC21451BL</v>
      </c>
      <c r="D768" s="3">
        <v>0.0</v>
      </c>
      <c r="F768" s="5">
        <v>43221.0</v>
      </c>
      <c r="G768" s="4">
        <v>0.0</v>
      </c>
      <c r="I768" s="4">
        <v>0.0</v>
      </c>
      <c r="J768" s="4">
        <v>0.0</v>
      </c>
      <c r="K768" s="4">
        <v>0.0</v>
      </c>
      <c r="L768" s="4">
        <v>0.0</v>
      </c>
      <c r="O768" s="6">
        <f t="shared" si="2"/>
        <v>0</v>
      </c>
      <c r="P768" s="3" t="s">
        <v>51</v>
      </c>
      <c r="Q768" s="3" t="str">
        <f t="shared" si="3"/>
        <v>ZZ</v>
      </c>
      <c r="R768" s="3">
        <f t="shared" si="4"/>
        <v>0</v>
      </c>
      <c r="S768" s="3" t="str">
        <f t="shared" si="5"/>
        <v/>
      </c>
      <c r="T768" s="7">
        <f t="shared" si="6"/>
        <v>0</v>
      </c>
      <c r="U768" s="8" t="str">
        <f t="array" ref="U768">IF(W768&lt;&gt;0,MAX(IFERROR(INDEX(A:S,MATCH(W768,A:A,0),COLUMN(M$2)),0),IFERROR(INDEX(A:S,MATCH(AD768,A:A,0),COLUMN(M$2)),0),IFERROR(INDEX(A:S,MATCH(AK768,A:A,0),COLUMN(M$2)),0),IFERROR(INDEX(A:S,MATCH(AR768,A:A,0),COLUMN(M$2)),0)),M768)</f>
        <v/>
      </c>
      <c r="V768" s="3" t="str">
        <f t="shared" si="7"/>
        <v/>
      </c>
    </row>
    <row r="769" ht="15.75" customHeight="1">
      <c r="A769" s="3" t="s">
        <v>869</v>
      </c>
      <c r="B769" s="4" t="str">
        <f t="shared" si="1"/>
        <v>LC7251PU</v>
      </c>
      <c r="D769" s="3">
        <v>0.0</v>
      </c>
      <c r="F769" s="5">
        <v>43994.0</v>
      </c>
      <c r="G769" s="4">
        <v>0.0</v>
      </c>
      <c r="I769" s="4">
        <v>0.0</v>
      </c>
      <c r="J769" s="4">
        <v>0.0</v>
      </c>
      <c r="K769" s="4">
        <v>0.0</v>
      </c>
      <c r="L769" s="4">
        <v>0.0</v>
      </c>
      <c r="O769" s="6">
        <f t="shared" si="2"/>
        <v>0</v>
      </c>
      <c r="P769" s="3" t="s">
        <v>51</v>
      </c>
      <c r="Q769" s="3" t="str">
        <f t="shared" si="3"/>
        <v>ZZ</v>
      </c>
      <c r="R769" s="3">
        <f t="shared" si="4"/>
        <v>0</v>
      </c>
      <c r="S769" s="3" t="str">
        <f t="shared" si="5"/>
        <v/>
      </c>
      <c r="T769" s="7">
        <f t="shared" si="6"/>
        <v>0</v>
      </c>
      <c r="U769" s="8" t="str">
        <f t="array" ref="U769">IF(W769&lt;&gt;0,MAX(IFERROR(INDEX(A:S,MATCH(W769,A:A,0),COLUMN(M$2)),0),IFERROR(INDEX(A:S,MATCH(AD769,A:A,0),COLUMN(M$2)),0),IFERROR(INDEX(A:S,MATCH(AK769,A:A,0),COLUMN(M$2)),0),IFERROR(INDEX(A:S,MATCH(AR769,A:A,0),COLUMN(M$2)),0)),M769)</f>
        <v/>
      </c>
      <c r="V769" s="3" t="str">
        <f t="shared" si="7"/>
        <v/>
      </c>
    </row>
    <row r="770" ht="15.75" customHeight="1">
      <c r="A770" s="3" t="s">
        <v>870</v>
      </c>
      <c r="B770" s="4" t="str">
        <f t="shared" si="1"/>
        <v>LCIBSWBAGRB201</v>
      </c>
      <c r="D770" s="3" t="s">
        <v>60</v>
      </c>
      <c r="F770" s="5">
        <v>45020.0</v>
      </c>
      <c r="G770" s="4">
        <v>0.0</v>
      </c>
      <c r="I770" s="4">
        <v>0.0</v>
      </c>
      <c r="J770" s="4">
        <v>0.0</v>
      </c>
      <c r="K770" s="4">
        <v>0.0</v>
      </c>
      <c r="L770" s="4">
        <v>0.0</v>
      </c>
      <c r="O770" s="6">
        <f t="shared" si="2"/>
        <v>0</v>
      </c>
      <c r="P770" s="3" t="s">
        <v>51</v>
      </c>
      <c r="Q770" s="3" t="str">
        <f t="shared" si="3"/>
        <v>ZZ</v>
      </c>
      <c r="R770" s="3">
        <f t="shared" si="4"/>
        <v>0</v>
      </c>
      <c r="S770" s="3" t="str">
        <f t="shared" si="5"/>
        <v/>
      </c>
      <c r="T770" s="7">
        <f t="shared" si="6"/>
        <v>0</v>
      </c>
      <c r="U770" s="8" t="str">
        <f t="array" ref="U770">IF(W770&lt;&gt;0,MAX(IFERROR(INDEX(A:S,MATCH(W770,A:A,0),COLUMN(M$2)),0),IFERROR(INDEX(A:S,MATCH(AD770,A:A,0),COLUMN(M$2)),0),IFERROR(INDEX(A:S,MATCH(AK770,A:A,0),COLUMN(M$2)),0),IFERROR(INDEX(A:S,MATCH(AR770,A:A,0),COLUMN(M$2)),0)),M770)</f>
        <v/>
      </c>
      <c r="V770" s="3" t="str">
        <f t="shared" si="7"/>
        <v/>
      </c>
    </row>
    <row r="771" ht="15.75" customHeight="1">
      <c r="A771" s="3" t="s">
        <v>871</v>
      </c>
      <c r="B771" s="4" t="str">
        <f t="shared" si="1"/>
        <v>LC450BARE30</v>
      </c>
      <c r="D771" s="3">
        <v>0.0</v>
      </c>
      <c r="F771" s="5">
        <v>43453.0</v>
      </c>
      <c r="G771" s="4">
        <v>0.0</v>
      </c>
      <c r="I771" s="4">
        <v>0.0</v>
      </c>
      <c r="J771" s="4">
        <v>0.0</v>
      </c>
      <c r="K771" s="4">
        <v>0.0</v>
      </c>
      <c r="L771" s="4">
        <v>0.0</v>
      </c>
      <c r="O771" s="6">
        <f t="shared" si="2"/>
        <v>0</v>
      </c>
      <c r="P771" s="3" t="s">
        <v>51</v>
      </c>
      <c r="Q771" s="3" t="str">
        <f t="shared" si="3"/>
        <v>ZZ</v>
      </c>
      <c r="R771" s="3">
        <f t="shared" si="4"/>
        <v>0</v>
      </c>
      <c r="S771" s="3" t="str">
        <f t="shared" si="5"/>
        <v/>
      </c>
      <c r="T771" s="7">
        <f t="shared" si="6"/>
        <v>0</v>
      </c>
      <c r="U771" s="8" t="str">
        <f t="array" ref="U771">IF(W771&lt;&gt;0,MAX(IFERROR(INDEX(A:S,MATCH(W771,A:A,0),COLUMN(M$2)),0),IFERROR(INDEX(A:S,MATCH(AD771,A:A,0),COLUMN(M$2)),0),IFERROR(INDEX(A:S,MATCH(AK771,A:A,0),COLUMN(M$2)),0),IFERROR(INDEX(A:S,MATCH(AR771,A:A,0),COLUMN(M$2)),0)),M771)</f>
        <v/>
      </c>
      <c r="V771" s="3" t="str">
        <f t="shared" si="7"/>
        <v/>
      </c>
    </row>
    <row r="772" ht="15.75" customHeight="1">
      <c r="A772" s="3" t="s">
        <v>872</v>
      </c>
      <c r="B772" s="4" t="str">
        <f t="shared" si="1"/>
        <v>LC5005OTBR</v>
      </c>
      <c r="D772" s="3" t="s">
        <v>60</v>
      </c>
      <c r="F772" s="5">
        <v>45020.0</v>
      </c>
      <c r="G772" s="4">
        <v>0.0</v>
      </c>
      <c r="I772" s="4">
        <v>0.0</v>
      </c>
      <c r="J772" s="4">
        <v>0.0</v>
      </c>
      <c r="K772" s="4">
        <v>0.0</v>
      </c>
      <c r="L772" s="4">
        <v>0.0</v>
      </c>
      <c r="O772" s="6">
        <f t="shared" si="2"/>
        <v>0</v>
      </c>
      <c r="P772" s="3" t="s">
        <v>112</v>
      </c>
      <c r="Q772" s="3" t="str">
        <f t="shared" si="3"/>
        <v>Z</v>
      </c>
      <c r="R772" s="3">
        <f t="shared" si="4"/>
        <v>0</v>
      </c>
      <c r="S772" s="3" t="str">
        <f t="shared" si="5"/>
        <v/>
      </c>
      <c r="T772" s="7">
        <f t="shared" si="6"/>
        <v>0</v>
      </c>
      <c r="U772" s="8" t="str">
        <f t="array" ref="U772">IF(W772&lt;&gt;0,MAX(IFERROR(INDEX(A:S,MATCH(W772,A:A,0),COLUMN(M$2)),0),IFERROR(INDEX(A:S,MATCH(AD772,A:A,0),COLUMN(M$2)),0),IFERROR(INDEX(A:S,MATCH(AK772,A:A,0),COLUMN(M$2)),0),IFERROR(INDEX(A:S,MATCH(AR772,A:A,0),COLUMN(M$2)),0)),M772)</f>
        <v/>
      </c>
      <c r="V772" s="3" t="str">
        <f t="shared" si="7"/>
        <v/>
      </c>
    </row>
    <row r="773" ht="15.75" customHeight="1">
      <c r="A773" s="3" t="s">
        <v>873</v>
      </c>
      <c r="B773" s="4" t="str">
        <f t="shared" si="1"/>
        <v>LCCL26SWBAGRB201</v>
      </c>
      <c r="D773" s="3" t="s">
        <v>101</v>
      </c>
      <c r="F773" s="5"/>
      <c r="G773" s="4">
        <v>13.0</v>
      </c>
      <c r="I773" s="4">
        <v>2.0</v>
      </c>
      <c r="J773" s="4">
        <v>9.0</v>
      </c>
      <c r="K773" s="4">
        <v>0.0</v>
      </c>
      <c r="L773" s="4">
        <v>0.0</v>
      </c>
      <c r="M773" s="5"/>
      <c r="O773" s="6">
        <f t="shared" si="2"/>
        <v>11</v>
      </c>
      <c r="P773" s="3" t="s">
        <v>137</v>
      </c>
      <c r="Q773" s="3" t="str">
        <f t="shared" si="3"/>
        <v>LC BARSTL</v>
      </c>
      <c r="R773" s="3">
        <f t="shared" si="4"/>
        <v>11</v>
      </c>
      <c r="S773" s="3" t="str">
        <f t="shared" si="5"/>
        <v/>
      </c>
      <c r="T773" s="7">
        <f t="shared" si="6"/>
        <v>11</v>
      </c>
      <c r="U773" s="8" t="str">
        <f t="array" ref="U773">IF(W773&lt;&gt;0,MAX(IFERROR(INDEX(A:S,MATCH(W773,A:A,0),COLUMN(M$2)),0),IFERROR(INDEX(A:S,MATCH(AD773,A:A,0),COLUMN(M$2)),0),IFERROR(INDEX(A:S,MATCH(AK773,A:A,0),COLUMN(M$2)),0),IFERROR(INDEX(A:S,MATCH(AR773,A:A,0),COLUMN(M$2)),0)),M773)</f>
        <v/>
      </c>
      <c r="V773" s="3" t="str">
        <f t="shared" si="7"/>
        <v/>
      </c>
    </row>
    <row r="774" ht="15.75" customHeight="1">
      <c r="A774" s="3" t="s">
        <v>874</v>
      </c>
      <c r="B774" s="4" t="str">
        <f t="shared" si="1"/>
        <v>LC530OTLESB</v>
      </c>
      <c r="D774" s="3">
        <v>0.0</v>
      </c>
      <c r="F774" s="5">
        <v>43343.0</v>
      </c>
      <c r="G774" s="4">
        <v>0.0</v>
      </c>
      <c r="I774" s="4">
        <v>0.0</v>
      </c>
      <c r="J774" s="4">
        <v>0.0</v>
      </c>
      <c r="K774" s="4">
        <v>0.0</v>
      </c>
      <c r="L774" s="4">
        <v>0.0</v>
      </c>
      <c r="O774" s="6">
        <f t="shared" si="2"/>
        <v>0</v>
      </c>
      <c r="P774" s="3" t="s">
        <v>51</v>
      </c>
      <c r="Q774" s="3" t="str">
        <f t="shared" si="3"/>
        <v>ZZ</v>
      </c>
      <c r="R774" s="3">
        <f t="shared" si="4"/>
        <v>0</v>
      </c>
      <c r="S774" s="3" t="str">
        <f t="shared" si="5"/>
        <v/>
      </c>
      <c r="T774" s="7">
        <f t="shared" si="6"/>
        <v>0</v>
      </c>
      <c r="U774" s="8" t="str">
        <f t="array" ref="U774">IF(W774&lt;&gt;0,MAX(IFERROR(INDEX(A:S,MATCH(W774,A:A,0),COLUMN(M$2)),0),IFERROR(INDEX(A:S,MATCH(AD774,A:A,0),COLUMN(M$2)),0),IFERROR(INDEX(A:S,MATCH(AK774,A:A,0),COLUMN(M$2)),0),IFERROR(INDEX(A:S,MATCH(AR774,A:A,0),COLUMN(M$2)),0)),M774)</f>
        <v/>
      </c>
      <c r="V774" s="3" t="str">
        <f t="shared" si="7"/>
        <v/>
      </c>
    </row>
    <row r="775" ht="15.75" customHeight="1">
      <c r="A775" s="3" t="s">
        <v>875</v>
      </c>
      <c r="B775" s="4" t="str">
        <f t="shared" si="1"/>
        <v>LCCLCHGRB201</v>
      </c>
      <c r="C775" s="3" t="s">
        <v>2</v>
      </c>
      <c r="D775" s="3" t="s">
        <v>101</v>
      </c>
      <c r="F775" s="5"/>
      <c r="G775" s="4">
        <v>64.0</v>
      </c>
      <c r="I775" s="4">
        <v>0.0</v>
      </c>
      <c r="J775" s="4">
        <v>30.0</v>
      </c>
      <c r="K775" s="4">
        <v>0.0</v>
      </c>
      <c r="L775" s="4">
        <v>0.0</v>
      </c>
      <c r="M775" s="5"/>
      <c r="O775" s="6">
        <f t="shared" si="2"/>
        <v>64</v>
      </c>
      <c r="P775" s="3" t="s">
        <v>108</v>
      </c>
      <c r="Q775" s="3" t="str">
        <f t="shared" si="3"/>
        <v>LC DINING CHAIRS</v>
      </c>
      <c r="R775" s="3">
        <f t="shared" si="4"/>
        <v>32</v>
      </c>
      <c r="S775" s="3">
        <f t="shared" si="5"/>
        <v>0</v>
      </c>
      <c r="T775" s="7">
        <f t="shared" si="6"/>
        <v>64</v>
      </c>
      <c r="U775" s="8" t="str">
        <f t="array" ref="U775">IF(W775&lt;&gt;0,MAX(IFERROR(INDEX(A:S,MATCH(W775,A:A,0),COLUMN(M$2)),0),IFERROR(INDEX(A:S,MATCH(AD775,A:A,0),COLUMN(M$2)),0),IFERROR(INDEX(A:S,MATCH(AK775,A:A,0),COLUMN(M$2)),0),IFERROR(INDEX(A:S,MATCH(AR775,A:A,0),COLUMN(M$2)),0)),M775)</f>
        <v/>
      </c>
      <c r="V775" s="3">
        <f t="shared" si="7"/>
        <v>0</v>
      </c>
    </row>
    <row r="776" ht="15.75" customHeight="1">
      <c r="A776" s="3" t="s">
        <v>876</v>
      </c>
      <c r="B776" s="4" t="str">
        <f t="shared" si="1"/>
        <v>LC450BABC26</v>
      </c>
      <c r="D776" s="3" t="s">
        <v>60</v>
      </c>
      <c r="F776" s="5">
        <v>43651.0</v>
      </c>
      <c r="G776" s="4">
        <v>0.0</v>
      </c>
      <c r="I776" s="4">
        <v>0.0</v>
      </c>
      <c r="J776" s="4">
        <v>0.0</v>
      </c>
      <c r="K776" s="4">
        <v>0.0</v>
      </c>
      <c r="L776" s="4">
        <v>0.0</v>
      </c>
      <c r="O776" s="6">
        <f t="shared" si="2"/>
        <v>0</v>
      </c>
      <c r="P776" s="3" t="s">
        <v>51</v>
      </c>
      <c r="Q776" s="3" t="str">
        <f t="shared" si="3"/>
        <v>ZZ</v>
      </c>
      <c r="R776" s="3">
        <f t="shared" si="4"/>
        <v>0</v>
      </c>
      <c r="S776" s="3" t="str">
        <f t="shared" si="5"/>
        <v/>
      </c>
      <c r="T776" s="7">
        <f t="shared" si="6"/>
        <v>0</v>
      </c>
      <c r="U776" s="8" t="str">
        <f t="array" ref="U776">IF(W776&lt;&gt;0,MAX(IFERROR(INDEX(A:S,MATCH(W776,A:A,0),COLUMN(M$2)),0),IFERROR(INDEX(A:S,MATCH(AD776,A:A,0),COLUMN(M$2)),0),IFERROR(INDEX(A:S,MATCH(AK776,A:A,0),COLUMN(M$2)),0),IFERROR(INDEX(A:S,MATCH(AR776,A:A,0),COLUMN(M$2)),0)),M776)</f>
        <v/>
      </c>
      <c r="V776" s="3" t="str">
        <f t="shared" si="7"/>
        <v/>
      </c>
    </row>
    <row r="777" ht="15.75" customHeight="1">
      <c r="A777" s="3" t="s">
        <v>877</v>
      </c>
      <c r="B777" s="4" t="str">
        <f t="shared" si="1"/>
        <v>LC530OTMFYE</v>
      </c>
      <c r="D777" s="3" t="s">
        <v>60</v>
      </c>
      <c r="F777" s="5">
        <v>45020.0</v>
      </c>
      <c r="G777" s="4">
        <v>0.0</v>
      </c>
      <c r="I777" s="4">
        <v>0.0</v>
      </c>
      <c r="J777" s="4">
        <v>0.0</v>
      </c>
      <c r="K777" s="4">
        <v>0.0</v>
      </c>
      <c r="L777" s="4">
        <v>0.0</v>
      </c>
      <c r="O777" s="6">
        <f t="shared" si="2"/>
        <v>0</v>
      </c>
      <c r="P777" s="3" t="s">
        <v>51</v>
      </c>
      <c r="Q777" s="3" t="str">
        <f t="shared" si="3"/>
        <v>ZZ</v>
      </c>
      <c r="R777" s="3">
        <f t="shared" si="4"/>
        <v>0</v>
      </c>
      <c r="S777" s="3" t="str">
        <f t="shared" si="5"/>
        <v/>
      </c>
      <c r="T777" s="7">
        <f t="shared" si="6"/>
        <v>0</v>
      </c>
      <c r="U777" s="8" t="str">
        <f t="array" ref="U777">IF(W777&lt;&gt;0,MAX(IFERROR(INDEX(A:S,MATCH(W777,A:A,0),COLUMN(M$2)),0),IFERROR(INDEX(A:S,MATCH(AD777,A:A,0),COLUMN(M$2)),0),IFERROR(INDEX(A:S,MATCH(AK777,A:A,0),COLUMN(M$2)),0),IFERROR(INDEX(A:S,MATCH(AR777,A:A,0),COLUMN(M$2)),0)),M777)</f>
        <v/>
      </c>
      <c r="V777" s="3" t="str">
        <f t="shared" si="7"/>
        <v/>
      </c>
    </row>
    <row r="778" ht="15.75" customHeight="1">
      <c r="A778" s="3" t="s">
        <v>878</v>
      </c>
      <c r="B778" s="4" t="str">
        <f t="shared" si="1"/>
        <v>LCOSSWBAGRB201</v>
      </c>
      <c r="D778" s="3" t="s">
        <v>123</v>
      </c>
      <c r="E778" s="5">
        <v>45020.0</v>
      </c>
      <c r="F778" s="5"/>
      <c r="G778" s="4">
        <v>0.0</v>
      </c>
      <c r="I778" s="4">
        <v>0.0</v>
      </c>
      <c r="J778" s="4">
        <v>0.0</v>
      </c>
      <c r="K778" s="4">
        <v>0.0</v>
      </c>
      <c r="L778" s="4">
        <v>0.0</v>
      </c>
      <c r="O778" s="6">
        <f t="shared" si="2"/>
        <v>0</v>
      </c>
      <c r="P778" s="3" t="s">
        <v>51</v>
      </c>
      <c r="Q778" s="3" t="str">
        <f t="shared" si="3"/>
        <v>ZZ</v>
      </c>
      <c r="R778" s="3">
        <f t="shared" si="4"/>
        <v>0</v>
      </c>
      <c r="S778" s="3" t="str">
        <f t="shared" si="5"/>
        <v/>
      </c>
      <c r="T778" s="7">
        <f t="shared" si="6"/>
        <v>0</v>
      </c>
      <c r="U778" s="8" t="str">
        <f t="array" ref="U778">IF(W778&lt;&gt;0,MAX(IFERROR(INDEX(A:S,MATCH(W778,A:A,0),COLUMN(M$2)),0),IFERROR(INDEX(A:S,MATCH(AD778,A:A,0),COLUMN(M$2)),0),IFERROR(INDEX(A:S,MATCH(AK778,A:A,0),COLUMN(M$2)),0),IFERROR(INDEX(A:S,MATCH(AR778,A:A,0),COLUMN(M$2)),0)),M778)</f>
        <v/>
      </c>
      <c r="V778" s="3" t="str">
        <f t="shared" si="7"/>
        <v/>
      </c>
    </row>
    <row r="779" ht="15.75" customHeight="1">
      <c r="A779" s="3" t="s">
        <v>879</v>
      </c>
      <c r="B779" s="4" t="str">
        <f t="shared" si="1"/>
        <v>LCCASWBAWHB201</v>
      </c>
      <c r="D779" s="3" t="s">
        <v>101</v>
      </c>
      <c r="F779" s="5"/>
      <c r="G779" s="4">
        <v>41.0</v>
      </c>
      <c r="I779" s="4">
        <v>6.0</v>
      </c>
      <c r="J779" s="4">
        <v>33.0</v>
      </c>
      <c r="K779" s="4">
        <v>1.0</v>
      </c>
      <c r="L779" s="4">
        <v>0.0</v>
      </c>
      <c r="M779" s="5"/>
      <c r="O779" s="6">
        <f t="shared" si="2"/>
        <v>35</v>
      </c>
      <c r="P779" s="3" t="s">
        <v>137</v>
      </c>
      <c r="Q779" s="3" t="str">
        <f t="shared" si="3"/>
        <v>LC BARSTL</v>
      </c>
      <c r="R779" s="3">
        <f t="shared" si="4"/>
        <v>35</v>
      </c>
      <c r="S779" s="3" t="str">
        <f t="shared" si="5"/>
        <v/>
      </c>
      <c r="T779" s="7">
        <f t="shared" si="6"/>
        <v>35</v>
      </c>
      <c r="U779" s="8" t="str">
        <f t="array" ref="U779">IF(W779&lt;&gt;0,MAX(IFERROR(INDEX(A:S,MATCH(W779,A:A,0),COLUMN(M$2)),0),IFERROR(INDEX(A:S,MATCH(AD779,A:A,0),COLUMN(M$2)),0),IFERROR(INDEX(A:S,MATCH(AK779,A:A,0),COLUMN(M$2)),0),IFERROR(INDEX(A:S,MATCH(AR779,A:A,0),COLUMN(M$2)),0)),M779)</f>
        <v/>
      </c>
      <c r="V779" s="3" t="str">
        <f t="shared" si="7"/>
        <v/>
      </c>
    </row>
    <row r="780" ht="15.75" customHeight="1">
      <c r="A780" s="3" t="s">
        <v>880</v>
      </c>
      <c r="B780" s="4" t="str">
        <f t="shared" si="1"/>
        <v>LCCACHGRB201</v>
      </c>
      <c r="C780" s="3" t="s">
        <v>2</v>
      </c>
      <c r="D780" s="3" t="s">
        <v>101</v>
      </c>
      <c r="F780" s="5"/>
      <c r="G780" s="4">
        <v>70.0</v>
      </c>
      <c r="I780" s="4">
        <v>2.0</v>
      </c>
      <c r="J780" s="4">
        <v>32.0</v>
      </c>
      <c r="K780" s="4">
        <v>0.0</v>
      </c>
      <c r="L780" s="4">
        <v>0.0</v>
      </c>
      <c r="M780" s="5"/>
      <c r="O780" s="6">
        <f t="shared" si="2"/>
        <v>68</v>
      </c>
      <c r="P780" s="3" t="s">
        <v>108</v>
      </c>
      <c r="Q780" s="3" t="str">
        <f t="shared" si="3"/>
        <v>LC DINING CHAIRS</v>
      </c>
      <c r="R780" s="3">
        <f t="shared" si="4"/>
        <v>34</v>
      </c>
      <c r="S780" s="3">
        <f t="shared" si="5"/>
        <v>0</v>
      </c>
      <c r="T780" s="7">
        <f t="shared" si="6"/>
        <v>68</v>
      </c>
      <c r="U780" s="8" t="str">
        <f t="array" ref="U780">IF(W780&lt;&gt;0,MAX(IFERROR(INDEX(A:S,MATCH(W780,A:A,0),COLUMN(M$2)),0),IFERROR(INDEX(A:S,MATCH(AD780,A:A,0),COLUMN(M$2)),0),IFERROR(INDEX(A:S,MATCH(AK780,A:A,0),COLUMN(M$2)),0),IFERROR(INDEX(A:S,MATCH(AR780,A:A,0),COLUMN(M$2)),0)),M780)</f>
        <v/>
      </c>
      <c r="V780" s="3">
        <f t="shared" si="7"/>
        <v>0</v>
      </c>
    </row>
    <row r="781" ht="15.75" customHeight="1">
      <c r="A781" s="3" t="s">
        <v>881</v>
      </c>
      <c r="B781" s="4" t="str">
        <f t="shared" si="1"/>
        <v>LCRE1CR</v>
      </c>
      <c r="D781" s="3" t="s">
        <v>123</v>
      </c>
      <c r="E781" s="5">
        <v>43221.0</v>
      </c>
      <c r="F781" s="5"/>
      <c r="G781" s="4">
        <v>0.0</v>
      </c>
      <c r="I781" s="4">
        <v>0.0</v>
      </c>
      <c r="J781" s="4">
        <v>0.0</v>
      </c>
      <c r="K781" s="4">
        <v>0.0</v>
      </c>
      <c r="L781" s="4">
        <v>0.0</v>
      </c>
      <c r="O781" s="6">
        <f t="shared" si="2"/>
        <v>0</v>
      </c>
      <c r="P781" s="3" t="s">
        <v>51</v>
      </c>
      <c r="Q781" s="3" t="str">
        <f t="shared" si="3"/>
        <v>ZZ</v>
      </c>
      <c r="R781" s="3">
        <f t="shared" si="4"/>
        <v>0</v>
      </c>
      <c r="S781" s="3" t="str">
        <f t="shared" si="5"/>
        <v/>
      </c>
      <c r="T781" s="7">
        <f t="shared" si="6"/>
        <v>0</v>
      </c>
      <c r="U781" s="8" t="str">
        <f t="array" ref="U781">IF(W781&lt;&gt;0,MAX(IFERROR(INDEX(A:S,MATCH(W781,A:A,0),COLUMN(M$2)),0),IFERROR(INDEX(A:S,MATCH(AD781,A:A,0),COLUMN(M$2)),0),IFERROR(INDEX(A:S,MATCH(AK781,A:A,0),COLUMN(M$2)),0),IFERROR(INDEX(A:S,MATCH(AR781,A:A,0),COLUMN(M$2)),0)),M781)</f>
        <v/>
      </c>
      <c r="V781" s="3" t="str">
        <f t="shared" si="7"/>
        <v/>
      </c>
    </row>
    <row r="782" ht="15.75" customHeight="1">
      <c r="A782" s="3" t="s">
        <v>882</v>
      </c>
      <c r="B782" s="4" t="str">
        <f t="shared" si="1"/>
        <v>LC10601LINA</v>
      </c>
      <c r="D782" s="3">
        <v>0.0</v>
      </c>
      <c r="F782" s="5">
        <v>43221.0</v>
      </c>
      <c r="G782" s="4">
        <v>0.0</v>
      </c>
      <c r="I782" s="4">
        <v>0.0</v>
      </c>
      <c r="J782" s="4">
        <v>0.0</v>
      </c>
      <c r="K782" s="4">
        <v>0.0</v>
      </c>
      <c r="L782" s="4">
        <v>0.0</v>
      </c>
      <c r="O782" s="6">
        <f t="shared" si="2"/>
        <v>0</v>
      </c>
      <c r="P782" s="3" t="s">
        <v>51</v>
      </c>
      <c r="Q782" s="3" t="str">
        <f t="shared" si="3"/>
        <v>ZZ</v>
      </c>
      <c r="R782" s="3">
        <f t="shared" si="4"/>
        <v>0</v>
      </c>
      <c r="S782" s="3" t="str">
        <f t="shared" si="5"/>
        <v/>
      </c>
      <c r="T782" s="7">
        <f t="shared" si="6"/>
        <v>0</v>
      </c>
      <c r="U782" s="8" t="str">
        <f t="array" ref="U782">IF(W782&lt;&gt;0,MAX(IFERROR(INDEX(A:S,MATCH(W782,A:A,0),COLUMN(M$2)),0),IFERROR(INDEX(A:S,MATCH(AD782,A:A,0),COLUMN(M$2)),0),IFERROR(INDEX(A:S,MATCH(AK782,A:A,0),COLUMN(M$2)),0),IFERROR(INDEX(A:S,MATCH(AR782,A:A,0),COLUMN(M$2)),0)),M782)</f>
        <v/>
      </c>
      <c r="V782" s="3" t="str">
        <f t="shared" si="7"/>
        <v/>
      </c>
    </row>
    <row r="783" ht="15.75" customHeight="1">
      <c r="A783" s="3" t="s">
        <v>883</v>
      </c>
      <c r="B783" s="4" t="str">
        <f t="shared" si="1"/>
        <v>LC21511CE</v>
      </c>
      <c r="D783" s="3">
        <v>0.0</v>
      </c>
      <c r="F783" s="5">
        <v>43221.0</v>
      </c>
      <c r="G783" s="4">
        <v>0.0</v>
      </c>
      <c r="I783" s="4">
        <v>0.0</v>
      </c>
      <c r="J783" s="4">
        <v>0.0</v>
      </c>
      <c r="K783" s="4">
        <v>0.0</v>
      </c>
      <c r="L783" s="4">
        <v>0.0</v>
      </c>
      <c r="O783" s="6">
        <f t="shared" si="2"/>
        <v>0</v>
      </c>
      <c r="P783" s="3" t="s">
        <v>51</v>
      </c>
      <c r="Q783" s="3" t="str">
        <f t="shared" si="3"/>
        <v>ZZ</v>
      </c>
      <c r="R783" s="3">
        <f t="shared" si="4"/>
        <v>0</v>
      </c>
      <c r="S783" s="3" t="str">
        <f t="shared" si="5"/>
        <v/>
      </c>
      <c r="T783" s="7">
        <f t="shared" si="6"/>
        <v>0</v>
      </c>
      <c r="U783" s="8" t="str">
        <f t="array" ref="U783">IF(W783&lt;&gt;0,MAX(IFERROR(INDEX(A:S,MATCH(W783,A:A,0),COLUMN(M$2)),0),IFERROR(INDEX(A:S,MATCH(AD783,A:A,0),COLUMN(M$2)),0),IFERROR(INDEX(A:S,MATCH(AK783,A:A,0),COLUMN(M$2)),0),IFERROR(INDEX(A:S,MATCH(AR783,A:A,0),COLUMN(M$2)),0)),M783)</f>
        <v/>
      </c>
      <c r="V783" s="3" t="str">
        <f t="shared" si="7"/>
        <v/>
      </c>
    </row>
    <row r="784" ht="15.75" customHeight="1">
      <c r="A784" s="3" t="s">
        <v>884</v>
      </c>
      <c r="B784" s="4" t="str">
        <f t="shared" si="1"/>
        <v>LC7253AS</v>
      </c>
      <c r="D784" s="3">
        <v>0.0</v>
      </c>
      <c r="F784" s="5">
        <v>43269.0</v>
      </c>
      <c r="G784" s="4">
        <v>0.0</v>
      </c>
      <c r="I784" s="4">
        <v>0.0</v>
      </c>
      <c r="J784" s="4">
        <v>0.0</v>
      </c>
      <c r="K784" s="4">
        <v>0.0</v>
      </c>
      <c r="L784" s="4">
        <v>0.0</v>
      </c>
      <c r="O784" s="6">
        <f t="shared" si="2"/>
        <v>0</v>
      </c>
      <c r="P784" s="3" t="s">
        <v>51</v>
      </c>
      <c r="Q784" s="3" t="str">
        <f t="shared" si="3"/>
        <v>ZZ</v>
      </c>
      <c r="R784" s="3">
        <f t="shared" si="4"/>
        <v>0</v>
      </c>
      <c r="S784" s="3" t="str">
        <f t="shared" si="5"/>
        <v/>
      </c>
      <c r="T784" s="7">
        <f t="shared" si="6"/>
        <v>0</v>
      </c>
      <c r="U784" s="8" t="str">
        <f t="array" ref="U784">IF(W784&lt;&gt;0,MAX(IFERROR(INDEX(A:S,MATCH(W784,A:A,0),COLUMN(M$2)),0),IFERROR(INDEX(A:S,MATCH(AD784,A:A,0),COLUMN(M$2)),0),IFERROR(INDEX(A:S,MATCH(AK784,A:A,0),COLUMN(M$2)),0),IFERROR(INDEX(A:S,MATCH(AR784,A:A,0),COLUMN(M$2)),0)),M784)</f>
        <v/>
      </c>
      <c r="V784" s="3" t="str">
        <f t="shared" si="7"/>
        <v/>
      </c>
    </row>
    <row r="785" ht="15.75" customHeight="1">
      <c r="A785" s="3" t="s">
        <v>885</v>
      </c>
      <c r="B785" s="4" t="str">
        <f t="shared" si="1"/>
        <v>LC3093WHITE</v>
      </c>
      <c r="D785" s="3">
        <v>0.0</v>
      </c>
      <c r="F785" s="5">
        <v>43221.0</v>
      </c>
      <c r="G785" s="4">
        <v>0.0</v>
      </c>
      <c r="I785" s="4">
        <v>0.0</v>
      </c>
      <c r="J785" s="4">
        <v>0.0</v>
      </c>
      <c r="K785" s="4">
        <v>0.0</v>
      </c>
      <c r="L785" s="4">
        <v>0.0</v>
      </c>
      <c r="O785" s="6">
        <f t="shared" si="2"/>
        <v>0</v>
      </c>
      <c r="P785" s="3" t="s">
        <v>51</v>
      </c>
      <c r="Q785" s="3" t="str">
        <f t="shared" si="3"/>
        <v>ZZ</v>
      </c>
      <c r="R785" s="3">
        <f t="shared" si="4"/>
        <v>0</v>
      </c>
      <c r="S785" s="3" t="str">
        <f t="shared" si="5"/>
        <v/>
      </c>
      <c r="T785" s="7">
        <f t="shared" si="6"/>
        <v>0</v>
      </c>
      <c r="U785" s="8" t="str">
        <f t="array" ref="U785">IF(W785&lt;&gt;0,MAX(IFERROR(INDEX(A:S,MATCH(W785,A:A,0),COLUMN(M$2)),0),IFERROR(INDEX(A:S,MATCH(AD785,A:A,0),COLUMN(M$2)),0),IFERROR(INDEX(A:S,MATCH(AK785,A:A,0),COLUMN(M$2)),0),IFERROR(INDEX(A:S,MATCH(AR785,A:A,0),COLUMN(M$2)),0)),M785)</f>
        <v/>
      </c>
      <c r="V785" s="3" t="str">
        <f t="shared" si="7"/>
        <v/>
      </c>
    </row>
    <row r="786" ht="15.75" customHeight="1">
      <c r="A786" s="3" t="s">
        <v>886</v>
      </c>
      <c r="B786" s="4" t="str">
        <f t="shared" si="1"/>
        <v>LCTU3BE</v>
      </c>
      <c r="D786" s="3">
        <v>0.0</v>
      </c>
      <c r="F786" s="5">
        <v>43221.0</v>
      </c>
      <c r="G786" s="4">
        <v>0.0</v>
      </c>
      <c r="I786" s="4">
        <v>0.0</v>
      </c>
      <c r="J786" s="4">
        <v>0.0</v>
      </c>
      <c r="K786" s="4">
        <v>0.0</v>
      </c>
      <c r="L786" s="4">
        <v>0.0</v>
      </c>
      <c r="O786" s="6">
        <f t="shared" si="2"/>
        <v>0</v>
      </c>
      <c r="P786" s="3" t="s">
        <v>51</v>
      </c>
      <c r="Q786" s="3" t="str">
        <f t="shared" si="3"/>
        <v>ZZ</v>
      </c>
      <c r="R786" s="3">
        <f t="shared" si="4"/>
        <v>0</v>
      </c>
      <c r="S786" s="3" t="str">
        <f t="shared" si="5"/>
        <v/>
      </c>
      <c r="T786" s="7">
        <f t="shared" si="6"/>
        <v>0</v>
      </c>
      <c r="U786" s="8" t="str">
        <f t="array" ref="U786">IF(W786&lt;&gt;0,MAX(IFERROR(INDEX(A:S,MATCH(W786,A:A,0),COLUMN(M$2)),0),IFERROR(INDEX(A:S,MATCH(AD786,A:A,0),COLUMN(M$2)),0),IFERROR(INDEX(A:S,MATCH(AK786,A:A,0),COLUMN(M$2)),0),IFERROR(INDEX(A:S,MATCH(AR786,A:A,0),COLUMN(M$2)),0)),M786)</f>
        <v/>
      </c>
      <c r="V786" s="3" t="str">
        <f t="shared" si="7"/>
        <v/>
      </c>
    </row>
    <row r="787" ht="15.75" customHeight="1">
      <c r="A787" s="3" t="s">
        <v>887</v>
      </c>
      <c r="B787" s="4" t="str">
        <f t="shared" si="1"/>
        <v>LC21513CE</v>
      </c>
      <c r="D787" s="3">
        <v>0.0</v>
      </c>
      <c r="F787" s="5">
        <v>43364.0</v>
      </c>
      <c r="G787" s="4">
        <v>0.0</v>
      </c>
      <c r="I787" s="4">
        <v>0.0</v>
      </c>
      <c r="J787" s="4">
        <v>0.0</v>
      </c>
      <c r="K787" s="4">
        <v>0.0</v>
      </c>
      <c r="L787" s="4">
        <v>0.0</v>
      </c>
      <c r="O787" s="6">
        <f t="shared" si="2"/>
        <v>0</v>
      </c>
      <c r="P787" s="3" t="s">
        <v>51</v>
      </c>
      <c r="Q787" s="3" t="str">
        <f t="shared" si="3"/>
        <v>ZZ</v>
      </c>
      <c r="R787" s="3">
        <f t="shared" si="4"/>
        <v>0</v>
      </c>
      <c r="S787" s="3" t="str">
        <f t="shared" si="5"/>
        <v/>
      </c>
      <c r="T787" s="7">
        <f t="shared" si="6"/>
        <v>0</v>
      </c>
      <c r="U787" s="8" t="str">
        <f t="array" ref="U787">IF(W787&lt;&gt;0,MAX(IFERROR(INDEX(A:S,MATCH(W787,A:A,0),COLUMN(M$2)),0),IFERROR(INDEX(A:S,MATCH(AD787,A:A,0),COLUMN(M$2)),0),IFERROR(INDEX(A:S,MATCH(AK787,A:A,0),COLUMN(M$2)),0),IFERROR(INDEX(A:S,MATCH(AR787,A:A,0),COLUMN(M$2)),0)),M787)</f>
        <v/>
      </c>
      <c r="V787" s="3" t="str">
        <f t="shared" si="7"/>
        <v/>
      </c>
    </row>
    <row r="788" ht="15.75" customHeight="1">
      <c r="A788" s="3" t="s">
        <v>888</v>
      </c>
      <c r="B788" s="4" t="str">
        <f t="shared" si="1"/>
        <v>LCJA3CH</v>
      </c>
      <c r="D788" s="3">
        <v>0.0</v>
      </c>
      <c r="F788" s="5">
        <v>43221.0</v>
      </c>
      <c r="G788" s="4">
        <v>0.0</v>
      </c>
      <c r="I788" s="4">
        <v>0.0</v>
      </c>
      <c r="J788" s="4">
        <v>0.0</v>
      </c>
      <c r="K788" s="4">
        <v>0.0</v>
      </c>
      <c r="L788" s="4">
        <v>0.0</v>
      </c>
      <c r="O788" s="6">
        <f t="shared" si="2"/>
        <v>0</v>
      </c>
      <c r="P788" s="3" t="s">
        <v>51</v>
      </c>
      <c r="Q788" s="3" t="str">
        <f t="shared" si="3"/>
        <v>ZZ</v>
      </c>
      <c r="R788" s="3">
        <f t="shared" si="4"/>
        <v>0</v>
      </c>
      <c r="S788" s="3" t="str">
        <f t="shared" si="5"/>
        <v/>
      </c>
      <c r="T788" s="7">
        <f t="shared" si="6"/>
        <v>0</v>
      </c>
      <c r="U788" s="8" t="str">
        <f t="array" ref="U788">IF(W788&lt;&gt;0,MAX(IFERROR(INDEX(A:S,MATCH(W788,A:A,0),COLUMN(M$2)),0),IFERROR(INDEX(A:S,MATCH(AD788,A:A,0),COLUMN(M$2)),0),IFERROR(INDEX(A:S,MATCH(AK788,A:A,0),COLUMN(M$2)),0),IFERROR(INDEX(A:S,MATCH(AR788,A:A,0),COLUMN(M$2)),0)),M788)</f>
        <v/>
      </c>
      <c r="V788" s="3" t="str">
        <f t="shared" si="7"/>
        <v/>
      </c>
    </row>
    <row r="789" ht="15.75" customHeight="1">
      <c r="A789" s="3" t="s">
        <v>889</v>
      </c>
      <c r="B789" s="4" t="str">
        <f t="shared" si="1"/>
        <v>LCSK3SM</v>
      </c>
      <c r="D789" s="3">
        <v>0.0</v>
      </c>
      <c r="F789" s="5">
        <v>43221.0</v>
      </c>
      <c r="G789" s="4">
        <v>0.0</v>
      </c>
      <c r="I789" s="4">
        <v>0.0</v>
      </c>
      <c r="J789" s="4">
        <v>0.0</v>
      </c>
      <c r="K789" s="4">
        <v>0.0</v>
      </c>
      <c r="L789" s="4">
        <v>0.0</v>
      </c>
      <c r="O789" s="6">
        <f t="shared" si="2"/>
        <v>0</v>
      </c>
      <c r="P789" s="3" t="s">
        <v>51</v>
      </c>
      <c r="Q789" s="3" t="str">
        <f t="shared" si="3"/>
        <v>ZZ</v>
      </c>
      <c r="R789" s="3">
        <f t="shared" si="4"/>
        <v>0</v>
      </c>
      <c r="S789" s="3" t="str">
        <f t="shared" si="5"/>
        <v/>
      </c>
      <c r="T789" s="7">
        <f t="shared" si="6"/>
        <v>0</v>
      </c>
      <c r="U789" s="8" t="str">
        <f t="array" ref="U789">IF(W789&lt;&gt;0,MAX(IFERROR(INDEX(A:S,MATCH(W789,A:A,0),COLUMN(M$2)),0),IFERROR(INDEX(A:S,MATCH(AD789,A:A,0),COLUMN(M$2)),0),IFERROR(INDEX(A:S,MATCH(AK789,A:A,0),COLUMN(M$2)),0),IFERROR(INDEX(A:S,MATCH(AR789,A:A,0),COLUMN(M$2)),0)),M789)</f>
        <v/>
      </c>
      <c r="V789" s="3" t="str">
        <f t="shared" si="7"/>
        <v/>
      </c>
    </row>
    <row r="790" ht="15.75" customHeight="1">
      <c r="A790" s="3" t="s">
        <v>890</v>
      </c>
      <c r="B790" s="4" t="str">
        <f t="shared" si="1"/>
        <v>LC10603LINA</v>
      </c>
      <c r="D790" s="3">
        <v>0.0</v>
      </c>
      <c r="F790" s="5">
        <v>43221.0</v>
      </c>
      <c r="G790" s="4">
        <v>0.0</v>
      </c>
      <c r="I790" s="4">
        <v>0.0</v>
      </c>
      <c r="J790" s="4">
        <v>0.0</v>
      </c>
      <c r="K790" s="4">
        <v>0.0</v>
      </c>
      <c r="L790" s="4">
        <v>0.0</v>
      </c>
      <c r="O790" s="6">
        <f t="shared" si="2"/>
        <v>0</v>
      </c>
      <c r="P790" s="3" t="s">
        <v>51</v>
      </c>
      <c r="Q790" s="3" t="str">
        <f t="shared" si="3"/>
        <v>ZZ</v>
      </c>
      <c r="R790" s="3">
        <f t="shared" si="4"/>
        <v>0</v>
      </c>
      <c r="S790" s="3" t="str">
        <f t="shared" si="5"/>
        <v/>
      </c>
      <c r="T790" s="7">
        <f t="shared" si="6"/>
        <v>0</v>
      </c>
      <c r="U790" s="8" t="str">
        <f t="array" ref="U790">IF(W790&lt;&gt;0,MAX(IFERROR(INDEX(A:S,MATCH(W790,A:A,0),COLUMN(M$2)),0),IFERROR(INDEX(A:S,MATCH(AD790,A:A,0),COLUMN(M$2)),0),IFERROR(INDEX(A:S,MATCH(AK790,A:A,0),COLUMN(M$2)),0),IFERROR(INDEX(A:S,MATCH(AR790,A:A,0),COLUMN(M$2)),0)),M790)</f>
        <v/>
      </c>
      <c r="V790" s="3" t="str">
        <f t="shared" si="7"/>
        <v/>
      </c>
    </row>
    <row r="791" ht="15.75" customHeight="1">
      <c r="A791" s="3" t="s">
        <v>891</v>
      </c>
      <c r="B791" s="4" t="str">
        <f t="shared" si="1"/>
        <v>LCCN3CH</v>
      </c>
      <c r="D791" s="3">
        <v>0.0</v>
      </c>
      <c r="F791" s="5">
        <v>43221.0</v>
      </c>
      <c r="G791" s="4">
        <v>0.0</v>
      </c>
      <c r="I791" s="4">
        <v>0.0</v>
      </c>
      <c r="J791" s="4">
        <v>0.0</v>
      </c>
      <c r="K791" s="4">
        <v>0.0</v>
      </c>
      <c r="L791" s="4">
        <v>0.0</v>
      </c>
      <c r="O791" s="6">
        <f t="shared" si="2"/>
        <v>0</v>
      </c>
      <c r="P791" s="3" t="s">
        <v>51</v>
      </c>
      <c r="Q791" s="3" t="str">
        <f t="shared" si="3"/>
        <v>ZZ</v>
      </c>
      <c r="R791" s="3">
        <f t="shared" si="4"/>
        <v>0</v>
      </c>
      <c r="S791" s="3" t="str">
        <f t="shared" si="5"/>
        <v/>
      </c>
      <c r="T791" s="7">
        <f t="shared" si="6"/>
        <v>0</v>
      </c>
      <c r="U791" s="8" t="str">
        <f t="array" ref="U791">IF(W791&lt;&gt;0,MAX(IFERROR(INDEX(A:S,MATCH(W791,A:A,0),COLUMN(M$2)),0),IFERROR(INDEX(A:S,MATCH(AD791,A:A,0),COLUMN(M$2)),0),IFERROR(INDEX(A:S,MATCH(AK791,A:A,0),COLUMN(M$2)),0),IFERROR(INDEX(A:S,MATCH(AR791,A:A,0),COLUMN(M$2)),0)),M791)</f>
        <v/>
      </c>
      <c r="V791" s="3" t="str">
        <f t="shared" si="7"/>
        <v/>
      </c>
    </row>
    <row r="792" ht="15.75" customHeight="1">
      <c r="A792" s="3" t="s">
        <v>892</v>
      </c>
      <c r="B792" s="4" t="str">
        <f t="shared" si="1"/>
        <v>LCTUDICH</v>
      </c>
      <c r="C792" s="3" t="s">
        <v>2</v>
      </c>
      <c r="D792" s="3">
        <v>0.0</v>
      </c>
      <c r="F792" s="5">
        <v>43221.0</v>
      </c>
      <c r="G792" s="4">
        <v>0.0</v>
      </c>
      <c r="I792" s="4">
        <v>0.0</v>
      </c>
      <c r="J792" s="4">
        <v>0.0</v>
      </c>
      <c r="K792" s="4">
        <v>0.0</v>
      </c>
      <c r="L792" s="4">
        <v>0.0</v>
      </c>
      <c r="O792" s="6">
        <f t="shared" si="2"/>
        <v>0</v>
      </c>
      <c r="P792" s="3" t="s">
        <v>51</v>
      </c>
      <c r="Q792" s="3" t="str">
        <f t="shared" si="3"/>
        <v>ZZ</v>
      </c>
      <c r="R792" s="3">
        <f t="shared" si="4"/>
        <v>0</v>
      </c>
      <c r="S792" s="3">
        <f t="shared" si="5"/>
        <v>0</v>
      </c>
      <c r="T792" s="7">
        <f t="shared" si="6"/>
        <v>0</v>
      </c>
      <c r="U792" s="8" t="str">
        <f t="array" ref="U792">IF(W792&lt;&gt;0,MAX(IFERROR(INDEX(A:S,MATCH(W792,A:A,0),COLUMN(M$2)),0),IFERROR(INDEX(A:S,MATCH(AD792,A:A,0),COLUMN(M$2)),0),IFERROR(INDEX(A:S,MATCH(AK792,A:A,0),COLUMN(M$2)),0),IFERROR(INDEX(A:S,MATCH(AR792,A:A,0),COLUMN(M$2)),0)),M792)</f>
        <v/>
      </c>
      <c r="V792" s="3">
        <f t="shared" si="7"/>
        <v>0</v>
      </c>
    </row>
    <row r="793" ht="15.75" customHeight="1">
      <c r="A793" s="3" t="s">
        <v>893</v>
      </c>
      <c r="B793" s="4" t="str">
        <f t="shared" si="1"/>
        <v>LCSACHCR</v>
      </c>
      <c r="D793" s="3">
        <v>0.0</v>
      </c>
      <c r="F793" s="5">
        <v>43221.0</v>
      </c>
      <c r="G793" s="4">
        <v>0.0</v>
      </c>
      <c r="I793" s="4">
        <v>0.0</v>
      </c>
      <c r="J793" s="4">
        <v>0.0</v>
      </c>
      <c r="K793" s="4">
        <v>0.0</v>
      </c>
      <c r="L793" s="4">
        <v>0.0</v>
      </c>
      <c r="O793" s="6">
        <f t="shared" si="2"/>
        <v>0</v>
      </c>
      <c r="P793" s="3" t="s">
        <v>51</v>
      </c>
      <c r="Q793" s="3" t="str">
        <f t="shared" si="3"/>
        <v>ZZ</v>
      </c>
      <c r="R793" s="3">
        <f t="shared" si="4"/>
        <v>0</v>
      </c>
      <c r="S793" s="3" t="str">
        <f t="shared" si="5"/>
        <v/>
      </c>
      <c r="T793" s="7">
        <f t="shared" si="6"/>
        <v>0</v>
      </c>
      <c r="U793" s="8" t="str">
        <f t="array" ref="U793">IF(W793&lt;&gt;0,MAX(IFERROR(INDEX(A:S,MATCH(W793,A:A,0),COLUMN(M$2)),0),IFERROR(INDEX(A:S,MATCH(AD793,A:A,0),COLUMN(M$2)),0),IFERROR(INDEX(A:S,MATCH(AK793,A:A,0),COLUMN(M$2)),0),IFERROR(INDEX(A:S,MATCH(AR793,A:A,0),COLUMN(M$2)),0)),M793)</f>
        <v/>
      </c>
      <c r="V793" s="3" t="str">
        <f t="shared" si="7"/>
        <v/>
      </c>
    </row>
    <row r="794" ht="15.75" customHeight="1">
      <c r="A794" s="3" t="s">
        <v>894</v>
      </c>
      <c r="B794" s="4" t="str">
        <f t="shared" si="1"/>
        <v>LC10603VICO</v>
      </c>
      <c r="D794" s="3">
        <v>0.0</v>
      </c>
      <c r="F794" s="5">
        <v>43221.0</v>
      </c>
      <c r="G794" s="4">
        <v>0.0</v>
      </c>
      <c r="I794" s="4">
        <v>0.0</v>
      </c>
      <c r="J794" s="4">
        <v>0.0</v>
      </c>
      <c r="K794" s="4">
        <v>0.0</v>
      </c>
      <c r="L794" s="4">
        <v>0.0</v>
      </c>
      <c r="O794" s="6">
        <f t="shared" si="2"/>
        <v>0</v>
      </c>
      <c r="P794" s="3" t="s">
        <v>51</v>
      </c>
      <c r="Q794" s="3" t="str">
        <f t="shared" si="3"/>
        <v>ZZ</v>
      </c>
      <c r="R794" s="3">
        <f t="shared" si="4"/>
        <v>0</v>
      </c>
      <c r="S794" s="3" t="str">
        <f t="shared" si="5"/>
        <v/>
      </c>
      <c r="T794" s="7">
        <f t="shared" si="6"/>
        <v>0</v>
      </c>
      <c r="U794" s="8" t="str">
        <f t="array" ref="U794">IF(W794&lt;&gt;0,MAX(IFERROR(INDEX(A:S,MATCH(W794,A:A,0),COLUMN(M$2)),0),IFERROR(INDEX(A:S,MATCH(AD794,A:A,0),COLUMN(M$2)),0),IFERROR(INDEX(A:S,MATCH(AK794,A:A,0),COLUMN(M$2)),0),IFERROR(INDEX(A:S,MATCH(AR794,A:A,0),COLUMN(M$2)),0)),M794)</f>
        <v/>
      </c>
      <c r="V794" s="3" t="str">
        <f t="shared" si="7"/>
        <v/>
      </c>
    </row>
    <row r="795" ht="15.75" customHeight="1">
      <c r="A795" s="3" t="s">
        <v>895</v>
      </c>
      <c r="B795" s="4" t="str">
        <f t="shared" si="1"/>
        <v>LC21573PU</v>
      </c>
      <c r="D795" s="3">
        <v>0.0</v>
      </c>
      <c r="F795" s="5">
        <v>43682.0</v>
      </c>
      <c r="G795" s="4">
        <v>0.0</v>
      </c>
      <c r="I795" s="4">
        <v>0.0</v>
      </c>
      <c r="J795" s="4">
        <v>0.0</v>
      </c>
      <c r="K795" s="4">
        <v>0.0</v>
      </c>
      <c r="L795" s="4">
        <v>0.0</v>
      </c>
      <c r="O795" s="6">
        <f t="shared" si="2"/>
        <v>0</v>
      </c>
      <c r="P795" s="3" t="s">
        <v>51</v>
      </c>
      <c r="Q795" s="3" t="str">
        <f t="shared" si="3"/>
        <v>ZZ</v>
      </c>
      <c r="R795" s="3">
        <f t="shared" si="4"/>
        <v>0</v>
      </c>
      <c r="S795" s="3" t="str">
        <f t="shared" si="5"/>
        <v/>
      </c>
      <c r="T795" s="7">
        <f t="shared" si="6"/>
        <v>0</v>
      </c>
      <c r="U795" s="8" t="str">
        <f t="array" ref="U795">IF(W795&lt;&gt;0,MAX(IFERROR(INDEX(A:S,MATCH(W795,A:A,0),COLUMN(M$2)),0),IFERROR(INDEX(A:S,MATCH(AD795,A:A,0),COLUMN(M$2)),0),IFERROR(INDEX(A:S,MATCH(AK795,A:A,0),COLUMN(M$2)),0),IFERROR(INDEX(A:S,MATCH(AR795,A:A,0),COLUMN(M$2)),0)),M795)</f>
        <v/>
      </c>
      <c r="V795" s="3" t="str">
        <f t="shared" si="7"/>
        <v/>
      </c>
    </row>
    <row r="796" ht="15.75" customHeight="1">
      <c r="A796" s="3" t="s">
        <v>896</v>
      </c>
      <c r="B796" s="4" t="str">
        <f t="shared" si="1"/>
        <v>LC10103CHAISECR</v>
      </c>
      <c r="D796" s="3">
        <v>0.0</v>
      </c>
      <c r="F796" s="5">
        <v>43221.0</v>
      </c>
      <c r="G796" s="4">
        <v>0.0</v>
      </c>
      <c r="I796" s="4">
        <v>0.0</v>
      </c>
      <c r="J796" s="4">
        <v>0.0</v>
      </c>
      <c r="K796" s="4">
        <v>0.0</v>
      </c>
      <c r="L796" s="4">
        <v>0.0</v>
      </c>
      <c r="O796" s="6">
        <f t="shared" si="2"/>
        <v>0</v>
      </c>
      <c r="P796" s="3" t="s">
        <v>51</v>
      </c>
      <c r="Q796" s="3" t="str">
        <f t="shared" si="3"/>
        <v>ZZ</v>
      </c>
      <c r="R796" s="3">
        <f t="shared" si="4"/>
        <v>0</v>
      </c>
      <c r="S796" s="3" t="str">
        <f t="shared" si="5"/>
        <v/>
      </c>
      <c r="T796" s="7">
        <f t="shared" si="6"/>
        <v>0</v>
      </c>
      <c r="U796" s="8" t="str">
        <f t="array" ref="U796">IF(W796&lt;&gt;0,MAX(IFERROR(INDEX(A:S,MATCH(W796,A:A,0),COLUMN(M$2)),0),IFERROR(INDEX(A:S,MATCH(AD796,A:A,0),COLUMN(M$2)),0),IFERROR(INDEX(A:S,MATCH(AK796,A:A,0),COLUMN(M$2)),0),IFERROR(INDEX(A:S,MATCH(AR796,A:A,0),COLUMN(M$2)),0)),M796)</f>
        <v/>
      </c>
      <c r="V796" s="3" t="str">
        <f t="shared" si="7"/>
        <v/>
      </c>
    </row>
    <row r="797" ht="15.75" customHeight="1">
      <c r="A797" s="3" t="s">
        <v>897</v>
      </c>
      <c r="B797" s="4" t="str">
        <f t="shared" si="1"/>
        <v>LC530OTLEGR</v>
      </c>
      <c r="D797" s="3">
        <v>0.0</v>
      </c>
      <c r="F797" s="5">
        <v>43221.0</v>
      </c>
      <c r="G797" s="4">
        <v>0.0</v>
      </c>
      <c r="I797" s="4">
        <v>0.0</v>
      </c>
      <c r="J797" s="4">
        <v>0.0</v>
      </c>
      <c r="K797" s="4">
        <v>0.0</v>
      </c>
      <c r="L797" s="4">
        <v>0.0</v>
      </c>
      <c r="O797" s="6">
        <f t="shared" si="2"/>
        <v>0</v>
      </c>
      <c r="P797" s="3" t="s">
        <v>51</v>
      </c>
      <c r="Q797" s="3" t="str">
        <f t="shared" si="3"/>
        <v>ZZ</v>
      </c>
      <c r="R797" s="3">
        <f t="shared" si="4"/>
        <v>0</v>
      </c>
      <c r="S797" s="3" t="str">
        <f t="shared" si="5"/>
        <v/>
      </c>
      <c r="T797" s="7">
        <f t="shared" si="6"/>
        <v>0</v>
      </c>
      <c r="U797" s="8" t="str">
        <f t="array" ref="U797">IF(W797&lt;&gt;0,MAX(IFERROR(INDEX(A:S,MATCH(W797,A:A,0),COLUMN(M$2)),0),IFERROR(INDEX(A:S,MATCH(AD797,A:A,0),COLUMN(M$2)),0),IFERROR(INDEX(A:S,MATCH(AK797,A:A,0),COLUMN(M$2)),0),IFERROR(INDEX(A:S,MATCH(AR797,A:A,0),COLUMN(M$2)),0)),M797)</f>
        <v/>
      </c>
      <c r="V797" s="3" t="str">
        <f t="shared" si="7"/>
        <v/>
      </c>
    </row>
    <row r="798" ht="15.75" customHeight="1">
      <c r="A798" s="3" t="s">
        <v>898</v>
      </c>
      <c r="B798" s="4" t="str">
        <f t="shared" si="1"/>
        <v>LCBA2SA</v>
      </c>
      <c r="D798" s="3">
        <v>0.0</v>
      </c>
      <c r="F798" s="5">
        <v>43221.0</v>
      </c>
      <c r="G798" s="4">
        <v>0.0</v>
      </c>
      <c r="I798" s="4">
        <v>0.0</v>
      </c>
      <c r="J798" s="4">
        <v>0.0</v>
      </c>
      <c r="K798" s="4">
        <v>0.0</v>
      </c>
      <c r="L798" s="4">
        <v>0.0</v>
      </c>
      <c r="O798" s="6">
        <f t="shared" si="2"/>
        <v>0</v>
      </c>
      <c r="P798" s="3" t="s">
        <v>51</v>
      </c>
      <c r="Q798" s="3" t="str">
        <f t="shared" si="3"/>
        <v>ZZ</v>
      </c>
      <c r="R798" s="3">
        <f t="shared" si="4"/>
        <v>0</v>
      </c>
      <c r="S798" s="3" t="str">
        <f t="shared" si="5"/>
        <v/>
      </c>
      <c r="T798" s="7">
        <f t="shared" si="6"/>
        <v>0</v>
      </c>
      <c r="U798" s="8" t="str">
        <f t="array" ref="U798">IF(W798&lt;&gt;0,MAX(IFERROR(INDEX(A:S,MATCH(W798,A:A,0),COLUMN(M$2)),0),IFERROR(INDEX(A:S,MATCH(AD798,A:A,0),COLUMN(M$2)),0),IFERROR(INDEX(A:S,MATCH(AK798,A:A,0),COLUMN(M$2)),0),IFERROR(INDEX(A:S,MATCH(AR798,A:A,0),COLUMN(M$2)),0)),M798)</f>
        <v/>
      </c>
      <c r="V798" s="3" t="str">
        <f t="shared" si="7"/>
        <v/>
      </c>
    </row>
    <row r="799" ht="15.75" customHeight="1">
      <c r="A799" s="3" t="s">
        <v>899</v>
      </c>
      <c r="B799" s="4" t="str">
        <f t="shared" si="1"/>
        <v>LC5005OTIV</v>
      </c>
      <c r="D799" s="3">
        <v>0.0</v>
      </c>
      <c r="F799" s="5">
        <v>43221.0</v>
      </c>
      <c r="G799" s="4">
        <v>0.0</v>
      </c>
      <c r="I799" s="4">
        <v>0.0</v>
      </c>
      <c r="J799" s="4">
        <v>0.0</v>
      </c>
      <c r="K799" s="4">
        <v>0.0</v>
      </c>
      <c r="L799" s="4">
        <v>0.0</v>
      </c>
      <c r="O799" s="6">
        <f t="shared" si="2"/>
        <v>0</v>
      </c>
      <c r="P799" s="3" t="s">
        <v>51</v>
      </c>
      <c r="Q799" s="3" t="str">
        <f t="shared" si="3"/>
        <v>ZZ</v>
      </c>
      <c r="R799" s="3">
        <f t="shared" si="4"/>
        <v>0</v>
      </c>
      <c r="S799" s="3" t="str">
        <f t="shared" si="5"/>
        <v/>
      </c>
      <c r="T799" s="7">
        <f t="shared" si="6"/>
        <v>0</v>
      </c>
      <c r="U799" s="8" t="str">
        <f t="array" ref="U799">IF(W799&lt;&gt;0,MAX(IFERROR(INDEX(A:S,MATCH(W799,A:A,0),COLUMN(M$2)),0),IFERROR(INDEX(A:S,MATCH(AD799,A:A,0),COLUMN(M$2)),0),IFERROR(INDEX(A:S,MATCH(AK799,A:A,0),COLUMN(M$2)),0),IFERROR(INDEX(A:S,MATCH(AR799,A:A,0),COLUMN(M$2)),0)),M799)</f>
        <v/>
      </c>
      <c r="V799" s="3" t="str">
        <f t="shared" si="7"/>
        <v/>
      </c>
    </row>
    <row r="800" ht="15.75" customHeight="1">
      <c r="A800" s="3" t="s">
        <v>900</v>
      </c>
      <c r="B800" s="4" t="str">
        <f t="shared" si="1"/>
        <v>LCF15OTBL</v>
      </c>
      <c r="D800" s="3">
        <v>0.0</v>
      </c>
      <c r="F800" s="5">
        <v>43221.0</v>
      </c>
      <c r="G800" s="4">
        <v>0.0</v>
      </c>
      <c r="I800" s="4">
        <v>0.0</v>
      </c>
      <c r="J800" s="4">
        <v>0.0</v>
      </c>
      <c r="K800" s="4">
        <v>0.0</v>
      </c>
      <c r="L800" s="4">
        <v>0.0</v>
      </c>
      <c r="O800" s="6">
        <f t="shared" si="2"/>
        <v>0</v>
      </c>
      <c r="P800" s="3" t="s">
        <v>51</v>
      </c>
      <c r="Q800" s="3" t="str">
        <f t="shared" si="3"/>
        <v>ZZ</v>
      </c>
      <c r="R800" s="3">
        <f t="shared" si="4"/>
        <v>0</v>
      </c>
      <c r="S800" s="3" t="str">
        <f t="shared" si="5"/>
        <v/>
      </c>
      <c r="T800" s="7">
        <f t="shared" si="6"/>
        <v>0</v>
      </c>
      <c r="U800" s="8" t="str">
        <f t="array" ref="U800">IF(W800&lt;&gt;0,MAX(IFERROR(INDEX(A:S,MATCH(W800,A:A,0),COLUMN(M$2)),0),IFERROR(INDEX(A:S,MATCH(AD800,A:A,0),COLUMN(M$2)),0),IFERROR(INDEX(A:S,MATCH(AK800,A:A,0),COLUMN(M$2)),0),IFERROR(INDEX(A:S,MATCH(AR800,A:A,0),COLUMN(M$2)),0)),M800)</f>
        <v/>
      </c>
      <c r="V800" s="3" t="str">
        <f t="shared" si="7"/>
        <v/>
      </c>
    </row>
    <row r="801" ht="15.75" customHeight="1">
      <c r="A801" s="3" t="s">
        <v>901</v>
      </c>
      <c r="B801" s="4" t="str">
        <f t="shared" si="1"/>
        <v>LCF15OTBU</v>
      </c>
      <c r="D801" s="3">
        <v>0.0</v>
      </c>
      <c r="F801" s="5">
        <v>43221.0</v>
      </c>
      <c r="G801" s="4">
        <v>0.0</v>
      </c>
      <c r="I801" s="4">
        <v>0.0</v>
      </c>
      <c r="J801" s="4">
        <v>0.0</v>
      </c>
      <c r="K801" s="4">
        <v>0.0</v>
      </c>
      <c r="L801" s="4">
        <v>0.0</v>
      </c>
      <c r="O801" s="6">
        <f t="shared" si="2"/>
        <v>0</v>
      </c>
      <c r="P801" s="3" t="s">
        <v>51</v>
      </c>
      <c r="Q801" s="3" t="str">
        <f t="shared" si="3"/>
        <v>ZZ</v>
      </c>
      <c r="R801" s="3">
        <f t="shared" si="4"/>
        <v>0</v>
      </c>
      <c r="S801" s="3" t="str">
        <f t="shared" si="5"/>
        <v/>
      </c>
      <c r="T801" s="7">
        <f t="shared" si="6"/>
        <v>0</v>
      </c>
      <c r="U801" s="8" t="str">
        <f t="array" ref="U801">IF(W801&lt;&gt;0,MAX(IFERROR(INDEX(A:S,MATCH(W801,A:A,0),COLUMN(M$2)),0),IFERROR(INDEX(A:S,MATCH(AD801,A:A,0),COLUMN(M$2)),0),IFERROR(INDEX(A:S,MATCH(AK801,A:A,0),COLUMN(M$2)),0),IFERROR(INDEX(A:S,MATCH(AR801,A:A,0),COLUMN(M$2)),0)),M801)</f>
        <v/>
      </c>
      <c r="V801" s="3" t="str">
        <f t="shared" si="7"/>
        <v/>
      </c>
    </row>
    <row r="802" ht="15.75" customHeight="1">
      <c r="A802" s="3" t="s">
        <v>902</v>
      </c>
      <c r="B802" s="4" t="str">
        <f t="shared" si="1"/>
        <v>LCF15OTRE</v>
      </c>
      <c r="D802" s="3">
        <v>0.0</v>
      </c>
      <c r="F802" s="5">
        <v>43221.0</v>
      </c>
      <c r="G802" s="4">
        <v>0.0</v>
      </c>
      <c r="I802" s="4">
        <v>0.0</v>
      </c>
      <c r="J802" s="4">
        <v>0.0</v>
      </c>
      <c r="K802" s="4">
        <v>0.0</v>
      </c>
      <c r="L802" s="4">
        <v>0.0</v>
      </c>
      <c r="O802" s="6">
        <f t="shared" si="2"/>
        <v>0</v>
      </c>
      <c r="P802" s="3" t="s">
        <v>51</v>
      </c>
      <c r="Q802" s="3" t="str">
        <f t="shared" si="3"/>
        <v>ZZ</v>
      </c>
      <c r="R802" s="3">
        <f t="shared" si="4"/>
        <v>0</v>
      </c>
      <c r="S802" s="3" t="str">
        <f t="shared" si="5"/>
        <v/>
      </c>
      <c r="T802" s="7">
        <f t="shared" si="6"/>
        <v>0</v>
      </c>
      <c r="U802" s="8" t="str">
        <f t="array" ref="U802">IF(W802&lt;&gt;0,MAX(IFERROR(INDEX(A:S,MATCH(W802,A:A,0),COLUMN(M$2)),0),IFERROR(INDEX(A:S,MATCH(AD802,A:A,0),COLUMN(M$2)),0),IFERROR(INDEX(A:S,MATCH(AK802,A:A,0),COLUMN(M$2)),0),IFERROR(INDEX(A:S,MATCH(AR802,A:A,0),COLUMN(M$2)),0)),M802)</f>
        <v/>
      </c>
      <c r="V802" s="3" t="str">
        <f t="shared" si="7"/>
        <v/>
      </c>
    </row>
    <row r="803" ht="15.75" customHeight="1">
      <c r="A803" s="3" t="s">
        <v>903</v>
      </c>
      <c r="B803" s="4" t="str">
        <f t="shared" si="1"/>
        <v>LCF15OTYE</v>
      </c>
      <c r="D803" s="3">
        <v>0.0</v>
      </c>
      <c r="F803" s="5">
        <v>43221.0</v>
      </c>
      <c r="G803" s="4">
        <v>0.0</v>
      </c>
      <c r="I803" s="4">
        <v>0.0</v>
      </c>
      <c r="J803" s="4">
        <v>0.0</v>
      </c>
      <c r="K803" s="4">
        <v>0.0</v>
      </c>
      <c r="L803" s="4">
        <v>0.0</v>
      </c>
      <c r="O803" s="6">
        <f t="shared" si="2"/>
        <v>0</v>
      </c>
      <c r="P803" s="3" t="s">
        <v>51</v>
      </c>
      <c r="Q803" s="3" t="str">
        <f t="shared" si="3"/>
        <v>ZZ</v>
      </c>
      <c r="R803" s="3">
        <f t="shared" si="4"/>
        <v>0</v>
      </c>
      <c r="S803" s="3" t="str">
        <f t="shared" si="5"/>
        <v/>
      </c>
      <c r="T803" s="7">
        <f t="shared" si="6"/>
        <v>0</v>
      </c>
      <c r="U803" s="8" t="str">
        <f t="array" ref="U803">IF(W803&lt;&gt;0,MAX(IFERROR(INDEX(A:S,MATCH(W803,A:A,0),COLUMN(M$2)),0),IFERROR(INDEX(A:S,MATCH(AD803,A:A,0),COLUMN(M$2)),0),IFERROR(INDEX(A:S,MATCH(AK803,A:A,0),COLUMN(M$2)),0),IFERROR(INDEX(A:S,MATCH(AR803,A:A,0),COLUMN(M$2)),0)),M803)</f>
        <v/>
      </c>
      <c r="V803" s="3" t="str">
        <f t="shared" si="7"/>
        <v/>
      </c>
    </row>
    <row r="804" ht="15.75" customHeight="1">
      <c r="A804" s="3" t="s">
        <v>904</v>
      </c>
      <c r="B804" s="4" t="str">
        <f t="shared" si="1"/>
        <v>LCF16OTBR</v>
      </c>
      <c r="D804" s="3">
        <v>0.0</v>
      </c>
      <c r="F804" s="5">
        <v>43221.0</v>
      </c>
      <c r="G804" s="4">
        <v>0.0</v>
      </c>
      <c r="I804" s="4">
        <v>0.0</v>
      </c>
      <c r="J804" s="4">
        <v>0.0</v>
      </c>
      <c r="K804" s="4">
        <v>0.0</v>
      </c>
      <c r="L804" s="4">
        <v>0.0</v>
      </c>
      <c r="O804" s="6">
        <f t="shared" si="2"/>
        <v>0</v>
      </c>
      <c r="P804" s="3" t="s">
        <v>51</v>
      </c>
      <c r="Q804" s="3" t="str">
        <f t="shared" si="3"/>
        <v>ZZ</v>
      </c>
      <c r="R804" s="3">
        <f t="shared" si="4"/>
        <v>0</v>
      </c>
      <c r="S804" s="3" t="str">
        <f t="shared" si="5"/>
        <v/>
      </c>
      <c r="T804" s="7">
        <f t="shared" si="6"/>
        <v>0</v>
      </c>
      <c r="U804" s="8" t="str">
        <f t="array" ref="U804">IF(W804&lt;&gt;0,MAX(IFERROR(INDEX(A:S,MATCH(W804,A:A,0),COLUMN(M$2)),0),IFERROR(INDEX(A:S,MATCH(AD804,A:A,0),COLUMN(M$2)),0),IFERROR(INDEX(A:S,MATCH(AK804,A:A,0),COLUMN(M$2)),0),IFERROR(INDEX(A:S,MATCH(AR804,A:A,0),COLUMN(M$2)),0)),M804)</f>
        <v/>
      </c>
      <c r="V804" s="3" t="str">
        <f t="shared" si="7"/>
        <v/>
      </c>
    </row>
    <row r="805" ht="15.75" customHeight="1">
      <c r="A805" s="3" t="s">
        <v>905</v>
      </c>
      <c r="B805" s="4" t="str">
        <f t="shared" si="1"/>
        <v>LC6029OTLEDB</v>
      </c>
      <c r="D805" s="3">
        <v>0.0</v>
      </c>
      <c r="F805" s="5">
        <v>43221.0</v>
      </c>
      <c r="G805" s="4">
        <v>0.0</v>
      </c>
      <c r="I805" s="4">
        <v>0.0</v>
      </c>
      <c r="J805" s="4">
        <v>0.0</v>
      </c>
      <c r="K805" s="4">
        <v>0.0</v>
      </c>
      <c r="L805" s="4">
        <v>0.0</v>
      </c>
      <c r="O805" s="6">
        <f t="shared" si="2"/>
        <v>0</v>
      </c>
      <c r="P805" s="3" t="s">
        <v>51</v>
      </c>
      <c r="Q805" s="3" t="str">
        <f t="shared" si="3"/>
        <v>ZZ</v>
      </c>
      <c r="R805" s="3">
        <f t="shared" si="4"/>
        <v>0</v>
      </c>
      <c r="S805" s="3" t="str">
        <f t="shared" si="5"/>
        <v/>
      </c>
      <c r="T805" s="7">
        <f t="shared" si="6"/>
        <v>0</v>
      </c>
      <c r="U805" s="8" t="str">
        <f t="array" ref="U805">IF(W805&lt;&gt;0,MAX(IFERROR(INDEX(A:S,MATCH(W805,A:A,0),COLUMN(M$2)),0),IFERROR(INDEX(A:S,MATCH(AD805,A:A,0),COLUMN(M$2)),0),IFERROR(INDEX(A:S,MATCH(AK805,A:A,0),COLUMN(M$2)),0),IFERROR(INDEX(A:S,MATCH(AR805,A:A,0),COLUMN(M$2)),0)),M805)</f>
        <v/>
      </c>
      <c r="V805" s="3" t="str">
        <f t="shared" si="7"/>
        <v/>
      </c>
    </row>
    <row r="806" ht="15.75" customHeight="1">
      <c r="A806" s="3" t="s">
        <v>906</v>
      </c>
      <c r="B806" s="4" t="str">
        <f t="shared" si="1"/>
        <v>LC6029OTWR</v>
      </c>
      <c r="D806" s="3">
        <v>0.0</v>
      </c>
      <c r="F806" s="5">
        <v>43221.0</v>
      </c>
      <c r="G806" s="4">
        <v>0.0</v>
      </c>
      <c r="I806" s="4">
        <v>0.0</v>
      </c>
      <c r="J806" s="4">
        <v>0.0</v>
      </c>
      <c r="K806" s="4">
        <v>0.0</v>
      </c>
      <c r="L806" s="4">
        <v>0.0</v>
      </c>
      <c r="O806" s="6">
        <f t="shared" si="2"/>
        <v>0</v>
      </c>
      <c r="P806" s="3" t="s">
        <v>51</v>
      </c>
      <c r="Q806" s="3" t="str">
        <f t="shared" si="3"/>
        <v>ZZ</v>
      </c>
      <c r="R806" s="3">
        <f t="shared" si="4"/>
        <v>0</v>
      </c>
      <c r="S806" s="3" t="str">
        <f t="shared" si="5"/>
        <v/>
      </c>
      <c r="T806" s="7">
        <f t="shared" si="6"/>
        <v>0</v>
      </c>
      <c r="U806" s="8" t="str">
        <f t="array" ref="U806">IF(W806&lt;&gt;0,MAX(IFERROR(INDEX(A:S,MATCH(W806,A:A,0),COLUMN(M$2)),0),IFERROR(INDEX(A:S,MATCH(AD806,A:A,0),COLUMN(M$2)),0),IFERROR(INDEX(A:S,MATCH(AK806,A:A,0),COLUMN(M$2)),0),IFERROR(INDEX(A:S,MATCH(AR806,A:A,0),COLUMN(M$2)),0)),M806)</f>
        <v/>
      </c>
      <c r="V806" s="3" t="str">
        <f t="shared" si="7"/>
        <v/>
      </c>
    </row>
    <row r="807" ht="15.75" customHeight="1">
      <c r="A807" s="3" t="s">
        <v>907</v>
      </c>
      <c r="B807" s="4" t="str">
        <f t="shared" si="1"/>
        <v>LC5026OTSQFAFR</v>
      </c>
      <c r="D807" s="3">
        <v>0.0</v>
      </c>
      <c r="F807" s="5">
        <v>43221.0</v>
      </c>
      <c r="G807" s="4">
        <v>0.0</v>
      </c>
      <c r="I807" s="4">
        <v>0.0</v>
      </c>
      <c r="J807" s="4">
        <v>0.0</v>
      </c>
      <c r="K807" s="4">
        <v>0.0</v>
      </c>
      <c r="L807" s="4">
        <v>0.0</v>
      </c>
      <c r="O807" s="6">
        <f t="shared" si="2"/>
        <v>0</v>
      </c>
      <c r="P807" s="3" t="s">
        <v>51</v>
      </c>
      <c r="Q807" s="3" t="str">
        <f t="shared" si="3"/>
        <v>ZZ</v>
      </c>
      <c r="R807" s="3">
        <f t="shared" si="4"/>
        <v>0</v>
      </c>
      <c r="S807" s="3" t="str">
        <f t="shared" si="5"/>
        <v/>
      </c>
      <c r="T807" s="7">
        <f t="shared" si="6"/>
        <v>0</v>
      </c>
      <c r="U807" s="8" t="str">
        <f t="array" ref="U807">IF(W807&lt;&gt;0,MAX(IFERROR(INDEX(A:S,MATCH(W807,A:A,0),COLUMN(M$2)),0),IFERROR(INDEX(A:S,MATCH(AD807,A:A,0),COLUMN(M$2)),0),IFERROR(INDEX(A:S,MATCH(AK807,A:A,0),COLUMN(M$2)),0),IFERROR(INDEX(A:S,MATCH(AR807,A:A,0),COLUMN(M$2)),0)),M807)</f>
        <v/>
      </c>
      <c r="V807" s="3" t="str">
        <f t="shared" si="7"/>
        <v/>
      </c>
    </row>
    <row r="808" ht="15.75" customHeight="1">
      <c r="A808" s="3" t="s">
        <v>908</v>
      </c>
      <c r="B808" s="4" t="str">
        <f t="shared" si="1"/>
        <v>LCAROFCHBL</v>
      </c>
      <c r="D808" s="3">
        <v>0.0</v>
      </c>
      <c r="F808" s="5">
        <v>43221.0</v>
      </c>
      <c r="G808" s="4">
        <v>0.0</v>
      </c>
      <c r="I808" s="4">
        <v>0.0</v>
      </c>
      <c r="J808" s="4">
        <v>0.0</v>
      </c>
      <c r="K808" s="4">
        <v>0.0</v>
      </c>
      <c r="L808" s="4">
        <v>0.0</v>
      </c>
      <c r="O808" s="6">
        <f t="shared" si="2"/>
        <v>0</v>
      </c>
      <c r="P808" s="3" t="s">
        <v>51</v>
      </c>
      <c r="Q808" s="3" t="str">
        <f t="shared" si="3"/>
        <v>ZZ</v>
      </c>
      <c r="R808" s="3">
        <f t="shared" si="4"/>
        <v>0</v>
      </c>
      <c r="S808" s="3" t="str">
        <f t="shared" si="5"/>
        <v/>
      </c>
      <c r="T808" s="7">
        <f t="shared" si="6"/>
        <v>0</v>
      </c>
      <c r="U808" s="8" t="str">
        <f t="array" ref="U808">IF(W808&lt;&gt;0,MAX(IFERROR(INDEX(A:S,MATCH(W808,A:A,0),COLUMN(M$2)),0),IFERROR(INDEX(A:S,MATCH(AD808,A:A,0),COLUMN(M$2)),0),IFERROR(INDEX(A:S,MATCH(AK808,A:A,0),COLUMN(M$2)),0),IFERROR(INDEX(A:S,MATCH(AR808,A:A,0),COLUMN(M$2)),0)),M808)</f>
        <v/>
      </c>
      <c r="V808" s="3" t="str">
        <f t="shared" si="7"/>
        <v/>
      </c>
    </row>
    <row r="809" ht="15.75" customHeight="1">
      <c r="A809" s="3" t="s">
        <v>909</v>
      </c>
      <c r="B809" s="4" t="str">
        <f t="shared" si="1"/>
        <v>LCHAOFCHBL</v>
      </c>
      <c r="D809" s="3">
        <v>0.0</v>
      </c>
      <c r="F809" s="5">
        <v>43221.0</v>
      </c>
      <c r="G809" s="4">
        <v>0.0</v>
      </c>
      <c r="I809" s="4">
        <v>0.0</v>
      </c>
      <c r="J809" s="4">
        <v>0.0</v>
      </c>
      <c r="K809" s="4">
        <v>0.0</v>
      </c>
      <c r="L809" s="4">
        <v>0.0</v>
      </c>
      <c r="O809" s="6">
        <f t="shared" si="2"/>
        <v>0</v>
      </c>
      <c r="P809" s="3" t="s">
        <v>51</v>
      </c>
      <c r="Q809" s="3" t="str">
        <f t="shared" si="3"/>
        <v>ZZ</v>
      </c>
      <c r="R809" s="3">
        <f t="shared" si="4"/>
        <v>0</v>
      </c>
      <c r="S809" s="3" t="str">
        <f t="shared" si="5"/>
        <v/>
      </c>
      <c r="T809" s="7">
        <f t="shared" si="6"/>
        <v>0</v>
      </c>
      <c r="U809" s="8" t="str">
        <f t="array" ref="U809">IF(W809&lt;&gt;0,MAX(IFERROR(INDEX(A:S,MATCH(W809,A:A,0),COLUMN(M$2)),0),IFERROR(INDEX(A:S,MATCH(AD809,A:A,0),COLUMN(M$2)),0),IFERROR(INDEX(A:S,MATCH(AK809,A:A,0),COLUMN(M$2)),0),IFERROR(INDEX(A:S,MATCH(AR809,A:A,0),COLUMN(M$2)),0)),M809)</f>
        <v/>
      </c>
      <c r="V809" s="3" t="str">
        <f t="shared" si="7"/>
        <v/>
      </c>
    </row>
    <row r="810" ht="15.75" customHeight="1">
      <c r="A810" s="3" t="s">
        <v>910</v>
      </c>
      <c r="B810" s="4" t="str">
        <f t="shared" si="1"/>
        <v>LCLEOFCHWH</v>
      </c>
      <c r="D810" s="3">
        <v>0.0</v>
      </c>
      <c r="F810" s="5">
        <v>43221.0</v>
      </c>
      <c r="G810" s="4">
        <v>0.0</v>
      </c>
      <c r="I810" s="4">
        <v>0.0</v>
      </c>
      <c r="J810" s="4">
        <v>0.0</v>
      </c>
      <c r="K810" s="4">
        <v>0.0</v>
      </c>
      <c r="L810" s="4">
        <v>0.0</v>
      </c>
      <c r="O810" s="6">
        <f t="shared" si="2"/>
        <v>0</v>
      </c>
      <c r="P810" s="3" t="s">
        <v>51</v>
      </c>
      <c r="Q810" s="3" t="str">
        <f t="shared" si="3"/>
        <v>ZZ</v>
      </c>
      <c r="R810" s="3">
        <f t="shared" si="4"/>
        <v>0</v>
      </c>
      <c r="S810" s="3" t="str">
        <f t="shared" si="5"/>
        <v/>
      </c>
      <c r="T810" s="7">
        <f t="shared" si="6"/>
        <v>0</v>
      </c>
      <c r="U810" s="8" t="str">
        <f t="array" ref="U810">IF(W810&lt;&gt;0,MAX(IFERROR(INDEX(A:S,MATCH(W810,A:A,0),COLUMN(M$2)),0),IFERROR(INDEX(A:S,MATCH(AD810,A:A,0),COLUMN(M$2)),0),IFERROR(INDEX(A:S,MATCH(AK810,A:A,0),COLUMN(M$2)),0),IFERROR(INDEX(A:S,MATCH(AR810,A:A,0),COLUMN(M$2)),0)),M810)</f>
        <v/>
      </c>
      <c r="V810" s="3" t="str">
        <f t="shared" si="7"/>
        <v/>
      </c>
    </row>
    <row r="811" ht="15.75" customHeight="1">
      <c r="A811" s="3" t="s">
        <v>911</v>
      </c>
      <c r="B811" s="4" t="str">
        <f t="shared" si="1"/>
        <v>LCVIOFCHBL</v>
      </c>
      <c r="D811" s="3">
        <v>0.0</v>
      </c>
      <c r="F811" s="5">
        <v>43221.0</v>
      </c>
      <c r="G811" s="4">
        <v>0.0</v>
      </c>
      <c r="I811" s="4">
        <v>0.0</v>
      </c>
      <c r="J811" s="4">
        <v>0.0</v>
      </c>
      <c r="K811" s="4">
        <v>0.0</v>
      </c>
      <c r="L811" s="4">
        <v>0.0</v>
      </c>
      <c r="O811" s="6">
        <f t="shared" si="2"/>
        <v>0</v>
      </c>
      <c r="P811" s="3" t="s">
        <v>51</v>
      </c>
      <c r="Q811" s="3" t="str">
        <f t="shared" si="3"/>
        <v>ZZ</v>
      </c>
      <c r="R811" s="3">
        <f t="shared" si="4"/>
        <v>0</v>
      </c>
      <c r="S811" s="3" t="str">
        <f t="shared" si="5"/>
        <v/>
      </c>
      <c r="T811" s="7">
        <f t="shared" si="6"/>
        <v>0</v>
      </c>
      <c r="U811" s="8" t="str">
        <f t="array" ref="U811">IF(W811&lt;&gt;0,MAX(IFERROR(INDEX(A:S,MATCH(W811,A:A,0),COLUMN(M$2)),0),IFERROR(INDEX(A:S,MATCH(AD811,A:A,0),COLUMN(M$2)),0),IFERROR(INDEX(A:S,MATCH(AK811,A:A,0),COLUMN(M$2)),0),IFERROR(INDEX(A:S,MATCH(AR811,A:A,0),COLUMN(M$2)),0)),M811)</f>
        <v/>
      </c>
      <c r="V811" s="3" t="str">
        <f t="shared" si="7"/>
        <v/>
      </c>
    </row>
    <row r="812" ht="15.75" customHeight="1">
      <c r="A812" s="3" t="s">
        <v>912</v>
      </c>
      <c r="B812" s="4" t="str">
        <f t="shared" si="1"/>
        <v>LCFAOFCHBL</v>
      </c>
      <c r="D812" s="3">
        <v>0.0</v>
      </c>
      <c r="F812" s="5">
        <v>43221.0</v>
      </c>
      <c r="G812" s="4">
        <v>0.0</v>
      </c>
      <c r="I812" s="4">
        <v>0.0</v>
      </c>
      <c r="J812" s="4">
        <v>0.0</v>
      </c>
      <c r="K812" s="4">
        <v>0.0</v>
      </c>
      <c r="L812" s="4">
        <v>0.0</v>
      </c>
      <c r="O812" s="6">
        <f t="shared" si="2"/>
        <v>0</v>
      </c>
      <c r="P812" s="3" t="s">
        <v>51</v>
      </c>
      <c r="Q812" s="3" t="str">
        <f t="shared" si="3"/>
        <v>ZZ</v>
      </c>
      <c r="R812" s="3">
        <f t="shared" si="4"/>
        <v>0</v>
      </c>
      <c r="S812" s="3" t="str">
        <f t="shared" si="5"/>
        <v/>
      </c>
      <c r="T812" s="7">
        <f t="shared" si="6"/>
        <v>0</v>
      </c>
      <c r="U812" s="8" t="str">
        <f t="array" ref="U812">IF(W812&lt;&gt;0,MAX(IFERROR(INDEX(A:S,MATCH(W812,A:A,0),COLUMN(M$2)),0),IFERROR(INDEX(A:S,MATCH(AD812,A:A,0),COLUMN(M$2)),0),IFERROR(INDEX(A:S,MATCH(AK812,A:A,0),COLUMN(M$2)),0),IFERROR(INDEX(A:S,MATCH(AR812,A:A,0),COLUMN(M$2)),0)),M812)</f>
        <v/>
      </c>
      <c r="V812" s="3" t="str">
        <f t="shared" si="7"/>
        <v/>
      </c>
    </row>
    <row r="813" ht="15.75" customHeight="1">
      <c r="A813" s="3" t="s">
        <v>913</v>
      </c>
      <c r="B813" s="4" t="str">
        <f t="shared" si="1"/>
        <v>LCVIOFCHGR</v>
      </c>
      <c r="D813" s="3">
        <v>0.0</v>
      </c>
      <c r="F813" s="5">
        <v>43221.0</v>
      </c>
      <c r="G813" s="4">
        <v>0.0</v>
      </c>
      <c r="I813" s="4">
        <v>0.0</v>
      </c>
      <c r="J813" s="4">
        <v>0.0</v>
      </c>
      <c r="K813" s="4">
        <v>0.0</v>
      </c>
      <c r="L813" s="4">
        <v>0.0</v>
      </c>
      <c r="O813" s="6">
        <f t="shared" si="2"/>
        <v>0</v>
      </c>
      <c r="P813" s="3" t="s">
        <v>51</v>
      </c>
      <c r="Q813" s="3" t="str">
        <f t="shared" si="3"/>
        <v>ZZ</v>
      </c>
      <c r="R813" s="3">
        <f t="shared" si="4"/>
        <v>0</v>
      </c>
      <c r="S813" s="3" t="str">
        <f t="shared" si="5"/>
        <v/>
      </c>
      <c r="T813" s="7">
        <f t="shared" si="6"/>
        <v>0</v>
      </c>
      <c r="U813" s="8" t="str">
        <f t="array" ref="U813">IF(W813&lt;&gt;0,MAX(IFERROR(INDEX(A:S,MATCH(W813,A:A,0),COLUMN(M$2)),0),IFERROR(INDEX(A:S,MATCH(AD813,A:A,0),COLUMN(M$2)),0),IFERROR(INDEX(A:S,MATCH(AK813,A:A,0),COLUMN(M$2)),0),IFERROR(INDEX(A:S,MATCH(AR813,A:A,0),COLUMN(M$2)),0)),M813)</f>
        <v/>
      </c>
      <c r="V813" s="3" t="str">
        <f t="shared" si="7"/>
        <v/>
      </c>
    </row>
    <row r="814" ht="15.75" customHeight="1">
      <c r="A814" s="3" t="s">
        <v>914</v>
      </c>
      <c r="B814" s="4" t="str">
        <f t="shared" si="1"/>
        <v>LCVIOFCHWH</v>
      </c>
      <c r="D814" s="3">
        <v>0.0</v>
      </c>
      <c r="F814" s="5">
        <v>43221.0</v>
      </c>
      <c r="G814" s="4">
        <v>0.0</v>
      </c>
      <c r="I814" s="4">
        <v>0.0</v>
      </c>
      <c r="J814" s="4">
        <v>0.0</v>
      </c>
      <c r="K814" s="4">
        <v>0.0</v>
      </c>
      <c r="L814" s="4">
        <v>0.0</v>
      </c>
      <c r="O814" s="6">
        <f t="shared" si="2"/>
        <v>0</v>
      </c>
      <c r="P814" s="3" t="s">
        <v>51</v>
      </c>
      <c r="Q814" s="3" t="str">
        <f t="shared" si="3"/>
        <v>ZZ</v>
      </c>
      <c r="R814" s="3">
        <f t="shared" si="4"/>
        <v>0</v>
      </c>
      <c r="S814" s="3" t="str">
        <f t="shared" si="5"/>
        <v/>
      </c>
      <c r="T814" s="7">
        <f t="shared" si="6"/>
        <v>0</v>
      </c>
      <c r="U814" s="8" t="str">
        <f t="array" ref="U814">IF(W814&lt;&gt;0,MAX(IFERROR(INDEX(A:S,MATCH(W814,A:A,0),COLUMN(M$2)),0),IFERROR(INDEX(A:S,MATCH(AD814,A:A,0),COLUMN(M$2)),0),IFERROR(INDEX(A:S,MATCH(AK814,A:A,0),COLUMN(M$2)),0),IFERROR(INDEX(A:S,MATCH(AR814,A:A,0),COLUMN(M$2)),0)),M814)</f>
        <v/>
      </c>
      <c r="V814" s="3" t="str">
        <f t="shared" si="7"/>
        <v/>
      </c>
    </row>
    <row r="815" ht="15.75" customHeight="1">
      <c r="A815" s="3" t="s">
        <v>915</v>
      </c>
      <c r="B815" s="4" t="str">
        <f t="shared" si="1"/>
        <v>LCTU2BE</v>
      </c>
      <c r="D815" s="3">
        <v>0.0</v>
      </c>
      <c r="F815" s="5">
        <v>43221.0</v>
      </c>
      <c r="G815" s="4">
        <v>0.0</v>
      </c>
      <c r="I815" s="4">
        <v>0.0</v>
      </c>
      <c r="J815" s="4">
        <v>0.0</v>
      </c>
      <c r="K815" s="4">
        <v>0.0</v>
      </c>
      <c r="L815" s="4">
        <v>0.0</v>
      </c>
      <c r="O815" s="6">
        <f t="shared" si="2"/>
        <v>0</v>
      </c>
      <c r="P815" s="3" t="s">
        <v>51</v>
      </c>
      <c r="Q815" s="3" t="str">
        <f t="shared" si="3"/>
        <v>ZZ</v>
      </c>
      <c r="R815" s="3">
        <f t="shared" si="4"/>
        <v>0</v>
      </c>
      <c r="S815" s="3" t="str">
        <f t="shared" si="5"/>
        <v/>
      </c>
      <c r="T815" s="7">
        <f t="shared" si="6"/>
        <v>0</v>
      </c>
      <c r="U815" s="8" t="str">
        <f t="array" ref="U815">IF(W815&lt;&gt;0,MAX(IFERROR(INDEX(A:S,MATCH(W815,A:A,0),COLUMN(M$2)),0),IFERROR(INDEX(A:S,MATCH(AD815,A:A,0),COLUMN(M$2)),0),IFERROR(INDEX(A:S,MATCH(AK815,A:A,0),COLUMN(M$2)),0),IFERROR(INDEX(A:S,MATCH(AR815,A:A,0),COLUMN(M$2)),0)),M815)</f>
        <v/>
      </c>
      <c r="V815" s="3" t="str">
        <f t="shared" si="7"/>
        <v/>
      </c>
    </row>
    <row r="816" ht="15.75" customHeight="1">
      <c r="A816" s="3" t="s">
        <v>916</v>
      </c>
      <c r="B816" s="4" t="str">
        <f t="shared" si="1"/>
        <v>LC21512CE</v>
      </c>
      <c r="D816" s="3">
        <v>0.0</v>
      </c>
      <c r="F816" s="5">
        <v>43221.0</v>
      </c>
      <c r="G816" s="4">
        <v>0.0</v>
      </c>
      <c r="I816" s="4">
        <v>0.0</v>
      </c>
      <c r="J816" s="4">
        <v>0.0</v>
      </c>
      <c r="K816" s="4">
        <v>0.0</v>
      </c>
      <c r="L816" s="4">
        <v>0.0</v>
      </c>
      <c r="O816" s="6">
        <f t="shared" si="2"/>
        <v>0</v>
      </c>
      <c r="P816" s="3" t="s">
        <v>51</v>
      </c>
      <c r="Q816" s="3" t="str">
        <f t="shared" si="3"/>
        <v>ZZ</v>
      </c>
      <c r="R816" s="3">
        <f t="shared" si="4"/>
        <v>0</v>
      </c>
      <c r="S816" s="3" t="str">
        <f t="shared" si="5"/>
        <v/>
      </c>
      <c r="T816" s="7">
        <f t="shared" si="6"/>
        <v>0</v>
      </c>
      <c r="U816" s="8" t="str">
        <f t="array" ref="U816">IF(W816&lt;&gt;0,MAX(IFERROR(INDEX(A:S,MATCH(W816,A:A,0),COLUMN(M$2)),0),IFERROR(INDEX(A:S,MATCH(AD816,A:A,0),COLUMN(M$2)),0),IFERROR(INDEX(A:S,MATCH(AK816,A:A,0),COLUMN(M$2)),0),IFERROR(INDEX(A:S,MATCH(AR816,A:A,0),COLUMN(M$2)),0)),M816)</f>
        <v/>
      </c>
      <c r="V816" s="3" t="str">
        <f t="shared" si="7"/>
        <v/>
      </c>
    </row>
    <row r="817" ht="15.75" customHeight="1">
      <c r="A817" s="3" t="s">
        <v>917</v>
      </c>
      <c r="B817" s="4" t="str">
        <f t="shared" si="1"/>
        <v>LCCHLATO</v>
      </c>
      <c r="D817" s="3">
        <v>0.0</v>
      </c>
      <c r="F817" s="5">
        <v>43221.0</v>
      </c>
      <c r="G817" s="4">
        <v>0.0</v>
      </c>
      <c r="I817" s="4">
        <v>0.0</v>
      </c>
      <c r="J817" s="4">
        <v>0.0</v>
      </c>
      <c r="K817" s="4">
        <v>0.0</v>
      </c>
      <c r="L817" s="4">
        <v>0.0</v>
      </c>
      <c r="O817" s="6">
        <f t="shared" si="2"/>
        <v>0</v>
      </c>
      <c r="P817" s="3" t="s">
        <v>51</v>
      </c>
      <c r="Q817" s="3" t="str">
        <f t="shared" si="3"/>
        <v>ZZ</v>
      </c>
      <c r="R817" s="3">
        <f t="shared" si="4"/>
        <v>0</v>
      </c>
      <c r="S817" s="3" t="str">
        <f t="shared" si="5"/>
        <v/>
      </c>
      <c r="T817" s="7">
        <f t="shared" si="6"/>
        <v>0</v>
      </c>
      <c r="U817" s="8" t="str">
        <f t="array" ref="U817">IF(W817&lt;&gt;0,MAX(IFERROR(INDEX(A:S,MATCH(W817,A:A,0),COLUMN(M$2)),0),IFERROR(INDEX(A:S,MATCH(AD817,A:A,0),COLUMN(M$2)),0),IFERROR(INDEX(A:S,MATCH(AK817,A:A,0),COLUMN(M$2)),0),IFERROR(INDEX(A:S,MATCH(AR817,A:A,0),COLUMN(M$2)),0)),M817)</f>
        <v/>
      </c>
      <c r="V817" s="3" t="str">
        <f t="shared" si="7"/>
        <v/>
      </c>
    </row>
    <row r="818" ht="15.75" customHeight="1">
      <c r="A818" s="3" t="s">
        <v>918</v>
      </c>
      <c r="B818" s="4" t="str">
        <f t="shared" si="1"/>
        <v>LCJALABL</v>
      </c>
      <c r="D818" s="3">
        <v>0.0</v>
      </c>
      <c r="F818" s="5">
        <v>43221.0</v>
      </c>
      <c r="G818" s="4">
        <v>0.0</v>
      </c>
      <c r="I818" s="4">
        <v>0.0</v>
      </c>
      <c r="J818" s="4">
        <v>0.0</v>
      </c>
      <c r="K818" s="4">
        <v>0.0</v>
      </c>
      <c r="L818" s="4">
        <v>0.0</v>
      </c>
      <c r="O818" s="6">
        <f t="shared" si="2"/>
        <v>0</v>
      </c>
      <c r="P818" s="3" t="s">
        <v>51</v>
      </c>
      <c r="Q818" s="3" t="str">
        <f t="shared" si="3"/>
        <v>ZZ</v>
      </c>
      <c r="R818" s="3">
        <f t="shared" si="4"/>
        <v>0</v>
      </c>
      <c r="S818" s="3" t="str">
        <f t="shared" si="5"/>
        <v/>
      </c>
      <c r="T818" s="7">
        <f t="shared" si="6"/>
        <v>0</v>
      </c>
      <c r="U818" s="8" t="str">
        <f t="array" ref="U818">IF(W818&lt;&gt;0,MAX(IFERROR(INDEX(A:S,MATCH(W818,A:A,0),COLUMN(M$2)),0),IFERROR(INDEX(A:S,MATCH(AD818,A:A,0),COLUMN(M$2)),0),IFERROR(INDEX(A:S,MATCH(AK818,A:A,0),COLUMN(M$2)),0),IFERROR(INDEX(A:S,MATCH(AR818,A:A,0),COLUMN(M$2)),0)),M818)</f>
        <v/>
      </c>
      <c r="V818" s="3" t="str">
        <f t="shared" si="7"/>
        <v/>
      </c>
    </row>
    <row r="819" ht="15.75" customHeight="1">
      <c r="A819" s="3" t="s">
        <v>919</v>
      </c>
      <c r="B819" s="4" t="str">
        <f t="shared" si="1"/>
        <v>LCELDIB201TO</v>
      </c>
      <c r="D819" s="3">
        <v>0.0</v>
      </c>
      <c r="F819" s="5">
        <v>43221.0</v>
      </c>
      <c r="G819" s="4">
        <v>0.0</v>
      </c>
      <c r="I819" s="4">
        <v>0.0</v>
      </c>
      <c r="J819" s="4">
        <v>0.0</v>
      </c>
      <c r="K819" s="4">
        <v>0.0</v>
      </c>
      <c r="L819" s="4">
        <v>0.0</v>
      </c>
      <c r="O819" s="6">
        <f t="shared" si="2"/>
        <v>0</v>
      </c>
      <c r="P819" s="3" t="s">
        <v>51</v>
      </c>
      <c r="Q819" s="3" t="str">
        <f t="shared" si="3"/>
        <v>ZZ</v>
      </c>
      <c r="R819" s="3">
        <f t="shared" si="4"/>
        <v>0</v>
      </c>
      <c r="S819" s="3" t="str">
        <f t="shared" si="5"/>
        <v/>
      </c>
      <c r="T819" s="7">
        <f t="shared" si="6"/>
        <v>0</v>
      </c>
      <c r="U819" s="8" t="str">
        <f t="array" ref="U819">IF(W819&lt;&gt;0,MAX(IFERROR(INDEX(A:S,MATCH(W819,A:A,0),COLUMN(M$2)),0),IFERROR(INDEX(A:S,MATCH(AD819,A:A,0),COLUMN(M$2)),0),IFERROR(INDEX(A:S,MATCH(AK819,A:A,0),COLUMN(M$2)),0),IFERROR(INDEX(A:S,MATCH(AR819,A:A,0),COLUMN(M$2)),0)),M819)</f>
        <v/>
      </c>
      <c r="V819" s="3" t="str">
        <f t="shared" si="7"/>
        <v/>
      </c>
    </row>
    <row r="820" ht="15.75" customHeight="1">
      <c r="A820" s="3" t="s">
        <v>920</v>
      </c>
      <c r="B820" s="4" t="str">
        <f t="shared" si="1"/>
        <v>LCTUDITO</v>
      </c>
      <c r="D820" s="3">
        <v>0.0</v>
      </c>
      <c r="F820" s="5">
        <v>43221.0</v>
      </c>
      <c r="G820" s="4">
        <v>0.0</v>
      </c>
      <c r="I820" s="4">
        <v>0.0</v>
      </c>
      <c r="J820" s="4">
        <v>0.0</v>
      </c>
      <c r="K820" s="4">
        <v>0.0</v>
      </c>
      <c r="L820" s="4">
        <v>0.0</v>
      </c>
      <c r="O820" s="6">
        <f t="shared" si="2"/>
        <v>0</v>
      </c>
      <c r="P820" s="3" t="s">
        <v>51</v>
      </c>
      <c r="Q820" s="3" t="str">
        <f t="shared" si="3"/>
        <v>ZZ</v>
      </c>
      <c r="R820" s="3">
        <f t="shared" si="4"/>
        <v>0</v>
      </c>
      <c r="S820" s="3" t="str">
        <f t="shared" si="5"/>
        <v/>
      </c>
      <c r="T820" s="7">
        <f t="shared" si="6"/>
        <v>0</v>
      </c>
      <c r="U820" s="8" t="str">
        <f t="array" ref="U820">IF(W820&lt;&gt;0,MAX(IFERROR(INDEX(A:S,MATCH(W820,A:A,0),COLUMN(M$2)),0),IFERROR(INDEX(A:S,MATCH(AD820,A:A,0),COLUMN(M$2)),0),IFERROR(INDEX(A:S,MATCH(AK820,A:A,0),COLUMN(M$2)),0),IFERROR(INDEX(A:S,MATCH(AR820,A:A,0),COLUMN(M$2)),0)),M820)</f>
        <v/>
      </c>
      <c r="V820" s="3" t="str">
        <f t="shared" si="7"/>
        <v/>
      </c>
    </row>
    <row r="821" ht="15.75" customHeight="1">
      <c r="A821" s="3" t="s">
        <v>921</v>
      </c>
      <c r="B821" s="4" t="str">
        <f t="shared" si="1"/>
        <v>LCCLCHWHB201</v>
      </c>
      <c r="C821" s="3" t="s">
        <v>2</v>
      </c>
      <c r="D821" s="3">
        <v>0.0</v>
      </c>
      <c r="F821" s="5">
        <v>43221.0</v>
      </c>
      <c r="G821" s="4">
        <v>0.0</v>
      </c>
      <c r="I821" s="4">
        <v>0.0</v>
      </c>
      <c r="J821" s="4">
        <v>0.0</v>
      </c>
      <c r="K821" s="4">
        <v>0.0</v>
      </c>
      <c r="L821" s="4">
        <v>0.0</v>
      </c>
      <c r="O821" s="6">
        <f t="shared" si="2"/>
        <v>0</v>
      </c>
      <c r="P821" s="3" t="s">
        <v>51</v>
      </c>
      <c r="Q821" s="3" t="str">
        <f t="shared" si="3"/>
        <v>ZZ</v>
      </c>
      <c r="R821" s="3">
        <f t="shared" si="4"/>
        <v>0</v>
      </c>
      <c r="S821" s="3">
        <f t="shared" si="5"/>
        <v>0</v>
      </c>
      <c r="T821" s="7">
        <f t="shared" si="6"/>
        <v>0</v>
      </c>
      <c r="U821" s="8" t="str">
        <f t="array" ref="U821">IF(W821&lt;&gt;0,MAX(IFERROR(INDEX(A:S,MATCH(W821,A:A,0),COLUMN(M$2)),0),IFERROR(INDEX(A:S,MATCH(AD821,A:A,0),COLUMN(M$2)),0),IFERROR(INDEX(A:S,MATCH(AK821,A:A,0),COLUMN(M$2)),0),IFERROR(INDEX(A:S,MATCH(AR821,A:A,0),COLUMN(M$2)),0)),M821)</f>
        <v/>
      </c>
      <c r="V821" s="3">
        <f t="shared" si="7"/>
        <v>0</v>
      </c>
    </row>
    <row r="822" ht="15.75" customHeight="1">
      <c r="A822" s="3" t="s">
        <v>922</v>
      </c>
      <c r="B822" s="4" t="str">
        <f t="shared" si="1"/>
        <v>LCDRCHWHB201</v>
      </c>
      <c r="C822" s="3" t="s">
        <v>2</v>
      </c>
      <c r="D822" s="3">
        <v>0.0</v>
      </c>
      <c r="F822" s="5">
        <v>43221.0</v>
      </c>
      <c r="G822" s="4">
        <v>0.0</v>
      </c>
      <c r="I822" s="4">
        <v>0.0</v>
      </c>
      <c r="J822" s="4">
        <v>0.0</v>
      </c>
      <c r="K822" s="4">
        <v>0.0</v>
      </c>
      <c r="L822" s="4">
        <v>0.0</v>
      </c>
      <c r="O822" s="6">
        <f t="shared" si="2"/>
        <v>0</v>
      </c>
      <c r="P822" s="3" t="s">
        <v>51</v>
      </c>
      <c r="Q822" s="3" t="str">
        <f t="shared" si="3"/>
        <v>ZZ</v>
      </c>
      <c r="R822" s="3">
        <f t="shared" si="4"/>
        <v>0</v>
      </c>
      <c r="S822" s="3">
        <f t="shared" si="5"/>
        <v>0</v>
      </c>
      <c r="T822" s="7">
        <f t="shared" si="6"/>
        <v>0</v>
      </c>
      <c r="U822" s="8" t="str">
        <f t="array" ref="U822">IF(W822&lt;&gt;0,MAX(IFERROR(INDEX(A:S,MATCH(W822,A:A,0),COLUMN(M$2)),0),IFERROR(INDEX(A:S,MATCH(AD822,A:A,0),COLUMN(M$2)),0),IFERROR(INDEX(A:S,MATCH(AK822,A:A,0),COLUMN(M$2)),0),IFERROR(INDEX(A:S,MATCH(AR822,A:A,0),COLUMN(M$2)),0)),M822)</f>
        <v/>
      </c>
      <c r="V822" s="3">
        <f t="shared" si="7"/>
        <v>0</v>
      </c>
    </row>
    <row r="823" ht="15.75" customHeight="1">
      <c r="A823" s="3" t="s">
        <v>923</v>
      </c>
      <c r="B823" s="4" t="str">
        <f t="shared" si="1"/>
        <v>LC847SIBR</v>
      </c>
      <c r="D823" s="3">
        <v>0.0</v>
      </c>
      <c r="F823" s="5">
        <v>43221.0</v>
      </c>
      <c r="G823" s="4">
        <v>0.0</v>
      </c>
      <c r="I823" s="4">
        <v>0.0</v>
      </c>
      <c r="J823" s="4">
        <v>0.0</v>
      </c>
      <c r="K823" s="4">
        <v>0.0</v>
      </c>
      <c r="L823" s="4">
        <v>0.0</v>
      </c>
      <c r="O823" s="6">
        <f t="shared" si="2"/>
        <v>0</v>
      </c>
      <c r="P823" s="3" t="s">
        <v>51</v>
      </c>
      <c r="Q823" s="3" t="str">
        <f t="shared" si="3"/>
        <v>ZZ</v>
      </c>
      <c r="R823" s="3">
        <f t="shared" si="4"/>
        <v>0</v>
      </c>
      <c r="S823" s="3" t="str">
        <f t="shared" si="5"/>
        <v/>
      </c>
      <c r="T823" s="7">
        <f t="shared" si="6"/>
        <v>0</v>
      </c>
      <c r="U823" s="8" t="str">
        <f t="array" ref="U823">IF(W823&lt;&gt;0,MAX(IFERROR(INDEX(A:S,MATCH(W823,A:A,0),COLUMN(M$2)),0),IFERROR(INDEX(A:S,MATCH(AD823,A:A,0),COLUMN(M$2)),0),IFERROR(INDEX(A:S,MATCH(AK823,A:A,0),COLUMN(M$2)),0),IFERROR(INDEX(A:S,MATCH(AR823,A:A,0),COLUMN(M$2)),0)),M823)</f>
        <v/>
      </c>
      <c r="V823" s="3" t="str">
        <f t="shared" si="7"/>
        <v/>
      </c>
    </row>
    <row r="824" ht="15.75" customHeight="1">
      <c r="A824" s="3" t="s">
        <v>924</v>
      </c>
      <c r="B824" s="4" t="str">
        <f t="shared" si="1"/>
        <v>LCELCHF23B201</v>
      </c>
      <c r="C824" s="3" t="s">
        <v>2</v>
      </c>
      <c r="D824" s="3">
        <v>0.0</v>
      </c>
      <c r="F824" s="5">
        <v>43221.0</v>
      </c>
      <c r="G824" s="4">
        <v>0.0</v>
      </c>
      <c r="I824" s="4">
        <v>0.0</v>
      </c>
      <c r="J824" s="4">
        <v>0.0</v>
      </c>
      <c r="K824" s="4">
        <v>0.0</v>
      </c>
      <c r="L824" s="4">
        <v>0.0</v>
      </c>
      <c r="O824" s="6">
        <f t="shared" si="2"/>
        <v>0</v>
      </c>
      <c r="P824" s="3" t="s">
        <v>51</v>
      </c>
      <c r="Q824" s="3" t="str">
        <f t="shared" si="3"/>
        <v>ZZ</v>
      </c>
      <c r="R824" s="3">
        <f t="shared" si="4"/>
        <v>0</v>
      </c>
      <c r="S824" s="3">
        <f t="shared" si="5"/>
        <v>0</v>
      </c>
      <c r="T824" s="7">
        <f t="shared" si="6"/>
        <v>0</v>
      </c>
      <c r="U824" s="8" t="str">
        <f t="array" ref="U824">IF(W824&lt;&gt;0,MAX(IFERROR(INDEX(A:S,MATCH(W824,A:A,0),COLUMN(M$2)),0),IFERROR(INDEX(A:S,MATCH(AD824,A:A,0),COLUMN(M$2)),0),IFERROR(INDEX(A:S,MATCH(AK824,A:A,0),COLUMN(M$2)),0),IFERROR(INDEX(A:S,MATCH(AR824,A:A,0),COLUMN(M$2)),0)),M824)</f>
        <v/>
      </c>
      <c r="V824" s="3">
        <f t="shared" si="7"/>
        <v>0</v>
      </c>
    </row>
    <row r="825" ht="15.75" customHeight="1">
      <c r="A825" s="3" t="s">
        <v>925</v>
      </c>
      <c r="B825" s="4" t="str">
        <f t="shared" si="1"/>
        <v>LCMD014SIMFBP</v>
      </c>
      <c r="C825" s="3" t="s">
        <v>2</v>
      </c>
      <c r="D825" s="3">
        <v>0.0</v>
      </c>
      <c r="F825" s="5">
        <v>43221.0</v>
      </c>
      <c r="G825" s="4">
        <v>0.0</v>
      </c>
      <c r="I825" s="4">
        <v>0.0</v>
      </c>
      <c r="J825" s="4">
        <v>0.0</v>
      </c>
      <c r="K825" s="4">
        <v>0.0</v>
      </c>
      <c r="L825" s="4">
        <v>0.0</v>
      </c>
      <c r="O825" s="6">
        <f t="shared" si="2"/>
        <v>0</v>
      </c>
      <c r="P825" s="3" t="s">
        <v>51</v>
      </c>
      <c r="Q825" s="3" t="str">
        <f t="shared" si="3"/>
        <v>ZZ</v>
      </c>
      <c r="R825" s="3">
        <f t="shared" si="4"/>
        <v>0</v>
      </c>
      <c r="S825" s="3">
        <f t="shared" si="5"/>
        <v>0</v>
      </c>
      <c r="T825" s="7">
        <f t="shared" si="6"/>
        <v>0</v>
      </c>
      <c r="U825" s="8" t="str">
        <f t="array" ref="U825">IF(W825&lt;&gt;0,MAX(IFERROR(INDEX(A:S,MATCH(W825,A:A,0),COLUMN(M$2)),0),IFERROR(INDEX(A:S,MATCH(AD825,A:A,0),COLUMN(M$2)),0),IFERROR(INDEX(A:S,MATCH(AK825,A:A,0),COLUMN(M$2)),0),IFERROR(INDEX(A:S,MATCH(AR825,A:A,0),COLUMN(M$2)),0)),M825)</f>
        <v/>
      </c>
      <c r="V825" s="3">
        <f t="shared" si="7"/>
        <v>0</v>
      </c>
    </row>
    <row r="826" ht="15.75" customHeight="1">
      <c r="A826" s="3" t="s">
        <v>926</v>
      </c>
      <c r="B826" s="4" t="str">
        <f t="shared" si="1"/>
        <v>LCMD014SIMFTO</v>
      </c>
      <c r="C826" s="3" t="s">
        <v>2</v>
      </c>
      <c r="D826" s="3">
        <v>0.0</v>
      </c>
      <c r="F826" s="5">
        <v>43221.0</v>
      </c>
      <c r="G826" s="4">
        <v>0.0</v>
      </c>
      <c r="I826" s="4">
        <v>0.0</v>
      </c>
      <c r="J826" s="4">
        <v>0.0</v>
      </c>
      <c r="K826" s="4">
        <v>0.0</v>
      </c>
      <c r="L826" s="4">
        <v>0.0</v>
      </c>
      <c r="O826" s="6">
        <f t="shared" si="2"/>
        <v>0</v>
      </c>
      <c r="P826" s="3" t="s">
        <v>51</v>
      </c>
      <c r="Q826" s="3" t="str">
        <f t="shared" si="3"/>
        <v>ZZ</v>
      </c>
      <c r="R826" s="3">
        <f t="shared" si="4"/>
        <v>0</v>
      </c>
      <c r="S826" s="3">
        <f t="shared" si="5"/>
        <v>0</v>
      </c>
      <c r="T826" s="7">
        <f t="shared" si="6"/>
        <v>0</v>
      </c>
      <c r="U826" s="8" t="str">
        <f t="array" ref="U826">IF(W826&lt;&gt;0,MAX(IFERROR(INDEX(A:S,MATCH(W826,A:A,0),COLUMN(M$2)),0),IFERROR(INDEX(A:S,MATCH(AD826,A:A,0),COLUMN(M$2)),0),IFERROR(INDEX(A:S,MATCH(AK826,A:A,0),COLUMN(M$2)),0),IFERROR(INDEX(A:S,MATCH(AR826,A:A,0),COLUMN(M$2)),0)),M826)</f>
        <v/>
      </c>
      <c r="V826" s="3">
        <f t="shared" si="7"/>
        <v>0</v>
      </c>
    </row>
    <row r="827" ht="15.75" customHeight="1">
      <c r="A827" s="3" t="s">
        <v>927</v>
      </c>
      <c r="B827" s="4" t="str">
        <f t="shared" si="1"/>
        <v>LCCHCNTO</v>
      </c>
      <c r="D827" s="3">
        <v>0.0</v>
      </c>
      <c r="F827" s="5">
        <v>43221.0</v>
      </c>
      <c r="G827" s="4">
        <v>0.0</v>
      </c>
      <c r="I827" s="4">
        <v>0.0</v>
      </c>
      <c r="J827" s="4">
        <v>0.0</v>
      </c>
      <c r="K827" s="4">
        <v>0.0</v>
      </c>
      <c r="L827" s="4">
        <v>0.0</v>
      </c>
      <c r="O827" s="6">
        <f t="shared" si="2"/>
        <v>0</v>
      </c>
      <c r="P827" s="3" t="s">
        <v>51</v>
      </c>
      <c r="Q827" s="3" t="str">
        <f t="shared" si="3"/>
        <v>ZZ</v>
      </c>
      <c r="R827" s="3">
        <f t="shared" si="4"/>
        <v>0</v>
      </c>
      <c r="S827" s="3" t="str">
        <f t="shared" si="5"/>
        <v/>
      </c>
      <c r="T827" s="7">
        <f t="shared" si="6"/>
        <v>0</v>
      </c>
      <c r="U827" s="8" t="str">
        <f t="array" ref="U827">IF(W827&lt;&gt;0,MAX(IFERROR(INDEX(A:S,MATCH(W827,A:A,0),COLUMN(M$2)),0),IFERROR(INDEX(A:S,MATCH(AD827,A:A,0),COLUMN(M$2)),0),IFERROR(INDEX(A:S,MATCH(AK827,A:A,0),COLUMN(M$2)),0),IFERROR(INDEX(A:S,MATCH(AR827,A:A,0),COLUMN(M$2)),0)),M827)</f>
        <v/>
      </c>
      <c r="V827" s="3" t="str">
        <f t="shared" si="7"/>
        <v/>
      </c>
    </row>
    <row r="828" ht="15.75" customHeight="1">
      <c r="A828" s="3" t="s">
        <v>928</v>
      </c>
      <c r="B828" s="4" t="str">
        <f t="shared" si="1"/>
        <v>LCCHCOTO</v>
      </c>
      <c r="D828" s="3">
        <v>0.0</v>
      </c>
      <c r="F828" s="5">
        <v>43221.0</v>
      </c>
      <c r="G828" s="4">
        <v>0.0</v>
      </c>
      <c r="I828" s="4">
        <v>0.0</v>
      </c>
      <c r="J828" s="4">
        <v>0.0</v>
      </c>
      <c r="K828" s="4">
        <v>0.0</v>
      </c>
      <c r="L828" s="4">
        <v>0.0</v>
      </c>
      <c r="O828" s="6">
        <f t="shared" si="2"/>
        <v>0</v>
      </c>
      <c r="P828" s="3" t="s">
        <v>51</v>
      </c>
      <c r="Q828" s="3" t="str">
        <f t="shared" si="3"/>
        <v>ZZ</v>
      </c>
      <c r="R828" s="3">
        <f t="shared" si="4"/>
        <v>0</v>
      </c>
      <c r="S828" s="3" t="str">
        <f t="shared" si="5"/>
        <v/>
      </c>
      <c r="T828" s="7">
        <f t="shared" si="6"/>
        <v>0</v>
      </c>
      <c r="U828" s="8" t="str">
        <f t="array" ref="U828">IF(W828&lt;&gt;0,MAX(IFERROR(INDEX(A:S,MATCH(W828,A:A,0),COLUMN(M$2)),0),IFERROR(INDEX(A:S,MATCH(AD828,A:A,0),COLUMN(M$2)),0),IFERROR(INDEX(A:S,MATCH(AK828,A:A,0),COLUMN(M$2)),0),IFERROR(INDEX(A:S,MATCH(AR828,A:A,0),COLUMN(M$2)),0)),M828)</f>
        <v/>
      </c>
      <c r="V828" s="3" t="str">
        <f t="shared" si="7"/>
        <v/>
      </c>
    </row>
    <row r="829" ht="15.75" customHeight="1">
      <c r="A829" s="3" t="s">
        <v>929</v>
      </c>
      <c r="B829" s="4" t="str">
        <f t="shared" si="1"/>
        <v>LCJACOBL</v>
      </c>
      <c r="D829" s="3">
        <v>0.0</v>
      </c>
      <c r="F829" s="5">
        <v>43221.0</v>
      </c>
      <c r="G829" s="4">
        <v>0.0</v>
      </c>
      <c r="I829" s="4">
        <v>0.0</v>
      </c>
      <c r="J829" s="4">
        <v>0.0</v>
      </c>
      <c r="K829" s="4">
        <v>0.0</v>
      </c>
      <c r="L829" s="4">
        <v>0.0</v>
      </c>
      <c r="O829" s="6">
        <f t="shared" si="2"/>
        <v>0</v>
      </c>
      <c r="P829" s="3" t="s">
        <v>51</v>
      </c>
      <c r="Q829" s="3" t="str">
        <f t="shared" si="3"/>
        <v>ZZ</v>
      </c>
      <c r="R829" s="3">
        <f t="shared" si="4"/>
        <v>0</v>
      </c>
      <c r="S829" s="3" t="str">
        <f t="shared" si="5"/>
        <v/>
      </c>
      <c r="T829" s="7">
        <f t="shared" si="6"/>
        <v>0</v>
      </c>
      <c r="U829" s="8" t="str">
        <f t="array" ref="U829">IF(W829&lt;&gt;0,MAX(IFERROR(INDEX(A:S,MATCH(W829,A:A,0),COLUMN(M$2)),0),IFERROR(INDEX(A:S,MATCH(AD829,A:A,0),COLUMN(M$2)),0),IFERROR(INDEX(A:S,MATCH(AK829,A:A,0),COLUMN(M$2)),0),IFERROR(INDEX(A:S,MATCH(AR829,A:A,0),COLUMN(M$2)),0)),M829)</f>
        <v/>
      </c>
      <c r="V829" s="3" t="str">
        <f t="shared" si="7"/>
        <v/>
      </c>
    </row>
    <row r="830" ht="15.75" customHeight="1">
      <c r="A830" s="3" t="s">
        <v>930</v>
      </c>
      <c r="B830" s="4" t="str">
        <f t="shared" si="1"/>
        <v>LCSACOGN</v>
      </c>
      <c r="D830" s="3">
        <v>0.0</v>
      </c>
      <c r="F830" s="5">
        <v>43221.0</v>
      </c>
      <c r="G830" s="4">
        <v>0.0</v>
      </c>
      <c r="I830" s="4">
        <v>0.0</v>
      </c>
      <c r="J830" s="4">
        <v>0.0</v>
      </c>
      <c r="K830" s="4">
        <v>0.0</v>
      </c>
      <c r="L830" s="4">
        <v>0.0</v>
      </c>
      <c r="O830" s="6">
        <f t="shared" si="2"/>
        <v>0</v>
      </c>
      <c r="P830" s="3" t="s">
        <v>51</v>
      </c>
      <c r="Q830" s="3" t="str">
        <f t="shared" si="3"/>
        <v>ZZ</v>
      </c>
      <c r="R830" s="3">
        <f t="shared" si="4"/>
        <v>0</v>
      </c>
      <c r="S830" s="3" t="str">
        <f t="shared" si="5"/>
        <v/>
      </c>
      <c r="T830" s="7">
        <f t="shared" si="6"/>
        <v>0</v>
      </c>
      <c r="U830" s="8" t="str">
        <f t="array" ref="U830">IF(W830&lt;&gt;0,MAX(IFERROR(INDEX(A:S,MATCH(W830,A:A,0),COLUMN(M$2)),0),IFERROR(INDEX(A:S,MATCH(AD830,A:A,0),COLUMN(M$2)),0),IFERROR(INDEX(A:S,MATCH(AK830,A:A,0),COLUMN(M$2)),0),IFERROR(INDEX(A:S,MATCH(AR830,A:A,0),COLUMN(M$2)),0)),M830)</f>
        <v/>
      </c>
      <c r="V830" s="3" t="str">
        <f t="shared" si="7"/>
        <v/>
      </c>
    </row>
    <row r="831" ht="15.75" customHeight="1">
      <c r="A831" s="3" t="s">
        <v>931</v>
      </c>
      <c r="B831" s="4" t="str">
        <f t="shared" si="1"/>
        <v>LCMCH009FABR</v>
      </c>
      <c r="D831" s="3">
        <v>0.0</v>
      </c>
      <c r="F831" s="5">
        <v>43221.0</v>
      </c>
      <c r="G831" s="4">
        <v>0.0</v>
      </c>
      <c r="I831" s="4">
        <v>0.0</v>
      </c>
      <c r="J831" s="4">
        <v>0.0</v>
      </c>
      <c r="K831" s="4">
        <v>0.0</v>
      </c>
      <c r="L831" s="4">
        <v>0.0</v>
      </c>
      <c r="O831" s="6">
        <f t="shared" si="2"/>
        <v>0</v>
      </c>
      <c r="P831" s="3" t="s">
        <v>51</v>
      </c>
      <c r="Q831" s="3" t="str">
        <f t="shared" si="3"/>
        <v>ZZ</v>
      </c>
      <c r="R831" s="3">
        <f t="shared" si="4"/>
        <v>0</v>
      </c>
      <c r="S831" s="3" t="str">
        <f t="shared" si="5"/>
        <v/>
      </c>
      <c r="T831" s="7">
        <f t="shared" si="6"/>
        <v>0</v>
      </c>
      <c r="U831" s="8" t="str">
        <f t="array" ref="U831">IF(W831&lt;&gt;0,MAX(IFERROR(INDEX(A:S,MATCH(W831,A:A,0),COLUMN(M$2)),0),IFERROR(INDEX(A:S,MATCH(AD831,A:A,0),COLUMN(M$2)),0),IFERROR(INDEX(A:S,MATCH(AK831,A:A,0),COLUMN(M$2)),0),IFERROR(INDEX(A:S,MATCH(AR831,A:A,0),COLUMN(M$2)),0)),M831)</f>
        <v/>
      </c>
      <c r="V831" s="3" t="str">
        <f t="shared" si="7"/>
        <v/>
      </c>
    </row>
    <row r="832" ht="15.75" customHeight="1">
      <c r="A832" s="3" t="s">
        <v>932</v>
      </c>
      <c r="B832" s="4" t="str">
        <f t="shared" si="1"/>
        <v>LCMCH009FATA</v>
      </c>
      <c r="D832" s="3">
        <v>0.0</v>
      </c>
      <c r="F832" s="5">
        <v>43221.0</v>
      </c>
      <c r="G832" s="4">
        <v>0.0</v>
      </c>
      <c r="I832" s="4">
        <v>0.0</v>
      </c>
      <c r="J832" s="4">
        <v>0.0</v>
      </c>
      <c r="K832" s="4">
        <v>0.0</v>
      </c>
      <c r="L832" s="4">
        <v>0.0</v>
      </c>
      <c r="O832" s="6">
        <f t="shared" si="2"/>
        <v>0</v>
      </c>
      <c r="P832" s="3" t="s">
        <v>51</v>
      </c>
      <c r="Q832" s="3" t="str">
        <f t="shared" si="3"/>
        <v>ZZ</v>
      </c>
      <c r="R832" s="3">
        <f t="shared" si="4"/>
        <v>0</v>
      </c>
      <c r="S832" s="3" t="str">
        <f t="shared" si="5"/>
        <v/>
      </c>
      <c r="T832" s="7">
        <f t="shared" si="6"/>
        <v>0</v>
      </c>
      <c r="U832" s="8" t="str">
        <f t="array" ref="U832">IF(W832&lt;&gt;0,MAX(IFERROR(INDEX(A:S,MATCH(W832,A:A,0),COLUMN(M$2)),0),IFERROR(INDEX(A:S,MATCH(AD832,A:A,0),COLUMN(M$2)),0),IFERROR(INDEX(A:S,MATCH(AK832,A:A,0),COLUMN(M$2)),0),IFERROR(INDEX(A:S,MATCH(AR832,A:A,0),COLUMN(M$2)),0)),M832)</f>
        <v/>
      </c>
      <c r="V832" s="3" t="str">
        <f t="shared" si="7"/>
        <v/>
      </c>
    </row>
    <row r="833" ht="15.75" customHeight="1">
      <c r="A833" s="3" t="s">
        <v>933</v>
      </c>
      <c r="B833" s="4" t="str">
        <f t="shared" si="1"/>
        <v>LCMCH009FAMA</v>
      </c>
      <c r="D833" s="3">
        <v>0.0</v>
      </c>
      <c r="F833" s="5">
        <v>43221.0</v>
      </c>
      <c r="G833" s="4">
        <v>0.0</v>
      </c>
      <c r="I833" s="4">
        <v>0.0</v>
      </c>
      <c r="J833" s="4">
        <v>0.0</v>
      </c>
      <c r="K833" s="4">
        <v>0.0</v>
      </c>
      <c r="L833" s="4">
        <v>0.0</v>
      </c>
      <c r="O833" s="6">
        <f t="shared" si="2"/>
        <v>0</v>
      </c>
      <c r="P833" s="3" t="s">
        <v>51</v>
      </c>
      <c r="Q833" s="3" t="str">
        <f t="shared" si="3"/>
        <v>ZZ</v>
      </c>
      <c r="R833" s="3">
        <f t="shared" si="4"/>
        <v>0</v>
      </c>
      <c r="S833" s="3" t="str">
        <f t="shared" si="5"/>
        <v/>
      </c>
      <c r="T833" s="7">
        <f t="shared" si="6"/>
        <v>0</v>
      </c>
      <c r="U833" s="8" t="str">
        <f t="array" ref="U833">IF(W833&lt;&gt;0,MAX(IFERROR(INDEX(A:S,MATCH(W833,A:A,0),COLUMN(M$2)),0),IFERROR(INDEX(A:S,MATCH(AD833,A:A,0),COLUMN(M$2)),0),IFERROR(INDEX(A:S,MATCH(AK833,A:A,0),COLUMN(M$2)),0),IFERROR(INDEX(A:S,MATCH(AR833,A:A,0),COLUMN(M$2)),0)),M833)</f>
        <v/>
      </c>
      <c r="V833" s="3" t="str">
        <f t="shared" si="7"/>
        <v/>
      </c>
    </row>
    <row r="834" ht="15.75" customHeight="1">
      <c r="A834" s="3" t="s">
        <v>934</v>
      </c>
      <c r="B834" s="4" t="str">
        <f t="shared" si="1"/>
        <v>LCJACHAISE</v>
      </c>
      <c r="D834" s="3">
        <v>0.0</v>
      </c>
      <c r="F834" s="5">
        <v>43221.0</v>
      </c>
      <c r="G834" s="4">
        <v>0.0</v>
      </c>
      <c r="I834" s="4">
        <v>0.0</v>
      </c>
      <c r="J834" s="4">
        <v>0.0</v>
      </c>
      <c r="K834" s="4">
        <v>0.0</v>
      </c>
      <c r="L834" s="4">
        <v>0.0</v>
      </c>
      <c r="O834" s="6">
        <f t="shared" si="2"/>
        <v>0</v>
      </c>
      <c r="P834" s="3" t="s">
        <v>51</v>
      </c>
      <c r="Q834" s="3" t="str">
        <f t="shared" si="3"/>
        <v>ZZ</v>
      </c>
      <c r="R834" s="3">
        <f t="shared" si="4"/>
        <v>0</v>
      </c>
      <c r="S834" s="3" t="str">
        <f t="shared" si="5"/>
        <v/>
      </c>
      <c r="T834" s="7">
        <f t="shared" si="6"/>
        <v>0</v>
      </c>
      <c r="U834" s="8" t="str">
        <f t="array" ref="U834">IF(W834&lt;&gt;0,MAX(IFERROR(INDEX(A:S,MATCH(W834,A:A,0),COLUMN(M$2)),0),IFERROR(INDEX(A:S,MATCH(AD834,A:A,0),COLUMN(M$2)),0),IFERROR(INDEX(A:S,MATCH(AK834,A:A,0),COLUMN(M$2)),0),IFERROR(INDEX(A:S,MATCH(AR834,A:A,0),COLUMN(M$2)),0)),M834)</f>
        <v/>
      </c>
      <c r="V834" s="3" t="str">
        <f t="shared" si="7"/>
        <v/>
      </c>
    </row>
    <row r="835" ht="15.75" customHeight="1">
      <c r="A835" s="3" t="s">
        <v>935</v>
      </c>
      <c r="B835" s="4" t="str">
        <f t="shared" si="1"/>
        <v>LCCHBUTO</v>
      </c>
      <c r="D835" s="3">
        <v>0.0</v>
      </c>
      <c r="F835" s="5">
        <v>43221.0</v>
      </c>
      <c r="G835" s="4">
        <v>0.0</v>
      </c>
      <c r="I835" s="4">
        <v>0.0</v>
      </c>
      <c r="J835" s="4">
        <v>0.0</v>
      </c>
      <c r="K835" s="4">
        <v>0.0</v>
      </c>
      <c r="L835" s="4">
        <v>0.0</v>
      </c>
      <c r="O835" s="6">
        <f t="shared" si="2"/>
        <v>0</v>
      </c>
      <c r="P835" s="3" t="s">
        <v>51</v>
      </c>
      <c r="Q835" s="3" t="str">
        <f t="shared" si="3"/>
        <v>ZZ</v>
      </c>
      <c r="R835" s="3">
        <f t="shared" si="4"/>
        <v>0</v>
      </c>
      <c r="S835" s="3" t="str">
        <f t="shared" si="5"/>
        <v/>
      </c>
      <c r="T835" s="7">
        <f t="shared" si="6"/>
        <v>0</v>
      </c>
      <c r="U835" s="8" t="str">
        <f t="array" ref="U835">IF(W835&lt;&gt;0,MAX(IFERROR(INDEX(A:S,MATCH(W835,A:A,0),COLUMN(M$2)),0),IFERROR(INDEX(A:S,MATCH(AD835,A:A,0),COLUMN(M$2)),0),IFERROR(INDEX(A:S,MATCH(AK835,A:A,0),COLUMN(M$2)),0),IFERROR(INDEX(A:S,MATCH(AR835,A:A,0),COLUMN(M$2)),0)),M835)</f>
        <v/>
      </c>
      <c r="V835" s="3" t="str">
        <f t="shared" si="7"/>
        <v/>
      </c>
    </row>
    <row r="836" ht="15.75" customHeight="1">
      <c r="A836" s="3" t="s">
        <v>936</v>
      </c>
      <c r="B836" s="4" t="str">
        <f t="shared" si="1"/>
        <v>LC2608TUBE24BL</v>
      </c>
      <c r="D836" s="3">
        <v>0.0</v>
      </c>
      <c r="F836" s="5">
        <v>43789.0</v>
      </c>
      <c r="G836" s="4">
        <v>0.0</v>
      </c>
      <c r="I836" s="4">
        <v>0.0</v>
      </c>
      <c r="J836" s="4">
        <v>0.0</v>
      </c>
      <c r="K836" s="4">
        <v>0.0</v>
      </c>
      <c r="L836" s="4">
        <v>0.0</v>
      </c>
      <c r="O836" s="6">
        <f t="shared" si="2"/>
        <v>0</v>
      </c>
      <c r="P836" s="3" t="s">
        <v>51</v>
      </c>
      <c r="Q836" s="3" t="str">
        <f t="shared" si="3"/>
        <v>ZZ</v>
      </c>
      <c r="R836" s="3">
        <f t="shared" si="4"/>
        <v>0</v>
      </c>
      <c r="S836" s="3" t="str">
        <f t="shared" si="5"/>
        <v/>
      </c>
      <c r="T836" s="7">
        <f t="shared" si="6"/>
        <v>0</v>
      </c>
      <c r="U836" s="8" t="str">
        <f t="array" ref="U836">IF(W836&lt;&gt;0,MAX(IFERROR(INDEX(A:S,MATCH(W836,A:A,0),COLUMN(M$2)),0),IFERROR(INDEX(A:S,MATCH(AD836,A:A,0),COLUMN(M$2)),0),IFERROR(INDEX(A:S,MATCH(AK836,A:A,0),COLUMN(M$2)),0),IFERROR(INDEX(A:S,MATCH(AR836,A:A,0),COLUMN(M$2)),0)),M836)</f>
        <v/>
      </c>
      <c r="V836" s="3" t="str">
        <f t="shared" si="7"/>
        <v/>
      </c>
    </row>
    <row r="837" ht="15.75" customHeight="1">
      <c r="A837" s="3" t="s">
        <v>937</v>
      </c>
      <c r="B837" s="4" t="str">
        <f t="shared" si="1"/>
        <v>LC2608TUBE36BL</v>
      </c>
      <c r="D837" s="3">
        <v>0.0</v>
      </c>
      <c r="F837" s="5">
        <v>43221.0</v>
      </c>
      <c r="G837" s="4">
        <v>0.0</v>
      </c>
      <c r="I837" s="4">
        <v>0.0</v>
      </c>
      <c r="J837" s="4">
        <v>0.0</v>
      </c>
      <c r="K837" s="4">
        <v>0.0</v>
      </c>
      <c r="L837" s="4">
        <v>0.0</v>
      </c>
      <c r="O837" s="6">
        <f t="shared" si="2"/>
        <v>0</v>
      </c>
      <c r="P837" s="3" t="s">
        <v>51</v>
      </c>
      <c r="Q837" s="3" t="str">
        <f t="shared" si="3"/>
        <v>ZZ</v>
      </c>
      <c r="R837" s="3">
        <f t="shared" si="4"/>
        <v>0</v>
      </c>
      <c r="S837" s="3" t="str">
        <f t="shared" si="5"/>
        <v/>
      </c>
      <c r="T837" s="7">
        <f t="shared" si="6"/>
        <v>0</v>
      </c>
      <c r="U837" s="8" t="str">
        <f t="array" ref="U837">IF(W837&lt;&gt;0,MAX(IFERROR(INDEX(A:S,MATCH(W837,A:A,0),COLUMN(M$2)),0),IFERROR(INDEX(A:S,MATCH(AD837,A:A,0),COLUMN(M$2)),0),IFERROR(INDEX(A:S,MATCH(AK837,A:A,0),COLUMN(M$2)),0),IFERROR(INDEX(A:S,MATCH(AR837,A:A,0),COLUMN(M$2)),0)),M837)</f>
        <v/>
      </c>
      <c r="V837" s="3" t="str">
        <f t="shared" si="7"/>
        <v/>
      </c>
    </row>
    <row r="838" ht="15.75" customHeight="1">
      <c r="A838" s="3" t="s">
        <v>938</v>
      </c>
      <c r="B838" s="4" t="str">
        <f t="shared" si="1"/>
        <v>LC2608TUBE36BR</v>
      </c>
      <c r="D838" s="3">
        <v>0.0</v>
      </c>
      <c r="F838" s="5">
        <v>43221.0</v>
      </c>
      <c r="G838" s="4">
        <v>0.0</v>
      </c>
      <c r="I838" s="4">
        <v>0.0</v>
      </c>
      <c r="J838" s="4">
        <v>0.0</v>
      </c>
      <c r="K838" s="4">
        <v>0.0</v>
      </c>
      <c r="L838" s="4">
        <v>0.0</v>
      </c>
      <c r="O838" s="6">
        <f t="shared" si="2"/>
        <v>0</v>
      </c>
      <c r="P838" s="3" t="s">
        <v>51</v>
      </c>
      <c r="Q838" s="3" t="str">
        <f t="shared" si="3"/>
        <v>ZZ</v>
      </c>
      <c r="R838" s="3">
        <f t="shared" si="4"/>
        <v>0</v>
      </c>
      <c r="S838" s="3" t="str">
        <f t="shared" si="5"/>
        <v/>
      </c>
      <c r="T838" s="7">
        <f t="shared" si="6"/>
        <v>0</v>
      </c>
      <c r="U838" s="8" t="str">
        <f t="array" ref="U838">IF(W838&lt;&gt;0,MAX(IFERROR(INDEX(A:S,MATCH(W838,A:A,0),COLUMN(M$2)),0),IFERROR(INDEX(A:S,MATCH(AD838,A:A,0),COLUMN(M$2)),0),IFERROR(INDEX(A:S,MATCH(AK838,A:A,0),COLUMN(M$2)),0),IFERROR(INDEX(A:S,MATCH(AR838,A:A,0),COLUMN(M$2)),0)),M838)</f>
        <v/>
      </c>
      <c r="V838" s="3" t="str">
        <f t="shared" si="7"/>
        <v/>
      </c>
    </row>
    <row r="839" ht="15.75" customHeight="1">
      <c r="A839" s="3" t="s">
        <v>939</v>
      </c>
      <c r="B839" s="4" t="str">
        <f t="shared" si="1"/>
        <v>LC2608TUBE36PU</v>
      </c>
      <c r="D839" s="3">
        <v>0.0</v>
      </c>
      <c r="F839" s="5">
        <v>43221.0</v>
      </c>
      <c r="G839" s="4">
        <v>0.0</v>
      </c>
      <c r="I839" s="4">
        <v>0.0</v>
      </c>
      <c r="J839" s="4">
        <v>0.0</v>
      </c>
      <c r="K839" s="4">
        <v>0.0</v>
      </c>
      <c r="L839" s="4">
        <v>0.0</v>
      </c>
      <c r="O839" s="6">
        <f t="shared" si="2"/>
        <v>0</v>
      </c>
      <c r="P839" s="3" t="s">
        <v>51</v>
      </c>
      <c r="Q839" s="3" t="str">
        <f t="shared" si="3"/>
        <v>ZZ</v>
      </c>
      <c r="R839" s="3">
        <f t="shared" si="4"/>
        <v>0</v>
      </c>
      <c r="S839" s="3" t="str">
        <f t="shared" si="5"/>
        <v/>
      </c>
      <c r="T839" s="7">
        <f t="shared" si="6"/>
        <v>0</v>
      </c>
      <c r="U839" s="8" t="str">
        <f t="array" ref="U839">IF(W839&lt;&gt;0,MAX(IFERROR(INDEX(A:S,MATCH(W839,A:A,0),COLUMN(M$2)),0),IFERROR(INDEX(A:S,MATCH(AD839,A:A,0),COLUMN(M$2)),0),IFERROR(INDEX(A:S,MATCH(AK839,A:A,0),COLUMN(M$2)),0),IFERROR(INDEX(A:S,MATCH(AR839,A:A,0),COLUMN(M$2)),0)),M839)</f>
        <v/>
      </c>
      <c r="V839" s="3" t="str">
        <f t="shared" si="7"/>
        <v/>
      </c>
    </row>
    <row r="840" ht="15.75" customHeight="1">
      <c r="A840" s="3" t="s">
        <v>940</v>
      </c>
      <c r="B840" s="4" t="str">
        <f t="shared" si="1"/>
        <v>LC2608TUBE36RE</v>
      </c>
      <c r="D840" s="3">
        <v>0.0</v>
      </c>
      <c r="F840" s="5">
        <v>43221.0</v>
      </c>
      <c r="G840" s="4">
        <v>0.0</v>
      </c>
      <c r="I840" s="4">
        <v>0.0</v>
      </c>
      <c r="J840" s="4">
        <v>0.0</v>
      </c>
      <c r="K840" s="4">
        <v>0.0</v>
      </c>
      <c r="L840" s="4">
        <v>0.0</v>
      </c>
      <c r="O840" s="6">
        <f t="shared" si="2"/>
        <v>0</v>
      </c>
      <c r="P840" s="3" t="s">
        <v>51</v>
      </c>
      <c r="Q840" s="3" t="str">
        <f t="shared" si="3"/>
        <v>ZZ</v>
      </c>
      <c r="R840" s="3">
        <f t="shared" si="4"/>
        <v>0</v>
      </c>
      <c r="S840" s="3" t="str">
        <f t="shared" si="5"/>
        <v/>
      </c>
      <c r="T840" s="7">
        <f t="shared" si="6"/>
        <v>0</v>
      </c>
      <c r="U840" s="8" t="str">
        <f t="array" ref="U840">IF(W840&lt;&gt;0,MAX(IFERROR(INDEX(A:S,MATCH(W840,A:A,0),COLUMN(M$2)),0),IFERROR(INDEX(A:S,MATCH(AD840,A:A,0),COLUMN(M$2)),0),IFERROR(INDEX(A:S,MATCH(AK840,A:A,0),COLUMN(M$2)),0),IFERROR(INDEX(A:S,MATCH(AR840,A:A,0),COLUMN(M$2)),0)),M840)</f>
        <v/>
      </c>
      <c r="V840" s="3" t="str">
        <f t="shared" si="7"/>
        <v/>
      </c>
    </row>
    <row r="841" ht="15.75" customHeight="1">
      <c r="A841" s="3" t="s">
        <v>941</v>
      </c>
      <c r="B841" s="4" t="str">
        <f t="shared" si="1"/>
        <v>LC9683TUBEBE</v>
      </c>
      <c r="D841" s="3">
        <v>0.0</v>
      </c>
      <c r="F841" s="5">
        <v>43221.0</v>
      </c>
      <c r="G841" s="4">
        <v>0.0</v>
      </c>
      <c r="I841" s="4">
        <v>0.0</v>
      </c>
      <c r="J841" s="4">
        <v>0.0</v>
      </c>
      <c r="K841" s="4">
        <v>0.0</v>
      </c>
      <c r="L841" s="4">
        <v>0.0</v>
      </c>
      <c r="O841" s="6">
        <f t="shared" si="2"/>
        <v>0</v>
      </c>
      <c r="P841" s="3" t="s">
        <v>51</v>
      </c>
      <c r="Q841" s="3" t="str">
        <f t="shared" si="3"/>
        <v>ZZ</v>
      </c>
      <c r="R841" s="3">
        <f t="shared" si="4"/>
        <v>0</v>
      </c>
      <c r="S841" s="3" t="str">
        <f t="shared" si="5"/>
        <v/>
      </c>
      <c r="T841" s="7">
        <f t="shared" si="6"/>
        <v>0</v>
      </c>
      <c r="U841" s="8" t="str">
        <f t="array" ref="U841">IF(W841&lt;&gt;0,MAX(IFERROR(INDEX(A:S,MATCH(W841,A:A,0),COLUMN(M$2)),0),IFERROR(INDEX(A:S,MATCH(AD841,A:A,0),COLUMN(M$2)),0),IFERROR(INDEX(A:S,MATCH(AK841,A:A,0),COLUMN(M$2)),0),IFERROR(INDEX(A:S,MATCH(AR841,A:A,0),COLUMN(M$2)),0)),M841)</f>
        <v/>
      </c>
      <c r="V841" s="3" t="str">
        <f t="shared" si="7"/>
        <v/>
      </c>
    </row>
    <row r="842" ht="15.75" customHeight="1">
      <c r="A842" s="3" t="s">
        <v>942</v>
      </c>
      <c r="B842" s="4" t="str">
        <f t="shared" si="1"/>
        <v>LC4048BABR30</v>
      </c>
      <c r="D842" s="3">
        <v>0.0</v>
      </c>
      <c r="F842" s="5">
        <v>43221.0</v>
      </c>
      <c r="G842" s="4">
        <v>0.0</v>
      </c>
      <c r="I842" s="4">
        <v>0.0</v>
      </c>
      <c r="J842" s="4">
        <v>0.0</v>
      </c>
      <c r="K842" s="4">
        <v>0.0</v>
      </c>
      <c r="L842" s="4">
        <v>0.0</v>
      </c>
      <c r="O842" s="6">
        <f t="shared" si="2"/>
        <v>0</v>
      </c>
      <c r="P842" s="3" t="s">
        <v>51</v>
      </c>
      <c r="Q842" s="3" t="str">
        <f t="shared" si="3"/>
        <v>ZZ</v>
      </c>
      <c r="R842" s="3">
        <f t="shared" si="4"/>
        <v>0</v>
      </c>
      <c r="S842" s="3" t="str">
        <f t="shared" si="5"/>
        <v/>
      </c>
      <c r="T842" s="7">
        <f t="shared" si="6"/>
        <v>0</v>
      </c>
      <c r="U842" s="8" t="str">
        <f t="array" ref="U842">IF(W842&lt;&gt;0,MAX(IFERROR(INDEX(A:S,MATCH(W842,A:A,0),COLUMN(M$2)),0),IFERROR(INDEX(A:S,MATCH(AD842,A:A,0),COLUMN(M$2)),0),IFERROR(INDEX(A:S,MATCH(AK842,A:A,0),COLUMN(M$2)),0),IFERROR(INDEX(A:S,MATCH(AR842,A:A,0),COLUMN(M$2)),0)),M842)</f>
        <v/>
      </c>
      <c r="V842" s="3" t="str">
        <f t="shared" si="7"/>
        <v/>
      </c>
    </row>
    <row r="843" ht="15.75" customHeight="1">
      <c r="A843" s="3" t="s">
        <v>943</v>
      </c>
      <c r="B843" s="4" t="str">
        <f t="shared" si="1"/>
        <v>LCRISW26BAWHBA</v>
      </c>
      <c r="D843" s="3">
        <v>0.0</v>
      </c>
      <c r="F843" s="5">
        <v>43221.0</v>
      </c>
      <c r="G843" s="4">
        <v>0.0</v>
      </c>
      <c r="I843" s="4">
        <v>0.0</v>
      </c>
      <c r="J843" s="4">
        <v>0.0</v>
      </c>
      <c r="K843" s="4">
        <v>0.0</v>
      </c>
      <c r="L843" s="4">
        <v>0.0</v>
      </c>
      <c r="O843" s="6">
        <f t="shared" si="2"/>
        <v>0</v>
      </c>
      <c r="P843" s="3" t="s">
        <v>51</v>
      </c>
      <c r="Q843" s="3" t="str">
        <f t="shared" si="3"/>
        <v>ZZ</v>
      </c>
      <c r="R843" s="3">
        <f t="shared" si="4"/>
        <v>0</v>
      </c>
      <c r="S843" s="3" t="str">
        <f t="shared" si="5"/>
        <v/>
      </c>
      <c r="T843" s="7">
        <f t="shared" si="6"/>
        <v>0</v>
      </c>
      <c r="U843" s="8" t="str">
        <f t="array" ref="U843">IF(W843&lt;&gt;0,MAX(IFERROR(INDEX(A:S,MATCH(W843,A:A,0),COLUMN(M$2)),0),IFERROR(INDEX(A:S,MATCH(AD843,A:A,0),COLUMN(M$2)),0),IFERROR(INDEX(A:S,MATCH(AK843,A:A,0),COLUMN(M$2)),0),IFERROR(INDEX(A:S,MATCH(AR843,A:A,0),COLUMN(M$2)),0)),M843)</f>
        <v/>
      </c>
      <c r="V843" s="3" t="str">
        <f t="shared" si="7"/>
        <v/>
      </c>
    </row>
    <row r="844" ht="15.75" customHeight="1">
      <c r="A844" s="3" t="s">
        <v>944</v>
      </c>
      <c r="B844" s="4" t="str">
        <f t="shared" si="1"/>
        <v>LCCL26SWBAWHB201</v>
      </c>
      <c r="D844" s="3">
        <v>0.0</v>
      </c>
      <c r="F844" s="5">
        <v>43445.0</v>
      </c>
      <c r="G844" s="4">
        <v>0.0</v>
      </c>
      <c r="I844" s="4">
        <v>0.0</v>
      </c>
      <c r="J844" s="4">
        <v>0.0</v>
      </c>
      <c r="K844" s="4">
        <v>0.0</v>
      </c>
      <c r="L844" s="4">
        <v>0.0</v>
      </c>
      <c r="O844" s="6">
        <f t="shared" si="2"/>
        <v>0</v>
      </c>
      <c r="P844" s="3" t="s">
        <v>51</v>
      </c>
      <c r="Q844" s="3" t="str">
        <f t="shared" si="3"/>
        <v>ZZ</v>
      </c>
      <c r="R844" s="3">
        <f t="shared" si="4"/>
        <v>0</v>
      </c>
      <c r="S844" s="3" t="str">
        <f t="shared" si="5"/>
        <v/>
      </c>
      <c r="T844" s="7">
        <f t="shared" si="6"/>
        <v>0</v>
      </c>
      <c r="U844" s="8" t="str">
        <f t="array" ref="U844">IF(W844&lt;&gt;0,MAX(IFERROR(INDEX(A:S,MATCH(W844,A:A,0),COLUMN(M$2)),0),IFERROR(INDEX(A:S,MATCH(AD844,A:A,0),COLUMN(M$2)),0),IFERROR(INDEX(A:S,MATCH(AK844,A:A,0),COLUMN(M$2)),0),IFERROR(INDEX(A:S,MATCH(AR844,A:A,0),COLUMN(M$2)),0)),M844)</f>
        <v/>
      </c>
      <c r="V844" s="3" t="str">
        <f t="shared" si="7"/>
        <v/>
      </c>
    </row>
    <row r="845" ht="15.75" customHeight="1">
      <c r="A845" s="3" t="s">
        <v>945</v>
      </c>
      <c r="B845" s="4" t="str">
        <f t="shared" si="1"/>
        <v>LCSTBABLBL30</v>
      </c>
      <c r="D845" s="3">
        <v>0.0</v>
      </c>
      <c r="F845" s="5">
        <v>43221.0</v>
      </c>
      <c r="G845" s="4">
        <v>0.0</v>
      </c>
      <c r="I845" s="4">
        <v>0.0</v>
      </c>
      <c r="J845" s="4">
        <v>0.0</v>
      </c>
      <c r="K845" s="4">
        <v>0.0</v>
      </c>
      <c r="L845" s="4">
        <v>0.0</v>
      </c>
      <c r="O845" s="6">
        <f t="shared" si="2"/>
        <v>0</v>
      </c>
      <c r="P845" s="3" t="s">
        <v>51</v>
      </c>
      <c r="Q845" s="3" t="str">
        <f t="shared" si="3"/>
        <v>ZZ</v>
      </c>
      <c r="R845" s="3">
        <f t="shared" si="4"/>
        <v>0</v>
      </c>
      <c r="S845" s="3" t="str">
        <f t="shared" si="5"/>
        <v/>
      </c>
      <c r="T845" s="7">
        <f t="shared" si="6"/>
        <v>0</v>
      </c>
      <c r="U845" s="8" t="str">
        <f t="array" ref="U845">IF(W845&lt;&gt;0,MAX(IFERROR(INDEX(A:S,MATCH(W845,A:A,0),COLUMN(M$2)),0),IFERROR(INDEX(A:S,MATCH(AD845,A:A,0),COLUMN(M$2)),0),IFERROR(INDEX(A:S,MATCH(AK845,A:A,0),COLUMN(M$2)),0),IFERROR(INDEX(A:S,MATCH(AR845,A:A,0),COLUMN(M$2)),0)),M845)</f>
        <v/>
      </c>
      <c r="V845" s="3" t="str">
        <f t="shared" si="7"/>
        <v/>
      </c>
    </row>
    <row r="846" ht="15.75" customHeight="1">
      <c r="A846" s="3" t="s">
        <v>946</v>
      </c>
      <c r="B846" s="4" t="str">
        <f t="shared" si="1"/>
        <v>LCIBSWBAWHB201</v>
      </c>
      <c r="D846" s="3">
        <v>0.0</v>
      </c>
      <c r="F846" s="5">
        <v>43221.0</v>
      </c>
      <c r="G846" s="4">
        <v>0.0</v>
      </c>
      <c r="I846" s="4">
        <v>0.0</v>
      </c>
      <c r="J846" s="4">
        <v>0.0</v>
      </c>
      <c r="K846" s="4">
        <v>0.0</v>
      </c>
      <c r="L846" s="4">
        <v>0.0</v>
      </c>
      <c r="O846" s="6">
        <f t="shared" si="2"/>
        <v>0</v>
      </c>
      <c r="P846" s="3" t="s">
        <v>51</v>
      </c>
      <c r="Q846" s="3" t="str">
        <f t="shared" si="3"/>
        <v>ZZ</v>
      </c>
      <c r="R846" s="3">
        <f t="shared" si="4"/>
        <v>0</v>
      </c>
      <c r="S846" s="3" t="str">
        <f t="shared" si="5"/>
        <v/>
      </c>
      <c r="T846" s="7">
        <f t="shared" si="6"/>
        <v>0</v>
      </c>
      <c r="U846" s="8" t="str">
        <f t="array" ref="U846">IF(W846&lt;&gt;0,MAX(IFERROR(INDEX(A:S,MATCH(W846,A:A,0),COLUMN(M$2)),0),IFERROR(INDEX(A:S,MATCH(AD846,A:A,0),COLUMN(M$2)),0),IFERROR(INDEX(A:S,MATCH(AK846,A:A,0),COLUMN(M$2)),0),IFERROR(INDEX(A:S,MATCH(AR846,A:A,0),COLUMN(M$2)),0)),M846)</f>
        <v/>
      </c>
      <c r="V846" s="3" t="str">
        <f t="shared" si="7"/>
        <v/>
      </c>
    </row>
    <row r="847" ht="15.75" customHeight="1">
      <c r="A847" s="3" t="s">
        <v>947</v>
      </c>
      <c r="B847" s="4" t="str">
        <f t="shared" si="1"/>
        <v>LCMBS013BAXX26</v>
      </c>
      <c r="D847" s="3">
        <v>0.0</v>
      </c>
      <c r="F847" s="5">
        <v>43221.0</v>
      </c>
      <c r="G847" s="4">
        <v>0.0</v>
      </c>
      <c r="I847" s="4">
        <v>0.0</v>
      </c>
      <c r="J847" s="4">
        <v>0.0</v>
      </c>
      <c r="K847" s="4">
        <v>0.0</v>
      </c>
      <c r="L847" s="4">
        <v>0.0</v>
      </c>
      <c r="O847" s="6">
        <f t="shared" si="2"/>
        <v>0</v>
      </c>
      <c r="P847" s="3" t="s">
        <v>51</v>
      </c>
      <c r="Q847" s="3" t="str">
        <f t="shared" si="3"/>
        <v>ZZ</v>
      </c>
      <c r="R847" s="3">
        <f t="shared" si="4"/>
        <v>0</v>
      </c>
      <c r="S847" s="3" t="str">
        <f t="shared" si="5"/>
        <v/>
      </c>
      <c r="T847" s="7">
        <f t="shared" si="6"/>
        <v>0</v>
      </c>
      <c r="U847" s="8" t="str">
        <f t="array" ref="U847">IF(W847&lt;&gt;0,MAX(IFERROR(INDEX(A:S,MATCH(W847,A:A,0),COLUMN(M$2)),0),IFERROR(INDEX(A:S,MATCH(AD847,A:A,0),COLUMN(M$2)),0),IFERROR(INDEX(A:S,MATCH(AK847,A:A,0),COLUMN(M$2)),0),IFERROR(INDEX(A:S,MATCH(AR847,A:A,0),COLUMN(M$2)),0)),M847)</f>
        <v/>
      </c>
      <c r="V847" s="3" t="str">
        <f t="shared" si="7"/>
        <v/>
      </c>
    </row>
    <row r="848" ht="15.75" customHeight="1">
      <c r="A848" s="3" t="s">
        <v>948</v>
      </c>
      <c r="B848" s="4" t="str">
        <f t="shared" si="1"/>
        <v>LCAI30BAGR</v>
      </c>
      <c r="D848" s="3">
        <v>0.0</v>
      </c>
      <c r="F848" s="5">
        <v>43221.0</v>
      </c>
      <c r="G848" s="4">
        <v>0.0</v>
      </c>
      <c r="I848" s="4">
        <v>0.0</v>
      </c>
      <c r="J848" s="4">
        <v>0.0</v>
      </c>
      <c r="K848" s="4">
        <v>0.0</v>
      </c>
      <c r="L848" s="4">
        <v>0.0</v>
      </c>
      <c r="O848" s="6">
        <f t="shared" si="2"/>
        <v>0</v>
      </c>
      <c r="P848" s="3" t="s">
        <v>51</v>
      </c>
      <c r="Q848" s="3" t="str">
        <f t="shared" si="3"/>
        <v>ZZ</v>
      </c>
      <c r="R848" s="3">
        <f t="shared" si="4"/>
        <v>0</v>
      </c>
      <c r="S848" s="3" t="str">
        <f t="shared" si="5"/>
        <v/>
      </c>
      <c r="T848" s="7">
        <f t="shared" si="6"/>
        <v>0</v>
      </c>
      <c r="U848" s="8" t="str">
        <f t="array" ref="U848">IF(W848&lt;&gt;0,MAX(IFERROR(INDEX(A:S,MATCH(W848,A:A,0),COLUMN(M$2)),0),IFERROR(INDEX(A:S,MATCH(AD848,A:A,0),COLUMN(M$2)),0),IFERROR(INDEX(A:S,MATCH(AK848,A:A,0),COLUMN(M$2)),0),IFERROR(INDEX(A:S,MATCH(AR848,A:A,0),COLUMN(M$2)),0)),M848)</f>
        <v/>
      </c>
      <c r="V848" s="3" t="str">
        <f t="shared" si="7"/>
        <v/>
      </c>
    </row>
    <row r="849" ht="15.75" customHeight="1">
      <c r="A849" s="3" t="s">
        <v>949</v>
      </c>
      <c r="B849" s="4" t="str">
        <f t="shared" si="1"/>
        <v>LCDR26BAGR</v>
      </c>
      <c r="D849" s="3">
        <v>0.0</v>
      </c>
      <c r="F849" s="5">
        <v>43221.0</v>
      </c>
      <c r="G849" s="4">
        <v>0.0</v>
      </c>
      <c r="I849" s="4">
        <v>0.0</v>
      </c>
      <c r="J849" s="4">
        <v>0.0</v>
      </c>
      <c r="K849" s="4">
        <v>0.0</v>
      </c>
      <c r="L849" s="4">
        <v>0.0</v>
      </c>
      <c r="O849" s="6">
        <f t="shared" si="2"/>
        <v>0</v>
      </c>
      <c r="P849" s="3" t="s">
        <v>51</v>
      </c>
      <c r="Q849" s="3" t="str">
        <f t="shared" si="3"/>
        <v>ZZ</v>
      </c>
      <c r="R849" s="3">
        <f t="shared" si="4"/>
        <v>0</v>
      </c>
      <c r="S849" s="3" t="str">
        <f t="shared" si="5"/>
        <v/>
      </c>
      <c r="T849" s="7">
        <f t="shared" si="6"/>
        <v>0</v>
      </c>
      <c r="U849" s="8" t="str">
        <f t="array" ref="U849">IF(W849&lt;&gt;0,MAX(IFERROR(INDEX(A:S,MATCH(W849,A:A,0),COLUMN(M$2)),0),IFERROR(INDEX(A:S,MATCH(AD849,A:A,0),COLUMN(M$2)),0),IFERROR(INDEX(A:S,MATCH(AK849,A:A,0),COLUMN(M$2)),0),IFERROR(INDEX(A:S,MATCH(AR849,A:A,0),COLUMN(M$2)),0)),M849)</f>
        <v/>
      </c>
      <c r="V849" s="3" t="str">
        <f t="shared" si="7"/>
        <v/>
      </c>
    </row>
    <row r="850" ht="15.75" customHeight="1">
      <c r="A850" s="3" t="s">
        <v>950</v>
      </c>
      <c r="B850" s="4" t="str">
        <f t="shared" si="1"/>
        <v>LCDUBAGRB201</v>
      </c>
      <c r="D850" s="3">
        <v>0.0</v>
      </c>
      <c r="F850" s="5">
        <v>43221.0</v>
      </c>
      <c r="G850" s="4">
        <v>0.0</v>
      </c>
      <c r="I850" s="4">
        <v>0.0</v>
      </c>
      <c r="J850" s="4">
        <v>0.0</v>
      </c>
      <c r="K850" s="4">
        <v>0.0</v>
      </c>
      <c r="L850" s="4">
        <v>0.0</v>
      </c>
      <c r="O850" s="6">
        <f t="shared" si="2"/>
        <v>0</v>
      </c>
      <c r="P850" s="3" t="s">
        <v>51</v>
      </c>
      <c r="Q850" s="3" t="str">
        <f t="shared" si="3"/>
        <v>ZZ</v>
      </c>
      <c r="R850" s="3">
        <f t="shared" si="4"/>
        <v>0</v>
      </c>
      <c r="S850" s="3" t="str">
        <f t="shared" si="5"/>
        <v/>
      </c>
      <c r="T850" s="7">
        <f t="shared" si="6"/>
        <v>0</v>
      </c>
      <c r="U850" s="8" t="str">
        <f t="array" ref="U850">IF(W850&lt;&gt;0,MAX(IFERROR(INDEX(A:S,MATCH(W850,A:A,0),COLUMN(M$2)),0),IFERROR(INDEX(A:S,MATCH(AD850,A:A,0),COLUMN(M$2)),0),IFERROR(INDEX(A:S,MATCH(AK850,A:A,0),COLUMN(M$2)),0),IFERROR(INDEX(A:S,MATCH(AR850,A:A,0),COLUMN(M$2)),0)),M850)</f>
        <v/>
      </c>
      <c r="V850" s="3" t="str">
        <f t="shared" si="7"/>
        <v/>
      </c>
    </row>
    <row r="851" ht="15.75" customHeight="1">
      <c r="A851" s="3" t="s">
        <v>951</v>
      </c>
      <c r="B851" s="4" t="str">
        <f t="shared" si="1"/>
        <v>LC21572GR</v>
      </c>
      <c r="D851" s="3">
        <v>0.0</v>
      </c>
      <c r="F851" s="5">
        <v>43221.0</v>
      </c>
      <c r="G851" s="4">
        <v>0.0</v>
      </c>
      <c r="I851" s="4">
        <v>0.0</v>
      </c>
      <c r="J851" s="4">
        <v>0.0</v>
      </c>
      <c r="K851" s="4">
        <v>0.0</v>
      </c>
      <c r="L851" s="4">
        <v>0.0</v>
      </c>
      <c r="O851" s="6">
        <f t="shared" si="2"/>
        <v>0</v>
      </c>
      <c r="P851" s="3" t="s">
        <v>51</v>
      </c>
      <c r="Q851" s="3" t="str">
        <f t="shared" si="3"/>
        <v>ZZ</v>
      </c>
      <c r="R851" s="3">
        <f t="shared" si="4"/>
        <v>0</v>
      </c>
      <c r="S851" s="3" t="str">
        <f t="shared" si="5"/>
        <v/>
      </c>
      <c r="T851" s="7">
        <f t="shared" si="6"/>
        <v>0</v>
      </c>
      <c r="U851" s="8" t="str">
        <f t="array" ref="U851">IF(W851&lt;&gt;0,MAX(IFERROR(INDEX(A:S,MATCH(W851,A:A,0),COLUMN(M$2)),0),IFERROR(INDEX(A:S,MATCH(AD851,A:A,0),COLUMN(M$2)),0),IFERROR(INDEX(A:S,MATCH(AK851,A:A,0),COLUMN(M$2)),0),IFERROR(INDEX(A:S,MATCH(AR851,A:A,0),COLUMN(M$2)),0)),M851)</f>
        <v/>
      </c>
      <c r="V851" s="3" t="str">
        <f t="shared" si="7"/>
        <v/>
      </c>
    </row>
    <row r="852" ht="15.75" customHeight="1">
      <c r="A852" s="3" t="s">
        <v>952</v>
      </c>
      <c r="B852" s="4" t="str">
        <f t="shared" si="1"/>
        <v>LCSKCNWHMT</v>
      </c>
      <c r="D852" s="3">
        <v>0.0</v>
      </c>
      <c r="F852" s="5">
        <v>43221.0</v>
      </c>
      <c r="G852" s="4">
        <v>0.0</v>
      </c>
      <c r="I852" s="4">
        <v>0.0</v>
      </c>
      <c r="J852" s="4">
        <v>0.0</v>
      </c>
      <c r="K852" s="4">
        <v>0.0</v>
      </c>
      <c r="L852" s="4">
        <v>0.0</v>
      </c>
      <c r="O852" s="6">
        <f t="shared" si="2"/>
        <v>0</v>
      </c>
      <c r="P852" s="3" t="s">
        <v>51</v>
      </c>
      <c r="Q852" s="3" t="str">
        <f t="shared" si="3"/>
        <v>ZZ</v>
      </c>
      <c r="R852" s="3">
        <f t="shared" si="4"/>
        <v>0</v>
      </c>
      <c r="S852" s="3" t="str">
        <f t="shared" si="5"/>
        <v/>
      </c>
      <c r="T852" s="7">
        <f t="shared" si="6"/>
        <v>0</v>
      </c>
      <c r="U852" s="8" t="str">
        <f t="array" ref="U852">IF(W852&lt;&gt;0,MAX(IFERROR(INDEX(A:S,MATCH(W852,A:A,0),COLUMN(M$2)),0),IFERROR(INDEX(A:S,MATCH(AD852,A:A,0),COLUMN(M$2)),0),IFERROR(INDEX(A:S,MATCH(AK852,A:A,0),COLUMN(M$2)),0),IFERROR(INDEX(A:S,MATCH(AR852,A:A,0),COLUMN(M$2)),0)),M852)</f>
        <v/>
      </c>
      <c r="V852" s="3" t="str">
        <f t="shared" si="7"/>
        <v/>
      </c>
    </row>
    <row r="853" ht="15.75" customHeight="1">
      <c r="A853" s="3" t="s">
        <v>953</v>
      </c>
      <c r="B853" s="4" t="str">
        <f t="shared" si="1"/>
        <v>LCSKCOWHMT</v>
      </c>
      <c r="D853" s="3">
        <v>0.0</v>
      </c>
      <c r="F853" s="5">
        <v>43221.0</v>
      </c>
      <c r="G853" s="4">
        <v>0.0</v>
      </c>
      <c r="I853" s="4">
        <v>0.0</v>
      </c>
      <c r="J853" s="4">
        <v>0.0</v>
      </c>
      <c r="K853" s="4">
        <v>0.0</v>
      </c>
      <c r="L853" s="4">
        <v>0.0</v>
      </c>
      <c r="O853" s="6">
        <f t="shared" si="2"/>
        <v>0</v>
      </c>
      <c r="P853" s="3" t="s">
        <v>51</v>
      </c>
      <c r="Q853" s="3" t="str">
        <f t="shared" si="3"/>
        <v>ZZ</v>
      </c>
      <c r="R853" s="3">
        <f t="shared" si="4"/>
        <v>0</v>
      </c>
      <c r="S853" s="3" t="str">
        <f t="shared" si="5"/>
        <v/>
      </c>
      <c r="T853" s="7">
        <f t="shared" si="6"/>
        <v>0</v>
      </c>
      <c r="U853" s="8" t="str">
        <f t="array" ref="U853">IF(W853&lt;&gt;0,MAX(IFERROR(INDEX(A:S,MATCH(W853,A:A,0),COLUMN(M$2)),0),IFERROR(INDEX(A:S,MATCH(AD853,A:A,0),COLUMN(M$2)),0),IFERROR(INDEX(A:S,MATCH(AK853,A:A,0),COLUMN(M$2)),0),IFERROR(INDEX(A:S,MATCH(AR853,A:A,0),COLUMN(M$2)),0)),M853)</f>
        <v/>
      </c>
      <c r="V853" s="3" t="str">
        <f t="shared" si="7"/>
        <v/>
      </c>
    </row>
    <row r="854" ht="15.75" customHeight="1">
      <c r="A854" s="3" t="s">
        <v>954</v>
      </c>
      <c r="B854" s="4" t="str">
        <f t="shared" si="1"/>
        <v>LCSKLAWHMT</v>
      </c>
      <c r="D854" s="3">
        <v>0.0</v>
      </c>
      <c r="F854" s="5">
        <v>43221.0</v>
      </c>
      <c r="G854" s="4">
        <v>0.0</v>
      </c>
      <c r="I854" s="4">
        <v>0.0</v>
      </c>
      <c r="J854" s="4">
        <v>0.0</v>
      </c>
      <c r="K854" s="4">
        <v>0.0</v>
      </c>
      <c r="L854" s="4">
        <v>0.0</v>
      </c>
      <c r="O854" s="6">
        <f t="shared" si="2"/>
        <v>0</v>
      </c>
      <c r="P854" s="3" t="s">
        <v>51</v>
      </c>
      <c r="Q854" s="3" t="str">
        <f t="shared" si="3"/>
        <v>ZZ</v>
      </c>
      <c r="R854" s="3">
        <f t="shared" si="4"/>
        <v>0</v>
      </c>
      <c r="S854" s="3" t="str">
        <f t="shared" si="5"/>
        <v/>
      </c>
      <c r="T854" s="7">
        <f t="shared" si="6"/>
        <v>0</v>
      </c>
      <c r="U854" s="8" t="str">
        <f t="array" ref="U854">IF(W854&lt;&gt;0,MAX(IFERROR(INDEX(A:S,MATCH(W854,A:A,0),COLUMN(M$2)),0),IFERROR(INDEX(A:S,MATCH(AD854,A:A,0),COLUMN(M$2)),0),IFERROR(INDEX(A:S,MATCH(AK854,A:A,0),COLUMN(M$2)),0),IFERROR(INDEX(A:S,MATCH(AR854,A:A,0),COLUMN(M$2)),0)),M854)</f>
        <v/>
      </c>
      <c r="V854" s="3" t="str">
        <f t="shared" si="7"/>
        <v/>
      </c>
    </row>
    <row r="855" ht="15.75" customHeight="1">
      <c r="A855" s="3" t="s">
        <v>955</v>
      </c>
      <c r="B855" s="4" t="str">
        <f t="shared" si="1"/>
        <v>LC8442CREAM</v>
      </c>
      <c r="D855" s="3">
        <v>0.0</v>
      </c>
      <c r="F855" s="5">
        <v>43237.0</v>
      </c>
      <c r="G855" s="4">
        <v>0.0</v>
      </c>
      <c r="I855" s="4">
        <v>0.0</v>
      </c>
      <c r="J855" s="4">
        <v>0.0</v>
      </c>
      <c r="K855" s="4">
        <v>0.0</v>
      </c>
      <c r="L855" s="4">
        <v>0.0</v>
      </c>
      <c r="O855" s="6">
        <f t="shared" si="2"/>
        <v>0</v>
      </c>
      <c r="P855" s="3" t="s">
        <v>51</v>
      </c>
      <c r="Q855" s="3" t="str">
        <f t="shared" si="3"/>
        <v>ZZ</v>
      </c>
      <c r="R855" s="3">
        <f t="shared" si="4"/>
        <v>0</v>
      </c>
      <c r="S855" s="3" t="str">
        <f t="shared" si="5"/>
        <v/>
      </c>
      <c r="T855" s="7">
        <f t="shared" si="6"/>
        <v>0</v>
      </c>
      <c r="U855" s="8" t="str">
        <f t="array" ref="U855">IF(W855&lt;&gt;0,MAX(IFERROR(INDEX(A:S,MATCH(W855,A:A,0),COLUMN(M$2)),0),IFERROR(INDEX(A:S,MATCH(AD855,A:A,0),COLUMN(M$2)),0),IFERROR(INDEX(A:S,MATCH(AK855,A:A,0),COLUMN(M$2)),0),IFERROR(INDEX(A:S,MATCH(AR855,A:A,0),COLUMN(M$2)),0)),M855)</f>
        <v/>
      </c>
      <c r="V855" s="3" t="str">
        <f t="shared" si="7"/>
        <v/>
      </c>
    </row>
    <row r="856" ht="15.75" customHeight="1">
      <c r="A856" s="3" t="s">
        <v>956</v>
      </c>
      <c r="B856" s="4" t="str">
        <f t="shared" si="1"/>
        <v>LC3634CLBR</v>
      </c>
      <c r="D856" s="3">
        <v>0.0</v>
      </c>
      <c r="F856" s="5">
        <v>43221.0</v>
      </c>
      <c r="G856" s="4">
        <v>0.0</v>
      </c>
      <c r="I856" s="4">
        <v>0.0</v>
      </c>
      <c r="J856" s="4">
        <v>0.0</v>
      </c>
      <c r="K856" s="4">
        <v>0.0</v>
      </c>
      <c r="L856" s="4">
        <v>0.0</v>
      </c>
      <c r="O856" s="6">
        <f t="shared" si="2"/>
        <v>0</v>
      </c>
      <c r="P856" s="3" t="s">
        <v>51</v>
      </c>
      <c r="Q856" s="3" t="str">
        <f t="shared" si="3"/>
        <v>ZZ</v>
      </c>
      <c r="R856" s="3">
        <f t="shared" si="4"/>
        <v>0</v>
      </c>
      <c r="S856" s="3" t="str">
        <f t="shared" si="5"/>
        <v/>
      </c>
      <c r="T856" s="7">
        <f t="shared" si="6"/>
        <v>0</v>
      </c>
      <c r="U856" s="8" t="str">
        <f t="array" ref="U856">IF(W856&lt;&gt;0,MAX(IFERROR(INDEX(A:S,MATCH(W856,A:A,0),COLUMN(M$2)),0),IFERROR(INDEX(A:S,MATCH(AD856,A:A,0),COLUMN(M$2)),0),IFERROR(INDEX(A:S,MATCH(AK856,A:A,0),COLUMN(M$2)),0),IFERROR(INDEX(A:S,MATCH(AR856,A:A,0),COLUMN(M$2)),0)),M856)</f>
        <v/>
      </c>
      <c r="V856" s="3" t="str">
        <f t="shared" si="7"/>
        <v/>
      </c>
    </row>
    <row r="857" ht="15.75" customHeight="1">
      <c r="A857" s="3" t="s">
        <v>957</v>
      </c>
      <c r="B857" s="4" t="str">
        <f t="shared" si="1"/>
        <v>LCZI2TAU</v>
      </c>
      <c r="D857" s="3">
        <v>0.0</v>
      </c>
      <c r="F857" s="5">
        <v>43221.0</v>
      </c>
      <c r="G857" s="4">
        <v>0.0</v>
      </c>
      <c r="I857" s="4">
        <v>0.0</v>
      </c>
      <c r="J857" s="4">
        <v>0.0</v>
      </c>
      <c r="K857" s="4">
        <v>0.0</v>
      </c>
      <c r="L857" s="4">
        <v>0.0</v>
      </c>
      <c r="O857" s="6">
        <f t="shared" si="2"/>
        <v>0</v>
      </c>
      <c r="P857" s="3" t="s">
        <v>51</v>
      </c>
      <c r="Q857" s="3" t="str">
        <f t="shared" si="3"/>
        <v>ZZ</v>
      </c>
      <c r="R857" s="3">
        <f t="shared" si="4"/>
        <v>0</v>
      </c>
      <c r="S857" s="3" t="str">
        <f t="shared" si="5"/>
        <v/>
      </c>
      <c r="T857" s="7">
        <f t="shared" si="6"/>
        <v>0</v>
      </c>
      <c r="U857" s="8" t="str">
        <f t="array" ref="U857">IF(W857&lt;&gt;0,MAX(IFERROR(INDEX(A:S,MATCH(W857,A:A,0),COLUMN(M$2)),0),IFERROR(INDEX(A:S,MATCH(AD857,A:A,0),COLUMN(M$2)),0),IFERROR(INDEX(A:S,MATCH(AK857,A:A,0),COLUMN(M$2)),0),IFERROR(INDEX(A:S,MATCH(AR857,A:A,0),COLUMN(M$2)),0)),M857)</f>
        <v/>
      </c>
      <c r="V857" s="3" t="str">
        <f t="shared" si="7"/>
        <v/>
      </c>
    </row>
    <row r="858" ht="15.75" customHeight="1">
      <c r="A858" s="3" t="s">
        <v>958</v>
      </c>
      <c r="B858" s="4" t="str">
        <f t="shared" si="1"/>
        <v>LC10602VICO</v>
      </c>
      <c r="D858" s="3">
        <v>0.0</v>
      </c>
      <c r="F858" s="5">
        <v>43445.0</v>
      </c>
      <c r="G858" s="4">
        <v>0.0</v>
      </c>
      <c r="I858" s="4">
        <v>0.0</v>
      </c>
      <c r="J858" s="4">
        <v>0.0</v>
      </c>
      <c r="K858" s="4">
        <v>0.0</v>
      </c>
      <c r="L858" s="4">
        <v>0.0</v>
      </c>
      <c r="O858" s="6">
        <f t="shared" si="2"/>
        <v>0</v>
      </c>
      <c r="P858" s="3" t="s">
        <v>51</v>
      </c>
      <c r="Q858" s="3" t="str">
        <f t="shared" si="3"/>
        <v>ZZ</v>
      </c>
      <c r="R858" s="3">
        <f t="shared" si="4"/>
        <v>0</v>
      </c>
      <c r="S858" s="3" t="str">
        <f t="shared" si="5"/>
        <v/>
      </c>
      <c r="T858" s="7">
        <f t="shared" si="6"/>
        <v>0</v>
      </c>
      <c r="U858" s="8" t="str">
        <f t="array" ref="U858">IF(W858&lt;&gt;0,MAX(IFERROR(INDEX(A:S,MATCH(W858,A:A,0),COLUMN(M$2)),0),IFERROR(INDEX(A:S,MATCH(AD858,A:A,0),COLUMN(M$2)),0),IFERROR(INDEX(A:S,MATCH(AK858,A:A,0),COLUMN(M$2)),0),IFERROR(INDEX(A:S,MATCH(AR858,A:A,0),COLUMN(M$2)),0)),M858)</f>
        <v/>
      </c>
      <c r="V858" s="3" t="str">
        <f t="shared" si="7"/>
        <v/>
      </c>
    </row>
    <row r="859" ht="15.75" customHeight="1">
      <c r="A859" s="3" t="s">
        <v>959</v>
      </c>
      <c r="B859" s="4" t="str">
        <f t="shared" si="1"/>
        <v>LCZINCLA</v>
      </c>
      <c r="D859" s="3">
        <v>0.0</v>
      </c>
      <c r="F859" s="5">
        <v>43221.0</v>
      </c>
      <c r="G859" s="4">
        <v>0.0</v>
      </c>
      <c r="I859" s="4">
        <v>0.0</v>
      </c>
      <c r="J859" s="4">
        <v>0.0</v>
      </c>
      <c r="K859" s="4">
        <v>0.0</v>
      </c>
      <c r="L859" s="4">
        <v>0.0</v>
      </c>
      <c r="O859" s="6">
        <f t="shared" si="2"/>
        <v>0</v>
      </c>
      <c r="P859" s="3" t="s">
        <v>51</v>
      </c>
      <c r="Q859" s="3" t="str">
        <f t="shared" si="3"/>
        <v>ZZ</v>
      </c>
      <c r="R859" s="3">
        <f t="shared" si="4"/>
        <v>0</v>
      </c>
      <c r="S859" s="3" t="str">
        <f t="shared" si="5"/>
        <v/>
      </c>
      <c r="T859" s="7">
        <f t="shared" si="6"/>
        <v>0</v>
      </c>
      <c r="U859" s="8" t="str">
        <f t="array" ref="U859">IF(W859&lt;&gt;0,MAX(IFERROR(INDEX(A:S,MATCH(W859,A:A,0),COLUMN(M$2)),0),IFERROR(INDEX(A:S,MATCH(AD859,A:A,0),COLUMN(M$2)),0),IFERROR(INDEX(A:S,MATCH(AK859,A:A,0),COLUMN(M$2)),0),IFERROR(INDEX(A:S,MATCH(AR859,A:A,0),COLUMN(M$2)),0)),M859)</f>
        <v/>
      </c>
      <c r="V859" s="3" t="str">
        <f t="shared" si="7"/>
        <v/>
      </c>
    </row>
    <row r="860" ht="15.75" customHeight="1">
      <c r="A860" s="3" t="s">
        <v>960</v>
      </c>
      <c r="B860" s="4" t="str">
        <f t="shared" si="1"/>
        <v>LC558CHGR</v>
      </c>
      <c r="D860" s="3">
        <v>0.0</v>
      </c>
      <c r="F860" s="5">
        <v>43221.0</v>
      </c>
      <c r="G860" s="4">
        <v>0.0</v>
      </c>
      <c r="I860" s="4">
        <v>0.0</v>
      </c>
      <c r="J860" s="4">
        <v>0.0</v>
      </c>
      <c r="K860" s="4">
        <v>0.0</v>
      </c>
      <c r="L860" s="4">
        <v>0.0</v>
      </c>
      <c r="O860" s="6">
        <f t="shared" si="2"/>
        <v>0</v>
      </c>
      <c r="P860" s="3" t="s">
        <v>51</v>
      </c>
      <c r="Q860" s="3" t="str">
        <f t="shared" si="3"/>
        <v>ZZ</v>
      </c>
      <c r="R860" s="3">
        <f t="shared" si="4"/>
        <v>0</v>
      </c>
      <c r="S860" s="3" t="str">
        <f t="shared" si="5"/>
        <v/>
      </c>
      <c r="T860" s="7">
        <f t="shared" si="6"/>
        <v>0</v>
      </c>
      <c r="U860" s="8" t="str">
        <f t="array" ref="U860">IF(W860&lt;&gt;0,MAX(IFERROR(INDEX(A:S,MATCH(W860,A:A,0),COLUMN(M$2)),0),IFERROR(INDEX(A:S,MATCH(AD860,A:A,0),COLUMN(M$2)),0),IFERROR(INDEX(A:S,MATCH(AK860,A:A,0),COLUMN(M$2)),0),IFERROR(INDEX(A:S,MATCH(AR860,A:A,0),COLUMN(M$2)),0)),M860)</f>
        <v/>
      </c>
      <c r="V860" s="3" t="str">
        <f t="shared" si="7"/>
        <v/>
      </c>
    </row>
    <row r="861" ht="15.75" customHeight="1">
      <c r="A861" s="3" t="s">
        <v>961</v>
      </c>
      <c r="B861" s="4" t="str">
        <f t="shared" si="1"/>
        <v>LC7015BABL26</v>
      </c>
      <c r="D861" s="3">
        <v>0.0</v>
      </c>
      <c r="F861" s="5">
        <v>43221.0</v>
      </c>
      <c r="G861" s="4">
        <v>0.0</v>
      </c>
      <c r="I861" s="4">
        <v>0.0</v>
      </c>
      <c r="J861" s="4">
        <v>0.0</v>
      </c>
      <c r="K861" s="4">
        <v>0.0</v>
      </c>
      <c r="L861" s="4">
        <v>0.0</v>
      </c>
      <c r="O861" s="6">
        <f t="shared" si="2"/>
        <v>0</v>
      </c>
      <c r="P861" s="3" t="s">
        <v>51</v>
      </c>
      <c r="Q861" s="3" t="str">
        <f t="shared" si="3"/>
        <v>ZZ</v>
      </c>
      <c r="R861" s="3">
        <f t="shared" si="4"/>
        <v>0</v>
      </c>
      <c r="S861" s="3" t="str">
        <f t="shared" si="5"/>
        <v/>
      </c>
      <c r="T861" s="7">
        <f t="shared" si="6"/>
        <v>0</v>
      </c>
      <c r="U861" s="8" t="str">
        <f t="array" ref="U861">IF(W861&lt;&gt;0,MAX(IFERROR(INDEX(A:S,MATCH(W861,A:A,0),COLUMN(M$2)),0),IFERROR(INDEX(A:S,MATCH(AD861,A:A,0),COLUMN(M$2)),0),IFERROR(INDEX(A:S,MATCH(AK861,A:A,0),COLUMN(M$2)),0),IFERROR(INDEX(A:S,MATCH(AR861,A:A,0),COLUMN(M$2)),0)),M861)</f>
        <v/>
      </c>
      <c r="V861" s="3" t="str">
        <f t="shared" si="7"/>
        <v/>
      </c>
    </row>
    <row r="862" ht="15.75" customHeight="1">
      <c r="A862" s="3" t="s">
        <v>962</v>
      </c>
      <c r="B862" s="4" t="str">
        <f t="shared" si="1"/>
        <v>LC473CHBR</v>
      </c>
      <c r="D862" s="3">
        <v>0.0</v>
      </c>
      <c r="F862" s="5">
        <v>43221.0</v>
      </c>
      <c r="G862" s="4">
        <v>0.0</v>
      </c>
      <c r="I862" s="4">
        <v>0.0</v>
      </c>
      <c r="J862" s="4">
        <v>0.0</v>
      </c>
      <c r="K862" s="4">
        <v>0.0</v>
      </c>
      <c r="L862" s="4">
        <v>0.0</v>
      </c>
      <c r="O862" s="6">
        <f t="shared" si="2"/>
        <v>0</v>
      </c>
      <c r="P862" s="3" t="s">
        <v>51</v>
      </c>
      <c r="Q862" s="3" t="str">
        <f t="shared" si="3"/>
        <v>ZZ</v>
      </c>
      <c r="R862" s="3">
        <f t="shared" si="4"/>
        <v>0</v>
      </c>
      <c r="S862" s="3" t="str">
        <f t="shared" si="5"/>
        <v/>
      </c>
      <c r="T862" s="7">
        <f t="shared" si="6"/>
        <v>0</v>
      </c>
      <c r="U862" s="8" t="str">
        <f t="array" ref="U862">IF(W862&lt;&gt;0,MAX(IFERROR(INDEX(A:S,MATCH(W862,A:A,0),COLUMN(M$2)),0),IFERROR(INDEX(A:S,MATCH(AD862,A:A,0),COLUMN(M$2)),0),IFERROR(INDEX(A:S,MATCH(AK862,A:A,0),COLUMN(M$2)),0),IFERROR(INDEX(A:S,MATCH(AR862,A:A,0),COLUMN(M$2)),0)),M862)</f>
        <v/>
      </c>
      <c r="V862" s="3" t="str">
        <f t="shared" si="7"/>
        <v/>
      </c>
    </row>
    <row r="863" ht="15.75" customHeight="1">
      <c r="A863" s="3" t="s">
        <v>963</v>
      </c>
      <c r="B863" s="4" t="str">
        <f t="shared" si="1"/>
        <v>LCROSWBAWHB201</v>
      </c>
      <c r="D863" s="3">
        <v>0.0</v>
      </c>
      <c r="F863" s="5">
        <v>43221.0</v>
      </c>
      <c r="G863" s="4">
        <v>0.0</v>
      </c>
      <c r="I863" s="4">
        <v>0.0</v>
      </c>
      <c r="J863" s="4">
        <v>0.0</v>
      </c>
      <c r="K863" s="4">
        <v>0.0</v>
      </c>
      <c r="L863" s="4">
        <v>0.0</v>
      </c>
      <c r="O863" s="6">
        <f t="shared" si="2"/>
        <v>0</v>
      </c>
      <c r="P863" s="3" t="s">
        <v>51</v>
      </c>
      <c r="Q863" s="3" t="str">
        <f t="shared" si="3"/>
        <v>ZZ</v>
      </c>
      <c r="R863" s="3">
        <f t="shared" si="4"/>
        <v>0</v>
      </c>
      <c r="S863" s="3" t="str">
        <f t="shared" si="5"/>
        <v/>
      </c>
      <c r="T863" s="7">
        <f t="shared" si="6"/>
        <v>0</v>
      </c>
      <c r="U863" s="8" t="str">
        <f t="array" ref="U863">IF(W863&lt;&gt;0,MAX(IFERROR(INDEX(A:S,MATCH(W863,A:A,0),COLUMN(M$2)),0),IFERROR(INDEX(A:S,MATCH(AD863,A:A,0),COLUMN(M$2)),0),IFERROR(INDEX(A:S,MATCH(AK863,A:A,0),COLUMN(M$2)),0),IFERROR(INDEX(A:S,MATCH(AR863,A:A,0),COLUMN(M$2)),0)),M863)</f>
        <v/>
      </c>
      <c r="V863" s="3" t="str">
        <f t="shared" si="7"/>
        <v/>
      </c>
    </row>
    <row r="864" ht="15.75" customHeight="1">
      <c r="A864" s="3" t="s">
        <v>964</v>
      </c>
      <c r="B864" s="4" t="str">
        <f t="shared" si="1"/>
        <v>LCSKCHCR</v>
      </c>
      <c r="D864" s="3">
        <v>0.0</v>
      </c>
      <c r="F864" s="5">
        <v>43221.0</v>
      </c>
      <c r="G864" s="4">
        <v>0.0</v>
      </c>
      <c r="I864" s="4">
        <v>0.0</v>
      </c>
      <c r="J864" s="4">
        <v>0.0</v>
      </c>
      <c r="K864" s="4">
        <v>0.0</v>
      </c>
      <c r="L864" s="4">
        <v>0.0</v>
      </c>
      <c r="O864" s="6">
        <f t="shared" si="2"/>
        <v>0</v>
      </c>
      <c r="P864" s="3" t="s">
        <v>51</v>
      </c>
      <c r="Q864" s="3" t="str">
        <f t="shared" si="3"/>
        <v>ZZ</v>
      </c>
      <c r="R864" s="3">
        <f t="shared" si="4"/>
        <v>0</v>
      </c>
      <c r="S864" s="3" t="str">
        <f t="shared" si="5"/>
        <v/>
      </c>
      <c r="T864" s="7">
        <f t="shared" si="6"/>
        <v>0</v>
      </c>
      <c r="U864" s="8" t="str">
        <f t="array" ref="U864">IF(W864&lt;&gt;0,MAX(IFERROR(INDEX(A:S,MATCH(W864,A:A,0),COLUMN(M$2)),0),IFERROR(INDEX(A:S,MATCH(AD864,A:A,0),COLUMN(M$2)),0),IFERROR(INDEX(A:S,MATCH(AK864,A:A,0),COLUMN(M$2)),0),IFERROR(INDEX(A:S,MATCH(AR864,A:A,0),COLUMN(M$2)),0)),M864)</f>
        <v/>
      </c>
      <c r="V864" s="3" t="str">
        <f t="shared" si="7"/>
        <v/>
      </c>
    </row>
    <row r="865" ht="15.75" customHeight="1">
      <c r="A865" s="3" t="s">
        <v>965</v>
      </c>
      <c r="B865" s="4" t="str">
        <f t="shared" si="1"/>
        <v>LCSTBAMFYE26</v>
      </c>
      <c r="D865" s="3">
        <v>0.0</v>
      </c>
      <c r="F865" s="5">
        <v>43221.0</v>
      </c>
      <c r="G865" s="4">
        <v>0.0</v>
      </c>
      <c r="I865" s="4">
        <v>0.0</v>
      </c>
      <c r="J865" s="4">
        <v>0.0</v>
      </c>
      <c r="K865" s="4">
        <v>0.0</v>
      </c>
      <c r="L865" s="4">
        <v>0.0</v>
      </c>
      <c r="O865" s="6">
        <f t="shared" si="2"/>
        <v>0</v>
      </c>
      <c r="P865" s="3" t="s">
        <v>51</v>
      </c>
      <c r="Q865" s="3" t="str">
        <f t="shared" si="3"/>
        <v>ZZ</v>
      </c>
      <c r="R865" s="3">
        <f t="shared" si="4"/>
        <v>0</v>
      </c>
      <c r="S865" s="3" t="str">
        <f t="shared" si="5"/>
        <v/>
      </c>
      <c r="T865" s="7">
        <f t="shared" si="6"/>
        <v>0</v>
      </c>
      <c r="U865" s="8" t="str">
        <f t="array" ref="U865">IF(W865&lt;&gt;0,MAX(IFERROR(INDEX(A:S,MATCH(W865,A:A,0),COLUMN(M$2)),0),IFERROR(INDEX(A:S,MATCH(AD865,A:A,0),COLUMN(M$2)),0),IFERROR(INDEX(A:S,MATCH(AK865,A:A,0),COLUMN(M$2)),0),IFERROR(INDEX(A:S,MATCH(AR865,A:A,0),COLUMN(M$2)),0)),M865)</f>
        <v/>
      </c>
      <c r="V865" s="3" t="str">
        <f t="shared" si="7"/>
        <v/>
      </c>
    </row>
    <row r="866" ht="15.75" customHeight="1">
      <c r="A866" s="3" t="s">
        <v>966</v>
      </c>
      <c r="B866" s="4" t="str">
        <f t="shared" si="1"/>
        <v>LCSTBAMFBR30</v>
      </c>
      <c r="D866" s="3">
        <v>0.0</v>
      </c>
      <c r="F866" s="5">
        <v>43221.0</v>
      </c>
      <c r="G866" s="4">
        <v>0.0</v>
      </c>
      <c r="I866" s="4">
        <v>0.0</v>
      </c>
      <c r="J866" s="4">
        <v>0.0</v>
      </c>
      <c r="K866" s="4">
        <v>0.0</v>
      </c>
      <c r="L866" s="4">
        <v>0.0</v>
      </c>
      <c r="O866" s="6">
        <f t="shared" si="2"/>
        <v>0</v>
      </c>
      <c r="P866" s="3" t="s">
        <v>51</v>
      </c>
      <c r="Q866" s="3" t="str">
        <f t="shared" si="3"/>
        <v>ZZ</v>
      </c>
      <c r="R866" s="3">
        <f t="shared" si="4"/>
        <v>0</v>
      </c>
      <c r="S866" s="3" t="str">
        <f t="shared" si="5"/>
        <v/>
      </c>
      <c r="T866" s="7">
        <f t="shared" si="6"/>
        <v>0</v>
      </c>
      <c r="U866" s="8" t="str">
        <f t="array" ref="U866">IF(W866&lt;&gt;0,MAX(IFERROR(INDEX(A:S,MATCH(W866,A:A,0),COLUMN(M$2)),0),IFERROR(INDEX(A:S,MATCH(AD866,A:A,0),COLUMN(M$2)),0),IFERROR(INDEX(A:S,MATCH(AK866,A:A,0),COLUMN(M$2)),0),IFERROR(INDEX(A:S,MATCH(AR866,A:A,0),COLUMN(M$2)),0)),M866)</f>
        <v/>
      </c>
      <c r="V866" s="3" t="str">
        <f t="shared" si="7"/>
        <v/>
      </c>
    </row>
    <row r="867" ht="15.75" customHeight="1">
      <c r="A867" s="3" t="s">
        <v>967</v>
      </c>
      <c r="B867" s="4" t="str">
        <f t="shared" si="1"/>
        <v>LC2132MFPULE</v>
      </c>
      <c r="D867" s="3">
        <v>0.0</v>
      </c>
      <c r="F867" s="5">
        <v>43221.0</v>
      </c>
      <c r="G867" s="4">
        <v>0.0</v>
      </c>
      <c r="I867" s="4">
        <v>0.0</v>
      </c>
      <c r="J867" s="4">
        <v>0.0</v>
      </c>
      <c r="K867" s="4">
        <v>0.0</v>
      </c>
      <c r="L867" s="4">
        <v>0.0</v>
      </c>
      <c r="O867" s="6">
        <f t="shared" si="2"/>
        <v>0</v>
      </c>
      <c r="P867" s="3" t="s">
        <v>51</v>
      </c>
      <c r="Q867" s="3" t="str">
        <f t="shared" si="3"/>
        <v>ZZ</v>
      </c>
      <c r="R867" s="3">
        <f t="shared" si="4"/>
        <v>0</v>
      </c>
      <c r="S867" s="3" t="str">
        <f t="shared" si="5"/>
        <v/>
      </c>
      <c r="T867" s="7">
        <f t="shared" si="6"/>
        <v>0</v>
      </c>
      <c r="U867" s="8" t="str">
        <f t="array" ref="U867">IF(W867&lt;&gt;0,MAX(IFERROR(INDEX(A:S,MATCH(W867,A:A,0),COLUMN(M$2)),0),IFERROR(INDEX(A:S,MATCH(AD867,A:A,0),COLUMN(M$2)),0),IFERROR(INDEX(A:S,MATCH(AK867,A:A,0),COLUMN(M$2)),0),IFERROR(INDEX(A:S,MATCH(AR867,A:A,0),COLUMN(M$2)),0)),M867)</f>
        <v/>
      </c>
      <c r="V867" s="3" t="str">
        <f t="shared" si="7"/>
        <v/>
      </c>
    </row>
    <row r="868" ht="15.75" customHeight="1">
      <c r="A868" s="3" t="s">
        <v>968</v>
      </c>
      <c r="B868" s="4" t="str">
        <f t="shared" si="1"/>
        <v>LC2608TUBE24GR</v>
      </c>
      <c r="D868" s="3">
        <v>0.0</v>
      </c>
      <c r="F868" s="5">
        <v>43221.0</v>
      </c>
      <c r="G868" s="4">
        <v>0.0</v>
      </c>
      <c r="I868" s="4">
        <v>0.0</v>
      </c>
      <c r="J868" s="4">
        <v>0.0</v>
      </c>
      <c r="K868" s="4">
        <v>0.0</v>
      </c>
      <c r="L868" s="4">
        <v>0.0</v>
      </c>
      <c r="O868" s="6">
        <f t="shared" si="2"/>
        <v>0</v>
      </c>
      <c r="P868" s="3" t="s">
        <v>51</v>
      </c>
      <c r="Q868" s="3" t="str">
        <f t="shared" si="3"/>
        <v>ZZ</v>
      </c>
      <c r="R868" s="3">
        <f t="shared" si="4"/>
        <v>0</v>
      </c>
      <c r="S868" s="3" t="str">
        <f t="shared" si="5"/>
        <v/>
      </c>
      <c r="T868" s="7">
        <f t="shared" si="6"/>
        <v>0</v>
      </c>
      <c r="U868" s="8" t="str">
        <f t="array" ref="U868">IF(W868&lt;&gt;0,MAX(IFERROR(INDEX(A:S,MATCH(W868,A:A,0),COLUMN(M$2)),0),IFERROR(INDEX(A:S,MATCH(AD868,A:A,0),COLUMN(M$2)),0),IFERROR(INDEX(A:S,MATCH(AK868,A:A,0),COLUMN(M$2)),0),IFERROR(INDEX(A:S,MATCH(AR868,A:A,0),COLUMN(M$2)),0)),M868)</f>
        <v/>
      </c>
      <c r="V868" s="3" t="str">
        <f t="shared" si="7"/>
        <v/>
      </c>
    </row>
    <row r="869" ht="15.75" customHeight="1">
      <c r="A869" s="3" t="s">
        <v>969</v>
      </c>
      <c r="B869" s="4" t="str">
        <f t="shared" si="1"/>
        <v>LC10063SIL</v>
      </c>
      <c r="D869" s="3">
        <v>0.0</v>
      </c>
      <c r="F869" s="5">
        <v>43221.0</v>
      </c>
      <c r="G869" s="4">
        <v>0.0</v>
      </c>
      <c r="I869" s="4">
        <v>0.0</v>
      </c>
      <c r="J869" s="4">
        <v>0.0</v>
      </c>
      <c r="K869" s="4">
        <v>0.0</v>
      </c>
      <c r="L869" s="4">
        <v>0.0</v>
      </c>
      <c r="O869" s="6">
        <f t="shared" si="2"/>
        <v>0</v>
      </c>
      <c r="P869" s="3" t="s">
        <v>51</v>
      </c>
      <c r="Q869" s="3" t="str">
        <f t="shared" si="3"/>
        <v>ZZ</v>
      </c>
      <c r="R869" s="3">
        <f t="shared" si="4"/>
        <v>0</v>
      </c>
      <c r="S869" s="3" t="str">
        <f t="shared" si="5"/>
        <v/>
      </c>
      <c r="T869" s="7">
        <f t="shared" si="6"/>
        <v>0</v>
      </c>
      <c r="U869" s="8" t="str">
        <f t="array" ref="U869">IF(W869&lt;&gt;0,MAX(IFERROR(INDEX(A:S,MATCH(W869,A:A,0),COLUMN(M$2)),0),IFERROR(INDEX(A:S,MATCH(AD869,A:A,0),COLUMN(M$2)),0),IFERROR(INDEX(A:S,MATCH(AK869,A:A,0),COLUMN(M$2)),0),IFERROR(INDEX(A:S,MATCH(AR869,A:A,0),COLUMN(M$2)),0)),M869)</f>
        <v/>
      </c>
      <c r="V869" s="3" t="str">
        <f t="shared" si="7"/>
        <v/>
      </c>
    </row>
    <row r="870" ht="15.75" customHeight="1">
      <c r="A870" s="3" t="s">
        <v>970</v>
      </c>
      <c r="B870" s="4" t="str">
        <f t="shared" si="1"/>
        <v>LC7015BACR30</v>
      </c>
      <c r="D870" s="3">
        <v>0.0</v>
      </c>
      <c r="F870" s="5">
        <v>43221.0</v>
      </c>
      <c r="G870" s="4">
        <v>0.0</v>
      </c>
      <c r="I870" s="4">
        <v>0.0</v>
      </c>
      <c r="J870" s="4">
        <v>0.0</v>
      </c>
      <c r="K870" s="4">
        <v>0.0</v>
      </c>
      <c r="L870" s="4">
        <v>0.0</v>
      </c>
      <c r="O870" s="6">
        <f t="shared" si="2"/>
        <v>0</v>
      </c>
      <c r="P870" s="3" t="s">
        <v>51</v>
      </c>
      <c r="Q870" s="3" t="str">
        <f t="shared" si="3"/>
        <v>ZZ</v>
      </c>
      <c r="R870" s="3">
        <f t="shared" si="4"/>
        <v>0</v>
      </c>
      <c r="S870" s="3" t="str">
        <f t="shared" si="5"/>
        <v/>
      </c>
      <c r="T870" s="7">
        <f t="shared" si="6"/>
        <v>0</v>
      </c>
      <c r="U870" s="8" t="str">
        <f t="array" ref="U870">IF(W870&lt;&gt;0,MAX(IFERROR(INDEX(A:S,MATCH(W870,A:A,0),COLUMN(M$2)),0),IFERROR(INDEX(A:S,MATCH(AD870,A:A,0),COLUMN(M$2)),0),IFERROR(INDEX(A:S,MATCH(AK870,A:A,0),COLUMN(M$2)),0),IFERROR(INDEX(A:S,MATCH(AR870,A:A,0),COLUMN(M$2)),0)),M870)</f>
        <v/>
      </c>
      <c r="V870" s="3" t="str">
        <f t="shared" si="7"/>
        <v/>
      </c>
    </row>
    <row r="871" ht="15.75" customHeight="1">
      <c r="A871" s="3" t="s">
        <v>971</v>
      </c>
      <c r="B871" s="4" t="str">
        <f t="shared" si="1"/>
        <v>LC0845BEBR</v>
      </c>
      <c r="D871" s="3">
        <v>0.0</v>
      </c>
      <c r="F871" s="5">
        <v>43221.0</v>
      </c>
      <c r="G871" s="4">
        <v>0.0</v>
      </c>
      <c r="I871" s="4">
        <v>0.0</v>
      </c>
      <c r="J871" s="4">
        <v>0.0</v>
      </c>
      <c r="K871" s="4">
        <v>0.0</v>
      </c>
      <c r="L871" s="4">
        <v>0.0</v>
      </c>
      <c r="O871" s="6">
        <f t="shared" si="2"/>
        <v>0</v>
      </c>
      <c r="P871" s="3" t="s">
        <v>51</v>
      </c>
      <c r="Q871" s="3" t="str">
        <f t="shared" si="3"/>
        <v>ZZ</v>
      </c>
      <c r="R871" s="3">
        <f t="shared" si="4"/>
        <v>0</v>
      </c>
      <c r="S871" s="3" t="str">
        <f t="shared" si="5"/>
        <v/>
      </c>
      <c r="T871" s="7">
        <f t="shared" si="6"/>
        <v>0</v>
      </c>
      <c r="U871" s="8" t="str">
        <f t="array" ref="U871">IF(W871&lt;&gt;0,MAX(IFERROR(INDEX(A:S,MATCH(W871,A:A,0),COLUMN(M$2)),0),IFERROR(INDEX(A:S,MATCH(AD871,A:A,0),COLUMN(M$2)),0),IFERROR(INDEX(A:S,MATCH(AK871,A:A,0),COLUMN(M$2)),0),IFERROR(INDEX(A:S,MATCH(AR871,A:A,0),COLUMN(M$2)),0)),M871)</f>
        <v/>
      </c>
      <c r="V871" s="3" t="str">
        <f t="shared" si="7"/>
        <v/>
      </c>
    </row>
    <row r="872" ht="15.75" customHeight="1">
      <c r="A872" s="3" t="s">
        <v>972</v>
      </c>
      <c r="B872" s="4" t="str">
        <f t="shared" si="1"/>
        <v>LC2608TUBE24BR</v>
      </c>
      <c r="D872" s="3">
        <v>0.0</v>
      </c>
      <c r="F872" s="5">
        <v>43221.0</v>
      </c>
      <c r="G872" s="4">
        <v>0.0</v>
      </c>
      <c r="I872" s="4">
        <v>0.0</v>
      </c>
      <c r="J872" s="4">
        <v>0.0</v>
      </c>
      <c r="K872" s="4">
        <v>0.0</v>
      </c>
      <c r="L872" s="4">
        <v>0.0</v>
      </c>
      <c r="O872" s="6">
        <f t="shared" si="2"/>
        <v>0</v>
      </c>
      <c r="P872" s="3" t="s">
        <v>51</v>
      </c>
      <c r="Q872" s="3" t="str">
        <f t="shared" si="3"/>
        <v>ZZ</v>
      </c>
      <c r="R872" s="3">
        <f t="shared" si="4"/>
        <v>0</v>
      </c>
      <c r="S872" s="3" t="str">
        <f t="shared" si="5"/>
        <v/>
      </c>
      <c r="T872" s="7">
        <f t="shared" si="6"/>
        <v>0</v>
      </c>
      <c r="U872" s="8" t="str">
        <f t="array" ref="U872">IF(W872&lt;&gt;0,MAX(IFERROR(INDEX(A:S,MATCH(W872,A:A,0),COLUMN(M$2)),0),IFERROR(INDEX(A:S,MATCH(AD872,A:A,0),COLUMN(M$2)),0),IFERROR(INDEX(A:S,MATCH(AK872,A:A,0),COLUMN(M$2)),0),IFERROR(INDEX(A:S,MATCH(AR872,A:A,0),COLUMN(M$2)),0)),M872)</f>
        <v/>
      </c>
      <c r="V872" s="3" t="str">
        <f t="shared" si="7"/>
        <v/>
      </c>
    </row>
    <row r="873" ht="15.75" customHeight="1">
      <c r="A873" s="3" t="s">
        <v>973</v>
      </c>
      <c r="B873" s="4" t="str">
        <f t="shared" si="1"/>
        <v>LC2608TUBE24PU</v>
      </c>
      <c r="D873" s="3">
        <v>0.0</v>
      </c>
      <c r="F873" s="5">
        <v>43221.0</v>
      </c>
      <c r="G873" s="4">
        <v>0.0</v>
      </c>
      <c r="I873" s="4">
        <v>0.0</v>
      </c>
      <c r="J873" s="4">
        <v>0.0</v>
      </c>
      <c r="K873" s="4">
        <v>0.0</v>
      </c>
      <c r="L873" s="4">
        <v>0.0</v>
      </c>
      <c r="O873" s="6">
        <f t="shared" si="2"/>
        <v>0</v>
      </c>
      <c r="P873" s="3" t="s">
        <v>51</v>
      </c>
      <c r="Q873" s="3" t="str">
        <f t="shared" si="3"/>
        <v>ZZ</v>
      </c>
      <c r="R873" s="3">
        <f t="shared" si="4"/>
        <v>0</v>
      </c>
      <c r="S873" s="3" t="str">
        <f t="shared" si="5"/>
        <v/>
      </c>
      <c r="T873" s="7">
        <f t="shared" si="6"/>
        <v>0</v>
      </c>
      <c r="U873" s="8" t="str">
        <f t="array" ref="U873">IF(W873&lt;&gt;0,MAX(IFERROR(INDEX(A:S,MATCH(W873,A:A,0),COLUMN(M$2)),0),IFERROR(INDEX(A:S,MATCH(AD873,A:A,0),COLUMN(M$2)),0),IFERROR(INDEX(A:S,MATCH(AK873,A:A,0),COLUMN(M$2)),0),IFERROR(INDEX(A:S,MATCH(AR873,A:A,0),COLUMN(M$2)),0)),M873)</f>
        <v/>
      </c>
      <c r="V873" s="3" t="str">
        <f t="shared" si="7"/>
        <v/>
      </c>
    </row>
    <row r="874" ht="15.75" customHeight="1">
      <c r="A874" s="3" t="s">
        <v>974</v>
      </c>
      <c r="B874" s="4" t="str">
        <f t="shared" si="1"/>
        <v>LC2608TUBE24RE</v>
      </c>
      <c r="D874" s="3">
        <v>0.0</v>
      </c>
      <c r="F874" s="5">
        <v>43221.0</v>
      </c>
      <c r="G874" s="4">
        <v>0.0</v>
      </c>
      <c r="I874" s="4">
        <v>0.0</v>
      </c>
      <c r="J874" s="4">
        <v>0.0</v>
      </c>
      <c r="K874" s="4">
        <v>0.0</v>
      </c>
      <c r="L874" s="4">
        <v>0.0</v>
      </c>
      <c r="O874" s="6">
        <f t="shared" si="2"/>
        <v>0</v>
      </c>
      <c r="P874" s="3" t="s">
        <v>51</v>
      </c>
      <c r="Q874" s="3" t="str">
        <f t="shared" si="3"/>
        <v>ZZ</v>
      </c>
      <c r="R874" s="3">
        <f t="shared" si="4"/>
        <v>0</v>
      </c>
      <c r="S874" s="3" t="str">
        <f t="shared" si="5"/>
        <v/>
      </c>
      <c r="T874" s="7">
        <f t="shared" si="6"/>
        <v>0</v>
      </c>
      <c r="U874" s="8" t="str">
        <f t="array" ref="U874">IF(W874&lt;&gt;0,MAX(IFERROR(INDEX(A:S,MATCH(W874,A:A,0),COLUMN(M$2)),0),IFERROR(INDEX(A:S,MATCH(AD874,A:A,0),COLUMN(M$2)),0),IFERROR(INDEX(A:S,MATCH(AK874,A:A,0),COLUMN(M$2)),0),IFERROR(INDEX(A:S,MATCH(AR874,A:A,0),COLUMN(M$2)),0)),M874)</f>
        <v/>
      </c>
      <c r="V874" s="3" t="str">
        <f t="shared" si="7"/>
        <v/>
      </c>
    </row>
    <row r="875" ht="15.75" customHeight="1">
      <c r="A875" s="3" t="s">
        <v>975</v>
      </c>
      <c r="B875" s="4" t="str">
        <f t="shared" si="1"/>
        <v>LC2608TUBE36GR</v>
      </c>
      <c r="D875" s="3">
        <v>0.0</v>
      </c>
      <c r="F875" s="5">
        <v>43221.0</v>
      </c>
      <c r="G875" s="4">
        <v>0.0</v>
      </c>
      <c r="I875" s="4">
        <v>0.0</v>
      </c>
      <c r="J875" s="4">
        <v>0.0</v>
      </c>
      <c r="K875" s="4">
        <v>0.0</v>
      </c>
      <c r="L875" s="4">
        <v>0.0</v>
      </c>
      <c r="O875" s="6">
        <f t="shared" si="2"/>
        <v>0</v>
      </c>
      <c r="P875" s="3" t="s">
        <v>51</v>
      </c>
      <c r="Q875" s="3" t="str">
        <f t="shared" si="3"/>
        <v>ZZ</v>
      </c>
      <c r="R875" s="3">
        <f t="shared" si="4"/>
        <v>0</v>
      </c>
      <c r="S875" s="3" t="str">
        <f t="shared" si="5"/>
        <v/>
      </c>
      <c r="T875" s="7">
        <f t="shared" si="6"/>
        <v>0</v>
      </c>
      <c r="U875" s="8" t="str">
        <f t="array" ref="U875">IF(W875&lt;&gt;0,MAX(IFERROR(INDEX(A:S,MATCH(W875,A:A,0),COLUMN(M$2)),0),IFERROR(INDEX(A:S,MATCH(AD875,A:A,0),COLUMN(M$2)),0),IFERROR(INDEX(A:S,MATCH(AK875,A:A,0),COLUMN(M$2)),0),IFERROR(INDEX(A:S,MATCH(AR875,A:A,0),COLUMN(M$2)),0)),M875)</f>
        <v/>
      </c>
      <c r="V875" s="3" t="str">
        <f t="shared" si="7"/>
        <v/>
      </c>
    </row>
    <row r="876" ht="15.75" customHeight="1">
      <c r="A876" s="3" t="s">
        <v>976</v>
      </c>
      <c r="B876" s="4" t="str">
        <f t="shared" si="1"/>
        <v>LC9683TUBEBL</v>
      </c>
      <c r="D876" s="3">
        <v>0.0</v>
      </c>
      <c r="F876" s="5">
        <v>43221.0</v>
      </c>
      <c r="G876" s="4">
        <v>0.0</v>
      </c>
      <c r="I876" s="4">
        <v>0.0</v>
      </c>
      <c r="J876" s="4">
        <v>0.0</v>
      </c>
      <c r="K876" s="4">
        <v>0.0</v>
      </c>
      <c r="L876" s="4">
        <v>0.0</v>
      </c>
      <c r="O876" s="6">
        <f t="shared" si="2"/>
        <v>0</v>
      </c>
      <c r="P876" s="3" t="s">
        <v>51</v>
      </c>
      <c r="Q876" s="3" t="str">
        <f t="shared" si="3"/>
        <v>ZZ</v>
      </c>
      <c r="R876" s="3">
        <f t="shared" si="4"/>
        <v>0</v>
      </c>
      <c r="S876" s="3" t="str">
        <f t="shared" si="5"/>
        <v/>
      </c>
      <c r="T876" s="7">
        <f t="shared" si="6"/>
        <v>0</v>
      </c>
      <c r="U876" s="8" t="str">
        <f t="array" ref="U876">IF(W876&lt;&gt;0,MAX(IFERROR(INDEX(A:S,MATCH(W876,A:A,0),COLUMN(M$2)),0),IFERROR(INDEX(A:S,MATCH(AD876,A:A,0),COLUMN(M$2)),0),IFERROR(INDEX(A:S,MATCH(AK876,A:A,0),COLUMN(M$2)),0),IFERROR(INDEX(A:S,MATCH(AR876,A:A,0),COLUMN(M$2)),0)),M876)</f>
        <v/>
      </c>
      <c r="V876" s="3" t="str">
        <f t="shared" si="7"/>
        <v/>
      </c>
    </row>
    <row r="877" ht="15.75" customHeight="1">
      <c r="A877" s="3" t="s">
        <v>977</v>
      </c>
      <c r="B877" s="4" t="str">
        <f t="shared" si="1"/>
        <v>LC9683TUBEES</v>
      </c>
      <c r="D877" s="3">
        <v>0.0</v>
      </c>
      <c r="F877" s="5">
        <v>43221.0</v>
      </c>
      <c r="G877" s="4">
        <v>0.0</v>
      </c>
      <c r="I877" s="4">
        <v>0.0</v>
      </c>
      <c r="J877" s="4">
        <v>0.0</v>
      </c>
      <c r="K877" s="4">
        <v>0.0</v>
      </c>
      <c r="L877" s="4">
        <v>0.0</v>
      </c>
      <c r="O877" s="6">
        <f t="shared" si="2"/>
        <v>0</v>
      </c>
      <c r="P877" s="3" t="s">
        <v>51</v>
      </c>
      <c r="Q877" s="3" t="str">
        <f t="shared" si="3"/>
        <v>ZZ</v>
      </c>
      <c r="R877" s="3">
        <f t="shared" si="4"/>
        <v>0</v>
      </c>
      <c r="S877" s="3" t="str">
        <f t="shared" si="5"/>
        <v/>
      </c>
      <c r="T877" s="7">
        <f t="shared" si="6"/>
        <v>0</v>
      </c>
      <c r="U877" s="8" t="str">
        <f t="array" ref="U877">IF(W877&lt;&gt;0,MAX(IFERROR(INDEX(A:S,MATCH(W877,A:A,0),COLUMN(M$2)),0),IFERROR(INDEX(A:S,MATCH(AD877,A:A,0),COLUMN(M$2)),0),IFERROR(INDEX(A:S,MATCH(AK877,A:A,0),COLUMN(M$2)),0),IFERROR(INDEX(A:S,MATCH(AR877,A:A,0),COLUMN(M$2)),0)),M877)</f>
        <v/>
      </c>
      <c r="V877" s="3" t="str">
        <f t="shared" si="7"/>
        <v/>
      </c>
    </row>
    <row r="878" ht="15.75" customHeight="1">
      <c r="A878" s="3" t="s">
        <v>978</v>
      </c>
      <c r="B878" s="4" t="str">
        <f t="shared" si="1"/>
        <v>LC3093BLACK</v>
      </c>
      <c r="D878" s="3">
        <v>0.0</v>
      </c>
      <c r="F878" s="5">
        <v>43221.0</v>
      </c>
      <c r="G878" s="4">
        <v>0.0</v>
      </c>
      <c r="I878" s="4">
        <v>0.0</v>
      </c>
      <c r="J878" s="4">
        <v>0.0</v>
      </c>
      <c r="K878" s="4">
        <v>0.0</v>
      </c>
      <c r="L878" s="4">
        <v>0.0</v>
      </c>
      <c r="O878" s="6">
        <f t="shared" si="2"/>
        <v>0</v>
      </c>
      <c r="P878" s="3" t="s">
        <v>51</v>
      </c>
      <c r="Q878" s="3" t="str">
        <f t="shared" si="3"/>
        <v>ZZ</v>
      </c>
      <c r="R878" s="3">
        <f t="shared" si="4"/>
        <v>0</v>
      </c>
      <c r="S878" s="3" t="str">
        <f t="shared" si="5"/>
        <v/>
      </c>
      <c r="T878" s="7">
        <f t="shared" si="6"/>
        <v>0</v>
      </c>
      <c r="U878" s="8" t="str">
        <f t="array" ref="U878">IF(W878&lt;&gt;0,MAX(IFERROR(INDEX(A:S,MATCH(W878,A:A,0),COLUMN(M$2)),0),IFERROR(INDEX(A:S,MATCH(AD878,A:A,0),COLUMN(M$2)),0),IFERROR(INDEX(A:S,MATCH(AK878,A:A,0),COLUMN(M$2)),0),IFERROR(INDEX(A:S,MATCH(AR878,A:A,0),COLUMN(M$2)),0)),M878)</f>
        <v/>
      </c>
      <c r="V878" s="3" t="str">
        <f t="shared" si="7"/>
        <v/>
      </c>
    </row>
    <row r="879" ht="15.75" customHeight="1">
      <c r="A879" s="3" t="s">
        <v>979</v>
      </c>
      <c r="B879" s="4" t="str">
        <f t="shared" si="1"/>
        <v>LC3093SAND</v>
      </c>
      <c r="D879" s="3">
        <v>0.0</v>
      </c>
      <c r="F879" s="5">
        <v>43221.0</v>
      </c>
      <c r="G879" s="4">
        <v>0.0</v>
      </c>
      <c r="I879" s="4">
        <v>0.0</v>
      </c>
      <c r="J879" s="4">
        <v>0.0</v>
      </c>
      <c r="K879" s="4">
        <v>0.0</v>
      </c>
      <c r="L879" s="4">
        <v>0.0</v>
      </c>
      <c r="O879" s="6">
        <f t="shared" si="2"/>
        <v>0</v>
      </c>
      <c r="P879" s="3" t="s">
        <v>51</v>
      </c>
      <c r="Q879" s="3" t="str">
        <f t="shared" si="3"/>
        <v>ZZ</v>
      </c>
      <c r="R879" s="3">
        <f t="shared" si="4"/>
        <v>0</v>
      </c>
      <c r="S879" s="3" t="str">
        <f t="shared" si="5"/>
        <v/>
      </c>
      <c r="T879" s="7">
        <f t="shared" si="6"/>
        <v>0</v>
      </c>
      <c r="U879" s="8" t="str">
        <f t="array" ref="U879">IF(W879&lt;&gt;0,MAX(IFERROR(INDEX(A:S,MATCH(W879,A:A,0),COLUMN(M$2)),0),IFERROR(INDEX(A:S,MATCH(AD879,A:A,0),COLUMN(M$2)),0),IFERROR(INDEX(A:S,MATCH(AK879,A:A,0),COLUMN(M$2)),0),IFERROR(INDEX(A:S,MATCH(AR879,A:A,0),COLUMN(M$2)),0)),M879)</f>
        <v/>
      </c>
      <c r="V879" s="3" t="str">
        <f t="shared" si="7"/>
        <v/>
      </c>
    </row>
    <row r="880" ht="15.75" customHeight="1">
      <c r="A880" s="3" t="s">
        <v>980</v>
      </c>
      <c r="B880" s="4" t="str">
        <f t="shared" si="1"/>
        <v>LC3116CLBCBL</v>
      </c>
      <c r="D880" s="3">
        <v>0.0</v>
      </c>
      <c r="F880" s="5">
        <v>43221.0</v>
      </c>
      <c r="G880" s="4">
        <v>0.0</v>
      </c>
      <c r="I880" s="4">
        <v>0.0</v>
      </c>
      <c r="J880" s="4">
        <v>0.0</v>
      </c>
      <c r="K880" s="4">
        <v>0.0</v>
      </c>
      <c r="L880" s="4">
        <v>0.0</v>
      </c>
      <c r="O880" s="6">
        <f t="shared" si="2"/>
        <v>0</v>
      </c>
      <c r="P880" s="3" t="s">
        <v>51</v>
      </c>
      <c r="Q880" s="3" t="str">
        <f t="shared" si="3"/>
        <v>ZZ</v>
      </c>
      <c r="R880" s="3">
        <f t="shared" si="4"/>
        <v>0</v>
      </c>
      <c r="S880" s="3" t="str">
        <f t="shared" si="5"/>
        <v/>
      </c>
      <c r="T880" s="7">
        <f t="shared" si="6"/>
        <v>0</v>
      </c>
      <c r="U880" s="8" t="str">
        <f t="array" ref="U880">IF(W880&lt;&gt;0,MAX(IFERROR(INDEX(A:S,MATCH(W880,A:A,0),COLUMN(M$2)),0),IFERROR(INDEX(A:S,MATCH(AD880,A:A,0),COLUMN(M$2)),0),IFERROR(INDEX(A:S,MATCH(AK880,A:A,0),COLUMN(M$2)),0),IFERROR(INDEX(A:S,MATCH(AR880,A:A,0),COLUMN(M$2)),0)),M880)</f>
        <v/>
      </c>
      <c r="V880" s="3" t="str">
        <f t="shared" si="7"/>
        <v/>
      </c>
    </row>
    <row r="881" ht="15.75" customHeight="1">
      <c r="A881" s="3" t="s">
        <v>981</v>
      </c>
      <c r="B881" s="4" t="str">
        <f t="shared" si="1"/>
        <v>LC3116CLBCRE</v>
      </c>
      <c r="D881" s="3">
        <v>0.0</v>
      </c>
      <c r="F881" s="5">
        <v>43221.0</v>
      </c>
      <c r="G881" s="4">
        <v>0.0</v>
      </c>
      <c r="I881" s="4">
        <v>0.0</v>
      </c>
      <c r="J881" s="4">
        <v>0.0</v>
      </c>
      <c r="K881" s="4">
        <v>0.0</v>
      </c>
      <c r="L881" s="4">
        <v>0.0</v>
      </c>
      <c r="O881" s="6">
        <f t="shared" si="2"/>
        <v>0</v>
      </c>
      <c r="P881" s="3" t="s">
        <v>51</v>
      </c>
      <c r="Q881" s="3" t="str">
        <f t="shared" si="3"/>
        <v>ZZ</v>
      </c>
      <c r="R881" s="3">
        <f t="shared" si="4"/>
        <v>0</v>
      </c>
      <c r="S881" s="3" t="str">
        <f t="shared" si="5"/>
        <v/>
      </c>
      <c r="T881" s="7">
        <f t="shared" si="6"/>
        <v>0</v>
      </c>
      <c r="U881" s="8" t="str">
        <f t="array" ref="U881">IF(W881&lt;&gt;0,MAX(IFERROR(INDEX(A:S,MATCH(W881,A:A,0),COLUMN(M$2)),0),IFERROR(INDEX(A:S,MATCH(AD881,A:A,0),COLUMN(M$2)),0),IFERROR(INDEX(A:S,MATCH(AK881,A:A,0),COLUMN(M$2)),0),IFERROR(INDEX(A:S,MATCH(AR881,A:A,0),COLUMN(M$2)),0)),M881)</f>
        <v/>
      </c>
      <c r="V881" s="3" t="str">
        <f t="shared" si="7"/>
        <v/>
      </c>
    </row>
    <row r="882" ht="15.75" customHeight="1">
      <c r="A882" s="3" t="s">
        <v>982</v>
      </c>
      <c r="B882" s="4" t="str">
        <f t="shared" si="1"/>
        <v>LC3117CLGR</v>
      </c>
      <c r="D882" s="3">
        <v>0.0</v>
      </c>
      <c r="F882" s="5">
        <v>43221.0</v>
      </c>
      <c r="G882" s="4">
        <v>0.0</v>
      </c>
      <c r="I882" s="4">
        <v>0.0</v>
      </c>
      <c r="J882" s="4">
        <v>0.0</v>
      </c>
      <c r="K882" s="4">
        <v>0.0</v>
      </c>
      <c r="L882" s="4">
        <v>0.0</v>
      </c>
      <c r="O882" s="6">
        <f t="shared" si="2"/>
        <v>0</v>
      </c>
      <c r="P882" s="3" t="s">
        <v>51</v>
      </c>
      <c r="Q882" s="3" t="str">
        <f t="shared" si="3"/>
        <v>ZZ</v>
      </c>
      <c r="R882" s="3">
        <f t="shared" si="4"/>
        <v>0</v>
      </c>
      <c r="S882" s="3" t="str">
        <f t="shared" si="5"/>
        <v/>
      </c>
      <c r="T882" s="7">
        <f t="shared" si="6"/>
        <v>0</v>
      </c>
      <c r="U882" s="8" t="str">
        <f t="array" ref="U882">IF(W882&lt;&gt;0,MAX(IFERROR(INDEX(A:S,MATCH(W882,A:A,0),COLUMN(M$2)),0),IFERROR(INDEX(A:S,MATCH(AD882,A:A,0),COLUMN(M$2)),0),IFERROR(INDEX(A:S,MATCH(AK882,A:A,0),COLUMN(M$2)),0),IFERROR(INDEX(A:S,MATCH(AR882,A:A,0),COLUMN(M$2)),0)),M882)</f>
        <v/>
      </c>
      <c r="V882" s="3" t="str">
        <f t="shared" si="7"/>
        <v/>
      </c>
    </row>
    <row r="883" ht="15.75" customHeight="1">
      <c r="A883" s="3" t="s">
        <v>983</v>
      </c>
      <c r="B883" s="4" t="str">
        <f t="shared" si="1"/>
        <v>LC3106SIBCBR</v>
      </c>
      <c r="C883" s="3" t="s">
        <v>2</v>
      </c>
      <c r="D883" s="3">
        <v>0.0</v>
      </c>
      <c r="F883" s="5">
        <v>43221.0</v>
      </c>
      <c r="G883" s="4">
        <v>0.0</v>
      </c>
      <c r="I883" s="4">
        <v>0.0</v>
      </c>
      <c r="J883" s="4">
        <v>0.0</v>
      </c>
      <c r="K883" s="4">
        <v>0.0</v>
      </c>
      <c r="L883" s="4">
        <v>0.0</v>
      </c>
      <c r="O883" s="6">
        <f t="shared" si="2"/>
        <v>0</v>
      </c>
      <c r="P883" s="3" t="s">
        <v>51</v>
      </c>
      <c r="Q883" s="3" t="str">
        <f t="shared" si="3"/>
        <v>ZZ</v>
      </c>
      <c r="R883" s="3">
        <f t="shared" si="4"/>
        <v>0</v>
      </c>
      <c r="S883" s="3">
        <f t="shared" si="5"/>
        <v>0</v>
      </c>
      <c r="T883" s="7">
        <f t="shared" si="6"/>
        <v>0</v>
      </c>
      <c r="U883" s="8" t="str">
        <f t="array" ref="U883">IF(W883&lt;&gt;0,MAX(IFERROR(INDEX(A:S,MATCH(W883,A:A,0),COLUMN(M$2)),0),IFERROR(INDEX(A:S,MATCH(AD883,A:A,0),COLUMN(M$2)),0),IFERROR(INDEX(A:S,MATCH(AK883,A:A,0),COLUMN(M$2)),0),IFERROR(INDEX(A:S,MATCH(AR883,A:A,0),COLUMN(M$2)),0)),M883)</f>
        <v/>
      </c>
      <c r="V883" s="3">
        <f t="shared" si="7"/>
        <v>0</v>
      </c>
    </row>
    <row r="884" ht="15.75" customHeight="1">
      <c r="A884" s="3" t="s">
        <v>984</v>
      </c>
      <c r="B884" s="4" t="str">
        <f t="shared" si="1"/>
        <v>LCLASWBACH</v>
      </c>
      <c r="C884" s="3" t="s">
        <v>2</v>
      </c>
      <c r="D884" s="3">
        <v>0.0</v>
      </c>
      <c r="F884" s="5">
        <v>43221.0</v>
      </c>
      <c r="G884" s="4">
        <v>0.0</v>
      </c>
      <c r="I884" s="4">
        <v>0.0</v>
      </c>
      <c r="J884" s="4">
        <v>0.0</v>
      </c>
      <c r="K884" s="4">
        <v>0.0</v>
      </c>
      <c r="L884" s="4">
        <v>0.0</v>
      </c>
      <c r="O884" s="6">
        <f t="shared" si="2"/>
        <v>0</v>
      </c>
      <c r="P884" s="3" t="s">
        <v>51</v>
      </c>
      <c r="Q884" s="3" t="str">
        <f t="shared" si="3"/>
        <v>ZZ</v>
      </c>
      <c r="R884" s="3">
        <f t="shared" si="4"/>
        <v>0</v>
      </c>
      <c r="S884" s="3">
        <f t="shared" si="5"/>
        <v>0</v>
      </c>
      <c r="T884" s="7">
        <f t="shared" si="6"/>
        <v>0</v>
      </c>
      <c r="U884" s="8" t="str">
        <f t="array" ref="U884">IF(W884&lt;&gt;0,MAX(IFERROR(INDEX(A:S,MATCH(W884,A:A,0),COLUMN(M$2)),0),IFERROR(INDEX(A:S,MATCH(AD884,A:A,0),COLUMN(M$2)),0),IFERROR(INDEX(A:S,MATCH(AK884,A:A,0),COLUMN(M$2)),0),IFERROR(INDEX(A:S,MATCH(AR884,A:A,0),COLUMN(M$2)),0)),M884)</f>
        <v/>
      </c>
      <c r="V884" s="3">
        <f t="shared" si="7"/>
        <v>0</v>
      </c>
    </row>
    <row r="885" ht="15.75" customHeight="1">
      <c r="A885" s="3" t="s">
        <v>985</v>
      </c>
      <c r="B885" s="4" t="str">
        <f t="shared" si="1"/>
        <v>LCF15OTGR</v>
      </c>
      <c r="D885" s="3">
        <v>0.0</v>
      </c>
      <c r="F885" s="5">
        <v>43221.0</v>
      </c>
      <c r="G885" s="4">
        <v>0.0</v>
      </c>
      <c r="I885" s="4">
        <v>0.0</v>
      </c>
      <c r="J885" s="4">
        <v>0.0</v>
      </c>
      <c r="K885" s="4">
        <v>0.0</v>
      </c>
      <c r="L885" s="4">
        <v>0.0</v>
      </c>
      <c r="O885" s="6">
        <f t="shared" si="2"/>
        <v>0</v>
      </c>
      <c r="P885" s="3" t="s">
        <v>51</v>
      </c>
      <c r="Q885" s="3" t="str">
        <f t="shared" si="3"/>
        <v>ZZ</v>
      </c>
      <c r="R885" s="3">
        <f t="shared" si="4"/>
        <v>0</v>
      </c>
      <c r="S885" s="3" t="str">
        <f t="shared" si="5"/>
        <v/>
      </c>
      <c r="T885" s="7">
        <f t="shared" si="6"/>
        <v>0</v>
      </c>
      <c r="U885" s="8" t="str">
        <f t="array" ref="U885">IF(W885&lt;&gt;0,MAX(IFERROR(INDEX(A:S,MATCH(W885,A:A,0),COLUMN(M$2)),0),IFERROR(INDEX(A:S,MATCH(AD885,A:A,0),COLUMN(M$2)),0),IFERROR(INDEX(A:S,MATCH(AK885,A:A,0),COLUMN(M$2)),0),IFERROR(INDEX(A:S,MATCH(AR885,A:A,0),COLUMN(M$2)),0)),M885)</f>
        <v/>
      </c>
      <c r="V885" s="3" t="str">
        <f t="shared" si="7"/>
        <v/>
      </c>
    </row>
    <row r="886" ht="15.75" customHeight="1">
      <c r="A886" s="3" t="s">
        <v>986</v>
      </c>
      <c r="B886" s="4" t="str">
        <f t="shared" si="1"/>
        <v>LCF15OTPU</v>
      </c>
      <c r="D886" s="3">
        <v>0.0</v>
      </c>
      <c r="F886" s="5">
        <v>43221.0</v>
      </c>
      <c r="G886" s="4">
        <v>0.0</v>
      </c>
      <c r="I886" s="4">
        <v>0.0</v>
      </c>
      <c r="J886" s="4">
        <v>0.0</v>
      </c>
      <c r="K886" s="4">
        <v>0.0</v>
      </c>
      <c r="L886" s="4">
        <v>0.0</v>
      </c>
      <c r="O886" s="6">
        <f t="shared" si="2"/>
        <v>0</v>
      </c>
      <c r="P886" s="3" t="s">
        <v>51</v>
      </c>
      <c r="Q886" s="3" t="str">
        <f t="shared" si="3"/>
        <v>ZZ</v>
      </c>
      <c r="R886" s="3">
        <f t="shared" si="4"/>
        <v>0</v>
      </c>
      <c r="S886" s="3" t="str">
        <f t="shared" si="5"/>
        <v/>
      </c>
      <c r="T886" s="7">
        <f t="shared" si="6"/>
        <v>0</v>
      </c>
      <c r="U886" s="8" t="str">
        <f t="array" ref="U886">IF(W886&lt;&gt;0,MAX(IFERROR(INDEX(A:S,MATCH(W886,A:A,0),COLUMN(M$2)),0),IFERROR(INDEX(A:S,MATCH(AD886,A:A,0),COLUMN(M$2)),0),IFERROR(INDEX(A:S,MATCH(AK886,A:A,0),COLUMN(M$2)),0),IFERROR(INDEX(A:S,MATCH(AR886,A:A,0),COLUMN(M$2)),0)),M886)</f>
        <v/>
      </c>
      <c r="V886" s="3" t="str">
        <f t="shared" si="7"/>
        <v/>
      </c>
    </row>
    <row r="887" ht="15.75" customHeight="1">
      <c r="A887" s="3" t="s">
        <v>987</v>
      </c>
      <c r="B887" s="4" t="str">
        <f t="shared" si="1"/>
        <v>LCF16OTBL</v>
      </c>
      <c r="D887" s="3">
        <v>0.0</v>
      </c>
      <c r="F887" s="5">
        <v>43221.0</v>
      </c>
      <c r="G887" s="4">
        <v>0.0</v>
      </c>
      <c r="I887" s="4">
        <v>0.0</v>
      </c>
      <c r="J887" s="4">
        <v>0.0</v>
      </c>
      <c r="K887" s="4">
        <v>0.0</v>
      </c>
      <c r="L887" s="4">
        <v>0.0</v>
      </c>
      <c r="O887" s="6">
        <f t="shared" si="2"/>
        <v>0</v>
      </c>
      <c r="P887" s="3" t="s">
        <v>51</v>
      </c>
      <c r="Q887" s="3" t="str">
        <f t="shared" si="3"/>
        <v>ZZ</v>
      </c>
      <c r="R887" s="3">
        <f t="shared" si="4"/>
        <v>0</v>
      </c>
      <c r="S887" s="3" t="str">
        <f t="shared" si="5"/>
        <v/>
      </c>
      <c r="T887" s="7">
        <f t="shared" si="6"/>
        <v>0</v>
      </c>
      <c r="U887" s="8" t="str">
        <f t="array" ref="U887">IF(W887&lt;&gt;0,MAX(IFERROR(INDEX(A:S,MATCH(W887,A:A,0),COLUMN(M$2)),0),IFERROR(INDEX(A:S,MATCH(AD887,A:A,0),COLUMN(M$2)),0),IFERROR(INDEX(A:S,MATCH(AK887,A:A,0),COLUMN(M$2)),0),IFERROR(INDEX(A:S,MATCH(AR887,A:A,0),COLUMN(M$2)),0)),M887)</f>
        <v/>
      </c>
      <c r="V887" s="3" t="str">
        <f t="shared" si="7"/>
        <v/>
      </c>
    </row>
    <row r="888" ht="15.75" customHeight="1">
      <c r="A888" s="3" t="s">
        <v>988</v>
      </c>
      <c r="B888" s="4" t="str">
        <f t="shared" si="1"/>
        <v>LCF16OTGR</v>
      </c>
      <c r="D888" s="3">
        <v>0.0</v>
      </c>
      <c r="F888" s="5">
        <v>43221.0</v>
      </c>
      <c r="G888" s="4">
        <v>0.0</v>
      </c>
      <c r="I888" s="4">
        <v>0.0</v>
      </c>
      <c r="J888" s="4">
        <v>0.0</v>
      </c>
      <c r="K888" s="4">
        <v>0.0</v>
      </c>
      <c r="L888" s="4">
        <v>0.0</v>
      </c>
      <c r="O888" s="6">
        <f t="shared" si="2"/>
        <v>0</v>
      </c>
      <c r="P888" s="3" t="s">
        <v>51</v>
      </c>
      <c r="Q888" s="3" t="str">
        <f t="shared" si="3"/>
        <v>ZZ</v>
      </c>
      <c r="R888" s="3">
        <f t="shared" si="4"/>
        <v>0</v>
      </c>
      <c r="S888" s="3" t="str">
        <f t="shared" si="5"/>
        <v/>
      </c>
      <c r="T888" s="7">
        <f t="shared" si="6"/>
        <v>0</v>
      </c>
      <c r="U888" s="8" t="str">
        <f t="array" ref="U888">IF(W888&lt;&gt;0,MAX(IFERROR(INDEX(A:S,MATCH(W888,A:A,0),COLUMN(M$2)),0),IFERROR(INDEX(A:S,MATCH(AD888,A:A,0),COLUMN(M$2)),0),IFERROR(INDEX(A:S,MATCH(AK888,A:A,0),COLUMN(M$2)),0),IFERROR(INDEX(A:S,MATCH(AR888,A:A,0),COLUMN(M$2)),0)),M888)</f>
        <v/>
      </c>
      <c r="V888" s="3" t="str">
        <f t="shared" si="7"/>
        <v/>
      </c>
    </row>
    <row r="889" ht="15.75" customHeight="1">
      <c r="A889" s="3" t="s">
        <v>989</v>
      </c>
      <c r="B889" s="4" t="str">
        <f t="shared" si="1"/>
        <v>LCF16OTRE</v>
      </c>
      <c r="D889" s="3">
        <v>0.0</v>
      </c>
      <c r="F889" s="5">
        <v>43221.0</v>
      </c>
      <c r="G889" s="4">
        <v>0.0</v>
      </c>
      <c r="I889" s="4">
        <v>0.0</v>
      </c>
      <c r="J889" s="4">
        <v>0.0</v>
      </c>
      <c r="K889" s="4">
        <v>0.0</v>
      </c>
      <c r="L889" s="4">
        <v>0.0</v>
      </c>
      <c r="O889" s="6">
        <f t="shared" si="2"/>
        <v>0</v>
      </c>
      <c r="P889" s="3" t="s">
        <v>51</v>
      </c>
      <c r="Q889" s="3" t="str">
        <f t="shared" si="3"/>
        <v>ZZ</v>
      </c>
      <c r="R889" s="3">
        <f t="shared" si="4"/>
        <v>0</v>
      </c>
      <c r="S889" s="3" t="str">
        <f t="shared" si="5"/>
        <v/>
      </c>
      <c r="T889" s="7">
        <f t="shared" si="6"/>
        <v>0</v>
      </c>
      <c r="U889" s="8" t="str">
        <f t="array" ref="U889">IF(W889&lt;&gt;0,MAX(IFERROR(INDEX(A:S,MATCH(W889,A:A,0),COLUMN(M$2)),0),IFERROR(INDEX(A:S,MATCH(AD889,A:A,0),COLUMN(M$2)),0),IFERROR(INDEX(A:S,MATCH(AK889,A:A,0),COLUMN(M$2)),0),IFERROR(INDEX(A:S,MATCH(AR889,A:A,0),COLUMN(M$2)),0)),M889)</f>
        <v/>
      </c>
      <c r="V889" s="3" t="str">
        <f t="shared" si="7"/>
        <v/>
      </c>
    </row>
    <row r="890" ht="15.75" customHeight="1">
      <c r="A890" s="3" t="s">
        <v>990</v>
      </c>
      <c r="B890" s="4" t="str">
        <f t="shared" si="1"/>
        <v>LCF16OTWH</v>
      </c>
      <c r="D890" s="3">
        <v>0.0</v>
      </c>
      <c r="F890" s="5">
        <v>43221.0</v>
      </c>
      <c r="G890" s="4">
        <v>0.0</v>
      </c>
      <c r="I890" s="4">
        <v>0.0</v>
      </c>
      <c r="J890" s="4">
        <v>0.0</v>
      </c>
      <c r="K890" s="4">
        <v>0.0</v>
      </c>
      <c r="L890" s="4">
        <v>0.0</v>
      </c>
      <c r="O890" s="6">
        <f t="shared" si="2"/>
        <v>0</v>
      </c>
      <c r="P890" s="3" t="s">
        <v>51</v>
      </c>
      <c r="Q890" s="3" t="str">
        <f t="shared" si="3"/>
        <v>ZZ</v>
      </c>
      <c r="R890" s="3">
        <f t="shared" si="4"/>
        <v>0</v>
      </c>
      <c r="S890" s="3" t="str">
        <f t="shared" si="5"/>
        <v/>
      </c>
      <c r="T890" s="7">
        <f t="shared" si="6"/>
        <v>0</v>
      </c>
      <c r="U890" s="8" t="str">
        <f t="array" ref="U890">IF(W890&lt;&gt;0,MAX(IFERROR(INDEX(A:S,MATCH(W890,A:A,0),COLUMN(M$2)),0),IFERROR(INDEX(A:S,MATCH(AD890,A:A,0),COLUMN(M$2)),0),IFERROR(INDEX(A:S,MATCH(AK890,A:A,0),COLUMN(M$2)),0),IFERROR(INDEX(A:S,MATCH(AR890,A:A,0),COLUMN(M$2)),0)),M890)</f>
        <v/>
      </c>
      <c r="V890" s="3" t="str">
        <f t="shared" si="7"/>
        <v/>
      </c>
    </row>
    <row r="891" ht="15.75" customHeight="1">
      <c r="A891" s="3" t="s">
        <v>991</v>
      </c>
      <c r="B891" s="4" t="str">
        <f t="shared" si="1"/>
        <v>LC10063CA</v>
      </c>
      <c r="D891" s="3">
        <v>0.0</v>
      </c>
      <c r="F891" s="5">
        <v>43221.0</v>
      </c>
      <c r="G891" s="4">
        <v>0.0</v>
      </c>
      <c r="I891" s="4">
        <v>0.0</v>
      </c>
      <c r="J891" s="4">
        <v>0.0</v>
      </c>
      <c r="K891" s="4">
        <v>0.0</v>
      </c>
      <c r="L891" s="4">
        <v>0.0</v>
      </c>
      <c r="O891" s="6">
        <f t="shared" si="2"/>
        <v>0</v>
      </c>
      <c r="P891" s="3" t="s">
        <v>51</v>
      </c>
      <c r="Q891" s="3" t="str">
        <f t="shared" si="3"/>
        <v>ZZ</v>
      </c>
      <c r="R891" s="3">
        <f t="shared" si="4"/>
        <v>0</v>
      </c>
      <c r="S891" s="3" t="str">
        <f t="shared" si="5"/>
        <v/>
      </c>
      <c r="T891" s="7">
        <f t="shared" si="6"/>
        <v>0</v>
      </c>
      <c r="U891" s="8" t="str">
        <f t="array" ref="U891">IF(W891&lt;&gt;0,MAX(IFERROR(INDEX(A:S,MATCH(W891,A:A,0),COLUMN(M$2)),0),IFERROR(INDEX(A:S,MATCH(AD891,A:A,0),COLUMN(M$2)),0),IFERROR(INDEX(A:S,MATCH(AK891,A:A,0),COLUMN(M$2)),0),IFERROR(INDEX(A:S,MATCH(AR891,A:A,0),COLUMN(M$2)),0)),M891)</f>
        <v/>
      </c>
      <c r="V891" s="3" t="str">
        <f t="shared" si="7"/>
        <v/>
      </c>
    </row>
    <row r="892" ht="15.75" customHeight="1">
      <c r="A892" s="3" t="s">
        <v>992</v>
      </c>
      <c r="B892" s="4" t="str">
        <f t="shared" si="1"/>
        <v>LCIGBAVIBL30</v>
      </c>
      <c r="D892" s="3">
        <v>0.0</v>
      </c>
      <c r="F892" s="5">
        <v>43221.0</v>
      </c>
      <c r="G892" s="4">
        <v>0.0</v>
      </c>
      <c r="I892" s="4">
        <v>0.0</v>
      </c>
      <c r="J892" s="4">
        <v>0.0</v>
      </c>
      <c r="K892" s="4">
        <v>0.0</v>
      </c>
      <c r="L892" s="4">
        <v>0.0</v>
      </c>
      <c r="O892" s="6">
        <f t="shared" si="2"/>
        <v>0</v>
      </c>
      <c r="P892" s="3" t="s">
        <v>51</v>
      </c>
      <c r="Q892" s="3" t="str">
        <f t="shared" si="3"/>
        <v>ZZ</v>
      </c>
      <c r="R892" s="3">
        <f t="shared" si="4"/>
        <v>0</v>
      </c>
      <c r="S892" s="3" t="str">
        <f t="shared" si="5"/>
        <v/>
      </c>
      <c r="T892" s="7">
        <f t="shared" si="6"/>
        <v>0</v>
      </c>
      <c r="U892" s="8" t="str">
        <f t="array" ref="U892">IF(W892&lt;&gt;0,MAX(IFERROR(INDEX(A:S,MATCH(W892,A:A,0),COLUMN(M$2)),0),IFERROR(INDEX(A:S,MATCH(AD892,A:A,0),COLUMN(M$2)),0),IFERROR(INDEX(A:S,MATCH(AK892,A:A,0),COLUMN(M$2)),0),IFERROR(INDEX(A:S,MATCH(AR892,A:A,0),COLUMN(M$2)),0)),M892)</f>
        <v/>
      </c>
      <c r="V892" s="3" t="str">
        <f t="shared" si="7"/>
        <v/>
      </c>
    </row>
    <row r="893" ht="15.75" customHeight="1">
      <c r="A893" s="3" t="s">
        <v>993</v>
      </c>
      <c r="B893" s="4" t="str">
        <f t="shared" si="1"/>
        <v>LCIGBAVIBR26</v>
      </c>
      <c r="D893" s="3">
        <v>0.0</v>
      </c>
      <c r="F893" s="5">
        <v>43221.0</v>
      </c>
      <c r="G893" s="4">
        <v>0.0</v>
      </c>
      <c r="I893" s="4">
        <v>0.0</v>
      </c>
      <c r="J893" s="4">
        <v>0.0</v>
      </c>
      <c r="K893" s="4">
        <v>0.0</v>
      </c>
      <c r="L893" s="4">
        <v>0.0</v>
      </c>
      <c r="O893" s="6">
        <f t="shared" si="2"/>
        <v>0</v>
      </c>
      <c r="P893" s="3" t="s">
        <v>51</v>
      </c>
      <c r="Q893" s="3" t="str">
        <f t="shared" si="3"/>
        <v>ZZ</v>
      </c>
      <c r="R893" s="3">
        <f t="shared" si="4"/>
        <v>0</v>
      </c>
      <c r="S893" s="3" t="str">
        <f t="shared" si="5"/>
        <v/>
      </c>
      <c r="T893" s="7">
        <f t="shared" si="6"/>
        <v>0</v>
      </c>
      <c r="U893" s="8" t="str">
        <f t="array" ref="U893">IF(W893&lt;&gt;0,MAX(IFERROR(INDEX(A:S,MATCH(W893,A:A,0),COLUMN(M$2)),0),IFERROR(INDEX(A:S,MATCH(AD893,A:A,0),COLUMN(M$2)),0),IFERROR(INDEX(A:S,MATCH(AK893,A:A,0),COLUMN(M$2)),0),IFERROR(INDEX(A:S,MATCH(AR893,A:A,0),COLUMN(M$2)),0)),M893)</f>
        <v/>
      </c>
      <c r="V893" s="3" t="str">
        <f t="shared" si="7"/>
        <v/>
      </c>
    </row>
    <row r="894" ht="15.75" customHeight="1">
      <c r="A894" s="3" t="s">
        <v>994</v>
      </c>
      <c r="B894" s="4" t="str">
        <f t="shared" si="1"/>
        <v>LCIGBAVIBR30</v>
      </c>
      <c r="D894" s="3" t="s">
        <v>60</v>
      </c>
      <c r="E894" s="5">
        <v>44134.0</v>
      </c>
      <c r="F894" s="5">
        <v>43994.0</v>
      </c>
      <c r="G894" s="4">
        <v>0.0</v>
      </c>
      <c r="I894" s="4">
        <v>0.0</v>
      </c>
      <c r="J894" s="4">
        <v>0.0</v>
      </c>
      <c r="K894" s="4">
        <v>0.0</v>
      </c>
      <c r="L894" s="4">
        <v>0.0</v>
      </c>
      <c r="O894" s="6">
        <f t="shared" si="2"/>
        <v>0</v>
      </c>
      <c r="P894" s="3" t="s">
        <v>51</v>
      </c>
      <c r="Q894" s="3" t="str">
        <f t="shared" si="3"/>
        <v>ZZ</v>
      </c>
      <c r="R894" s="3">
        <f t="shared" si="4"/>
        <v>0</v>
      </c>
      <c r="S894" s="3" t="str">
        <f t="shared" si="5"/>
        <v/>
      </c>
      <c r="T894" s="7">
        <f t="shared" si="6"/>
        <v>0</v>
      </c>
      <c r="U894" s="8" t="str">
        <f t="array" ref="U894">IF(W894&lt;&gt;0,MAX(IFERROR(INDEX(A:S,MATCH(W894,A:A,0),COLUMN(M$2)),0),IFERROR(INDEX(A:S,MATCH(AD894,A:A,0),COLUMN(M$2)),0),IFERROR(INDEX(A:S,MATCH(AK894,A:A,0),COLUMN(M$2)),0),IFERROR(INDEX(A:S,MATCH(AR894,A:A,0),COLUMN(M$2)),0)),M894)</f>
        <v/>
      </c>
      <c r="V894" s="3" t="str">
        <f t="shared" si="7"/>
        <v/>
      </c>
    </row>
    <row r="895" ht="15.75" customHeight="1">
      <c r="A895" s="3" t="s">
        <v>995</v>
      </c>
      <c r="B895" s="4" t="str">
        <f t="shared" si="1"/>
        <v>LCIGBAVICR30</v>
      </c>
      <c r="D895" s="3">
        <v>0.0</v>
      </c>
      <c r="F895" s="5">
        <v>43221.0</v>
      </c>
      <c r="G895" s="4">
        <v>0.0</v>
      </c>
      <c r="I895" s="4">
        <v>0.0</v>
      </c>
      <c r="J895" s="4">
        <v>0.0</v>
      </c>
      <c r="K895" s="4">
        <v>0.0</v>
      </c>
      <c r="L895" s="4">
        <v>0.0</v>
      </c>
      <c r="O895" s="6">
        <f t="shared" si="2"/>
        <v>0</v>
      </c>
      <c r="P895" s="3" t="s">
        <v>51</v>
      </c>
      <c r="Q895" s="3" t="str">
        <f t="shared" si="3"/>
        <v>ZZ</v>
      </c>
      <c r="R895" s="3">
        <f t="shared" si="4"/>
        <v>0</v>
      </c>
      <c r="S895" s="3" t="str">
        <f t="shared" si="5"/>
        <v/>
      </c>
      <c r="T895" s="7">
        <f t="shared" si="6"/>
        <v>0</v>
      </c>
      <c r="U895" s="8" t="str">
        <f t="array" ref="U895">IF(W895&lt;&gt;0,MAX(IFERROR(INDEX(A:S,MATCH(W895,A:A,0),COLUMN(M$2)),0),IFERROR(INDEX(A:S,MATCH(AD895,A:A,0),COLUMN(M$2)),0),IFERROR(INDEX(A:S,MATCH(AK895,A:A,0),COLUMN(M$2)),0),IFERROR(INDEX(A:S,MATCH(AR895,A:A,0),COLUMN(M$2)),0)),M895)</f>
        <v/>
      </c>
      <c r="V895" s="3" t="str">
        <f t="shared" si="7"/>
        <v/>
      </c>
    </row>
    <row r="896" ht="15.75" customHeight="1">
      <c r="A896" s="3" t="s">
        <v>996</v>
      </c>
      <c r="B896" s="4" t="str">
        <f t="shared" si="1"/>
        <v>LCIGBAVISB26</v>
      </c>
      <c r="D896" s="3">
        <v>0.0</v>
      </c>
      <c r="F896" s="5">
        <v>43591.0</v>
      </c>
      <c r="G896" s="4">
        <v>0.0</v>
      </c>
      <c r="I896" s="4">
        <v>0.0</v>
      </c>
      <c r="J896" s="4">
        <v>0.0</v>
      </c>
      <c r="K896" s="4">
        <v>0.0</v>
      </c>
      <c r="L896" s="4">
        <v>0.0</v>
      </c>
      <c r="O896" s="6">
        <f t="shared" si="2"/>
        <v>0</v>
      </c>
      <c r="P896" s="3" t="s">
        <v>51</v>
      </c>
      <c r="Q896" s="3" t="str">
        <f t="shared" si="3"/>
        <v>ZZ</v>
      </c>
      <c r="R896" s="3">
        <f t="shared" si="4"/>
        <v>0</v>
      </c>
      <c r="S896" s="3" t="str">
        <f t="shared" si="5"/>
        <v/>
      </c>
      <c r="T896" s="7">
        <f t="shared" si="6"/>
        <v>0</v>
      </c>
      <c r="U896" s="8" t="str">
        <f t="array" ref="U896">IF(W896&lt;&gt;0,MAX(IFERROR(INDEX(A:S,MATCH(W896,A:A,0),COLUMN(M$2)),0),IFERROR(INDEX(A:S,MATCH(AD896,A:A,0),COLUMN(M$2)),0),IFERROR(INDEX(A:S,MATCH(AK896,A:A,0),COLUMN(M$2)),0),IFERROR(INDEX(A:S,MATCH(AR896,A:A,0),COLUMN(M$2)),0)),M896)</f>
        <v/>
      </c>
      <c r="V896" s="3" t="str">
        <f t="shared" si="7"/>
        <v/>
      </c>
    </row>
    <row r="897" ht="15.75" customHeight="1">
      <c r="A897" s="3" t="s">
        <v>997</v>
      </c>
      <c r="B897" s="4" t="str">
        <f t="shared" si="1"/>
        <v>LCIGBAVISB30</v>
      </c>
      <c r="D897" s="3">
        <v>0.0</v>
      </c>
      <c r="F897" s="5">
        <v>43542.0</v>
      </c>
      <c r="G897" s="4">
        <v>0.0</v>
      </c>
      <c r="I897" s="4">
        <v>0.0</v>
      </c>
      <c r="J897" s="4">
        <v>0.0</v>
      </c>
      <c r="K897" s="4">
        <v>0.0</v>
      </c>
      <c r="L897" s="4">
        <v>0.0</v>
      </c>
      <c r="O897" s="6">
        <f t="shared" si="2"/>
        <v>0</v>
      </c>
      <c r="P897" s="3" t="s">
        <v>51</v>
      </c>
      <c r="Q897" s="3" t="str">
        <f t="shared" si="3"/>
        <v>ZZ</v>
      </c>
      <c r="R897" s="3">
        <f t="shared" si="4"/>
        <v>0</v>
      </c>
      <c r="S897" s="3" t="str">
        <f t="shared" si="5"/>
        <v/>
      </c>
      <c r="T897" s="7">
        <f t="shared" si="6"/>
        <v>0</v>
      </c>
      <c r="U897" s="8" t="str">
        <f t="array" ref="U897">IF(W897&lt;&gt;0,MAX(IFERROR(INDEX(A:S,MATCH(W897,A:A,0),COLUMN(M$2)),0),IFERROR(INDEX(A:S,MATCH(AD897,A:A,0),COLUMN(M$2)),0),IFERROR(INDEX(A:S,MATCH(AK897,A:A,0),COLUMN(M$2)),0),IFERROR(INDEX(A:S,MATCH(AR897,A:A,0),COLUMN(M$2)),0)),M897)</f>
        <v/>
      </c>
      <c r="V897" s="3" t="str">
        <f t="shared" si="7"/>
        <v/>
      </c>
    </row>
    <row r="898" ht="15.75" customHeight="1">
      <c r="A898" s="3" t="s">
        <v>998</v>
      </c>
      <c r="B898" s="4" t="str">
        <f t="shared" si="1"/>
        <v>LC7251CH</v>
      </c>
      <c r="D898" s="3">
        <v>0.0</v>
      </c>
      <c r="F898" s="5">
        <v>43703.0</v>
      </c>
      <c r="G898" s="4">
        <v>0.0</v>
      </c>
      <c r="I898" s="4">
        <v>0.0</v>
      </c>
      <c r="J898" s="4">
        <v>0.0</v>
      </c>
      <c r="K898" s="4">
        <v>0.0</v>
      </c>
      <c r="L898" s="4">
        <v>0.0</v>
      </c>
      <c r="O898" s="6">
        <f t="shared" si="2"/>
        <v>0</v>
      </c>
      <c r="P898" s="3" t="s">
        <v>51</v>
      </c>
      <c r="Q898" s="3" t="str">
        <f t="shared" si="3"/>
        <v>ZZ</v>
      </c>
      <c r="R898" s="3">
        <f t="shared" si="4"/>
        <v>0</v>
      </c>
      <c r="S898" s="3" t="str">
        <f t="shared" si="5"/>
        <v/>
      </c>
      <c r="T898" s="7">
        <f t="shared" si="6"/>
        <v>0</v>
      </c>
      <c r="U898" s="8" t="str">
        <f t="array" ref="U898">IF(W898&lt;&gt;0,MAX(IFERROR(INDEX(A:S,MATCH(W898,A:A,0),COLUMN(M$2)),0),IFERROR(INDEX(A:S,MATCH(AD898,A:A,0),COLUMN(M$2)),0),IFERROR(INDEX(A:S,MATCH(AK898,A:A,0),COLUMN(M$2)),0),IFERROR(INDEX(A:S,MATCH(AR898,A:A,0),COLUMN(M$2)),0)),M898)</f>
        <v/>
      </c>
      <c r="V898" s="3" t="str">
        <f t="shared" si="7"/>
        <v/>
      </c>
    </row>
    <row r="899" ht="15.75" customHeight="1">
      <c r="A899" s="3" t="s">
        <v>999</v>
      </c>
      <c r="B899" s="4" t="str">
        <f t="shared" si="1"/>
        <v>LCTUCHDE</v>
      </c>
      <c r="D899" s="3">
        <v>0.0</v>
      </c>
      <c r="F899" s="5">
        <v>43221.0</v>
      </c>
      <c r="G899" s="4"/>
      <c r="I899" s="4"/>
      <c r="J899" s="4"/>
      <c r="K899" s="4"/>
      <c r="L899" s="4"/>
      <c r="O899" s="6">
        <f t="shared" si="2"/>
        <v>0</v>
      </c>
      <c r="Q899" s="3" t="str">
        <f t="shared" si="3"/>
        <v/>
      </c>
      <c r="R899" s="3">
        <f t="shared" si="4"/>
        <v>0</v>
      </c>
      <c r="S899" s="3" t="str">
        <f t="shared" si="5"/>
        <v/>
      </c>
      <c r="T899" s="7">
        <f t="shared" si="6"/>
        <v>0</v>
      </c>
      <c r="U899" s="8" t="str">
        <f t="array" ref="U899">IF(W899&lt;&gt;0,MAX(IFERROR(INDEX(A:S,MATCH(W899,A:A,0),COLUMN(M$2)),0),IFERROR(INDEX(A:S,MATCH(AD899,A:A,0),COLUMN(M$2)),0),IFERROR(INDEX(A:S,MATCH(AK899,A:A,0),COLUMN(M$2)),0),IFERROR(INDEX(A:S,MATCH(AR899,A:A,0),COLUMN(M$2)),0)),M899)</f>
        <v/>
      </c>
      <c r="V899" s="3" t="str">
        <f t="shared" si="7"/>
        <v/>
      </c>
    </row>
    <row r="900" ht="15.75" customHeight="1">
      <c r="A900" s="3" t="s">
        <v>1000</v>
      </c>
      <c r="B900" s="4" t="str">
        <f t="shared" si="1"/>
        <v>LCTUOTDE</v>
      </c>
      <c r="D900" s="3">
        <v>0.0</v>
      </c>
      <c r="F900" s="5">
        <v>43221.0</v>
      </c>
      <c r="G900" s="4">
        <v>0.0</v>
      </c>
      <c r="I900" s="4">
        <v>0.0</v>
      </c>
      <c r="J900" s="4">
        <v>0.0</v>
      </c>
      <c r="K900" s="4">
        <v>0.0</v>
      </c>
      <c r="L900" s="4">
        <v>0.0</v>
      </c>
      <c r="O900" s="6">
        <f t="shared" si="2"/>
        <v>0</v>
      </c>
      <c r="P900" s="3" t="s">
        <v>51</v>
      </c>
      <c r="Q900" s="3" t="str">
        <f t="shared" si="3"/>
        <v>ZZ</v>
      </c>
      <c r="R900" s="3">
        <f t="shared" si="4"/>
        <v>0</v>
      </c>
      <c r="S900" s="3" t="str">
        <f t="shared" si="5"/>
        <v/>
      </c>
      <c r="T900" s="7">
        <f t="shared" si="6"/>
        <v>0</v>
      </c>
      <c r="U900" s="8" t="str">
        <f t="array" ref="U900">IF(W900&lt;&gt;0,MAX(IFERROR(INDEX(A:S,MATCH(W900,A:A,0),COLUMN(M$2)),0),IFERROR(INDEX(A:S,MATCH(AD900,A:A,0),COLUMN(M$2)),0),IFERROR(INDEX(A:S,MATCH(AK900,A:A,0),COLUMN(M$2)),0),IFERROR(INDEX(A:S,MATCH(AR900,A:A,0),COLUMN(M$2)),0)),M900)</f>
        <v/>
      </c>
      <c r="V900" s="3" t="str">
        <f t="shared" si="7"/>
        <v/>
      </c>
    </row>
    <row r="901" ht="15.75" customHeight="1">
      <c r="A901" s="3" t="s">
        <v>1001</v>
      </c>
      <c r="B901" s="4" t="str">
        <f t="shared" si="1"/>
        <v>LCHA26BAGR</v>
      </c>
      <c r="D901" s="3">
        <v>0.0</v>
      </c>
      <c r="F901" s="5">
        <v>43221.0</v>
      </c>
      <c r="G901" s="4">
        <v>0.0</v>
      </c>
      <c r="I901" s="4">
        <v>0.0</v>
      </c>
      <c r="J901" s="4">
        <v>0.0</v>
      </c>
      <c r="K901" s="4">
        <v>0.0</v>
      </c>
      <c r="L901" s="4">
        <v>0.0</v>
      </c>
      <c r="O901" s="6">
        <f t="shared" si="2"/>
        <v>0</v>
      </c>
      <c r="P901" s="3" t="s">
        <v>51</v>
      </c>
      <c r="Q901" s="3" t="str">
        <f t="shared" si="3"/>
        <v>ZZ</v>
      </c>
      <c r="R901" s="3">
        <f t="shared" si="4"/>
        <v>0</v>
      </c>
      <c r="S901" s="3" t="str">
        <f t="shared" si="5"/>
        <v/>
      </c>
      <c r="T901" s="7">
        <f t="shared" si="6"/>
        <v>0</v>
      </c>
      <c r="U901" s="8" t="str">
        <f t="array" ref="U901">IF(W901&lt;&gt;0,MAX(IFERROR(INDEX(A:S,MATCH(W901,A:A,0),COLUMN(M$2)),0),IFERROR(INDEX(A:S,MATCH(AD901,A:A,0),COLUMN(M$2)),0),IFERROR(INDEX(A:S,MATCH(AK901,A:A,0),COLUMN(M$2)),0),IFERROR(INDEX(A:S,MATCH(AR901,A:A,0),COLUMN(M$2)),0)),M901)</f>
        <v/>
      </c>
      <c r="V901" s="3" t="str">
        <f t="shared" si="7"/>
        <v/>
      </c>
    </row>
    <row r="902" ht="15.75" customHeight="1">
      <c r="A902" s="3" t="s">
        <v>1002</v>
      </c>
      <c r="B902" s="4" t="str">
        <f t="shared" si="1"/>
        <v>LCLISWBAWABL</v>
      </c>
      <c r="D902" s="3">
        <v>0.0</v>
      </c>
      <c r="F902" s="5">
        <v>43221.0</v>
      </c>
      <c r="G902" s="4">
        <v>0.0</v>
      </c>
      <c r="I902" s="4">
        <v>0.0</v>
      </c>
      <c r="J902" s="4">
        <v>0.0</v>
      </c>
      <c r="K902" s="4">
        <v>0.0</v>
      </c>
      <c r="L902" s="4">
        <v>0.0</v>
      </c>
      <c r="O902" s="6">
        <f t="shared" si="2"/>
        <v>0</v>
      </c>
      <c r="P902" s="3" t="s">
        <v>51</v>
      </c>
      <c r="Q902" s="3" t="str">
        <f t="shared" si="3"/>
        <v>ZZ</v>
      </c>
      <c r="R902" s="3">
        <f t="shared" si="4"/>
        <v>0</v>
      </c>
      <c r="S902" s="3" t="str">
        <f t="shared" si="5"/>
        <v/>
      </c>
      <c r="T902" s="7">
        <f t="shared" si="6"/>
        <v>0</v>
      </c>
      <c r="U902" s="8" t="str">
        <f t="array" ref="U902">IF(W902&lt;&gt;0,MAX(IFERROR(INDEX(A:S,MATCH(W902,A:A,0),COLUMN(M$2)),0),IFERROR(INDEX(A:S,MATCH(AD902,A:A,0),COLUMN(M$2)),0),IFERROR(INDEX(A:S,MATCH(AK902,A:A,0),COLUMN(M$2)),0),IFERROR(INDEX(A:S,MATCH(AR902,A:A,0),COLUMN(M$2)),0)),M902)</f>
        <v/>
      </c>
      <c r="V902" s="3" t="str">
        <f t="shared" si="7"/>
        <v/>
      </c>
    </row>
    <row r="903" ht="15.75" customHeight="1">
      <c r="A903" s="3" t="s">
        <v>1003</v>
      </c>
      <c r="B903" s="4" t="str">
        <f t="shared" si="1"/>
        <v>LCMX1BR</v>
      </c>
      <c r="D903" s="3">
        <v>0.0</v>
      </c>
      <c r="F903" s="5">
        <v>43221.0</v>
      </c>
      <c r="G903" s="4">
        <v>0.0</v>
      </c>
      <c r="I903" s="4">
        <v>0.0</v>
      </c>
      <c r="J903" s="4">
        <v>0.0</v>
      </c>
      <c r="K903" s="4">
        <v>0.0</v>
      </c>
      <c r="L903" s="4">
        <v>0.0</v>
      </c>
      <c r="O903" s="6">
        <f t="shared" si="2"/>
        <v>0</v>
      </c>
      <c r="P903" s="3" t="s">
        <v>51</v>
      </c>
      <c r="Q903" s="3" t="str">
        <f t="shared" si="3"/>
        <v>ZZ</v>
      </c>
      <c r="R903" s="3">
        <f t="shared" si="4"/>
        <v>0</v>
      </c>
      <c r="S903" s="3" t="str">
        <f t="shared" si="5"/>
        <v/>
      </c>
      <c r="T903" s="7">
        <f t="shared" si="6"/>
        <v>0</v>
      </c>
      <c r="U903" s="8" t="str">
        <f t="array" ref="U903">IF(W903&lt;&gt;0,MAX(IFERROR(INDEX(A:S,MATCH(W903,A:A,0),COLUMN(M$2)),0),IFERROR(INDEX(A:S,MATCH(AD903,A:A,0),COLUMN(M$2)),0),IFERROR(INDEX(A:S,MATCH(AK903,A:A,0),COLUMN(M$2)),0),IFERROR(INDEX(A:S,MATCH(AR903,A:A,0),COLUMN(M$2)),0)),M903)</f>
        <v/>
      </c>
      <c r="V903" s="3" t="str">
        <f t="shared" si="7"/>
        <v/>
      </c>
    </row>
    <row r="904" ht="15.75" customHeight="1">
      <c r="A904" s="3" t="s">
        <v>1004</v>
      </c>
      <c r="B904" s="4" t="str">
        <f t="shared" si="1"/>
        <v>LCRECHCR</v>
      </c>
      <c r="D904" s="3">
        <v>0.0</v>
      </c>
      <c r="F904" s="5">
        <v>43483.0</v>
      </c>
      <c r="G904" s="4">
        <v>0.0</v>
      </c>
      <c r="I904" s="4">
        <v>0.0</v>
      </c>
      <c r="J904" s="4">
        <v>0.0</v>
      </c>
      <c r="K904" s="4">
        <v>0.0</v>
      </c>
      <c r="L904" s="4">
        <v>0.0</v>
      </c>
      <c r="O904" s="6">
        <f t="shared" si="2"/>
        <v>0</v>
      </c>
      <c r="P904" s="3" t="s">
        <v>51</v>
      </c>
      <c r="Q904" s="3" t="str">
        <f t="shared" si="3"/>
        <v>ZZ</v>
      </c>
      <c r="R904" s="3">
        <f t="shared" si="4"/>
        <v>0</v>
      </c>
      <c r="S904" s="3" t="str">
        <f t="shared" si="5"/>
        <v/>
      </c>
      <c r="T904" s="7">
        <f t="shared" si="6"/>
        <v>0</v>
      </c>
      <c r="U904" s="8" t="str">
        <f t="array" ref="U904">IF(W904&lt;&gt;0,MAX(IFERROR(INDEX(A:S,MATCH(W904,A:A,0),COLUMN(M$2)),0),IFERROR(INDEX(A:S,MATCH(AD904,A:A,0),COLUMN(M$2)),0),IFERROR(INDEX(A:S,MATCH(AK904,A:A,0),COLUMN(M$2)),0),IFERROR(INDEX(A:S,MATCH(AR904,A:A,0),COLUMN(M$2)),0)),M904)</f>
        <v/>
      </c>
      <c r="V904" s="3" t="str">
        <f t="shared" si="7"/>
        <v/>
      </c>
    </row>
    <row r="905" ht="15.75" customHeight="1">
      <c r="A905" s="3" t="s">
        <v>1005</v>
      </c>
      <c r="B905" s="4" t="str">
        <f t="shared" si="1"/>
        <v>LC2132MFBLRI</v>
      </c>
      <c r="D905" s="3">
        <v>0.0</v>
      </c>
      <c r="F905" s="5">
        <v>43221.0</v>
      </c>
      <c r="G905" s="4">
        <v>0.0</v>
      </c>
      <c r="I905" s="4">
        <v>0.0</v>
      </c>
      <c r="J905" s="4">
        <v>0.0</v>
      </c>
      <c r="K905" s="4">
        <v>0.0</v>
      </c>
      <c r="L905" s="4">
        <v>0.0</v>
      </c>
      <c r="O905" s="6">
        <f t="shared" si="2"/>
        <v>0</v>
      </c>
      <c r="P905" s="3" t="s">
        <v>51</v>
      </c>
      <c r="Q905" s="3" t="str">
        <f t="shared" si="3"/>
        <v>ZZ</v>
      </c>
      <c r="R905" s="3">
        <f t="shared" si="4"/>
        <v>0</v>
      </c>
      <c r="S905" s="3" t="str">
        <f t="shared" si="5"/>
        <v/>
      </c>
      <c r="T905" s="7">
        <f t="shared" si="6"/>
        <v>0</v>
      </c>
      <c r="U905" s="8" t="str">
        <f t="array" ref="U905">IF(W905&lt;&gt;0,MAX(IFERROR(INDEX(A:S,MATCH(W905,A:A,0),COLUMN(M$2)),0),IFERROR(INDEX(A:S,MATCH(AD905,A:A,0),COLUMN(M$2)),0),IFERROR(INDEX(A:S,MATCH(AK905,A:A,0),COLUMN(M$2)),0),IFERROR(INDEX(A:S,MATCH(AR905,A:A,0),COLUMN(M$2)),0)),M905)</f>
        <v/>
      </c>
      <c r="V905" s="3" t="str">
        <f t="shared" si="7"/>
        <v/>
      </c>
    </row>
    <row r="906" ht="15.75" customHeight="1">
      <c r="A906" s="3" t="s">
        <v>1006</v>
      </c>
      <c r="B906" s="4" t="str">
        <f t="shared" si="1"/>
        <v>LC3634CLGR</v>
      </c>
      <c r="D906" s="3">
        <v>0.0</v>
      </c>
      <c r="F906" s="5">
        <v>43221.0</v>
      </c>
      <c r="G906" s="4">
        <v>0.0</v>
      </c>
      <c r="I906" s="4">
        <v>0.0</v>
      </c>
      <c r="J906" s="4">
        <v>0.0</v>
      </c>
      <c r="K906" s="4">
        <v>0.0</v>
      </c>
      <c r="L906" s="4">
        <v>0.0</v>
      </c>
      <c r="O906" s="6">
        <f t="shared" si="2"/>
        <v>0</v>
      </c>
      <c r="P906" s="3" t="s">
        <v>51</v>
      </c>
      <c r="Q906" s="3" t="str">
        <f t="shared" si="3"/>
        <v>ZZ</v>
      </c>
      <c r="R906" s="3">
        <f t="shared" si="4"/>
        <v>0</v>
      </c>
      <c r="S906" s="3" t="str">
        <f t="shared" si="5"/>
        <v/>
      </c>
      <c r="T906" s="7">
        <f t="shared" si="6"/>
        <v>0</v>
      </c>
      <c r="U906" s="8" t="str">
        <f t="array" ref="U906">IF(W906&lt;&gt;0,MAX(IFERROR(INDEX(A:S,MATCH(W906,A:A,0),COLUMN(M$2)),0),IFERROR(INDEX(A:S,MATCH(AD906,A:A,0),COLUMN(M$2)),0),IFERROR(INDEX(A:S,MATCH(AK906,A:A,0),COLUMN(M$2)),0),IFERROR(INDEX(A:S,MATCH(AR906,A:A,0),COLUMN(M$2)),0)),M906)</f>
        <v/>
      </c>
      <c r="V906" s="3" t="str">
        <f t="shared" si="7"/>
        <v/>
      </c>
    </row>
    <row r="907" ht="15.75" customHeight="1">
      <c r="A907" s="3" t="s">
        <v>1007</v>
      </c>
      <c r="B907" s="4" t="str">
        <f t="shared" si="1"/>
        <v>LC281FAGR</v>
      </c>
      <c r="D907" s="3">
        <v>0.0</v>
      </c>
      <c r="F907" s="5">
        <v>43221.0</v>
      </c>
      <c r="G907" s="4">
        <v>0.0</v>
      </c>
      <c r="I907" s="4">
        <v>0.0</v>
      </c>
      <c r="J907" s="4">
        <v>0.0</v>
      </c>
      <c r="K907" s="4">
        <v>0.0</v>
      </c>
      <c r="L907" s="4">
        <v>0.0</v>
      </c>
      <c r="O907" s="6">
        <f t="shared" si="2"/>
        <v>0</v>
      </c>
      <c r="P907" s="3" t="s">
        <v>51</v>
      </c>
      <c r="Q907" s="3" t="str">
        <f t="shared" si="3"/>
        <v>ZZ</v>
      </c>
      <c r="R907" s="3">
        <f t="shared" si="4"/>
        <v>0</v>
      </c>
      <c r="S907" s="3" t="str">
        <f t="shared" si="5"/>
        <v/>
      </c>
      <c r="T907" s="7">
        <f t="shared" si="6"/>
        <v>0</v>
      </c>
      <c r="U907" s="8" t="str">
        <f t="array" ref="U907">IF(W907&lt;&gt;0,MAX(IFERROR(INDEX(A:S,MATCH(W907,A:A,0),COLUMN(M$2)),0),IFERROR(INDEX(A:S,MATCH(AD907,A:A,0),COLUMN(M$2)),0),IFERROR(INDEX(A:S,MATCH(AK907,A:A,0),COLUMN(M$2)),0),IFERROR(INDEX(A:S,MATCH(AR907,A:A,0),COLUMN(M$2)),0)),M907)</f>
        <v/>
      </c>
      <c r="V907" s="3" t="str">
        <f t="shared" si="7"/>
        <v/>
      </c>
    </row>
    <row r="908" ht="15.75" customHeight="1">
      <c r="A908" s="3" t="s">
        <v>1008</v>
      </c>
      <c r="B908" s="4" t="str">
        <f t="shared" si="1"/>
        <v>LCCN1CH</v>
      </c>
      <c r="D908" s="3">
        <v>0.0</v>
      </c>
      <c r="F908" s="5">
        <v>43221.0</v>
      </c>
      <c r="G908" s="4">
        <v>0.0</v>
      </c>
      <c r="I908" s="4">
        <v>0.0</v>
      </c>
      <c r="J908" s="4">
        <v>0.0</v>
      </c>
      <c r="K908" s="4">
        <v>0.0</v>
      </c>
      <c r="L908" s="4">
        <v>0.0</v>
      </c>
      <c r="O908" s="6">
        <f t="shared" si="2"/>
        <v>0</v>
      </c>
      <c r="P908" s="3" t="s">
        <v>51</v>
      </c>
      <c r="Q908" s="3" t="str">
        <f t="shared" si="3"/>
        <v>ZZ</v>
      </c>
      <c r="R908" s="3">
        <f t="shared" si="4"/>
        <v>0</v>
      </c>
      <c r="S908" s="3" t="str">
        <f t="shared" si="5"/>
        <v/>
      </c>
      <c r="T908" s="7">
        <f t="shared" si="6"/>
        <v>0</v>
      </c>
      <c r="U908" s="8" t="str">
        <f t="array" ref="U908">IF(W908&lt;&gt;0,MAX(IFERROR(INDEX(A:S,MATCH(W908,A:A,0),COLUMN(M$2)),0),IFERROR(INDEX(A:S,MATCH(AD908,A:A,0),COLUMN(M$2)),0),IFERROR(INDEX(A:S,MATCH(AK908,A:A,0),COLUMN(M$2)),0),IFERROR(INDEX(A:S,MATCH(AR908,A:A,0),COLUMN(M$2)),0)),M908)</f>
        <v/>
      </c>
      <c r="V908" s="3" t="str">
        <f t="shared" si="7"/>
        <v/>
      </c>
    </row>
    <row r="909" ht="15.75" customHeight="1">
      <c r="A909" s="3" t="s">
        <v>1009</v>
      </c>
      <c r="B909" s="4" t="str">
        <f t="shared" si="1"/>
        <v>LC2096CLBR</v>
      </c>
      <c r="D909" s="3">
        <v>0.0</v>
      </c>
      <c r="F909" s="5">
        <v>43221.0</v>
      </c>
      <c r="G909" s="4">
        <v>0.0</v>
      </c>
      <c r="I909" s="4">
        <v>0.0</v>
      </c>
      <c r="J909" s="4">
        <v>0.0</v>
      </c>
      <c r="K909" s="4">
        <v>0.0</v>
      </c>
      <c r="L909" s="4">
        <v>0.0</v>
      </c>
      <c r="O909" s="6">
        <f t="shared" si="2"/>
        <v>0</v>
      </c>
      <c r="P909" s="3" t="s">
        <v>51</v>
      </c>
      <c r="Q909" s="3" t="str">
        <f t="shared" si="3"/>
        <v>ZZ</v>
      </c>
      <c r="R909" s="3">
        <f t="shared" si="4"/>
        <v>0</v>
      </c>
      <c r="S909" s="3" t="str">
        <f t="shared" si="5"/>
        <v/>
      </c>
      <c r="T909" s="7">
        <f t="shared" si="6"/>
        <v>0</v>
      </c>
      <c r="U909" s="8" t="str">
        <f t="array" ref="U909">IF(W909&lt;&gt;0,MAX(IFERROR(INDEX(A:S,MATCH(W909,A:A,0),COLUMN(M$2)),0),IFERROR(INDEX(A:S,MATCH(AD909,A:A,0),COLUMN(M$2)),0),IFERROR(INDEX(A:S,MATCH(AK909,A:A,0),COLUMN(M$2)),0),IFERROR(INDEX(A:S,MATCH(AR909,A:A,0),COLUMN(M$2)),0)),M909)</f>
        <v/>
      </c>
      <c r="V909" s="3" t="str">
        <f t="shared" si="7"/>
        <v/>
      </c>
    </row>
    <row r="910" ht="15.75" customHeight="1">
      <c r="A910" s="3" t="s">
        <v>1010</v>
      </c>
      <c r="B910" s="4" t="str">
        <f t="shared" si="1"/>
        <v>LC2132MFBLLE</v>
      </c>
      <c r="D910" s="3">
        <v>0.0</v>
      </c>
      <c r="F910" s="5">
        <v>43221.0</v>
      </c>
      <c r="G910" s="4">
        <v>0.0</v>
      </c>
      <c r="I910" s="4">
        <v>0.0</v>
      </c>
      <c r="J910" s="4">
        <v>0.0</v>
      </c>
      <c r="K910" s="4">
        <v>0.0</v>
      </c>
      <c r="L910" s="4">
        <v>0.0</v>
      </c>
      <c r="O910" s="6">
        <f t="shared" si="2"/>
        <v>0</v>
      </c>
      <c r="P910" s="3" t="s">
        <v>51</v>
      </c>
      <c r="Q910" s="3" t="str">
        <f t="shared" si="3"/>
        <v>ZZ</v>
      </c>
      <c r="R910" s="3">
        <f t="shared" si="4"/>
        <v>0</v>
      </c>
      <c r="S910" s="3" t="str">
        <f t="shared" si="5"/>
        <v/>
      </c>
      <c r="T910" s="7">
        <f t="shared" si="6"/>
        <v>0</v>
      </c>
      <c r="U910" s="8" t="str">
        <f t="array" ref="U910">IF(W910&lt;&gt;0,MAX(IFERROR(INDEX(A:S,MATCH(W910,A:A,0),COLUMN(M$2)),0),IFERROR(INDEX(A:S,MATCH(AD910,A:A,0),COLUMN(M$2)),0),IFERROR(INDEX(A:S,MATCH(AK910,A:A,0),COLUMN(M$2)),0),IFERROR(INDEX(A:S,MATCH(AR910,A:A,0),COLUMN(M$2)),0)),M910)</f>
        <v/>
      </c>
      <c r="V910" s="3" t="str">
        <f t="shared" si="7"/>
        <v/>
      </c>
    </row>
    <row r="911" ht="15.75" customHeight="1">
      <c r="A911" s="3" t="s">
        <v>1011</v>
      </c>
      <c r="B911" s="4" t="str">
        <f t="shared" si="1"/>
        <v>LC10601VICO</v>
      </c>
      <c r="D911" s="3">
        <v>0.0</v>
      </c>
      <c r="F911" s="5">
        <v>43445.0</v>
      </c>
      <c r="G911" s="4">
        <v>1.0</v>
      </c>
      <c r="I911" s="4">
        <v>0.0</v>
      </c>
      <c r="J911" s="4">
        <v>1.0</v>
      </c>
      <c r="K911" s="4">
        <v>0.0</v>
      </c>
      <c r="L911" s="4">
        <v>0.0</v>
      </c>
      <c r="O911" s="6">
        <f t="shared" si="2"/>
        <v>1</v>
      </c>
      <c r="P911" s="3" t="s">
        <v>51</v>
      </c>
      <c r="Q911" s="3" t="str">
        <f t="shared" si="3"/>
        <v>ZZ</v>
      </c>
      <c r="R911" s="3">
        <f t="shared" si="4"/>
        <v>1</v>
      </c>
      <c r="S911" s="3" t="str">
        <f t="shared" si="5"/>
        <v/>
      </c>
      <c r="T911" s="7">
        <f t="shared" si="6"/>
        <v>1</v>
      </c>
      <c r="U911" s="8" t="str">
        <f t="array" ref="U911">IF(W911&lt;&gt;0,MAX(IFERROR(INDEX(A:S,MATCH(W911,A:A,0),COLUMN(M$2)),0),IFERROR(INDEX(A:S,MATCH(AD911,A:A,0),COLUMN(M$2)),0),IFERROR(INDEX(A:S,MATCH(AK911,A:A,0),COLUMN(M$2)),0),IFERROR(INDEX(A:S,MATCH(AR911,A:A,0),COLUMN(M$2)),0)),M911)</f>
        <v/>
      </c>
      <c r="V911" s="3" t="str">
        <f t="shared" si="7"/>
        <v/>
      </c>
    </row>
    <row r="912" ht="15.75" customHeight="1">
      <c r="A912" s="3" t="s">
        <v>1012</v>
      </c>
      <c r="B912" s="4" t="str">
        <f t="shared" si="1"/>
        <v>LCTU1BE</v>
      </c>
      <c r="D912" s="3">
        <v>0.0</v>
      </c>
      <c r="F912" s="5">
        <v>43994.0</v>
      </c>
      <c r="G912" s="4">
        <v>0.0</v>
      </c>
      <c r="I912" s="4">
        <v>0.0</v>
      </c>
      <c r="J912" s="4">
        <v>0.0</v>
      </c>
      <c r="K912" s="4">
        <v>0.0</v>
      </c>
      <c r="L912" s="4">
        <v>0.0</v>
      </c>
      <c r="O912" s="6">
        <f t="shared" si="2"/>
        <v>0</v>
      </c>
      <c r="P912" s="3" t="s">
        <v>51</v>
      </c>
      <c r="Q912" s="3" t="str">
        <f t="shared" si="3"/>
        <v>ZZ</v>
      </c>
      <c r="R912" s="3">
        <f t="shared" si="4"/>
        <v>0</v>
      </c>
      <c r="S912" s="3" t="str">
        <f t="shared" si="5"/>
        <v/>
      </c>
      <c r="T912" s="7">
        <f t="shared" si="6"/>
        <v>0</v>
      </c>
      <c r="U912" s="8" t="str">
        <f t="array" ref="U912">IF(W912&lt;&gt;0,MAX(IFERROR(INDEX(A:S,MATCH(W912,A:A,0),COLUMN(M$2)),0),IFERROR(INDEX(A:S,MATCH(AD912,A:A,0),COLUMN(M$2)),0),IFERROR(INDEX(A:S,MATCH(AK912,A:A,0),COLUMN(M$2)),0),IFERROR(INDEX(A:S,MATCH(AR912,A:A,0),COLUMN(M$2)),0)),M912)</f>
        <v/>
      </c>
      <c r="V912" s="3" t="str">
        <f t="shared" si="7"/>
        <v/>
      </c>
    </row>
    <row r="913" ht="15.75" customHeight="1">
      <c r="A913" s="3" t="s">
        <v>1013</v>
      </c>
      <c r="B913" s="4" t="str">
        <f t="shared" si="1"/>
        <v>LC8441CREAM</v>
      </c>
      <c r="D913" s="3">
        <v>0.0</v>
      </c>
      <c r="F913" s="5">
        <v>43221.0</v>
      </c>
      <c r="G913" s="4">
        <v>0.0</v>
      </c>
      <c r="I913" s="4">
        <v>0.0</v>
      </c>
      <c r="J913" s="4">
        <v>0.0</v>
      </c>
      <c r="K913" s="4">
        <v>0.0</v>
      </c>
      <c r="L913" s="4">
        <v>0.0</v>
      </c>
      <c r="O913" s="6">
        <f t="shared" si="2"/>
        <v>0</v>
      </c>
      <c r="P913" s="3" t="s">
        <v>51</v>
      </c>
      <c r="Q913" s="3" t="str">
        <f t="shared" si="3"/>
        <v>ZZ</v>
      </c>
      <c r="R913" s="3">
        <f t="shared" si="4"/>
        <v>0</v>
      </c>
      <c r="S913" s="3" t="str">
        <f t="shared" si="5"/>
        <v/>
      </c>
      <c r="T913" s="7">
        <f t="shared" si="6"/>
        <v>0</v>
      </c>
      <c r="U913" s="8" t="str">
        <f t="array" ref="U913">IF(W913&lt;&gt;0,MAX(IFERROR(INDEX(A:S,MATCH(W913,A:A,0),COLUMN(M$2)),0),IFERROR(INDEX(A:S,MATCH(AD913,A:A,0),COLUMN(M$2)),0),IFERROR(INDEX(A:S,MATCH(AK913,A:A,0),COLUMN(M$2)),0),IFERROR(INDEX(A:S,MATCH(AR913,A:A,0),COLUMN(M$2)),0)),M913)</f>
        <v/>
      </c>
      <c r="V913" s="3" t="str">
        <f t="shared" si="7"/>
        <v/>
      </c>
    </row>
    <row r="914" ht="15.75" customHeight="1">
      <c r="A914" s="3" t="s">
        <v>1014</v>
      </c>
      <c r="B914" s="4" t="str">
        <f t="shared" si="1"/>
        <v>LCBA3SA</v>
      </c>
      <c r="D914" s="3">
        <v>0.0</v>
      </c>
      <c r="F914" s="5">
        <v>43221.0</v>
      </c>
      <c r="G914" s="4">
        <v>0.0</v>
      </c>
      <c r="I914" s="4">
        <v>0.0</v>
      </c>
      <c r="J914" s="4">
        <v>0.0</v>
      </c>
      <c r="K914" s="4">
        <v>0.0</v>
      </c>
      <c r="L914" s="4">
        <v>0.0</v>
      </c>
      <c r="O914" s="6">
        <f t="shared" si="2"/>
        <v>0</v>
      </c>
      <c r="P914" s="3" t="s">
        <v>51</v>
      </c>
      <c r="Q914" s="3" t="str">
        <f t="shared" si="3"/>
        <v>ZZ</v>
      </c>
      <c r="R914" s="3">
        <f t="shared" si="4"/>
        <v>0</v>
      </c>
      <c r="S914" s="3" t="str">
        <f t="shared" si="5"/>
        <v/>
      </c>
      <c r="T914" s="7">
        <f t="shared" si="6"/>
        <v>0</v>
      </c>
      <c r="U914" s="8" t="str">
        <f t="array" ref="U914">IF(W914&lt;&gt;0,MAX(IFERROR(INDEX(A:S,MATCH(W914,A:A,0),COLUMN(M$2)),0),IFERROR(INDEX(A:S,MATCH(AD914,A:A,0),COLUMN(M$2)),0),IFERROR(INDEX(A:S,MATCH(AK914,A:A,0),COLUMN(M$2)),0),IFERROR(INDEX(A:S,MATCH(AR914,A:A,0),COLUMN(M$2)),0)),M914)</f>
        <v/>
      </c>
      <c r="V914" s="3" t="str">
        <f t="shared" si="7"/>
        <v/>
      </c>
    </row>
    <row r="915" ht="15.75" customHeight="1">
      <c r="A915" s="3" t="s">
        <v>1015</v>
      </c>
      <c r="B915" s="4" t="str">
        <f t="shared" si="1"/>
        <v>LCZI3TAU</v>
      </c>
      <c r="D915" s="3">
        <v>0.0</v>
      </c>
      <c r="F915" s="5">
        <v>43221.0</v>
      </c>
      <c r="G915" s="4">
        <v>0.0</v>
      </c>
      <c r="I915" s="4">
        <v>0.0</v>
      </c>
      <c r="J915" s="4">
        <v>0.0</v>
      </c>
      <c r="K915" s="4">
        <v>0.0</v>
      </c>
      <c r="L915" s="4">
        <v>0.0</v>
      </c>
      <c r="O915" s="6">
        <f t="shared" si="2"/>
        <v>0</v>
      </c>
      <c r="P915" s="3" t="s">
        <v>51</v>
      </c>
      <c r="Q915" s="3" t="str">
        <f t="shared" si="3"/>
        <v>ZZ</v>
      </c>
      <c r="R915" s="3">
        <f t="shared" si="4"/>
        <v>0</v>
      </c>
      <c r="S915" s="3" t="str">
        <f t="shared" si="5"/>
        <v/>
      </c>
      <c r="T915" s="7">
        <f t="shared" si="6"/>
        <v>0</v>
      </c>
      <c r="U915" s="8" t="str">
        <f t="array" ref="U915">IF(W915&lt;&gt;0,MAX(IFERROR(INDEX(A:S,MATCH(W915,A:A,0),COLUMN(M$2)),0),IFERROR(INDEX(A:S,MATCH(AD915,A:A,0),COLUMN(M$2)),0),IFERROR(INDEX(A:S,MATCH(AK915,A:A,0),COLUMN(M$2)),0),IFERROR(INDEX(A:S,MATCH(AR915,A:A,0),COLUMN(M$2)),0)),M915)</f>
        <v/>
      </c>
      <c r="V915" s="3" t="str">
        <f t="shared" si="7"/>
        <v/>
      </c>
    </row>
    <row r="916" ht="15.75" customHeight="1">
      <c r="A916" s="3" t="s">
        <v>1016</v>
      </c>
      <c r="B916" s="4" t="str">
        <f t="shared" si="1"/>
        <v>LC5007OTWR</v>
      </c>
      <c r="D916" s="3">
        <v>0.0</v>
      </c>
      <c r="F916" s="5">
        <v>43221.0</v>
      </c>
      <c r="G916" s="4">
        <v>0.0</v>
      </c>
      <c r="I916" s="4">
        <v>0.0</v>
      </c>
      <c r="J916" s="4">
        <v>0.0</v>
      </c>
      <c r="K916" s="4">
        <v>0.0</v>
      </c>
      <c r="L916" s="4">
        <v>0.0</v>
      </c>
      <c r="O916" s="6">
        <f t="shared" si="2"/>
        <v>0</v>
      </c>
      <c r="P916" s="3" t="s">
        <v>51</v>
      </c>
      <c r="Q916" s="3" t="str">
        <f t="shared" si="3"/>
        <v>ZZ</v>
      </c>
      <c r="R916" s="3">
        <f t="shared" si="4"/>
        <v>0</v>
      </c>
      <c r="S916" s="3" t="str">
        <f t="shared" si="5"/>
        <v/>
      </c>
      <c r="T916" s="7">
        <f t="shared" si="6"/>
        <v>0</v>
      </c>
      <c r="U916" s="8" t="str">
        <f t="array" ref="U916">IF(W916&lt;&gt;0,MAX(IFERROR(INDEX(A:S,MATCH(W916,A:A,0),COLUMN(M$2)),0),IFERROR(INDEX(A:S,MATCH(AD916,A:A,0),COLUMN(M$2)),0),IFERROR(INDEX(A:S,MATCH(AK916,A:A,0),COLUMN(M$2)),0),IFERROR(INDEX(A:S,MATCH(AR916,A:A,0),COLUMN(M$2)),0)),M916)</f>
        <v/>
      </c>
      <c r="V916" s="3" t="str">
        <f t="shared" si="7"/>
        <v/>
      </c>
    </row>
    <row r="917" ht="15.75" customHeight="1">
      <c r="A917" s="3" t="s">
        <v>1017</v>
      </c>
      <c r="B917" s="4" t="str">
        <f t="shared" si="1"/>
        <v>LCAROFCHWH</v>
      </c>
      <c r="D917" s="3">
        <v>0.0</v>
      </c>
      <c r="F917" s="5">
        <v>43221.0</v>
      </c>
      <c r="G917" s="4">
        <v>0.0</v>
      </c>
      <c r="I917" s="4">
        <v>0.0</v>
      </c>
      <c r="J917" s="4">
        <v>0.0</v>
      </c>
      <c r="K917" s="4">
        <v>0.0</v>
      </c>
      <c r="L917" s="4">
        <v>0.0</v>
      </c>
      <c r="O917" s="6">
        <f t="shared" si="2"/>
        <v>0</v>
      </c>
      <c r="P917" s="3" t="s">
        <v>51</v>
      </c>
      <c r="Q917" s="3" t="str">
        <f t="shared" si="3"/>
        <v>ZZ</v>
      </c>
      <c r="R917" s="3">
        <f t="shared" si="4"/>
        <v>0</v>
      </c>
      <c r="S917" s="3" t="str">
        <f t="shared" si="5"/>
        <v/>
      </c>
      <c r="T917" s="7">
        <f t="shared" si="6"/>
        <v>0</v>
      </c>
      <c r="U917" s="8" t="str">
        <f t="array" ref="U917">IF(W917&lt;&gt;0,MAX(IFERROR(INDEX(A:S,MATCH(W917,A:A,0),COLUMN(M$2)),0),IFERROR(INDEX(A:S,MATCH(AD917,A:A,0),COLUMN(M$2)),0),IFERROR(INDEX(A:S,MATCH(AK917,A:A,0),COLUMN(M$2)),0),IFERROR(INDEX(A:S,MATCH(AR917,A:A,0),COLUMN(M$2)),0)),M917)</f>
        <v/>
      </c>
      <c r="V917" s="3" t="str">
        <f t="shared" si="7"/>
        <v/>
      </c>
    </row>
    <row r="918" ht="15.75" customHeight="1">
      <c r="A918" s="3" t="s">
        <v>1018</v>
      </c>
      <c r="B918" s="4" t="str">
        <f t="shared" si="1"/>
        <v>LCFAOFCHGR</v>
      </c>
      <c r="D918" s="3">
        <v>0.0</v>
      </c>
      <c r="F918" s="5">
        <v>43221.0</v>
      </c>
      <c r="G918" s="4">
        <v>0.0</v>
      </c>
      <c r="I918" s="4">
        <v>0.0</v>
      </c>
      <c r="J918" s="4">
        <v>0.0</v>
      </c>
      <c r="K918" s="4">
        <v>0.0</v>
      </c>
      <c r="L918" s="4">
        <v>0.0</v>
      </c>
      <c r="O918" s="6">
        <f t="shared" si="2"/>
        <v>0</v>
      </c>
      <c r="P918" s="3" t="s">
        <v>51</v>
      </c>
      <c r="Q918" s="3" t="str">
        <f t="shared" si="3"/>
        <v>ZZ</v>
      </c>
      <c r="R918" s="3">
        <f t="shared" si="4"/>
        <v>0</v>
      </c>
      <c r="S918" s="3" t="str">
        <f t="shared" si="5"/>
        <v/>
      </c>
      <c r="T918" s="7">
        <f t="shared" si="6"/>
        <v>0</v>
      </c>
      <c r="U918" s="8" t="str">
        <f t="array" ref="U918">IF(W918&lt;&gt;0,MAX(IFERROR(INDEX(A:S,MATCH(W918,A:A,0),COLUMN(M$2)),0),IFERROR(INDEX(A:S,MATCH(AD918,A:A,0),COLUMN(M$2)),0),IFERROR(INDEX(A:S,MATCH(AK918,A:A,0),COLUMN(M$2)),0),IFERROR(INDEX(A:S,MATCH(AR918,A:A,0),COLUMN(M$2)),0)),M918)</f>
        <v/>
      </c>
      <c r="V918" s="3" t="str">
        <f t="shared" si="7"/>
        <v/>
      </c>
    </row>
    <row r="919" ht="15.75" customHeight="1">
      <c r="A919" s="3" t="s">
        <v>1019</v>
      </c>
      <c r="B919" s="4" t="str">
        <f t="shared" si="1"/>
        <v>LCFAOFCHWH</v>
      </c>
      <c r="D919" s="3">
        <v>0.0</v>
      </c>
      <c r="F919" s="5">
        <v>43221.0</v>
      </c>
      <c r="G919" s="4">
        <v>0.0</v>
      </c>
      <c r="I919" s="4">
        <v>0.0</v>
      </c>
      <c r="J919" s="4">
        <v>0.0</v>
      </c>
      <c r="K919" s="4">
        <v>0.0</v>
      </c>
      <c r="L919" s="4">
        <v>0.0</v>
      </c>
      <c r="O919" s="6">
        <f t="shared" si="2"/>
        <v>0</v>
      </c>
      <c r="P919" s="3" t="s">
        <v>51</v>
      </c>
      <c r="Q919" s="3" t="str">
        <f t="shared" si="3"/>
        <v>ZZ</v>
      </c>
      <c r="R919" s="3">
        <f t="shared" si="4"/>
        <v>0</v>
      </c>
      <c r="S919" s="3" t="str">
        <f t="shared" si="5"/>
        <v/>
      </c>
      <c r="T919" s="7">
        <f t="shared" si="6"/>
        <v>0</v>
      </c>
      <c r="U919" s="8" t="str">
        <f t="array" ref="U919">IF(W919&lt;&gt;0,MAX(IFERROR(INDEX(A:S,MATCH(W919,A:A,0),COLUMN(M$2)),0),IFERROR(INDEX(A:S,MATCH(AD919,A:A,0),COLUMN(M$2)),0),IFERROR(INDEX(A:S,MATCH(AK919,A:A,0),COLUMN(M$2)),0),IFERROR(INDEX(A:S,MATCH(AR919,A:A,0),COLUMN(M$2)),0)),M919)</f>
        <v/>
      </c>
      <c r="V919" s="3" t="str">
        <f t="shared" si="7"/>
        <v/>
      </c>
    </row>
    <row r="920" ht="15.75" customHeight="1">
      <c r="A920" s="3" t="s">
        <v>1020</v>
      </c>
      <c r="B920" s="4" t="str">
        <f t="shared" si="1"/>
        <v>LCHAOFCHGR</v>
      </c>
      <c r="D920" s="3">
        <v>0.0</v>
      </c>
      <c r="F920" s="5">
        <v>43221.0</v>
      </c>
      <c r="G920" s="4">
        <v>0.0</v>
      </c>
      <c r="I920" s="4">
        <v>0.0</v>
      </c>
      <c r="J920" s="4">
        <v>0.0</v>
      </c>
      <c r="K920" s="4">
        <v>0.0</v>
      </c>
      <c r="L920" s="4">
        <v>0.0</v>
      </c>
      <c r="O920" s="6">
        <f t="shared" si="2"/>
        <v>0</v>
      </c>
      <c r="P920" s="3" t="s">
        <v>51</v>
      </c>
      <c r="Q920" s="3" t="str">
        <f t="shared" si="3"/>
        <v>ZZ</v>
      </c>
      <c r="R920" s="3">
        <f t="shared" si="4"/>
        <v>0</v>
      </c>
      <c r="S920" s="3" t="str">
        <f t="shared" si="5"/>
        <v/>
      </c>
      <c r="T920" s="7">
        <f t="shared" si="6"/>
        <v>0</v>
      </c>
      <c r="U920" s="8" t="str">
        <f t="array" ref="U920">IF(W920&lt;&gt;0,MAX(IFERROR(INDEX(A:S,MATCH(W920,A:A,0),COLUMN(M$2)),0),IFERROR(INDEX(A:S,MATCH(AD920,A:A,0),COLUMN(M$2)),0),IFERROR(INDEX(A:S,MATCH(AK920,A:A,0),COLUMN(M$2)),0),IFERROR(INDEX(A:S,MATCH(AR920,A:A,0),COLUMN(M$2)),0)),M920)</f>
        <v/>
      </c>
      <c r="V920" s="3" t="str">
        <f t="shared" si="7"/>
        <v/>
      </c>
    </row>
    <row r="921" ht="15.75" customHeight="1">
      <c r="A921" s="3" t="s">
        <v>1021</v>
      </c>
      <c r="B921" s="4" t="str">
        <f t="shared" si="1"/>
        <v>LCHAOFCHWH</v>
      </c>
      <c r="D921" s="3">
        <v>0.0</v>
      </c>
      <c r="F921" s="5">
        <v>43221.0</v>
      </c>
      <c r="G921" s="4">
        <v>0.0</v>
      </c>
      <c r="I921" s="4">
        <v>0.0</v>
      </c>
      <c r="J921" s="4">
        <v>0.0</v>
      </c>
      <c r="K921" s="4">
        <v>0.0</v>
      </c>
      <c r="L921" s="4">
        <v>0.0</v>
      </c>
      <c r="O921" s="6">
        <f t="shared" si="2"/>
        <v>0</v>
      </c>
      <c r="P921" s="3" t="s">
        <v>51</v>
      </c>
      <c r="Q921" s="3" t="str">
        <f t="shared" si="3"/>
        <v>ZZ</v>
      </c>
      <c r="R921" s="3">
        <f t="shared" si="4"/>
        <v>0</v>
      </c>
      <c r="S921" s="3" t="str">
        <f t="shared" si="5"/>
        <v/>
      </c>
      <c r="T921" s="7">
        <f t="shared" si="6"/>
        <v>0</v>
      </c>
      <c r="U921" s="8" t="str">
        <f t="array" ref="U921">IF(W921&lt;&gt;0,MAX(IFERROR(INDEX(A:S,MATCH(W921,A:A,0),COLUMN(M$2)),0),IFERROR(INDEX(A:S,MATCH(AD921,A:A,0),COLUMN(M$2)),0),IFERROR(INDEX(A:S,MATCH(AK921,A:A,0),COLUMN(M$2)),0),IFERROR(INDEX(A:S,MATCH(AR921,A:A,0),COLUMN(M$2)),0)),M921)</f>
        <v/>
      </c>
      <c r="V921" s="3" t="str">
        <f t="shared" si="7"/>
        <v/>
      </c>
    </row>
    <row r="922" ht="15.75" customHeight="1">
      <c r="A922" s="3" t="s">
        <v>1022</v>
      </c>
      <c r="B922" s="4" t="str">
        <f t="shared" si="1"/>
        <v>LCLEOFCHGR</v>
      </c>
      <c r="D922" s="3">
        <v>0.0</v>
      </c>
      <c r="F922" s="5">
        <v>43221.0</v>
      </c>
      <c r="G922" s="4">
        <v>0.0</v>
      </c>
      <c r="I922" s="4">
        <v>0.0</v>
      </c>
      <c r="J922" s="4">
        <v>0.0</v>
      </c>
      <c r="K922" s="4">
        <v>0.0</v>
      </c>
      <c r="L922" s="4">
        <v>0.0</v>
      </c>
      <c r="O922" s="6">
        <f t="shared" si="2"/>
        <v>0</v>
      </c>
      <c r="P922" s="3" t="s">
        <v>51</v>
      </c>
      <c r="Q922" s="3" t="str">
        <f t="shared" si="3"/>
        <v>ZZ</v>
      </c>
      <c r="R922" s="3">
        <f t="shared" si="4"/>
        <v>0</v>
      </c>
      <c r="S922" s="3" t="str">
        <f t="shared" si="5"/>
        <v/>
      </c>
      <c r="T922" s="7">
        <f t="shared" si="6"/>
        <v>0</v>
      </c>
      <c r="U922" s="8" t="str">
        <f t="array" ref="U922">IF(W922&lt;&gt;0,MAX(IFERROR(INDEX(A:S,MATCH(W922,A:A,0),COLUMN(M$2)),0),IFERROR(INDEX(A:S,MATCH(AD922,A:A,0),COLUMN(M$2)),0),IFERROR(INDEX(A:S,MATCH(AK922,A:A,0),COLUMN(M$2)),0),IFERROR(INDEX(A:S,MATCH(AR922,A:A,0),COLUMN(M$2)),0)),M922)</f>
        <v/>
      </c>
      <c r="V922" s="3" t="str">
        <f t="shared" si="7"/>
        <v/>
      </c>
    </row>
    <row r="923" ht="15.75" customHeight="1">
      <c r="A923" s="3" t="s">
        <v>1023</v>
      </c>
      <c r="B923" s="4" t="str">
        <f t="shared" si="1"/>
        <v>LCRECNPINEWH</v>
      </c>
      <c r="D923" s="3">
        <v>0.0</v>
      </c>
      <c r="F923" s="5">
        <v>43221.0</v>
      </c>
      <c r="G923" s="4">
        <v>0.0</v>
      </c>
      <c r="I923" s="4">
        <v>0.0</v>
      </c>
      <c r="J923" s="4">
        <v>0.0</v>
      </c>
      <c r="K923" s="4">
        <v>0.0</v>
      </c>
      <c r="L923" s="4">
        <v>0.0</v>
      </c>
      <c r="O923" s="6">
        <f t="shared" si="2"/>
        <v>0</v>
      </c>
      <c r="P923" s="3" t="s">
        <v>51</v>
      </c>
      <c r="Q923" s="3" t="str">
        <f t="shared" si="3"/>
        <v>ZZ</v>
      </c>
      <c r="R923" s="3">
        <f t="shared" si="4"/>
        <v>0</v>
      </c>
      <c r="S923" s="3" t="str">
        <f t="shared" si="5"/>
        <v/>
      </c>
      <c r="T923" s="7">
        <f t="shared" si="6"/>
        <v>0</v>
      </c>
      <c r="U923" s="8" t="str">
        <f t="array" ref="U923">IF(W923&lt;&gt;0,MAX(IFERROR(INDEX(A:S,MATCH(W923,A:A,0),COLUMN(M$2)),0),IFERROR(INDEX(A:S,MATCH(AD923,A:A,0),COLUMN(M$2)),0),IFERROR(INDEX(A:S,MATCH(AK923,A:A,0),COLUMN(M$2)),0),IFERROR(INDEX(A:S,MATCH(AR923,A:A,0),COLUMN(M$2)),0)),M923)</f>
        <v/>
      </c>
      <c r="V923" s="3" t="str">
        <f t="shared" si="7"/>
        <v/>
      </c>
    </row>
    <row r="924" ht="15.75" customHeight="1">
      <c r="A924" s="3" t="s">
        <v>1024</v>
      </c>
      <c r="B924" s="4" t="str">
        <f t="shared" si="1"/>
        <v>LCBACNGN</v>
      </c>
      <c r="D924" s="3">
        <v>0.0</v>
      </c>
      <c r="F924" s="5">
        <v>43221.0</v>
      </c>
      <c r="G924" s="4">
        <v>0.0</v>
      </c>
      <c r="I924" s="4">
        <v>0.0</v>
      </c>
      <c r="J924" s="4">
        <v>0.0</v>
      </c>
      <c r="K924" s="4">
        <v>0.0</v>
      </c>
      <c r="L924" s="4">
        <v>0.0</v>
      </c>
      <c r="O924" s="6">
        <f t="shared" si="2"/>
        <v>0</v>
      </c>
      <c r="P924" s="3" t="s">
        <v>51</v>
      </c>
      <c r="Q924" s="3" t="str">
        <f t="shared" si="3"/>
        <v>ZZ</v>
      </c>
      <c r="R924" s="3">
        <f t="shared" si="4"/>
        <v>0</v>
      </c>
      <c r="S924" s="3" t="str">
        <f t="shared" si="5"/>
        <v/>
      </c>
      <c r="T924" s="7">
        <f t="shared" si="6"/>
        <v>0</v>
      </c>
      <c r="U924" s="8" t="str">
        <f t="array" ref="U924">IF(W924&lt;&gt;0,MAX(IFERROR(INDEX(A:S,MATCH(W924,A:A,0),COLUMN(M$2)),0),IFERROR(INDEX(A:S,MATCH(AD924,A:A,0),COLUMN(M$2)),0),IFERROR(INDEX(A:S,MATCH(AK924,A:A,0),COLUMN(M$2)),0),IFERROR(INDEX(A:S,MATCH(AR924,A:A,0),COLUMN(M$2)),0)),M924)</f>
        <v/>
      </c>
      <c r="V924" s="3" t="str">
        <f t="shared" si="7"/>
        <v/>
      </c>
    </row>
    <row r="925" ht="15.75" customHeight="1">
      <c r="A925" s="3" t="s">
        <v>1025</v>
      </c>
      <c r="B925" s="4" t="str">
        <f t="shared" si="1"/>
        <v>LCMXLAMT</v>
      </c>
      <c r="D925" s="3">
        <v>0.0</v>
      </c>
      <c r="F925" s="5">
        <v>43221.0</v>
      </c>
      <c r="G925" s="4">
        <v>0.0</v>
      </c>
      <c r="I925" s="4">
        <v>0.0</v>
      </c>
      <c r="J925" s="4">
        <v>0.0</v>
      </c>
      <c r="K925" s="4">
        <v>0.0</v>
      </c>
      <c r="L925" s="4">
        <v>0.0</v>
      </c>
      <c r="O925" s="6">
        <f t="shared" si="2"/>
        <v>0</v>
      </c>
      <c r="P925" s="3" t="s">
        <v>51</v>
      </c>
      <c r="Q925" s="3" t="str">
        <f t="shared" si="3"/>
        <v>ZZ</v>
      </c>
      <c r="R925" s="3">
        <f t="shared" si="4"/>
        <v>0</v>
      </c>
      <c r="S925" s="3" t="str">
        <f t="shared" si="5"/>
        <v/>
      </c>
      <c r="T925" s="7">
        <f t="shared" si="6"/>
        <v>0</v>
      </c>
      <c r="U925" s="8" t="str">
        <f t="array" ref="U925">IF(W925&lt;&gt;0,MAX(IFERROR(INDEX(A:S,MATCH(W925,A:A,0),COLUMN(M$2)),0),IFERROR(INDEX(A:S,MATCH(AD925,A:A,0),COLUMN(M$2)),0),IFERROR(INDEX(A:S,MATCH(AK925,A:A,0),COLUMN(M$2)),0),IFERROR(INDEX(A:S,MATCH(AR925,A:A,0),COLUMN(M$2)),0)),M925)</f>
        <v/>
      </c>
      <c r="V925" s="3" t="str">
        <f t="shared" si="7"/>
        <v/>
      </c>
    </row>
    <row r="926" ht="15.75" customHeight="1">
      <c r="A926" s="3" t="s">
        <v>1026</v>
      </c>
      <c r="B926" s="4" t="str">
        <f t="shared" si="1"/>
        <v>LCSACNGN</v>
      </c>
      <c r="D926" s="3">
        <v>0.0</v>
      </c>
      <c r="F926" s="5">
        <v>43221.0</v>
      </c>
      <c r="G926" s="4">
        <v>0.0</v>
      </c>
      <c r="I926" s="4">
        <v>0.0</v>
      </c>
      <c r="J926" s="4">
        <v>0.0</v>
      </c>
      <c r="K926" s="4">
        <v>0.0</v>
      </c>
      <c r="L926" s="4">
        <v>0.0</v>
      </c>
      <c r="O926" s="6">
        <f t="shared" si="2"/>
        <v>0</v>
      </c>
      <c r="P926" s="3" t="s">
        <v>51</v>
      </c>
      <c r="Q926" s="3" t="str">
        <f t="shared" si="3"/>
        <v>ZZ</v>
      </c>
      <c r="R926" s="3">
        <f t="shared" si="4"/>
        <v>0</v>
      </c>
      <c r="S926" s="3" t="str">
        <f t="shared" si="5"/>
        <v/>
      </c>
      <c r="T926" s="7">
        <f t="shared" si="6"/>
        <v>0</v>
      </c>
      <c r="U926" s="8" t="str">
        <f t="array" ref="U926">IF(W926&lt;&gt;0,MAX(IFERROR(INDEX(A:S,MATCH(W926,A:A,0),COLUMN(M$2)),0),IFERROR(INDEX(A:S,MATCH(AD926,A:A,0),COLUMN(M$2)),0),IFERROR(INDEX(A:S,MATCH(AK926,A:A,0),COLUMN(M$2)),0),IFERROR(INDEX(A:S,MATCH(AR926,A:A,0),COLUMN(M$2)),0)),M926)</f>
        <v/>
      </c>
      <c r="V926" s="3" t="str">
        <f t="shared" si="7"/>
        <v/>
      </c>
    </row>
    <row r="927" ht="15.75" customHeight="1">
      <c r="A927" s="3" t="s">
        <v>1027</v>
      </c>
      <c r="B927" s="4" t="str">
        <f t="shared" si="1"/>
        <v>LCTUCN</v>
      </c>
      <c r="D927" s="3">
        <v>0.0</v>
      </c>
      <c r="F927" s="5">
        <v>43221.0</v>
      </c>
      <c r="G927" s="4">
        <v>0.0</v>
      </c>
      <c r="I927" s="4">
        <v>0.0</v>
      </c>
      <c r="J927" s="4">
        <v>0.0</v>
      </c>
      <c r="K927" s="4">
        <v>0.0</v>
      </c>
      <c r="L927" s="4">
        <v>0.0</v>
      </c>
      <c r="O927" s="6">
        <f t="shared" si="2"/>
        <v>0</v>
      </c>
      <c r="P927" s="3" t="s">
        <v>51</v>
      </c>
      <c r="Q927" s="3" t="str">
        <f t="shared" si="3"/>
        <v>ZZ</v>
      </c>
      <c r="R927" s="3">
        <f t="shared" si="4"/>
        <v>0</v>
      </c>
      <c r="S927" s="3" t="str">
        <f t="shared" si="5"/>
        <v/>
      </c>
      <c r="T927" s="7">
        <f t="shared" si="6"/>
        <v>0</v>
      </c>
      <c r="U927" s="8" t="str">
        <f t="array" ref="U927">IF(W927&lt;&gt;0,MAX(IFERROR(INDEX(A:S,MATCH(W927,A:A,0),COLUMN(M$2)),0),IFERROR(INDEX(A:S,MATCH(AD927,A:A,0),COLUMN(M$2)),0),IFERROR(INDEX(A:S,MATCH(AK927,A:A,0),COLUMN(M$2)),0),IFERROR(INDEX(A:S,MATCH(AR927,A:A,0),COLUMN(M$2)),0)),M927)</f>
        <v/>
      </c>
      <c r="V927" s="3" t="str">
        <f t="shared" si="7"/>
        <v/>
      </c>
    </row>
    <row r="928" ht="15.75" customHeight="1">
      <c r="A928" s="3" t="s">
        <v>1028</v>
      </c>
      <c r="B928" s="4" t="str">
        <f t="shared" si="1"/>
        <v>LCTULA</v>
      </c>
      <c r="D928" s="3">
        <v>0.0</v>
      </c>
      <c r="F928" s="5">
        <v>43221.0</v>
      </c>
      <c r="G928" s="4">
        <v>0.0</v>
      </c>
      <c r="I928" s="4">
        <v>0.0</v>
      </c>
      <c r="J928" s="4">
        <v>0.0</v>
      </c>
      <c r="K928" s="4">
        <v>0.0</v>
      </c>
      <c r="L928" s="4">
        <v>0.0</v>
      </c>
      <c r="O928" s="6">
        <f t="shared" si="2"/>
        <v>0</v>
      </c>
      <c r="P928" s="3" t="s">
        <v>51</v>
      </c>
      <c r="Q928" s="3" t="str">
        <f t="shared" si="3"/>
        <v>ZZ</v>
      </c>
      <c r="R928" s="3">
        <f t="shared" si="4"/>
        <v>0</v>
      </c>
      <c r="S928" s="3" t="str">
        <f t="shared" si="5"/>
        <v/>
      </c>
      <c r="T928" s="7">
        <f t="shared" si="6"/>
        <v>0</v>
      </c>
      <c r="U928" s="8" t="str">
        <f t="array" ref="U928">IF(W928&lt;&gt;0,MAX(IFERROR(INDEX(A:S,MATCH(W928,A:A,0),COLUMN(M$2)),0),IFERROR(INDEX(A:S,MATCH(AD928,A:A,0),COLUMN(M$2)),0),IFERROR(INDEX(A:S,MATCH(AK928,A:A,0),COLUMN(M$2)),0),IFERROR(INDEX(A:S,MATCH(AR928,A:A,0),COLUMN(M$2)),0)),M928)</f>
        <v/>
      </c>
      <c r="V928" s="3" t="str">
        <f t="shared" si="7"/>
        <v/>
      </c>
    </row>
    <row r="929" ht="15.75" customHeight="1">
      <c r="A929" s="3" t="s">
        <v>1029</v>
      </c>
      <c r="B929" s="4" t="str">
        <f t="shared" si="1"/>
        <v>LC10062SIL</v>
      </c>
      <c r="D929" s="3">
        <v>0.0</v>
      </c>
      <c r="F929" s="5">
        <v>43221.0</v>
      </c>
      <c r="G929" s="4">
        <v>0.0</v>
      </c>
      <c r="I929" s="4">
        <v>0.0</v>
      </c>
      <c r="J929" s="4">
        <v>0.0</v>
      </c>
      <c r="K929" s="4">
        <v>0.0</v>
      </c>
      <c r="L929" s="4">
        <v>0.0</v>
      </c>
      <c r="O929" s="6">
        <f t="shared" si="2"/>
        <v>0</v>
      </c>
      <c r="P929" s="3" t="s">
        <v>51</v>
      </c>
      <c r="Q929" s="3" t="str">
        <f t="shared" si="3"/>
        <v>ZZ</v>
      </c>
      <c r="R929" s="3">
        <f t="shared" si="4"/>
        <v>0</v>
      </c>
      <c r="S929" s="3" t="str">
        <f t="shared" si="5"/>
        <v/>
      </c>
      <c r="T929" s="7">
        <f t="shared" si="6"/>
        <v>0</v>
      </c>
      <c r="U929" s="8" t="str">
        <f t="array" ref="U929">IF(W929&lt;&gt;0,MAX(IFERROR(INDEX(A:S,MATCH(W929,A:A,0),COLUMN(M$2)),0),IFERROR(INDEX(A:S,MATCH(AD929,A:A,0),COLUMN(M$2)),0),IFERROR(INDEX(A:S,MATCH(AK929,A:A,0),COLUMN(M$2)),0),IFERROR(INDEX(A:S,MATCH(AR929,A:A,0),COLUMN(M$2)),0)),M929)</f>
        <v/>
      </c>
      <c r="V929" s="3" t="str">
        <f t="shared" si="7"/>
        <v/>
      </c>
    </row>
    <row r="930" ht="15.75" customHeight="1">
      <c r="A930" s="3" t="s">
        <v>1030</v>
      </c>
      <c r="B930" s="4" t="str">
        <f t="shared" si="1"/>
        <v>LCCN2CH</v>
      </c>
      <c r="D930" s="3">
        <v>0.0</v>
      </c>
      <c r="F930" s="5">
        <v>43221.0</v>
      </c>
      <c r="G930" s="4">
        <v>0.0</v>
      </c>
      <c r="I930" s="4">
        <v>0.0</v>
      </c>
      <c r="J930" s="4">
        <v>0.0</v>
      </c>
      <c r="K930" s="4">
        <v>0.0</v>
      </c>
      <c r="L930" s="4">
        <v>0.0</v>
      </c>
      <c r="O930" s="6">
        <f t="shared" si="2"/>
        <v>0</v>
      </c>
      <c r="P930" s="3" t="s">
        <v>51</v>
      </c>
      <c r="Q930" s="3" t="str">
        <f t="shared" si="3"/>
        <v>ZZ</v>
      </c>
      <c r="R930" s="3">
        <f t="shared" si="4"/>
        <v>0</v>
      </c>
      <c r="S930" s="3" t="str">
        <f t="shared" si="5"/>
        <v/>
      </c>
      <c r="T930" s="7">
        <f t="shared" si="6"/>
        <v>0</v>
      </c>
      <c r="U930" s="8" t="str">
        <f t="array" ref="U930">IF(W930&lt;&gt;0,MAX(IFERROR(INDEX(A:S,MATCH(W930,A:A,0),COLUMN(M$2)),0),IFERROR(INDEX(A:S,MATCH(AD930,A:A,0),COLUMN(M$2)),0),IFERROR(INDEX(A:S,MATCH(AK930,A:A,0),COLUMN(M$2)),0),IFERROR(INDEX(A:S,MATCH(AR930,A:A,0),COLUMN(M$2)),0)),M930)</f>
        <v/>
      </c>
      <c r="V930" s="3" t="str">
        <f t="shared" si="7"/>
        <v/>
      </c>
    </row>
    <row r="931" ht="15.75" customHeight="1">
      <c r="A931" s="3" t="s">
        <v>1031</v>
      </c>
      <c r="B931" s="4" t="str">
        <f t="shared" si="1"/>
        <v>LCIS2BL</v>
      </c>
      <c r="D931" s="3">
        <v>0.0</v>
      </c>
      <c r="F931" s="5">
        <v>43221.0</v>
      </c>
      <c r="G931" s="4">
        <v>0.0</v>
      </c>
      <c r="I931" s="4">
        <v>0.0</v>
      </c>
      <c r="J931" s="4">
        <v>0.0</v>
      </c>
      <c r="K931" s="4">
        <v>0.0</v>
      </c>
      <c r="L931" s="4">
        <v>0.0</v>
      </c>
      <c r="O931" s="6">
        <f t="shared" si="2"/>
        <v>0</v>
      </c>
      <c r="P931" s="3" t="s">
        <v>51</v>
      </c>
      <c r="Q931" s="3" t="str">
        <f t="shared" si="3"/>
        <v>ZZ</v>
      </c>
      <c r="R931" s="3">
        <f t="shared" si="4"/>
        <v>0</v>
      </c>
      <c r="S931" s="3" t="str">
        <f t="shared" si="5"/>
        <v/>
      </c>
      <c r="T931" s="7">
        <f t="shared" si="6"/>
        <v>0</v>
      </c>
      <c r="U931" s="8" t="str">
        <f t="array" ref="U931">IF(W931&lt;&gt;0,MAX(IFERROR(INDEX(A:S,MATCH(W931,A:A,0),COLUMN(M$2)),0),IFERROR(INDEX(A:S,MATCH(AD931,A:A,0),COLUMN(M$2)),0),IFERROR(INDEX(A:S,MATCH(AK931,A:A,0),COLUMN(M$2)),0),IFERROR(INDEX(A:S,MATCH(AR931,A:A,0),COLUMN(M$2)),0)),M931)</f>
        <v/>
      </c>
      <c r="V931" s="3" t="str">
        <f t="shared" si="7"/>
        <v/>
      </c>
    </row>
    <row r="932" ht="15.75" customHeight="1">
      <c r="A932" s="3" t="s">
        <v>1032</v>
      </c>
      <c r="B932" s="4" t="str">
        <f t="shared" si="1"/>
        <v>LC10602LINA</v>
      </c>
      <c r="D932" s="3">
        <v>0.0</v>
      </c>
      <c r="F932" s="5">
        <v>43221.0</v>
      </c>
      <c r="G932" s="4">
        <v>0.0</v>
      </c>
      <c r="I932" s="4">
        <v>0.0</v>
      </c>
      <c r="J932" s="4">
        <v>0.0</v>
      </c>
      <c r="K932" s="4">
        <v>0.0</v>
      </c>
      <c r="L932" s="4">
        <v>0.0</v>
      </c>
      <c r="O932" s="6">
        <f t="shared" si="2"/>
        <v>0</v>
      </c>
      <c r="P932" s="3" t="s">
        <v>51</v>
      </c>
      <c r="Q932" s="3" t="str">
        <f t="shared" si="3"/>
        <v>ZZ</v>
      </c>
      <c r="R932" s="3">
        <f t="shared" si="4"/>
        <v>0</v>
      </c>
      <c r="S932" s="3" t="str">
        <f t="shared" si="5"/>
        <v/>
      </c>
      <c r="T932" s="7">
        <f t="shared" si="6"/>
        <v>0</v>
      </c>
      <c r="U932" s="8" t="str">
        <f t="array" ref="U932">IF(W932&lt;&gt;0,MAX(IFERROR(INDEX(A:S,MATCH(W932,A:A,0),COLUMN(M$2)),0),IFERROR(INDEX(A:S,MATCH(AD932,A:A,0),COLUMN(M$2)),0),IFERROR(INDEX(A:S,MATCH(AK932,A:A,0),COLUMN(M$2)),0),IFERROR(INDEX(A:S,MATCH(AR932,A:A,0),COLUMN(M$2)),0)),M932)</f>
        <v/>
      </c>
      <c r="V932" s="3" t="str">
        <f t="shared" si="7"/>
        <v/>
      </c>
    </row>
    <row r="933" ht="15.75" customHeight="1">
      <c r="A933" s="3" t="s">
        <v>1033</v>
      </c>
      <c r="B933" s="4" t="str">
        <f t="shared" si="1"/>
        <v>LCSK2SM</v>
      </c>
      <c r="D933" s="3">
        <v>0.0</v>
      </c>
      <c r="F933" s="5">
        <v>43221.0</v>
      </c>
      <c r="G933" s="4">
        <v>0.0</v>
      </c>
      <c r="I933" s="4">
        <v>0.0</v>
      </c>
      <c r="J933" s="4">
        <v>0.0</v>
      </c>
      <c r="K933" s="4">
        <v>0.0</v>
      </c>
      <c r="L933" s="4">
        <v>0.0</v>
      </c>
      <c r="O933" s="6">
        <f t="shared" si="2"/>
        <v>0</v>
      </c>
      <c r="P933" s="3" t="s">
        <v>51</v>
      </c>
      <c r="Q933" s="3" t="str">
        <f t="shared" si="3"/>
        <v>ZZ</v>
      </c>
      <c r="R933" s="3">
        <f t="shared" si="4"/>
        <v>0</v>
      </c>
      <c r="S933" s="3" t="str">
        <f t="shared" si="5"/>
        <v/>
      </c>
      <c r="T933" s="7">
        <f t="shared" si="6"/>
        <v>0</v>
      </c>
      <c r="U933" s="8" t="str">
        <f t="array" ref="U933">IF(W933&lt;&gt;0,MAX(IFERROR(INDEX(A:S,MATCH(W933,A:A,0),COLUMN(M$2)),0),IFERROR(INDEX(A:S,MATCH(AD933,A:A,0),COLUMN(M$2)),0),IFERROR(INDEX(A:S,MATCH(AK933,A:A,0),COLUMN(M$2)),0),IFERROR(INDEX(A:S,MATCH(AR933,A:A,0),COLUMN(M$2)),0)),M933)</f>
        <v/>
      </c>
      <c r="V933" s="3" t="str">
        <f t="shared" si="7"/>
        <v/>
      </c>
    </row>
    <row r="934" ht="15.75" customHeight="1">
      <c r="A934" s="3" t="s">
        <v>1034</v>
      </c>
      <c r="B934" s="4" t="str">
        <f t="shared" si="1"/>
        <v>LCMX2BR</v>
      </c>
      <c r="D934" s="3">
        <v>0.0</v>
      </c>
      <c r="F934" s="5">
        <v>43221.0</v>
      </c>
      <c r="G934" s="4">
        <v>0.0</v>
      </c>
      <c r="I934" s="4">
        <v>0.0</v>
      </c>
      <c r="J934" s="4">
        <v>0.0</v>
      </c>
      <c r="K934" s="4">
        <v>0.0</v>
      </c>
      <c r="L934" s="4">
        <v>0.0</v>
      </c>
      <c r="O934" s="6">
        <f t="shared" si="2"/>
        <v>0</v>
      </c>
      <c r="P934" s="3" t="s">
        <v>51</v>
      </c>
      <c r="Q934" s="3" t="str">
        <f t="shared" si="3"/>
        <v>ZZ</v>
      </c>
      <c r="R934" s="3">
        <f t="shared" si="4"/>
        <v>0</v>
      </c>
      <c r="S934" s="3" t="str">
        <f t="shared" si="5"/>
        <v/>
      </c>
      <c r="T934" s="7">
        <f t="shared" si="6"/>
        <v>0</v>
      </c>
      <c r="U934" s="8" t="str">
        <f t="array" ref="U934">IF(W934&lt;&gt;0,MAX(IFERROR(INDEX(A:S,MATCH(W934,A:A,0),COLUMN(M$2)),0),IFERROR(INDEX(A:S,MATCH(AD934,A:A,0),COLUMN(M$2)),0),IFERROR(INDEX(A:S,MATCH(AK934,A:A,0),COLUMN(M$2)),0),IFERROR(INDEX(A:S,MATCH(AR934,A:A,0),COLUMN(M$2)),0)),M934)</f>
        <v/>
      </c>
      <c r="V934" s="3" t="str">
        <f t="shared" si="7"/>
        <v/>
      </c>
    </row>
    <row r="935" ht="15.75" customHeight="1">
      <c r="A935" s="3" t="s">
        <v>1035</v>
      </c>
      <c r="B935" s="4" t="str">
        <f t="shared" si="1"/>
        <v>LCFI30BABR</v>
      </c>
      <c r="D935" s="3">
        <v>0.0</v>
      </c>
      <c r="F935" s="5">
        <v>43600.0</v>
      </c>
      <c r="G935" s="4">
        <v>0.0</v>
      </c>
      <c r="I935" s="4">
        <v>0.0</v>
      </c>
      <c r="J935" s="4">
        <v>0.0</v>
      </c>
      <c r="K935" s="4">
        <v>0.0</v>
      </c>
      <c r="L935" s="4">
        <v>0.0</v>
      </c>
      <c r="O935" s="6">
        <f t="shared" si="2"/>
        <v>0</v>
      </c>
      <c r="P935" s="3" t="s">
        <v>51</v>
      </c>
      <c r="Q935" s="3" t="str">
        <f t="shared" si="3"/>
        <v>ZZ</v>
      </c>
      <c r="R935" s="3">
        <f t="shared" si="4"/>
        <v>0</v>
      </c>
      <c r="S935" s="3" t="str">
        <f t="shared" si="5"/>
        <v/>
      </c>
      <c r="T935" s="7">
        <f t="shared" si="6"/>
        <v>0</v>
      </c>
      <c r="U935" s="8" t="str">
        <f t="array" ref="U935">IF(W935&lt;&gt;0,MAX(IFERROR(INDEX(A:S,MATCH(W935,A:A,0),COLUMN(M$2)),0),IFERROR(INDEX(A:S,MATCH(AD935,A:A,0),COLUMN(M$2)),0),IFERROR(INDEX(A:S,MATCH(AK935,A:A,0),COLUMN(M$2)),0),IFERROR(INDEX(A:S,MATCH(AR935,A:A,0),COLUMN(M$2)),0)),M935)</f>
        <v/>
      </c>
      <c r="V935" s="3" t="str">
        <f t="shared" si="7"/>
        <v/>
      </c>
    </row>
    <row r="936" ht="15.75" customHeight="1">
      <c r="A936" s="3" t="s">
        <v>1036</v>
      </c>
      <c r="B936" s="4" t="str">
        <f t="shared" si="1"/>
        <v>LCDR26BABR</v>
      </c>
      <c r="D936" s="3">
        <v>0.0</v>
      </c>
      <c r="F936" s="5">
        <v>43221.0</v>
      </c>
      <c r="G936" s="4">
        <v>0.0</v>
      </c>
      <c r="I936" s="4">
        <v>0.0</v>
      </c>
      <c r="J936" s="4">
        <v>0.0</v>
      </c>
      <c r="K936" s="4">
        <v>0.0</v>
      </c>
      <c r="L936" s="4">
        <v>0.0</v>
      </c>
      <c r="O936" s="6">
        <f t="shared" si="2"/>
        <v>0</v>
      </c>
      <c r="P936" s="3" t="s">
        <v>51</v>
      </c>
      <c r="Q936" s="3" t="str">
        <f t="shared" si="3"/>
        <v>ZZ</v>
      </c>
      <c r="R936" s="3">
        <f t="shared" si="4"/>
        <v>0</v>
      </c>
      <c r="S936" s="3" t="str">
        <f t="shared" si="5"/>
        <v/>
      </c>
      <c r="T936" s="7">
        <f t="shared" si="6"/>
        <v>0</v>
      </c>
      <c r="U936" s="8" t="str">
        <f t="array" ref="U936">IF(W936&lt;&gt;0,MAX(IFERROR(INDEX(A:S,MATCH(W936,A:A,0),COLUMN(M$2)),0),IFERROR(INDEX(A:S,MATCH(AD936,A:A,0),COLUMN(M$2)),0),IFERROR(INDEX(A:S,MATCH(AK936,A:A,0),COLUMN(M$2)),0),IFERROR(INDEX(A:S,MATCH(AR936,A:A,0),COLUMN(M$2)),0)),M936)</f>
        <v/>
      </c>
      <c r="V936" s="3" t="str">
        <f t="shared" si="7"/>
        <v/>
      </c>
    </row>
    <row r="937" ht="15.75" customHeight="1">
      <c r="A937" s="3" t="s">
        <v>1037</v>
      </c>
      <c r="B937" s="4" t="str">
        <f t="shared" si="1"/>
        <v>LCCL30BAGR</v>
      </c>
      <c r="D937" s="3">
        <v>0.0</v>
      </c>
      <c r="F937" s="5">
        <v>43221.0</v>
      </c>
      <c r="G937" s="4">
        <v>0.0</v>
      </c>
      <c r="I937" s="4">
        <v>0.0</v>
      </c>
      <c r="J937" s="4">
        <v>0.0</v>
      </c>
      <c r="K937" s="4">
        <v>0.0</v>
      </c>
      <c r="L937" s="4">
        <v>0.0</v>
      </c>
      <c r="O937" s="6">
        <f t="shared" si="2"/>
        <v>0</v>
      </c>
      <c r="P937" s="3" t="s">
        <v>51</v>
      </c>
      <c r="Q937" s="3" t="str">
        <f t="shared" si="3"/>
        <v>ZZ</v>
      </c>
      <c r="R937" s="3">
        <f t="shared" si="4"/>
        <v>0</v>
      </c>
      <c r="S937" s="3" t="str">
        <f t="shared" si="5"/>
        <v/>
      </c>
      <c r="T937" s="7">
        <f t="shared" si="6"/>
        <v>0</v>
      </c>
      <c r="U937" s="8" t="str">
        <f t="array" ref="U937">IF(W937&lt;&gt;0,MAX(IFERROR(INDEX(A:S,MATCH(W937,A:A,0),COLUMN(M$2)),0),IFERROR(INDEX(A:S,MATCH(AD937,A:A,0),COLUMN(M$2)),0),IFERROR(INDEX(A:S,MATCH(AK937,A:A,0),COLUMN(M$2)),0),IFERROR(INDEX(A:S,MATCH(AR937,A:A,0),COLUMN(M$2)),0)),M937)</f>
        <v/>
      </c>
      <c r="V937" s="3" t="str">
        <f t="shared" si="7"/>
        <v/>
      </c>
    </row>
    <row r="938" ht="15.75" customHeight="1">
      <c r="A938" s="3" t="s">
        <v>1038</v>
      </c>
      <c r="B938" s="4" t="str">
        <f t="shared" si="1"/>
        <v>LCSTBAMFGR26</v>
      </c>
      <c r="D938" s="3">
        <v>0.0</v>
      </c>
      <c r="F938" s="5">
        <v>43221.0</v>
      </c>
      <c r="G938" s="4">
        <v>0.0</v>
      </c>
      <c r="I938" s="4">
        <v>0.0</v>
      </c>
      <c r="J938" s="4">
        <v>0.0</v>
      </c>
      <c r="K938" s="4">
        <v>0.0</v>
      </c>
      <c r="L938" s="4">
        <v>0.0</v>
      </c>
      <c r="O938" s="6">
        <f t="shared" si="2"/>
        <v>0</v>
      </c>
      <c r="P938" s="3" t="s">
        <v>51</v>
      </c>
      <c r="Q938" s="3" t="str">
        <f t="shared" si="3"/>
        <v>ZZ</v>
      </c>
      <c r="R938" s="3">
        <f t="shared" si="4"/>
        <v>0</v>
      </c>
      <c r="S938" s="3" t="str">
        <f t="shared" si="5"/>
        <v/>
      </c>
      <c r="T938" s="7">
        <f t="shared" si="6"/>
        <v>0</v>
      </c>
      <c r="U938" s="8" t="str">
        <f t="array" ref="U938">IF(W938&lt;&gt;0,MAX(IFERROR(INDEX(A:S,MATCH(W938,A:A,0),COLUMN(M$2)),0),IFERROR(INDEX(A:S,MATCH(AD938,A:A,0),COLUMN(M$2)),0),IFERROR(INDEX(A:S,MATCH(AK938,A:A,0),COLUMN(M$2)),0),IFERROR(INDEX(A:S,MATCH(AR938,A:A,0),COLUMN(M$2)),0)),M938)</f>
        <v/>
      </c>
      <c r="V938" s="3" t="str">
        <f t="shared" si="7"/>
        <v/>
      </c>
    </row>
    <row r="939" ht="15.75" customHeight="1">
      <c r="A939" s="3" t="s">
        <v>1039</v>
      </c>
      <c r="B939" s="4" t="str">
        <f t="shared" si="1"/>
        <v>LCIGBAMFBL30</v>
      </c>
      <c r="D939" s="3">
        <v>0.0</v>
      </c>
      <c r="F939" s="5">
        <v>43221.0</v>
      </c>
      <c r="G939" s="4">
        <v>0.0</v>
      </c>
      <c r="I939" s="4">
        <v>0.0</v>
      </c>
      <c r="J939" s="4">
        <v>0.0</v>
      </c>
      <c r="K939" s="4">
        <v>0.0</v>
      </c>
      <c r="L939" s="4">
        <v>0.0</v>
      </c>
      <c r="O939" s="6">
        <f t="shared" si="2"/>
        <v>0</v>
      </c>
      <c r="P939" s="3" t="s">
        <v>51</v>
      </c>
      <c r="Q939" s="3" t="str">
        <f t="shared" si="3"/>
        <v>ZZ</v>
      </c>
      <c r="R939" s="3">
        <f t="shared" si="4"/>
        <v>0</v>
      </c>
      <c r="S939" s="3" t="str">
        <f t="shared" si="5"/>
        <v/>
      </c>
      <c r="T939" s="7">
        <f t="shared" si="6"/>
        <v>0</v>
      </c>
      <c r="U939" s="8" t="str">
        <f t="array" ref="U939">IF(W939&lt;&gt;0,MAX(IFERROR(INDEX(A:S,MATCH(W939,A:A,0),COLUMN(M$2)),0),IFERROR(INDEX(A:S,MATCH(AD939,A:A,0),COLUMN(M$2)),0),IFERROR(INDEX(A:S,MATCH(AK939,A:A,0),COLUMN(M$2)),0),IFERROR(INDEX(A:S,MATCH(AR939,A:A,0),COLUMN(M$2)),0)),M939)</f>
        <v/>
      </c>
      <c r="V939" s="3" t="str">
        <f t="shared" si="7"/>
        <v/>
      </c>
    </row>
    <row r="940" ht="15.75" customHeight="1">
      <c r="A940" s="3" t="s">
        <v>1040</v>
      </c>
      <c r="B940" s="4" t="str">
        <f t="shared" si="1"/>
        <v>LCROSWBAWHBA</v>
      </c>
      <c r="D940" s="3">
        <v>0.0</v>
      </c>
      <c r="F940" s="5">
        <v>43221.0</v>
      </c>
      <c r="G940" s="4">
        <v>0.0</v>
      </c>
      <c r="I940" s="4">
        <v>0.0</v>
      </c>
      <c r="J940" s="4">
        <v>0.0</v>
      </c>
      <c r="K940" s="4">
        <v>0.0</v>
      </c>
      <c r="L940" s="4">
        <v>0.0</v>
      </c>
      <c r="O940" s="6">
        <f t="shared" si="2"/>
        <v>0</v>
      </c>
      <c r="P940" s="3" t="s">
        <v>51</v>
      </c>
      <c r="Q940" s="3" t="str">
        <f t="shared" si="3"/>
        <v>ZZ</v>
      </c>
      <c r="R940" s="3">
        <f t="shared" si="4"/>
        <v>0</v>
      </c>
      <c r="S940" s="3" t="str">
        <f t="shared" si="5"/>
        <v/>
      </c>
      <c r="T940" s="7">
        <f t="shared" si="6"/>
        <v>0</v>
      </c>
      <c r="U940" s="8" t="str">
        <f t="array" ref="U940">IF(W940&lt;&gt;0,MAX(IFERROR(INDEX(A:S,MATCH(W940,A:A,0),COLUMN(M$2)),0),IFERROR(INDEX(A:S,MATCH(AD940,A:A,0),COLUMN(M$2)),0),IFERROR(INDEX(A:S,MATCH(AK940,A:A,0),COLUMN(M$2)),0),IFERROR(INDEX(A:S,MATCH(AR940,A:A,0),COLUMN(M$2)),0)),M940)</f>
        <v/>
      </c>
      <c r="V940" s="3" t="str">
        <f t="shared" si="7"/>
        <v/>
      </c>
    </row>
    <row r="941" ht="15.75" customHeight="1">
      <c r="A941" s="3" t="s">
        <v>1041</v>
      </c>
      <c r="B941" s="4" t="str">
        <f t="shared" si="1"/>
        <v>LCDR30SWBAWHB201</v>
      </c>
      <c r="D941" s="3">
        <v>0.0</v>
      </c>
      <c r="F941" s="5">
        <v>43221.0</v>
      </c>
      <c r="G941" s="4">
        <v>0.0</v>
      </c>
      <c r="I941" s="4">
        <v>0.0</v>
      </c>
      <c r="J941" s="4">
        <v>0.0</v>
      </c>
      <c r="K941" s="4">
        <v>0.0</v>
      </c>
      <c r="L941" s="4">
        <v>0.0</v>
      </c>
      <c r="O941" s="6">
        <f t="shared" si="2"/>
        <v>0</v>
      </c>
      <c r="P941" s="3" t="s">
        <v>51</v>
      </c>
      <c r="Q941" s="3" t="str">
        <f t="shared" si="3"/>
        <v>ZZ</v>
      </c>
      <c r="R941" s="3">
        <f t="shared" si="4"/>
        <v>0</v>
      </c>
      <c r="S941" s="3" t="str">
        <f t="shared" si="5"/>
        <v/>
      </c>
      <c r="T941" s="7">
        <f t="shared" si="6"/>
        <v>0</v>
      </c>
      <c r="U941" s="8" t="str">
        <f t="array" ref="U941">IF(W941&lt;&gt;0,MAX(IFERROR(INDEX(A:S,MATCH(W941,A:A,0),COLUMN(M$2)),0),IFERROR(INDEX(A:S,MATCH(AD941,A:A,0),COLUMN(M$2)),0),IFERROR(INDEX(A:S,MATCH(AK941,A:A,0),COLUMN(M$2)),0),IFERROR(INDEX(A:S,MATCH(AR941,A:A,0),COLUMN(M$2)),0)),M941)</f>
        <v/>
      </c>
      <c r="V941" s="3" t="str">
        <f t="shared" si="7"/>
        <v/>
      </c>
    </row>
    <row r="942" ht="15.75" customHeight="1">
      <c r="A942" s="3" t="s">
        <v>1042</v>
      </c>
      <c r="B942" s="4" t="str">
        <f t="shared" si="1"/>
        <v>LCES26BAGR</v>
      </c>
      <c r="D942" s="3">
        <v>0.0</v>
      </c>
      <c r="F942" s="5">
        <v>43221.0</v>
      </c>
      <c r="G942" s="4">
        <v>0.0</v>
      </c>
      <c r="I942" s="4">
        <v>0.0</v>
      </c>
      <c r="J942" s="4">
        <v>0.0</v>
      </c>
      <c r="K942" s="4">
        <v>0.0</v>
      </c>
      <c r="L942" s="4">
        <v>0.0</v>
      </c>
      <c r="O942" s="6">
        <f t="shared" si="2"/>
        <v>0</v>
      </c>
      <c r="P942" s="3" t="s">
        <v>51</v>
      </c>
      <c r="Q942" s="3" t="str">
        <f t="shared" si="3"/>
        <v>ZZ</v>
      </c>
      <c r="R942" s="3">
        <f t="shared" si="4"/>
        <v>0</v>
      </c>
      <c r="S942" s="3" t="str">
        <f t="shared" si="5"/>
        <v/>
      </c>
      <c r="T942" s="7">
        <f t="shared" si="6"/>
        <v>0</v>
      </c>
      <c r="U942" s="8" t="str">
        <f t="array" ref="U942">IF(W942&lt;&gt;0,MAX(IFERROR(INDEX(A:S,MATCH(W942,A:A,0),COLUMN(M$2)),0),IFERROR(INDEX(A:S,MATCH(AD942,A:A,0),COLUMN(M$2)),0),IFERROR(INDEX(A:S,MATCH(AK942,A:A,0),COLUMN(M$2)),0),IFERROR(INDEX(A:S,MATCH(AR942,A:A,0),COLUMN(M$2)),0)),M942)</f>
        <v/>
      </c>
      <c r="V942" s="3" t="str">
        <f t="shared" si="7"/>
        <v/>
      </c>
    </row>
    <row r="943" ht="15.75" customHeight="1">
      <c r="A943" s="3" t="s">
        <v>1043</v>
      </c>
      <c r="B943" s="4" t="str">
        <f t="shared" si="1"/>
        <v>LCFI26BABR</v>
      </c>
      <c r="D943" s="3">
        <v>0.0</v>
      </c>
      <c r="F943" s="5">
        <v>43221.0</v>
      </c>
      <c r="G943" s="4">
        <v>0.0</v>
      </c>
      <c r="I943" s="4">
        <v>0.0</v>
      </c>
      <c r="J943" s="4">
        <v>0.0</v>
      </c>
      <c r="K943" s="4">
        <v>0.0</v>
      </c>
      <c r="L943" s="4">
        <v>0.0</v>
      </c>
      <c r="O943" s="6">
        <f t="shared" si="2"/>
        <v>0</v>
      </c>
      <c r="P943" s="3" t="s">
        <v>51</v>
      </c>
      <c r="Q943" s="3" t="str">
        <f t="shared" si="3"/>
        <v>ZZ</v>
      </c>
      <c r="R943" s="3">
        <f t="shared" si="4"/>
        <v>0</v>
      </c>
      <c r="S943" s="3" t="str">
        <f t="shared" si="5"/>
        <v/>
      </c>
      <c r="T943" s="7">
        <f t="shared" si="6"/>
        <v>0</v>
      </c>
      <c r="U943" s="8" t="str">
        <f t="array" ref="U943">IF(W943&lt;&gt;0,MAX(IFERROR(INDEX(A:S,MATCH(W943,A:A,0),COLUMN(M$2)),0),IFERROR(INDEX(A:S,MATCH(AD943,A:A,0),COLUMN(M$2)),0),IFERROR(INDEX(A:S,MATCH(AK943,A:A,0),COLUMN(M$2)),0),IFERROR(INDEX(A:S,MATCH(AR943,A:A,0),COLUMN(M$2)),0)),M943)</f>
        <v/>
      </c>
      <c r="V943" s="3" t="str">
        <f t="shared" si="7"/>
        <v/>
      </c>
    </row>
    <row r="944" ht="15.75" customHeight="1">
      <c r="A944" s="3" t="s">
        <v>1044</v>
      </c>
      <c r="B944" s="4" t="str">
        <f t="shared" si="1"/>
        <v>LCSA30BABR</v>
      </c>
      <c r="D944" s="3">
        <v>0.0</v>
      </c>
      <c r="F944" s="5">
        <v>43221.0</v>
      </c>
      <c r="G944" s="4">
        <v>0.0</v>
      </c>
      <c r="I944" s="4">
        <v>0.0</v>
      </c>
      <c r="J944" s="4">
        <v>0.0</v>
      </c>
      <c r="K944" s="4">
        <v>0.0</v>
      </c>
      <c r="L944" s="4">
        <v>0.0</v>
      </c>
      <c r="O944" s="6">
        <f t="shared" si="2"/>
        <v>0</v>
      </c>
      <c r="P944" s="3" t="s">
        <v>51</v>
      </c>
      <c r="Q944" s="3" t="str">
        <f t="shared" si="3"/>
        <v>ZZ</v>
      </c>
      <c r="R944" s="3">
        <f t="shared" si="4"/>
        <v>0</v>
      </c>
      <c r="S944" s="3" t="str">
        <f t="shared" si="5"/>
        <v/>
      </c>
      <c r="T944" s="7">
        <f t="shared" si="6"/>
        <v>0</v>
      </c>
      <c r="U944" s="8" t="str">
        <f t="array" ref="U944">IF(W944&lt;&gt;0,MAX(IFERROR(INDEX(A:S,MATCH(W944,A:A,0),COLUMN(M$2)),0),IFERROR(INDEX(A:S,MATCH(AD944,A:A,0),COLUMN(M$2)),0),IFERROR(INDEX(A:S,MATCH(AK944,A:A,0),COLUMN(M$2)),0),IFERROR(INDEX(A:S,MATCH(AR944,A:A,0),COLUMN(M$2)),0)),M944)</f>
        <v/>
      </c>
      <c r="V944" s="3" t="str">
        <f t="shared" si="7"/>
        <v/>
      </c>
    </row>
    <row r="945" ht="15.75" customHeight="1">
      <c r="A945" s="3" t="s">
        <v>1045</v>
      </c>
      <c r="B945" s="4" t="str">
        <f t="shared" si="1"/>
        <v>LC4050BABL30</v>
      </c>
      <c r="D945" s="3">
        <v>0.0</v>
      </c>
      <c r="F945" s="5">
        <v>43221.0</v>
      </c>
      <c r="G945" s="4">
        <v>0.0</v>
      </c>
      <c r="I945" s="4">
        <v>0.0</v>
      </c>
      <c r="J945" s="4">
        <v>0.0</v>
      </c>
      <c r="K945" s="4">
        <v>0.0</v>
      </c>
      <c r="L945" s="4">
        <v>0.0</v>
      </c>
      <c r="O945" s="6">
        <f t="shared" si="2"/>
        <v>0</v>
      </c>
      <c r="P945" s="3" t="s">
        <v>51</v>
      </c>
      <c r="Q945" s="3" t="str">
        <f t="shared" si="3"/>
        <v>ZZ</v>
      </c>
      <c r="R945" s="3">
        <f t="shared" si="4"/>
        <v>0</v>
      </c>
      <c r="S945" s="3" t="str">
        <f t="shared" si="5"/>
        <v/>
      </c>
      <c r="T945" s="7">
        <f t="shared" si="6"/>
        <v>0</v>
      </c>
      <c r="U945" s="8" t="str">
        <f t="array" ref="U945">IF(W945&lt;&gt;0,MAX(IFERROR(INDEX(A:S,MATCH(W945,A:A,0),COLUMN(M$2)),0),IFERROR(INDEX(A:S,MATCH(AD945,A:A,0),COLUMN(M$2)),0),IFERROR(INDEX(A:S,MATCH(AK945,A:A,0),COLUMN(M$2)),0),IFERROR(INDEX(A:S,MATCH(AR945,A:A,0),COLUMN(M$2)),0)),M945)</f>
        <v/>
      </c>
      <c r="V945" s="3" t="str">
        <f t="shared" si="7"/>
        <v/>
      </c>
    </row>
    <row r="946" ht="15.75" customHeight="1">
      <c r="A946" s="3" t="s">
        <v>1046</v>
      </c>
      <c r="B946" s="4" t="str">
        <f t="shared" si="1"/>
        <v>LCMBS013BARE30</v>
      </c>
      <c r="D946" s="3">
        <v>0.0</v>
      </c>
      <c r="F946" s="5">
        <v>43221.0</v>
      </c>
      <c r="G946" s="4">
        <v>0.0</v>
      </c>
      <c r="I946" s="4">
        <v>0.0</v>
      </c>
      <c r="J946" s="4">
        <v>0.0</v>
      </c>
      <c r="K946" s="4">
        <v>0.0</v>
      </c>
      <c r="L946" s="4">
        <v>0.0</v>
      </c>
      <c r="O946" s="6">
        <f t="shared" si="2"/>
        <v>0</v>
      </c>
      <c r="P946" s="3" t="s">
        <v>51</v>
      </c>
      <c r="Q946" s="3" t="str">
        <f t="shared" si="3"/>
        <v>ZZ</v>
      </c>
      <c r="R946" s="3">
        <f t="shared" si="4"/>
        <v>0</v>
      </c>
      <c r="S946" s="3" t="str">
        <f t="shared" si="5"/>
        <v/>
      </c>
      <c r="T946" s="7">
        <f t="shared" si="6"/>
        <v>0</v>
      </c>
      <c r="U946" s="8" t="str">
        <f t="array" ref="U946">IF(W946&lt;&gt;0,MAX(IFERROR(INDEX(A:S,MATCH(W946,A:A,0),COLUMN(M$2)),0),IFERROR(INDEX(A:S,MATCH(AD946,A:A,0),COLUMN(M$2)),0),IFERROR(INDEX(A:S,MATCH(AK946,A:A,0),COLUMN(M$2)),0),IFERROR(INDEX(A:S,MATCH(AR946,A:A,0),COLUMN(M$2)),0)),M946)</f>
        <v/>
      </c>
      <c r="V946" s="3" t="str">
        <f t="shared" si="7"/>
        <v/>
      </c>
    </row>
    <row r="947" ht="15.75" customHeight="1">
      <c r="A947" s="3" t="s">
        <v>1047</v>
      </c>
      <c r="B947" s="4" t="str">
        <f t="shared" si="1"/>
        <v>LCMBS404BAES26</v>
      </c>
      <c r="D947" s="3">
        <v>0.0</v>
      </c>
      <c r="F947" s="5">
        <v>43696.0</v>
      </c>
      <c r="G947" s="4">
        <v>0.0</v>
      </c>
      <c r="I947" s="4">
        <v>0.0</v>
      </c>
      <c r="J947" s="4">
        <v>0.0</v>
      </c>
      <c r="K947" s="4">
        <v>0.0</v>
      </c>
      <c r="L947" s="4">
        <v>0.0</v>
      </c>
      <c r="O947" s="6">
        <f t="shared" si="2"/>
        <v>0</v>
      </c>
      <c r="P947" s="3" t="s">
        <v>51</v>
      </c>
      <c r="Q947" s="3" t="str">
        <f t="shared" si="3"/>
        <v>ZZ</v>
      </c>
      <c r="R947" s="3">
        <f t="shared" si="4"/>
        <v>0</v>
      </c>
      <c r="S947" s="3" t="str">
        <f t="shared" si="5"/>
        <v/>
      </c>
      <c r="T947" s="7">
        <f t="shared" si="6"/>
        <v>0</v>
      </c>
      <c r="U947" s="8" t="str">
        <f t="array" ref="U947">IF(W947&lt;&gt;0,MAX(IFERROR(INDEX(A:S,MATCH(W947,A:A,0),COLUMN(M$2)),0),IFERROR(INDEX(A:S,MATCH(AD947,A:A,0),COLUMN(M$2)),0),IFERROR(INDEX(A:S,MATCH(AK947,A:A,0),COLUMN(M$2)),0),IFERROR(INDEX(A:S,MATCH(AR947,A:A,0),COLUMN(M$2)),0)),M947)</f>
        <v/>
      </c>
      <c r="V947" s="3" t="str">
        <f t="shared" si="7"/>
        <v/>
      </c>
    </row>
    <row r="948" ht="15.75" customHeight="1">
      <c r="A948" s="3" t="s">
        <v>1048</v>
      </c>
      <c r="B948" s="4" t="str">
        <f t="shared" si="1"/>
        <v>LCMBS404BAES30</v>
      </c>
      <c r="D948" s="3">
        <v>0.0</v>
      </c>
      <c r="F948" s="5">
        <v>43696.0</v>
      </c>
      <c r="G948" s="4">
        <v>0.0</v>
      </c>
      <c r="I948" s="4">
        <v>0.0</v>
      </c>
      <c r="J948" s="4">
        <v>0.0</v>
      </c>
      <c r="K948" s="4">
        <v>0.0</v>
      </c>
      <c r="L948" s="4">
        <v>0.0</v>
      </c>
      <c r="O948" s="6">
        <f t="shared" si="2"/>
        <v>0</v>
      </c>
      <c r="P948" s="3" t="s">
        <v>51</v>
      </c>
      <c r="Q948" s="3" t="str">
        <f t="shared" si="3"/>
        <v>ZZ</v>
      </c>
      <c r="R948" s="3">
        <f t="shared" si="4"/>
        <v>0</v>
      </c>
      <c r="S948" s="3" t="str">
        <f t="shared" si="5"/>
        <v/>
      </c>
      <c r="T948" s="7">
        <f t="shared" si="6"/>
        <v>0</v>
      </c>
      <c r="U948" s="8" t="str">
        <f t="array" ref="U948">IF(W948&lt;&gt;0,MAX(IFERROR(INDEX(A:S,MATCH(W948,A:A,0),COLUMN(M$2)),0),IFERROR(INDEX(A:S,MATCH(AD948,A:A,0),COLUMN(M$2)),0),IFERROR(INDEX(A:S,MATCH(AK948,A:A,0),COLUMN(M$2)),0),IFERROR(INDEX(A:S,MATCH(AR948,A:A,0),COLUMN(M$2)),0)),M948)</f>
        <v/>
      </c>
      <c r="V948" s="3" t="str">
        <f t="shared" si="7"/>
        <v/>
      </c>
    </row>
    <row r="949" ht="15.75" customHeight="1">
      <c r="A949" s="3" t="s">
        <v>1049</v>
      </c>
      <c r="B949" s="4" t="str">
        <f t="shared" si="1"/>
        <v>LCCASWBAWHBA</v>
      </c>
      <c r="D949" s="3">
        <v>0.0</v>
      </c>
      <c r="F949" s="5">
        <v>43221.0</v>
      </c>
      <c r="G949" s="4">
        <v>0.0</v>
      </c>
      <c r="I949" s="4">
        <v>0.0</v>
      </c>
      <c r="J949" s="4">
        <v>0.0</v>
      </c>
      <c r="K949" s="4">
        <v>0.0</v>
      </c>
      <c r="L949" s="4">
        <v>0.0</v>
      </c>
      <c r="O949" s="6">
        <f t="shared" si="2"/>
        <v>0</v>
      </c>
      <c r="P949" s="3" t="s">
        <v>51</v>
      </c>
      <c r="Q949" s="3" t="str">
        <f t="shared" si="3"/>
        <v>ZZ</v>
      </c>
      <c r="R949" s="3">
        <f t="shared" si="4"/>
        <v>0</v>
      </c>
      <c r="S949" s="3" t="str">
        <f t="shared" si="5"/>
        <v/>
      </c>
      <c r="T949" s="7">
        <f t="shared" si="6"/>
        <v>0</v>
      </c>
      <c r="U949" s="8" t="str">
        <f t="array" ref="U949">IF(W949&lt;&gt;0,MAX(IFERROR(INDEX(A:S,MATCH(W949,A:A,0),COLUMN(M$2)),0),IFERROR(INDEX(A:S,MATCH(AD949,A:A,0),COLUMN(M$2)),0),IFERROR(INDEX(A:S,MATCH(AK949,A:A,0),COLUMN(M$2)),0),IFERROR(INDEX(A:S,MATCH(AR949,A:A,0),COLUMN(M$2)),0)),M949)</f>
        <v/>
      </c>
      <c r="V949" s="3" t="str">
        <f t="shared" si="7"/>
        <v/>
      </c>
    </row>
    <row r="950" ht="15.75" customHeight="1">
      <c r="A950" s="3" t="s">
        <v>1050</v>
      </c>
      <c r="B950" s="4" t="str">
        <f t="shared" si="1"/>
        <v>LCELBAF23B201</v>
      </c>
      <c r="D950" s="3">
        <v>0.0</v>
      </c>
      <c r="F950" s="5">
        <v>43221.0</v>
      </c>
      <c r="G950" s="4">
        <v>0.0</v>
      </c>
      <c r="I950" s="4">
        <v>0.0</v>
      </c>
      <c r="J950" s="4">
        <v>0.0</v>
      </c>
      <c r="K950" s="4">
        <v>0.0</v>
      </c>
      <c r="L950" s="4">
        <v>0.0</v>
      </c>
      <c r="O950" s="6">
        <f t="shared" si="2"/>
        <v>0</v>
      </c>
      <c r="P950" s="3" t="s">
        <v>51</v>
      </c>
      <c r="Q950" s="3" t="str">
        <f t="shared" si="3"/>
        <v>ZZ</v>
      </c>
      <c r="R950" s="3">
        <f t="shared" si="4"/>
        <v>0</v>
      </c>
      <c r="S950" s="3" t="str">
        <f t="shared" si="5"/>
        <v/>
      </c>
      <c r="T950" s="7">
        <f t="shared" si="6"/>
        <v>0</v>
      </c>
      <c r="U950" s="8" t="str">
        <f t="array" ref="U950">IF(W950&lt;&gt;0,MAX(IFERROR(INDEX(A:S,MATCH(W950,A:A,0),COLUMN(M$2)),0),IFERROR(INDEX(A:S,MATCH(AD950,A:A,0),COLUMN(M$2)),0),IFERROR(INDEX(A:S,MATCH(AK950,A:A,0),COLUMN(M$2)),0),IFERROR(INDEX(A:S,MATCH(AR950,A:A,0),COLUMN(M$2)),0)),M950)</f>
        <v/>
      </c>
      <c r="V950" s="3" t="str">
        <f t="shared" si="7"/>
        <v/>
      </c>
    </row>
    <row r="951" ht="15.75" customHeight="1">
      <c r="A951" s="3" t="s">
        <v>1051</v>
      </c>
      <c r="B951" s="4" t="str">
        <f t="shared" si="1"/>
        <v>LC21572PU</v>
      </c>
      <c r="D951" s="3">
        <v>0.0</v>
      </c>
      <c r="F951" s="5">
        <v>43221.0</v>
      </c>
      <c r="G951" s="4">
        <v>0.0</v>
      </c>
      <c r="I951" s="4">
        <v>0.0</v>
      </c>
      <c r="J951" s="4">
        <v>0.0</v>
      </c>
      <c r="K951" s="4">
        <v>0.0</v>
      </c>
      <c r="L951" s="4">
        <v>0.0</v>
      </c>
      <c r="O951" s="6">
        <f t="shared" si="2"/>
        <v>0</v>
      </c>
      <c r="P951" s="3" t="s">
        <v>51</v>
      </c>
      <c r="Q951" s="3" t="str">
        <f t="shared" si="3"/>
        <v>ZZ</v>
      </c>
      <c r="R951" s="3">
        <f t="shared" si="4"/>
        <v>0</v>
      </c>
      <c r="S951" s="3" t="str">
        <f t="shared" si="5"/>
        <v/>
      </c>
      <c r="T951" s="7">
        <f t="shared" si="6"/>
        <v>0</v>
      </c>
      <c r="U951" s="8" t="str">
        <f t="array" ref="U951">IF(W951&lt;&gt;0,MAX(IFERROR(INDEX(A:S,MATCH(W951,A:A,0),COLUMN(M$2)),0),IFERROR(INDEX(A:S,MATCH(AD951,A:A,0),COLUMN(M$2)),0),IFERROR(INDEX(A:S,MATCH(AK951,A:A,0),COLUMN(M$2)),0),IFERROR(INDEX(A:S,MATCH(AR951,A:A,0),COLUMN(M$2)),0)),M951)</f>
        <v/>
      </c>
      <c r="V951" s="3" t="str">
        <f t="shared" si="7"/>
        <v/>
      </c>
    </row>
    <row r="952" ht="15.75" customHeight="1">
      <c r="A952" s="3" t="s">
        <v>1052</v>
      </c>
      <c r="B952" s="4" t="str">
        <f t="shared" si="1"/>
        <v>LCZINCCO</v>
      </c>
      <c r="D952" s="3">
        <v>0.0</v>
      </c>
      <c r="F952" s="5">
        <v>43221.0</v>
      </c>
      <c r="G952" s="4">
        <v>0.0</v>
      </c>
      <c r="I952" s="4">
        <v>0.0</v>
      </c>
      <c r="J952" s="4">
        <v>0.0</v>
      </c>
      <c r="K952" s="4">
        <v>0.0</v>
      </c>
      <c r="L952" s="4">
        <v>0.0</v>
      </c>
      <c r="O952" s="6">
        <f t="shared" si="2"/>
        <v>0</v>
      </c>
      <c r="P952" s="3" t="s">
        <v>51</v>
      </c>
      <c r="Q952" s="3" t="str">
        <f t="shared" si="3"/>
        <v>ZZ</v>
      </c>
      <c r="R952" s="3">
        <f t="shared" si="4"/>
        <v>0</v>
      </c>
      <c r="S952" s="3" t="str">
        <f t="shared" si="5"/>
        <v/>
      </c>
      <c r="T952" s="7">
        <f t="shared" si="6"/>
        <v>0</v>
      </c>
      <c r="U952" s="8" t="str">
        <f t="array" ref="U952">IF(W952&lt;&gt;0,MAX(IFERROR(INDEX(A:S,MATCH(W952,A:A,0),COLUMN(M$2)),0),IFERROR(INDEX(A:S,MATCH(AD952,A:A,0),COLUMN(M$2)),0),IFERROR(INDEX(A:S,MATCH(AK952,A:A,0),COLUMN(M$2)),0),IFERROR(INDEX(A:S,MATCH(AR952,A:A,0),COLUMN(M$2)),0)),M952)</f>
        <v/>
      </c>
      <c r="V952" s="3" t="str">
        <f t="shared" si="7"/>
        <v/>
      </c>
    </row>
    <row r="953" ht="15.75" customHeight="1">
      <c r="A953" s="3" t="s">
        <v>1053</v>
      </c>
      <c r="B953" s="4" t="str">
        <f t="shared" si="1"/>
        <v>LCBACOGN</v>
      </c>
      <c r="D953" s="3">
        <v>0.0</v>
      </c>
      <c r="F953" s="5">
        <v>43221.0</v>
      </c>
      <c r="G953" s="4">
        <v>0.0</v>
      </c>
      <c r="I953" s="4">
        <v>0.0</v>
      </c>
      <c r="J953" s="4">
        <v>0.0</v>
      </c>
      <c r="K953" s="4">
        <v>0.0</v>
      </c>
      <c r="L953" s="4">
        <v>0.0</v>
      </c>
      <c r="O953" s="6">
        <f t="shared" si="2"/>
        <v>0</v>
      </c>
      <c r="P953" s="3" t="s">
        <v>51</v>
      </c>
      <c r="Q953" s="3" t="str">
        <f t="shared" si="3"/>
        <v>ZZ</v>
      </c>
      <c r="R953" s="3">
        <f t="shared" si="4"/>
        <v>0</v>
      </c>
      <c r="S953" s="3" t="str">
        <f t="shared" si="5"/>
        <v/>
      </c>
      <c r="T953" s="7">
        <f t="shared" si="6"/>
        <v>0</v>
      </c>
      <c r="U953" s="8" t="str">
        <f t="array" ref="U953">IF(W953&lt;&gt;0,MAX(IFERROR(INDEX(A:S,MATCH(W953,A:A,0),COLUMN(M$2)),0),IFERROR(INDEX(A:S,MATCH(AD953,A:A,0),COLUMN(M$2)),0),IFERROR(INDEX(A:S,MATCH(AK953,A:A,0),COLUMN(M$2)),0),IFERROR(INDEX(A:S,MATCH(AR953,A:A,0),COLUMN(M$2)),0)),M953)</f>
        <v/>
      </c>
      <c r="V953" s="3" t="str">
        <f t="shared" si="7"/>
        <v/>
      </c>
    </row>
    <row r="954" ht="15.75" customHeight="1">
      <c r="A954" s="3" t="s">
        <v>1054</v>
      </c>
      <c r="B954" s="4" t="str">
        <f t="shared" si="1"/>
        <v>LC473CHGR</v>
      </c>
      <c r="D954" s="3">
        <v>0.0</v>
      </c>
      <c r="F954" s="5">
        <v>43221.0</v>
      </c>
      <c r="G954" s="4">
        <v>0.0</v>
      </c>
      <c r="I954" s="4">
        <v>0.0</v>
      </c>
      <c r="J954" s="4">
        <v>0.0</v>
      </c>
      <c r="K954" s="4">
        <v>0.0</v>
      </c>
      <c r="L954" s="4">
        <v>0.0</v>
      </c>
      <c r="O954" s="6">
        <f t="shared" si="2"/>
        <v>0</v>
      </c>
      <c r="P954" s="3" t="s">
        <v>51</v>
      </c>
      <c r="Q954" s="3" t="str">
        <f t="shared" si="3"/>
        <v>ZZ</v>
      </c>
      <c r="R954" s="3">
        <f t="shared" si="4"/>
        <v>0</v>
      </c>
      <c r="S954" s="3" t="str">
        <f t="shared" si="5"/>
        <v/>
      </c>
      <c r="T954" s="7">
        <f t="shared" si="6"/>
        <v>0</v>
      </c>
      <c r="U954" s="8" t="str">
        <f t="array" ref="U954">IF(W954&lt;&gt;0,MAX(IFERROR(INDEX(A:S,MATCH(W954,A:A,0),COLUMN(M$2)),0),IFERROR(INDEX(A:S,MATCH(AD954,A:A,0),COLUMN(M$2)),0),IFERROR(INDEX(A:S,MATCH(AK954,A:A,0),COLUMN(M$2)),0),IFERROR(INDEX(A:S,MATCH(AR954,A:A,0),COLUMN(M$2)),0)),M954)</f>
        <v/>
      </c>
      <c r="V954" s="3" t="str">
        <f t="shared" si="7"/>
        <v/>
      </c>
    </row>
    <row r="955" ht="15.75" customHeight="1">
      <c r="A955" s="3" t="s">
        <v>1055</v>
      </c>
      <c r="B955" s="4" t="str">
        <f t="shared" si="1"/>
        <v>LC7015BASB30</v>
      </c>
      <c r="D955" s="3">
        <v>0.0</v>
      </c>
      <c r="F955" s="5">
        <v>43221.0</v>
      </c>
      <c r="G955" s="4">
        <v>0.0</v>
      </c>
      <c r="I955" s="4">
        <v>0.0</v>
      </c>
      <c r="J955" s="4">
        <v>0.0</v>
      </c>
      <c r="K955" s="4">
        <v>0.0</v>
      </c>
      <c r="L955" s="4">
        <v>0.0</v>
      </c>
      <c r="O955" s="6">
        <f t="shared" si="2"/>
        <v>0</v>
      </c>
      <c r="P955" s="3" t="s">
        <v>51</v>
      </c>
      <c r="Q955" s="3" t="str">
        <f t="shared" si="3"/>
        <v>ZZ</v>
      </c>
      <c r="R955" s="3">
        <f t="shared" si="4"/>
        <v>0</v>
      </c>
      <c r="S955" s="3" t="str">
        <f t="shared" si="5"/>
        <v/>
      </c>
      <c r="T955" s="7">
        <f t="shared" si="6"/>
        <v>0</v>
      </c>
      <c r="U955" s="8" t="str">
        <f t="array" ref="U955">IF(W955&lt;&gt;0,MAX(IFERROR(INDEX(A:S,MATCH(W955,A:A,0),COLUMN(M$2)),0),IFERROR(INDEX(A:S,MATCH(AD955,A:A,0),COLUMN(M$2)),0),IFERROR(INDEX(A:S,MATCH(AK955,A:A,0),COLUMN(M$2)),0),IFERROR(INDEX(A:S,MATCH(AR955,A:A,0),COLUMN(M$2)),0)),M955)</f>
        <v/>
      </c>
      <c r="V955" s="3" t="str">
        <f t="shared" si="7"/>
        <v/>
      </c>
    </row>
    <row r="956" ht="15.75" customHeight="1">
      <c r="A956" s="3" t="s">
        <v>1056</v>
      </c>
      <c r="B956" s="4" t="str">
        <f t="shared" si="1"/>
        <v>LCIGBAMFGR30</v>
      </c>
      <c r="D956" s="3">
        <v>0.0</v>
      </c>
      <c r="F956" s="5">
        <v>43221.0</v>
      </c>
      <c r="G956" s="4">
        <v>0.0</v>
      </c>
      <c r="I956" s="4">
        <v>0.0</v>
      </c>
      <c r="J956" s="4">
        <v>0.0</v>
      </c>
      <c r="K956" s="4">
        <v>0.0</v>
      </c>
      <c r="L956" s="4">
        <v>0.0</v>
      </c>
      <c r="O956" s="6">
        <f t="shared" si="2"/>
        <v>0</v>
      </c>
      <c r="P956" s="3" t="s">
        <v>51</v>
      </c>
      <c r="Q956" s="3" t="str">
        <f t="shared" si="3"/>
        <v>ZZ</v>
      </c>
      <c r="R956" s="3">
        <f t="shared" si="4"/>
        <v>0</v>
      </c>
      <c r="S956" s="3" t="str">
        <f t="shared" si="5"/>
        <v/>
      </c>
      <c r="T956" s="7">
        <f t="shared" si="6"/>
        <v>0</v>
      </c>
      <c r="U956" s="8" t="str">
        <f t="array" ref="U956">IF(W956&lt;&gt;0,MAX(IFERROR(INDEX(A:S,MATCH(W956,A:A,0),COLUMN(M$2)),0),IFERROR(INDEX(A:S,MATCH(AD956,A:A,0),COLUMN(M$2)),0),IFERROR(INDEX(A:S,MATCH(AK956,A:A,0),COLUMN(M$2)),0),IFERROR(INDEX(A:S,MATCH(AR956,A:A,0),COLUMN(M$2)),0)),M956)</f>
        <v/>
      </c>
      <c r="V956" s="3" t="str">
        <f t="shared" si="7"/>
        <v/>
      </c>
    </row>
    <row r="957" ht="15.75" customHeight="1">
      <c r="A957" s="3" t="s">
        <v>1057</v>
      </c>
      <c r="B957" s="4" t="str">
        <f t="shared" si="1"/>
        <v>LCSTBAMFPR26</v>
      </c>
      <c r="D957" s="3">
        <v>0.0</v>
      </c>
      <c r="F957" s="5">
        <v>43304.0</v>
      </c>
      <c r="G957" s="4">
        <v>0.0</v>
      </c>
      <c r="I957" s="4">
        <v>0.0</v>
      </c>
      <c r="J957" s="4">
        <v>0.0</v>
      </c>
      <c r="K957" s="4">
        <v>0.0</v>
      </c>
      <c r="L957" s="4">
        <v>0.0</v>
      </c>
      <c r="O957" s="6">
        <f t="shared" si="2"/>
        <v>0</v>
      </c>
      <c r="P957" s="3" t="s">
        <v>51</v>
      </c>
      <c r="Q957" s="3" t="str">
        <f t="shared" si="3"/>
        <v>ZZ</v>
      </c>
      <c r="R957" s="3">
        <f t="shared" si="4"/>
        <v>0</v>
      </c>
      <c r="S957" s="3" t="str">
        <f t="shared" si="5"/>
        <v/>
      </c>
      <c r="T957" s="7">
        <f t="shared" si="6"/>
        <v>0</v>
      </c>
      <c r="U957" s="8" t="str">
        <f t="array" ref="U957">IF(W957&lt;&gt;0,MAX(IFERROR(INDEX(A:S,MATCH(W957,A:A,0),COLUMN(M$2)),0),IFERROR(INDEX(A:S,MATCH(AD957,A:A,0),COLUMN(M$2)),0),IFERROR(INDEX(A:S,MATCH(AK957,A:A,0),COLUMN(M$2)),0),IFERROR(INDEX(A:S,MATCH(AR957,A:A,0),COLUMN(M$2)),0)),M957)</f>
        <v/>
      </c>
      <c r="V957" s="3" t="str">
        <f t="shared" si="7"/>
        <v/>
      </c>
    </row>
    <row r="958" ht="15.75" customHeight="1">
      <c r="A958" s="3" t="s">
        <v>1058</v>
      </c>
      <c r="B958" s="4" t="str">
        <f t="shared" si="1"/>
        <v>LC8099SIRE</v>
      </c>
      <c r="C958" s="3" t="s">
        <v>2</v>
      </c>
      <c r="D958" s="3">
        <v>0.0</v>
      </c>
      <c r="F958" s="5">
        <v>43221.0</v>
      </c>
      <c r="G958" s="4">
        <v>0.0</v>
      </c>
      <c r="I958" s="4">
        <v>0.0</v>
      </c>
      <c r="J958" s="4">
        <v>0.0</v>
      </c>
      <c r="K958" s="4">
        <v>0.0</v>
      </c>
      <c r="L958" s="4">
        <v>0.0</v>
      </c>
      <c r="O958" s="6">
        <f t="shared" si="2"/>
        <v>0</v>
      </c>
      <c r="P958" s="3" t="s">
        <v>51</v>
      </c>
      <c r="Q958" s="3" t="str">
        <f t="shared" si="3"/>
        <v>ZZ</v>
      </c>
      <c r="R958" s="3">
        <f t="shared" si="4"/>
        <v>0</v>
      </c>
      <c r="S958" s="3">
        <f t="shared" si="5"/>
        <v>0</v>
      </c>
      <c r="T958" s="7">
        <f t="shared" si="6"/>
        <v>0</v>
      </c>
      <c r="U958" s="8" t="str">
        <f t="array" ref="U958">IF(W958&lt;&gt;0,MAX(IFERROR(INDEX(A:S,MATCH(W958,A:A,0),COLUMN(M$2)),0),IFERROR(INDEX(A:S,MATCH(AD958,A:A,0),COLUMN(M$2)),0),IFERROR(INDEX(A:S,MATCH(AK958,A:A,0),COLUMN(M$2)),0),IFERROR(INDEX(A:S,MATCH(AR958,A:A,0),COLUMN(M$2)),0)),M958)</f>
        <v/>
      </c>
      <c r="V958" s="3">
        <f t="shared" si="7"/>
        <v>0</v>
      </c>
    </row>
    <row r="959" ht="15.75" customHeight="1">
      <c r="A959" s="3" t="s">
        <v>1059</v>
      </c>
      <c r="B959" s="4" t="str">
        <f t="shared" si="1"/>
        <v>LC3093CHARCOAL</v>
      </c>
      <c r="D959" s="3">
        <v>0.0</v>
      </c>
      <c r="F959" s="5">
        <v>43445.0</v>
      </c>
      <c r="G959" s="4">
        <v>0.0</v>
      </c>
      <c r="I959" s="4">
        <v>0.0</v>
      </c>
      <c r="J959" s="4">
        <v>0.0</v>
      </c>
      <c r="K959" s="4">
        <v>0.0</v>
      </c>
      <c r="L959" s="4">
        <v>0.0</v>
      </c>
      <c r="O959" s="6">
        <f t="shared" si="2"/>
        <v>0</v>
      </c>
      <c r="P959" s="3" t="s">
        <v>51</v>
      </c>
      <c r="Q959" s="3" t="str">
        <f t="shared" si="3"/>
        <v>ZZ</v>
      </c>
      <c r="R959" s="3">
        <f t="shared" si="4"/>
        <v>0</v>
      </c>
      <c r="S959" s="3" t="str">
        <f t="shared" si="5"/>
        <v/>
      </c>
      <c r="T959" s="7">
        <f t="shared" si="6"/>
        <v>0</v>
      </c>
      <c r="U959" s="8" t="str">
        <f t="array" ref="U959">IF(W959&lt;&gt;0,MAX(IFERROR(INDEX(A:S,MATCH(W959,A:A,0),COLUMN(M$2)),0),IFERROR(INDEX(A:S,MATCH(AD959,A:A,0),COLUMN(M$2)),0),IFERROR(INDEX(A:S,MATCH(AK959,A:A,0),COLUMN(M$2)),0),IFERROR(INDEX(A:S,MATCH(AR959,A:A,0),COLUMN(M$2)),0)),M959)</f>
        <v/>
      </c>
      <c r="V959" s="3" t="str">
        <f t="shared" si="7"/>
        <v/>
      </c>
    </row>
    <row r="960" ht="15.75" customHeight="1">
      <c r="A960" s="3" t="s">
        <v>1060</v>
      </c>
      <c r="B960" s="4" t="str">
        <f t="shared" si="1"/>
        <v>LC10062CA</v>
      </c>
      <c r="D960" s="3">
        <v>0.0</v>
      </c>
      <c r="F960" s="5">
        <v>43221.0</v>
      </c>
      <c r="G960" s="4">
        <v>0.0</v>
      </c>
      <c r="I960" s="4">
        <v>0.0</v>
      </c>
      <c r="J960" s="4">
        <v>0.0</v>
      </c>
      <c r="K960" s="4">
        <v>0.0</v>
      </c>
      <c r="L960" s="4">
        <v>0.0</v>
      </c>
      <c r="O960" s="6">
        <f t="shared" si="2"/>
        <v>0</v>
      </c>
      <c r="P960" s="3" t="s">
        <v>51</v>
      </c>
      <c r="Q960" s="3" t="str">
        <f t="shared" si="3"/>
        <v>ZZ</v>
      </c>
      <c r="R960" s="3">
        <f t="shared" si="4"/>
        <v>0</v>
      </c>
      <c r="S960" s="3" t="str">
        <f t="shared" si="5"/>
        <v/>
      </c>
      <c r="T960" s="7">
        <f t="shared" si="6"/>
        <v>0</v>
      </c>
      <c r="U960" s="8" t="str">
        <f t="array" ref="U960">IF(W960&lt;&gt;0,MAX(IFERROR(INDEX(A:S,MATCH(W960,A:A,0),COLUMN(M$2)),0),IFERROR(INDEX(A:S,MATCH(AD960,A:A,0),COLUMN(M$2)),0),IFERROR(INDEX(A:S,MATCH(AK960,A:A,0),COLUMN(M$2)),0),IFERROR(INDEX(A:S,MATCH(AR960,A:A,0),COLUMN(M$2)),0)),M960)</f>
        <v/>
      </c>
      <c r="V960" s="3" t="str">
        <f t="shared" si="7"/>
        <v/>
      </c>
    </row>
    <row r="961" ht="15.75" customHeight="1">
      <c r="A961" s="3" t="s">
        <v>1061</v>
      </c>
      <c r="B961" s="4" t="str">
        <f t="shared" si="1"/>
        <v>LCSA26BABR</v>
      </c>
      <c r="D961" s="3">
        <v>0.0</v>
      </c>
      <c r="F961" s="5">
        <v>43221.0</v>
      </c>
      <c r="G961" s="4">
        <v>0.0</v>
      </c>
      <c r="I961" s="4">
        <v>0.0</v>
      </c>
      <c r="J961" s="4">
        <v>0.0</v>
      </c>
      <c r="K961" s="4">
        <v>0.0</v>
      </c>
      <c r="L961" s="4">
        <v>0.0</v>
      </c>
      <c r="O961" s="6">
        <f t="shared" si="2"/>
        <v>0</v>
      </c>
      <c r="P961" s="3" t="s">
        <v>51</v>
      </c>
      <c r="Q961" s="3" t="str">
        <f t="shared" si="3"/>
        <v>ZZ</v>
      </c>
      <c r="R961" s="3">
        <f t="shared" si="4"/>
        <v>0</v>
      </c>
      <c r="S961" s="3" t="str">
        <f t="shared" si="5"/>
        <v/>
      </c>
      <c r="T961" s="7">
        <f t="shared" si="6"/>
        <v>0</v>
      </c>
      <c r="U961" s="8" t="str">
        <f t="array" ref="U961">IF(W961&lt;&gt;0,MAX(IFERROR(INDEX(A:S,MATCH(W961,A:A,0),COLUMN(M$2)),0),IFERROR(INDEX(A:S,MATCH(AD961,A:A,0),COLUMN(M$2)),0),IFERROR(INDEX(A:S,MATCH(AK961,A:A,0),COLUMN(M$2)),0),IFERROR(INDEX(A:S,MATCH(AR961,A:A,0),COLUMN(M$2)),0)),M961)</f>
        <v/>
      </c>
      <c r="V961" s="3" t="str">
        <f t="shared" si="7"/>
        <v/>
      </c>
    </row>
    <row r="962" ht="15.75" customHeight="1">
      <c r="A962" s="3" t="s">
        <v>1062</v>
      </c>
      <c r="B962" s="4" t="str">
        <f t="shared" si="1"/>
        <v>LCBACHCR</v>
      </c>
      <c r="D962" s="3">
        <v>0.0</v>
      </c>
      <c r="F962" s="5">
        <v>43221.0</v>
      </c>
      <c r="G962" s="4">
        <v>0.0</v>
      </c>
      <c r="I962" s="4">
        <v>0.0</v>
      </c>
      <c r="J962" s="4">
        <v>0.0</v>
      </c>
      <c r="K962" s="4">
        <v>0.0</v>
      </c>
      <c r="L962" s="4">
        <v>0.0</v>
      </c>
      <c r="O962" s="6">
        <f t="shared" si="2"/>
        <v>0</v>
      </c>
      <c r="P962" s="3" t="s">
        <v>51</v>
      </c>
      <c r="Q962" s="3" t="str">
        <f t="shared" si="3"/>
        <v>ZZ</v>
      </c>
      <c r="R962" s="3">
        <f t="shared" si="4"/>
        <v>0</v>
      </c>
      <c r="S962" s="3" t="str">
        <f t="shared" si="5"/>
        <v/>
      </c>
      <c r="T962" s="7">
        <f t="shared" si="6"/>
        <v>0</v>
      </c>
      <c r="U962" s="8" t="str">
        <f t="array" ref="U962">IF(W962&lt;&gt;0,MAX(IFERROR(INDEX(A:S,MATCH(W962,A:A,0),COLUMN(M$2)),0),IFERROR(INDEX(A:S,MATCH(AD962,A:A,0),COLUMN(M$2)),0),IFERROR(INDEX(A:S,MATCH(AK962,A:A,0),COLUMN(M$2)),0),IFERROR(INDEX(A:S,MATCH(AR962,A:A,0),COLUMN(M$2)),0)),M962)</f>
        <v/>
      </c>
      <c r="V962" s="3" t="str">
        <f t="shared" si="7"/>
        <v/>
      </c>
    </row>
    <row r="963" ht="15.75" customHeight="1">
      <c r="A963" s="3" t="s">
        <v>1063</v>
      </c>
      <c r="B963" s="4" t="str">
        <f t="shared" si="1"/>
        <v>LCASTVES</v>
      </c>
      <c r="D963" s="3">
        <v>0.0</v>
      </c>
      <c r="F963" s="5">
        <v>43221.0</v>
      </c>
      <c r="G963" s="4">
        <v>0.0</v>
      </c>
      <c r="I963" s="4">
        <v>0.0</v>
      </c>
      <c r="J963" s="4">
        <v>0.0</v>
      </c>
      <c r="K963" s="4">
        <v>0.0</v>
      </c>
      <c r="L963" s="4">
        <v>0.0</v>
      </c>
      <c r="O963" s="6">
        <f t="shared" si="2"/>
        <v>0</v>
      </c>
      <c r="P963" s="3" t="s">
        <v>51</v>
      </c>
      <c r="Q963" s="3" t="str">
        <f t="shared" si="3"/>
        <v>ZZ</v>
      </c>
      <c r="R963" s="3">
        <f t="shared" si="4"/>
        <v>0</v>
      </c>
      <c r="S963" s="3" t="str">
        <f t="shared" si="5"/>
        <v/>
      </c>
      <c r="T963" s="7">
        <f t="shared" si="6"/>
        <v>0</v>
      </c>
      <c r="U963" s="8" t="str">
        <f t="array" ref="U963">IF(W963&lt;&gt;0,MAX(IFERROR(INDEX(A:S,MATCH(W963,A:A,0),COLUMN(M$2)),0),IFERROR(INDEX(A:S,MATCH(AD963,A:A,0),COLUMN(M$2)),0),IFERROR(INDEX(A:S,MATCH(AK963,A:A,0),COLUMN(M$2)),0),IFERROR(INDEX(A:S,MATCH(AR963,A:A,0),COLUMN(M$2)),0)),M963)</f>
        <v/>
      </c>
      <c r="V963" s="3" t="str">
        <f t="shared" si="7"/>
        <v/>
      </c>
    </row>
    <row r="964" ht="15.75" customHeight="1">
      <c r="A964" s="3" t="s">
        <v>1064</v>
      </c>
      <c r="B964" s="4" t="str">
        <f t="shared" si="1"/>
        <v>LCASTVSTWA</v>
      </c>
      <c r="D964" s="3">
        <v>0.0</v>
      </c>
      <c r="F964" s="5">
        <v>43221.0</v>
      </c>
      <c r="G964" s="4">
        <v>0.0</v>
      </c>
      <c r="I964" s="4">
        <v>0.0</v>
      </c>
      <c r="J964" s="4">
        <v>0.0</v>
      </c>
      <c r="K964" s="4">
        <v>0.0</v>
      </c>
      <c r="L964" s="4">
        <v>0.0</v>
      </c>
      <c r="O964" s="6">
        <f t="shared" si="2"/>
        <v>0</v>
      </c>
      <c r="P964" s="3" t="s">
        <v>51</v>
      </c>
      <c r="Q964" s="3" t="str">
        <f t="shared" si="3"/>
        <v>ZZ</v>
      </c>
      <c r="R964" s="3">
        <f t="shared" si="4"/>
        <v>0</v>
      </c>
      <c r="S964" s="3" t="str">
        <f t="shared" si="5"/>
        <v/>
      </c>
      <c r="T964" s="7">
        <f t="shared" si="6"/>
        <v>0</v>
      </c>
      <c r="U964" s="8" t="str">
        <f t="array" ref="U964">IF(W964&lt;&gt;0,MAX(IFERROR(INDEX(A:S,MATCH(W964,A:A,0),COLUMN(M$2)),0),IFERROR(INDEX(A:S,MATCH(AD964,A:A,0),COLUMN(M$2)),0),IFERROR(INDEX(A:S,MATCH(AK964,A:A,0),COLUMN(M$2)),0),IFERROR(INDEX(A:S,MATCH(AR964,A:A,0),COLUMN(M$2)),0)),M964)</f>
        <v/>
      </c>
      <c r="V964" s="3" t="str">
        <f t="shared" si="7"/>
        <v/>
      </c>
    </row>
    <row r="965" ht="15.75" customHeight="1">
      <c r="A965" s="3" t="s">
        <v>1065</v>
      </c>
      <c r="B965" s="4" t="str">
        <f t="shared" si="1"/>
        <v>LC6207CNBL</v>
      </c>
      <c r="D965" s="3">
        <v>0.0</v>
      </c>
      <c r="F965" s="5">
        <v>43221.0</v>
      </c>
      <c r="G965" s="4">
        <v>0.0</v>
      </c>
      <c r="I965" s="4">
        <v>0.0</v>
      </c>
      <c r="J965" s="4">
        <v>0.0</v>
      </c>
      <c r="K965" s="4">
        <v>0.0</v>
      </c>
      <c r="L965" s="4">
        <v>0.0</v>
      </c>
      <c r="O965" s="6">
        <f t="shared" si="2"/>
        <v>0</v>
      </c>
      <c r="P965" s="3" t="s">
        <v>51</v>
      </c>
      <c r="Q965" s="3" t="str">
        <f t="shared" si="3"/>
        <v>ZZ</v>
      </c>
      <c r="R965" s="3">
        <f t="shared" si="4"/>
        <v>0</v>
      </c>
      <c r="S965" s="3" t="str">
        <f t="shared" si="5"/>
        <v/>
      </c>
      <c r="T965" s="7">
        <f t="shared" si="6"/>
        <v>0</v>
      </c>
      <c r="U965" s="8" t="str">
        <f t="array" ref="U965">IF(W965&lt;&gt;0,MAX(IFERROR(INDEX(A:S,MATCH(W965,A:A,0),COLUMN(M$2)),0),IFERROR(INDEX(A:S,MATCH(AD965,A:A,0),COLUMN(M$2)),0),IFERROR(INDEX(A:S,MATCH(AK965,A:A,0),COLUMN(M$2)),0),IFERROR(INDEX(A:S,MATCH(AR965,A:A,0),COLUMN(M$2)),0)),M965)</f>
        <v/>
      </c>
      <c r="V965" s="3" t="str">
        <f t="shared" si="7"/>
        <v/>
      </c>
    </row>
    <row r="966" ht="15.75" customHeight="1">
      <c r="A966" s="3" t="s">
        <v>1066</v>
      </c>
      <c r="B966" s="4" t="str">
        <f t="shared" si="1"/>
        <v>LC734CLBL</v>
      </c>
      <c r="D966" s="3">
        <v>0.0</v>
      </c>
      <c r="F966" s="5">
        <v>43221.0</v>
      </c>
      <c r="G966" s="4">
        <v>0.0</v>
      </c>
      <c r="I966" s="4">
        <v>0.0</v>
      </c>
      <c r="J966" s="4">
        <v>0.0</v>
      </c>
      <c r="K966" s="4">
        <v>0.0</v>
      </c>
      <c r="L966" s="4">
        <v>0.0</v>
      </c>
      <c r="O966" s="6">
        <f t="shared" si="2"/>
        <v>0</v>
      </c>
      <c r="P966" s="3" t="s">
        <v>51</v>
      </c>
      <c r="Q966" s="3" t="str">
        <f t="shared" si="3"/>
        <v>ZZ</v>
      </c>
      <c r="R966" s="3">
        <f t="shared" si="4"/>
        <v>0</v>
      </c>
      <c r="S966" s="3" t="str">
        <f t="shared" si="5"/>
        <v/>
      </c>
      <c r="T966" s="7">
        <f t="shared" si="6"/>
        <v>0</v>
      </c>
      <c r="U966" s="8" t="str">
        <f t="array" ref="U966">IF(W966&lt;&gt;0,MAX(IFERROR(INDEX(A:S,MATCH(W966,A:A,0),COLUMN(M$2)),0),IFERROR(INDEX(A:S,MATCH(AD966,A:A,0),COLUMN(M$2)),0),IFERROR(INDEX(A:S,MATCH(AK966,A:A,0),COLUMN(M$2)),0),IFERROR(INDEX(A:S,MATCH(AR966,A:A,0),COLUMN(M$2)),0)),M966)</f>
        <v/>
      </c>
      <c r="V966" s="3" t="str">
        <f t="shared" si="7"/>
        <v/>
      </c>
    </row>
    <row r="967" ht="15.75" customHeight="1">
      <c r="A967" s="3" t="s">
        <v>1067</v>
      </c>
      <c r="B967" s="4" t="str">
        <f t="shared" si="1"/>
        <v>LCB222DITOES</v>
      </c>
      <c r="D967" s="3">
        <v>0.0</v>
      </c>
      <c r="F967" s="5">
        <v>43221.0</v>
      </c>
      <c r="G967" s="4">
        <v>0.0</v>
      </c>
      <c r="I967" s="4">
        <v>0.0</v>
      </c>
      <c r="J967" s="4">
        <v>0.0</v>
      </c>
      <c r="K967" s="4">
        <v>0.0</v>
      </c>
      <c r="L967" s="4">
        <v>0.0</v>
      </c>
      <c r="O967" s="6">
        <f t="shared" si="2"/>
        <v>0</v>
      </c>
      <c r="P967" s="3" t="s">
        <v>51</v>
      </c>
      <c r="Q967" s="3" t="str">
        <f t="shared" si="3"/>
        <v>ZZ</v>
      </c>
      <c r="R967" s="3">
        <f t="shared" si="4"/>
        <v>0</v>
      </c>
      <c r="S967" s="3" t="str">
        <f t="shared" si="5"/>
        <v/>
      </c>
      <c r="T967" s="7">
        <f t="shared" si="6"/>
        <v>0</v>
      </c>
      <c r="U967" s="8" t="str">
        <f t="array" ref="U967">IF(W967&lt;&gt;0,MAX(IFERROR(INDEX(A:S,MATCH(W967,A:A,0),COLUMN(M$2)),0),IFERROR(INDEX(A:S,MATCH(AD967,A:A,0),COLUMN(M$2)),0),IFERROR(INDEX(A:S,MATCH(AK967,A:A,0),COLUMN(M$2)),0),IFERROR(INDEX(A:S,MATCH(AR967,A:A,0),COLUMN(M$2)),0)),M967)</f>
        <v/>
      </c>
      <c r="V967" s="3" t="str">
        <f t="shared" si="7"/>
        <v/>
      </c>
    </row>
    <row r="968" ht="15.75" customHeight="1">
      <c r="A968" s="3" t="s">
        <v>1068</v>
      </c>
      <c r="B968" s="4" t="str">
        <f t="shared" si="1"/>
        <v>LCRIBUWHGR</v>
      </c>
      <c r="D968" s="3">
        <v>0.0</v>
      </c>
      <c r="F968" s="5">
        <v>43221.0</v>
      </c>
      <c r="G968" s="4">
        <v>0.0</v>
      </c>
      <c r="I968" s="4">
        <v>0.0</v>
      </c>
      <c r="J968" s="4">
        <v>0.0</v>
      </c>
      <c r="K968" s="4">
        <v>0.0</v>
      </c>
      <c r="L968" s="4">
        <v>0.0</v>
      </c>
      <c r="O968" s="6">
        <f t="shared" si="2"/>
        <v>0</v>
      </c>
      <c r="P968" s="3" t="s">
        <v>51</v>
      </c>
      <c r="Q968" s="3" t="str">
        <f t="shared" si="3"/>
        <v>ZZ</v>
      </c>
      <c r="R968" s="3">
        <f t="shared" si="4"/>
        <v>0</v>
      </c>
      <c r="S968" s="3" t="str">
        <f t="shared" si="5"/>
        <v/>
      </c>
      <c r="T968" s="7">
        <f t="shared" si="6"/>
        <v>0</v>
      </c>
      <c r="U968" s="8" t="str">
        <f t="array" ref="U968">IF(W968&lt;&gt;0,MAX(IFERROR(INDEX(A:S,MATCH(W968,A:A,0),COLUMN(M$2)),0),IFERROR(INDEX(A:S,MATCH(AD968,A:A,0),COLUMN(M$2)),0),IFERROR(INDEX(A:S,MATCH(AK968,A:A,0),COLUMN(M$2)),0),IFERROR(INDEX(A:S,MATCH(AR968,A:A,0),COLUMN(M$2)),0)),M968)</f>
        <v/>
      </c>
      <c r="V968" s="3" t="str">
        <f t="shared" si="7"/>
        <v/>
      </c>
    </row>
    <row r="969" ht="15.75" customHeight="1">
      <c r="A969" s="3" t="s">
        <v>1069</v>
      </c>
      <c r="B969" s="4" t="str">
        <f t="shared" si="1"/>
        <v>LC10042CL</v>
      </c>
      <c r="D969" s="3">
        <v>0.0</v>
      </c>
      <c r="F969" s="5">
        <v>43221.0</v>
      </c>
      <c r="G969" s="4">
        <v>0.0</v>
      </c>
      <c r="I969" s="4">
        <v>0.0</v>
      </c>
      <c r="J969" s="4">
        <v>0.0</v>
      </c>
      <c r="K969" s="4">
        <v>0.0</v>
      </c>
      <c r="L969" s="4">
        <v>0.0</v>
      </c>
      <c r="O969" s="6">
        <f t="shared" si="2"/>
        <v>0</v>
      </c>
      <c r="P969" s="3" t="s">
        <v>51</v>
      </c>
      <c r="Q969" s="3" t="str">
        <f t="shared" si="3"/>
        <v>ZZ</v>
      </c>
      <c r="R969" s="3">
        <f t="shared" si="4"/>
        <v>0</v>
      </c>
      <c r="S969" s="3" t="str">
        <f t="shared" si="5"/>
        <v/>
      </c>
      <c r="T969" s="7">
        <f t="shared" si="6"/>
        <v>0</v>
      </c>
      <c r="U969" s="8" t="str">
        <f t="array" ref="U969">IF(W969&lt;&gt;0,MAX(IFERROR(INDEX(A:S,MATCH(W969,A:A,0),COLUMN(M$2)),0),IFERROR(INDEX(A:S,MATCH(AD969,A:A,0),COLUMN(M$2)),0),IFERROR(INDEX(A:S,MATCH(AK969,A:A,0),COLUMN(M$2)),0),IFERROR(INDEX(A:S,MATCH(AR969,A:A,0),COLUMN(M$2)),0)),M969)</f>
        <v/>
      </c>
      <c r="V969" s="3" t="str">
        <f t="shared" si="7"/>
        <v/>
      </c>
    </row>
    <row r="970" ht="15.75" customHeight="1">
      <c r="A970" s="3" t="s">
        <v>1070</v>
      </c>
      <c r="B970" s="4" t="str">
        <f t="shared" si="1"/>
        <v>LC2132MFNELE</v>
      </c>
      <c r="D970" s="3">
        <v>0.0</v>
      </c>
      <c r="F970" s="5">
        <v>43269.0</v>
      </c>
      <c r="G970" s="4">
        <v>0.0</v>
      </c>
      <c r="I970" s="4">
        <v>0.0</v>
      </c>
      <c r="J970" s="4">
        <v>0.0</v>
      </c>
      <c r="K970" s="4">
        <v>0.0</v>
      </c>
      <c r="L970" s="4">
        <v>0.0</v>
      </c>
      <c r="O970" s="6">
        <f t="shared" si="2"/>
        <v>0</v>
      </c>
      <c r="P970" s="3" t="s">
        <v>51</v>
      </c>
      <c r="Q970" s="3" t="str">
        <f t="shared" si="3"/>
        <v>ZZ</v>
      </c>
      <c r="R970" s="3">
        <f t="shared" si="4"/>
        <v>0</v>
      </c>
      <c r="S970" s="3" t="str">
        <f t="shared" si="5"/>
        <v/>
      </c>
      <c r="T970" s="7">
        <f t="shared" si="6"/>
        <v>0</v>
      </c>
      <c r="U970" s="8" t="str">
        <f t="array" ref="U970">IF(W970&lt;&gt;0,MAX(IFERROR(INDEX(A:S,MATCH(W970,A:A,0),COLUMN(M$2)),0),IFERROR(INDEX(A:S,MATCH(AD970,A:A,0),COLUMN(M$2)),0),IFERROR(INDEX(A:S,MATCH(AK970,A:A,0),COLUMN(M$2)),0),IFERROR(INDEX(A:S,MATCH(AR970,A:A,0),COLUMN(M$2)),0)),M970)</f>
        <v/>
      </c>
      <c r="V970" s="3" t="str">
        <f t="shared" si="7"/>
        <v/>
      </c>
    </row>
    <row r="971" ht="15.75" customHeight="1">
      <c r="A971" s="3" t="s">
        <v>1071</v>
      </c>
      <c r="B971" s="4" t="str">
        <f t="shared" si="1"/>
        <v>LC5026OTSQBCBR</v>
      </c>
      <c r="D971" s="3">
        <v>0.0</v>
      </c>
      <c r="F971" s="5">
        <v>43605.0</v>
      </c>
      <c r="G971" s="4">
        <v>0.0</v>
      </c>
      <c r="I971" s="4">
        <v>0.0</v>
      </c>
      <c r="J971" s="4">
        <v>0.0</v>
      </c>
      <c r="K971" s="4">
        <v>0.0</v>
      </c>
      <c r="L971" s="4">
        <v>0.0</v>
      </c>
      <c r="O971" s="6">
        <f t="shared" si="2"/>
        <v>0</v>
      </c>
      <c r="P971" s="3" t="s">
        <v>51</v>
      </c>
      <c r="Q971" s="3" t="str">
        <f t="shared" si="3"/>
        <v>ZZ</v>
      </c>
      <c r="R971" s="3">
        <f t="shared" si="4"/>
        <v>0</v>
      </c>
      <c r="S971" s="3" t="str">
        <f t="shared" si="5"/>
        <v/>
      </c>
      <c r="T971" s="7">
        <f t="shared" si="6"/>
        <v>0</v>
      </c>
      <c r="U971" s="8" t="str">
        <f t="array" ref="U971">IF(W971&lt;&gt;0,MAX(IFERROR(INDEX(A:S,MATCH(W971,A:A,0),COLUMN(M$2)),0),IFERROR(INDEX(A:S,MATCH(AD971,A:A,0),COLUMN(M$2)),0),IFERROR(INDEX(A:S,MATCH(AK971,A:A,0),COLUMN(M$2)),0),IFERROR(INDEX(A:S,MATCH(AR971,A:A,0),COLUMN(M$2)),0)),M971)</f>
        <v/>
      </c>
      <c r="V971" s="3" t="str">
        <f t="shared" si="7"/>
        <v/>
      </c>
    </row>
    <row r="972" ht="15.75" customHeight="1">
      <c r="A972" s="3" t="s">
        <v>1072</v>
      </c>
      <c r="B972" s="4" t="str">
        <f t="shared" si="1"/>
        <v>LC2132MFNERI</v>
      </c>
      <c r="D972" s="3">
        <v>0.0</v>
      </c>
      <c r="F972" s="5">
        <v>43221.0</v>
      </c>
      <c r="G972" s="4">
        <v>0.0</v>
      </c>
      <c r="I972" s="4">
        <v>0.0</v>
      </c>
      <c r="J972" s="4">
        <v>0.0</v>
      </c>
      <c r="K972" s="4">
        <v>0.0</v>
      </c>
      <c r="L972" s="4">
        <v>0.0</v>
      </c>
      <c r="O972" s="6">
        <f t="shared" si="2"/>
        <v>0</v>
      </c>
      <c r="P972" s="3" t="s">
        <v>51</v>
      </c>
      <c r="Q972" s="3" t="str">
        <f t="shared" si="3"/>
        <v>ZZ</v>
      </c>
      <c r="R972" s="3">
        <f t="shared" si="4"/>
        <v>0</v>
      </c>
      <c r="S972" s="3" t="str">
        <f t="shared" si="5"/>
        <v/>
      </c>
      <c r="T972" s="7">
        <f t="shared" si="6"/>
        <v>0</v>
      </c>
      <c r="U972" s="8" t="str">
        <f t="array" ref="U972">IF(W972&lt;&gt;0,MAX(IFERROR(INDEX(A:S,MATCH(W972,A:A,0),COLUMN(M$2)),0),IFERROR(INDEX(A:S,MATCH(AD972,A:A,0),COLUMN(M$2)),0),IFERROR(INDEX(A:S,MATCH(AK972,A:A,0),COLUMN(M$2)),0),IFERROR(INDEX(A:S,MATCH(AR972,A:A,0),COLUMN(M$2)),0)),M972)</f>
        <v/>
      </c>
      <c r="V972" s="3" t="str">
        <f t="shared" si="7"/>
        <v/>
      </c>
    </row>
    <row r="973" ht="15.75" customHeight="1">
      <c r="A973" s="3" t="s">
        <v>1073</v>
      </c>
      <c r="B973" s="4" t="str">
        <f t="shared" si="1"/>
        <v>LCTUBU</v>
      </c>
      <c r="D973" s="3">
        <v>0.0</v>
      </c>
      <c r="F973" s="5">
        <v>43264.0</v>
      </c>
      <c r="G973" s="4">
        <v>0.0</v>
      </c>
      <c r="I973" s="4">
        <v>0.0</v>
      </c>
      <c r="J973" s="4">
        <v>0.0</v>
      </c>
      <c r="K973" s="4">
        <v>0.0</v>
      </c>
      <c r="L973" s="4">
        <v>0.0</v>
      </c>
      <c r="O973" s="6">
        <f t="shared" si="2"/>
        <v>0</v>
      </c>
      <c r="P973" s="3" t="s">
        <v>51</v>
      </c>
      <c r="Q973" s="3" t="str">
        <f t="shared" si="3"/>
        <v>ZZ</v>
      </c>
      <c r="R973" s="3">
        <f t="shared" si="4"/>
        <v>0</v>
      </c>
      <c r="S973" s="3" t="str">
        <f t="shared" si="5"/>
        <v/>
      </c>
      <c r="T973" s="7">
        <f t="shared" si="6"/>
        <v>0</v>
      </c>
      <c r="U973" s="8" t="str">
        <f t="array" ref="U973">IF(W973&lt;&gt;0,MAX(IFERROR(INDEX(A:S,MATCH(W973,A:A,0),COLUMN(M$2)),0),IFERROR(INDEX(A:S,MATCH(AD973,A:A,0),COLUMN(M$2)),0),IFERROR(INDEX(A:S,MATCH(AK973,A:A,0),COLUMN(M$2)),0),IFERROR(INDEX(A:S,MATCH(AR973,A:A,0),COLUMN(M$2)),0)),M973)</f>
        <v/>
      </c>
      <c r="V973" s="3" t="str">
        <f t="shared" si="7"/>
        <v/>
      </c>
    </row>
    <row r="974" ht="15.75" customHeight="1">
      <c r="A974" s="3" t="s">
        <v>1074</v>
      </c>
      <c r="B974" s="4" t="str">
        <f t="shared" si="1"/>
        <v>LCRIMAST</v>
      </c>
      <c r="D974" s="3">
        <v>0.0</v>
      </c>
      <c r="F974" s="5">
        <v>43762.0</v>
      </c>
      <c r="G974" s="4">
        <v>0.0</v>
      </c>
      <c r="I974" s="4">
        <v>0.0</v>
      </c>
      <c r="J974" s="4">
        <v>0.0</v>
      </c>
      <c r="K974" s="4">
        <v>0.0</v>
      </c>
      <c r="L974" s="4">
        <v>0.0</v>
      </c>
      <c r="O974" s="6">
        <f t="shared" si="2"/>
        <v>0</v>
      </c>
      <c r="P974" s="3" t="s">
        <v>51</v>
      </c>
      <c r="Q974" s="3" t="str">
        <f t="shared" si="3"/>
        <v>ZZ</v>
      </c>
      <c r="R974" s="3">
        <f t="shared" si="4"/>
        <v>0</v>
      </c>
      <c r="S974" s="3" t="str">
        <f t="shared" si="5"/>
        <v/>
      </c>
      <c r="T974" s="7">
        <f t="shared" si="6"/>
        <v>0</v>
      </c>
      <c r="U974" s="8" t="str">
        <f t="array" ref="U974">IF(W974&lt;&gt;0,MAX(IFERROR(INDEX(A:S,MATCH(W974,A:A,0),COLUMN(M$2)),0),IFERROR(INDEX(A:S,MATCH(AD974,A:A,0),COLUMN(M$2)),0),IFERROR(INDEX(A:S,MATCH(AK974,A:A,0),COLUMN(M$2)),0),IFERROR(INDEX(A:S,MATCH(AR974,A:A,0),COLUMN(M$2)),0)),M974)</f>
        <v/>
      </c>
      <c r="V974" s="3" t="str">
        <f t="shared" si="7"/>
        <v/>
      </c>
    </row>
    <row r="975" ht="15.75" customHeight="1">
      <c r="A975" s="3" t="s">
        <v>1075</v>
      </c>
      <c r="B975" s="4" t="str">
        <f t="shared" si="1"/>
        <v>LCMX1WH</v>
      </c>
      <c r="D975" s="3" t="s">
        <v>123</v>
      </c>
      <c r="E975" s="5">
        <v>43994.0</v>
      </c>
      <c r="F975" s="5"/>
      <c r="G975" s="4">
        <v>2.0</v>
      </c>
      <c r="I975" s="4">
        <v>0.0</v>
      </c>
      <c r="J975" s="4">
        <v>2.0</v>
      </c>
      <c r="K975" s="4">
        <v>0.0</v>
      </c>
      <c r="L975" s="4">
        <v>0.0</v>
      </c>
      <c r="O975" s="6">
        <f t="shared" si="2"/>
        <v>2</v>
      </c>
      <c r="P975" s="3" t="s">
        <v>51</v>
      </c>
      <c r="Q975" s="3" t="str">
        <f t="shared" si="3"/>
        <v>ZZ</v>
      </c>
      <c r="R975" s="3">
        <f t="shared" si="4"/>
        <v>2</v>
      </c>
      <c r="S975" s="3" t="str">
        <f t="shared" si="5"/>
        <v/>
      </c>
      <c r="T975" s="7">
        <f t="shared" si="6"/>
        <v>2</v>
      </c>
      <c r="U975" s="8" t="str">
        <f t="array" ref="U975">IF(W975&lt;&gt;0,MAX(IFERROR(INDEX(A:S,MATCH(W975,A:A,0),COLUMN(M$2)),0),IFERROR(INDEX(A:S,MATCH(AD975,A:A,0),COLUMN(M$2)),0),IFERROR(INDEX(A:S,MATCH(AK975,A:A,0),COLUMN(M$2)),0),IFERROR(INDEX(A:S,MATCH(AR975,A:A,0),COLUMN(M$2)),0)),M975)</f>
        <v/>
      </c>
      <c r="V975" s="3" t="str">
        <f t="shared" si="7"/>
        <v/>
      </c>
    </row>
    <row r="976" ht="15.75" customHeight="1">
      <c r="A976" s="3" t="s">
        <v>1076</v>
      </c>
      <c r="B976" s="4" t="str">
        <f t="shared" si="1"/>
        <v>LCMX2WH</v>
      </c>
      <c r="D976" s="3">
        <v>0.0</v>
      </c>
      <c r="F976" s="5">
        <v>43221.0</v>
      </c>
      <c r="G976" s="4">
        <v>0.0</v>
      </c>
      <c r="I976" s="4">
        <v>0.0</v>
      </c>
      <c r="J976" s="4">
        <v>0.0</v>
      </c>
      <c r="K976" s="4">
        <v>0.0</v>
      </c>
      <c r="L976" s="4">
        <v>0.0</v>
      </c>
      <c r="O976" s="6">
        <f t="shared" si="2"/>
        <v>0</v>
      </c>
      <c r="P976" s="3" t="s">
        <v>51</v>
      </c>
      <c r="Q976" s="3" t="str">
        <f t="shared" si="3"/>
        <v>ZZ</v>
      </c>
      <c r="R976" s="3">
        <f t="shared" si="4"/>
        <v>0</v>
      </c>
      <c r="S976" s="3" t="str">
        <f t="shared" si="5"/>
        <v/>
      </c>
      <c r="T976" s="7">
        <f t="shared" si="6"/>
        <v>0</v>
      </c>
      <c r="U976" s="8" t="str">
        <f t="array" ref="U976">IF(W976&lt;&gt;0,MAX(IFERROR(INDEX(A:S,MATCH(W976,A:A,0),COLUMN(M$2)),0),IFERROR(INDEX(A:S,MATCH(AD976,A:A,0),COLUMN(M$2)),0),IFERROR(INDEX(A:S,MATCH(AK976,A:A,0),COLUMN(M$2)),0),IFERROR(INDEX(A:S,MATCH(AR976,A:A,0),COLUMN(M$2)),0)),M976)</f>
        <v/>
      </c>
      <c r="V976" s="3" t="str">
        <f t="shared" si="7"/>
        <v/>
      </c>
    </row>
    <row r="977" ht="15.75" customHeight="1">
      <c r="A977" s="3" t="s">
        <v>1077</v>
      </c>
      <c r="B977" s="4" t="str">
        <f t="shared" si="1"/>
        <v>LCMX3WH</v>
      </c>
      <c r="D977" s="3">
        <v>0.0</v>
      </c>
      <c r="F977" s="5">
        <v>43221.0</v>
      </c>
      <c r="G977" s="4">
        <v>0.0</v>
      </c>
      <c r="I977" s="4">
        <v>0.0</v>
      </c>
      <c r="J977" s="4">
        <v>0.0</v>
      </c>
      <c r="K977" s="4">
        <v>0.0</v>
      </c>
      <c r="L977" s="4">
        <v>0.0</v>
      </c>
      <c r="O977" s="6">
        <f t="shared" si="2"/>
        <v>0</v>
      </c>
      <c r="P977" s="3" t="s">
        <v>51</v>
      </c>
      <c r="Q977" s="3" t="str">
        <f t="shared" si="3"/>
        <v>ZZ</v>
      </c>
      <c r="R977" s="3">
        <f t="shared" si="4"/>
        <v>0</v>
      </c>
      <c r="S977" s="3" t="str">
        <f t="shared" si="5"/>
        <v/>
      </c>
      <c r="T977" s="7">
        <f t="shared" si="6"/>
        <v>0</v>
      </c>
      <c r="U977" s="8" t="str">
        <f t="array" ref="U977">IF(W977&lt;&gt;0,MAX(IFERROR(INDEX(A:S,MATCH(W977,A:A,0),COLUMN(M$2)),0),IFERROR(INDEX(A:S,MATCH(AD977,A:A,0),COLUMN(M$2)),0),IFERROR(INDEX(A:S,MATCH(AK977,A:A,0),COLUMN(M$2)),0),IFERROR(INDEX(A:S,MATCH(AR977,A:A,0),COLUMN(M$2)),0)),M977)</f>
        <v/>
      </c>
      <c r="V977" s="3" t="str">
        <f t="shared" si="7"/>
        <v/>
      </c>
    </row>
    <row r="978" ht="15.75" customHeight="1">
      <c r="A978" s="3" t="s">
        <v>1078</v>
      </c>
      <c r="B978" s="4" t="str">
        <f t="shared" si="1"/>
        <v>LC734CLCR</v>
      </c>
      <c r="D978" s="3">
        <v>0.0</v>
      </c>
      <c r="F978" s="5">
        <v>43221.0</v>
      </c>
      <c r="G978" s="4">
        <v>0.0</v>
      </c>
      <c r="I978" s="4">
        <v>0.0</v>
      </c>
      <c r="J978" s="4">
        <v>0.0</v>
      </c>
      <c r="K978" s="4">
        <v>0.0</v>
      </c>
      <c r="L978" s="4">
        <v>0.0</v>
      </c>
      <c r="O978" s="6">
        <f t="shared" si="2"/>
        <v>0</v>
      </c>
      <c r="P978" s="3" t="s">
        <v>51</v>
      </c>
      <c r="Q978" s="3" t="str">
        <f t="shared" si="3"/>
        <v>ZZ</v>
      </c>
      <c r="R978" s="3">
        <f t="shared" si="4"/>
        <v>0</v>
      </c>
      <c r="S978" s="3" t="str">
        <f t="shared" si="5"/>
        <v/>
      </c>
      <c r="T978" s="7">
        <f t="shared" si="6"/>
        <v>0</v>
      </c>
      <c r="U978" s="8" t="str">
        <f t="array" ref="U978">IF(W978&lt;&gt;0,MAX(IFERROR(INDEX(A:S,MATCH(W978,A:A,0),COLUMN(M$2)),0),IFERROR(INDEX(A:S,MATCH(AD978,A:A,0),COLUMN(M$2)),0),IFERROR(INDEX(A:S,MATCH(AK978,A:A,0),COLUMN(M$2)),0),IFERROR(INDEX(A:S,MATCH(AR978,A:A,0),COLUMN(M$2)),0)),M978)</f>
        <v/>
      </c>
      <c r="V978" s="3" t="str">
        <f t="shared" si="7"/>
        <v/>
      </c>
    </row>
    <row r="979" ht="15.75" customHeight="1">
      <c r="A979" s="3" t="s">
        <v>1079</v>
      </c>
      <c r="B979" s="4" t="str">
        <f t="shared" si="1"/>
        <v>LCRIBUWA</v>
      </c>
      <c r="D979" s="3">
        <v>0.0</v>
      </c>
      <c r="F979" s="5">
        <v>43221.0</v>
      </c>
      <c r="G979" s="4">
        <v>0.0</v>
      </c>
      <c r="I979" s="4">
        <v>0.0</v>
      </c>
      <c r="J979" s="4">
        <v>0.0</v>
      </c>
      <c r="K979" s="4">
        <v>0.0</v>
      </c>
      <c r="L979" s="4">
        <v>0.0</v>
      </c>
      <c r="O979" s="6">
        <f t="shared" si="2"/>
        <v>0</v>
      </c>
      <c r="P979" s="3" t="s">
        <v>51</v>
      </c>
      <c r="Q979" s="3" t="str">
        <f t="shared" si="3"/>
        <v>ZZ</v>
      </c>
      <c r="R979" s="3">
        <f t="shared" si="4"/>
        <v>0</v>
      </c>
      <c r="S979" s="3" t="str">
        <f t="shared" si="5"/>
        <v/>
      </c>
      <c r="T979" s="7">
        <f t="shared" si="6"/>
        <v>0</v>
      </c>
      <c r="U979" s="8" t="str">
        <f t="array" ref="U979">IF(W979&lt;&gt;0,MAX(IFERROR(INDEX(A:S,MATCH(W979,A:A,0),COLUMN(M$2)),0),IFERROR(INDEX(A:S,MATCH(AD979,A:A,0),COLUMN(M$2)),0),IFERROR(INDEX(A:S,MATCH(AK979,A:A,0),COLUMN(M$2)),0),IFERROR(INDEX(A:S,MATCH(AR979,A:A,0),COLUMN(M$2)),0)),M979)</f>
        <v/>
      </c>
      <c r="V979" s="3" t="str">
        <f t="shared" si="7"/>
        <v/>
      </c>
    </row>
    <row r="980" ht="15.75" customHeight="1">
      <c r="A980" s="3" t="s">
        <v>1080</v>
      </c>
      <c r="B980" s="4" t="str">
        <f t="shared" si="1"/>
        <v>LCVEDISTGL</v>
      </c>
      <c r="D980" s="3">
        <v>0.0</v>
      </c>
      <c r="F980" s="5">
        <v>43221.0</v>
      </c>
      <c r="G980" s="4">
        <v>0.0</v>
      </c>
      <c r="I980" s="4">
        <v>0.0</v>
      </c>
      <c r="J980" s="4">
        <v>0.0</v>
      </c>
      <c r="K980" s="4">
        <v>0.0</v>
      </c>
      <c r="L980" s="4">
        <v>0.0</v>
      </c>
      <c r="O980" s="6">
        <f t="shared" si="2"/>
        <v>0</v>
      </c>
      <c r="P980" s="3" t="s">
        <v>51</v>
      </c>
      <c r="Q980" s="3" t="str">
        <f t="shared" si="3"/>
        <v>ZZ</v>
      </c>
      <c r="R980" s="3">
        <f t="shared" si="4"/>
        <v>0</v>
      </c>
      <c r="S980" s="3" t="str">
        <f t="shared" si="5"/>
        <v/>
      </c>
      <c r="T980" s="7">
        <f t="shared" si="6"/>
        <v>0</v>
      </c>
      <c r="U980" s="8" t="str">
        <f t="array" ref="U980">IF(W980&lt;&gt;0,MAX(IFERROR(INDEX(A:S,MATCH(W980,A:A,0),COLUMN(M$2)),0),IFERROR(INDEX(A:S,MATCH(AD980,A:A,0),COLUMN(M$2)),0),IFERROR(INDEX(A:S,MATCH(AK980,A:A,0),COLUMN(M$2)),0),IFERROR(INDEX(A:S,MATCH(AR980,A:A,0),COLUMN(M$2)),0)),M980)</f>
        <v/>
      </c>
      <c r="V980" s="3" t="str">
        <f t="shared" si="7"/>
        <v/>
      </c>
    </row>
    <row r="981" ht="15.75" customHeight="1">
      <c r="A981" s="3" t="s">
        <v>1081</v>
      </c>
      <c r="B981" s="4" t="str">
        <f t="shared" si="1"/>
        <v>LCHANEST</v>
      </c>
      <c r="D981" s="3">
        <v>0.0</v>
      </c>
      <c r="F981" s="5">
        <v>43221.0</v>
      </c>
      <c r="G981" s="4">
        <v>0.0</v>
      </c>
      <c r="I981" s="4">
        <v>0.0</v>
      </c>
      <c r="J981" s="4">
        <v>0.0</v>
      </c>
      <c r="K981" s="4">
        <v>0.0</v>
      </c>
      <c r="L981" s="4">
        <v>0.0</v>
      </c>
      <c r="O981" s="6">
        <f t="shared" si="2"/>
        <v>0</v>
      </c>
      <c r="P981" s="3" t="s">
        <v>51</v>
      </c>
      <c r="Q981" s="3" t="str">
        <f t="shared" si="3"/>
        <v>ZZ</v>
      </c>
      <c r="R981" s="3">
        <f t="shared" si="4"/>
        <v>0</v>
      </c>
      <c r="S981" s="3" t="str">
        <f t="shared" si="5"/>
        <v/>
      </c>
      <c r="T981" s="7">
        <f t="shared" si="6"/>
        <v>0</v>
      </c>
      <c r="U981" s="8" t="str">
        <f t="array" ref="U981">IF(W981&lt;&gt;0,MAX(IFERROR(INDEX(A:S,MATCH(W981,A:A,0),COLUMN(M$2)),0),IFERROR(INDEX(A:S,MATCH(AD981,A:A,0),COLUMN(M$2)),0),IFERROR(INDEX(A:S,MATCH(AK981,A:A,0),COLUMN(M$2)),0),IFERROR(INDEX(A:S,MATCH(AR981,A:A,0),COLUMN(M$2)),0)),M981)</f>
        <v/>
      </c>
      <c r="V981" s="3" t="str">
        <f t="shared" si="7"/>
        <v/>
      </c>
    </row>
    <row r="982" ht="15.75" customHeight="1">
      <c r="A982" s="3" t="s">
        <v>1082</v>
      </c>
      <c r="B982" s="4" t="str">
        <f t="shared" si="1"/>
        <v>LCB222BU4DES</v>
      </c>
      <c r="D982" s="3">
        <v>0.0</v>
      </c>
      <c r="F982" s="5">
        <v>43221.0</v>
      </c>
      <c r="G982" s="4">
        <v>0.0</v>
      </c>
      <c r="I982" s="4">
        <v>0.0</v>
      </c>
      <c r="J982" s="4">
        <v>0.0</v>
      </c>
      <c r="K982" s="4">
        <v>0.0</v>
      </c>
      <c r="L982" s="4">
        <v>0.0</v>
      </c>
      <c r="O982" s="6">
        <f t="shared" si="2"/>
        <v>0</v>
      </c>
      <c r="P982" s="3" t="s">
        <v>51</v>
      </c>
      <c r="Q982" s="3" t="str">
        <f t="shared" si="3"/>
        <v>ZZ</v>
      </c>
      <c r="R982" s="3">
        <f t="shared" si="4"/>
        <v>0</v>
      </c>
      <c r="S982" s="3" t="str">
        <f t="shared" si="5"/>
        <v/>
      </c>
      <c r="T982" s="7">
        <f t="shared" si="6"/>
        <v>0</v>
      </c>
      <c r="U982" s="8" t="str">
        <f t="array" ref="U982">IF(W982&lt;&gt;0,MAX(IFERROR(INDEX(A:S,MATCH(W982,A:A,0),COLUMN(M$2)),0),IFERROR(INDEX(A:S,MATCH(AD982,A:A,0),COLUMN(M$2)),0),IFERROR(INDEX(A:S,MATCH(AK982,A:A,0),COLUMN(M$2)),0),IFERROR(INDEX(A:S,MATCH(AR982,A:A,0),COLUMN(M$2)),0)),M982)</f>
        <v/>
      </c>
      <c r="V982" s="3" t="str">
        <f t="shared" si="7"/>
        <v/>
      </c>
    </row>
    <row r="983" ht="15.75" customHeight="1">
      <c r="A983" s="3" t="s">
        <v>1083</v>
      </c>
      <c r="B983" s="4" t="str">
        <f t="shared" si="1"/>
        <v>LCB222BUTO4DWD</v>
      </c>
      <c r="D983" s="3">
        <v>0.0</v>
      </c>
      <c r="F983" s="5">
        <v>43221.0</v>
      </c>
      <c r="G983" s="4">
        <v>0.0</v>
      </c>
      <c r="I983" s="4">
        <v>0.0</v>
      </c>
      <c r="J983" s="4">
        <v>0.0</v>
      </c>
      <c r="K983" s="4">
        <v>0.0</v>
      </c>
      <c r="L983" s="4">
        <v>0.0</v>
      </c>
      <c r="O983" s="6">
        <f t="shared" si="2"/>
        <v>0</v>
      </c>
      <c r="P983" s="3" t="s">
        <v>51</v>
      </c>
      <c r="Q983" s="3" t="str">
        <f t="shared" si="3"/>
        <v>ZZ</v>
      </c>
      <c r="R983" s="3">
        <f t="shared" si="4"/>
        <v>0</v>
      </c>
      <c r="S983" s="3" t="str">
        <f t="shared" si="5"/>
        <v/>
      </c>
      <c r="T983" s="7">
        <f t="shared" si="6"/>
        <v>0</v>
      </c>
      <c r="U983" s="8" t="str">
        <f t="array" ref="U983">IF(W983&lt;&gt;0,MAX(IFERROR(INDEX(A:S,MATCH(W983,A:A,0),COLUMN(M$2)),0),IFERROR(INDEX(A:S,MATCH(AD983,A:A,0),COLUMN(M$2)),0),IFERROR(INDEX(A:S,MATCH(AK983,A:A,0),COLUMN(M$2)),0),IFERROR(INDEX(A:S,MATCH(AR983,A:A,0),COLUMN(M$2)),0)),M983)</f>
        <v/>
      </c>
      <c r="V983" s="3" t="str">
        <f t="shared" si="7"/>
        <v/>
      </c>
    </row>
    <row r="984" ht="15.75" customHeight="1">
      <c r="A984" s="3" t="s">
        <v>1084</v>
      </c>
      <c r="B984" s="4" t="str">
        <f t="shared" si="1"/>
        <v>LCB993BUTO2D</v>
      </c>
      <c r="D984" s="3">
        <v>0.0</v>
      </c>
      <c r="F984" s="5">
        <v>43221.0</v>
      </c>
      <c r="G984" s="4">
        <v>0.0</v>
      </c>
      <c r="I984" s="4">
        <v>0.0</v>
      </c>
      <c r="J984" s="4">
        <v>0.0</v>
      </c>
      <c r="K984" s="4">
        <v>0.0</v>
      </c>
      <c r="L984" s="4">
        <v>0.0</v>
      </c>
      <c r="O984" s="6">
        <f t="shared" si="2"/>
        <v>0</v>
      </c>
      <c r="P984" s="3" t="s">
        <v>51</v>
      </c>
      <c r="Q984" s="3" t="str">
        <f t="shared" si="3"/>
        <v>ZZ</v>
      </c>
      <c r="R984" s="3">
        <f t="shared" si="4"/>
        <v>0</v>
      </c>
      <c r="S984" s="3" t="str">
        <f t="shared" si="5"/>
        <v/>
      </c>
      <c r="T984" s="7">
        <f t="shared" si="6"/>
        <v>0</v>
      </c>
      <c r="U984" s="8" t="str">
        <f t="array" ref="U984">IF(W984&lt;&gt;0,MAX(IFERROR(INDEX(A:S,MATCH(W984,A:A,0),COLUMN(M$2)),0),IFERROR(INDEX(A:S,MATCH(AD984,A:A,0),COLUMN(M$2)),0),IFERROR(INDEX(A:S,MATCH(AK984,A:A,0),COLUMN(M$2)),0),IFERROR(INDEX(A:S,MATCH(AR984,A:A,0),COLUMN(M$2)),0)),M984)</f>
        <v/>
      </c>
      <c r="V984" s="3" t="str">
        <f t="shared" si="7"/>
        <v/>
      </c>
    </row>
    <row r="985" ht="15.75" customHeight="1">
      <c r="A985" s="3" t="s">
        <v>1085</v>
      </c>
      <c r="B985" s="4" t="str">
        <f t="shared" si="1"/>
        <v>LCB993DICO42TO</v>
      </c>
      <c r="D985" s="3">
        <v>0.0</v>
      </c>
      <c r="F985" s="5">
        <v>43221.0</v>
      </c>
      <c r="G985" s="4">
        <v>0.0</v>
      </c>
      <c r="I985" s="4">
        <v>0.0</v>
      </c>
      <c r="J985" s="4">
        <v>0.0</v>
      </c>
      <c r="K985" s="4">
        <v>0.0</v>
      </c>
      <c r="L985" s="4">
        <v>0.0</v>
      </c>
      <c r="O985" s="6">
        <f t="shared" si="2"/>
        <v>0</v>
      </c>
      <c r="P985" s="3" t="s">
        <v>51</v>
      </c>
      <c r="Q985" s="3" t="str">
        <f t="shared" si="3"/>
        <v>ZZ</v>
      </c>
      <c r="R985" s="3">
        <f t="shared" si="4"/>
        <v>0</v>
      </c>
      <c r="S985" s="3" t="str">
        <f t="shared" si="5"/>
        <v/>
      </c>
      <c r="T985" s="7">
        <f t="shared" si="6"/>
        <v>0</v>
      </c>
      <c r="U985" s="8" t="str">
        <f t="array" ref="U985">IF(W985&lt;&gt;0,MAX(IFERROR(INDEX(A:S,MATCH(W985,A:A,0),COLUMN(M$2)),0),IFERROR(INDEX(A:S,MATCH(AD985,A:A,0),COLUMN(M$2)),0),IFERROR(INDEX(A:S,MATCH(AK985,A:A,0),COLUMN(M$2)),0),IFERROR(INDEX(A:S,MATCH(AR985,A:A,0),COLUMN(M$2)),0)),M985)</f>
        <v/>
      </c>
      <c r="V985" s="3" t="str">
        <f t="shared" si="7"/>
        <v/>
      </c>
    </row>
    <row r="986" ht="15.75" customHeight="1">
      <c r="A986" s="3" t="s">
        <v>1086</v>
      </c>
      <c r="B986" s="4" t="str">
        <f t="shared" si="1"/>
        <v>LCB993DICO51TO</v>
      </c>
      <c r="D986" s="3">
        <v>0.0</v>
      </c>
      <c r="F986" s="5">
        <v>43221.0</v>
      </c>
      <c r="G986" s="4">
        <v>0.0</v>
      </c>
      <c r="I986" s="4">
        <v>0.0</v>
      </c>
      <c r="J986" s="4">
        <v>0.0</v>
      </c>
      <c r="K986" s="4">
        <v>0.0</v>
      </c>
      <c r="L986" s="4">
        <v>0.0</v>
      </c>
      <c r="O986" s="6">
        <f t="shared" si="2"/>
        <v>0</v>
      </c>
      <c r="P986" s="3" t="s">
        <v>51</v>
      </c>
      <c r="Q986" s="3" t="str">
        <f t="shared" si="3"/>
        <v>ZZ</v>
      </c>
      <c r="R986" s="3">
        <f t="shared" si="4"/>
        <v>0</v>
      </c>
      <c r="S986" s="3" t="str">
        <f t="shared" si="5"/>
        <v/>
      </c>
      <c r="T986" s="7">
        <f t="shared" si="6"/>
        <v>0</v>
      </c>
      <c r="U986" s="8" t="str">
        <f t="array" ref="U986">IF(W986&lt;&gt;0,MAX(IFERROR(INDEX(A:S,MATCH(W986,A:A,0),COLUMN(M$2)),0),IFERROR(INDEX(A:S,MATCH(AD986,A:A,0),COLUMN(M$2)),0),IFERROR(INDEX(A:S,MATCH(AK986,A:A,0),COLUMN(M$2)),0),IFERROR(INDEX(A:S,MATCH(AR986,A:A,0),COLUMN(M$2)),0)),M986)</f>
        <v/>
      </c>
      <c r="V986" s="3" t="str">
        <f t="shared" si="7"/>
        <v/>
      </c>
    </row>
    <row r="987" ht="15.75" customHeight="1">
      <c r="A987" s="3" t="s">
        <v>1087</v>
      </c>
      <c r="B987" s="4" t="str">
        <f t="shared" si="1"/>
        <v>LCPOSIBL</v>
      </c>
      <c r="C987" s="3" t="s">
        <v>2</v>
      </c>
      <c r="D987" s="3">
        <v>0.0</v>
      </c>
      <c r="F987" s="5">
        <v>43221.0</v>
      </c>
      <c r="G987" s="4">
        <v>0.0</v>
      </c>
      <c r="I987" s="4">
        <v>0.0</v>
      </c>
      <c r="J987" s="4">
        <v>0.0</v>
      </c>
      <c r="K987" s="4">
        <v>0.0</v>
      </c>
      <c r="L987" s="4">
        <v>0.0</v>
      </c>
      <c r="O987" s="6">
        <f t="shared" si="2"/>
        <v>0</v>
      </c>
      <c r="P987" s="3" t="s">
        <v>51</v>
      </c>
      <c r="Q987" s="3" t="str">
        <f t="shared" si="3"/>
        <v>ZZ</v>
      </c>
      <c r="R987" s="3">
        <f t="shared" si="4"/>
        <v>0</v>
      </c>
      <c r="S987" s="3">
        <f t="shared" si="5"/>
        <v>0</v>
      </c>
      <c r="T987" s="7">
        <f t="shared" si="6"/>
        <v>0</v>
      </c>
      <c r="U987" s="8" t="str">
        <f t="array" ref="U987">IF(W987&lt;&gt;0,MAX(IFERROR(INDEX(A:S,MATCH(W987,A:A,0),COLUMN(M$2)),0),IFERROR(INDEX(A:S,MATCH(AD987,A:A,0),COLUMN(M$2)),0),IFERROR(INDEX(A:S,MATCH(AK987,A:A,0),COLUMN(M$2)),0),IFERROR(INDEX(A:S,MATCH(AR987,A:A,0),COLUMN(M$2)),0)),M987)</f>
        <v/>
      </c>
      <c r="V987" s="3">
        <f t="shared" si="7"/>
        <v>0</v>
      </c>
    </row>
    <row r="988" ht="15.75" customHeight="1">
      <c r="A988" s="3" t="s">
        <v>1088</v>
      </c>
      <c r="B988" s="4" t="str">
        <f t="shared" si="1"/>
        <v>LCSACOCR</v>
      </c>
      <c r="D988" s="3">
        <v>0.0</v>
      </c>
      <c r="F988" s="5">
        <v>43221.0</v>
      </c>
      <c r="G988" s="4">
        <v>0.0</v>
      </c>
      <c r="I988" s="4">
        <v>0.0</v>
      </c>
      <c r="J988" s="4">
        <v>0.0</v>
      </c>
      <c r="K988" s="4">
        <v>0.0</v>
      </c>
      <c r="L988" s="4">
        <v>0.0</v>
      </c>
      <c r="O988" s="6">
        <f t="shared" si="2"/>
        <v>0</v>
      </c>
      <c r="P988" s="3" t="s">
        <v>51</v>
      </c>
      <c r="Q988" s="3" t="str">
        <f t="shared" si="3"/>
        <v>ZZ</v>
      </c>
      <c r="R988" s="3">
        <f t="shared" si="4"/>
        <v>0</v>
      </c>
      <c r="S988" s="3" t="str">
        <f t="shared" si="5"/>
        <v/>
      </c>
      <c r="T988" s="7">
        <f t="shared" si="6"/>
        <v>0</v>
      </c>
      <c r="U988" s="8" t="str">
        <f t="array" ref="U988">IF(W988&lt;&gt;0,MAX(IFERROR(INDEX(A:S,MATCH(W988,A:A,0),COLUMN(M$2)),0),IFERROR(INDEX(A:S,MATCH(AD988,A:A,0),COLUMN(M$2)),0),IFERROR(INDEX(A:S,MATCH(AK988,A:A,0),COLUMN(M$2)),0),IFERROR(INDEX(A:S,MATCH(AR988,A:A,0),COLUMN(M$2)),0)),M988)</f>
        <v/>
      </c>
      <c r="V988" s="3" t="str">
        <f t="shared" si="7"/>
        <v/>
      </c>
    </row>
    <row r="989" ht="15.75" customHeight="1">
      <c r="A989" s="3" t="s">
        <v>1089</v>
      </c>
      <c r="B989" s="4" t="str">
        <f t="shared" si="1"/>
        <v>LCQUNEST</v>
      </c>
      <c r="D989" s="3">
        <v>0.0</v>
      </c>
      <c r="F989" s="5">
        <v>43221.0</v>
      </c>
      <c r="G989" s="4">
        <v>0.0</v>
      </c>
      <c r="I989" s="4">
        <v>0.0</v>
      </c>
      <c r="J989" s="4">
        <v>0.0</v>
      </c>
      <c r="K989" s="4">
        <v>0.0</v>
      </c>
      <c r="L989" s="4">
        <v>0.0</v>
      </c>
      <c r="O989" s="6">
        <f t="shared" si="2"/>
        <v>0</v>
      </c>
      <c r="P989" s="3" t="s">
        <v>51</v>
      </c>
      <c r="Q989" s="3" t="str">
        <f t="shared" si="3"/>
        <v>ZZ</v>
      </c>
      <c r="R989" s="3">
        <f t="shared" si="4"/>
        <v>0</v>
      </c>
      <c r="S989" s="3" t="str">
        <f t="shared" si="5"/>
        <v/>
      </c>
      <c r="T989" s="7">
        <f t="shared" si="6"/>
        <v>0</v>
      </c>
      <c r="U989" s="8" t="str">
        <f t="array" ref="U989">IF(W989&lt;&gt;0,MAX(IFERROR(INDEX(A:S,MATCH(W989,A:A,0),COLUMN(M$2)),0),IFERROR(INDEX(A:S,MATCH(AD989,A:A,0),COLUMN(M$2)),0),IFERROR(INDEX(A:S,MATCH(AK989,A:A,0),COLUMN(M$2)),0),IFERROR(INDEX(A:S,MATCH(AR989,A:A,0),COLUMN(M$2)),0)),M989)</f>
        <v/>
      </c>
      <c r="V989" s="3" t="str">
        <f t="shared" si="7"/>
        <v/>
      </c>
    </row>
    <row r="990" ht="15.75" customHeight="1">
      <c r="A990" s="3" t="s">
        <v>1090</v>
      </c>
      <c r="B990" s="4" t="str">
        <f t="shared" si="1"/>
        <v>LCEM-11SIGR</v>
      </c>
      <c r="D990" s="3">
        <v>0.0</v>
      </c>
      <c r="F990" s="5">
        <v>43994.0</v>
      </c>
      <c r="G990" s="4">
        <v>0.0</v>
      </c>
      <c r="I990" s="4">
        <v>0.0</v>
      </c>
      <c r="J990" s="4">
        <v>0.0</v>
      </c>
      <c r="K990" s="4">
        <v>0.0</v>
      </c>
      <c r="L990" s="4">
        <v>0.0</v>
      </c>
      <c r="O990" s="6">
        <f t="shared" si="2"/>
        <v>0</v>
      </c>
      <c r="P990" s="3" t="s">
        <v>51</v>
      </c>
      <c r="Q990" s="3" t="str">
        <f t="shared" si="3"/>
        <v>ZZ</v>
      </c>
      <c r="R990" s="3">
        <f t="shared" si="4"/>
        <v>0</v>
      </c>
      <c r="S990" s="3" t="str">
        <f t="shared" si="5"/>
        <v/>
      </c>
      <c r="T990" s="7">
        <f t="shared" si="6"/>
        <v>0</v>
      </c>
      <c r="U990" s="8" t="str">
        <f t="array" ref="U990">IF(W990&lt;&gt;0,MAX(IFERROR(INDEX(A:S,MATCH(W990,A:A,0),COLUMN(M$2)),0),IFERROR(INDEX(A:S,MATCH(AD990,A:A,0),COLUMN(M$2)),0),IFERROR(INDEX(A:S,MATCH(AK990,A:A,0),COLUMN(M$2)),0),IFERROR(INDEX(A:S,MATCH(AR990,A:A,0),COLUMN(M$2)),0)),M990)</f>
        <v/>
      </c>
      <c r="V990" s="3" t="str">
        <f t="shared" si="7"/>
        <v/>
      </c>
    </row>
    <row r="991" ht="15.75" customHeight="1">
      <c r="A991" s="3" t="s">
        <v>1091</v>
      </c>
      <c r="B991" s="4" t="str">
        <f t="shared" si="1"/>
        <v>LC281OTGR</v>
      </c>
      <c r="D991" s="3">
        <v>0.0</v>
      </c>
      <c r="F991" s="5">
        <v>43221.0</v>
      </c>
      <c r="G991" s="4">
        <v>0.0</v>
      </c>
      <c r="I991" s="4">
        <v>0.0</v>
      </c>
      <c r="J991" s="4">
        <v>0.0</v>
      </c>
      <c r="K991" s="4">
        <v>0.0</v>
      </c>
      <c r="L991" s="4">
        <v>0.0</v>
      </c>
      <c r="O991" s="6">
        <f t="shared" si="2"/>
        <v>0</v>
      </c>
      <c r="P991" s="3" t="s">
        <v>51</v>
      </c>
      <c r="Q991" s="3" t="str">
        <f t="shared" si="3"/>
        <v>ZZ</v>
      </c>
      <c r="R991" s="3">
        <f t="shared" si="4"/>
        <v>0</v>
      </c>
      <c r="S991" s="3" t="str">
        <f t="shared" si="5"/>
        <v/>
      </c>
      <c r="T991" s="7">
        <f t="shared" si="6"/>
        <v>0</v>
      </c>
      <c r="U991" s="8" t="str">
        <f t="array" ref="U991">IF(W991&lt;&gt;0,MAX(IFERROR(INDEX(A:S,MATCH(W991,A:A,0),COLUMN(M$2)),0),IFERROR(INDEX(A:S,MATCH(AD991,A:A,0),COLUMN(M$2)),0),IFERROR(INDEX(A:S,MATCH(AK991,A:A,0),COLUMN(M$2)),0),IFERROR(INDEX(A:S,MATCH(AR991,A:A,0),COLUMN(M$2)),0)),M991)</f>
        <v/>
      </c>
      <c r="V991" s="3" t="str">
        <f t="shared" si="7"/>
        <v/>
      </c>
    </row>
    <row r="992" ht="15.75" customHeight="1">
      <c r="A992" s="3" t="s">
        <v>1092</v>
      </c>
      <c r="B992" s="4" t="str">
        <f t="shared" si="1"/>
        <v>LCSTBACHBR30</v>
      </c>
      <c r="D992" s="3">
        <v>0.0</v>
      </c>
      <c r="F992" s="5">
        <v>43237.0</v>
      </c>
      <c r="G992" s="4">
        <v>0.0</v>
      </c>
      <c r="I992" s="4">
        <v>0.0</v>
      </c>
      <c r="J992" s="4">
        <v>0.0</v>
      </c>
      <c r="K992" s="4">
        <v>0.0</v>
      </c>
      <c r="L992" s="4">
        <v>0.0</v>
      </c>
      <c r="O992" s="6">
        <f t="shared" si="2"/>
        <v>0</v>
      </c>
      <c r="P992" s="3" t="s">
        <v>51</v>
      </c>
      <c r="Q992" s="3" t="str">
        <f t="shared" si="3"/>
        <v>ZZ</v>
      </c>
      <c r="R992" s="3">
        <f t="shared" si="4"/>
        <v>0</v>
      </c>
      <c r="S992" s="3" t="str">
        <f t="shared" si="5"/>
        <v/>
      </c>
      <c r="T992" s="7">
        <f t="shared" si="6"/>
        <v>0</v>
      </c>
      <c r="U992" s="8" t="str">
        <f t="array" ref="U992">IF(W992&lt;&gt;0,MAX(IFERROR(INDEX(A:S,MATCH(W992,A:A,0),COLUMN(M$2)),0),IFERROR(INDEX(A:S,MATCH(AD992,A:A,0),COLUMN(M$2)),0),IFERROR(INDEX(A:S,MATCH(AK992,A:A,0),COLUMN(M$2)),0),IFERROR(INDEX(A:S,MATCH(AR992,A:A,0),COLUMN(M$2)),0)),M992)</f>
        <v/>
      </c>
      <c r="V992" s="3" t="str">
        <f t="shared" si="7"/>
        <v/>
      </c>
    </row>
    <row r="993" ht="15.75" customHeight="1">
      <c r="A993" s="3" t="s">
        <v>1093</v>
      </c>
      <c r="B993" s="4" t="str">
        <f t="shared" si="1"/>
        <v>LCRISW30BAGRBA</v>
      </c>
      <c r="D993" s="3">
        <v>0.0</v>
      </c>
      <c r="F993" s="5">
        <v>43445.0</v>
      </c>
      <c r="G993" s="4">
        <v>0.0</v>
      </c>
      <c r="I993" s="4">
        <v>0.0</v>
      </c>
      <c r="J993" s="4">
        <v>0.0</v>
      </c>
      <c r="K993" s="4">
        <v>0.0</v>
      </c>
      <c r="L993" s="4">
        <v>0.0</v>
      </c>
      <c r="O993" s="6">
        <f t="shared" si="2"/>
        <v>0</v>
      </c>
      <c r="P993" s="3" t="s">
        <v>51</v>
      </c>
      <c r="Q993" s="3" t="str">
        <f t="shared" si="3"/>
        <v>ZZ</v>
      </c>
      <c r="R993" s="3">
        <f t="shared" si="4"/>
        <v>0</v>
      </c>
      <c r="S993" s="3" t="str">
        <f t="shared" si="5"/>
        <v/>
      </c>
      <c r="T993" s="7">
        <f t="shared" si="6"/>
        <v>0</v>
      </c>
      <c r="U993" s="8" t="str">
        <f t="array" ref="U993">IF(W993&lt;&gt;0,MAX(IFERROR(INDEX(A:S,MATCH(W993,A:A,0),COLUMN(M$2)),0),IFERROR(INDEX(A:S,MATCH(AD993,A:A,0),COLUMN(M$2)),0),IFERROR(INDEX(A:S,MATCH(AK993,A:A,0),COLUMN(M$2)),0),IFERROR(INDEX(A:S,MATCH(AR993,A:A,0),COLUMN(M$2)),0)),M993)</f>
        <v/>
      </c>
      <c r="V993" s="3" t="str">
        <f t="shared" si="7"/>
        <v/>
      </c>
    </row>
    <row r="994" ht="15.75" customHeight="1">
      <c r="A994" s="3" t="s">
        <v>1094</v>
      </c>
      <c r="B994" s="4" t="str">
        <f t="shared" si="1"/>
        <v>LC554CHOR</v>
      </c>
      <c r="D994" s="3">
        <v>0.0</v>
      </c>
      <c r="F994" s="5">
        <v>43221.0</v>
      </c>
      <c r="G994" s="4">
        <v>0.0</v>
      </c>
      <c r="I994" s="4">
        <v>0.0</v>
      </c>
      <c r="J994" s="4">
        <v>0.0</v>
      </c>
      <c r="K994" s="4">
        <v>0.0</v>
      </c>
      <c r="L994" s="4">
        <v>0.0</v>
      </c>
      <c r="O994" s="6">
        <f t="shared" si="2"/>
        <v>0</v>
      </c>
      <c r="P994" s="3" t="s">
        <v>51</v>
      </c>
      <c r="Q994" s="3" t="str">
        <f t="shared" si="3"/>
        <v>ZZ</v>
      </c>
      <c r="R994" s="3">
        <f t="shared" si="4"/>
        <v>0</v>
      </c>
      <c r="S994" s="3" t="str">
        <f t="shared" si="5"/>
        <v/>
      </c>
      <c r="T994" s="7">
        <f t="shared" si="6"/>
        <v>0</v>
      </c>
      <c r="U994" s="8" t="str">
        <f t="array" ref="U994">IF(W994&lt;&gt;0,MAX(IFERROR(INDEX(A:S,MATCH(W994,A:A,0),COLUMN(M$2)),0),IFERROR(INDEX(A:S,MATCH(AD994,A:A,0),COLUMN(M$2)),0),IFERROR(INDEX(A:S,MATCH(AK994,A:A,0),COLUMN(M$2)),0),IFERROR(INDEX(A:S,MATCH(AR994,A:A,0),COLUMN(M$2)),0)),M994)</f>
        <v/>
      </c>
      <c r="V994" s="3" t="str">
        <f t="shared" si="7"/>
        <v/>
      </c>
    </row>
    <row r="995" ht="15.75" customHeight="1">
      <c r="A995" s="3" t="s">
        <v>1095</v>
      </c>
      <c r="B995" s="4" t="str">
        <f t="shared" si="1"/>
        <v>LCMBS013BAXX30</v>
      </c>
      <c r="D995" s="3">
        <v>0.0</v>
      </c>
      <c r="F995" s="5">
        <v>43221.0</v>
      </c>
      <c r="G995" s="4">
        <v>0.0</v>
      </c>
      <c r="I995" s="4">
        <v>0.0</v>
      </c>
      <c r="J995" s="4">
        <v>0.0</v>
      </c>
      <c r="K995" s="4">
        <v>0.0</v>
      </c>
      <c r="L995" s="4">
        <v>0.0</v>
      </c>
      <c r="O995" s="6">
        <f t="shared" si="2"/>
        <v>0</v>
      </c>
      <c r="P995" s="3" t="s">
        <v>51</v>
      </c>
      <c r="Q995" s="3" t="str">
        <f t="shared" si="3"/>
        <v>ZZ</v>
      </c>
      <c r="R995" s="3">
        <f t="shared" si="4"/>
        <v>0</v>
      </c>
      <c r="S995" s="3" t="str">
        <f t="shared" si="5"/>
        <v/>
      </c>
      <c r="T995" s="7">
        <f t="shared" si="6"/>
        <v>0</v>
      </c>
      <c r="U995" s="8" t="str">
        <f t="array" ref="U995">IF(W995&lt;&gt;0,MAX(IFERROR(INDEX(A:S,MATCH(W995,A:A,0),COLUMN(M$2)),0),IFERROR(INDEX(A:S,MATCH(AD995,A:A,0),COLUMN(M$2)),0),IFERROR(INDEX(A:S,MATCH(AK995,A:A,0),COLUMN(M$2)),0),IFERROR(INDEX(A:S,MATCH(AR995,A:A,0),COLUMN(M$2)),0)),M995)</f>
        <v/>
      </c>
      <c r="V995" s="3" t="str">
        <f t="shared" si="7"/>
        <v/>
      </c>
    </row>
    <row r="996" ht="15.75" customHeight="1">
      <c r="A996" s="3" t="s">
        <v>1096</v>
      </c>
      <c r="B996" s="4" t="str">
        <f t="shared" si="1"/>
        <v>LCMX3BR</v>
      </c>
      <c r="D996" s="3">
        <v>0.0</v>
      </c>
      <c r="F996" s="5">
        <v>43221.0</v>
      </c>
      <c r="G996" s="4">
        <v>0.0</v>
      </c>
      <c r="I996" s="4">
        <v>0.0</v>
      </c>
      <c r="J996" s="4">
        <v>0.0</v>
      </c>
      <c r="K996" s="4">
        <v>0.0</v>
      </c>
      <c r="L996" s="4">
        <v>0.0</v>
      </c>
      <c r="O996" s="6">
        <f t="shared" si="2"/>
        <v>0</v>
      </c>
      <c r="P996" s="3" t="s">
        <v>51</v>
      </c>
      <c r="Q996" s="3" t="str">
        <f t="shared" si="3"/>
        <v>ZZ</v>
      </c>
      <c r="R996" s="3">
        <f t="shared" si="4"/>
        <v>0</v>
      </c>
      <c r="S996" s="3" t="str">
        <f t="shared" si="5"/>
        <v/>
      </c>
      <c r="T996" s="7">
        <f t="shared" si="6"/>
        <v>0</v>
      </c>
      <c r="U996" s="8" t="str">
        <f t="array" ref="U996">IF(W996&lt;&gt;0,MAX(IFERROR(INDEX(A:S,MATCH(W996,A:A,0),COLUMN(M$2)),0),IFERROR(INDEX(A:S,MATCH(AD996,A:A,0),COLUMN(M$2)),0),IFERROR(INDEX(A:S,MATCH(AK996,A:A,0),COLUMN(M$2)),0),IFERROR(INDEX(A:S,MATCH(AR996,A:A,0),COLUMN(M$2)),0)),M996)</f>
        <v/>
      </c>
      <c r="V996" s="3" t="str">
        <f t="shared" si="7"/>
        <v/>
      </c>
    </row>
    <row r="997" ht="15.75" customHeight="1">
      <c r="A997" s="3" t="s">
        <v>1097</v>
      </c>
      <c r="B997" s="4" t="str">
        <f t="shared" si="1"/>
        <v>LCRECOPINEWH</v>
      </c>
      <c r="D997" s="3" t="s">
        <v>60</v>
      </c>
      <c r="E997" s="5">
        <v>43994.0</v>
      </c>
      <c r="F997" s="5">
        <v>44245.0</v>
      </c>
      <c r="G997" s="4">
        <v>0.0</v>
      </c>
      <c r="I997" s="4">
        <v>0.0</v>
      </c>
      <c r="J997" s="4">
        <v>0.0</v>
      </c>
      <c r="K997" s="4">
        <v>0.0</v>
      </c>
      <c r="L997" s="4">
        <v>0.0</v>
      </c>
      <c r="O997" s="6">
        <f t="shared" si="2"/>
        <v>0</v>
      </c>
      <c r="P997" s="3" t="s">
        <v>51</v>
      </c>
      <c r="Q997" s="3" t="str">
        <f t="shared" si="3"/>
        <v>ZZ</v>
      </c>
      <c r="R997" s="3">
        <f t="shared" si="4"/>
        <v>0</v>
      </c>
      <c r="S997" s="3" t="str">
        <f t="shared" si="5"/>
        <v/>
      </c>
      <c r="T997" s="7">
        <f t="shared" si="6"/>
        <v>0</v>
      </c>
      <c r="U997" s="8" t="str">
        <f t="array" ref="U997">IF(W997&lt;&gt;0,MAX(IFERROR(INDEX(A:S,MATCH(W997,A:A,0),COLUMN(M$2)),0),IFERROR(INDEX(A:S,MATCH(AD997,A:A,0),COLUMN(M$2)),0),IFERROR(INDEX(A:S,MATCH(AK997,A:A,0),COLUMN(M$2)),0),IFERROR(INDEX(A:S,MATCH(AR997,A:A,0),COLUMN(M$2)),0)),M997)</f>
        <v/>
      </c>
      <c r="V997" s="3" t="str">
        <f t="shared" si="7"/>
        <v/>
      </c>
    </row>
    <row r="998" ht="15.75" customHeight="1">
      <c r="A998" s="3" t="s">
        <v>1098</v>
      </c>
      <c r="B998" s="4" t="str">
        <f t="shared" si="1"/>
        <v>LCEV1BL</v>
      </c>
      <c r="D998" s="3" t="s">
        <v>60</v>
      </c>
      <c r="E998" s="5">
        <v>44159.0</v>
      </c>
      <c r="F998" s="5">
        <v>44245.0</v>
      </c>
      <c r="G998" s="4">
        <v>0.0</v>
      </c>
      <c r="I998" s="4">
        <v>0.0</v>
      </c>
      <c r="J998" s="4">
        <v>0.0</v>
      </c>
      <c r="K998" s="4">
        <v>0.0</v>
      </c>
      <c r="L998" s="4">
        <v>0.0</v>
      </c>
      <c r="O998" s="6">
        <f t="shared" si="2"/>
        <v>0</v>
      </c>
      <c r="P998" s="3" t="s">
        <v>51</v>
      </c>
      <c r="Q998" s="3" t="str">
        <f t="shared" si="3"/>
        <v>ZZ</v>
      </c>
      <c r="R998" s="3">
        <f t="shared" si="4"/>
        <v>0</v>
      </c>
      <c r="S998" s="3" t="str">
        <f t="shared" si="5"/>
        <v/>
      </c>
      <c r="T998" s="7">
        <f t="shared" si="6"/>
        <v>0</v>
      </c>
      <c r="U998" s="8" t="str">
        <f t="array" ref="U998">IF(W998&lt;&gt;0,MAX(IFERROR(INDEX(A:S,MATCH(W998,A:A,0),COLUMN(M$2)),0),IFERROR(INDEX(A:S,MATCH(AD998,A:A,0),COLUMN(M$2)),0),IFERROR(INDEX(A:S,MATCH(AK998,A:A,0),COLUMN(M$2)),0),IFERROR(INDEX(A:S,MATCH(AR998,A:A,0),COLUMN(M$2)),0)),M998)</f>
        <v/>
      </c>
      <c r="V998" s="3" t="str">
        <f t="shared" si="7"/>
        <v/>
      </c>
    </row>
    <row r="999" ht="15.75" customHeight="1">
      <c r="A999" s="3" t="s">
        <v>1099</v>
      </c>
      <c r="B999" s="4" t="str">
        <f t="shared" si="1"/>
        <v>LCEV1GR</v>
      </c>
      <c r="D999" s="3" t="s">
        <v>60</v>
      </c>
      <c r="F999" s="5">
        <v>45020.0</v>
      </c>
      <c r="G999" s="4">
        <v>0.0</v>
      </c>
      <c r="I999" s="4">
        <v>0.0</v>
      </c>
      <c r="J999" s="4">
        <v>0.0</v>
      </c>
      <c r="K999" s="4">
        <v>0.0</v>
      </c>
      <c r="L999" s="4">
        <v>0.0</v>
      </c>
      <c r="O999" s="6">
        <f t="shared" si="2"/>
        <v>0</v>
      </c>
      <c r="P999" s="3" t="s">
        <v>51</v>
      </c>
      <c r="Q999" s="3" t="str">
        <f t="shared" si="3"/>
        <v>ZZ</v>
      </c>
      <c r="R999" s="3">
        <f t="shared" si="4"/>
        <v>0</v>
      </c>
      <c r="S999" s="3" t="str">
        <f t="shared" si="5"/>
        <v/>
      </c>
      <c r="T999" s="7">
        <f t="shared" si="6"/>
        <v>0</v>
      </c>
      <c r="U999" s="8" t="str">
        <f t="array" ref="U999">IF(W999&lt;&gt;0,MAX(IFERROR(INDEX(A:S,MATCH(W999,A:A,0),COLUMN(M$2)),0),IFERROR(INDEX(A:S,MATCH(AD999,A:A,0),COLUMN(M$2)),0),IFERROR(INDEX(A:S,MATCH(AK999,A:A,0),COLUMN(M$2)),0),IFERROR(INDEX(A:S,MATCH(AR999,A:A,0),COLUMN(M$2)),0)),M999)</f>
        <v/>
      </c>
      <c r="V999" s="3" t="str">
        <f t="shared" si="7"/>
        <v/>
      </c>
    </row>
    <row r="1000" ht="15.75" customHeight="1">
      <c r="A1000" s="3" t="s">
        <v>1100</v>
      </c>
      <c r="B1000" s="4" t="str">
        <f t="shared" si="1"/>
        <v>LCEV2BL</v>
      </c>
      <c r="D1000" s="3">
        <v>0.0</v>
      </c>
      <c r="F1000" s="5">
        <v>44134.0</v>
      </c>
      <c r="G1000" s="4">
        <v>0.0</v>
      </c>
      <c r="I1000" s="4">
        <v>0.0</v>
      </c>
      <c r="J1000" s="4">
        <v>0.0</v>
      </c>
      <c r="K1000" s="4">
        <v>0.0</v>
      </c>
      <c r="L1000" s="4">
        <v>0.0</v>
      </c>
      <c r="O1000" s="6">
        <f t="shared" si="2"/>
        <v>0</v>
      </c>
      <c r="P1000" s="3" t="s">
        <v>51</v>
      </c>
      <c r="Q1000" s="3" t="str">
        <f t="shared" si="3"/>
        <v>ZZ</v>
      </c>
      <c r="R1000" s="3">
        <f t="shared" si="4"/>
        <v>0</v>
      </c>
      <c r="S1000" s="3" t="str">
        <f t="shared" si="5"/>
        <v/>
      </c>
      <c r="T1000" s="7">
        <f t="shared" si="6"/>
        <v>0</v>
      </c>
      <c r="U1000" s="8" t="str">
        <f t="array" ref="U1000">IF(W1000&lt;&gt;0,MAX(IFERROR(INDEX(A:S,MATCH(W1000,A:A,0),COLUMN(M$2)),0),IFERROR(INDEX(A:S,MATCH(AD1000,A:A,0),COLUMN(M$2)),0),IFERROR(INDEX(A:S,MATCH(AK1000,A:A,0),COLUMN(M$2)),0),IFERROR(INDEX(A:S,MATCH(AR1000,A:A,0),COLUMN(M$2)),0)),M1000)</f>
        <v/>
      </c>
      <c r="V1000" s="3" t="str">
        <f t="shared" si="7"/>
        <v/>
      </c>
    </row>
    <row r="1001" ht="15.75" customHeight="1">
      <c r="A1001" s="3" t="s">
        <v>1101</v>
      </c>
      <c r="B1001" s="4" t="str">
        <f t="shared" si="1"/>
        <v>LCEV2GR</v>
      </c>
      <c r="D1001" s="3">
        <v>0.0</v>
      </c>
      <c r="F1001" s="5">
        <v>44134.0</v>
      </c>
      <c r="G1001" s="4">
        <v>0.0</v>
      </c>
      <c r="I1001" s="4">
        <v>0.0</v>
      </c>
      <c r="J1001" s="4">
        <v>0.0</v>
      </c>
      <c r="K1001" s="4">
        <v>0.0</v>
      </c>
      <c r="L1001" s="4">
        <v>0.0</v>
      </c>
      <c r="O1001" s="6">
        <f t="shared" si="2"/>
        <v>0</v>
      </c>
      <c r="P1001" s="3" t="s">
        <v>51</v>
      </c>
      <c r="Q1001" s="3" t="str">
        <f t="shared" si="3"/>
        <v>ZZ</v>
      </c>
      <c r="R1001" s="3">
        <f t="shared" si="4"/>
        <v>0</v>
      </c>
      <c r="S1001" s="3" t="str">
        <f t="shared" si="5"/>
        <v/>
      </c>
      <c r="T1001" s="7">
        <f t="shared" si="6"/>
        <v>0</v>
      </c>
      <c r="U1001" s="8" t="str">
        <f t="array" ref="U1001">IF(W1001&lt;&gt;0,MAX(IFERROR(INDEX(A:S,MATCH(W1001,A:A,0),COLUMN(M$2)),0),IFERROR(INDEX(A:S,MATCH(AD1001,A:A,0),COLUMN(M$2)),0),IFERROR(INDEX(A:S,MATCH(AK1001,A:A,0),COLUMN(M$2)),0),IFERROR(INDEX(A:S,MATCH(AR1001,A:A,0),COLUMN(M$2)),0)),M1001)</f>
        <v/>
      </c>
      <c r="V1001" s="3" t="str">
        <f t="shared" si="7"/>
        <v/>
      </c>
    </row>
    <row r="1002" ht="15.75" customHeight="1">
      <c r="A1002" s="3" t="s">
        <v>1102</v>
      </c>
      <c r="B1002" s="4" t="str">
        <f t="shared" si="1"/>
        <v>LCEV3BL</v>
      </c>
      <c r="D1002" s="3" t="s">
        <v>101</v>
      </c>
      <c r="F1002" s="5"/>
      <c r="G1002" s="4">
        <v>0.0</v>
      </c>
      <c r="I1002" s="4">
        <v>0.0</v>
      </c>
      <c r="J1002" s="4">
        <v>0.0</v>
      </c>
      <c r="K1002" s="4">
        <v>0.0</v>
      </c>
      <c r="L1002" s="4">
        <v>0.0</v>
      </c>
      <c r="M1002" s="5">
        <v>45261.0</v>
      </c>
      <c r="N1002" s="3">
        <v>4.0</v>
      </c>
      <c r="O1002" s="6">
        <f t="shared" si="2"/>
        <v>0</v>
      </c>
      <c r="P1002" s="3" t="s">
        <v>255</v>
      </c>
      <c r="Q1002" s="3" t="str">
        <f t="shared" si="3"/>
        <v>LC SOFA</v>
      </c>
      <c r="R1002" s="3">
        <f t="shared" si="4"/>
        <v>0</v>
      </c>
      <c r="S1002" s="3" t="str">
        <f t="shared" si="5"/>
        <v/>
      </c>
      <c r="T1002" s="7">
        <f t="shared" si="6"/>
        <v>0</v>
      </c>
      <c r="U1002" s="8">
        <f t="array" ref="U1002">IF(W1002&lt;&gt;0,MAX(IFERROR(INDEX(A:S,MATCH(W1002,A:A,0),COLUMN(M$2)),0),IFERROR(INDEX(A:S,MATCH(AD1002,A:A,0),COLUMN(M$2)),0),IFERROR(INDEX(A:S,MATCH(AK1002,A:A,0),COLUMN(M$2)),0),IFERROR(INDEX(A:S,MATCH(AR1002,A:A,0),COLUMN(M$2)),0)),M1002)</f>
        <v>45261</v>
      </c>
      <c r="V1002" s="3">
        <f t="shared" si="7"/>
        <v>4</v>
      </c>
    </row>
    <row r="1003" ht="15.75" customHeight="1">
      <c r="A1003" s="3" t="s">
        <v>1103</v>
      </c>
      <c r="B1003" s="4" t="str">
        <f t="shared" si="1"/>
        <v>LCEV3GR</v>
      </c>
      <c r="D1003" s="3" t="s">
        <v>101</v>
      </c>
      <c r="F1003" s="5"/>
      <c r="G1003" s="4">
        <v>6.0</v>
      </c>
      <c r="I1003" s="4">
        <v>0.0</v>
      </c>
      <c r="J1003" s="4">
        <v>6.0</v>
      </c>
      <c r="K1003" s="4">
        <v>0.0</v>
      </c>
      <c r="L1003" s="4">
        <v>0.0</v>
      </c>
      <c r="M1003" s="5"/>
      <c r="O1003" s="6">
        <f t="shared" si="2"/>
        <v>6</v>
      </c>
      <c r="P1003" s="3" t="s">
        <v>255</v>
      </c>
      <c r="Q1003" s="3" t="str">
        <f t="shared" si="3"/>
        <v>LC SOFA</v>
      </c>
      <c r="R1003" s="3">
        <f t="shared" si="4"/>
        <v>6</v>
      </c>
      <c r="S1003" s="3" t="str">
        <f t="shared" si="5"/>
        <v/>
      </c>
      <c r="T1003" s="7">
        <f t="shared" si="6"/>
        <v>6</v>
      </c>
      <c r="U1003" s="8" t="str">
        <f t="array" ref="U1003">IF(W1003&lt;&gt;0,MAX(IFERROR(INDEX(A:S,MATCH(W1003,A:A,0),COLUMN(M$2)),0),IFERROR(INDEX(A:S,MATCH(AD1003,A:A,0),COLUMN(M$2)),0),IFERROR(INDEX(A:S,MATCH(AK1003,A:A,0),COLUMN(M$2)),0),IFERROR(INDEX(A:S,MATCH(AR1003,A:A,0),COLUMN(M$2)),0)),M1003)</f>
        <v/>
      </c>
      <c r="V1003" s="3" t="str">
        <f t="shared" si="7"/>
        <v/>
      </c>
    </row>
    <row r="1004" ht="15.75" customHeight="1">
      <c r="A1004" s="3" t="s">
        <v>1104</v>
      </c>
      <c r="B1004" s="4" t="str">
        <f t="shared" si="1"/>
        <v>LCEVSEBL</v>
      </c>
      <c r="D1004" s="3">
        <v>0.0</v>
      </c>
      <c r="F1004" s="5">
        <v>43657.0</v>
      </c>
      <c r="G1004" s="4">
        <v>0.0</v>
      </c>
      <c r="I1004" s="4">
        <v>0.0</v>
      </c>
      <c r="J1004" s="4">
        <v>0.0</v>
      </c>
      <c r="K1004" s="4">
        <v>0.0</v>
      </c>
      <c r="L1004" s="4">
        <v>0.0</v>
      </c>
      <c r="O1004" s="6">
        <f t="shared" si="2"/>
        <v>0</v>
      </c>
      <c r="P1004" s="3" t="s">
        <v>51</v>
      </c>
      <c r="Q1004" s="3" t="str">
        <f t="shared" si="3"/>
        <v>ZZ</v>
      </c>
      <c r="R1004" s="3">
        <f t="shared" si="4"/>
        <v>0</v>
      </c>
      <c r="S1004" s="3">
        <f t="shared" si="5"/>
        <v>0</v>
      </c>
      <c r="T1004" s="7">
        <f t="shared" si="6"/>
        <v>0</v>
      </c>
      <c r="U1004" s="8">
        <f t="array" ref="U1004">IF(W1004&lt;&gt;0,MAX(IFERROR(INDEX(A:S,MATCH(W1004,A:A,0),COLUMN(M$2)),0),IFERROR(INDEX(A:S,MATCH(AD1004,A:A,0),COLUMN(M$2)),0),IFERROR(INDEX(A:S,MATCH(AK1004,A:A,0),COLUMN(M$2)),0),IFERROR(INDEX(A:S,MATCH(AR1004,A:A,0),COLUMN(M$2)),0)),M1004)</f>
        <v>0</v>
      </c>
      <c r="V1004" s="3">
        <f t="shared" si="7"/>
        <v>0</v>
      </c>
      <c r="W1004" s="3" t="s">
        <v>1104</v>
      </c>
      <c r="X1004" s="3">
        <v>1.0</v>
      </c>
      <c r="Y1004" s="3">
        <f t="array" ref="Y1004">ROUNDDOWN(INDEX($A:$O,MATCH(W1004,$A:$A,0),COLUMN(O$1))/X1004,0)</f>
        <v>0</v>
      </c>
      <c r="Z1004" s="3">
        <f t="array" ref="Z1004">ROUNDDOWN(INDEX($A:$J,MATCH(W1004,$A:$A,0),COLUMN(H$1))/X1004,0)+Y1004</f>
        <v>0</v>
      </c>
      <c r="AA1004" s="5" t="str">
        <f t="shared" ref="AA1004:AA1005" si="14">XLOOKUP(W1004,A:A,M:M)</f>
        <v/>
      </c>
      <c r="AB1004" s="3">
        <f t="array" ref="AB1004">ROUNDDOWN(INDEX($A:$N,MATCH(W1004,$A:$A,0),COLUMN(N$1))/X1004,0)+Z1004</f>
        <v>0</v>
      </c>
      <c r="AC1004" s="3" t="str">
        <f t="array" ref="AC1004">INDEX($A:$P,MATCH(W1004,$A:$A,0),COLUMN(P$1))</f>
        <v>ZZ</v>
      </c>
      <c r="AD1004" s="3" t="s">
        <v>1105</v>
      </c>
      <c r="AE1004" s="3">
        <v>1.0</v>
      </c>
      <c r="AF1004" s="3">
        <f t="array" ref="AF1004">ROUNDDOWN(INDEX($A:$O,MATCH(AD1004,$A:$A,0),COLUMN(O$1))/AE1004,0)</f>
        <v>0</v>
      </c>
      <c r="AG1004" s="3">
        <f t="array" ref="AG1004">ROUNDDOWN(INDEX($A:$J,MATCH(AD1004,$A:$A,0),COLUMN(H$1))/AE1004,0)+AF1004</f>
        <v>0</v>
      </c>
      <c r="AH1004" s="5" t="str">
        <f t="shared" ref="AH1004:AH1005" si="15">XLOOKUP(AD1004,A:A,M:M)</f>
        <v/>
      </c>
      <c r="AI1004" s="3">
        <f t="array" ref="AI1004">ROUNDDOWN(INDEX($A:$N,MATCH(AD1004,$A:$A,0),COLUMN(N$1))/AE1004,0)+AG1004</f>
        <v>0</v>
      </c>
      <c r="AJ1004" s="3" t="str">
        <f t="array" ref="AJ1004">INDEX($A:$P,MATCH(AD1004,$A:$A,0),COLUMN(P$1))</f>
        <v>ZZ</v>
      </c>
    </row>
    <row r="1005" ht="15.75" customHeight="1">
      <c r="A1005" s="3" t="s">
        <v>1106</v>
      </c>
      <c r="B1005" s="4" t="str">
        <f t="shared" si="1"/>
        <v>LCEVSEGR</v>
      </c>
      <c r="D1005" s="3">
        <v>0.0</v>
      </c>
      <c r="F1005" s="5">
        <v>43657.0</v>
      </c>
      <c r="G1005" s="4">
        <v>0.0</v>
      </c>
      <c r="I1005" s="4">
        <v>0.0</v>
      </c>
      <c r="J1005" s="4">
        <v>0.0</v>
      </c>
      <c r="K1005" s="4">
        <v>0.0</v>
      </c>
      <c r="L1005" s="4">
        <v>0.0</v>
      </c>
      <c r="O1005" s="6">
        <f t="shared" si="2"/>
        <v>0</v>
      </c>
      <c r="P1005" s="3" t="s">
        <v>51</v>
      </c>
      <c r="Q1005" s="3" t="str">
        <f t="shared" si="3"/>
        <v>ZZ</v>
      </c>
      <c r="R1005" s="3">
        <f t="shared" si="4"/>
        <v>0</v>
      </c>
      <c r="S1005" s="3">
        <f t="shared" si="5"/>
        <v>0</v>
      </c>
      <c r="T1005" s="7">
        <f t="shared" si="6"/>
        <v>0</v>
      </c>
      <c r="U1005" s="8">
        <f t="array" ref="U1005">IF(W1005&lt;&gt;0,MAX(IFERROR(INDEX(A:S,MATCH(W1005,A:A,0),COLUMN(M$2)),0),IFERROR(INDEX(A:S,MATCH(AD1005,A:A,0),COLUMN(M$2)),0),IFERROR(INDEX(A:S,MATCH(AK1005,A:A,0),COLUMN(M$2)),0),IFERROR(INDEX(A:S,MATCH(AR1005,A:A,0),COLUMN(M$2)),0)),M1005)</f>
        <v>0</v>
      </c>
      <c r="V1005" s="3">
        <f t="shared" si="7"/>
        <v>0</v>
      </c>
      <c r="W1005" s="3" t="s">
        <v>1106</v>
      </c>
      <c r="X1005" s="3">
        <v>1.0</v>
      </c>
      <c r="Y1005" s="3">
        <f t="array" ref="Y1005">ROUNDDOWN(INDEX($A:$O,MATCH(W1005,$A:$A,0),COLUMN(O$1))/X1005,0)</f>
        <v>0</v>
      </c>
      <c r="Z1005" s="3">
        <f t="array" ref="Z1005">ROUNDDOWN(INDEX($A:$J,MATCH(W1005,$A:$A,0),COLUMN(H$1))/X1005,0)+Y1005</f>
        <v>0</v>
      </c>
      <c r="AA1005" s="5" t="str">
        <f t="shared" si="14"/>
        <v/>
      </c>
      <c r="AB1005" s="3">
        <f t="array" ref="AB1005">ROUNDDOWN(INDEX($A:$N,MATCH(W1005,$A:$A,0),COLUMN(N$1))/X1005,0)+Z1005</f>
        <v>0</v>
      </c>
      <c r="AC1005" s="3" t="str">
        <f t="array" ref="AC1005">INDEX($A:$P,MATCH(W1005,$A:$A,0),COLUMN(P$1))</f>
        <v>ZZ</v>
      </c>
      <c r="AD1005" s="3" t="s">
        <v>1107</v>
      </c>
      <c r="AE1005" s="3">
        <v>1.0</v>
      </c>
      <c r="AF1005" s="3">
        <f t="array" ref="AF1005">ROUNDDOWN(INDEX($A:$O,MATCH(AD1005,$A:$A,0),COLUMN(O$1))/AE1005,0)</f>
        <v>0</v>
      </c>
      <c r="AG1005" s="3">
        <f t="array" ref="AG1005">ROUNDDOWN(INDEX($A:$J,MATCH(AD1005,$A:$A,0),COLUMN(H$1))/AE1005,0)+AF1005</f>
        <v>0</v>
      </c>
      <c r="AH1005" s="5" t="str">
        <f t="shared" si="15"/>
        <v/>
      </c>
      <c r="AI1005" s="3">
        <f t="array" ref="AI1005">ROUNDDOWN(INDEX($A:$N,MATCH(AD1005,$A:$A,0),COLUMN(N$1))/AE1005,0)+AG1005</f>
        <v>0</v>
      </c>
      <c r="AJ1005" s="3" t="str">
        <f t="array" ref="AJ1005">INDEX($A:$P,MATCH(AD1005,$A:$A,0),COLUMN(P$1))</f>
        <v>ZZ</v>
      </c>
    </row>
    <row r="1006" ht="15.75" customHeight="1">
      <c r="A1006" s="3" t="s">
        <v>1108</v>
      </c>
      <c r="B1006" s="4" t="str">
        <f t="shared" si="1"/>
        <v>LCHP1GR</v>
      </c>
      <c r="D1006" s="3" t="s">
        <v>101</v>
      </c>
      <c r="F1006" s="5"/>
      <c r="G1006" s="4">
        <v>1.0</v>
      </c>
      <c r="I1006" s="4">
        <v>0.0</v>
      </c>
      <c r="J1006" s="4">
        <v>1.0</v>
      </c>
      <c r="K1006" s="4">
        <v>0.0</v>
      </c>
      <c r="L1006" s="4">
        <v>0.0</v>
      </c>
      <c r="M1006" s="5"/>
      <c r="O1006" s="6">
        <f t="shared" si="2"/>
        <v>1</v>
      </c>
      <c r="P1006" s="3" t="s">
        <v>255</v>
      </c>
      <c r="Q1006" s="3" t="str">
        <f t="shared" si="3"/>
        <v>LC SOFA</v>
      </c>
      <c r="R1006" s="3">
        <f t="shared" si="4"/>
        <v>1</v>
      </c>
      <c r="S1006" s="3" t="str">
        <f t="shared" si="5"/>
        <v/>
      </c>
      <c r="T1006" s="7">
        <f t="shared" si="6"/>
        <v>1</v>
      </c>
      <c r="U1006" s="8" t="str">
        <f t="array" ref="U1006">IF(W1006&lt;&gt;0,MAX(IFERROR(INDEX(A:S,MATCH(W1006,A:A,0),COLUMN(M$2)),0),IFERROR(INDEX(A:S,MATCH(AD1006,A:A,0),COLUMN(M$2)),0),IFERROR(INDEX(A:S,MATCH(AK1006,A:A,0),COLUMN(M$2)),0),IFERROR(INDEX(A:S,MATCH(AR1006,A:A,0),COLUMN(M$2)),0)),M1006)</f>
        <v/>
      </c>
      <c r="V1006" s="3" t="str">
        <f t="shared" si="7"/>
        <v/>
      </c>
    </row>
    <row r="1007" ht="15.75" customHeight="1">
      <c r="A1007" s="3" t="s">
        <v>1109</v>
      </c>
      <c r="B1007" s="4" t="str">
        <f t="shared" si="1"/>
        <v>LCHP2GR</v>
      </c>
      <c r="D1007" s="3" t="s">
        <v>60</v>
      </c>
      <c r="F1007" s="5">
        <v>45020.0</v>
      </c>
      <c r="G1007" s="4">
        <v>0.0</v>
      </c>
      <c r="I1007" s="4">
        <v>0.0</v>
      </c>
      <c r="J1007" s="4">
        <v>0.0</v>
      </c>
      <c r="K1007" s="4">
        <v>0.0</v>
      </c>
      <c r="L1007" s="4">
        <v>0.0</v>
      </c>
      <c r="O1007" s="6">
        <f t="shared" si="2"/>
        <v>0</v>
      </c>
      <c r="P1007" s="9" t="s">
        <v>112</v>
      </c>
      <c r="Q1007" s="3" t="str">
        <f t="shared" si="3"/>
        <v>Z</v>
      </c>
      <c r="R1007" s="3">
        <f t="shared" si="4"/>
        <v>0</v>
      </c>
      <c r="S1007" s="3" t="str">
        <f t="shared" si="5"/>
        <v/>
      </c>
      <c r="T1007" s="7">
        <f t="shared" si="6"/>
        <v>0</v>
      </c>
      <c r="U1007" s="8" t="str">
        <f t="array" ref="U1007">IF(W1007&lt;&gt;0,MAX(IFERROR(INDEX(A:S,MATCH(W1007,A:A,0),COLUMN(M$2)),0),IFERROR(INDEX(A:S,MATCH(AD1007,A:A,0),COLUMN(M$2)),0),IFERROR(INDEX(A:S,MATCH(AK1007,A:A,0),COLUMN(M$2)),0),IFERROR(INDEX(A:S,MATCH(AR1007,A:A,0),COLUMN(M$2)),0)),M1007)</f>
        <v/>
      </c>
      <c r="V1007" s="3" t="str">
        <f t="shared" si="7"/>
        <v/>
      </c>
    </row>
    <row r="1008" ht="15.75" customHeight="1">
      <c r="A1008" s="3" t="s">
        <v>1110</v>
      </c>
      <c r="B1008" s="4" t="str">
        <f t="shared" si="1"/>
        <v>LCHP3GR</v>
      </c>
      <c r="D1008" s="3" t="s">
        <v>101</v>
      </c>
      <c r="F1008" s="5"/>
      <c r="G1008" s="4">
        <v>7.0</v>
      </c>
      <c r="I1008" s="4">
        <v>0.0</v>
      </c>
      <c r="J1008" s="4">
        <v>7.0</v>
      </c>
      <c r="K1008" s="4">
        <v>0.0</v>
      </c>
      <c r="L1008" s="4">
        <v>0.0</v>
      </c>
      <c r="M1008" s="5"/>
      <c r="O1008" s="6">
        <f t="shared" si="2"/>
        <v>7</v>
      </c>
      <c r="P1008" s="3" t="s">
        <v>255</v>
      </c>
      <c r="Q1008" s="3" t="str">
        <f t="shared" si="3"/>
        <v>LC SOFA</v>
      </c>
      <c r="R1008" s="3">
        <f t="shared" si="4"/>
        <v>7</v>
      </c>
      <c r="S1008" s="3" t="str">
        <f t="shared" si="5"/>
        <v/>
      </c>
      <c r="T1008" s="7">
        <f t="shared" si="6"/>
        <v>7</v>
      </c>
      <c r="U1008" s="8" t="str">
        <f t="array" ref="U1008">IF(W1008&lt;&gt;0,MAX(IFERROR(INDEX(A:S,MATCH(W1008,A:A,0),COLUMN(M$2)),0),IFERROR(INDEX(A:S,MATCH(AD1008,A:A,0),COLUMN(M$2)),0),IFERROR(INDEX(A:S,MATCH(AK1008,A:A,0),COLUMN(M$2)),0),IFERROR(INDEX(A:S,MATCH(AR1008,A:A,0),COLUMN(M$2)),0)),M1008)</f>
        <v/>
      </c>
      <c r="V1008" s="3" t="str">
        <f t="shared" si="7"/>
        <v/>
      </c>
    </row>
    <row r="1009" ht="15.75" customHeight="1">
      <c r="A1009" s="3" t="s">
        <v>1111</v>
      </c>
      <c r="B1009" s="4" t="str">
        <f t="shared" si="1"/>
        <v>LCJD1BL</v>
      </c>
      <c r="D1009" s="3" t="s">
        <v>101</v>
      </c>
      <c r="F1009" s="5"/>
      <c r="G1009" s="4">
        <v>1.0</v>
      </c>
      <c r="I1009" s="4">
        <v>0.0</v>
      </c>
      <c r="J1009" s="4">
        <v>1.0</v>
      </c>
      <c r="K1009" s="4">
        <v>0.0</v>
      </c>
      <c r="L1009" s="4">
        <v>0.0</v>
      </c>
      <c r="M1009" s="5">
        <v>45302.0</v>
      </c>
      <c r="N1009" s="3">
        <v>8.0</v>
      </c>
      <c r="O1009" s="6">
        <f t="shared" si="2"/>
        <v>1</v>
      </c>
      <c r="P1009" s="3" t="s">
        <v>255</v>
      </c>
      <c r="Q1009" s="3" t="str">
        <f t="shared" si="3"/>
        <v>LC SOFA</v>
      </c>
      <c r="R1009" s="3">
        <f t="shared" si="4"/>
        <v>1</v>
      </c>
      <c r="S1009" s="3" t="str">
        <f t="shared" si="5"/>
        <v/>
      </c>
      <c r="T1009" s="7">
        <f t="shared" si="6"/>
        <v>1</v>
      </c>
      <c r="U1009" s="8">
        <f t="array" ref="U1009">IF(W1009&lt;&gt;0,MAX(IFERROR(INDEX(A:S,MATCH(W1009,A:A,0),COLUMN(M$2)),0),IFERROR(INDEX(A:S,MATCH(AD1009,A:A,0),COLUMN(M$2)),0),IFERROR(INDEX(A:S,MATCH(AK1009,A:A,0),COLUMN(M$2)),0),IFERROR(INDEX(A:S,MATCH(AR1009,A:A,0),COLUMN(M$2)),0)),M1009)</f>
        <v>45302</v>
      </c>
      <c r="V1009" s="3">
        <f t="shared" si="7"/>
        <v>8</v>
      </c>
    </row>
    <row r="1010" ht="15.75" customHeight="1">
      <c r="A1010" s="3" t="s">
        <v>1112</v>
      </c>
      <c r="B1010" s="4" t="str">
        <f t="shared" si="1"/>
        <v>LCJD2BL</v>
      </c>
      <c r="D1010" s="3">
        <v>0.0</v>
      </c>
      <c r="F1010" s="5">
        <v>44008.0</v>
      </c>
      <c r="G1010" s="4">
        <v>0.0</v>
      </c>
      <c r="I1010" s="4">
        <v>0.0</v>
      </c>
      <c r="J1010" s="4">
        <v>0.0</v>
      </c>
      <c r="K1010" s="4">
        <v>0.0</v>
      </c>
      <c r="L1010" s="4">
        <v>0.0</v>
      </c>
      <c r="O1010" s="6">
        <f t="shared" si="2"/>
        <v>0</v>
      </c>
      <c r="P1010" s="3" t="s">
        <v>51</v>
      </c>
      <c r="Q1010" s="3" t="str">
        <f t="shared" si="3"/>
        <v>ZZ</v>
      </c>
      <c r="R1010" s="3">
        <f t="shared" si="4"/>
        <v>0</v>
      </c>
      <c r="S1010" s="3" t="str">
        <f t="shared" si="5"/>
        <v/>
      </c>
      <c r="T1010" s="7">
        <f t="shared" si="6"/>
        <v>0</v>
      </c>
      <c r="U1010" s="8" t="str">
        <f t="array" ref="U1010">IF(W1010&lt;&gt;0,MAX(IFERROR(INDEX(A:S,MATCH(W1010,A:A,0),COLUMN(M$2)),0),IFERROR(INDEX(A:S,MATCH(AD1010,A:A,0),COLUMN(M$2)),0),IFERROR(INDEX(A:S,MATCH(AK1010,A:A,0),COLUMN(M$2)),0),IFERROR(INDEX(A:S,MATCH(AR1010,A:A,0),COLUMN(M$2)),0)),M1010)</f>
        <v/>
      </c>
      <c r="V1010" s="3" t="str">
        <f t="shared" si="7"/>
        <v/>
      </c>
    </row>
    <row r="1011" ht="15.75" customHeight="1">
      <c r="A1011" s="3" t="s">
        <v>1113</v>
      </c>
      <c r="B1011" s="4" t="str">
        <f t="shared" si="1"/>
        <v>LCJD3BL</v>
      </c>
      <c r="D1011" s="3" t="s">
        <v>101</v>
      </c>
      <c r="F1011" s="5"/>
      <c r="G1011" s="4">
        <v>2.0</v>
      </c>
      <c r="I1011" s="4">
        <v>0.0</v>
      </c>
      <c r="J1011" s="4">
        <v>2.0</v>
      </c>
      <c r="K1011" s="4">
        <v>0.0</v>
      </c>
      <c r="L1011" s="4">
        <v>0.0</v>
      </c>
      <c r="M1011" s="5">
        <v>45261.0</v>
      </c>
      <c r="N1011" s="3">
        <v>4.0</v>
      </c>
      <c r="O1011" s="6">
        <f t="shared" si="2"/>
        <v>2</v>
      </c>
      <c r="P1011" s="3" t="s">
        <v>255</v>
      </c>
      <c r="Q1011" s="3" t="str">
        <f t="shared" si="3"/>
        <v>LC SOFA</v>
      </c>
      <c r="R1011" s="3">
        <f t="shared" si="4"/>
        <v>2</v>
      </c>
      <c r="S1011" s="3" t="str">
        <f t="shared" si="5"/>
        <v/>
      </c>
      <c r="T1011" s="7">
        <f t="shared" si="6"/>
        <v>2</v>
      </c>
      <c r="U1011" s="8">
        <f t="array" ref="U1011">IF(W1011&lt;&gt;0,MAX(IFERROR(INDEX(A:S,MATCH(W1011,A:A,0),COLUMN(M$2)),0),IFERROR(INDEX(A:S,MATCH(AD1011,A:A,0),COLUMN(M$2)),0),IFERROR(INDEX(A:S,MATCH(AK1011,A:A,0),COLUMN(M$2)),0),IFERROR(INDEX(A:S,MATCH(AR1011,A:A,0),COLUMN(M$2)),0)),M1011)</f>
        <v>45261</v>
      </c>
      <c r="V1011" s="3">
        <f t="shared" si="7"/>
        <v>4</v>
      </c>
    </row>
    <row r="1012" ht="15.75" customHeight="1">
      <c r="A1012" s="3" t="s">
        <v>1114</v>
      </c>
      <c r="B1012" s="4" t="str">
        <f t="shared" si="1"/>
        <v>LCWY1BLACK</v>
      </c>
      <c r="D1012" s="3" t="s">
        <v>60</v>
      </c>
      <c r="E1012" s="5">
        <v>44134.0</v>
      </c>
      <c r="F1012" s="5">
        <v>44245.0</v>
      </c>
      <c r="G1012" s="4">
        <v>0.0</v>
      </c>
      <c r="I1012" s="4">
        <v>0.0</v>
      </c>
      <c r="J1012" s="4">
        <v>0.0</v>
      </c>
      <c r="K1012" s="4">
        <v>0.0</v>
      </c>
      <c r="L1012" s="4">
        <v>0.0</v>
      </c>
      <c r="O1012" s="6">
        <f t="shared" si="2"/>
        <v>0</v>
      </c>
      <c r="P1012" s="3" t="s">
        <v>51</v>
      </c>
      <c r="Q1012" s="3" t="str">
        <f t="shared" si="3"/>
        <v>ZZ</v>
      </c>
      <c r="R1012" s="3">
        <f t="shared" si="4"/>
        <v>0</v>
      </c>
      <c r="S1012" s="3" t="str">
        <f t="shared" si="5"/>
        <v/>
      </c>
      <c r="T1012" s="7">
        <f t="shared" si="6"/>
        <v>0</v>
      </c>
      <c r="U1012" s="8" t="str">
        <f t="array" ref="U1012">IF(W1012&lt;&gt;0,MAX(IFERROR(INDEX(A:S,MATCH(W1012,A:A,0),COLUMN(M$2)),0),IFERROR(INDEX(A:S,MATCH(AD1012,A:A,0),COLUMN(M$2)),0),IFERROR(INDEX(A:S,MATCH(AK1012,A:A,0),COLUMN(M$2)),0),IFERROR(INDEX(A:S,MATCH(AR1012,A:A,0),COLUMN(M$2)),0)),M1012)</f>
        <v/>
      </c>
      <c r="V1012" s="3" t="str">
        <f t="shared" si="7"/>
        <v/>
      </c>
    </row>
    <row r="1013" ht="15.75" customHeight="1">
      <c r="A1013" s="3" t="s">
        <v>1115</v>
      </c>
      <c r="B1013" s="4" t="str">
        <f t="shared" si="1"/>
        <v>LCWY1BROWN</v>
      </c>
      <c r="D1013" s="3" t="s">
        <v>60</v>
      </c>
      <c r="E1013" s="5">
        <v>44134.0</v>
      </c>
      <c r="F1013" s="5">
        <v>44245.0</v>
      </c>
      <c r="G1013" s="4">
        <v>0.0</v>
      </c>
      <c r="I1013" s="4">
        <v>0.0</v>
      </c>
      <c r="J1013" s="4">
        <v>0.0</v>
      </c>
      <c r="K1013" s="4">
        <v>0.0</v>
      </c>
      <c r="L1013" s="4">
        <v>0.0</v>
      </c>
      <c r="O1013" s="6">
        <f t="shared" si="2"/>
        <v>0</v>
      </c>
      <c r="P1013" s="3" t="s">
        <v>51</v>
      </c>
      <c r="Q1013" s="3" t="str">
        <f t="shared" si="3"/>
        <v>ZZ</v>
      </c>
      <c r="R1013" s="3">
        <f t="shared" si="4"/>
        <v>0</v>
      </c>
      <c r="S1013" s="3" t="str">
        <f t="shared" si="5"/>
        <v/>
      </c>
      <c r="T1013" s="7">
        <f t="shared" si="6"/>
        <v>0</v>
      </c>
      <c r="U1013" s="8" t="str">
        <f t="array" ref="U1013">IF(W1013&lt;&gt;0,MAX(IFERROR(INDEX(A:S,MATCH(W1013,A:A,0),COLUMN(M$2)),0),IFERROR(INDEX(A:S,MATCH(AD1013,A:A,0),COLUMN(M$2)),0),IFERROR(INDEX(A:S,MATCH(AK1013,A:A,0),COLUMN(M$2)),0),IFERROR(INDEX(A:S,MATCH(AR1013,A:A,0),COLUMN(M$2)),0)),M1013)</f>
        <v/>
      </c>
      <c r="V1013" s="3" t="str">
        <f t="shared" si="7"/>
        <v/>
      </c>
    </row>
    <row r="1014" ht="15.75" customHeight="1">
      <c r="A1014" s="3" t="s">
        <v>1116</v>
      </c>
      <c r="B1014" s="4" t="str">
        <f t="shared" si="1"/>
        <v>LCWY2BLACK</v>
      </c>
      <c r="D1014" s="3">
        <v>0.0</v>
      </c>
      <c r="F1014" s="5">
        <v>43994.0</v>
      </c>
      <c r="G1014" s="4">
        <v>0.0</v>
      </c>
      <c r="I1014" s="4">
        <v>0.0</v>
      </c>
      <c r="J1014" s="4">
        <v>0.0</v>
      </c>
      <c r="K1014" s="4">
        <v>0.0</v>
      </c>
      <c r="L1014" s="4">
        <v>0.0</v>
      </c>
      <c r="O1014" s="6">
        <f t="shared" si="2"/>
        <v>0</v>
      </c>
      <c r="P1014" s="3" t="s">
        <v>51</v>
      </c>
      <c r="Q1014" s="3" t="str">
        <f t="shared" si="3"/>
        <v>ZZ</v>
      </c>
      <c r="R1014" s="3">
        <f t="shared" si="4"/>
        <v>0</v>
      </c>
      <c r="S1014" s="3" t="str">
        <f t="shared" si="5"/>
        <v/>
      </c>
      <c r="T1014" s="7">
        <f t="shared" si="6"/>
        <v>0</v>
      </c>
      <c r="U1014" s="8" t="str">
        <f t="array" ref="U1014">IF(W1014&lt;&gt;0,MAX(IFERROR(INDEX(A:S,MATCH(W1014,A:A,0),COLUMN(M$2)),0),IFERROR(INDEX(A:S,MATCH(AD1014,A:A,0),COLUMN(M$2)),0),IFERROR(INDEX(A:S,MATCH(AK1014,A:A,0),COLUMN(M$2)),0),IFERROR(INDEX(A:S,MATCH(AR1014,A:A,0),COLUMN(M$2)),0)),M1014)</f>
        <v/>
      </c>
      <c r="V1014" s="3" t="str">
        <f t="shared" si="7"/>
        <v/>
      </c>
    </row>
    <row r="1015" ht="15.75" customHeight="1">
      <c r="A1015" s="3" t="s">
        <v>1117</v>
      </c>
      <c r="B1015" s="4" t="str">
        <f t="shared" si="1"/>
        <v>LCWY2BROWN</v>
      </c>
      <c r="D1015" s="3">
        <v>0.0</v>
      </c>
      <c r="F1015" s="5">
        <v>43994.0</v>
      </c>
      <c r="G1015" s="4">
        <v>0.0</v>
      </c>
      <c r="I1015" s="4">
        <v>0.0</v>
      </c>
      <c r="J1015" s="4">
        <v>0.0</v>
      </c>
      <c r="K1015" s="4">
        <v>0.0</v>
      </c>
      <c r="L1015" s="4">
        <v>0.0</v>
      </c>
      <c r="O1015" s="6">
        <f t="shared" si="2"/>
        <v>0</v>
      </c>
      <c r="P1015" s="3" t="s">
        <v>51</v>
      </c>
      <c r="Q1015" s="3" t="str">
        <f t="shared" si="3"/>
        <v>ZZ</v>
      </c>
      <c r="R1015" s="3">
        <f t="shared" si="4"/>
        <v>0</v>
      </c>
      <c r="S1015" s="3" t="str">
        <f t="shared" si="5"/>
        <v/>
      </c>
      <c r="T1015" s="7">
        <f t="shared" si="6"/>
        <v>0</v>
      </c>
      <c r="U1015" s="8" t="str">
        <f t="array" ref="U1015">IF(W1015&lt;&gt;0,MAX(IFERROR(INDEX(A:S,MATCH(W1015,A:A,0),COLUMN(M$2)),0),IFERROR(INDEX(A:S,MATCH(AD1015,A:A,0),COLUMN(M$2)),0),IFERROR(INDEX(A:S,MATCH(AK1015,A:A,0),COLUMN(M$2)),0),IFERROR(INDEX(A:S,MATCH(AR1015,A:A,0),COLUMN(M$2)),0)),M1015)</f>
        <v/>
      </c>
      <c r="V1015" s="3" t="str">
        <f t="shared" si="7"/>
        <v/>
      </c>
    </row>
    <row r="1016" ht="15.75" customHeight="1">
      <c r="A1016" s="3" t="s">
        <v>1118</v>
      </c>
      <c r="B1016" s="4" t="str">
        <f t="shared" si="1"/>
        <v>LCWY3BLACK</v>
      </c>
      <c r="D1016" s="3" t="s">
        <v>101</v>
      </c>
      <c r="F1016" s="5"/>
      <c r="G1016" s="4">
        <v>5.0</v>
      </c>
      <c r="I1016" s="4">
        <v>1.0</v>
      </c>
      <c r="J1016" s="4">
        <v>4.0</v>
      </c>
      <c r="K1016" s="4">
        <v>0.0</v>
      </c>
      <c r="L1016" s="4">
        <v>0.0</v>
      </c>
      <c r="M1016" s="5"/>
      <c r="O1016" s="6">
        <f t="shared" si="2"/>
        <v>4</v>
      </c>
      <c r="P1016" s="3" t="s">
        <v>255</v>
      </c>
      <c r="Q1016" s="3" t="str">
        <f t="shared" si="3"/>
        <v>LC SOFA</v>
      </c>
      <c r="R1016" s="3">
        <f t="shared" si="4"/>
        <v>4</v>
      </c>
      <c r="S1016" s="3" t="str">
        <f t="shared" si="5"/>
        <v/>
      </c>
      <c r="T1016" s="7">
        <f t="shared" si="6"/>
        <v>4</v>
      </c>
      <c r="U1016" s="8" t="str">
        <f t="array" ref="U1016">IF(W1016&lt;&gt;0,MAX(IFERROR(INDEX(A:S,MATCH(W1016,A:A,0),COLUMN(M$2)),0),IFERROR(INDEX(A:S,MATCH(AD1016,A:A,0),COLUMN(M$2)),0),IFERROR(INDEX(A:S,MATCH(AK1016,A:A,0),COLUMN(M$2)),0),IFERROR(INDEX(A:S,MATCH(AR1016,A:A,0),COLUMN(M$2)),0)),M1016)</f>
        <v/>
      </c>
      <c r="V1016" s="3" t="str">
        <f t="shared" si="7"/>
        <v/>
      </c>
    </row>
    <row r="1017" ht="15.75" customHeight="1">
      <c r="A1017" s="3" t="s">
        <v>1119</v>
      </c>
      <c r="B1017" s="4" t="str">
        <f t="shared" si="1"/>
        <v>LCWY3BROWN</v>
      </c>
      <c r="D1017" s="3" t="s">
        <v>101</v>
      </c>
      <c r="F1017" s="5"/>
      <c r="G1017" s="4">
        <v>1.0</v>
      </c>
      <c r="I1017" s="4">
        <v>1.0</v>
      </c>
      <c r="J1017" s="4">
        <v>0.0</v>
      </c>
      <c r="K1017" s="4">
        <v>0.0</v>
      </c>
      <c r="L1017" s="4">
        <v>0.0</v>
      </c>
      <c r="M1017" s="5">
        <v>45302.0</v>
      </c>
      <c r="N1017" s="3">
        <v>6.0</v>
      </c>
      <c r="O1017" s="6">
        <f t="shared" si="2"/>
        <v>0</v>
      </c>
      <c r="P1017" s="3" t="s">
        <v>255</v>
      </c>
      <c r="Q1017" s="3" t="str">
        <f t="shared" si="3"/>
        <v>LC SOFA</v>
      </c>
      <c r="R1017" s="3">
        <f t="shared" si="4"/>
        <v>0</v>
      </c>
      <c r="S1017" s="3" t="str">
        <f t="shared" si="5"/>
        <v/>
      </c>
      <c r="T1017" s="7">
        <f t="shared" si="6"/>
        <v>0</v>
      </c>
      <c r="U1017" s="8">
        <f t="array" ref="U1017">IF(W1017&lt;&gt;0,MAX(IFERROR(INDEX(A:S,MATCH(W1017,A:A,0),COLUMN(M$2)),0),IFERROR(INDEX(A:S,MATCH(AD1017,A:A,0),COLUMN(M$2)),0),IFERROR(INDEX(A:S,MATCH(AK1017,A:A,0),COLUMN(M$2)),0),IFERROR(INDEX(A:S,MATCH(AR1017,A:A,0),COLUMN(M$2)),0)),M1017)</f>
        <v>45302</v>
      </c>
      <c r="V1017" s="3">
        <f t="shared" si="7"/>
        <v>6</v>
      </c>
    </row>
    <row r="1018" ht="15.75" customHeight="1">
      <c r="A1018" s="3" t="s">
        <v>1120</v>
      </c>
      <c r="B1018" s="4" t="str">
        <f t="shared" si="1"/>
        <v>LCWYSEBLACK</v>
      </c>
      <c r="D1018" s="3" t="s">
        <v>101</v>
      </c>
      <c r="F1018" s="5"/>
      <c r="G1018" s="4">
        <v>7.0</v>
      </c>
      <c r="I1018" s="4">
        <v>0.0</v>
      </c>
      <c r="J1018" s="4">
        <v>7.0</v>
      </c>
      <c r="K1018" s="4">
        <v>0.0</v>
      </c>
      <c r="L1018" s="4">
        <v>0.0</v>
      </c>
      <c r="O1018" s="6">
        <f t="shared" si="2"/>
        <v>7</v>
      </c>
      <c r="P1018" s="3" t="s">
        <v>255</v>
      </c>
      <c r="Q1018" s="3" t="str">
        <f t="shared" si="3"/>
        <v>LC SOFA</v>
      </c>
      <c r="R1018" s="3">
        <f t="shared" si="4"/>
        <v>7</v>
      </c>
      <c r="S1018" s="3">
        <f t="shared" si="5"/>
        <v>0</v>
      </c>
      <c r="T1018" s="7">
        <f t="shared" si="6"/>
        <v>7</v>
      </c>
      <c r="U1018" s="8">
        <f t="array" ref="U1018">IF(W1018&lt;&gt;0,MAX(IFERROR(INDEX(A:S,MATCH(W1018,A:A,0),COLUMN(M$2)),0),IFERROR(INDEX(A:S,MATCH(AD1018,A:A,0),COLUMN(M$2)),0),IFERROR(INDEX(A:S,MATCH(AK1018,A:A,0),COLUMN(M$2)),0),IFERROR(INDEX(A:S,MATCH(AR1018,A:A,0),COLUMN(M$2)),0)),M1018)</f>
        <v>0</v>
      </c>
      <c r="V1018" s="3">
        <f t="shared" si="7"/>
        <v>0</v>
      </c>
      <c r="W1018" s="3" t="s">
        <v>1120</v>
      </c>
      <c r="X1018" s="3">
        <v>1.0</v>
      </c>
      <c r="Y1018" s="3">
        <f t="array" ref="Y1018">ROUNDDOWN(INDEX($A:$O,MATCH(W1018,$A:$A,0),COLUMN(O$1))/X1018,0)</f>
        <v>7</v>
      </c>
      <c r="Z1018" s="3">
        <f t="array" ref="Z1018">ROUNDDOWN(INDEX($A:$J,MATCH(W1018,$A:$A,0),COLUMN(H$1))/X1018,0)+Y1018</f>
        <v>7</v>
      </c>
      <c r="AA1018" s="5" t="str">
        <f t="array" ref="AA1018">XLOOKUP(W1018,A:A,M:M)</f>
        <v/>
      </c>
      <c r="AB1018" s="3">
        <f t="array" ref="AB1018">ROUNDDOWN(INDEX($A:$N,MATCH(W1018,$A:$A,0),COLUMN(N$1))/X1018,0)+Z1018</f>
        <v>7</v>
      </c>
      <c r="AC1018" s="3" t="str">
        <f t="array" ref="AC1018">INDEX($A:$P,MATCH(W1018,$A:$A,0),COLUMN(P$1))</f>
        <v>LC SOFA</v>
      </c>
      <c r="AD1018" s="3" t="s">
        <v>1121</v>
      </c>
      <c r="AE1018" s="3">
        <v>1.0</v>
      </c>
      <c r="AF1018" s="3">
        <f t="array" ref="AF1018">ROUNDDOWN(INDEX($A:$O,MATCH(AD1018,$A:$A,0),COLUMN(O$1))/AE1018,0)</f>
        <v>7</v>
      </c>
      <c r="AG1018" s="3">
        <f t="array" ref="AG1018">ROUNDDOWN(INDEX($A:$J,MATCH(AD1018,$A:$A,0),COLUMN(H$1))/AE1018,0)+AF1018</f>
        <v>7</v>
      </c>
      <c r="AH1018" s="5" t="str">
        <f t="array" ref="AH1018">XLOOKUP(AD1018,A:A,M:M)</f>
        <v/>
      </c>
      <c r="AI1018" s="3">
        <f t="array" ref="AI1018">ROUNDDOWN(INDEX($A:$N,MATCH(AD1018,$A:$A,0),COLUMN(N$1))/AE1018,0)+AG1018</f>
        <v>7</v>
      </c>
      <c r="AJ1018" s="3" t="str">
        <f t="array" ref="AJ1018">INDEX($A:$P,MATCH(AD1018,$A:$A,0),COLUMN(P$1))</f>
        <v>LC SOFA</v>
      </c>
    </row>
    <row r="1019" ht="15.75" customHeight="1">
      <c r="A1019" s="3" t="s">
        <v>1122</v>
      </c>
      <c r="B1019" s="4" t="str">
        <f t="shared" si="1"/>
        <v>LCZA1BR</v>
      </c>
      <c r="D1019" s="3" t="s">
        <v>60</v>
      </c>
      <c r="E1019" s="5">
        <v>44134.0</v>
      </c>
      <c r="F1019" s="5">
        <v>44245.0</v>
      </c>
      <c r="G1019" s="4">
        <v>0.0</v>
      </c>
      <c r="I1019" s="4">
        <v>0.0</v>
      </c>
      <c r="J1019" s="4">
        <v>0.0</v>
      </c>
      <c r="K1019" s="4">
        <v>0.0</v>
      </c>
      <c r="L1019" s="4">
        <v>0.0</v>
      </c>
      <c r="O1019" s="6">
        <f t="shared" si="2"/>
        <v>0</v>
      </c>
      <c r="P1019" s="3" t="s">
        <v>51</v>
      </c>
      <c r="Q1019" s="3" t="str">
        <f t="shared" si="3"/>
        <v>ZZ</v>
      </c>
      <c r="R1019" s="3">
        <f t="shared" si="4"/>
        <v>0</v>
      </c>
      <c r="S1019" s="3" t="str">
        <f t="shared" si="5"/>
        <v/>
      </c>
      <c r="T1019" s="7">
        <f t="shared" si="6"/>
        <v>0</v>
      </c>
      <c r="U1019" s="8" t="str">
        <f t="array" ref="U1019">IF(W1019&lt;&gt;0,MAX(IFERROR(INDEX(A:S,MATCH(W1019,A:A,0),COLUMN(M$2)),0),IFERROR(INDEX(A:S,MATCH(AD1019,A:A,0),COLUMN(M$2)),0),IFERROR(INDEX(A:S,MATCH(AK1019,A:A,0),COLUMN(M$2)),0),IFERROR(INDEX(A:S,MATCH(AR1019,A:A,0),COLUMN(M$2)),0)),M1019)</f>
        <v/>
      </c>
      <c r="V1019" s="3" t="str">
        <f t="shared" si="7"/>
        <v/>
      </c>
    </row>
    <row r="1020" ht="15.75" customHeight="1">
      <c r="A1020" s="3" t="s">
        <v>1123</v>
      </c>
      <c r="B1020" s="4" t="str">
        <f t="shared" si="1"/>
        <v>LCZA2BR</v>
      </c>
      <c r="D1020" s="3" t="s">
        <v>60</v>
      </c>
      <c r="F1020" s="5">
        <v>45020.0</v>
      </c>
      <c r="G1020" s="4">
        <v>0.0</v>
      </c>
      <c r="I1020" s="4">
        <v>0.0</v>
      </c>
      <c r="J1020" s="4">
        <v>0.0</v>
      </c>
      <c r="K1020" s="4">
        <v>0.0</v>
      </c>
      <c r="L1020" s="4">
        <v>0.0</v>
      </c>
      <c r="O1020" s="6">
        <f t="shared" si="2"/>
        <v>0</v>
      </c>
      <c r="P1020" s="9" t="s">
        <v>112</v>
      </c>
      <c r="Q1020" s="3" t="str">
        <f t="shared" si="3"/>
        <v>Z</v>
      </c>
      <c r="R1020" s="3">
        <f t="shared" si="4"/>
        <v>0</v>
      </c>
      <c r="S1020" s="3" t="str">
        <f t="shared" si="5"/>
        <v/>
      </c>
      <c r="T1020" s="7">
        <f t="shared" si="6"/>
        <v>0</v>
      </c>
      <c r="U1020" s="8" t="str">
        <f t="array" ref="U1020">IF(W1020&lt;&gt;0,MAX(IFERROR(INDEX(A:S,MATCH(W1020,A:A,0),COLUMN(M$2)),0),IFERROR(INDEX(A:S,MATCH(AD1020,A:A,0),COLUMN(M$2)),0),IFERROR(INDEX(A:S,MATCH(AK1020,A:A,0),COLUMN(M$2)),0),IFERROR(INDEX(A:S,MATCH(AR1020,A:A,0),COLUMN(M$2)),0)),M1020)</f>
        <v/>
      </c>
      <c r="V1020" s="3" t="str">
        <f t="shared" si="7"/>
        <v/>
      </c>
    </row>
    <row r="1021" ht="15.75" customHeight="1">
      <c r="A1021" s="3" t="s">
        <v>1124</v>
      </c>
      <c r="B1021" s="4" t="str">
        <f t="shared" si="1"/>
        <v>LCZA3BR</v>
      </c>
      <c r="D1021" s="3" t="s">
        <v>101</v>
      </c>
      <c r="F1021" s="5"/>
      <c r="G1021" s="4">
        <v>6.0</v>
      </c>
      <c r="I1021" s="4">
        <v>0.0</v>
      </c>
      <c r="J1021" s="4">
        <v>6.0</v>
      </c>
      <c r="K1021" s="4">
        <v>0.0</v>
      </c>
      <c r="L1021" s="4">
        <v>0.0</v>
      </c>
      <c r="M1021" s="5">
        <v>45261.0</v>
      </c>
      <c r="N1021" s="3">
        <v>6.0</v>
      </c>
      <c r="O1021" s="6">
        <f t="shared" si="2"/>
        <v>6</v>
      </c>
      <c r="P1021" s="3" t="s">
        <v>255</v>
      </c>
      <c r="Q1021" s="3" t="str">
        <f t="shared" si="3"/>
        <v>LC SOFA</v>
      </c>
      <c r="R1021" s="3">
        <f t="shared" si="4"/>
        <v>6</v>
      </c>
      <c r="S1021" s="3" t="str">
        <f t="shared" si="5"/>
        <v/>
      </c>
      <c r="T1021" s="7">
        <f t="shared" si="6"/>
        <v>6</v>
      </c>
      <c r="U1021" s="8">
        <f t="array" ref="U1021">IF(W1021&lt;&gt;0,MAX(IFERROR(INDEX(A:S,MATCH(W1021,A:A,0),COLUMN(M$2)),0),IFERROR(INDEX(A:S,MATCH(AD1021,A:A,0),COLUMN(M$2)),0),IFERROR(INDEX(A:S,MATCH(AK1021,A:A,0),COLUMN(M$2)),0),IFERROR(INDEX(A:S,MATCH(AR1021,A:A,0),COLUMN(M$2)),0)),M1021)</f>
        <v>45261</v>
      </c>
      <c r="V1021" s="3">
        <f t="shared" si="7"/>
        <v>6</v>
      </c>
    </row>
    <row r="1022" ht="15.75" customHeight="1">
      <c r="A1022" s="3" t="s">
        <v>1125</v>
      </c>
      <c r="B1022" s="4" t="str">
        <f t="shared" si="1"/>
        <v>LCEYCHGRVL</v>
      </c>
      <c r="D1022" s="3">
        <v>0.0</v>
      </c>
      <c r="F1022" s="5">
        <v>43872.0</v>
      </c>
      <c r="G1022" s="4">
        <v>0.0</v>
      </c>
      <c r="I1022" s="4">
        <v>0.0</v>
      </c>
      <c r="J1022" s="4">
        <v>0.0</v>
      </c>
      <c r="K1022" s="4">
        <v>0.0</v>
      </c>
      <c r="L1022" s="4">
        <v>0.0</v>
      </c>
      <c r="O1022" s="6">
        <f t="shared" si="2"/>
        <v>0</v>
      </c>
      <c r="P1022" s="3" t="s">
        <v>51</v>
      </c>
      <c r="Q1022" s="3" t="str">
        <f t="shared" si="3"/>
        <v>ZZ</v>
      </c>
      <c r="R1022" s="3">
        <f t="shared" si="4"/>
        <v>0</v>
      </c>
      <c r="S1022" s="3" t="str">
        <f t="shared" si="5"/>
        <v/>
      </c>
      <c r="T1022" s="7">
        <f t="shared" si="6"/>
        <v>0</v>
      </c>
      <c r="U1022" s="8" t="str">
        <f t="array" ref="U1022">IF(W1022&lt;&gt;0,MAX(IFERROR(INDEX(A:S,MATCH(W1022,A:A,0),COLUMN(M$2)),0),IFERROR(INDEX(A:S,MATCH(AD1022,A:A,0),COLUMN(M$2)),0),IFERROR(INDEX(A:S,MATCH(AK1022,A:A,0),COLUMN(M$2)),0),IFERROR(INDEX(A:S,MATCH(AR1022,A:A,0),COLUMN(M$2)),0)),M1022)</f>
        <v/>
      </c>
      <c r="V1022" s="3" t="str">
        <f t="shared" si="7"/>
        <v/>
      </c>
    </row>
    <row r="1023" ht="15.75" customHeight="1">
      <c r="A1023" s="3" t="s">
        <v>1126</v>
      </c>
      <c r="B1023" s="4" t="str">
        <f t="shared" si="1"/>
        <v>LCEYHGRLN</v>
      </c>
      <c r="D1023" s="3">
        <v>0.0</v>
      </c>
      <c r="F1023" s="5">
        <v>44134.0</v>
      </c>
      <c r="G1023" s="4">
        <v>0.0</v>
      </c>
      <c r="I1023" s="4">
        <v>0.0</v>
      </c>
      <c r="J1023" s="4">
        <v>0.0</v>
      </c>
      <c r="K1023" s="4">
        <v>0.0</v>
      </c>
      <c r="L1023" s="4">
        <v>0.0</v>
      </c>
      <c r="O1023" s="6">
        <f t="shared" si="2"/>
        <v>0</v>
      </c>
      <c r="P1023" s="3" t="s">
        <v>51</v>
      </c>
      <c r="Q1023" s="3" t="str">
        <f t="shared" si="3"/>
        <v>ZZ</v>
      </c>
      <c r="R1023" s="3">
        <f t="shared" si="4"/>
        <v>0</v>
      </c>
      <c r="S1023" s="3" t="str">
        <f t="shared" si="5"/>
        <v/>
      </c>
      <c r="T1023" s="7">
        <f t="shared" si="6"/>
        <v>0</v>
      </c>
      <c r="U1023" s="8" t="str">
        <f t="array" ref="U1023">IF(W1023&lt;&gt;0,MAX(IFERROR(INDEX(A:S,MATCH(W1023,A:A,0),COLUMN(M$2)),0),IFERROR(INDEX(A:S,MATCH(AD1023,A:A,0),COLUMN(M$2)),0),IFERROR(INDEX(A:S,MATCH(AK1023,A:A,0),COLUMN(M$2)),0),IFERROR(INDEX(A:S,MATCH(AR1023,A:A,0),COLUMN(M$2)),0)),M1023)</f>
        <v/>
      </c>
      <c r="V1023" s="3" t="str">
        <f t="shared" si="7"/>
        <v/>
      </c>
    </row>
    <row r="1024" ht="15.75" customHeight="1">
      <c r="A1024" s="3" t="s">
        <v>1127</v>
      </c>
      <c r="B1024" s="4" t="str">
        <f t="shared" si="1"/>
        <v>LCLNCHGR</v>
      </c>
      <c r="D1024" s="3">
        <v>0.0</v>
      </c>
      <c r="E1024" s="5">
        <v>43994.0</v>
      </c>
      <c r="F1024" s="5">
        <v>44134.0</v>
      </c>
      <c r="G1024" s="4">
        <v>1.0</v>
      </c>
      <c r="I1024" s="4">
        <v>0.0</v>
      </c>
      <c r="J1024" s="4">
        <v>1.0</v>
      </c>
      <c r="K1024" s="4">
        <v>0.0</v>
      </c>
      <c r="L1024" s="4">
        <v>0.0</v>
      </c>
      <c r="O1024" s="6">
        <f t="shared" si="2"/>
        <v>1</v>
      </c>
      <c r="P1024" s="9" t="s">
        <v>112</v>
      </c>
      <c r="Q1024" s="3" t="str">
        <f t="shared" si="3"/>
        <v>Z</v>
      </c>
      <c r="R1024" s="3">
        <f t="shared" si="4"/>
        <v>1</v>
      </c>
      <c r="S1024" s="3" t="str">
        <f t="shared" si="5"/>
        <v/>
      </c>
      <c r="T1024" s="7">
        <f t="shared" si="6"/>
        <v>1</v>
      </c>
      <c r="U1024" s="8" t="str">
        <f t="array" ref="U1024">IF(W1024&lt;&gt;0,MAX(IFERROR(INDEX(A:S,MATCH(W1024,A:A,0),COLUMN(M$2)),0),IFERROR(INDEX(A:S,MATCH(AD1024,A:A,0),COLUMN(M$2)),0),IFERROR(INDEX(A:S,MATCH(AK1024,A:A,0),COLUMN(M$2)),0),IFERROR(INDEX(A:S,MATCH(AR1024,A:A,0),COLUMN(M$2)),0)),M1024)</f>
        <v/>
      </c>
      <c r="V1024" s="3" t="str">
        <f t="shared" si="7"/>
        <v/>
      </c>
    </row>
    <row r="1025" ht="15.75" customHeight="1">
      <c r="A1025" s="3" t="s">
        <v>1128</v>
      </c>
      <c r="B1025" s="4" t="str">
        <f t="shared" si="1"/>
        <v>LCQUCHGR</v>
      </c>
      <c r="D1025" s="3" t="s">
        <v>101</v>
      </c>
      <c r="F1025" s="5"/>
      <c r="G1025" s="4">
        <v>7.0</v>
      </c>
      <c r="I1025" s="4">
        <v>2.0</v>
      </c>
      <c r="J1025" s="4">
        <v>4.0</v>
      </c>
      <c r="K1025" s="4">
        <v>0.0</v>
      </c>
      <c r="L1025" s="4">
        <v>0.0</v>
      </c>
      <c r="O1025" s="6">
        <f t="shared" si="2"/>
        <v>5</v>
      </c>
      <c r="P1025" s="3" t="s">
        <v>628</v>
      </c>
      <c r="Q1025" s="3" t="str">
        <f t="shared" si="3"/>
        <v>LC ACCENT</v>
      </c>
      <c r="R1025" s="3">
        <f t="shared" si="4"/>
        <v>5</v>
      </c>
      <c r="S1025" s="3" t="str">
        <f t="shared" si="5"/>
        <v/>
      </c>
      <c r="T1025" s="7">
        <f t="shared" si="6"/>
        <v>5</v>
      </c>
      <c r="U1025" s="8" t="str">
        <f t="array" ref="U1025">IF(W1025&lt;&gt;0,MAX(IFERROR(INDEX(A:S,MATCH(W1025,A:A,0),COLUMN(M$2)),0),IFERROR(INDEX(A:S,MATCH(AD1025,A:A,0),COLUMN(M$2)),0),IFERROR(INDEX(A:S,MATCH(AK1025,A:A,0),COLUMN(M$2)),0),IFERROR(INDEX(A:S,MATCH(AR1025,A:A,0),COLUMN(M$2)),0)),M1025)</f>
        <v/>
      </c>
      <c r="V1025" s="3" t="str">
        <f t="shared" si="7"/>
        <v/>
      </c>
    </row>
    <row r="1026" ht="15.75" customHeight="1">
      <c r="A1026" s="3" t="s">
        <v>1129</v>
      </c>
      <c r="B1026" s="4" t="str">
        <f t="shared" si="1"/>
        <v>LCCSCOGLBS</v>
      </c>
      <c r="D1026" s="3">
        <v>0.0</v>
      </c>
      <c r="F1026" s="5">
        <v>43885.0</v>
      </c>
      <c r="G1026" s="4">
        <v>0.0</v>
      </c>
      <c r="I1026" s="4">
        <v>0.0</v>
      </c>
      <c r="J1026" s="4">
        <v>0.0</v>
      </c>
      <c r="K1026" s="4">
        <v>0.0</v>
      </c>
      <c r="L1026" s="4">
        <v>0.0</v>
      </c>
      <c r="O1026" s="6">
        <f t="shared" si="2"/>
        <v>0</v>
      </c>
      <c r="P1026" s="3" t="s">
        <v>51</v>
      </c>
      <c r="Q1026" s="3" t="str">
        <f t="shared" si="3"/>
        <v>ZZ</v>
      </c>
      <c r="R1026" s="3">
        <f t="shared" si="4"/>
        <v>0</v>
      </c>
      <c r="S1026" s="3" t="str">
        <f t="shared" si="5"/>
        <v/>
      </c>
      <c r="T1026" s="7">
        <f t="shared" si="6"/>
        <v>0</v>
      </c>
      <c r="U1026" s="8" t="str">
        <f t="array" ref="U1026">IF(W1026&lt;&gt;0,MAX(IFERROR(INDEX(A:S,MATCH(W1026,A:A,0),COLUMN(M$2)),0),IFERROR(INDEX(A:S,MATCH(AD1026,A:A,0),COLUMN(M$2)),0),IFERROR(INDEX(A:S,MATCH(AK1026,A:A,0),COLUMN(M$2)),0),IFERROR(INDEX(A:S,MATCH(AR1026,A:A,0),COLUMN(M$2)),0)),M1026)</f>
        <v/>
      </c>
      <c r="V1026" s="3" t="str">
        <f t="shared" si="7"/>
        <v/>
      </c>
    </row>
    <row r="1027" ht="15.75" customHeight="1">
      <c r="A1027" s="3" t="s">
        <v>1130</v>
      </c>
      <c r="B1027" s="4" t="str">
        <f t="shared" si="1"/>
        <v>LCCSLAGLBS</v>
      </c>
      <c r="D1027" s="3">
        <v>0.0</v>
      </c>
      <c r="F1027" s="5">
        <v>43745.0</v>
      </c>
      <c r="G1027" s="4">
        <v>0.0</v>
      </c>
      <c r="I1027" s="4">
        <v>0.0</v>
      </c>
      <c r="J1027" s="4">
        <v>0.0</v>
      </c>
      <c r="K1027" s="4">
        <v>0.0</v>
      </c>
      <c r="L1027" s="4">
        <v>0.0</v>
      </c>
      <c r="O1027" s="6">
        <f t="shared" si="2"/>
        <v>0</v>
      </c>
      <c r="P1027" s="3" t="s">
        <v>51</v>
      </c>
      <c r="Q1027" s="3" t="str">
        <f t="shared" si="3"/>
        <v>ZZ</v>
      </c>
      <c r="R1027" s="3">
        <f t="shared" si="4"/>
        <v>0</v>
      </c>
      <c r="S1027" s="3" t="str">
        <f t="shared" si="5"/>
        <v/>
      </c>
      <c r="T1027" s="7">
        <f t="shared" si="6"/>
        <v>0</v>
      </c>
      <c r="U1027" s="8" t="str">
        <f t="array" ref="U1027">IF(W1027&lt;&gt;0,MAX(IFERROR(INDEX(A:S,MATCH(W1027,A:A,0),COLUMN(M$2)),0),IFERROR(INDEX(A:S,MATCH(AD1027,A:A,0),COLUMN(M$2)),0),IFERROR(INDEX(A:S,MATCH(AK1027,A:A,0),COLUMN(M$2)),0),IFERROR(INDEX(A:S,MATCH(AR1027,A:A,0),COLUMN(M$2)),0)),M1027)</f>
        <v/>
      </c>
      <c r="V1027" s="3" t="str">
        <f t="shared" si="7"/>
        <v/>
      </c>
    </row>
    <row r="1028" ht="15.75" customHeight="1">
      <c r="A1028" s="3" t="s">
        <v>1131</v>
      </c>
      <c r="B1028" s="4" t="str">
        <f t="shared" si="1"/>
        <v>LCEMCOBLBS</v>
      </c>
      <c r="D1028" s="3" t="s">
        <v>60</v>
      </c>
      <c r="E1028" s="5">
        <v>43994.0</v>
      </c>
      <c r="F1028" s="5">
        <v>44245.0</v>
      </c>
      <c r="G1028" s="4">
        <v>0.0</v>
      </c>
      <c r="I1028" s="4">
        <v>0.0</v>
      </c>
      <c r="J1028" s="4">
        <v>0.0</v>
      </c>
      <c r="K1028" s="4">
        <v>0.0</v>
      </c>
      <c r="L1028" s="4">
        <v>0.0</v>
      </c>
      <c r="O1028" s="6">
        <f t="shared" si="2"/>
        <v>0</v>
      </c>
      <c r="P1028" s="3" t="s">
        <v>51</v>
      </c>
      <c r="Q1028" s="3" t="str">
        <f t="shared" si="3"/>
        <v>ZZ</v>
      </c>
      <c r="R1028" s="3">
        <f t="shared" si="4"/>
        <v>0</v>
      </c>
      <c r="S1028" s="3" t="str">
        <f t="shared" si="5"/>
        <v/>
      </c>
      <c r="T1028" s="7">
        <f t="shared" si="6"/>
        <v>0</v>
      </c>
      <c r="U1028" s="8" t="str">
        <f t="array" ref="U1028">IF(W1028&lt;&gt;0,MAX(IFERROR(INDEX(A:S,MATCH(W1028,A:A,0),COLUMN(M$2)),0),IFERROR(INDEX(A:S,MATCH(AD1028,A:A,0),COLUMN(M$2)),0),IFERROR(INDEX(A:S,MATCH(AK1028,A:A,0),COLUMN(M$2)),0),IFERROR(INDEX(A:S,MATCH(AR1028,A:A,0),COLUMN(M$2)),0)),M1028)</f>
        <v/>
      </c>
      <c r="V1028" s="3" t="str">
        <f t="shared" si="7"/>
        <v/>
      </c>
    </row>
    <row r="1029" ht="15.75" customHeight="1">
      <c r="A1029" s="3" t="s">
        <v>1132</v>
      </c>
      <c r="B1029" s="4" t="str">
        <f t="shared" si="1"/>
        <v>LCEMCOGRBS</v>
      </c>
      <c r="D1029" s="3">
        <v>0.0</v>
      </c>
      <c r="F1029" s="5">
        <v>43994.0</v>
      </c>
      <c r="G1029" s="4">
        <v>0.0</v>
      </c>
      <c r="I1029" s="4">
        <v>0.0</v>
      </c>
      <c r="J1029" s="4">
        <v>0.0</v>
      </c>
      <c r="K1029" s="4">
        <v>0.0</v>
      </c>
      <c r="L1029" s="4">
        <v>0.0</v>
      </c>
      <c r="O1029" s="6">
        <f t="shared" si="2"/>
        <v>0</v>
      </c>
      <c r="P1029" s="3" t="s">
        <v>51</v>
      </c>
      <c r="Q1029" s="3" t="str">
        <f t="shared" si="3"/>
        <v>ZZ</v>
      </c>
      <c r="R1029" s="3">
        <f t="shared" si="4"/>
        <v>0</v>
      </c>
      <c r="S1029" s="3" t="str">
        <f t="shared" si="5"/>
        <v/>
      </c>
      <c r="T1029" s="7">
        <f t="shared" si="6"/>
        <v>0</v>
      </c>
      <c r="U1029" s="8" t="str">
        <f t="array" ref="U1029">IF(W1029&lt;&gt;0,MAX(IFERROR(INDEX(A:S,MATCH(W1029,A:A,0),COLUMN(M$2)),0),IFERROR(INDEX(A:S,MATCH(AD1029,A:A,0),COLUMN(M$2)),0),IFERROR(INDEX(A:S,MATCH(AK1029,A:A,0),COLUMN(M$2)),0),IFERROR(INDEX(A:S,MATCH(AR1029,A:A,0),COLUMN(M$2)),0)),M1029)</f>
        <v/>
      </c>
      <c r="V1029" s="3" t="str">
        <f t="shared" si="7"/>
        <v/>
      </c>
    </row>
    <row r="1030" ht="15.75" customHeight="1">
      <c r="A1030" s="3" t="s">
        <v>1133</v>
      </c>
      <c r="B1030" s="4" t="str">
        <f t="shared" si="1"/>
        <v>LCEMLABLBS</v>
      </c>
      <c r="D1030" s="3">
        <v>0.0</v>
      </c>
      <c r="E1030" s="5">
        <v>43994.0</v>
      </c>
      <c r="F1030" s="5">
        <v>44134.0</v>
      </c>
      <c r="G1030" s="4">
        <v>0.0</v>
      </c>
      <c r="I1030" s="4">
        <v>0.0</v>
      </c>
      <c r="J1030" s="4">
        <v>0.0</v>
      </c>
      <c r="K1030" s="4">
        <v>0.0</v>
      </c>
      <c r="L1030" s="4">
        <v>0.0</v>
      </c>
      <c r="O1030" s="6">
        <f t="shared" si="2"/>
        <v>0</v>
      </c>
      <c r="P1030" s="3" t="s">
        <v>51</v>
      </c>
      <c r="Q1030" s="3" t="str">
        <f t="shared" si="3"/>
        <v>ZZ</v>
      </c>
      <c r="R1030" s="3">
        <f t="shared" si="4"/>
        <v>0</v>
      </c>
      <c r="S1030" s="3" t="str">
        <f t="shared" si="5"/>
        <v/>
      </c>
      <c r="T1030" s="7">
        <f t="shared" si="6"/>
        <v>0</v>
      </c>
      <c r="U1030" s="8" t="str">
        <f t="array" ref="U1030">IF(W1030&lt;&gt;0,MAX(IFERROR(INDEX(A:S,MATCH(W1030,A:A,0),COLUMN(M$2)),0),IFERROR(INDEX(A:S,MATCH(AD1030,A:A,0),COLUMN(M$2)),0),IFERROR(INDEX(A:S,MATCH(AK1030,A:A,0),COLUMN(M$2)),0),IFERROR(INDEX(A:S,MATCH(AR1030,A:A,0),COLUMN(M$2)),0)),M1030)</f>
        <v/>
      </c>
      <c r="V1030" s="3" t="str">
        <f t="shared" si="7"/>
        <v/>
      </c>
    </row>
    <row r="1031" ht="15.75" customHeight="1">
      <c r="A1031" s="3" t="s">
        <v>1134</v>
      </c>
      <c r="B1031" s="4" t="str">
        <f t="shared" si="1"/>
        <v>LCEMLAGRBS</v>
      </c>
      <c r="D1031" s="3" t="s">
        <v>60</v>
      </c>
      <c r="E1031" s="5">
        <v>43994.0</v>
      </c>
      <c r="F1031" s="5">
        <v>44245.0</v>
      </c>
      <c r="G1031" s="4">
        <v>0.0</v>
      </c>
      <c r="I1031" s="4">
        <v>0.0</v>
      </c>
      <c r="J1031" s="4">
        <v>0.0</v>
      </c>
      <c r="K1031" s="4">
        <v>0.0</v>
      </c>
      <c r="L1031" s="4">
        <v>0.0</v>
      </c>
      <c r="O1031" s="6">
        <f t="shared" si="2"/>
        <v>0</v>
      </c>
      <c r="P1031" s="3" t="s">
        <v>51</v>
      </c>
      <c r="Q1031" s="3" t="str">
        <f t="shared" si="3"/>
        <v>ZZ</v>
      </c>
      <c r="R1031" s="3">
        <f t="shared" si="4"/>
        <v>0</v>
      </c>
      <c r="S1031" s="3" t="str">
        <f t="shared" si="5"/>
        <v/>
      </c>
      <c r="T1031" s="7">
        <f t="shared" si="6"/>
        <v>0</v>
      </c>
      <c r="U1031" s="8" t="str">
        <f t="array" ref="U1031">IF(W1031&lt;&gt;0,MAX(IFERROR(INDEX(A:S,MATCH(W1031,A:A,0),COLUMN(M$2)),0),IFERROR(INDEX(A:S,MATCH(AD1031,A:A,0),COLUMN(M$2)),0),IFERROR(INDEX(A:S,MATCH(AK1031,A:A,0),COLUMN(M$2)),0),IFERROR(INDEX(A:S,MATCH(AR1031,A:A,0),COLUMN(M$2)),0)),M1031)</f>
        <v/>
      </c>
      <c r="V1031" s="3" t="str">
        <f t="shared" si="7"/>
        <v/>
      </c>
    </row>
    <row r="1032" ht="15.75" customHeight="1">
      <c r="A1032" s="3" t="s">
        <v>1135</v>
      </c>
      <c r="B1032" s="4" t="str">
        <f t="shared" si="1"/>
        <v>LCENCOGLBS</v>
      </c>
      <c r="D1032" s="3" t="s">
        <v>60</v>
      </c>
      <c r="E1032" s="5"/>
      <c r="F1032" s="5">
        <v>45020.0</v>
      </c>
      <c r="G1032" s="4">
        <v>0.0</v>
      </c>
      <c r="I1032" s="4">
        <v>0.0</v>
      </c>
      <c r="J1032" s="4">
        <v>0.0</v>
      </c>
      <c r="K1032" s="4">
        <v>0.0</v>
      </c>
      <c r="L1032" s="4">
        <v>0.0</v>
      </c>
      <c r="O1032" s="6">
        <f t="shared" si="2"/>
        <v>0</v>
      </c>
      <c r="P1032" s="3" t="s">
        <v>51</v>
      </c>
      <c r="Q1032" s="3" t="str">
        <f t="shared" si="3"/>
        <v>ZZ</v>
      </c>
      <c r="R1032" s="3">
        <f t="shared" si="4"/>
        <v>0</v>
      </c>
      <c r="S1032" s="3" t="str">
        <f t="shared" si="5"/>
        <v/>
      </c>
      <c r="T1032" s="7">
        <f t="shared" si="6"/>
        <v>0</v>
      </c>
      <c r="U1032" s="8" t="str">
        <f t="array" ref="U1032">IF(W1032&lt;&gt;0,MAX(IFERROR(INDEX(A:S,MATCH(W1032,A:A,0),COLUMN(M$2)),0),IFERROR(INDEX(A:S,MATCH(AD1032,A:A,0),COLUMN(M$2)),0),IFERROR(INDEX(A:S,MATCH(AK1032,A:A,0),COLUMN(M$2)),0),IFERROR(INDEX(A:S,MATCH(AR1032,A:A,0),COLUMN(M$2)),0)),M1032)</f>
        <v/>
      </c>
      <c r="V1032" s="3" t="str">
        <f t="shared" si="7"/>
        <v/>
      </c>
    </row>
    <row r="1033" ht="15.75" customHeight="1">
      <c r="A1033" s="3" t="s">
        <v>1136</v>
      </c>
      <c r="B1033" s="4" t="str">
        <f t="shared" si="1"/>
        <v>LCENLAGLBS</v>
      </c>
      <c r="D1033" s="3">
        <v>0.0</v>
      </c>
      <c r="F1033" s="5">
        <v>44134.0</v>
      </c>
      <c r="G1033" s="4">
        <v>0.0</v>
      </c>
      <c r="I1033" s="4">
        <v>0.0</v>
      </c>
      <c r="J1033" s="4">
        <v>0.0</v>
      </c>
      <c r="K1033" s="4">
        <v>0.0</v>
      </c>
      <c r="L1033" s="4">
        <v>0.0</v>
      </c>
      <c r="O1033" s="6">
        <f t="shared" si="2"/>
        <v>0</v>
      </c>
      <c r="P1033" s="3" t="s">
        <v>51</v>
      </c>
      <c r="Q1033" s="3" t="str">
        <f t="shared" si="3"/>
        <v>ZZ</v>
      </c>
      <c r="R1033" s="3">
        <f t="shared" si="4"/>
        <v>0</v>
      </c>
      <c r="S1033" s="3" t="str">
        <f t="shared" si="5"/>
        <v/>
      </c>
      <c r="T1033" s="7">
        <f t="shared" si="6"/>
        <v>0</v>
      </c>
      <c r="U1033" s="8" t="str">
        <f t="array" ref="U1033">IF(W1033&lt;&gt;0,MAX(IFERROR(INDEX(A:S,MATCH(W1033,A:A,0),COLUMN(M$2)),0),IFERROR(INDEX(A:S,MATCH(AD1033,A:A,0),COLUMN(M$2)),0),IFERROR(INDEX(A:S,MATCH(AK1033,A:A,0),COLUMN(M$2)),0),IFERROR(INDEX(A:S,MATCH(AR1033,A:A,0),COLUMN(M$2)),0)),M1033)</f>
        <v/>
      </c>
      <c r="V1033" s="3" t="str">
        <f t="shared" si="7"/>
        <v/>
      </c>
    </row>
    <row r="1034" ht="15.75" customHeight="1">
      <c r="A1034" s="3" t="s">
        <v>1137</v>
      </c>
      <c r="B1034" s="4" t="str">
        <f t="shared" si="1"/>
        <v>LCSCCOGLPL</v>
      </c>
      <c r="D1034" s="3">
        <v>0.0</v>
      </c>
      <c r="F1034" s="5">
        <v>44134.0</v>
      </c>
      <c r="G1034" s="4">
        <v>0.0</v>
      </c>
      <c r="I1034" s="4">
        <v>0.0</v>
      </c>
      <c r="J1034" s="4">
        <v>0.0</v>
      </c>
      <c r="K1034" s="4">
        <v>0.0</v>
      </c>
      <c r="L1034" s="4">
        <v>0.0</v>
      </c>
      <c r="O1034" s="6">
        <f t="shared" si="2"/>
        <v>0</v>
      </c>
      <c r="P1034" s="3" t="s">
        <v>51</v>
      </c>
      <c r="Q1034" s="3" t="str">
        <f t="shared" si="3"/>
        <v>ZZ</v>
      </c>
      <c r="R1034" s="3">
        <f t="shared" si="4"/>
        <v>0</v>
      </c>
      <c r="S1034" s="3">
        <f t="shared" si="5"/>
        <v>0</v>
      </c>
      <c r="T1034" s="7">
        <f t="shared" si="6"/>
        <v>0</v>
      </c>
      <c r="U1034" s="8">
        <f t="array" ref="U1034">IF(W1034&lt;&gt;0,MAX(IFERROR(INDEX(A:S,MATCH(W1034,A:A,0),COLUMN(M$2)),0),IFERROR(INDEX(A:S,MATCH(AD1034,A:A,0),COLUMN(M$2)),0),IFERROR(INDEX(A:S,MATCH(AK1034,A:A,0),COLUMN(M$2)),0),IFERROR(INDEX(A:S,MATCH(AR1034,A:A,0),COLUMN(M$2)),0)),M1034)</f>
        <v>0</v>
      </c>
      <c r="V1034" s="3">
        <f t="shared" si="7"/>
        <v>0</v>
      </c>
      <c r="W1034" s="3" t="s">
        <v>1137</v>
      </c>
      <c r="X1034" s="3">
        <v>1.0</v>
      </c>
      <c r="Y1034" s="3">
        <f t="array" ref="Y1034">ROUNDDOWN(INDEX($A:$O,MATCH(W1034,$A:$A,0),COLUMN(O$1))/X1034,0)</f>
        <v>0</v>
      </c>
      <c r="Z1034" s="3">
        <f t="array" ref="Z1034">ROUNDDOWN(INDEX($A:$J,MATCH(W1034,$A:$A,0),COLUMN(H$1))/X1034,0)+Y1034</f>
        <v>0</v>
      </c>
      <c r="AA1034" s="5" t="str">
        <f t="shared" ref="AA1034:AA1035" si="16">XLOOKUP(W1034,A:A,M:M)</f>
        <v/>
      </c>
      <c r="AB1034" s="3">
        <f t="array" ref="AB1034">ROUNDDOWN(INDEX($A:$N,MATCH(W1034,$A:$A,0),COLUMN(N$1))/X1034,0)+Z1034</f>
        <v>0</v>
      </c>
      <c r="AC1034" s="3" t="str">
        <f t="array" ref="AC1034">INDEX($A:$P,MATCH(W1034,$A:$A,0),COLUMN(P$1))</f>
        <v>ZZ</v>
      </c>
      <c r="AD1034" s="3" t="s">
        <v>1138</v>
      </c>
      <c r="AE1034" s="3">
        <v>1.0</v>
      </c>
      <c r="AF1034" s="3">
        <f t="array" ref="AF1034">ROUNDDOWN(INDEX($A:$O,MATCH(AD1034,$A:$A,0),COLUMN(O$1))/AE1034,0)</f>
        <v>0</v>
      </c>
      <c r="AG1034" s="3">
        <f t="array" ref="AG1034">ROUNDDOWN(INDEX($A:$J,MATCH(AD1034,$A:$A,0),COLUMN(H$1))/AE1034,0)+AF1034</f>
        <v>0</v>
      </c>
      <c r="AH1034" s="5" t="str">
        <f t="shared" ref="AH1034:AH1035" si="17">XLOOKUP(AD1034,A:A,M:M)</f>
        <v/>
      </c>
      <c r="AI1034" s="3">
        <f t="array" ref="AI1034">ROUNDDOWN(INDEX($A:$N,MATCH(AD1034,$A:$A,0),COLUMN(N$1))/AE1034,0)+AG1034</f>
        <v>0</v>
      </c>
      <c r="AJ1034" s="3" t="str">
        <f t="array" ref="AJ1034">INDEX($A:$P,MATCH(AD1034,$A:$A,0),COLUMN(P$1))</f>
        <v>ZZ</v>
      </c>
    </row>
    <row r="1035" ht="15.75" customHeight="1">
      <c r="A1035" s="3" t="s">
        <v>1139</v>
      </c>
      <c r="B1035" s="4" t="str">
        <f t="shared" si="1"/>
        <v>LCSCLAGLPL</v>
      </c>
      <c r="D1035" s="3">
        <v>0.0</v>
      </c>
      <c r="F1035" s="5">
        <v>44134.0</v>
      </c>
      <c r="G1035" s="4">
        <v>0.0</v>
      </c>
      <c r="I1035" s="4">
        <v>0.0</v>
      </c>
      <c r="J1035" s="4">
        <v>0.0</v>
      </c>
      <c r="K1035" s="4">
        <v>0.0</v>
      </c>
      <c r="L1035" s="4">
        <v>0.0</v>
      </c>
      <c r="O1035" s="6">
        <f t="shared" si="2"/>
        <v>0</v>
      </c>
      <c r="P1035" s="3" t="s">
        <v>51</v>
      </c>
      <c r="Q1035" s="3" t="str">
        <f t="shared" si="3"/>
        <v>ZZ</v>
      </c>
      <c r="R1035" s="3">
        <f t="shared" si="4"/>
        <v>0</v>
      </c>
      <c r="S1035" s="3">
        <f t="shared" si="5"/>
        <v>0</v>
      </c>
      <c r="T1035" s="7">
        <f t="shared" si="6"/>
        <v>0</v>
      </c>
      <c r="U1035" s="8">
        <f t="array" ref="U1035">IF(W1035&lt;&gt;0,MAX(IFERROR(INDEX(A:S,MATCH(W1035,A:A,0),COLUMN(M$2)),0),IFERROR(INDEX(A:S,MATCH(AD1035,A:A,0),COLUMN(M$2)),0),IFERROR(INDEX(A:S,MATCH(AK1035,A:A,0),COLUMN(M$2)),0),IFERROR(INDEX(A:S,MATCH(AR1035,A:A,0),COLUMN(M$2)),0)),M1035)</f>
        <v>0</v>
      </c>
      <c r="V1035" s="3">
        <f t="shared" si="7"/>
        <v>0</v>
      </c>
      <c r="W1035" s="3" t="s">
        <v>1139</v>
      </c>
      <c r="X1035" s="3">
        <v>1.0</v>
      </c>
      <c r="Y1035" s="3">
        <f t="array" ref="Y1035">ROUNDDOWN(INDEX($A:$O,MATCH(W1035,$A:$A,0),COLUMN(O$1))/X1035,0)</f>
        <v>0</v>
      </c>
      <c r="Z1035" s="3">
        <f t="array" ref="Z1035">ROUNDDOWN(INDEX($A:$J,MATCH(W1035,$A:$A,0),COLUMN(H$1))/X1035,0)+Y1035</f>
        <v>0</v>
      </c>
      <c r="AA1035" s="5" t="str">
        <f t="shared" si="16"/>
        <v/>
      </c>
      <c r="AB1035" s="3">
        <f t="array" ref="AB1035">ROUNDDOWN(INDEX($A:$N,MATCH(W1035,$A:$A,0),COLUMN(N$1))/X1035,0)+Z1035</f>
        <v>0</v>
      </c>
      <c r="AC1035" s="3" t="str">
        <f t="array" ref="AC1035">INDEX($A:$P,MATCH(W1035,$A:$A,0),COLUMN(P$1))</f>
        <v>ZZ</v>
      </c>
      <c r="AD1035" s="3" t="s">
        <v>1140</v>
      </c>
      <c r="AE1035" s="3">
        <v>1.0</v>
      </c>
      <c r="AF1035" s="3">
        <f t="array" ref="AF1035">ROUNDDOWN(INDEX($A:$O,MATCH(AD1035,$A:$A,0),COLUMN(O$1))/AE1035,0)</f>
        <v>2</v>
      </c>
      <c r="AG1035" s="3">
        <f t="array" ref="AG1035">ROUNDDOWN(INDEX($A:$J,MATCH(AD1035,$A:$A,0),COLUMN(H$1))/AE1035,0)+AF1035</f>
        <v>2</v>
      </c>
      <c r="AH1035" s="5" t="str">
        <f t="shared" si="17"/>
        <v/>
      </c>
      <c r="AI1035" s="3">
        <f t="array" ref="AI1035">ROUNDDOWN(INDEX($A:$N,MATCH(AD1035,$A:$A,0),COLUMN(N$1))/AE1035,0)+AG1035</f>
        <v>2</v>
      </c>
      <c r="AJ1035" s="3" t="str">
        <f t="array" ref="AJ1035">INDEX($A:$P,MATCH(AD1035,$A:$A,0),COLUMN(P$1))</f>
        <v>ZZ</v>
      </c>
    </row>
    <row r="1036" ht="15.75" customHeight="1">
      <c r="A1036" s="3" t="s">
        <v>1141</v>
      </c>
      <c r="B1036" s="4" t="str">
        <f t="shared" si="1"/>
        <v>LCTPCOGRBS</v>
      </c>
      <c r="D1036" s="3">
        <v>0.0</v>
      </c>
      <c r="F1036" s="5">
        <v>44134.0</v>
      </c>
      <c r="G1036" s="4">
        <v>0.0</v>
      </c>
      <c r="I1036" s="4">
        <v>0.0</v>
      </c>
      <c r="J1036" s="4">
        <v>0.0</v>
      </c>
      <c r="K1036" s="4">
        <v>0.0</v>
      </c>
      <c r="L1036" s="4">
        <v>0.0</v>
      </c>
      <c r="O1036" s="6">
        <f t="shared" si="2"/>
        <v>0</v>
      </c>
      <c r="P1036" s="3" t="s">
        <v>51</v>
      </c>
      <c r="Q1036" s="3" t="str">
        <f t="shared" si="3"/>
        <v>ZZ</v>
      </c>
      <c r="R1036" s="3">
        <f t="shared" si="4"/>
        <v>0</v>
      </c>
      <c r="S1036" s="3" t="str">
        <f t="shared" si="5"/>
        <v/>
      </c>
      <c r="T1036" s="7">
        <f t="shared" si="6"/>
        <v>0</v>
      </c>
      <c r="U1036" s="8" t="str">
        <f t="array" ref="U1036">IF(W1036&lt;&gt;0,MAX(IFERROR(INDEX(A:S,MATCH(W1036,A:A,0),COLUMN(M$2)),0),IFERROR(INDEX(A:S,MATCH(AD1036,A:A,0),COLUMN(M$2)),0),IFERROR(INDEX(A:S,MATCH(AK1036,A:A,0),COLUMN(M$2)),0),IFERROR(INDEX(A:S,MATCH(AR1036,A:A,0),COLUMN(M$2)),0)),M1036)</f>
        <v/>
      </c>
      <c r="V1036" s="3" t="str">
        <f t="shared" si="7"/>
        <v/>
      </c>
    </row>
    <row r="1037" ht="15.75" customHeight="1">
      <c r="A1037" s="3" t="s">
        <v>1142</v>
      </c>
      <c r="B1037" s="4" t="str">
        <f t="shared" si="1"/>
        <v>LCTPLAGRBS</v>
      </c>
      <c r="D1037" s="3" t="s">
        <v>60</v>
      </c>
      <c r="E1037" s="5">
        <v>44134.0</v>
      </c>
      <c r="F1037" s="5">
        <v>44245.0</v>
      </c>
      <c r="G1037" s="4">
        <v>0.0</v>
      </c>
      <c r="I1037" s="4">
        <v>0.0</v>
      </c>
      <c r="J1037" s="4">
        <v>0.0</v>
      </c>
      <c r="K1037" s="4">
        <v>0.0</v>
      </c>
      <c r="L1037" s="4">
        <v>0.0</v>
      </c>
      <c r="O1037" s="6">
        <f t="shared" si="2"/>
        <v>0</v>
      </c>
      <c r="P1037" s="3" t="s">
        <v>51</v>
      </c>
      <c r="Q1037" s="3" t="str">
        <f t="shared" si="3"/>
        <v>ZZ</v>
      </c>
      <c r="R1037" s="3">
        <f t="shared" si="4"/>
        <v>0</v>
      </c>
      <c r="S1037" s="3" t="str">
        <f t="shared" si="5"/>
        <v/>
      </c>
      <c r="T1037" s="7">
        <f t="shared" si="6"/>
        <v>0</v>
      </c>
      <c r="U1037" s="8" t="str">
        <f t="array" ref="U1037">IF(W1037&lt;&gt;0,MAX(IFERROR(INDEX(A:S,MATCH(W1037,A:A,0),COLUMN(M$2)),0),IFERROR(INDEX(A:S,MATCH(AD1037,A:A,0),COLUMN(M$2)),0),IFERROR(INDEX(A:S,MATCH(AK1037,A:A,0),COLUMN(M$2)),0),IFERROR(INDEX(A:S,MATCH(AR1037,A:A,0),COLUMN(M$2)),0)),M1037)</f>
        <v/>
      </c>
      <c r="V1037" s="3" t="str">
        <f t="shared" si="7"/>
        <v/>
      </c>
    </row>
    <row r="1038" ht="15.75" customHeight="1">
      <c r="A1038" s="3" t="s">
        <v>1143</v>
      </c>
      <c r="B1038" s="4" t="str">
        <f t="shared" si="1"/>
        <v>LCSRBEBLACK</v>
      </c>
      <c r="D1038" s="3">
        <v>0.0</v>
      </c>
      <c r="F1038" s="5">
        <v>43767.0</v>
      </c>
      <c r="G1038" s="4">
        <v>0.0</v>
      </c>
      <c r="I1038" s="4">
        <v>0.0</v>
      </c>
      <c r="J1038" s="4">
        <v>0.0</v>
      </c>
      <c r="K1038" s="4">
        <v>0.0</v>
      </c>
      <c r="L1038" s="4">
        <v>0.0</v>
      </c>
      <c r="O1038" s="6">
        <f t="shared" si="2"/>
        <v>0</v>
      </c>
      <c r="P1038" s="3" t="s">
        <v>51</v>
      </c>
      <c r="Q1038" s="3" t="str">
        <f t="shared" si="3"/>
        <v>ZZ</v>
      </c>
      <c r="R1038" s="3">
        <f t="shared" si="4"/>
        <v>0</v>
      </c>
      <c r="S1038" s="3" t="str">
        <f t="shared" si="5"/>
        <v/>
      </c>
      <c r="T1038" s="7">
        <f t="shared" si="6"/>
        <v>0</v>
      </c>
      <c r="U1038" s="8" t="str">
        <f t="array" ref="U1038">IF(W1038&lt;&gt;0,MAX(IFERROR(INDEX(A:S,MATCH(W1038,A:A,0),COLUMN(M$2)),0),IFERROR(INDEX(A:S,MATCH(AD1038,A:A,0),COLUMN(M$2)),0),IFERROR(INDEX(A:S,MATCH(AK1038,A:A,0),COLUMN(M$2)),0),IFERROR(INDEX(A:S,MATCH(AR1038,A:A,0),COLUMN(M$2)),0)),M1038)</f>
        <v/>
      </c>
      <c r="V1038" s="3" t="str">
        <f t="shared" si="7"/>
        <v/>
      </c>
    </row>
    <row r="1039" ht="15.75" customHeight="1">
      <c r="A1039" s="3" t="s">
        <v>1144</v>
      </c>
      <c r="B1039" s="4" t="str">
        <f t="shared" si="1"/>
        <v>LCSRBEBLUE</v>
      </c>
      <c r="D1039" s="3" t="s">
        <v>123</v>
      </c>
      <c r="E1039" s="5">
        <v>43994.0</v>
      </c>
      <c r="F1039" s="5"/>
      <c r="G1039" s="4">
        <v>2.0</v>
      </c>
      <c r="I1039" s="4">
        <v>0.0</v>
      </c>
      <c r="J1039" s="4">
        <v>2.0</v>
      </c>
      <c r="K1039" s="4">
        <v>0.0</v>
      </c>
      <c r="L1039" s="4">
        <v>0.0</v>
      </c>
      <c r="O1039" s="6">
        <f t="shared" si="2"/>
        <v>2</v>
      </c>
      <c r="P1039" s="9" t="s">
        <v>112</v>
      </c>
      <c r="Q1039" s="3" t="str">
        <f t="shared" si="3"/>
        <v>Z</v>
      </c>
      <c r="R1039" s="3">
        <f t="shared" si="4"/>
        <v>2</v>
      </c>
      <c r="S1039" s="3" t="str">
        <f t="shared" si="5"/>
        <v/>
      </c>
      <c r="T1039" s="7">
        <f t="shared" si="6"/>
        <v>2</v>
      </c>
      <c r="U1039" s="8" t="str">
        <f t="array" ref="U1039">IF(W1039&lt;&gt;0,MAX(IFERROR(INDEX(A:S,MATCH(W1039,A:A,0),COLUMN(M$2)),0),IFERROR(INDEX(A:S,MATCH(AD1039,A:A,0),COLUMN(M$2)),0),IFERROR(INDEX(A:S,MATCH(AK1039,A:A,0),COLUMN(M$2)),0),IFERROR(INDEX(A:S,MATCH(AR1039,A:A,0),COLUMN(M$2)),0)),M1039)</f>
        <v/>
      </c>
      <c r="V1039" s="3" t="str">
        <f t="shared" si="7"/>
        <v/>
      </c>
    </row>
    <row r="1040" ht="15.75" customHeight="1">
      <c r="A1040" s="3" t="s">
        <v>1145</v>
      </c>
      <c r="B1040" s="4" t="str">
        <f t="shared" si="1"/>
        <v>LCSRBEGRAY</v>
      </c>
      <c r="D1040" s="3">
        <v>0.0</v>
      </c>
      <c r="F1040" s="5">
        <v>43994.0</v>
      </c>
      <c r="G1040" s="4">
        <v>0.0</v>
      </c>
      <c r="I1040" s="4">
        <v>0.0</v>
      </c>
      <c r="J1040" s="4">
        <v>0.0</v>
      </c>
      <c r="K1040" s="4">
        <v>0.0</v>
      </c>
      <c r="L1040" s="4">
        <v>0.0</v>
      </c>
      <c r="O1040" s="6">
        <f t="shared" si="2"/>
        <v>0</v>
      </c>
      <c r="P1040" s="3" t="s">
        <v>51</v>
      </c>
      <c r="Q1040" s="3" t="str">
        <f t="shared" si="3"/>
        <v>ZZ</v>
      </c>
      <c r="R1040" s="3">
        <f t="shared" si="4"/>
        <v>0</v>
      </c>
      <c r="S1040" s="3" t="str">
        <f t="shared" si="5"/>
        <v/>
      </c>
      <c r="T1040" s="7">
        <f t="shared" si="6"/>
        <v>0</v>
      </c>
      <c r="U1040" s="8" t="str">
        <f t="array" ref="U1040">IF(W1040&lt;&gt;0,MAX(IFERROR(INDEX(A:S,MATCH(W1040,A:A,0),COLUMN(M$2)),0),IFERROR(INDEX(A:S,MATCH(AD1040,A:A,0),COLUMN(M$2)),0),IFERROR(INDEX(A:S,MATCH(AK1040,A:A,0),COLUMN(M$2)),0),IFERROR(INDEX(A:S,MATCH(AR1040,A:A,0),COLUMN(M$2)),0)),M1040)</f>
        <v/>
      </c>
      <c r="V1040" s="3" t="str">
        <f t="shared" si="7"/>
        <v/>
      </c>
    </row>
    <row r="1041" ht="15.75" customHeight="1">
      <c r="A1041" s="3" t="s">
        <v>1146</v>
      </c>
      <c r="B1041" s="4" t="str">
        <f t="shared" si="1"/>
        <v>LCTBOTBLACK</v>
      </c>
      <c r="D1041" s="3">
        <v>0.0</v>
      </c>
      <c r="F1041" s="5">
        <v>43994.0</v>
      </c>
      <c r="G1041" s="4">
        <v>0.0</v>
      </c>
      <c r="I1041" s="4">
        <v>0.0</v>
      </c>
      <c r="J1041" s="4">
        <v>0.0</v>
      </c>
      <c r="K1041" s="4">
        <v>0.0</v>
      </c>
      <c r="L1041" s="4">
        <v>0.0</v>
      </c>
      <c r="O1041" s="6">
        <f t="shared" si="2"/>
        <v>0</v>
      </c>
      <c r="P1041" s="3" t="s">
        <v>51</v>
      </c>
      <c r="Q1041" s="3" t="str">
        <f t="shared" si="3"/>
        <v>ZZ</v>
      </c>
      <c r="R1041" s="3">
        <f t="shared" si="4"/>
        <v>0</v>
      </c>
      <c r="S1041" s="3" t="str">
        <f t="shared" si="5"/>
        <v/>
      </c>
      <c r="T1041" s="7">
        <f t="shared" si="6"/>
        <v>0</v>
      </c>
      <c r="U1041" s="8" t="str">
        <f t="array" ref="U1041">IF(W1041&lt;&gt;0,MAX(IFERROR(INDEX(A:S,MATCH(W1041,A:A,0),COLUMN(M$2)),0),IFERROR(INDEX(A:S,MATCH(AD1041,A:A,0),COLUMN(M$2)),0),IFERROR(INDEX(A:S,MATCH(AK1041,A:A,0),COLUMN(M$2)),0),IFERROR(INDEX(A:S,MATCH(AR1041,A:A,0),COLUMN(M$2)),0)),M1041)</f>
        <v/>
      </c>
      <c r="V1041" s="3" t="str">
        <f t="shared" si="7"/>
        <v/>
      </c>
    </row>
    <row r="1042" ht="15.75" customHeight="1">
      <c r="A1042" s="3" t="s">
        <v>1147</v>
      </c>
      <c r="B1042" s="4" t="str">
        <f t="shared" si="1"/>
        <v>LCTBOTBLUE</v>
      </c>
      <c r="D1042" s="3">
        <v>0.0</v>
      </c>
      <c r="F1042" s="5">
        <v>43872.0</v>
      </c>
      <c r="G1042" s="4">
        <v>0.0</v>
      </c>
      <c r="I1042" s="4">
        <v>0.0</v>
      </c>
      <c r="J1042" s="4">
        <v>0.0</v>
      </c>
      <c r="K1042" s="4">
        <v>0.0</v>
      </c>
      <c r="L1042" s="4">
        <v>0.0</v>
      </c>
      <c r="O1042" s="6">
        <f t="shared" si="2"/>
        <v>0</v>
      </c>
      <c r="P1042" s="3" t="s">
        <v>51</v>
      </c>
      <c r="Q1042" s="3" t="str">
        <f t="shared" si="3"/>
        <v>ZZ</v>
      </c>
      <c r="R1042" s="3">
        <f t="shared" si="4"/>
        <v>0</v>
      </c>
      <c r="S1042" s="3" t="str">
        <f t="shared" si="5"/>
        <v/>
      </c>
      <c r="T1042" s="7">
        <f t="shared" si="6"/>
        <v>0</v>
      </c>
      <c r="U1042" s="8" t="str">
        <f t="array" ref="U1042">IF(W1042&lt;&gt;0,MAX(IFERROR(INDEX(A:S,MATCH(W1042,A:A,0),COLUMN(M$2)),0),IFERROR(INDEX(A:S,MATCH(AD1042,A:A,0),COLUMN(M$2)),0),IFERROR(INDEX(A:S,MATCH(AK1042,A:A,0),COLUMN(M$2)),0),IFERROR(INDEX(A:S,MATCH(AR1042,A:A,0),COLUMN(M$2)),0)),M1042)</f>
        <v/>
      </c>
      <c r="V1042" s="3" t="str">
        <f t="shared" si="7"/>
        <v/>
      </c>
    </row>
    <row r="1043" ht="15.75" customHeight="1">
      <c r="A1043" s="3" t="s">
        <v>1148</v>
      </c>
      <c r="B1043" s="4" t="str">
        <f t="shared" si="1"/>
        <v>LCTBOTGREEN</v>
      </c>
      <c r="D1043" s="3">
        <v>0.0</v>
      </c>
      <c r="F1043" s="5">
        <v>43801.0</v>
      </c>
      <c r="G1043" s="4">
        <v>0.0</v>
      </c>
      <c r="I1043" s="4">
        <v>0.0</v>
      </c>
      <c r="J1043" s="4">
        <v>0.0</v>
      </c>
      <c r="K1043" s="4">
        <v>0.0</v>
      </c>
      <c r="L1043" s="4">
        <v>0.0</v>
      </c>
      <c r="O1043" s="6">
        <f t="shared" si="2"/>
        <v>0</v>
      </c>
      <c r="P1043" s="3" t="s">
        <v>51</v>
      </c>
      <c r="Q1043" s="3" t="str">
        <f t="shared" si="3"/>
        <v>ZZ</v>
      </c>
      <c r="R1043" s="3">
        <f t="shared" si="4"/>
        <v>0</v>
      </c>
      <c r="S1043" s="3" t="str">
        <f t="shared" si="5"/>
        <v/>
      </c>
      <c r="T1043" s="7">
        <f t="shared" si="6"/>
        <v>0</v>
      </c>
      <c r="U1043" s="8" t="str">
        <f t="array" ref="U1043">IF(W1043&lt;&gt;0,MAX(IFERROR(INDEX(A:S,MATCH(W1043,A:A,0),COLUMN(M$2)),0),IFERROR(INDEX(A:S,MATCH(AD1043,A:A,0),COLUMN(M$2)),0),IFERROR(INDEX(A:S,MATCH(AK1043,A:A,0),COLUMN(M$2)),0),IFERROR(INDEX(A:S,MATCH(AR1043,A:A,0),COLUMN(M$2)),0)),M1043)</f>
        <v/>
      </c>
      <c r="V1043" s="3" t="str">
        <f t="shared" si="7"/>
        <v/>
      </c>
    </row>
    <row r="1044" ht="15.75" customHeight="1">
      <c r="A1044" s="3" t="s">
        <v>1149</v>
      </c>
      <c r="B1044" s="4" t="str">
        <f t="shared" si="1"/>
        <v>LCTBOTGREY</v>
      </c>
      <c r="D1044" s="3">
        <v>0.0</v>
      </c>
      <c r="E1044" s="5"/>
      <c r="F1044" s="5">
        <v>44008.0</v>
      </c>
      <c r="G1044" s="4">
        <v>0.0</v>
      </c>
      <c r="I1044" s="4">
        <v>0.0</v>
      </c>
      <c r="J1044" s="4">
        <v>0.0</v>
      </c>
      <c r="K1044" s="4">
        <v>0.0</v>
      </c>
      <c r="L1044" s="4">
        <v>0.0</v>
      </c>
      <c r="O1044" s="6">
        <f t="shared" si="2"/>
        <v>0</v>
      </c>
      <c r="P1044" s="3" t="s">
        <v>51</v>
      </c>
      <c r="Q1044" s="3" t="str">
        <f t="shared" si="3"/>
        <v>ZZ</v>
      </c>
      <c r="R1044" s="3">
        <f t="shared" si="4"/>
        <v>0</v>
      </c>
      <c r="S1044" s="3" t="str">
        <f t="shared" si="5"/>
        <v/>
      </c>
      <c r="T1044" s="7">
        <f t="shared" si="6"/>
        <v>0</v>
      </c>
      <c r="U1044" s="8" t="str">
        <f t="array" ref="U1044">IF(W1044&lt;&gt;0,MAX(IFERROR(INDEX(A:S,MATCH(W1044,A:A,0),COLUMN(M$2)),0),IFERROR(INDEX(A:S,MATCH(AD1044,A:A,0),COLUMN(M$2)),0),IFERROR(INDEX(A:S,MATCH(AK1044,A:A,0),COLUMN(M$2)),0),IFERROR(INDEX(A:S,MATCH(AR1044,A:A,0),COLUMN(M$2)),0)),M1044)</f>
        <v/>
      </c>
      <c r="V1044" s="3" t="str">
        <f t="shared" si="7"/>
        <v/>
      </c>
    </row>
    <row r="1045" ht="15.75" customHeight="1">
      <c r="A1045" s="3" t="s">
        <v>1150</v>
      </c>
      <c r="B1045" s="4" t="str">
        <f t="shared" si="1"/>
        <v>LCAN1BLUE</v>
      </c>
      <c r="D1045" s="3" t="s">
        <v>60</v>
      </c>
      <c r="F1045" s="5">
        <v>45020.0</v>
      </c>
      <c r="G1045" s="4">
        <v>0.0</v>
      </c>
      <c r="I1045" s="4">
        <v>0.0</v>
      </c>
      <c r="J1045" s="4">
        <v>0.0</v>
      </c>
      <c r="K1045" s="4">
        <v>0.0</v>
      </c>
      <c r="L1045" s="4">
        <v>0.0</v>
      </c>
      <c r="O1045" s="6">
        <f t="shared" si="2"/>
        <v>0</v>
      </c>
      <c r="P1045" s="3" t="s">
        <v>51</v>
      </c>
      <c r="Q1045" s="3" t="str">
        <f t="shared" si="3"/>
        <v>ZZ</v>
      </c>
      <c r="R1045" s="3">
        <f t="shared" si="4"/>
        <v>0</v>
      </c>
      <c r="S1045" s="3" t="str">
        <f t="shared" si="5"/>
        <v/>
      </c>
      <c r="T1045" s="7">
        <f t="shared" si="6"/>
        <v>0</v>
      </c>
      <c r="U1045" s="8" t="str">
        <f t="array" ref="U1045">IF(W1045&lt;&gt;0,MAX(IFERROR(INDEX(A:S,MATCH(W1045,A:A,0),COLUMN(M$2)),0),IFERROR(INDEX(A:S,MATCH(AD1045,A:A,0),COLUMN(M$2)),0),IFERROR(INDEX(A:S,MATCH(AK1045,A:A,0),COLUMN(M$2)),0),IFERROR(INDEX(A:S,MATCH(AR1045,A:A,0),COLUMN(M$2)),0)),M1045)</f>
        <v/>
      </c>
      <c r="V1045" s="3" t="str">
        <f t="shared" si="7"/>
        <v/>
      </c>
    </row>
    <row r="1046" ht="15.75" customHeight="1">
      <c r="A1046" s="3" t="s">
        <v>1151</v>
      </c>
      <c r="B1046" s="4" t="str">
        <f t="shared" si="1"/>
        <v>LCAN2BLUE</v>
      </c>
      <c r="D1046" s="3" t="s">
        <v>60</v>
      </c>
      <c r="F1046" s="5">
        <v>44245.0</v>
      </c>
      <c r="G1046" s="4">
        <v>0.0</v>
      </c>
      <c r="I1046" s="4">
        <v>0.0</v>
      </c>
      <c r="J1046" s="4">
        <v>0.0</v>
      </c>
      <c r="K1046" s="4">
        <v>0.0</v>
      </c>
      <c r="L1046" s="4">
        <v>0.0</v>
      </c>
      <c r="O1046" s="6">
        <f t="shared" si="2"/>
        <v>0</v>
      </c>
      <c r="P1046" s="3" t="s">
        <v>51</v>
      </c>
      <c r="Q1046" s="3" t="str">
        <f t="shared" si="3"/>
        <v>ZZ</v>
      </c>
      <c r="R1046" s="3">
        <f t="shared" si="4"/>
        <v>0</v>
      </c>
      <c r="S1046" s="3" t="str">
        <f t="shared" si="5"/>
        <v/>
      </c>
      <c r="T1046" s="7">
        <f t="shared" si="6"/>
        <v>0</v>
      </c>
      <c r="U1046" s="8" t="str">
        <f t="array" ref="U1046">IF(W1046&lt;&gt;0,MAX(IFERROR(INDEX(A:S,MATCH(W1046,A:A,0),COLUMN(M$2)),0),IFERROR(INDEX(A:S,MATCH(AD1046,A:A,0),COLUMN(M$2)),0),IFERROR(INDEX(A:S,MATCH(AK1046,A:A,0),COLUMN(M$2)),0),IFERROR(INDEX(A:S,MATCH(AR1046,A:A,0),COLUMN(M$2)),0)),M1046)</f>
        <v/>
      </c>
      <c r="V1046" s="3" t="str">
        <f t="shared" si="7"/>
        <v/>
      </c>
    </row>
    <row r="1047" ht="15.75" customHeight="1">
      <c r="A1047" s="3" t="s">
        <v>1152</v>
      </c>
      <c r="B1047" s="4" t="str">
        <f t="shared" si="1"/>
        <v>LCAN3BLUE</v>
      </c>
      <c r="D1047" s="3" t="s">
        <v>60</v>
      </c>
      <c r="F1047" s="5">
        <v>45020.0</v>
      </c>
      <c r="G1047" s="4">
        <v>0.0</v>
      </c>
      <c r="I1047" s="4">
        <v>0.0</v>
      </c>
      <c r="J1047" s="4">
        <v>0.0</v>
      </c>
      <c r="K1047" s="4">
        <v>0.0</v>
      </c>
      <c r="L1047" s="4">
        <v>0.0</v>
      </c>
      <c r="O1047" s="6">
        <f t="shared" si="2"/>
        <v>0</v>
      </c>
      <c r="P1047" s="3" t="s">
        <v>51</v>
      </c>
      <c r="Q1047" s="3" t="str">
        <f t="shared" si="3"/>
        <v>ZZ</v>
      </c>
      <c r="R1047" s="3">
        <f t="shared" si="4"/>
        <v>0</v>
      </c>
      <c r="S1047" s="3" t="str">
        <f t="shared" si="5"/>
        <v/>
      </c>
      <c r="T1047" s="7">
        <f t="shared" si="6"/>
        <v>0</v>
      </c>
      <c r="U1047" s="8" t="str">
        <f t="array" ref="U1047">IF(W1047&lt;&gt;0,MAX(IFERROR(INDEX(A:S,MATCH(W1047,A:A,0),COLUMN(M$2)),0),IFERROR(INDEX(A:S,MATCH(AD1047,A:A,0),COLUMN(M$2)),0),IFERROR(INDEX(A:S,MATCH(AK1047,A:A,0),COLUMN(M$2)),0),IFERROR(INDEX(A:S,MATCH(AR1047,A:A,0),COLUMN(M$2)),0)),M1047)</f>
        <v/>
      </c>
      <c r="V1047" s="3" t="str">
        <f t="shared" si="7"/>
        <v/>
      </c>
    </row>
    <row r="1048" ht="15.75" customHeight="1">
      <c r="A1048" s="3" t="s">
        <v>1153</v>
      </c>
      <c r="B1048" s="4" t="str">
        <f t="shared" si="1"/>
        <v>LCCM1GR</v>
      </c>
      <c r="D1048" s="3" t="s">
        <v>101</v>
      </c>
      <c r="F1048" s="5"/>
      <c r="G1048" s="4">
        <v>0.0</v>
      </c>
      <c r="I1048" s="4">
        <v>0.0</v>
      </c>
      <c r="J1048" s="4">
        <v>0.0</v>
      </c>
      <c r="K1048" s="4">
        <v>0.0</v>
      </c>
      <c r="L1048" s="4">
        <v>0.0</v>
      </c>
      <c r="M1048" s="5"/>
      <c r="O1048" s="6">
        <f t="shared" si="2"/>
        <v>0</v>
      </c>
      <c r="P1048" s="3" t="s">
        <v>255</v>
      </c>
      <c r="Q1048" s="3" t="str">
        <f t="shared" si="3"/>
        <v>LC SOFA</v>
      </c>
      <c r="R1048" s="3">
        <f t="shared" si="4"/>
        <v>0</v>
      </c>
      <c r="S1048" s="3" t="str">
        <f t="shared" si="5"/>
        <v/>
      </c>
      <c r="T1048" s="7">
        <f t="shared" si="6"/>
        <v>0</v>
      </c>
      <c r="U1048" s="8" t="str">
        <f t="array" ref="U1048">IF(W1048&lt;&gt;0,MAX(IFERROR(INDEX(A:S,MATCH(W1048,A:A,0),COLUMN(M$2)),0),IFERROR(INDEX(A:S,MATCH(AD1048,A:A,0),COLUMN(M$2)),0),IFERROR(INDEX(A:S,MATCH(AK1048,A:A,0),COLUMN(M$2)),0),IFERROR(INDEX(A:S,MATCH(AR1048,A:A,0),COLUMN(M$2)),0)),M1048)</f>
        <v/>
      </c>
      <c r="V1048" s="3" t="str">
        <f t="shared" si="7"/>
        <v/>
      </c>
    </row>
    <row r="1049" ht="15.75" customHeight="1">
      <c r="A1049" s="3" t="s">
        <v>1154</v>
      </c>
      <c r="B1049" s="4" t="str">
        <f t="shared" si="1"/>
        <v>LCCM2GR</v>
      </c>
      <c r="D1049" s="3" t="s">
        <v>101</v>
      </c>
      <c r="F1049" s="5"/>
      <c r="G1049" s="4">
        <v>0.0</v>
      </c>
      <c r="I1049" s="4">
        <v>1.0</v>
      </c>
      <c r="J1049" s="4">
        <v>0.0</v>
      </c>
      <c r="K1049" s="4">
        <v>0.0</v>
      </c>
      <c r="L1049" s="4">
        <v>0.0</v>
      </c>
      <c r="M1049" s="5"/>
      <c r="O1049" s="6">
        <f t="shared" si="2"/>
        <v>-1</v>
      </c>
      <c r="P1049" s="3" t="s">
        <v>255</v>
      </c>
      <c r="Q1049" s="3" t="str">
        <f t="shared" si="3"/>
        <v>LC SOFA</v>
      </c>
      <c r="R1049" s="3">
        <f t="shared" si="4"/>
        <v>-1</v>
      </c>
      <c r="S1049" s="3" t="str">
        <f t="shared" si="5"/>
        <v/>
      </c>
      <c r="T1049" s="7">
        <f t="shared" si="6"/>
        <v>0</v>
      </c>
      <c r="U1049" s="8" t="str">
        <f t="array" ref="U1049">IF(W1049&lt;&gt;0,MAX(IFERROR(INDEX(A:S,MATCH(W1049,A:A,0),COLUMN(M$2)),0),IFERROR(INDEX(A:S,MATCH(AD1049,A:A,0),COLUMN(M$2)),0),IFERROR(INDEX(A:S,MATCH(AK1049,A:A,0),COLUMN(M$2)),0),IFERROR(INDEX(A:S,MATCH(AR1049,A:A,0),COLUMN(M$2)),0)),M1049)</f>
        <v/>
      </c>
      <c r="V1049" s="3" t="str">
        <f t="shared" si="7"/>
        <v/>
      </c>
    </row>
    <row r="1050" ht="15.75" customHeight="1">
      <c r="A1050" s="3" t="s">
        <v>1155</v>
      </c>
      <c r="B1050" s="4" t="str">
        <f t="shared" si="1"/>
        <v>LCCM3GR</v>
      </c>
      <c r="D1050" s="3" t="s">
        <v>101</v>
      </c>
      <c r="F1050" s="5"/>
      <c r="G1050" s="4">
        <v>5.0</v>
      </c>
      <c r="I1050" s="4">
        <v>1.0</v>
      </c>
      <c r="J1050" s="4">
        <v>4.0</v>
      </c>
      <c r="K1050" s="4">
        <v>0.0</v>
      </c>
      <c r="L1050" s="4">
        <v>0.0</v>
      </c>
      <c r="M1050" s="5">
        <v>45261.0</v>
      </c>
      <c r="N1050" s="3">
        <v>4.0</v>
      </c>
      <c r="O1050" s="6">
        <f t="shared" si="2"/>
        <v>4</v>
      </c>
      <c r="P1050" s="3" t="s">
        <v>255</v>
      </c>
      <c r="Q1050" s="3" t="str">
        <f t="shared" si="3"/>
        <v>LC SOFA</v>
      </c>
      <c r="R1050" s="3">
        <f t="shared" si="4"/>
        <v>4</v>
      </c>
      <c r="S1050" s="3" t="str">
        <f t="shared" si="5"/>
        <v/>
      </c>
      <c r="T1050" s="7">
        <f t="shared" si="6"/>
        <v>4</v>
      </c>
      <c r="U1050" s="8">
        <f t="array" ref="U1050">IF(W1050&lt;&gt;0,MAX(IFERROR(INDEX(A:S,MATCH(W1050,A:A,0),COLUMN(M$2)),0),IFERROR(INDEX(A:S,MATCH(AD1050,A:A,0),COLUMN(M$2)),0),IFERROR(INDEX(A:S,MATCH(AK1050,A:A,0),COLUMN(M$2)),0),IFERROR(INDEX(A:S,MATCH(AR1050,A:A,0),COLUMN(M$2)),0)),M1050)</f>
        <v>45261</v>
      </c>
      <c r="V1050" s="3">
        <f t="shared" si="7"/>
        <v>4</v>
      </c>
    </row>
    <row r="1051" ht="15.75" customHeight="1">
      <c r="A1051" s="3" t="s">
        <v>1156</v>
      </c>
      <c r="B1051" s="4" t="str">
        <f t="shared" si="1"/>
        <v>LCEG1GR</v>
      </c>
      <c r="D1051" s="3" t="s">
        <v>101</v>
      </c>
      <c r="F1051" s="5"/>
      <c r="G1051" s="4">
        <v>6.0</v>
      </c>
      <c r="I1051" s="4">
        <v>0.0</v>
      </c>
      <c r="J1051" s="4">
        <v>6.0</v>
      </c>
      <c r="K1051" s="4">
        <v>0.0</v>
      </c>
      <c r="L1051" s="4">
        <v>0.0</v>
      </c>
      <c r="M1051" s="5"/>
      <c r="O1051" s="6">
        <f t="shared" si="2"/>
        <v>6</v>
      </c>
      <c r="P1051" s="3" t="s">
        <v>255</v>
      </c>
      <c r="Q1051" s="3" t="str">
        <f t="shared" si="3"/>
        <v>LC SOFA</v>
      </c>
      <c r="R1051" s="3">
        <f t="shared" si="4"/>
        <v>6</v>
      </c>
      <c r="S1051" s="3" t="str">
        <f t="shared" si="5"/>
        <v/>
      </c>
      <c r="T1051" s="7">
        <f t="shared" si="6"/>
        <v>6</v>
      </c>
      <c r="U1051" s="8" t="str">
        <f t="array" ref="U1051">IF(W1051&lt;&gt;0,MAX(IFERROR(INDEX(A:S,MATCH(W1051,A:A,0),COLUMN(M$2)),0),IFERROR(INDEX(A:S,MATCH(AD1051,A:A,0),COLUMN(M$2)),0),IFERROR(INDEX(A:S,MATCH(AK1051,A:A,0),COLUMN(M$2)),0),IFERROR(INDEX(A:S,MATCH(AR1051,A:A,0),COLUMN(M$2)),0)),M1051)</f>
        <v/>
      </c>
      <c r="V1051" s="3" t="str">
        <f t="shared" si="7"/>
        <v/>
      </c>
    </row>
    <row r="1052" ht="15.75" customHeight="1">
      <c r="A1052" s="3" t="s">
        <v>1157</v>
      </c>
      <c r="B1052" s="4" t="str">
        <f t="shared" si="1"/>
        <v>LCEG2GR</v>
      </c>
      <c r="D1052" s="3" t="s">
        <v>101</v>
      </c>
      <c r="F1052" s="5"/>
      <c r="G1052" s="4">
        <v>0.0</v>
      </c>
      <c r="I1052" s="4">
        <v>0.0</v>
      </c>
      <c r="J1052" s="4">
        <v>0.0</v>
      </c>
      <c r="K1052" s="4">
        <v>0.0</v>
      </c>
      <c r="L1052" s="4">
        <v>0.0</v>
      </c>
      <c r="O1052" s="6">
        <f t="shared" si="2"/>
        <v>0</v>
      </c>
      <c r="P1052" s="3" t="s">
        <v>51</v>
      </c>
      <c r="Q1052" s="3" t="str">
        <f t="shared" si="3"/>
        <v>ZZ</v>
      </c>
      <c r="R1052" s="3">
        <f t="shared" si="4"/>
        <v>0</v>
      </c>
      <c r="S1052" s="3" t="str">
        <f t="shared" si="5"/>
        <v/>
      </c>
      <c r="T1052" s="7">
        <f t="shared" si="6"/>
        <v>0</v>
      </c>
      <c r="U1052" s="8" t="str">
        <f t="array" ref="U1052">IF(W1052&lt;&gt;0,MAX(IFERROR(INDEX(A:S,MATCH(W1052,A:A,0),COLUMN(M$2)),0),IFERROR(INDEX(A:S,MATCH(AD1052,A:A,0),COLUMN(M$2)),0),IFERROR(INDEX(A:S,MATCH(AK1052,A:A,0),COLUMN(M$2)),0),IFERROR(INDEX(A:S,MATCH(AR1052,A:A,0),COLUMN(M$2)),0)),M1052)</f>
        <v/>
      </c>
      <c r="V1052" s="3" t="str">
        <f t="shared" si="7"/>
        <v/>
      </c>
    </row>
    <row r="1053" ht="15.75" customHeight="1">
      <c r="A1053" s="3" t="s">
        <v>1158</v>
      </c>
      <c r="B1053" s="4" t="str">
        <f t="shared" si="1"/>
        <v>LCEG3GR</v>
      </c>
      <c r="D1053" s="3" t="s">
        <v>101</v>
      </c>
      <c r="F1053" s="5"/>
      <c r="G1053" s="4">
        <v>9.0</v>
      </c>
      <c r="I1053" s="4">
        <v>1.0</v>
      </c>
      <c r="J1053" s="4">
        <v>8.0</v>
      </c>
      <c r="K1053" s="4">
        <v>0.0</v>
      </c>
      <c r="L1053" s="4">
        <v>0.0</v>
      </c>
      <c r="M1053" s="5">
        <v>45261.0</v>
      </c>
      <c r="N1053" s="3">
        <v>7.0</v>
      </c>
      <c r="O1053" s="6">
        <f t="shared" si="2"/>
        <v>8</v>
      </c>
      <c r="P1053" s="3" t="s">
        <v>255</v>
      </c>
      <c r="Q1053" s="3" t="str">
        <f t="shared" si="3"/>
        <v>LC SOFA</v>
      </c>
      <c r="R1053" s="3">
        <f t="shared" si="4"/>
        <v>8</v>
      </c>
      <c r="S1053" s="3" t="str">
        <f t="shared" si="5"/>
        <v/>
      </c>
      <c r="T1053" s="7">
        <f t="shared" si="6"/>
        <v>8</v>
      </c>
      <c r="U1053" s="8">
        <f t="array" ref="U1053">IF(W1053&lt;&gt;0,MAX(IFERROR(INDEX(A:S,MATCH(W1053,A:A,0),COLUMN(M$2)),0),IFERROR(INDEX(A:S,MATCH(AD1053,A:A,0),COLUMN(M$2)),0),IFERROR(INDEX(A:S,MATCH(AK1053,A:A,0),COLUMN(M$2)),0),IFERROR(INDEX(A:S,MATCH(AR1053,A:A,0),COLUMN(M$2)),0)),M1053)</f>
        <v>45261</v>
      </c>
      <c r="V1053" s="3">
        <f t="shared" si="7"/>
        <v>7</v>
      </c>
    </row>
    <row r="1054" ht="15.75" customHeight="1">
      <c r="A1054" s="3" t="s">
        <v>1159</v>
      </c>
      <c r="B1054" s="4" t="str">
        <f t="shared" si="1"/>
        <v>LCPA3BLUE</v>
      </c>
      <c r="D1054" s="3" t="s">
        <v>101</v>
      </c>
      <c r="F1054" s="5"/>
      <c r="G1054" s="4">
        <v>8.0</v>
      </c>
      <c r="I1054" s="4">
        <v>2.0</v>
      </c>
      <c r="J1054" s="4">
        <v>6.0</v>
      </c>
      <c r="K1054" s="4">
        <v>0.0</v>
      </c>
      <c r="L1054" s="4">
        <v>0.0</v>
      </c>
      <c r="M1054" s="5"/>
      <c r="O1054" s="6">
        <f t="shared" si="2"/>
        <v>6</v>
      </c>
      <c r="P1054" s="3" t="s">
        <v>255</v>
      </c>
      <c r="Q1054" s="3" t="str">
        <f t="shared" si="3"/>
        <v>LC SOFA</v>
      </c>
      <c r="R1054" s="3">
        <f t="shared" si="4"/>
        <v>6</v>
      </c>
      <c r="S1054" s="3" t="str">
        <f t="shared" si="5"/>
        <v/>
      </c>
      <c r="T1054" s="7">
        <f t="shared" si="6"/>
        <v>6</v>
      </c>
      <c r="U1054" s="8" t="str">
        <f t="array" ref="U1054">IF(W1054&lt;&gt;0,MAX(IFERROR(INDEX(A:S,MATCH(W1054,A:A,0),COLUMN(M$2)),0),IFERROR(INDEX(A:S,MATCH(AD1054,A:A,0),COLUMN(M$2)),0),IFERROR(INDEX(A:S,MATCH(AK1054,A:A,0),COLUMN(M$2)),0),IFERROR(INDEX(A:S,MATCH(AR1054,A:A,0),COLUMN(M$2)),0)),M1054)</f>
        <v/>
      </c>
      <c r="V1054" s="3" t="str">
        <f t="shared" si="7"/>
        <v/>
      </c>
    </row>
    <row r="1055" ht="15.75" customHeight="1">
      <c r="A1055" s="3" t="s">
        <v>1160</v>
      </c>
      <c r="B1055" s="4" t="str">
        <f t="shared" si="1"/>
        <v>LCPA3GREY</v>
      </c>
      <c r="D1055" s="3" t="s">
        <v>101</v>
      </c>
      <c r="F1055" s="5"/>
      <c r="G1055" s="4">
        <v>0.0</v>
      </c>
      <c r="I1055" s="4">
        <v>0.0</v>
      </c>
      <c r="J1055" s="4">
        <v>0.0</v>
      </c>
      <c r="K1055" s="4">
        <v>0.0</v>
      </c>
      <c r="L1055" s="4">
        <v>0.0</v>
      </c>
      <c r="M1055" s="5"/>
      <c r="O1055" s="6">
        <f t="shared" si="2"/>
        <v>0</v>
      </c>
      <c r="P1055" s="3" t="s">
        <v>255</v>
      </c>
      <c r="Q1055" s="3" t="str">
        <f t="shared" si="3"/>
        <v>LC SOFA</v>
      </c>
      <c r="R1055" s="3">
        <f t="shared" si="4"/>
        <v>0</v>
      </c>
      <c r="S1055" s="3" t="str">
        <f t="shared" si="5"/>
        <v/>
      </c>
      <c r="T1055" s="7">
        <f t="shared" si="6"/>
        <v>0</v>
      </c>
      <c r="U1055" s="8" t="str">
        <f t="array" ref="U1055">IF(W1055&lt;&gt;0,MAX(IFERROR(INDEX(A:S,MATCH(W1055,A:A,0),COLUMN(M$2)),0),IFERROR(INDEX(A:S,MATCH(AD1055,A:A,0),COLUMN(M$2)),0),IFERROR(INDEX(A:S,MATCH(AK1055,A:A,0),COLUMN(M$2)),0),IFERROR(INDEX(A:S,MATCH(AR1055,A:A,0),COLUMN(M$2)),0)),M1055)</f>
        <v/>
      </c>
      <c r="V1055" s="3" t="str">
        <f t="shared" si="7"/>
        <v/>
      </c>
    </row>
    <row r="1056" ht="15.75" customHeight="1">
      <c r="A1056" s="3" t="s">
        <v>1161</v>
      </c>
      <c r="B1056" s="4" t="str">
        <f t="shared" si="1"/>
        <v>LCRE1GR</v>
      </c>
      <c r="D1056" s="3" t="s">
        <v>101</v>
      </c>
      <c r="F1056" s="5"/>
      <c r="G1056" s="4">
        <v>4.0</v>
      </c>
      <c r="I1056" s="4">
        <v>1.0</v>
      </c>
      <c r="J1056" s="4">
        <v>3.0</v>
      </c>
      <c r="K1056" s="4">
        <v>0.0</v>
      </c>
      <c r="L1056" s="4">
        <v>0.0</v>
      </c>
      <c r="M1056" s="5"/>
      <c r="O1056" s="6">
        <f t="shared" si="2"/>
        <v>3</v>
      </c>
      <c r="P1056" s="3" t="s">
        <v>255</v>
      </c>
      <c r="Q1056" s="3" t="str">
        <f t="shared" si="3"/>
        <v>LC SOFA</v>
      </c>
      <c r="R1056" s="3">
        <f t="shared" si="4"/>
        <v>3</v>
      </c>
      <c r="S1056" s="3">
        <f t="shared" si="5"/>
        <v>0</v>
      </c>
      <c r="T1056" s="7">
        <f t="shared" si="6"/>
        <v>3</v>
      </c>
      <c r="U1056" s="8">
        <f t="array" ref="U1056">IF(W1056&lt;&gt;0,MAX(IFERROR(INDEX(A:S,MATCH(W1056,A:A,0),COLUMN(M$2)),0),IFERROR(INDEX(A:S,MATCH(AD1056,A:A,0),COLUMN(M$2)),0),IFERROR(INDEX(A:S,MATCH(AK1056,A:A,0),COLUMN(M$2)),0),IFERROR(INDEX(A:S,MATCH(AR1056,A:A,0),COLUMN(M$2)),0)),M1056)</f>
        <v>0</v>
      </c>
      <c r="V1056" s="3">
        <f t="shared" si="7"/>
        <v>0</v>
      </c>
      <c r="W1056" s="3" t="s">
        <v>1161</v>
      </c>
      <c r="X1056" s="3">
        <v>1.0</v>
      </c>
      <c r="Y1056" s="3">
        <f t="array" ref="Y1056">ROUNDDOWN(INDEX($A:$O,MATCH(W1056,$A:$A,0),COLUMN(O$1))/X1056,0)</f>
        <v>3</v>
      </c>
      <c r="Z1056" s="3">
        <f t="array" ref="Z1056">ROUNDDOWN(INDEX($A:$J,MATCH(W1056,$A:$A,0),COLUMN(H$1))/X1056,0)+Y1056</f>
        <v>3</v>
      </c>
      <c r="AA1056" s="5" t="str">
        <f t="shared" ref="AA1056:AA1058" si="18">XLOOKUP(W1056,A:A,M:M)</f>
        <v/>
      </c>
      <c r="AB1056" s="3">
        <f t="array" ref="AB1056">ROUNDDOWN(INDEX($A:$N,MATCH(W1056,$A:$A,0),COLUMN(N$1))/X1056,0)+Z1056</f>
        <v>3</v>
      </c>
      <c r="AC1056" s="3" t="str">
        <f t="array" ref="AC1056">INDEX($A:$P,MATCH(W1056,$A:$A,0),COLUMN(P$1))</f>
        <v>LC SOFA</v>
      </c>
      <c r="AD1056" s="3" t="s">
        <v>1162</v>
      </c>
      <c r="AE1056" s="3">
        <v>1.0</v>
      </c>
      <c r="AF1056" s="3">
        <f t="array" ref="AF1056">ROUNDDOWN(INDEX($A:$O,MATCH(AD1056,$A:$A,0),COLUMN(O$1))/AE1056,0)</f>
        <v>4</v>
      </c>
      <c r="AG1056" s="3">
        <f t="array" ref="AG1056">ROUNDDOWN(INDEX($A:$J,MATCH(AD1056,$A:$A,0),COLUMN(H$1))/AE1056,0)+AF1056</f>
        <v>4</v>
      </c>
      <c r="AH1056" s="5" t="str">
        <f t="shared" ref="AH1056:AH1058" si="19">XLOOKUP(AD1056,A:A,M:M)</f>
        <v/>
      </c>
      <c r="AI1056" s="3">
        <f t="array" ref="AI1056">ROUNDDOWN(INDEX($A:$N,MATCH(AD1056,$A:$A,0),COLUMN(N$1))/AE1056,0)+AG1056</f>
        <v>4</v>
      </c>
      <c r="AJ1056" s="3" t="str">
        <f t="array" ref="AJ1056">INDEX($A:$P,MATCH(AD1056,$A:$A,0),COLUMN(P$1))</f>
        <v>LC SOFA</v>
      </c>
    </row>
    <row r="1057" ht="15.75" customHeight="1">
      <c r="A1057" s="3" t="s">
        <v>1163</v>
      </c>
      <c r="B1057" s="4" t="str">
        <f t="shared" si="1"/>
        <v>LCRE2GR</v>
      </c>
      <c r="D1057" s="3" t="s">
        <v>101</v>
      </c>
      <c r="F1057" s="5"/>
      <c r="G1057" s="4">
        <v>0.0</v>
      </c>
      <c r="I1057" s="4">
        <v>0.0</v>
      </c>
      <c r="J1057" s="4">
        <v>0.0</v>
      </c>
      <c r="K1057" s="4">
        <v>0.0</v>
      </c>
      <c r="L1057" s="4">
        <v>0.0</v>
      </c>
      <c r="O1057" s="6">
        <f t="shared" si="2"/>
        <v>0</v>
      </c>
      <c r="P1057" s="3" t="s">
        <v>51</v>
      </c>
      <c r="Q1057" s="3" t="str">
        <f t="shared" si="3"/>
        <v>ZZ</v>
      </c>
      <c r="R1057" s="3">
        <f t="shared" si="4"/>
        <v>0</v>
      </c>
      <c r="S1057" s="3">
        <f t="shared" si="5"/>
        <v>0</v>
      </c>
      <c r="T1057" s="7">
        <f t="shared" si="6"/>
        <v>0</v>
      </c>
      <c r="U1057" s="8">
        <f t="array" ref="U1057">IF(W1057&lt;&gt;0,MAX(IFERROR(INDEX(A:S,MATCH(W1057,A:A,0),COLUMN(M$2)),0),IFERROR(INDEX(A:S,MATCH(AD1057,A:A,0),COLUMN(M$2)),0),IFERROR(INDEX(A:S,MATCH(AK1057,A:A,0),COLUMN(M$2)),0),IFERROR(INDEX(A:S,MATCH(AR1057,A:A,0),COLUMN(M$2)),0)),M1057)</f>
        <v>0</v>
      </c>
      <c r="V1057" s="3">
        <f t="shared" si="7"/>
        <v>0</v>
      </c>
      <c r="W1057" s="3" t="s">
        <v>1163</v>
      </c>
      <c r="X1057" s="3">
        <v>1.0</v>
      </c>
      <c r="Y1057" s="3">
        <f t="array" ref="Y1057">ROUNDDOWN(INDEX($A:$O,MATCH(W1057,$A:$A,0),COLUMN(O$1))/X1057,0)</f>
        <v>0</v>
      </c>
      <c r="Z1057" s="3">
        <f t="array" ref="Z1057">ROUNDDOWN(INDEX($A:$J,MATCH(W1057,$A:$A,0),COLUMN(H$1))/X1057,0)+Y1057</f>
        <v>0</v>
      </c>
      <c r="AA1057" s="5" t="str">
        <f t="shared" si="18"/>
        <v/>
      </c>
      <c r="AB1057" s="3">
        <f t="array" ref="AB1057">ROUNDDOWN(INDEX($A:$N,MATCH(W1057,$A:$A,0),COLUMN(N$1))/X1057,0)+Z1057</f>
        <v>0</v>
      </c>
      <c r="AC1057" s="3" t="str">
        <f t="array" ref="AC1057">INDEX($A:$P,MATCH(W1057,$A:$A,0),COLUMN(P$1))</f>
        <v>ZZ</v>
      </c>
      <c r="AD1057" s="3" t="s">
        <v>1164</v>
      </c>
      <c r="AE1057" s="3">
        <v>1.0</v>
      </c>
      <c r="AF1057" s="3">
        <f t="array" ref="AF1057">ROUNDDOWN(INDEX($A:$O,MATCH(AD1057,$A:$A,0),COLUMN(O$1))/AE1057,0)</f>
        <v>0</v>
      </c>
      <c r="AG1057" s="3">
        <f t="array" ref="AG1057">ROUNDDOWN(INDEX($A:$J,MATCH(AD1057,$A:$A,0),COLUMN(H$1))/AE1057,0)+AF1057</f>
        <v>0</v>
      </c>
      <c r="AH1057" s="5" t="str">
        <f t="shared" si="19"/>
        <v/>
      </c>
      <c r="AI1057" s="3">
        <f t="array" ref="AI1057">ROUNDDOWN(INDEX($A:$N,MATCH(AD1057,$A:$A,0),COLUMN(N$1))/AE1057,0)+AG1057</f>
        <v>0</v>
      </c>
      <c r="AJ1057" s="3" t="str">
        <f t="array" ref="AJ1057">INDEX($A:$P,MATCH(AD1057,$A:$A,0),COLUMN(P$1))</f>
        <v>ZZ</v>
      </c>
    </row>
    <row r="1058" ht="15.75" customHeight="1">
      <c r="A1058" s="3" t="s">
        <v>1165</v>
      </c>
      <c r="B1058" s="4" t="str">
        <f t="shared" si="1"/>
        <v>LCRE3GR</v>
      </c>
      <c r="D1058" s="3" t="s">
        <v>101</v>
      </c>
      <c r="F1058" s="5"/>
      <c r="G1058" s="4">
        <v>0.0</v>
      </c>
      <c r="I1058" s="4">
        <v>0.0</v>
      </c>
      <c r="J1058" s="4">
        <v>0.0</v>
      </c>
      <c r="K1058" s="4">
        <v>0.0</v>
      </c>
      <c r="L1058" s="4">
        <v>0.0</v>
      </c>
      <c r="O1058" s="6">
        <f t="shared" si="2"/>
        <v>0</v>
      </c>
      <c r="P1058" s="3" t="s">
        <v>255</v>
      </c>
      <c r="Q1058" s="3" t="str">
        <f t="shared" si="3"/>
        <v>LC SOFA</v>
      </c>
      <c r="R1058" s="3">
        <f t="shared" si="4"/>
        <v>0</v>
      </c>
      <c r="S1058" s="3">
        <f t="shared" si="5"/>
        <v>0</v>
      </c>
      <c r="T1058" s="7">
        <f t="shared" si="6"/>
        <v>0</v>
      </c>
      <c r="U1058" s="8">
        <f t="array" ref="U1058">IF(W1058&lt;&gt;0,MAX(IFERROR(INDEX(A:S,MATCH(W1058,A:A,0),COLUMN(M$2)),0),IFERROR(INDEX(A:S,MATCH(AD1058,A:A,0),COLUMN(M$2)),0),IFERROR(INDEX(A:S,MATCH(AK1058,A:A,0),COLUMN(M$2)),0),IFERROR(INDEX(A:S,MATCH(AR1058,A:A,0),COLUMN(M$2)),0)),M1058)</f>
        <v>0</v>
      </c>
      <c r="V1058" s="3">
        <f t="shared" si="7"/>
        <v>0</v>
      </c>
      <c r="W1058" s="3" t="s">
        <v>1165</v>
      </c>
      <c r="X1058" s="3">
        <v>1.0</v>
      </c>
      <c r="Y1058" s="3">
        <f t="array" ref="Y1058">ROUNDDOWN(INDEX($A:$O,MATCH(W1058,$A:$A,0),COLUMN(O$1))/X1058,0)</f>
        <v>0</v>
      </c>
      <c r="Z1058" s="3">
        <f t="array" ref="Z1058">ROUNDDOWN(INDEX($A:$J,MATCH(W1058,$A:$A,0),COLUMN(H$1))/X1058,0)+Y1058</f>
        <v>0</v>
      </c>
      <c r="AA1058" s="5" t="str">
        <f t="shared" si="18"/>
        <v/>
      </c>
      <c r="AB1058" s="3">
        <f t="array" ref="AB1058">ROUNDDOWN(INDEX($A:$N,MATCH(W1058,$A:$A,0),COLUMN(N$1))/X1058,0)+Z1058</f>
        <v>0</v>
      </c>
      <c r="AC1058" s="3" t="str">
        <f t="array" ref="AC1058">INDEX($A:$P,MATCH(W1058,$A:$A,0),COLUMN(P$1))</f>
        <v>LC SOFA</v>
      </c>
      <c r="AD1058" s="3" t="s">
        <v>1166</v>
      </c>
      <c r="AE1058" s="3">
        <v>1.0</v>
      </c>
      <c r="AF1058" s="3">
        <f t="array" ref="AF1058">ROUNDDOWN(INDEX($A:$O,MATCH(AD1058,$A:$A,0),COLUMN(O$1))/AE1058,0)</f>
        <v>0</v>
      </c>
      <c r="AG1058" s="3">
        <f t="array" ref="AG1058">ROUNDDOWN(INDEX($A:$J,MATCH(AD1058,$A:$A,0),COLUMN(H$1))/AE1058,0)+AF1058</f>
        <v>0</v>
      </c>
      <c r="AH1058" s="5" t="str">
        <f t="shared" si="19"/>
        <v/>
      </c>
      <c r="AI1058" s="3">
        <f t="array" ref="AI1058">ROUNDDOWN(INDEX($A:$N,MATCH(AD1058,$A:$A,0),COLUMN(N$1))/AE1058,0)+AG1058</f>
        <v>0</v>
      </c>
      <c r="AJ1058" s="3" t="str">
        <f t="array" ref="AJ1058">INDEX($A:$P,MATCH(AD1058,$A:$A,0),COLUMN(P$1))</f>
        <v>LC SOFA</v>
      </c>
    </row>
    <row r="1059" ht="15.75" customHeight="1">
      <c r="A1059" s="3" t="s">
        <v>1167</v>
      </c>
      <c r="B1059" s="4" t="str">
        <f t="shared" si="1"/>
        <v>LCCOOTBLUE</v>
      </c>
      <c r="D1059" s="3">
        <v>0.0</v>
      </c>
      <c r="F1059" s="5">
        <v>43872.0</v>
      </c>
      <c r="G1059" s="4">
        <v>0.0</v>
      </c>
      <c r="I1059" s="4">
        <v>0.0</v>
      </c>
      <c r="J1059" s="4">
        <v>0.0</v>
      </c>
      <c r="K1059" s="4">
        <v>0.0</v>
      </c>
      <c r="L1059" s="4">
        <v>0.0</v>
      </c>
      <c r="O1059" s="6">
        <f t="shared" si="2"/>
        <v>0</v>
      </c>
      <c r="P1059" s="3" t="s">
        <v>51</v>
      </c>
      <c r="Q1059" s="3" t="str">
        <f t="shared" si="3"/>
        <v>ZZ</v>
      </c>
      <c r="R1059" s="3">
        <f t="shared" si="4"/>
        <v>0</v>
      </c>
      <c r="S1059" s="3" t="str">
        <f t="shared" si="5"/>
        <v/>
      </c>
      <c r="T1059" s="7">
        <f t="shared" si="6"/>
        <v>0</v>
      </c>
      <c r="U1059" s="8" t="str">
        <f t="array" ref="U1059">IF(W1059&lt;&gt;0,MAX(IFERROR(INDEX(A:S,MATCH(W1059,A:A,0),COLUMN(M$2)),0),IFERROR(INDEX(A:S,MATCH(AD1059,A:A,0),COLUMN(M$2)),0),IFERROR(INDEX(A:S,MATCH(AK1059,A:A,0),COLUMN(M$2)),0),IFERROR(INDEX(A:S,MATCH(AR1059,A:A,0),COLUMN(M$2)),0)),M1059)</f>
        <v/>
      </c>
      <c r="V1059" s="3" t="str">
        <f t="shared" si="7"/>
        <v/>
      </c>
    </row>
    <row r="1060" ht="15.75" customHeight="1">
      <c r="A1060" s="3" t="s">
        <v>1168</v>
      </c>
      <c r="B1060" s="4" t="str">
        <f t="shared" si="1"/>
        <v>LCAT26BATO</v>
      </c>
      <c r="D1060" s="3">
        <v>0.0</v>
      </c>
      <c r="F1060" s="5">
        <v>43445.0</v>
      </c>
      <c r="G1060" s="4">
        <v>0.0</v>
      </c>
      <c r="I1060" s="4">
        <v>0.0</v>
      </c>
      <c r="J1060" s="4">
        <v>0.0</v>
      </c>
      <c r="K1060" s="4">
        <v>0.0</v>
      </c>
      <c r="L1060" s="4">
        <v>0.0</v>
      </c>
      <c r="O1060" s="6">
        <f t="shared" si="2"/>
        <v>0</v>
      </c>
      <c r="P1060" s="3" t="s">
        <v>51</v>
      </c>
      <c r="Q1060" s="3" t="str">
        <f t="shared" si="3"/>
        <v>ZZ</v>
      </c>
      <c r="R1060" s="3">
        <f t="shared" si="4"/>
        <v>0</v>
      </c>
      <c r="S1060" s="3" t="str">
        <f t="shared" si="5"/>
        <v/>
      </c>
      <c r="T1060" s="7">
        <f t="shared" si="6"/>
        <v>0</v>
      </c>
      <c r="U1060" s="8" t="str">
        <f t="array" ref="U1060">IF(W1060&lt;&gt;0,MAX(IFERROR(INDEX(A:S,MATCH(W1060,A:A,0),COLUMN(M$2)),0),IFERROR(INDEX(A:S,MATCH(AD1060,A:A,0),COLUMN(M$2)),0),IFERROR(INDEX(A:S,MATCH(AK1060,A:A,0),COLUMN(M$2)),0),IFERROR(INDEX(A:S,MATCH(AR1060,A:A,0),COLUMN(M$2)),0)),M1060)</f>
        <v/>
      </c>
      <c r="V1060" s="3" t="str">
        <f t="shared" si="7"/>
        <v/>
      </c>
    </row>
    <row r="1061" ht="15.75" customHeight="1">
      <c r="A1061" s="3" t="s">
        <v>1169</v>
      </c>
      <c r="B1061" s="4" t="str">
        <f t="shared" si="1"/>
        <v>LCAT30BATO</v>
      </c>
      <c r="D1061" s="3" t="s">
        <v>60</v>
      </c>
      <c r="E1061" s="5">
        <v>44134.0</v>
      </c>
      <c r="F1061" s="5">
        <v>43994.0</v>
      </c>
      <c r="G1061" s="4">
        <v>0.0</v>
      </c>
      <c r="I1061" s="4">
        <v>0.0</v>
      </c>
      <c r="J1061" s="4">
        <v>0.0</v>
      </c>
      <c r="K1061" s="4">
        <v>0.0</v>
      </c>
      <c r="L1061" s="4">
        <v>0.0</v>
      </c>
      <c r="O1061" s="6">
        <f t="shared" si="2"/>
        <v>0</v>
      </c>
      <c r="P1061" s="3" t="s">
        <v>51</v>
      </c>
      <c r="Q1061" s="3" t="str">
        <f t="shared" si="3"/>
        <v>ZZ</v>
      </c>
      <c r="R1061" s="3">
        <f t="shared" si="4"/>
        <v>0</v>
      </c>
      <c r="S1061" s="3" t="str">
        <f t="shared" si="5"/>
        <v/>
      </c>
      <c r="T1061" s="7">
        <f t="shared" si="6"/>
        <v>0</v>
      </c>
      <c r="U1061" s="8" t="str">
        <f t="array" ref="U1061">IF(W1061&lt;&gt;0,MAX(IFERROR(INDEX(A:S,MATCH(W1061,A:A,0),COLUMN(M$2)),0),IFERROR(INDEX(A:S,MATCH(AD1061,A:A,0),COLUMN(M$2)),0),IFERROR(INDEX(A:S,MATCH(AK1061,A:A,0),COLUMN(M$2)),0),IFERROR(INDEX(A:S,MATCH(AR1061,A:A,0),COLUMN(M$2)),0)),M1061)</f>
        <v/>
      </c>
      <c r="V1061" s="3" t="str">
        <f t="shared" si="7"/>
        <v/>
      </c>
    </row>
    <row r="1062" ht="15.75" customHeight="1">
      <c r="A1062" s="3" t="s">
        <v>1170</v>
      </c>
      <c r="B1062" s="4" t="str">
        <f t="shared" si="1"/>
        <v>LCOXSIVGBS</v>
      </c>
      <c r="C1062" s="3" t="s">
        <v>2</v>
      </c>
      <c r="D1062" s="3" t="s">
        <v>60</v>
      </c>
      <c r="E1062" s="5"/>
      <c r="F1062" s="5">
        <v>45020.0</v>
      </c>
      <c r="G1062" s="4">
        <v>0.0</v>
      </c>
      <c r="I1062" s="4">
        <v>0.0</v>
      </c>
      <c r="J1062" s="4">
        <v>0.0</v>
      </c>
      <c r="K1062" s="4">
        <v>0.0</v>
      </c>
      <c r="L1062" s="4">
        <v>0.0</v>
      </c>
      <c r="O1062" s="6">
        <f t="shared" si="2"/>
        <v>0</v>
      </c>
      <c r="P1062" s="3" t="s">
        <v>51</v>
      </c>
      <c r="Q1062" s="3" t="str">
        <f t="shared" si="3"/>
        <v>ZZ</v>
      </c>
      <c r="R1062" s="3">
        <f t="shared" si="4"/>
        <v>0</v>
      </c>
      <c r="S1062" s="3">
        <f t="shared" si="5"/>
        <v>0</v>
      </c>
      <c r="T1062" s="7">
        <f t="shared" si="6"/>
        <v>0</v>
      </c>
      <c r="U1062" s="8" t="str">
        <f t="array" ref="U1062">IF(W1062&lt;&gt;0,MAX(IFERROR(INDEX(A:S,MATCH(W1062,A:A,0),COLUMN(M$2)),0),IFERROR(INDEX(A:S,MATCH(AD1062,A:A,0),COLUMN(M$2)),0),IFERROR(INDEX(A:S,MATCH(AK1062,A:A,0),COLUMN(M$2)),0),IFERROR(INDEX(A:S,MATCH(AR1062,A:A,0),COLUMN(M$2)),0)),M1062)</f>
        <v/>
      </c>
      <c r="V1062" s="3">
        <f t="shared" si="7"/>
        <v>0</v>
      </c>
    </row>
    <row r="1063" ht="15.75" customHeight="1">
      <c r="A1063" s="3" t="s">
        <v>1171</v>
      </c>
      <c r="B1063" s="4" t="str">
        <f t="shared" si="1"/>
        <v>LCOXSIVBBS</v>
      </c>
      <c r="C1063" s="3" t="s">
        <v>2</v>
      </c>
      <c r="D1063" s="3">
        <v>0.0</v>
      </c>
      <c r="E1063" s="5">
        <v>43994.0</v>
      </c>
      <c r="F1063" s="5">
        <v>44134.0</v>
      </c>
      <c r="G1063" s="4">
        <v>0.0</v>
      </c>
      <c r="I1063" s="4">
        <v>0.0</v>
      </c>
      <c r="J1063" s="4">
        <v>0.0</v>
      </c>
      <c r="K1063" s="4">
        <v>0.0</v>
      </c>
      <c r="L1063" s="4">
        <v>0.0</v>
      </c>
      <c r="O1063" s="6">
        <f t="shared" si="2"/>
        <v>0</v>
      </c>
      <c r="P1063" s="3" t="s">
        <v>51</v>
      </c>
      <c r="Q1063" s="3" t="str">
        <f t="shared" si="3"/>
        <v>ZZ</v>
      </c>
      <c r="R1063" s="3">
        <f t="shared" si="4"/>
        <v>0</v>
      </c>
      <c r="S1063" s="3">
        <f t="shared" si="5"/>
        <v>0</v>
      </c>
      <c r="T1063" s="7">
        <f t="shared" si="6"/>
        <v>0</v>
      </c>
      <c r="U1063" s="8" t="str">
        <f t="array" ref="U1063">IF(W1063&lt;&gt;0,MAX(IFERROR(INDEX(A:S,MATCH(W1063,A:A,0),COLUMN(M$2)),0),IFERROR(INDEX(A:S,MATCH(AD1063,A:A,0),COLUMN(M$2)),0),IFERROR(INDEX(A:S,MATCH(AK1063,A:A,0),COLUMN(M$2)),0),IFERROR(INDEX(A:S,MATCH(AR1063,A:A,0),COLUMN(M$2)),0)),M1063)</f>
        <v/>
      </c>
      <c r="V1063" s="3">
        <f t="shared" si="7"/>
        <v>0</v>
      </c>
    </row>
    <row r="1064" ht="15.75" customHeight="1">
      <c r="A1064" s="3" t="s">
        <v>1172</v>
      </c>
      <c r="B1064" s="4" t="str">
        <f t="shared" si="1"/>
        <v>LCFPCABR</v>
      </c>
      <c r="D1064" s="3">
        <v>0.0</v>
      </c>
      <c r="F1064" s="5">
        <v>44134.0</v>
      </c>
      <c r="G1064" s="4">
        <v>0.0</v>
      </c>
      <c r="I1064" s="4">
        <v>0.0</v>
      </c>
      <c r="J1064" s="4">
        <v>0.0</v>
      </c>
      <c r="K1064" s="4">
        <v>0.0</v>
      </c>
      <c r="L1064" s="4">
        <v>0.0</v>
      </c>
      <c r="O1064" s="6">
        <f t="shared" si="2"/>
        <v>0</v>
      </c>
      <c r="P1064" s="3" t="s">
        <v>51</v>
      </c>
      <c r="Q1064" s="3" t="str">
        <f t="shared" si="3"/>
        <v>ZZ</v>
      </c>
      <c r="R1064" s="3">
        <f t="shared" si="4"/>
        <v>0</v>
      </c>
      <c r="S1064" s="3" t="str">
        <f t="shared" si="5"/>
        <v/>
      </c>
      <c r="T1064" s="7">
        <f t="shared" si="6"/>
        <v>0</v>
      </c>
      <c r="U1064" s="8" t="str">
        <f t="array" ref="U1064">IF(W1064&lt;&gt;0,MAX(IFERROR(INDEX(A:S,MATCH(W1064,A:A,0),COLUMN(M$2)),0),IFERROR(INDEX(A:S,MATCH(AD1064,A:A,0),COLUMN(M$2)),0),IFERROR(INDEX(A:S,MATCH(AK1064,A:A,0),COLUMN(M$2)),0),IFERROR(INDEX(A:S,MATCH(AR1064,A:A,0),COLUMN(M$2)),0)),M1064)</f>
        <v/>
      </c>
      <c r="V1064" s="3" t="str">
        <f t="shared" si="7"/>
        <v/>
      </c>
    </row>
    <row r="1065" ht="15.75" customHeight="1">
      <c r="A1065" s="3" t="s">
        <v>1173</v>
      </c>
      <c r="B1065" s="4" t="str">
        <f t="shared" si="1"/>
        <v>LCFPEMBR</v>
      </c>
      <c r="D1065" s="3">
        <v>0.0</v>
      </c>
      <c r="F1065" s="5">
        <v>43767.0</v>
      </c>
      <c r="G1065" s="4">
        <v>0.0</v>
      </c>
      <c r="I1065" s="4">
        <v>0.0</v>
      </c>
      <c r="J1065" s="4">
        <v>0.0</v>
      </c>
      <c r="K1065" s="4">
        <v>0.0</v>
      </c>
      <c r="L1065" s="4">
        <v>0.0</v>
      </c>
      <c r="O1065" s="6">
        <f t="shared" si="2"/>
        <v>0</v>
      </c>
      <c r="P1065" s="3" t="s">
        <v>51</v>
      </c>
      <c r="Q1065" s="3" t="str">
        <f t="shared" si="3"/>
        <v>ZZ</v>
      </c>
      <c r="R1065" s="3">
        <f t="shared" si="4"/>
        <v>0</v>
      </c>
      <c r="S1065" s="3" t="str">
        <f t="shared" si="5"/>
        <v/>
      </c>
      <c r="T1065" s="7">
        <f t="shared" si="6"/>
        <v>0</v>
      </c>
      <c r="U1065" s="8" t="str">
        <f t="array" ref="U1065">IF(W1065&lt;&gt;0,MAX(IFERROR(INDEX(A:S,MATCH(W1065,A:A,0),COLUMN(M$2)),0),IFERROR(INDEX(A:S,MATCH(AD1065,A:A,0),COLUMN(M$2)),0),IFERROR(INDEX(A:S,MATCH(AK1065,A:A,0),COLUMN(M$2)),0),IFERROR(INDEX(A:S,MATCH(AR1065,A:A,0),COLUMN(M$2)),0)),M1065)</f>
        <v/>
      </c>
      <c r="V1065" s="3" t="str">
        <f t="shared" si="7"/>
        <v/>
      </c>
    </row>
    <row r="1066" ht="15.75" customHeight="1">
      <c r="A1066" s="3" t="s">
        <v>1174</v>
      </c>
      <c r="B1066" s="4" t="str">
        <f t="shared" si="1"/>
        <v>LCFPMOBL</v>
      </c>
      <c r="D1066" s="3">
        <v>0.0</v>
      </c>
      <c r="F1066" s="5">
        <v>44134.0</v>
      </c>
      <c r="G1066" s="4">
        <v>0.0</v>
      </c>
      <c r="I1066" s="4">
        <v>0.0</v>
      </c>
      <c r="J1066" s="4">
        <v>0.0</v>
      </c>
      <c r="K1066" s="4">
        <v>0.0</v>
      </c>
      <c r="L1066" s="4">
        <v>0.0</v>
      </c>
      <c r="O1066" s="6">
        <f t="shared" si="2"/>
        <v>0</v>
      </c>
      <c r="P1066" s="3" t="s">
        <v>51</v>
      </c>
      <c r="Q1066" s="3" t="str">
        <f t="shared" si="3"/>
        <v>ZZ</v>
      </c>
      <c r="R1066" s="3">
        <f t="shared" si="4"/>
        <v>0</v>
      </c>
      <c r="S1066" s="3" t="str">
        <f t="shared" si="5"/>
        <v/>
      </c>
      <c r="T1066" s="7">
        <f t="shared" si="6"/>
        <v>0</v>
      </c>
      <c r="U1066" s="8" t="str">
        <f t="array" ref="U1066">IF(W1066&lt;&gt;0,MAX(IFERROR(INDEX(A:S,MATCH(W1066,A:A,0),COLUMN(M$2)),0),IFERROR(INDEX(A:S,MATCH(AD1066,A:A,0),COLUMN(M$2)),0),IFERROR(INDEX(A:S,MATCH(AK1066,A:A,0),COLUMN(M$2)),0),IFERROR(INDEX(A:S,MATCH(AR1066,A:A,0),COLUMN(M$2)),0)),M1066)</f>
        <v/>
      </c>
      <c r="V1066" s="3" t="str">
        <f t="shared" si="7"/>
        <v/>
      </c>
    </row>
    <row r="1067" ht="15.75" customHeight="1">
      <c r="A1067" s="3" t="s">
        <v>1175</v>
      </c>
      <c r="B1067" s="4" t="str">
        <f t="shared" si="1"/>
        <v>LCFPLRGR</v>
      </c>
      <c r="D1067" s="3">
        <v>0.0</v>
      </c>
      <c r="F1067" s="5">
        <v>44134.0</v>
      </c>
      <c r="G1067" s="4">
        <v>0.0</v>
      </c>
      <c r="I1067" s="4">
        <v>0.0</v>
      </c>
      <c r="J1067" s="4">
        <v>0.0</v>
      </c>
      <c r="K1067" s="4">
        <v>0.0</v>
      </c>
      <c r="L1067" s="4">
        <v>0.0</v>
      </c>
      <c r="O1067" s="6">
        <f t="shared" si="2"/>
        <v>0</v>
      </c>
      <c r="P1067" s="3" t="s">
        <v>51</v>
      </c>
      <c r="Q1067" s="3" t="str">
        <f t="shared" si="3"/>
        <v>ZZ</v>
      </c>
      <c r="R1067" s="3">
        <f t="shared" si="4"/>
        <v>0</v>
      </c>
      <c r="S1067" s="3" t="str">
        <f t="shared" si="5"/>
        <v/>
      </c>
      <c r="T1067" s="7">
        <f t="shared" si="6"/>
        <v>0</v>
      </c>
      <c r="U1067" s="8" t="str">
        <f t="array" ref="U1067">IF(W1067&lt;&gt;0,MAX(IFERROR(INDEX(A:S,MATCH(W1067,A:A,0),COLUMN(M$2)),0),IFERROR(INDEX(A:S,MATCH(AD1067,A:A,0),COLUMN(M$2)),0),IFERROR(INDEX(A:S,MATCH(AK1067,A:A,0),COLUMN(M$2)),0),IFERROR(INDEX(A:S,MATCH(AR1067,A:A,0),COLUMN(M$2)),0)),M1067)</f>
        <v/>
      </c>
      <c r="V1067" s="3" t="str">
        <f t="shared" si="7"/>
        <v/>
      </c>
    </row>
    <row r="1068" ht="15.75" customHeight="1">
      <c r="A1068" s="3" t="s">
        <v>1176</v>
      </c>
      <c r="B1068" s="4" t="str">
        <f t="shared" si="1"/>
        <v>LCFPMQGR</v>
      </c>
      <c r="D1068" s="3">
        <v>0.0</v>
      </c>
      <c r="F1068" s="5">
        <v>44134.0</v>
      </c>
      <c r="G1068" s="4">
        <v>0.0</v>
      </c>
      <c r="I1068" s="4">
        <v>0.0</v>
      </c>
      <c r="J1068" s="4">
        <v>0.0</v>
      </c>
      <c r="K1068" s="4">
        <v>0.0</v>
      </c>
      <c r="L1068" s="4">
        <v>0.0</v>
      </c>
      <c r="O1068" s="6">
        <f t="shared" si="2"/>
        <v>0</v>
      </c>
      <c r="P1068" s="3" t="s">
        <v>51</v>
      </c>
      <c r="Q1068" s="3" t="str">
        <f t="shared" si="3"/>
        <v>ZZ</v>
      </c>
      <c r="R1068" s="3">
        <f t="shared" si="4"/>
        <v>0</v>
      </c>
      <c r="S1068" s="3" t="str">
        <f t="shared" si="5"/>
        <v/>
      </c>
      <c r="T1068" s="7">
        <f t="shared" si="6"/>
        <v>0</v>
      </c>
      <c r="U1068" s="8" t="str">
        <f t="array" ref="U1068">IF(W1068&lt;&gt;0,MAX(IFERROR(INDEX(A:S,MATCH(W1068,A:A,0),COLUMN(M$2)),0),IFERROR(INDEX(A:S,MATCH(AD1068,A:A,0),COLUMN(M$2)),0),IFERROR(INDEX(A:S,MATCH(AK1068,A:A,0),COLUMN(M$2)),0),IFERROR(INDEX(A:S,MATCH(AR1068,A:A,0),COLUMN(M$2)),0)),M1068)</f>
        <v/>
      </c>
      <c r="V1068" s="3" t="str">
        <f t="shared" si="7"/>
        <v/>
      </c>
    </row>
    <row r="1069" ht="15.75" customHeight="1">
      <c r="A1069" s="3" t="s">
        <v>1177</v>
      </c>
      <c r="B1069" s="4" t="str">
        <f t="shared" si="1"/>
        <v>LCADSWBAGRWA</v>
      </c>
      <c r="D1069" s="3" t="s">
        <v>101</v>
      </c>
      <c r="F1069" s="5"/>
      <c r="G1069" s="4">
        <v>91.0</v>
      </c>
      <c r="I1069" s="4">
        <v>5.0</v>
      </c>
      <c r="J1069" s="4">
        <v>84.0</v>
      </c>
      <c r="K1069" s="4">
        <v>17.0</v>
      </c>
      <c r="L1069" s="4">
        <v>0.0</v>
      </c>
      <c r="O1069" s="6">
        <f t="shared" si="2"/>
        <v>86</v>
      </c>
      <c r="P1069" s="3" t="s">
        <v>137</v>
      </c>
      <c r="Q1069" s="3" t="str">
        <f t="shared" si="3"/>
        <v>LC BARSTL</v>
      </c>
      <c r="R1069" s="3">
        <f t="shared" si="4"/>
        <v>86</v>
      </c>
      <c r="S1069" s="3" t="str">
        <f t="shared" si="5"/>
        <v/>
      </c>
      <c r="T1069" s="7">
        <f t="shared" si="6"/>
        <v>86</v>
      </c>
      <c r="U1069" s="8" t="str">
        <f t="array" ref="U1069">IF(W1069&lt;&gt;0,MAX(IFERROR(INDEX(A:S,MATCH(W1069,A:A,0),COLUMN(M$2)),0),IFERROR(INDEX(A:S,MATCH(AD1069,A:A,0),COLUMN(M$2)),0),IFERROR(INDEX(A:S,MATCH(AK1069,A:A,0),COLUMN(M$2)),0),IFERROR(INDEX(A:S,MATCH(AR1069,A:A,0),COLUMN(M$2)),0)),M1069)</f>
        <v/>
      </c>
      <c r="V1069" s="3" t="str">
        <f t="shared" si="7"/>
        <v/>
      </c>
    </row>
    <row r="1070" ht="15.75" customHeight="1">
      <c r="A1070" s="3" t="s">
        <v>1178</v>
      </c>
      <c r="B1070" s="4" t="str">
        <f t="shared" si="1"/>
        <v>LCJYBABRWA26</v>
      </c>
      <c r="D1070" s="3" t="s">
        <v>101</v>
      </c>
      <c r="F1070" s="5"/>
      <c r="G1070" s="4">
        <v>13.0</v>
      </c>
      <c r="I1070" s="4">
        <v>95.0</v>
      </c>
      <c r="J1070" s="4">
        <v>0.0</v>
      </c>
      <c r="K1070" s="4">
        <v>67.0</v>
      </c>
      <c r="L1070" s="4">
        <v>0.0</v>
      </c>
      <c r="M1070" s="5">
        <v>45292.0</v>
      </c>
      <c r="N1070" s="3">
        <v>220.0</v>
      </c>
      <c r="O1070" s="6">
        <f t="shared" si="2"/>
        <v>-82</v>
      </c>
      <c r="P1070" s="3" t="s">
        <v>137</v>
      </c>
      <c r="Q1070" s="3" t="str">
        <f t="shared" si="3"/>
        <v>LC BARSTL</v>
      </c>
      <c r="R1070" s="3">
        <f t="shared" si="4"/>
        <v>-82</v>
      </c>
      <c r="S1070" s="3" t="str">
        <f t="shared" si="5"/>
        <v/>
      </c>
      <c r="T1070" s="7">
        <f t="shared" si="6"/>
        <v>0</v>
      </c>
      <c r="U1070" s="8">
        <f t="array" ref="U1070">IF(W1070&lt;&gt;0,MAX(IFERROR(INDEX(A:S,MATCH(W1070,A:A,0),COLUMN(M$2)),0),IFERROR(INDEX(A:S,MATCH(AD1070,A:A,0),COLUMN(M$2)),0),IFERROR(INDEX(A:S,MATCH(AK1070,A:A,0),COLUMN(M$2)),0),IFERROR(INDEX(A:S,MATCH(AR1070,A:A,0),COLUMN(M$2)),0)),M1070)</f>
        <v>45292</v>
      </c>
      <c r="V1070" s="3">
        <f t="shared" si="7"/>
        <v>220</v>
      </c>
    </row>
    <row r="1071" ht="15.75" customHeight="1">
      <c r="A1071" s="3" t="s">
        <v>1179</v>
      </c>
      <c r="B1071" s="4" t="str">
        <f t="shared" si="1"/>
        <v>LCJYBABRWA30</v>
      </c>
      <c r="D1071" s="3" t="s">
        <v>101</v>
      </c>
      <c r="F1071" s="5"/>
      <c r="G1071" s="4">
        <v>86.0</v>
      </c>
      <c r="I1071" s="4">
        <v>4.0</v>
      </c>
      <c r="J1071" s="4">
        <v>83.0</v>
      </c>
      <c r="K1071" s="4">
        <v>12.0</v>
      </c>
      <c r="L1071" s="4">
        <v>0.0</v>
      </c>
      <c r="M1071" s="5"/>
      <c r="O1071" s="6">
        <f t="shared" si="2"/>
        <v>83</v>
      </c>
      <c r="P1071" s="3" t="s">
        <v>137</v>
      </c>
      <c r="Q1071" s="3" t="str">
        <f t="shared" si="3"/>
        <v>LC BARSTL</v>
      </c>
      <c r="R1071" s="3">
        <f t="shared" si="4"/>
        <v>83</v>
      </c>
      <c r="S1071" s="3" t="str">
        <f t="shared" si="5"/>
        <v/>
      </c>
      <c r="T1071" s="7">
        <f t="shared" si="6"/>
        <v>83</v>
      </c>
      <c r="U1071" s="8" t="str">
        <f t="array" ref="U1071">IF(W1071&lt;&gt;0,MAX(IFERROR(INDEX(A:S,MATCH(W1071,A:A,0),COLUMN(M$2)),0),IFERROR(INDEX(A:S,MATCH(AD1071,A:A,0),COLUMN(M$2)),0),IFERROR(INDEX(A:S,MATCH(AK1071,A:A,0),COLUMN(M$2)),0),IFERROR(INDEX(A:S,MATCH(AR1071,A:A,0),COLUMN(M$2)),0)),M1071)</f>
        <v/>
      </c>
      <c r="V1071" s="3" t="str">
        <f t="shared" si="7"/>
        <v/>
      </c>
    </row>
    <row r="1072" ht="15.75" customHeight="1">
      <c r="A1072" s="3" t="s">
        <v>1180</v>
      </c>
      <c r="B1072" s="4" t="str">
        <f t="shared" si="1"/>
        <v>LCJYBAGRWA26</v>
      </c>
      <c r="D1072" s="3" t="s">
        <v>101</v>
      </c>
      <c r="F1072" s="5"/>
      <c r="G1072" s="4">
        <v>26.0</v>
      </c>
      <c r="I1072" s="4">
        <v>8.0</v>
      </c>
      <c r="J1072" s="4">
        <v>16.0</v>
      </c>
      <c r="K1072" s="4">
        <v>0.0</v>
      </c>
      <c r="L1072" s="4">
        <v>0.0</v>
      </c>
      <c r="M1072" s="5"/>
      <c r="O1072" s="6">
        <f t="shared" si="2"/>
        <v>18</v>
      </c>
      <c r="P1072" s="3" t="s">
        <v>137</v>
      </c>
      <c r="Q1072" s="3" t="str">
        <f t="shared" si="3"/>
        <v>LC BARSTL</v>
      </c>
      <c r="R1072" s="3">
        <f t="shared" si="4"/>
        <v>18</v>
      </c>
      <c r="S1072" s="3" t="str">
        <f t="shared" si="5"/>
        <v/>
      </c>
      <c r="T1072" s="7">
        <f t="shared" si="6"/>
        <v>18</v>
      </c>
      <c r="U1072" s="8" t="str">
        <f t="array" ref="U1072">IF(W1072&lt;&gt;0,MAX(IFERROR(INDEX(A:S,MATCH(W1072,A:A,0),COLUMN(M$2)),0),IFERROR(INDEX(A:S,MATCH(AD1072,A:A,0),COLUMN(M$2)),0),IFERROR(INDEX(A:S,MATCH(AK1072,A:A,0),COLUMN(M$2)),0),IFERROR(INDEX(A:S,MATCH(AR1072,A:A,0),COLUMN(M$2)),0)),M1072)</f>
        <v/>
      </c>
      <c r="V1072" s="3" t="str">
        <f t="shared" si="7"/>
        <v/>
      </c>
    </row>
    <row r="1073" ht="15.75" customHeight="1">
      <c r="A1073" s="3" t="s">
        <v>1181</v>
      </c>
      <c r="B1073" s="4" t="str">
        <f t="shared" si="1"/>
        <v>LCJYBAGRWA30</v>
      </c>
      <c r="D1073" s="3" t="s">
        <v>101</v>
      </c>
      <c r="F1073" s="5"/>
      <c r="G1073" s="4">
        <v>41.0</v>
      </c>
      <c r="I1073" s="4">
        <v>0.0</v>
      </c>
      <c r="J1073" s="4">
        <v>39.0</v>
      </c>
      <c r="K1073" s="4">
        <v>18.0</v>
      </c>
      <c r="L1073" s="4">
        <v>0.0</v>
      </c>
      <c r="M1073" s="5">
        <v>45269.0</v>
      </c>
      <c r="N1073" s="3">
        <v>50.0</v>
      </c>
      <c r="O1073" s="6">
        <f t="shared" si="2"/>
        <v>41</v>
      </c>
      <c r="P1073" s="3" t="s">
        <v>137</v>
      </c>
      <c r="Q1073" s="3" t="str">
        <f t="shared" si="3"/>
        <v>LC BARSTL</v>
      </c>
      <c r="R1073" s="3">
        <f t="shared" si="4"/>
        <v>41</v>
      </c>
      <c r="S1073" s="3" t="str">
        <f t="shared" si="5"/>
        <v/>
      </c>
      <c r="T1073" s="7">
        <f t="shared" si="6"/>
        <v>41</v>
      </c>
      <c r="U1073" s="8">
        <f t="array" ref="U1073">IF(W1073&lt;&gt;0,MAX(IFERROR(INDEX(A:S,MATCH(W1073,A:A,0),COLUMN(M$2)),0),IFERROR(INDEX(A:S,MATCH(AD1073,A:A,0),COLUMN(M$2)),0),IFERROR(INDEX(A:S,MATCH(AK1073,A:A,0),COLUMN(M$2)),0),IFERROR(INDEX(A:S,MATCH(AR1073,A:A,0),COLUMN(M$2)),0)),M1073)</f>
        <v>45269</v>
      </c>
      <c r="V1073" s="3">
        <f t="shared" si="7"/>
        <v>50</v>
      </c>
    </row>
    <row r="1074" ht="15.75" customHeight="1">
      <c r="A1074" s="3" t="s">
        <v>1182</v>
      </c>
      <c r="B1074" s="4" t="str">
        <f t="shared" si="1"/>
        <v>LCHBBABRWA26</v>
      </c>
      <c r="D1074" s="3" t="s">
        <v>101</v>
      </c>
      <c r="F1074" s="5"/>
      <c r="G1074" s="4">
        <v>26.0</v>
      </c>
      <c r="I1074" s="4">
        <v>0.0</v>
      </c>
      <c r="J1074" s="4">
        <v>24.0</v>
      </c>
      <c r="K1074" s="4">
        <v>52.0</v>
      </c>
      <c r="L1074" s="4">
        <v>0.0</v>
      </c>
      <c r="O1074" s="6">
        <f t="shared" si="2"/>
        <v>26</v>
      </c>
      <c r="P1074" s="3" t="s">
        <v>137</v>
      </c>
      <c r="Q1074" s="3" t="str">
        <f t="shared" si="3"/>
        <v>LC BARSTL</v>
      </c>
      <c r="R1074" s="3">
        <f t="shared" si="4"/>
        <v>26</v>
      </c>
      <c r="S1074" s="3" t="str">
        <f t="shared" si="5"/>
        <v/>
      </c>
      <c r="T1074" s="7">
        <f t="shared" si="6"/>
        <v>26</v>
      </c>
      <c r="U1074" s="8" t="str">
        <f t="array" ref="U1074">IF(W1074&lt;&gt;0,MAX(IFERROR(INDEX(A:S,MATCH(W1074,A:A,0),COLUMN(M$2)),0),IFERROR(INDEX(A:S,MATCH(AD1074,A:A,0),COLUMN(M$2)),0),IFERROR(INDEX(A:S,MATCH(AK1074,A:A,0),COLUMN(M$2)),0),IFERROR(INDEX(A:S,MATCH(AR1074,A:A,0),COLUMN(M$2)),0)),M1074)</f>
        <v/>
      </c>
      <c r="V1074" s="3" t="str">
        <f t="shared" si="7"/>
        <v/>
      </c>
    </row>
    <row r="1075" ht="15.75" customHeight="1">
      <c r="A1075" s="3" t="s">
        <v>1183</v>
      </c>
      <c r="B1075" s="4" t="str">
        <f t="shared" si="1"/>
        <v>LCHBBABRWA30</v>
      </c>
      <c r="D1075" s="3" t="s">
        <v>101</v>
      </c>
      <c r="F1075" s="5"/>
      <c r="G1075" s="4">
        <v>0.0</v>
      </c>
      <c r="I1075" s="4">
        <v>0.0</v>
      </c>
      <c r="J1075" s="4">
        <v>0.0</v>
      </c>
      <c r="K1075" s="4">
        <v>0.0</v>
      </c>
      <c r="L1075" s="4">
        <v>0.0</v>
      </c>
      <c r="O1075" s="6">
        <f t="shared" si="2"/>
        <v>0</v>
      </c>
      <c r="P1075" s="3" t="s">
        <v>51</v>
      </c>
      <c r="Q1075" s="3" t="str">
        <f t="shared" si="3"/>
        <v>ZZ</v>
      </c>
      <c r="R1075" s="3">
        <f t="shared" si="4"/>
        <v>0</v>
      </c>
      <c r="S1075" s="3" t="str">
        <f t="shared" si="5"/>
        <v/>
      </c>
      <c r="T1075" s="7">
        <f t="shared" si="6"/>
        <v>0</v>
      </c>
      <c r="U1075" s="8" t="str">
        <f t="array" ref="U1075">IF(W1075&lt;&gt;0,MAX(IFERROR(INDEX(A:S,MATCH(W1075,A:A,0),COLUMN(M$2)),0),IFERROR(INDEX(A:S,MATCH(AD1075,A:A,0),COLUMN(M$2)),0),IFERROR(INDEX(A:S,MATCH(AK1075,A:A,0),COLUMN(M$2)),0),IFERROR(INDEX(A:S,MATCH(AR1075,A:A,0),COLUMN(M$2)),0)),M1075)</f>
        <v/>
      </c>
      <c r="V1075" s="3" t="str">
        <f t="shared" si="7"/>
        <v/>
      </c>
    </row>
    <row r="1076" ht="15.75" customHeight="1">
      <c r="A1076" s="3" t="s">
        <v>1184</v>
      </c>
      <c r="B1076" s="4" t="str">
        <f t="shared" si="1"/>
        <v>LCHBBACRWA26</v>
      </c>
      <c r="D1076" s="3" t="s">
        <v>101</v>
      </c>
      <c r="F1076" s="5"/>
      <c r="G1076" s="4">
        <v>65.0</v>
      </c>
      <c r="I1076" s="4">
        <v>0.0</v>
      </c>
      <c r="J1076" s="4">
        <v>63.0</v>
      </c>
      <c r="K1076" s="4">
        <v>0.0</v>
      </c>
      <c r="L1076" s="4">
        <v>0.0</v>
      </c>
      <c r="M1076" s="5"/>
      <c r="O1076" s="6">
        <f t="shared" si="2"/>
        <v>65</v>
      </c>
      <c r="P1076" s="3" t="s">
        <v>137</v>
      </c>
      <c r="Q1076" s="3" t="str">
        <f t="shared" si="3"/>
        <v>LC BARSTL</v>
      </c>
      <c r="R1076" s="3">
        <f t="shared" si="4"/>
        <v>65</v>
      </c>
      <c r="S1076" s="3" t="str">
        <f t="shared" si="5"/>
        <v/>
      </c>
      <c r="T1076" s="7">
        <f t="shared" si="6"/>
        <v>65</v>
      </c>
      <c r="U1076" s="8" t="str">
        <f t="array" ref="U1076">IF(W1076&lt;&gt;0,MAX(IFERROR(INDEX(A:S,MATCH(W1076,A:A,0),COLUMN(M$2)),0),IFERROR(INDEX(A:S,MATCH(AD1076,A:A,0),COLUMN(M$2)),0),IFERROR(INDEX(A:S,MATCH(AK1076,A:A,0),COLUMN(M$2)),0),IFERROR(INDEX(A:S,MATCH(AR1076,A:A,0),COLUMN(M$2)),0)),M1076)</f>
        <v/>
      </c>
      <c r="V1076" s="3" t="str">
        <f t="shared" si="7"/>
        <v/>
      </c>
    </row>
    <row r="1077" ht="15.75" customHeight="1">
      <c r="A1077" s="3" t="s">
        <v>1185</v>
      </c>
      <c r="B1077" s="4" t="str">
        <f t="shared" si="1"/>
        <v>LCHBBACRWA30</v>
      </c>
      <c r="D1077" s="3" t="s">
        <v>60</v>
      </c>
      <c r="F1077" s="5">
        <v>45020.0</v>
      </c>
      <c r="G1077" s="4">
        <v>0.0</v>
      </c>
      <c r="I1077" s="4">
        <v>0.0</v>
      </c>
      <c r="J1077" s="4">
        <v>0.0</v>
      </c>
      <c r="K1077" s="4">
        <v>0.0</v>
      </c>
      <c r="L1077" s="4">
        <v>0.0</v>
      </c>
      <c r="O1077" s="6">
        <f t="shared" si="2"/>
        <v>0</v>
      </c>
      <c r="P1077" s="3" t="s">
        <v>51</v>
      </c>
      <c r="Q1077" s="3" t="str">
        <f t="shared" si="3"/>
        <v>ZZ</v>
      </c>
      <c r="R1077" s="3">
        <f t="shared" si="4"/>
        <v>0</v>
      </c>
      <c r="S1077" s="3" t="str">
        <f t="shared" si="5"/>
        <v/>
      </c>
      <c r="T1077" s="7">
        <f t="shared" si="6"/>
        <v>0</v>
      </c>
      <c r="U1077" s="8" t="str">
        <f t="array" ref="U1077">IF(W1077&lt;&gt;0,MAX(IFERROR(INDEX(A:S,MATCH(W1077,A:A,0),COLUMN(M$2)),0),IFERROR(INDEX(A:S,MATCH(AD1077,A:A,0),COLUMN(M$2)),0),IFERROR(INDEX(A:S,MATCH(AK1077,A:A,0),COLUMN(M$2)),0),IFERROR(INDEX(A:S,MATCH(AR1077,A:A,0),COLUMN(M$2)),0)),M1077)</f>
        <v/>
      </c>
      <c r="V1077" s="3" t="str">
        <f t="shared" si="7"/>
        <v/>
      </c>
    </row>
    <row r="1078" ht="15.75" customHeight="1">
      <c r="A1078" s="3" t="s">
        <v>1186</v>
      </c>
      <c r="B1078" s="4" t="str">
        <f t="shared" si="1"/>
        <v>LCBVOFCHWABL</v>
      </c>
      <c r="D1078" s="3" t="s">
        <v>101</v>
      </c>
      <c r="F1078" s="5"/>
      <c r="G1078" s="4">
        <v>34.0</v>
      </c>
      <c r="I1078" s="4">
        <v>1.0</v>
      </c>
      <c r="J1078" s="4">
        <v>32.0</v>
      </c>
      <c r="K1078" s="4">
        <v>0.0</v>
      </c>
      <c r="L1078" s="4">
        <v>0.0</v>
      </c>
      <c r="O1078" s="6">
        <f t="shared" si="2"/>
        <v>33</v>
      </c>
      <c r="P1078" s="3" t="s">
        <v>110</v>
      </c>
      <c r="Q1078" s="3" t="str">
        <f t="shared" si="3"/>
        <v>LC OFFICE</v>
      </c>
      <c r="R1078" s="3">
        <f t="shared" si="4"/>
        <v>33</v>
      </c>
      <c r="S1078" s="3" t="str">
        <f t="shared" si="5"/>
        <v/>
      </c>
      <c r="T1078" s="7">
        <f t="shared" si="6"/>
        <v>33</v>
      </c>
      <c r="U1078" s="8" t="str">
        <f t="array" ref="U1078">IF(W1078&lt;&gt;0,MAX(IFERROR(INDEX(A:S,MATCH(W1078,A:A,0),COLUMN(M$2)),0),IFERROR(INDEX(A:S,MATCH(AD1078,A:A,0),COLUMN(M$2)),0),IFERROR(INDEX(A:S,MATCH(AK1078,A:A,0),COLUMN(M$2)),0),IFERROR(INDEX(A:S,MATCH(AR1078,A:A,0),COLUMN(M$2)),0)),M1078)</f>
        <v/>
      </c>
      <c r="V1078" s="3" t="str">
        <f t="shared" si="7"/>
        <v/>
      </c>
    </row>
    <row r="1079" ht="15.75" customHeight="1">
      <c r="A1079" s="3" t="s">
        <v>1187</v>
      </c>
      <c r="B1079" s="4" t="str">
        <f t="shared" si="1"/>
        <v>LCBVOFCHWAGR</v>
      </c>
      <c r="D1079" s="3" t="s">
        <v>101</v>
      </c>
      <c r="F1079" s="5"/>
      <c r="G1079" s="4">
        <v>1.0</v>
      </c>
      <c r="I1079" s="4">
        <v>0.0</v>
      </c>
      <c r="J1079" s="4">
        <v>1.0</v>
      </c>
      <c r="K1079" s="4">
        <v>0.0</v>
      </c>
      <c r="L1079" s="4">
        <v>0.0</v>
      </c>
      <c r="O1079" s="6">
        <f t="shared" si="2"/>
        <v>1</v>
      </c>
      <c r="P1079" s="3" t="s">
        <v>51</v>
      </c>
      <c r="Q1079" s="3" t="str">
        <f t="shared" si="3"/>
        <v>ZZ</v>
      </c>
      <c r="R1079" s="3">
        <f t="shared" si="4"/>
        <v>1</v>
      </c>
      <c r="S1079" s="3" t="str">
        <f t="shared" si="5"/>
        <v/>
      </c>
      <c r="T1079" s="7">
        <f t="shared" si="6"/>
        <v>1</v>
      </c>
      <c r="U1079" s="8" t="str">
        <f t="array" ref="U1079">IF(W1079&lt;&gt;0,MAX(IFERROR(INDEX(A:S,MATCH(W1079,A:A,0),COLUMN(M$2)),0),IFERROR(INDEX(A:S,MATCH(AD1079,A:A,0),COLUMN(M$2)),0),IFERROR(INDEX(A:S,MATCH(AK1079,A:A,0),COLUMN(M$2)),0),IFERROR(INDEX(A:S,MATCH(AR1079,A:A,0),COLUMN(M$2)),0)),M1079)</f>
        <v/>
      </c>
      <c r="V1079" s="3" t="str">
        <f t="shared" si="7"/>
        <v/>
      </c>
    </row>
    <row r="1080" ht="15.75" customHeight="1">
      <c r="A1080" s="3" t="s">
        <v>1188</v>
      </c>
      <c r="B1080" s="4" t="str">
        <f t="shared" si="1"/>
        <v>LCTFCHWACH</v>
      </c>
      <c r="D1080" s="3">
        <v>0.0</v>
      </c>
      <c r="F1080" s="5">
        <v>44134.0</v>
      </c>
      <c r="G1080" s="4">
        <v>0.0</v>
      </c>
      <c r="I1080" s="4">
        <v>0.0</v>
      </c>
      <c r="J1080" s="4">
        <v>0.0</v>
      </c>
      <c r="K1080" s="4">
        <v>0.0</v>
      </c>
      <c r="L1080" s="4">
        <v>0.0</v>
      </c>
      <c r="O1080" s="6">
        <f t="shared" si="2"/>
        <v>0</v>
      </c>
      <c r="P1080" s="3" t="s">
        <v>51</v>
      </c>
      <c r="Q1080" s="3" t="str">
        <f t="shared" si="3"/>
        <v>ZZ</v>
      </c>
      <c r="R1080" s="3">
        <f t="shared" si="4"/>
        <v>0</v>
      </c>
      <c r="S1080" s="3" t="str">
        <f t="shared" si="5"/>
        <v/>
      </c>
      <c r="T1080" s="7">
        <f t="shared" si="6"/>
        <v>0</v>
      </c>
      <c r="U1080" s="8" t="str">
        <f t="array" ref="U1080">IF(W1080&lt;&gt;0,MAX(IFERROR(INDEX(A:S,MATCH(W1080,A:A,0),COLUMN(M$2)),0),IFERROR(INDEX(A:S,MATCH(AD1080,A:A,0),COLUMN(M$2)),0),IFERROR(INDEX(A:S,MATCH(AK1080,A:A,0),COLUMN(M$2)),0),IFERROR(INDEX(A:S,MATCH(AR1080,A:A,0),COLUMN(M$2)),0)),M1080)</f>
        <v/>
      </c>
      <c r="V1080" s="3" t="str">
        <f t="shared" si="7"/>
        <v/>
      </c>
    </row>
    <row r="1081" ht="15.75" customHeight="1">
      <c r="A1081" s="3" t="s">
        <v>1189</v>
      </c>
      <c r="B1081" s="4" t="str">
        <f t="shared" si="1"/>
        <v>LCSGOFCHWABL</v>
      </c>
      <c r="D1081" s="3" t="s">
        <v>60</v>
      </c>
      <c r="F1081" s="5">
        <v>44134.0</v>
      </c>
      <c r="G1081" s="4">
        <v>0.0</v>
      </c>
      <c r="I1081" s="4">
        <v>0.0</v>
      </c>
      <c r="J1081" s="4">
        <v>0.0</v>
      </c>
      <c r="K1081" s="4">
        <v>0.0</v>
      </c>
      <c r="L1081" s="4">
        <v>0.0</v>
      </c>
      <c r="O1081" s="6">
        <f t="shared" si="2"/>
        <v>0</v>
      </c>
      <c r="P1081" s="3" t="s">
        <v>112</v>
      </c>
      <c r="Q1081" s="3" t="str">
        <f t="shared" si="3"/>
        <v>Z</v>
      </c>
      <c r="R1081" s="3">
        <f t="shared" si="4"/>
        <v>0</v>
      </c>
      <c r="S1081" s="3" t="str">
        <f t="shared" si="5"/>
        <v/>
      </c>
      <c r="T1081" s="7">
        <f t="shared" si="6"/>
        <v>0</v>
      </c>
      <c r="U1081" s="8" t="str">
        <f t="array" ref="U1081">IF(W1081&lt;&gt;0,MAX(IFERROR(INDEX(A:S,MATCH(W1081,A:A,0),COLUMN(M$2)),0),IFERROR(INDEX(A:S,MATCH(AD1081,A:A,0),COLUMN(M$2)),0),IFERROR(INDEX(A:S,MATCH(AK1081,A:A,0),COLUMN(M$2)),0),IFERROR(INDEX(A:S,MATCH(AR1081,A:A,0),COLUMN(M$2)),0)),M1081)</f>
        <v/>
      </c>
      <c r="V1081" s="3" t="str">
        <f t="shared" si="7"/>
        <v/>
      </c>
    </row>
    <row r="1082" ht="15.75" customHeight="1">
      <c r="A1082" s="3" t="s">
        <v>1190</v>
      </c>
      <c r="B1082" s="4" t="str">
        <f t="shared" si="1"/>
        <v>LCSUCHBLUE</v>
      </c>
      <c r="D1082" s="3" t="s">
        <v>101</v>
      </c>
      <c r="F1082" s="5"/>
      <c r="G1082" s="4">
        <v>31.0</v>
      </c>
      <c r="I1082" s="4">
        <v>0.0</v>
      </c>
      <c r="J1082" s="4">
        <v>29.0</v>
      </c>
      <c r="K1082" s="4">
        <v>0.0</v>
      </c>
      <c r="L1082" s="4">
        <v>0.0</v>
      </c>
      <c r="M1082" s="5"/>
      <c r="O1082" s="6">
        <f t="shared" si="2"/>
        <v>31</v>
      </c>
      <c r="P1082" s="3" t="s">
        <v>108</v>
      </c>
      <c r="Q1082" s="3" t="str">
        <f t="shared" si="3"/>
        <v>LC DINING CHAIRS</v>
      </c>
      <c r="R1082" s="3">
        <f t="shared" si="4"/>
        <v>31</v>
      </c>
      <c r="S1082" s="3" t="str">
        <f t="shared" si="5"/>
        <v/>
      </c>
      <c r="T1082" s="7">
        <f t="shared" si="6"/>
        <v>31</v>
      </c>
      <c r="U1082" s="8" t="str">
        <f t="array" ref="U1082">IF(W1082&lt;&gt;0,MAX(IFERROR(INDEX(A:S,MATCH(W1082,A:A,0),COLUMN(M$2)),0),IFERROR(INDEX(A:S,MATCH(AD1082,A:A,0),COLUMN(M$2)),0),IFERROR(INDEX(A:S,MATCH(AK1082,A:A,0),COLUMN(M$2)),0),IFERROR(INDEX(A:S,MATCH(AR1082,A:A,0),COLUMN(M$2)),0)),M1082)</f>
        <v/>
      </c>
      <c r="V1082" s="3" t="str">
        <f t="shared" si="7"/>
        <v/>
      </c>
    </row>
    <row r="1083" ht="15.75" customHeight="1">
      <c r="A1083" s="3" t="s">
        <v>1191</v>
      </c>
      <c r="B1083" s="4" t="str">
        <f t="shared" si="1"/>
        <v>LCAGSIBLUE</v>
      </c>
      <c r="D1083" s="3" t="s">
        <v>60</v>
      </c>
      <c r="F1083" s="5">
        <v>44245.0</v>
      </c>
      <c r="G1083" s="4">
        <v>0.0</v>
      </c>
      <c r="I1083" s="4">
        <v>0.0</v>
      </c>
      <c r="J1083" s="4">
        <v>0.0</v>
      </c>
      <c r="K1083" s="4">
        <v>0.0</v>
      </c>
      <c r="L1083" s="4">
        <v>0.0</v>
      </c>
      <c r="O1083" s="6">
        <f t="shared" si="2"/>
        <v>0</v>
      </c>
      <c r="P1083" s="3" t="s">
        <v>51</v>
      </c>
      <c r="Q1083" s="3" t="str">
        <f t="shared" si="3"/>
        <v>ZZ</v>
      </c>
      <c r="R1083" s="3">
        <f t="shared" si="4"/>
        <v>0</v>
      </c>
      <c r="S1083" s="3" t="str">
        <f t="shared" si="5"/>
        <v/>
      </c>
      <c r="T1083" s="7">
        <f t="shared" si="6"/>
        <v>0</v>
      </c>
      <c r="U1083" s="8" t="str">
        <f t="array" ref="U1083">IF(W1083&lt;&gt;0,MAX(IFERROR(INDEX(A:S,MATCH(W1083,A:A,0),COLUMN(M$2)),0),IFERROR(INDEX(A:S,MATCH(AD1083,A:A,0),COLUMN(M$2)),0),IFERROR(INDEX(A:S,MATCH(AK1083,A:A,0),COLUMN(M$2)),0),IFERROR(INDEX(A:S,MATCH(AR1083,A:A,0),COLUMN(M$2)),0)),M1083)</f>
        <v/>
      </c>
      <c r="V1083" s="3" t="str">
        <f t="shared" si="7"/>
        <v/>
      </c>
    </row>
    <row r="1084" ht="15.75" customHeight="1">
      <c r="A1084" s="3" t="s">
        <v>1192</v>
      </c>
      <c r="B1084" s="4" t="str">
        <f t="shared" si="1"/>
        <v>LCLOSWBAGRWA</v>
      </c>
      <c r="D1084" s="3" t="s">
        <v>101</v>
      </c>
      <c r="F1084" s="5"/>
      <c r="G1084" s="4">
        <v>130.0</v>
      </c>
      <c r="I1084" s="4">
        <v>0.0</v>
      </c>
      <c r="J1084" s="4">
        <v>128.0</v>
      </c>
      <c r="K1084" s="4">
        <v>0.0</v>
      </c>
      <c r="L1084" s="4">
        <v>0.0</v>
      </c>
      <c r="M1084" s="5"/>
      <c r="O1084" s="6">
        <f t="shared" si="2"/>
        <v>130</v>
      </c>
      <c r="P1084" s="3" t="s">
        <v>137</v>
      </c>
      <c r="Q1084" s="3" t="str">
        <f t="shared" si="3"/>
        <v>LC BARSTL</v>
      </c>
      <c r="R1084" s="3">
        <f t="shared" si="4"/>
        <v>130</v>
      </c>
      <c r="S1084" s="3" t="str">
        <f t="shared" si="5"/>
        <v/>
      </c>
      <c r="T1084" s="7">
        <f t="shared" si="6"/>
        <v>130</v>
      </c>
      <c r="U1084" s="8" t="str">
        <f t="array" ref="U1084">IF(W1084&lt;&gt;0,MAX(IFERROR(INDEX(A:S,MATCH(W1084,A:A,0),COLUMN(M$2)),0),IFERROR(INDEX(A:S,MATCH(AD1084,A:A,0),COLUMN(M$2)),0),IFERROR(INDEX(A:S,MATCH(AK1084,A:A,0),COLUMN(M$2)),0),IFERROR(INDEX(A:S,MATCH(AR1084,A:A,0),COLUMN(M$2)),0)),M1084)</f>
        <v/>
      </c>
      <c r="V1084" s="3" t="str">
        <f t="shared" si="7"/>
        <v/>
      </c>
    </row>
    <row r="1085" ht="15.75" customHeight="1">
      <c r="A1085" s="3" t="s">
        <v>1193</v>
      </c>
      <c r="B1085" s="4" t="str">
        <f t="shared" si="1"/>
        <v>LCMASWBABLDO</v>
      </c>
      <c r="D1085" s="3" t="s">
        <v>60</v>
      </c>
      <c r="F1085" s="5">
        <v>45020.0</v>
      </c>
      <c r="G1085" s="4">
        <v>0.0</v>
      </c>
      <c r="I1085" s="4">
        <v>0.0</v>
      </c>
      <c r="J1085" s="4">
        <v>0.0</v>
      </c>
      <c r="K1085" s="4">
        <v>0.0</v>
      </c>
      <c r="L1085" s="4">
        <v>0.0</v>
      </c>
      <c r="O1085" s="6">
        <f t="shared" si="2"/>
        <v>0</v>
      </c>
      <c r="P1085" s="9" t="s">
        <v>51</v>
      </c>
      <c r="Q1085" s="3" t="str">
        <f t="shared" si="3"/>
        <v>ZZ</v>
      </c>
      <c r="R1085" s="3">
        <f t="shared" si="4"/>
        <v>0</v>
      </c>
      <c r="S1085" s="3" t="str">
        <f t="shared" si="5"/>
        <v/>
      </c>
      <c r="T1085" s="7">
        <f t="shared" si="6"/>
        <v>0</v>
      </c>
      <c r="U1085" s="8" t="str">
        <f t="array" ref="U1085">IF(W1085&lt;&gt;0,MAX(IFERROR(INDEX(A:S,MATCH(W1085,A:A,0),COLUMN(M$2)),0),IFERROR(INDEX(A:S,MATCH(AD1085,A:A,0),COLUMN(M$2)),0),IFERROR(INDEX(A:S,MATCH(AK1085,A:A,0),COLUMN(M$2)),0),IFERROR(INDEX(A:S,MATCH(AR1085,A:A,0),COLUMN(M$2)),0)),M1085)</f>
        <v/>
      </c>
      <c r="V1085" s="3" t="str">
        <f t="shared" si="7"/>
        <v/>
      </c>
    </row>
    <row r="1086" ht="15.75" customHeight="1">
      <c r="A1086" s="3" t="s">
        <v>1194</v>
      </c>
      <c r="B1086" s="4" t="str">
        <f t="shared" si="1"/>
        <v>LCJSBAWABR26</v>
      </c>
      <c r="D1086" s="3" t="s">
        <v>101</v>
      </c>
      <c r="F1086" s="5"/>
      <c r="G1086" s="4">
        <v>124.0</v>
      </c>
      <c r="I1086" s="4">
        <v>0.0</v>
      </c>
      <c r="J1086" s="4">
        <v>122.0</v>
      </c>
      <c r="K1086" s="4">
        <v>0.0</v>
      </c>
      <c r="L1086" s="4">
        <v>0.0</v>
      </c>
      <c r="M1086" s="5"/>
      <c r="O1086" s="6">
        <f t="shared" si="2"/>
        <v>124</v>
      </c>
      <c r="P1086" s="3" t="s">
        <v>137</v>
      </c>
      <c r="Q1086" s="3" t="str">
        <f t="shared" si="3"/>
        <v>LC BARSTL</v>
      </c>
      <c r="R1086" s="3">
        <f t="shared" si="4"/>
        <v>124</v>
      </c>
      <c r="S1086" s="3" t="str">
        <f t="shared" si="5"/>
        <v/>
      </c>
      <c r="T1086" s="7">
        <f t="shared" si="6"/>
        <v>124</v>
      </c>
      <c r="U1086" s="8" t="str">
        <f t="array" ref="U1086">IF(W1086&lt;&gt;0,MAX(IFERROR(INDEX(A:S,MATCH(W1086,A:A,0),COLUMN(M$2)),0),IFERROR(INDEX(A:S,MATCH(AD1086,A:A,0),COLUMN(M$2)),0),IFERROR(INDEX(A:S,MATCH(AK1086,A:A,0),COLUMN(M$2)),0),IFERROR(INDEX(A:S,MATCH(AR1086,A:A,0),COLUMN(M$2)),0)),M1086)</f>
        <v/>
      </c>
      <c r="V1086" s="3" t="str">
        <f t="shared" si="7"/>
        <v/>
      </c>
    </row>
    <row r="1087" ht="15.75" customHeight="1">
      <c r="A1087" s="3" t="s">
        <v>1195</v>
      </c>
      <c r="B1087" s="4" t="str">
        <f t="shared" si="1"/>
        <v>LCJSBAWABR30</v>
      </c>
      <c r="D1087" s="3" t="s">
        <v>101</v>
      </c>
      <c r="F1087" s="5"/>
      <c r="G1087" s="4">
        <v>97.0</v>
      </c>
      <c r="I1087" s="4">
        <v>0.0</v>
      </c>
      <c r="J1087" s="4">
        <v>95.0</v>
      </c>
      <c r="K1087" s="4">
        <v>0.0</v>
      </c>
      <c r="L1087" s="4">
        <v>0.0</v>
      </c>
      <c r="M1087" s="5"/>
      <c r="O1087" s="6">
        <f t="shared" si="2"/>
        <v>97</v>
      </c>
      <c r="P1087" s="3" t="s">
        <v>137</v>
      </c>
      <c r="Q1087" s="3" t="str">
        <f t="shared" si="3"/>
        <v>LC BARSTL</v>
      </c>
      <c r="R1087" s="3">
        <f t="shared" si="4"/>
        <v>97</v>
      </c>
      <c r="S1087" s="3" t="str">
        <f t="shared" si="5"/>
        <v/>
      </c>
      <c r="T1087" s="7">
        <f t="shared" si="6"/>
        <v>97</v>
      </c>
      <c r="U1087" s="8" t="str">
        <f t="array" ref="U1087">IF(W1087&lt;&gt;0,MAX(IFERROR(INDEX(A:S,MATCH(W1087,A:A,0),COLUMN(M$2)),0),IFERROR(INDEX(A:S,MATCH(AD1087,A:A,0),COLUMN(M$2)),0),IFERROR(INDEX(A:S,MATCH(AK1087,A:A,0),COLUMN(M$2)),0),IFERROR(INDEX(A:S,MATCH(AR1087,A:A,0),COLUMN(M$2)),0)),M1087)</f>
        <v/>
      </c>
      <c r="V1087" s="3" t="str">
        <f t="shared" si="7"/>
        <v/>
      </c>
    </row>
    <row r="1088" ht="15.75" customHeight="1">
      <c r="A1088" s="3" t="s">
        <v>1196</v>
      </c>
      <c r="B1088" s="4" t="str">
        <f t="shared" si="1"/>
        <v>LCSLBABRWA26</v>
      </c>
      <c r="D1088" s="3" t="s">
        <v>101</v>
      </c>
      <c r="F1088" s="5"/>
      <c r="G1088" s="4">
        <v>5.0</v>
      </c>
      <c r="I1088" s="4">
        <v>3.0</v>
      </c>
      <c r="J1088" s="4">
        <v>0.0</v>
      </c>
      <c r="K1088" s="4">
        <v>33.0</v>
      </c>
      <c r="L1088" s="4">
        <v>0.0</v>
      </c>
      <c r="M1088" s="5"/>
      <c r="O1088" s="6">
        <f t="shared" si="2"/>
        <v>2</v>
      </c>
      <c r="P1088" s="3" t="s">
        <v>137</v>
      </c>
      <c r="Q1088" s="3" t="str">
        <f t="shared" si="3"/>
        <v>LC BARSTL</v>
      </c>
      <c r="R1088" s="3">
        <f t="shared" si="4"/>
        <v>2</v>
      </c>
      <c r="S1088" s="3" t="str">
        <f t="shared" si="5"/>
        <v/>
      </c>
      <c r="T1088" s="7">
        <f t="shared" si="6"/>
        <v>2</v>
      </c>
      <c r="U1088" s="8" t="str">
        <f t="array" ref="U1088">IF(W1088&lt;&gt;0,MAX(IFERROR(INDEX(A:S,MATCH(W1088,A:A,0),COLUMN(M$2)),0),IFERROR(INDEX(A:S,MATCH(AD1088,A:A,0),COLUMN(M$2)),0),IFERROR(INDEX(A:S,MATCH(AK1088,A:A,0),COLUMN(M$2)),0),IFERROR(INDEX(A:S,MATCH(AR1088,A:A,0),COLUMN(M$2)),0)),M1088)</f>
        <v/>
      </c>
      <c r="V1088" s="3" t="str">
        <f t="shared" si="7"/>
        <v/>
      </c>
    </row>
    <row r="1089" ht="15.75" customHeight="1">
      <c r="A1089" s="3" t="s">
        <v>1197</v>
      </c>
      <c r="B1089" s="4" t="str">
        <f t="shared" si="1"/>
        <v>LCSLBABRWA30</v>
      </c>
      <c r="D1089" s="3" t="s">
        <v>60</v>
      </c>
      <c r="F1089" s="5">
        <v>45020.0</v>
      </c>
      <c r="G1089" s="4">
        <v>0.0</v>
      </c>
      <c r="I1089" s="4">
        <v>0.0</v>
      </c>
      <c r="J1089" s="4">
        <v>0.0</v>
      </c>
      <c r="K1089" s="4">
        <v>0.0</v>
      </c>
      <c r="L1089" s="4">
        <v>0.0</v>
      </c>
      <c r="M1089" s="5"/>
      <c r="O1089" s="6">
        <f t="shared" si="2"/>
        <v>0</v>
      </c>
      <c r="P1089" s="9" t="s">
        <v>112</v>
      </c>
      <c r="Q1089" s="3" t="str">
        <f t="shared" si="3"/>
        <v>Z</v>
      </c>
      <c r="R1089" s="3">
        <f t="shared" si="4"/>
        <v>0</v>
      </c>
      <c r="S1089" s="3" t="str">
        <f t="shared" si="5"/>
        <v/>
      </c>
      <c r="T1089" s="7">
        <f t="shared" si="6"/>
        <v>0</v>
      </c>
      <c r="U1089" s="8" t="str">
        <f t="array" ref="U1089">IF(W1089&lt;&gt;0,MAX(IFERROR(INDEX(A:S,MATCH(W1089,A:A,0),COLUMN(M$2)),0),IFERROR(INDEX(A:S,MATCH(AD1089,A:A,0),COLUMN(M$2)),0),IFERROR(INDEX(A:S,MATCH(AK1089,A:A,0),COLUMN(M$2)),0),IFERROR(INDEX(A:S,MATCH(AR1089,A:A,0),COLUMN(M$2)),0)),M1089)</f>
        <v/>
      </c>
      <c r="V1089" s="3" t="str">
        <f t="shared" si="7"/>
        <v/>
      </c>
    </row>
    <row r="1090" ht="15.75" customHeight="1">
      <c r="A1090" s="3" t="s">
        <v>1198</v>
      </c>
      <c r="B1090" s="4" t="str">
        <f t="shared" si="1"/>
        <v>LCPLCHBLCH</v>
      </c>
      <c r="D1090" s="3" t="s">
        <v>60</v>
      </c>
      <c r="F1090" s="5">
        <v>45020.0</v>
      </c>
      <c r="G1090" s="4">
        <v>0.0</v>
      </c>
      <c r="I1090" s="4">
        <v>0.0</v>
      </c>
      <c r="J1090" s="4">
        <v>0.0</v>
      </c>
      <c r="K1090" s="4">
        <v>0.0</v>
      </c>
      <c r="L1090" s="4">
        <v>0.0</v>
      </c>
      <c r="O1090" s="6">
        <f t="shared" si="2"/>
        <v>0</v>
      </c>
      <c r="P1090" s="3" t="s">
        <v>51</v>
      </c>
      <c r="Q1090" s="3" t="str">
        <f t="shared" si="3"/>
        <v>ZZ</v>
      </c>
      <c r="R1090" s="3">
        <f t="shared" si="4"/>
        <v>0</v>
      </c>
      <c r="S1090" s="3" t="str">
        <f t="shared" si="5"/>
        <v/>
      </c>
      <c r="T1090" s="7">
        <f t="shared" si="6"/>
        <v>0</v>
      </c>
      <c r="U1090" s="8" t="str">
        <f t="array" ref="U1090">IF(W1090&lt;&gt;0,MAX(IFERROR(INDEX(A:S,MATCH(W1090,A:A,0),COLUMN(M$2)),0),IFERROR(INDEX(A:S,MATCH(AD1090,A:A,0),COLUMN(M$2)),0),IFERROR(INDEX(A:S,MATCH(AK1090,A:A,0),COLUMN(M$2)),0),IFERROR(INDEX(A:S,MATCH(AR1090,A:A,0),COLUMN(M$2)),0)),M1090)</f>
        <v/>
      </c>
      <c r="V1090" s="3" t="str">
        <f t="shared" si="7"/>
        <v/>
      </c>
    </row>
    <row r="1091" ht="15.75" customHeight="1">
      <c r="A1091" s="3" t="s">
        <v>1199</v>
      </c>
      <c r="B1091" s="4" t="str">
        <f t="shared" si="1"/>
        <v>LCPLCHBLGR</v>
      </c>
      <c r="D1091" s="3" t="s">
        <v>101</v>
      </c>
      <c r="F1091" s="5"/>
      <c r="G1091" s="4">
        <v>58.0</v>
      </c>
      <c r="I1091" s="4">
        <v>0.0</v>
      </c>
      <c r="J1091" s="4">
        <v>56.0</v>
      </c>
      <c r="K1091" s="4">
        <v>9.0</v>
      </c>
      <c r="L1091" s="4">
        <v>0.0</v>
      </c>
      <c r="M1091" s="5"/>
      <c r="O1091" s="6">
        <f t="shared" si="2"/>
        <v>58</v>
      </c>
      <c r="P1091" s="3" t="s">
        <v>108</v>
      </c>
      <c r="Q1091" s="3" t="str">
        <f t="shared" si="3"/>
        <v>LC DINING CHAIRS</v>
      </c>
      <c r="R1091" s="3">
        <f t="shared" si="4"/>
        <v>58</v>
      </c>
      <c r="S1091" s="3" t="str">
        <f t="shared" si="5"/>
        <v/>
      </c>
      <c r="T1091" s="7">
        <f t="shared" si="6"/>
        <v>58</v>
      </c>
      <c r="U1091" s="8" t="str">
        <f t="array" ref="U1091">IF(W1091&lt;&gt;0,MAX(IFERROR(INDEX(A:S,MATCH(W1091,A:A,0),COLUMN(M$2)),0),IFERROR(INDEX(A:S,MATCH(AD1091,A:A,0),COLUMN(M$2)),0),IFERROR(INDEX(A:S,MATCH(AK1091,A:A,0),COLUMN(M$2)),0),IFERROR(INDEX(A:S,MATCH(AR1091,A:A,0),COLUMN(M$2)),0)),M1091)</f>
        <v/>
      </c>
      <c r="V1091" s="3" t="str">
        <f t="shared" si="7"/>
        <v/>
      </c>
    </row>
    <row r="1092" ht="15.75" customHeight="1">
      <c r="A1092" s="3" t="s">
        <v>1200</v>
      </c>
      <c r="B1092" s="4" t="str">
        <f t="shared" si="1"/>
        <v>LCBICHGR</v>
      </c>
      <c r="C1092" s="3" t="s">
        <v>2</v>
      </c>
      <c r="D1092" s="3" t="s">
        <v>101</v>
      </c>
      <c r="F1092" s="5"/>
      <c r="G1092" s="4">
        <v>124.0</v>
      </c>
      <c r="I1092" s="4">
        <v>0.0</v>
      </c>
      <c r="J1092" s="4">
        <v>62.0</v>
      </c>
      <c r="K1092" s="4">
        <v>0.0</v>
      </c>
      <c r="L1092" s="4">
        <v>0.0</v>
      </c>
      <c r="O1092" s="6">
        <f t="shared" si="2"/>
        <v>124</v>
      </c>
      <c r="P1092" s="3" t="s">
        <v>112</v>
      </c>
      <c r="Q1092" s="3" t="str">
        <f t="shared" si="3"/>
        <v>Z</v>
      </c>
      <c r="R1092" s="3">
        <f t="shared" si="4"/>
        <v>62</v>
      </c>
      <c r="S1092" s="3">
        <f t="shared" si="5"/>
        <v>0</v>
      </c>
      <c r="T1092" s="7">
        <f t="shared" si="6"/>
        <v>124</v>
      </c>
      <c r="U1092" s="8" t="str">
        <f t="array" ref="U1092">IF(W1092&lt;&gt;0,MAX(IFERROR(INDEX(A:S,MATCH(W1092,A:A,0),COLUMN(M$2)),0),IFERROR(INDEX(A:S,MATCH(AD1092,A:A,0),COLUMN(M$2)),0),IFERROR(INDEX(A:S,MATCH(AK1092,A:A,0),COLUMN(M$2)),0),IFERROR(INDEX(A:S,MATCH(AR1092,A:A,0),COLUMN(M$2)),0)),M1092)</f>
        <v/>
      </c>
      <c r="V1092" s="3">
        <f t="shared" si="7"/>
        <v>0</v>
      </c>
    </row>
    <row r="1093" ht="15.75" customHeight="1">
      <c r="A1093" s="3" t="s">
        <v>1201</v>
      </c>
      <c r="B1093" s="4" t="str">
        <f t="shared" si="1"/>
        <v>LCBIDIGR</v>
      </c>
      <c r="D1093" s="3" t="s">
        <v>101</v>
      </c>
      <c r="F1093" s="5"/>
      <c r="G1093" s="4">
        <v>0.0</v>
      </c>
      <c r="I1093" s="4">
        <v>0.0</v>
      </c>
      <c r="J1093" s="4">
        <v>0.0</v>
      </c>
      <c r="K1093" s="4">
        <v>0.0</v>
      </c>
      <c r="L1093" s="4">
        <v>0.0</v>
      </c>
      <c r="M1093" s="5"/>
      <c r="O1093" s="6">
        <f t="shared" si="2"/>
        <v>0</v>
      </c>
      <c r="P1093" s="3" t="s">
        <v>112</v>
      </c>
      <c r="Q1093" s="3" t="str">
        <f t="shared" si="3"/>
        <v>Z</v>
      </c>
      <c r="R1093" s="3">
        <f t="shared" si="4"/>
        <v>0</v>
      </c>
      <c r="S1093" s="3" t="str">
        <f t="shared" si="5"/>
        <v/>
      </c>
      <c r="T1093" s="7">
        <f t="shared" si="6"/>
        <v>0</v>
      </c>
      <c r="U1093" s="8" t="str">
        <f t="array" ref="U1093">IF(W1093&lt;&gt;0,MAX(IFERROR(INDEX(A:S,MATCH(W1093,A:A,0),COLUMN(M$2)),0),IFERROR(INDEX(A:S,MATCH(AD1093,A:A,0),COLUMN(M$2)),0),IFERROR(INDEX(A:S,MATCH(AK1093,A:A,0),COLUMN(M$2)),0),IFERROR(INDEX(A:S,MATCH(AR1093,A:A,0),COLUMN(M$2)),0)),M1093)</f>
        <v/>
      </c>
      <c r="V1093" s="3" t="str">
        <f t="shared" si="7"/>
        <v/>
      </c>
    </row>
    <row r="1094" ht="15.75" customHeight="1">
      <c r="A1094" s="3" t="s">
        <v>1202</v>
      </c>
      <c r="B1094" s="4" t="str">
        <f t="shared" si="1"/>
        <v>LCCALOBL</v>
      </c>
      <c r="D1094" s="3" t="s">
        <v>101</v>
      </c>
      <c r="F1094" s="5"/>
      <c r="G1094" s="4">
        <v>42.0</v>
      </c>
      <c r="I1094" s="4">
        <v>0.0</v>
      </c>
      <c r="J1094" s="4">
        <v>42.0</v>
      </c>
      <c r="K1094" s="4">
        <v>0.0</v>
      </c>
      <c r="L1094" s="4">
        <v>0.0</v>
      </c>
      <c r="M1094" s="5"/>
      <c r="O1094" s="6">
        <f t="shared" si="2"/>
        <v>42</v>
      </c>
      <c r="P1094" s="3" t="s">
        <v>112</v>
      </c>
      <c r="Q1094" s="3" t="str">
        <f t="shared" si="3"/>
        <v>Z</v>
      </c>
      <c r="R1094" s="3">
        <f t="shared" si="4"/>
        <v>42</v>
      </c>
      <c r="S1094" s="3" t="str">
        <f t="shared" si="5"/>
        <v/>
      </c>
      <c r="T1094" s="7">
        <f t="shared" si="6"/>
        <v>42</v>
      </c>
      <c r="U1094" s="8" t="str">
        <f t="array" ref="U1094">IF(W1094&lt;&gt;0,MAX(IFERROR(INDEX(A:S,MATCH(W1094,A:A,0),COLUMN(M$2)),0),IFERROR(INDEX(A:S,MATCH(AD1094,A:A,0),COLUMN(M$2)),0),IFERROR(INDEX(A:S,MATCH(AK1094,A:A,0),COLUMN(M$2)),0),IFERROR(INDEX(A:S,MATCH(AR1094,A:A,0),COLUMN(M$2)),0)),M1094)</f>
        <v/>
      </c>
      <c r="V1094" s="3" t="str">
        <f t="shared" si="7"/>
        <v/>
      </c>
    </row>
    <row r="1095" ht="15.75" customHeight="1">
      <c r="A1095" s="3" t="s">
        <v>1203</v>
      </c>
      <c r="B1095" s="4" t="str">
        <f t="shared" si="1"/>
        <v>LCKACHBE</v>
      </c>
      <c r="C1095" s="3" t="s">
        <v>2</v>
      </c>
      <c r="D1095" s="3">
        <v>0.0</v>
      </c>
      <c r="F1095" s="5">
        <v>43664.0</v>
      </c>
      <c r="G1095" s="4">
        <v>0.0</v>
      </c>
      <c r="I1095" s="4">
        <v>0.0</v>
      </c>
      <c r="J1095" s="4">
        <v>0.0</v>
      </c>
      <c r="K1095" s="4">
        <v>0.0</v>
      </c>
      <c r="L1095" s="4">
        <v>0.0</v>
      </c>
      <c r="O1095" s="6">
        <f t="shared" si="2"/>
        <v>0</v>
      </c>
      <c r="P1095" s="3" t="s">
        <v>51</v>
      </c>
      <c r="Q1095" s="3" t="str">
        <f t="shared" si="3"/>
        <v>ZZ</v>
      </c>
      <c r="R1095" s="3">
        <f t="shared" si="4"/>
        <v>0</v>
      </c>
      <c r="S1095" s="3">
        <f t="shared" si="5"/>
        <v>0</v>
      </c>
      <c r="T1095" s="7">
        <f t="shared" si="6"/>
        <v>0</v>
      </c>
      <c r="U1095" s="8" t="str">
        <f t="array" ref="U1095">IF(W1095&lt;&gt;0,MAX(IFERROR(INDEX(A:S,MATCH(W1095,A:A,0),COLUMN(M$2)),0),IFERROR(INDEX(A:S,MATCH(AD1095,A:A,0),COLUMN(M$2)),0),IFERROR(INDEX(A:S,MATCH(AK1095,A:A,0),COLUMN(M$2)),0),IFERROR(INDEX(A:S,MATCH(AR1095,A:A,0),COLUMN(M$2)),0)),M1095)</f>
        <v/>
      </c>
      <c r="V1095" s="3">
        <f t="shared" si="7"/>
        <v>0</v>
      </c>
    </row>
    <row r="1096" ht="15.75" customHeight="1">
      <c r="A1096" s="3" t="s">
        <v>1204</v>
      </c>
      <c r="B1096" s="4" t="str">
        <f t="shared" si="1"/>
        <v>LCKADIBE</v>
      </c>
      <c r="D1096" s="3">
        <v>0.0</v>
      </c>
      <c r="F1096" s="5">
        <v>43306.0</v>
      </c>
      <c r="G1096" s="4">
        <v>0.0</v>
      </c>
      <c r="I1096" s="4">
        <v>0.0</v>
      </c>
      <c r="J1096" s="4">
        <v>0.0</v>
      </c>
      <c r="K1096" s="4">
        <v>0.0</v>
      </c>
      <c r="L1096" s="4">
        <v>0.0</v>
      </c>
      <c r="O1096" s="6">
        <f t="shared" si="2"/>
        <v>0</v>
      </c>
      <c r="P1096" s="3" t="s">
        <v>51</v>
      </c>
      <c r="Q1096" s="3" t="str">
        <f t="shared" si="3"/>
        <v>ZZ</v>
      </c>
      <c r="R1096" s="3">
        <f t="shared" si="4"/>
        <v>0</v>
      </c>
      <c r="S1096" s="3" t="str">
        <f t="shared" si="5"/>
        <v/>
      </c>
      <c r="T1096" s="7">
        <f t="shared" si="6"/>
        <v>0</v>
      </c>
      <c r="U1096" s="8" t="str">
        <f t="array" ref="U1096">IF(W1096&lt;&gt;0,MAX(IFERROR(INDEX(A:S,MATCH(W1096,A:A,0),COLUMN(M$2)),0),IFERROR(INDEX(A:S,MATCH(AD1096,A:A,0),COLUMN(M$2)),0),IFERROR(INDEX(A:S,MATCH(AK1096,A:A,0),COLUMN(M$2)),0),IFERROR(INDEX(A:S,MATCH(AR1096,A:A,0),COLUMN(M$2)),0)),M1096)</f>
        <v/>
      </c>
      <c r="V1096" s="3" t="str">
        <f t="shared" si="7"/>
        <v/>
      </c>
    </row>
    <row r="1097" ht="15.75" customHeight="1">
      <c r="A1097" s="3" t="s">
        <v>1205</v>
      </c>
      <c r="B1097" s="4" t="str">
        <f t="shared" si="1"/>
        <v>LCMABAGR</v>
      </c>
      <c r="D1097" s="3" t="s">
        <v>101</v>
      </c>
      <c r="F1097" s="5"/>
      <c r="G1097" s="4">
        <v>159.0</v>
      </c>
      <c r="I1097" s="4">
        <v>1.0</v>
      </c>
      <c r="J1097" s="4">
        <v>158.0</v>
      </c>
      <c r="K1097" s="4">
        <v>0.0</v>
      </c>
      <c r="L1097" s="4">
        <v>0.0</v>
      </c>
      <c r="O1097" s="6">
        <f t="shared" si="2"/>
        <v>158</v>
      </c>
      <c r="P1097" s="3" t="s">
        <v>102</v>
      </c>
      <c r="Q1097" s="3" t="str">
        <f t="shared" si="3"/>
        <v>OD</v>
      </c>
      <c r="R1097" s="3">
        <f t="shared" si="4"/>
        <v>158</v>
      </c>
      <c r="S1097" s="3" t="str">
        <f t="shared" si="5"/>
        <v/>
      </c>
      <c r="T1097" s="7">
        <f t="shared" si="6"/>
        <v>158</v>
      </c>
      <c r="U1097" s="8" t="str">
        <f t="array" ref="U1097">IF(W1097&lt;&gt;0,MAX(IFERROR(INDEX(A:S,MATCH(W1097,A:A,0),COLUMN(M$2)),0),IFERROR(INDEX(A:S,MATCH(AD1097,A:A,0),COLUMN(M$2)),0),IFERROR(INDEX(A:S,MATCH(AK1097,A:A,0),COLUMN(M$2)),0),IFERROR(INDEX(A:S,MATCH(AR1097,A:A,0),COLUMN(M$2)),0)),M1097)</f>
        <v/>
      </c>
      <c r="V1097" s="3" t="str">
        <f t="shared" si="7"/>
        <v/>
      </c>
    </row>
    <row r="1098" ht="15.75" customHeight="1">
      <c r="A1098" s="3" t="s">
        <v>1206</v>
      </c>
      <c r="B1098" s="4" t="str">
        <f t="shared" si="1"/>
        <v>LCMABTGR</v>
      </c>
      <c r="D1098" s="3" t="s">
        <v>101</v>
      </c>
      <c r="F1098" s="5"/>
      <c r="G1098" s="4">
        <v>0.0</v>
      </c>
      <c r="I1098" s="4">
        <v>0.0</v>
      </c>
      <c r="J1098" s="4">
        <v>0.0</v>
      </c>
      <c r="K1098" s="4">
        <v>0.0</v>
      </c>
      <c r="L1098" s="4">
        <v>0.0</v>
      </c>
      <c r="O1098" s="6">
        <f t="shared" si="2"/>
        <v>0</v>
      </c>
      <c r="P1098" s="3" t="s">
        <v>102</v>
      </c>
      <c r="Q1098" s="3" t="str">
        <f t="shared" si="3"/>
        <v>ZZ</v>
      </c>
      <c r="R1098" s="3">
        <f t="shared" si="4"/>
        <v>0</v>
      </c>
      <c r="S1098" s="3">
        <f t="shared" si="5"/>
        <v>0</v>
      </c>
      <c r="T1098" s="7">
        <f t="shared" si="6"/>
        <v>0</v>
      </c>
      <c r="U1098" s="8">
        <f t="array" ref="U1098">IF(W1098&lt;&gt;0,MAX(IFERROR(INDEX(A:S,MATCH(W1098,A:A,0),COLUMN(M$2)),0),IFERROR(INDEX(A:S,MATCH(AD1098,A:A,0),COLUMN(M$2)),0),IFERROR(INDEX(A:S,MATCH(AK1098,A:A,0),COLUMN(M$2)),0),IFERROR(INDEX(A:S,MATCH(AR1098,A:A,0),COLUMN(M$2)),0)),M1098)</f>
        <v>0</v>
      </c>
      <c r="V1098" s="3">
        <f t="shared" si="7"/>
        <v>0</v>
      </c>
      <c r="W1098" s="3" t="s">
        <v>1207</v>
      </c>
      <c r="X1098" s="3">
        <v>1.0</v>
      </c>
      <c r="Y1098" s="3">
        <f t="array" ref="Y1098">ROUNDDOWN(INDEX($A:$O,MATCH(W1098,$A:$A,0),COLUMN(O$1))/X1098,0)</f>
        <v>2</v>
      </c>
      <c r="Z1098" s="3">
        <f t="array" ref="Z1098">ROUNDDOWN(INDEX($A:$J,MATCH(W1098,$A:$A,0),COLUMN(H$1))/X1098,0)+Y1098</f>
        <v>2</v>
      </c>
      <c r="AA1098" s="5" t="str">
        <f t="array" ref="AA1098">XLOOKUP(W1098,A:A,M:M)</f>
        <v/>
      </c>
      <c r="AB1098" s="3">
        <f t="array" ref="AB1098">ROUNDDOWN(INDEX($A:$N,MATCH(W1098,$A:$A,0),COLUMN(N$1))/X1098,0)+Z1098</f>
        <v>2</v>
      </c>
      <c r="AC1098" s="3" t="str">
        <f t="array" ref="AC1098">INDEX($A:$P,MATCH(W1098,$A:$A,0),COLUMN(P$1))</f>
        <v>ZZ</v>
      </c>
      <c r="AD1098" s="3" t="s">
        <v>1208</v>
      </c>
      <c r="AE1098" s="3">
        <v>1.0</v>
      </c>
      <c r="AF1098" s="3">
        <f t="array" ref="AF1098">ROUNDDOWN(INDEX($A:$O,MATCH(AD1098,$A:$A,0),COLUMN(O$1))/AE1098,0)</f>
        <v>1</v>
      </c>
      <c r="AG1098" s="3">
        <f t="array" ref="AG1098">ROUNDDOWN(INDEX($A:$J,MATCH(AD1098,$A:$A,0),COLUMN(H$1))/AE1098,0)+AF1098</f>
        <v>1</v>
      </c>
      <c r="AH1098" s="5" t="str">
        <f t="array" ref="AH1098">XLOOKUP(AD1098,A:A,M:M)</f>
        <v/>
      </c>
      <c r="AI1098" s="3">
        <f t="array" ref="AI1098">ROUNDDOWN(INDEX($A:$N,MATCH(AD1098,$A:$A,0),COLUMN(N$1))/AE1098,0)+AG1098</f>
        <v>1</v>
      </c>
      <c r="AJ1098" s="3" t="str">
        <f t="array" ref="AJ1098">INDEX($A:$P,MATCH(AD1098,$A:$A,0),COLUMN(P$1))</f>
        <v>ZZ</v>
      </c>
      <c r="AK1098" s="3" t="s">
        <v>1209</v>
      </c>
      <c r="AL1098" s="3">
        <v>1.0</v>
      </c>
      <c r="AM1098" s="3">
        <f t="array" ref="AM1098">ROUNDDOWN(INDEX($A:$O,MATCH(AK1098,$A:$A,0),COLUMN(O$1))/AL1098,0)</f>
        <v>0</v>
      </c>
      <c r="AN1098" s="3">
        <f t="array" ref="AN1098">ROUNDDOWN(INDEX($A:$J,MATCH(AK1098,$A:$A,0),COLUMN(H$1))/AL1098,0)+AM1098</f>
        <v>0</v>
      </c>
      <c r="AO1098" s="5" t="str">
        <f t="array" ref="AO1098">XLOOKUP(AK1098,$A:$A,$M:$M)</f>
        <v/>
      </c>
      <c r="AP1098" s="3">
        <f t="array" ref="AP1098">ROUNDDOWN(INDEX($A:$N,MATCH(AK1098,$A:$A,0),COLUMN(N$1))/AL1098,0)+AN1098</f>
        <v>0</v>
      </c>
      <c r="AQ1098" s="3" t="str">
        <f t="array" ref="AQ1098">INDEX($A:$P,MATCH(AK1098,$A:$A,0),COLUMN(P$1))</f>
        <v>ZZ</v>
      </c>
    </row>
    <row r="1099" ht="15.75" customHeight="1">
      <c r="A1099" s="3" t="s">
        <v>1210</v>
      </c>
      <c r="B1099" s="4" t="str">
        <f t="shared" si="1"/>
        <v>LCTRBABE</v>
      </c>
      <c r="D1099" s="3" t="s">
        <v>101</v>
      </c>
      <c r="F1099" s="5"/>
      <c r="G1099" s="4">
        <v>102.0</v>
      </c>
      <c r="I1099" s="4">
        <v>0.0</v>
      </c>
      <c r="J1099" s="4">
        <v>102.0</v>
      </c>
      <c r="K1099" s="4">
        <v>0.0</v>
      </c>
      <c r="L1099" s="4">
        <v>0.0</v>
      </c>
      <c r="O1099" s="6">
        <f t="shared" si="2"/>
        <v>102</v>
      </c>
      <c r="P1099" s="3" t="s">
        <v>112</v>
      </c>
      <c r="Q1099" s="3" t="str">
        <f t="shared" si="3"/>
        <v>Z</v>
      </c>
      <c r="R1099" s="3">
        <f t="shared" si="4"/>
        <v>102</v>
      </c>
      <c r="S1099" s="3" t="str">
        <f t="shared" si="5"/>
        <v/>
      </c>
      <c r="T1099" s="7">
        <f t="shared" si="6"/>
        <v>102</v>
      </c>
      <c r="U1099" s="8" t="str">
        <f t="array" ref="U1099">IF(W1099&lt;&gt;0,MAX(IFERROR(INDEX(A:S,MATCH(W1099,A:A,0),COLUMN(M$2)),0),IFERROR(INDEX(A:S,MATCH(AD1099,A:A,0),COLUMN(M$2)),0),IFERROR(INDEX(A:S,MATCH(AK1099,A:A,0),COLUMN(M$2)),0),IFERROR(INDEX(A:S,MATCH(AR1099,A:A,0),COLUMN(M$2)),0)),M1099)</f>
        <v/>
      </c>
      <c r="V1099" s="3" t="str">
        <f t="shared" si="7"/>
        <v/>
      </c>
    </row>
    <row r="1100" ht="15.75" customHeight="1">
      <c r="A1100" s="3" t="s">
        <v>1211</v>
      </c>
      <c r="B1100" s="4" t="str">
        <f t="shared" si="1"/>
        <v>LCTRBTBE</v>
      </c>
      <c r="D1100" s="3" t="s">
        <v>123</v>
      </c>
      <c r="E1100" s="5">
        <v>45020.0</v>
      </c>
      <c r="F1100" s="5"/>
      <c r="G1100" s="4">
        <v>27.0</v>
      </c>
      <c r="I1100" s="4">
        <v>0.0</v>
      </c>
      <c r="J1100" s="4">
        <v>27.0</v>
      </c>
      <c r="K1100" s="4">
        <v>0.0</v>
      </c>
      <c r="L1100" s="4">
        <v>0.0</v>
      </c>
      <c r="O1100" s="6">
        <f t="shared" si="2"/>
        <v>27</v>
      </c>
      <c r="P1100" s="9" t="s">
        <v>112</v>
      </c>
      <c r="Q1100" s="3" t="str">
        <f t="shared" si="3"/>
        <v>Z</v>
      </c>
      <c r="R1100" s="3">
        <f t="shared" si="4"/>
        <v>27</v>
      </c>
      <c r="S1100" s="3" t="str">
        <f t="shared" si="5"/>
        <v/>
      </c>
      <c r="T1100" s="7">
        <f t="shared" si="6"/>
        <v>27</v>
      </c>
      <c r="U1100" s="8" t="str">
        <f t="array" ref="U1100">IF(W1100&lt;&gt;0,MAX(IFERROR(INDEX(A:S,MATCH(W1100,A:A,0),COLUMN(M$2)),0),IFERROR(INDEX(A:S,MATCH(AD1100,A:A,0),COLUMN(M$2)),0),IFERROR(INDEX(A:S,MATCH(AK1100,A:A,0),COLUMN(M$2)),0),IFERROR(INDEX(A:S,MATCH(AR1100,A:A,0),COLUMN(M$2)),0)),M1100)</f>
        <v/>
      </c>
      <c r="V1100" s="3" t="str">
        <f t="shared" si="7"/>
        <v/>
      </c>
    </row>
    <row r="1101" ht="15.75" customHeight="1">
      <c r="A1101" s="3" t="s">
        <v>1212</v>
      </c>
      <c r="B1101" s="4" t="str">
        <f t="shared" si="1"/>
        <v>LCVILOBE</v>
      </c>
      <c r="D1101" s="3" t="s">
        <v>101</v>
      </c>
      <c r="F1101" s="5"/>
      <c r="G1101" s="4">
        <v>69.0</v>
      </c>
      <c r="I1101" s="4">
        <v>0.0</v>
      </c>
      <c r="J1101" s="4">
        <v>69.0</v>
      </c>
      <c r="K1101" s="4">
        <v>0.0</v>
      </c>
      <c r="L1101" s="4">
        <v>0.0</v>
      </c>
      <c r="O1101" s="6">
        <f t="shared" si="2"/>
        <v>69</v>
      </c>
      <c r="P1101" s="3" t="s">
        <v>112</v>
      </c>
      <c r="Q1101" s="3" t="str">
        <f t="shared" si="3"/>
        <v>Z</v>
      </c>
      <c r="R1101" s="3">
        <f t="shared" si="4"/>
        <v>69</v>
      </c>
      <c r="S1101" s="3" t="str">
        <f t="shared" si="5"/>
        <v/>
      </c>
      <c r="T1101" s="7">
        <f t="shared" si="6"/>
        <v>69</v>
      </c>
      <c r="U1101" s="8" t="str">
        <f t="array" ref="U1101">IF(W1101&lt;&gt;0,MAX(IFERROR(INDEX(A:S,MATCH(W1101,A:A,0),COLUMN(M$2)),0),IFERROR(INDEX(A:S,MATCH(AD1101,A:A,0),COLUMN(M$2)),0),IFERROR(INDEX(A:S,MATCH(AK1101,A:A,0),COLUMN(M$2)),0),IFERROR(INDEX(A:S,MATCH(AR1101,A:A,0),COLUMN(M$2)),0)),M1101)</f>
        <v/>
      </c>
      <c r="V1101" s="3" t="str">
        <f t="shared" si="7"/>
        <v/>
      </c>
    </row>
    <row r="1102" ht="15.75" customHeight="1">
      <c r="A1102" s="3" t="s">
        <v>1213</v>
      </c>
      <c r="B1102" s="4" t="str">
        <f t="shared" si="1"/>
        <v>LCWALOGR</v>
      </c>
      <c r="D1102" s="3" t="s">
        <v>101</v>
      </c>
      <c r="F1102" s="5"/>
      <c r="G1102" s="4">
        <v>43.0</v>
      </c>
      <c r="I1102" s="4">
        <v>0.0</v>
      </c>
      <c r="J1102" s="4">
        <v>43.0</v>
      </c>
      <c r="K1102" s="4">
        <v>0.0</v>
      </c>
      <c r="L1102" s="4">
        <v>0.0</v>
      </c>
      <c r="O1102" s="6">
        <f t="shared" si="2"/>
        <v>43</v>
      </c>
      <c r="P1102" s="3" t="s">
        <v>112</v>
      </c>
      <c r="Q1102" s="3" t="str">
        <f t="shared" si="3"/>
        <v>Z</v>
      </c>
      <c r="R1102" s="3">
        <f t="shared" si="4"/>
        <v>43</v>
      </c>
      <c r="S1102" s="3" t="str">
        <f t="shared" si="5"/>
        <v/>
      </c>
      <c r="T1102" s="7">
        <f t="shared" si="6"/>
        <v>43</v>
      </c>
      <c r="U1102" s="8" t="str">
        <f t="array" ref="U1102">IF(W1102&lt;&gt;0,MAX(IFERROR(INDEX(A:S,MATCH(W1102,A:A,0),COLUMN(M$2)),0),IFERROR(INDEX(A:S,MATCH(AD1102,A:A,0),COLUMN(M$2)),0),IFERROR(INDEX(A:S,MATCH(AK1102,A:A,0),COLUMN(M$2)),0),IFERROR(INDEX(A:S,MATCH(AR1102,A:A,0),COLUMN(M$2)),0)),M1102)</f>
        <v/>
      </c>
      <c r="V1102" s="3" t="str">
        <f t="shared" si="7"/>
        <v/>
      </c>
    </row>
    <row r="1103" ht="15.75" customHeight="1">
      <c r="A1103" s="3" t="s">
        <v>1214</v>
      </c>
      <c r="B1103" s="4" t="str">
        <f t="shared" si="1"/>
        <v>LCWALOWH</v>
      </c>
      <c r="D1103" s="3" t="s">
        <v>101</v>
      </c>
      <c r="F1103" s="5"/>
      <c r="G1103" s="4">
        <v>74.0</v>
      </c>
      <c r="I1103" s="4">
        <v>0.0</v>
      </c>
      <c r="J1103" s="4">
        <v>74.0</v>
      </c>
      <c r="K1103" s="4">
        <v>0.0</v>
      </c>
      <c r="L1103" s="4">
        <v>0.0</v>
      </c>
      <c r="O1103" s="6">
        <f t="shared" si="2"/>
        <v>74</v>
      </c>
      <c r="P1103" s="3" t="s">
        <v>112</v>
      </c>
      <c r="Q1103" s="3" t="str">
        <f t="shared" si="3"/>
        <v>Z</v>
      </c>
      <c r="R1103" s="3">
        <f t="shared" si="4"/>
        <v>74</v>
      </c>
      <c r="S1103" s="3" t="str">
        <f t="shared" si="5"/>
        <v/>
      </c>
      <c r="T1103" s="7">
        <f t="shared" si="6"/>
        <v>74</v>
      </c>
      <c r="U1103" s="8" t="str">
        <f t="array" ref="U1103">IF(W1103&lt;&gt;0,MAX(IFERROR(INDEX(A:S,MATCH(W1103,A:A,0),COLUMN(M$2)),0),IFERROR(INDEX(A:S,MATCH(AD1103,A:A,0),COLUMN(M$2)),0),IFERROR(INDEX(A:S,MATCH(AK1103,A:A,0),COLUMN(M$2)),0),IFERROR(INDEX(A:S,MATCH(AR1103,A:A,0),COLUMN(M$2)),0)),M1103)</f>
        <v/>
      </c>
      <c r="V1103" s="3" t="str">
        <f t="shared" si="7"/>
        <v/>
      </c>
    </row>
    <row r="1104" ht="15.75" customHeight="1">
      <c r="A1104" s="3" t="s">
        <v>1215</v>
      </c>
      <c r="B1104" s="4" t="str">
        <f t="shared" si="1"/>
        <v>LCPLBEPUGR</v>
      </c>
      <c r="D1104" s="3">
        <v>0.0</v>
      </c>
      <c r="F1104" s="5">
        <v>44134.0</v>
      </c>
      <c r="G1104" s="4">
        <v>0.0</v>
      </c>
      <c r="I1104" s="4">
        <v>0.0</v>
      </c>
      <c r="J1104" s="4">
        <v>0.0</v>
      </c>
      <c r="K1104" s="4">
        <v>0.0</v>
      </c>
      <c r="L1104" s="4">
        <v>0.0</v>
      </c>
      <c r="O1104" s="6">
        <f t="shared" si="2"/>
        <v>0</v>
      </c>
      <c r="P1104" s="3" t="s">
        <v>51</v>
      </c>
      <c r="Q1104" s="3" t="str">
        <f t="shared" si="3"/>
        <v>ZZ</v>
      </c>
      <c r="R1104" s="3">
        <f t="shared" si="4"/>
        <v>0</v>
      </c>
      <c r="S1104" s="3" t="str">
        <f t="shared" si="5"/>
        <v/>
      </c>
      <c r="T1104" s="7">
        <f t="shared" si="6"/>
        <v>0</v>
      </c>
      <c r="U1104" s="8" t="str">
        <f t="array" ref="U1104">IF(W1104&lt;&gt;0,MAX(IFERROR(INDEX(A:S,MATCH(W1104,A:A,0),COLUMN(M$2)),0),IFERROR(INDEX(A:S,MATCH(AD1104,A:A,0),COLUMN(M$2)),0),IFERROR(INDEX(A:S,MATCH(AK1104,A:A,0),COLUMN(M$2)),0),IFERROR(INDEX(A:S,MATCH(AR1104,A:A,0),COLUMN(M$2)),0)),M1104)</f>
        <v/>
      </c>
      <c r="V1104" s="3" t="str">
        <f t="shared" si="7"/>
        <v/>
      </c>
    </row>
    <row r="1105" ht="15.75" customHeight="1">
      <c r="A1105" s="3" t="s">
        <v>1216</v>
      </c>
      <c r="B1105" s="4" t="str">
        <f t="shared" si="1"/>
        <v>LCZNBEWH</v>
      </c>
      <c r="D1105" s="3" t="s">
        <v>101</v>
      </c>
      <c r="F1105" s="5"/>
      <c r="G1105" s="4">
        <v>0.0</v>
      </c>
      <c r="I1105" s="4">
        <v>0.0</v>
      </c>
      <c r="J1105" s="4">
        <v>0.0</v>
      </c>
      <c r="K1105" s="4">
        <v>0.0</v>
      </c>
      <c r="L1105" s="4">
        <v>0.0</v>
      </c>
      <c r="O1105" s="6">
        <f t="shared" si="2"/>
        <v>0</v>
      </c>
      <c r="P1105" s="3" t="s">
        <v>180</v>
      </c>
      <c r="Q1105" s="3" t="str">
        <f t="shared" si="3"/>
        <v>LC OTTOBEN</v>
      </c>
      <c r="R1105" s="3">
        <f t="shared" si="4"/>
        <v>0</v>
      </c>
      <c r="S1105" s="3" t="str">
        <f t="shared" si="5"/>
        <v/>
      </c>
      <c r="T1105" s="7">
        <f t="shared" si="6"/>
        <v>0</v>
      </c>
      <c r="U1105" s="8" t="str">
        <f t="array" ref="U1105">IF(W1105&lt;&gt;0,MAX(IFERROR(INDEX(A:S,MATCH(W1105,A:A,0),COLUMN(M$2)),0),IFERROR(INDEX(A:S,MATCH(AD1105,A:A,0),COLUMN(M$2)),0),IFERROR(INDEX(A:S,MATCH(AK1105,A:A,0),COLUMN(M$2)),0),IFERROR(INDEX(A:S,MATCH(AR1105,A:A,0),COLUMN(M$2)),0)),M1105)</f>
        <v/>
      </c>
      <c r="V1105" s="3" t="str">
        <f t="shared" si="7"/>
        <v/>
      </c>
    </row>
    <row r="1106" ht="15.75" customHeight="1">
      <c r="A1106" s="3" t="s">
        <v>1217</v>
      </c>
      <c r="B1106" s="4" t="str">
        <f t="shared" si="1"/>
        <v>LCKABAGR30</v>
      </c>
      <c r="D1106" s="3" t="s">
        <v>60</v>
      </c>
      <c r="F1106" s="5">
        <v>44245.0</v>
      </c>
      <c r="G1106" s="4">
        <v>0.0</v>
      </c>
      <c r="I1106" s="4">
        <v>0.0</v>
      </c>
      <c r="J1106" s="4">
        <v>0.0</v>
      </c>
      <c r="K1106" s="4">
        <v>0.0</v>
      </c>
      <c r="L1106" s="4">
        <v>0.0</v>
      </c>
      <c r="O1106" s="6">
        <f t="shared" si="2"/>
        <v>0</v>
      </c>
      <c r="P1106" s="3" t="s">
        <v>51</v>
      </c>
      <c r="Q1106" s="3" t="str">
        <f t="shared" si="3"/>
        <v>ZZ</v>
      </c>
      <c r="R1106" s="3">
        <f t="shared" si="4"/>
        <v>0</v>
      </c>
      <c r="S1106" s="3" t="str">
        <f t="shared" si="5"/>
        <v/>
      </c>
      <c r="T1106" s="7">
        <f t="shared" si="6"/>
        <v>0</v>
      </c>
      <c r="U1106" s="8" t="str">
        <f t="array" ref="U1106">IF(W1106&lt;&gt;0,MAX(IFERROR(INDEX(A:S,MATCH(W1106,A:A,0),COLUMN(M$2)),0),IFERROR(INDEX(A:S,MATCH(AD1106,A:A,0),COLUMN(M$2)),0),IFERROR(INDEX(A:S,MATCH(AK1106,A:A,0),COLUMN(M$2)),0),IFERROR(INDEX(A:S,MATCH(AR1106,A:A,0),COLUMN(M$2)),0)),M1106)</f>
        <v/>
      </c>
      <c r="V1106" s="3" t="str">
        <f t="shared" si="7"/>
        <v/>
      </c>
    </row>
    <row r="1107" ht="15.75" customHeight="1">
      <c r="A1107" s="3" t="s">
        <v>1218</v>
      </c>
      <c r="B1107" s="4" t="str">
        <f t="shared" si="1"/>
        <v>LCKABAGR26</v>
      </c>
      <c r="D1107" s="3" t="s">
        <v>60</v>
      </c>
      <c r="F1107" s="5">
        <v>45020.0</v>
      </c>
      <c r="G1107" s="4">
        <v>0.0</v>
      </c>
      <c r="I1107" s="4">
        <v>0.0</v>
      </c>
      <c r="J1107" s="4">
        <v>0.0</v>
      </c>
      <c r="K1107" s="4">
        <v>0.0</v>
      </c>
      <c r="L1107" s="4">
        <v>0.0</v>
      </c>
      <c r="O1107" s="6">
        <f t="shared" si="2"/>
        <v>0</v>
      </c>
      <c r="P1107" s="9" t="s">
        <v>51</v>
      </c>
      <c r="Q1107" s="3" t="str">
        <f t="shared" si="3"/>
        <v>ZZ</v>
      </c>
      <c r="R1107" s="3">
        <f t="shared" si="4"/>
        <v>0</v>
      </c>
      <c r="S1107" s="3" t="str">
        <f t="shared" si="5"/>
        <v/>
      </c>
      <c r="T1107" s="7">
        <f t="shared" si="6"/>
        <v>0</v>
      </c>
      <c r="U1107" s="8" t="str">
        <f t="array" ref="U1107">IF(W1107&lt;&gt;0,MAX(IFERROR(INDEX(A:S,MATCH(W1107,A:A,0),COLUMN(M$2)),0),IFERROR(INDEX(A:S,MATCH(AD1107,A:A,0),COLUMN(M$2)),0),IFERROR(INDEX(A:S,MATCH(AK1107,A:A,0),COLUMN(M$2)),0),IFERROR(INDEX(A:S,MATCH(AR1107,A:A,0),COLUMN(M$2)),0)),M1107)</f>
        <v/>
      </c>
      <c r="V1107" s="3" t="str">
        <f t="shared" si="7"/>
        <v/>
      </c>
    </row>
    <row r="1108" ht="15.75" customHeight="1">
      <c r="A1108" s="3" t="s">
        <v>1219</v>
      </c>
      <c r="B1108" s="4" t="str">
        <f t="shared" si="1"/>
        <v>LCKMCHGREEN</v>
      </c>
      <c r="D1108" s="3" t="s">
        <v>123</v>
      </c>
      <c r="E1108" s="5">
        <v>45020.0</v>
      </c>
      <c r="F1108" s="5"/>
      <c r="G1108" s="4">
        <v>0.0</v>
      </c>
      <c r="I1108" s="4">
        <v>0.0</v>
      </c>
      <c r="J1108" s="4">
        <v>0.0</v>
      </c>
      <c r="K1108" s="4">
        <v>0.0</v>
      </c>
      <c r="L1108" s="4">
        <v>0.0</v>
      </c>
      <c r="O1108" s="6">
        <f t="shared" si="2"/>
        <v>0</v>
      </c>
      <c r="P1108" s="9" t="s">
        <v>51</v>
      </c>
      <c r="Q1108" s="3" t="str">
        <f t="shared" si="3"/>
        <v>ZZ</v>
      </c>
      <c r="R1108" s="3">
        <f t="shared" si="4"/>
        <v>0</v>
      </c>
      <c r="S1108" s="3" t="str">
        <f t="shared" si="5"/>
        <v/>
      </c>
      <c r="T1108" s="7">
        <f t="shared" si="6"/>
        <v>0</v>
      </c>
      <c r="U1108" s="8" t="str">
        <f t="array" ref="U1108">IF(W1108&lt;&gt;0,MAX(IFERROR(INDEX(A:S,MATCH(W1108,A:A,0),COLUMN(M$2)),0),IFERROR(INDEX(A:S,MATCH(AD1108,A:A,0),COLUMN(M$2)),0),IFERROR(INDEX(A:S,MATCH(AK1108,A:A,0),COLUMN(M$2)),0),IFERROR(INDEX(A:S,MATCH(AR1108,A:A,0),COLUMN(M$2)),0)),M1108)</f>
        <v/>
      </c>
      <c r="V1108" s="3" t="str">
        <f t="shared" si="7"/>
        <v/>
      </c>
    </row>
    <row r="1109" ht="15.75" customHeight="1">
      <c r="A1109" s="3" t="s">
        <v>1220</v>
      </c>
      <c r="B1109" s="4" t="str">
        <f t="shared" si="1"/>
        <v>LCKMCHBLUE</v>
      </c>
      <c r="D1109" s="3" t="s">
        <v>101</v>
      </c>
      <c r="F1109" s="5"/>
      <c r="G1109" s="4">
        <v>20.0</v>
      </c>
      <c r="I1109" s="4">
        <v>1.0</v>
      </c>
      <c r="J1109" s="4">
        <v>18.0</v>
      </c>
      <c r="K1109" s="4">
        <v>0.0</v>
      </c>
      <c r="L1109" s="4">
        <v>0.0</v>
      </c>
      <c r="O1109" s="6">
        <f t="shared" si="2"/>
        <v>19</v>
      </c>
      <c r="P1109" s="3" t="s">
        <v>628</v>
      </c>
      <c r="Q1109" s="3" t="str">
        <f t="shared" si="3"/>
        <v>LC ACCENT</v>
      </c>
      <c r="R1109" s="3">
        <f t="shared" si="4"/>
        <v>19</v>
      </c>
      <c r="S1109" s="3" t="str">
        <f t="shared" si="5"/>
        <v/>
      </c>
      <c r="T1109" s="7">
        <f t="shared" si="6"/>
        <v>19</v>
      </c>
      <c r="U1109" s="8" t="str">
        <f t="array" ref="U1109">IF(W1109&lt;&gt;0,MAX(IFERROR(INDEX(A:S,MATCH(W1109,A:A,0),COLUMN(M$2)),0),IFERROR(INDEX(A:S,MATCH(AD1109,A:A,0),COLUMN(M$2)),0),IFERROR(INDEX(A:S,MATCH(AK1109,A:A,0),COLUMN(M$2)),0),IFERROR(INDEX(A:S,MATCH(AR1109,A:A,0),COLUMN(M$2)),0)),M1109)</f>
        <v/>
      </c>
      <c r="V1109" s="3" t="str">
        <f t="shared" si="7"/>
        <v/>
      </c>
    </row>
    <row r="1110" ht="15.75" customHeight="1">
      <c r="A1110" s="3" t="s">
        <v>1221</v>
      </c>
      <c r="B1110" s="4" t="str">
        <f t="shared" si="1"/>
        <v>LCKMCHGRAY</v>
      </c>
      <c r="D1110" s="3" t="s">
        <v>101</v>
      </c>
      <c r="F1110" s="5"/>
      <c r="G1110" s="4">
        <v>1.0</v>
      </c>
      <c r="I1110" s="4">
        <v>0.0</v>
      </c>
      <c r="J1110" s="4">
        <v>0.0</v>
      </c>
      <c r="K1110" s="4">
        <v>0.0</v>
      </c>
      <c r="L1110" s="4">
        <v>0.0</v>
      </c>
      <c r="O1110" s="6">
        <f t="shared" si="2"/>
        <v>1</v>
      </c>
      <c r="P1110" s="3" t="s">
        <v>628</v>
      </c>
      <c r="Q1110" s="3" t="str">
        <f t="shared" si="3"/>
        <v>LC ACCENT</v>
      </c>
      <c r="R1110" s="3">
        <f t="shared" si="4"/>
        <v>1</v>
      </c>
      <c r="S1110" s="3" t="str">
        <f t="shared" si="5"/>
        <v/>
      </c>
      <c r="T1110" s="7">
        <f t="shared" si="6"/>
        <v>1</v>
      </c>
      <c r="U1110" s="8" t="str">
        <f t="array" ref="U1110">IF(W1110&lt;&gt;0,MAX(IFERROR(INDEX(A:S,MATCH(W1110,A:A,0),COLUMN(M$2)),0),IFERROR(INDEX(A:S,MATCH(AD1110,A:A,0),COLUMN(M$2)),0),IFERROR(INDEX(A:S,MATCH(AK1110,A:A,0),COLUMN(M$2)),0),IFERROR(INDEX(A:S,MATCH(AR1110,A:A,0),COLUMN(M$2)),0)),M1110)</f>
        <v/>
      </c>
      <c r="V1110" s="3" t="str">
        <f t="shared" si="7"/>
        <v/>
      </c>
    </row>
    <row r="1111" ht="15.75" customHeight="1">
      <c r="A1111" s="3" t="s">
        <v>1222</v>
      </c>
      <c r="B1111" s="4" t="str">
        <f t="shared" si="1"/>
        <v>LCNLBELISL</v>
      </c>
      <c r="D1111" s="3" t="s">
        <v>101</v>
      </c>
      <c r="F1111" s="5"/>
      <c r="G1111" s="4">
        <v>0.0</v>
      </c>
      <c r="I1111" s="4">
        <v>0.0</v>
      </c>
      <c r="J1111" s="4">
        <v>0.0</v>
      </c>
      <c r="K1111" s="4">
        <v>0.0</v>
      </c>
      <c r="L1111" s="4">
        <v>0.0</v>
      </c>
      <c r="O1111" s="6">
        <f t="shared" si="2"/>
        <v>0</v>
      </c>
      <c r="P1111" s="9" t="s">
        <v>51</v>
      </c>
      <c r="Q1111" s="3" t="str">
        <f t="shared" si="3"/>
        <v>ZZ</v>
      </c>
      <c r="R1111" s="3">
        <f t="shared" si="4"/>
        <v>0</v>
      </c>
      <c r="S1111" s="3" t="str">
        <f t="shared" si="5"/>
        <v/>
      </c>
      <c r="T1111" s="7">
        <f t="shared" si="6"/>
        <v>0</v>
      </c>
      <c r="U1111" s="8" t="str">
        <f t="array" ref="U1111">IF(W1111&lt;&gt;0,MAX(IFERROR(INDEX(A:S,MATCH(W1111,A:A,0),COLUMN(M$2)),0),IFERROR(INDEX(A:S,MATCH(AD1111,A:A,0),COLUMN(M$2)),0),IFERROR(INDEX(A:S,MATCH(AK1111,A:A,0),COLUMN(M$2)),0),IFERROR(INDEX(A:S,MATCH(AR1111,A:A,0),COLUMN(M$2)),0)),M1111)</f>
        <v/>
      </c>
      <c r="V1111" s="3" t="str">
        <f t="shared" si="7"/>
        <v/>
      </c>
    </row>
    <row r="1112" ht="15.75" customHeight="1">
      <c r="A1112" s="3" t="s">
        <v>1223</v>
      </c>
      <c r="B1112" s="4" t="str">
        <f t="shared" si="1"/>
        <v>LCNLBEPUGR</v>
      </c>
      <c r="D1112" s="3" t="s">
        <v>60</v>
      </c>
      <c r="E1112" s="5">
        <v>44159.0</v>
      </c>
      <c r="F1112" s="5">
        <v>44274.0</v>
      </c>
      <c r="G1112" s="4">
        <v>0.0</v>
      </c>
      <c r="I1112" s="4">
        <v>0.0</v>
      </c>
      <c r="J1112" s="4">
        <v>0.0</v>
      </c>
      <c r="K1112" s="4">
        <v>0.0</v>
      </c>
      <c r="L1112" s="4">
        <v>0.0</v>
      </c>
      <c r="O1112" s="6">
        <f t="shared" si="2"/>
        <v>0</v>
      </c>
      <c r="P1112" s="3" t="s">
        <v>51</v>
      </c>
      <c r="Q1112" s="3" t="str">
        <f t="shared" si="3"/>
        <v>ZZ</v>
      </c>
      <c r="R1112" s="3">
        <f t="shared" si="4"/>
        <v>0</v>
      </c>
      <c r="S1112" s="3" t="str">
        <f t="shared" si="5"/>
        <v/>
      </c>
      <c r="T1112" s="7">
        <f t="shared" si="6"/>
        <v>0</v>
      </c>
      <c r="U1112" s="8" t="str">
        <f t="array" ref="U1112">IF(W1112&lt;&gt;0,MAX(IFERROR(INDEX(A:S,MATCH(W1112,A:A,0),COLUMN(M$2)),0),IFERROR(INDEX(A:S,MATCH(AD1112,A:A,0),COLUMN(M$2)),0),IFERROR(INDEX(A:S,MATCH(AK1112,A:A,0),COLUMN(M$2)),0),IFERROR(INDEX(A:S,MATCH(AR1112,A:A,0),COLUMN(M$2)),0)),M1112)</f>
        <v/>
      </c>
      <c r="V1112" s="3" t="str">
        <f t="shared" si="7"/>
        <v/>
      </c>
    </row>
    <row r="1113" ht="15.75" customHeight="1">
      <c r="A1113" s="3" t="s">
        <v>1224</v>
      </c>
      <c r="B1113" s="4" t="str">
        <f t="shared" si="1"/>
        <v>LCHYBEBLUE</v>
      </c>
      <c r="D1113" s="3">
        <v>0.0</v>
      </c>
      <c r="F1113" s="5">
        <v>44134.0</v>
      </c>
      <c r="G1113" s="4">
        <v>0.0</v>
      </c>
      <c r="I1113" s="4">
        <v>0.0</v>
      </c>
      <c r="J1113" s="4">
        <v>0.0</v>
      </c>
      <c r="K1113" s="4">
        <v>0.0</v>
      </c>
      <c r="L1113" s="4">
        <v>0.0</v>
      </c>
      <c r="O1113" s="6">
        <f t="shared" si="2"/>
        <v>0</v>
      </c>
      <c r="P1113" s="3" t="s">
        <v>51</v>
      </c>
      <c r="Q1113" s="3" t="str">
        <f t="shared" si="3"/>
        <v>ZZ</v>
      </c>
      <c r="R1113" s="3">
        <f t="shared" si="4"/>
        <v>0</v>
      </c>
      <c r="S1113" s="3" t="str">
        <f t="shared" si="5"/>
        <v/>
      </c>
      <c r="T1113" s="7">
        <f t="shared" si="6"/>
        <v>0</v>
      </c>
      <c r="U1113" s="8" t="str">
        <f t="array" ref="U1113">IF(W1113&lt;&gt;0,MAX(IFERROR(INDEX(A:S,MATCH(W1113,A:A,0),COLUMN(M$2)),0),IFERROR(INDEX(A:S,MATCH(AD1113,A:A,0),COLUMN(M$2)),0),IFERROR(INDEX(A:S,MATCH(AK1113,A:A,0),COLUMN(M$2)),0),IFERROR(INDEX(A:S,MATCH(AR1113,A:A,0),COLUMN(M$2)),0)),M1113)</f>
        <v/>
      </c>
      <c r="V1113" s="3" t="str">
        <f t="shared" si="7"/>
        <v/>
      </c>
    </row>
    <row r="1114" ht="15.75" customHeight="1">
      <c r="A1114" s="3" t="s">
        <v>1225</v>
      </c>
      <c r="B1114" s="4" t="str">
        <f t="shared" si="1"/>
        <v>LCHYBEGREEN</v>
      </c>
      <c r="D1114" s="3">
        <v>0.0</v>
      </c>
      <c r="F1114" s="5">
        <v>44134.0</v>
      </c>
      <c r="G1114" s="4">
        <v>0.0</v>
      </c>
      <c r="I1114" s="4">
        <v>0.0</v>
      </c>
      <c r="J1114" s="4">
        <v>0.0</v>
      </c>
      <c r="K1114" s="4">
        <v>0.0</v>
      </c>
      <c r="L1114" s="4">
        <v>0.0</v>
      </c>
      <c r="O1114" s="6">
        <f t="shared" si="2"/>
        <v>0</v>
      </c>
      <c r="P1114" s="3" t="s">
        <v>51</v>
      </c>
      <c r="Q1114" s="3" t="str">
        <f t="shared" si="3"/>
        <v>ZZ</v>
      </c>
      <c r="R1114" s="3">
        <f t="shared" si="4"/>
        <v>0</v>
      </c>
      <c r="S1114" s="3" t="str">
        <f t="shared" si="5"/>
        <v/>
      </c>
      <c r="T1114" s="7">
        <f t="shared" si="6"/>
        <v>0</v>
      </c>
      <c r="U1114" s="8" t="str">
        <f t="array" ref="U1114">IF(W1114&lt;&gt;0,MAX(IFERROR(INDEX(A:S,MATCH(W1114,A:A,0),COLUMN(M$2)),0),IFERROR(INDEX(A:S,MATCH(AD1114,A:A,0),COLUMN(M$2)),0),IFERROR(INDEX(A:S,MATCH(AK1114,A:A,0),COLUMN(M$2)),0),IFERROR(INDEX(A:S,MATCH(AR1114,A:A,0),COLUMN(M$2)),0)),M1114)</f>
        <v/>
      </c>
      <c r="V1114" s="3" t="str">
        <f t="shared" si="7"/>
        <v/>
      </c>
    </row>
    <row r="1115" ht="15.75" customHeight="1">
      <c r="A1115" s="3" t="s">
        <v>1226</v>
      </c>
      <c r="B1115" s="4" t="str">
        <f t="shared" si="1"/>
        <v>LCRVOTBLUE</v>
      </c>
      <c r="D1115" s="3">
        <v>0.0</v>
      </c>
      <c r="F1115" s="5">
        <v>43872.0</v>
      </c>
      <c r="G1115" s="4">
        <v>0.0</v>
      </c>
      <c r="I1115" s="4">
        <v>0.0</v>
      </c>
      <c r="J1115" s="4">
        <v>0.0</v>
      </c>
      <c r="K1115" s="4">
        <v>0.0</v>
      </c>
      <c r="L1115" s="4">
        <v>0.0</v>
      </c>
      <c r="O1115" s="6">
        <f t="shared" si="2"/>
        <v>0</v>
      </c>
      <c r="P1115" s="3" t="s">
        <v>51</v>
      </c>
      <c r="Q1115" s="3" t="str">
        <f t="shared" si="3"/>
        <v>ZZ</v>
      </c>
      <c r="R1115" s="3">
        <f t="shared" si="4"/>
        <v>0</v>
      </c>
      <c r="S1115" s="3" t="str">
        <f t="shared" si="5"/>
        <v/>
      </c>
      <c r="T1115" s="7">
        <f t="shared" si="6"/>
        <v>0</v>
      </c>
      <c r="U1115" s="8" t="str">
        <f t="array" ref="U1115">IF(W1115&lt;&gt;0,MAX(IFERROR(INDEX(A:S,MATCH(W1115,A:A,0),COLUMN(M$2)),0),IFERROR(INDEX(A:S,MATCH(AD1115,A:A,0),COLUMN(M$2)),0),IFERROR(INDEX(A:S,MATCH(AK1115,A:A,0),COLUMN(M$2)),0),IFERROR(INDEX(A:S,MATCH(AR1115,A:A,0),COLUMN(M$2)),0)),M1115)</f>
        <v/>
      </c>
      <c r="V1115" s="3" t="str">
        <f t="shared" si="7"/>
        <v/>
      </c>
    </row>
    <row r="1116" ht="15.75" customHeight="1">
      <c r="A1116" s="3" t="s">
        <v>1227</v>
      </c>
      <c r="B1116" s="4" t="str">
        <f t="shared" si="1"/>
        <v>LCRVOTGRAY</v>
      </c>
      <c r="D1116" s="3" t="s">
        <v>60</v>
      </c>
      <c r="F1116" s="5">
        <v>45020.0</v>
      </c>
      <c r="G1116" s="4">
        <v>0.0</v>
      </c>
      <c r="I1116" s="4">
        <v>0.0</v>
      </c>
      <c r="J1116" s="4">
        <v>0.0</v>
      </c>
      <c r="K1116" s="4">
        <v>0.0</v>
      </c>
      <c r="L1116" s="4">
        <v>0.0</v>
      </c>
      <c r="O1116" s="6">
        <f t="shared" si="2"/>
        <v>0</v>
      </c>
      <c r="P1116" s="9" t="s">
        <v>51</v>
      </c>
      <c r="Q1116" s="3" t="str">
        <f t="shared" si="3"/>
        <v>ZZ</v>
      </c>
      <c r="R1116" s="3">
        <f t="shared" si="4"/>
        <v>0</v>
      </c>
      <c r="S1116" s="3" t="str">
        <f t="shared" si="5"/>
        <v/>
      </c>
      <c r="T1116" s="7">
        <f t="shared" si="6"/>
        <v>0</v>
      </c>
      <c r="U1116" s="8" t="str">
        <f t="array" ref="U1116">IF(W1116&lt;&gt;0,MAX(IFERROR(INDEX(A:S,MATCH(W1116,A:A,0),COLUMN(M$2)),0),IFERROR(INDEX(A:S,MATCH(AD1116,A:A,0),COLUMN(M$2)),0),IFERROR(INDEX(A:S,MATCH(AK1116,A:A,0),COLUMN(M$2)),0),IFERROR(INDEX(A:S,MATCH(AR1116,A:A,0),COLUMN(M$2)),0)),M1116)</f>
        <v/>
      </c>
      <c r="V1116" s="3" t="str">
        <f t="shared" si="7"/>
        <v/>
      </c>
    </row>
    <row r="1117" ht="15.75" customHeight="1">
      <c r="A1117" s="3" t="s">
        <v>1228</v>
      </c>
      <c r="B1117" s="4" t="str">
        <f t="shared" si="1"/>
        <v>LCJYOTBLUE</v>
      </c>
      <c r="D1117" s="3" t="s">
        <v>60</v>
      </c>
      <c r="F1117" s="5">
        <v>45020.0</v>
      </c>
      <c r="G1117" s="4">
        <v>0.0</v>
      </c>
      <c r="I1117" s="4">
        <v>0.0</v>
      </c>
      <c r="J1117" s="4">
        <v>0.0</v>
      </c>
      <c r="K1117" s="4">
        <v>0.0</v>
      </c>
      <c r="L1117" s="4">
        <v>0.0</v>
      </c>
      <c r="O1117" s="6">
        <f t="shared" si="2"/>
        <v>0</v>
      </c>
      <c r="P1117" s="9" t="s">
        <v>51</v>
      </c>
      <c r="Q1117" s="3" t="str">
        <f t="shared" si="3"/>
        <v>ZZ</v>
      </c>
      <c r="R1117" s="3">
        <f t="shared" si="4"/>
        <v>0</v>
      </c>
      <c r="S1117" s="3" t="str">
        <f t="shared" si="5"/>
        <v/>
      </c>
      <c r="T1117" s="7">
        <f t="shared" si="6"/>
        <v>0</v>
      </c>
      <c r="U1117" s="8" t="str">
        <f t="array" ref="U1117">IF(W1117&lt;&gt;0,MAX(IFERROR(INDEX(A:S,MATCH(W1117,A:A,0),COLUMN(M$2)),0),IFERROR(INDEX(A:S,MATCH(AD1117,A:A,0),COLUMN(M$2)),0),IFERROR(INDEX(A:S,MATCH(AK1117,A:A,0),COLUMN(M$2)),0),IFERROR(INDEX(A:S,MATCH(AR1117,A:A,0),COLUMN(M$2)),0)),M1117)</f>
        <v/>
      </c>
      <c r="V1117" s="3" t="str">
        <f t="shared" si="7"/>
        <v/>
      </c>
    </row>
    <row r="1118" ht="15.75" customHeight="1">
      <c r="A1118" s="3" t="s">
        <v>1229</v>
      </c>
      <c r="B1118" s="4" t="str">
        <f t="shared" si="1"/>
        <v>LCJYOTGRAY</v>
      </c>
      <c r="D1118" s="3" t="s">
        <v>101</v>
      </c>
      <c r="F1118" s="5"/>
      <c r="G1118" s="4">
        <v>0.0</v>
      </c>
      <c r="I1118" s="4">
        <v>0.0</v>
      </c>
      <c r="J1118" s="4">
        <v>0.0</v>
      </c>
      <c r="K1118" s="4">
        <v>0.0</v>
      </c>
      <c r="L1118" s="4">
        <v>0.0</v>
      </c>
      <c r="O1118" s="6">
        <f t="shared" si="2"/>
        <v>0</v>
      </c>
      <c r="P1118" s="3" t="s">
        <v>180</v>
      </c>
      <c r="Q1118" s="3" t="str">
        <f t="shared" si="3"/>
        <v>LC OTTOBEN</v>
      </c>
      <c r="R1118" s="3">
        <f t="shared" si="4"/>
        <v>0</v>
      </c>
      <c r="S1118" s="3" t="str">
        <f t="shared" si="5"/>
        <v/>
      </c>
      <c r="T1118" s="7">
        <f t="shared" si="6"/>
        <v>0</v>
      </c>
      <c r="U1118" s="8" t="str">
        <f t="array" ref="U1118">IF(W1118&lt;&gt;0,MAX(IFERROR(INDEX(A:S,MATCH(W1118,A:A,0),COLUMN(M$2)),0),IFERROR(INDEX(A:S,MATCH(AD1118,A:A,0),COLUMN(M$2)),0),IFERROR(INDEX(A:S,MATCH(AK1118,A:A,0),COLUMN(M$2)),0),IFERROR(INDEX(A:S,MATCH(AR1118,A:A,0),COLUMN(M$2)),0)),M1118)</f>
        <v/>
      </c>
      <c r="V1118" s="3" t="str">
        <f t="shared" si="7"/>
        <v/>
      </c>
    </row>
    <row r="1119" ht="15.75" customHeight="1">
      <c r="A1119" s="3" t="s">
        <v>1230</v>
      </c>
      <c r="B1119" s="4" t="str">
        <f t="shared" si="1"/>
        <v>LCGNBELISL</v>
      </c>
      <c r="D1119" s="3">
        <v>0.0</v>
      </c>
      <c r="F1119" s="5">
        <v>43994.0</v>
      </c>
      <c r="G1119" s="4">
        <v>0.0</v>
      </c>
      <c r="I1119" s="4">
        <v>0.0</v>
      </c>
      <c r="J1119" s="4">
        <v>0.0</v>
      </c>
      <c r="K1119" s="4">
        <v>0.0</v>
      </c>
      <c r="L1119" s="4">
        <v>0.0</v>
      </c>
      <c r="O1119" s="6">
        <f t="shared" si="2"/>
        <v>0</v>
      </c>
      <c r="P1119" s="3" t="s">
        <v>51</v>
      </c>
      <c r="Q1119" s="3" t="str">
        <f t="shared" si="3"/>
        <v>ZZ</v>
      </c>
      <c r="R1119" s="3">
        <f t="shared" si="4"/>
        <v>0</v>
      </c>
      <c r="S1119" s="3" t="str">
        <f t="shared" si="5"/>
        <v/>
      </c>
      <c r="T1119" s="7">
        <f t="shared" si="6"/>
        <v>0</v>
      </c>
      <c r="U1119" s="8" t="str">
        <f t="array" ref="U1119">IF(W1119&lt;&gt;0,MAX(IFERROR(INDEX(A:S,MATCH(W1119,A:A,0),COLUMN(M$2)),0),IFERROR(INDEX(A:S,MATCH(AD1119,A:A,0),COLUMN(M$2)),0),IFERROR(INDEX(A:S,MATCH(AK1119,A:A,0),COLUMN(M$2)),0),IFERROR(INDEX(A:S,MATCH(AR1119,A:A,0),COLUMN(M$2)),0)),M1119)</f>
        <v/>
      </c>
      <c r="V1119" s="3" t="str">
        <f t="shared" si="7"/>
        <v/>
      </c>
    </row>
    <row r="1120" ht="15.75" customHeight="1">
      <c r="A1120" s="3" t="s">
        <v>1231</v>
      </c>
      <c r="B1120" s="4" t="str">
        <f t="shared" si="1"/>
        <v>LCGNBEPUGR</v>
      </c>
      <c r="D1120" s="3" t="s">
        <v>60</v>
      </c>
      <c r="F1120" s="5">
        <v>45020.0</v>
      </c>
      <c r="G1120" s="4">
        <v>0.0</v>
      </c>
      <c r="I1120" s="4">
        <v>0.0</v>
      </c>
      <c r="J1120" s="4">
        <v>0.0</v>
      </c>
      <c r="K1120" s="4">
        <v>0.0</v>
      </c>
      <c r="L1120" s="4">
        <v>0.0</v>
      </c>
      <c r="O1120" s="6">
        <f t="shared" si="2"/>
        <v>0</v>
      </c>
      <c r="P1120" s="3" t="s">
        <v>51</v>
      </c>
      <c r="Q1120" s="3" t="str">
        <f t="shared" si="3"/>
        <v>ZZ</v>
      </c>
      <c r="R1120" s="3">
        <f t="shared" si="4"/>
        <v>0</v>
      </c>
      <c r="S1120" s="3" t="str">
        <f t="shared" si="5"/>
        <v/>
      </c>
      <c r="T1120" s="7">
        <f t="shared" si="6"/>
        <v>0</v>
      </c>
      <c r="U1120" s="8" t="str">
        <f t="array" ref="U1120">IF(W1120&lt;&gt;0,MAX(IFERROR(INDEX(A:S,MATCH(W1120,A:A,0),COLUMN(M$2)),0),IFERROR(INDEX(A:S,MATCH(AD1120,A:A,0),COLUMN(M$2)),0),IFERROR(INDEX(A:S,MATCH(AK1120,A:A,0),COLUMN(M$2)),0),IFERROR(INDEX(A:S,MATCH(AR1120,A:A,0),COLUMN(M$2)),0)),M1120)</f>
        <v/>
      </c>
      <c r="V1120" s="3" t="str">
        <f t="shared" si="7"/>
        <v/>
      </c>
    </row>
    <row r="1121" ht="15.75" customHeight="1">
      <c r="A1121" s="3" t="s">
        <v>1232</v>
      </c>
      <c r="B1121" s="4" t="str">
        <f t="shared" si="1"/>
        <v>LCBSOTBR</v>
      </c>
      <c r="D1121" s="3">
        <v>0.0</v>
      </c>
      <c r="F1121" s="5">
        <v>43885.0</v>
      </c>
      <c r="G1121" s="4">
        <v>0.0</v>
      </c>
      <c r="I1121" s="4">
        <v>0.0</v>
      </c>
      <c r="J1121" s="4">
        <v>0.0</v>
      </c>
      <c r="K1121" s="4">
        <v>0.0</v>
      </c>
      <c r="L1121" s="4">
        <v>0.0</v>
      </c>
      <c r="O1121" s="6">
        <f t="shared" si="2"/>
        <v>0</v>
      </c>
      <c r="P1121" s="3" t="s">
        <v>51</v>
      </c>
      <c r="Q1121" s="3" t="str">
        <f t="shared" si="3"/>
        <v>ZZ</v>
      </c>
      <c r="R1121" s="3">
        <f t="shared" si="4"/>
        <v>0</v>
      </c>
      <c r="S1121" s="3" t="str">
        <f t="shared" si="5"/>
        <v/>
      </c>
      <c r="T1121" s="7">
        <f t="shared" si="6"/>
        <v>0</v>
      </c>
      <c r="U1121" s="8" t="str">
        <f t="array" ref="U1121">IF(W1121&lt;&gt;0,MAX(IFERROR(INDEX(A:S,MATCH(W1121,A:A,0),COLUMN(M$2)),0),IFERROR(INDEX(A:S,MATCH(AD1121,A:A,0),COLUMN(M$2)),0),IFERROR(INDEX(A:S,MATCH(AK1121,A:A,0),COLUMN(M$2)),0),IFERROR(INDEX(A:S,MATCH(AR1121,A:A,0),COLUMN(M$2)),0)),M1121)</f>
        <v/>
      </c>
      <c r="V1121" s="3" t="str">
        <f t="shared" si="7"/>
        <v/>
      </c>
    </row>
    <row r="1122" ht="15.75" customHeight="1">
      <c r="A1122" s="3" t="s">
        <v>1233</v>
      </c>
      <c r="B1122" s="4" t="str">
        <f t="shared" si="1"/>
        <v>LCBZOTLISL</v>
      </c>
      <c r="D1122" s="3" t="s">
        <v>60</v>
      </c>
      <c r="F1122" s="5">
        <v>45020.0</v>
      </c>
      <c r="G1122" s="4">
        <v>0.0</v>
      </c>
      <c r="I1122" s="4">
        <v>0.0</v>
      </c>
      <c r="J1122" s="4">
        <v>0.0</v>
      </c>
      <c r="K1122" s="4">
        <v>0.0</v>
      </c>
      <c r="L1122" s="4">
        <v>0.0</v>
      </c>
      <c r="O1122" s="6">
        <f t="shared" si="2"/>
        <v>0</v>
      </c>
      <c r="P1122" s="3" t="s">
        <v>51</v>
      </c>
      <c r="Q1122" s="3" t="str">
        <f t="shared" si="3"/>
        <v>ZZ</v>
      </c>
      <c r="R1122" s="3">
        <f t="shared" si="4"/>
        <v>0</v>
      </c>
      <c r="S1122" s="3" t="str">
        <f t="shared" si="5"/>
        <v/>
      </c>
      <c r="T1122" s="7">
        <f t="shared" si="6"/>
        <v>0</v>
      </c>
      <c r="U1122" s="8" t="str">
        <f t="array" ref="U1122">IF(W1122&lt;&gt;0,MAX(IFERROR(INDEX(A:S,MATCH(W1122,A:A,0),COLUMN(M$2)),0),IFERROR(INDEX(A:S,MATCH(AD1122,A:A,0),COLUMN(M$2)),0),IFERROR(INDEX(A:S,MATCH(AK1122,A:A,0),COLUMN(M$2)),0),IFERROR(INDEX(A:S,MATCH(AR1122,A:A,0),COLUMN(M$2)),0)),M1122)</f>
        <v/>
      </c>
      <c r="V1122" s="3" t="str">
        <f t="shared" si="7"/>
        <v/>
      </c>
    </row>
    <row r="1123" ht="15.75" customHeight="1">
      <c r="A1123" s="3" t="s">
        <v>1234</v>
      </c>
      <c r="B1123" s="4" t="str">
        <f t="shared" si="1"/>
        <v>LCBZOTLIBR</v>
      </c>
      <c r="D1123" s="3" t="s">
        <v>60</v>
      </c>
      <c r="F1123" s="5">
        <v>45020.0</v>
      </c>
      <c r="G1123" s="4">
        <v>0.0</v>
      </c>
      <c r="I1123" s="4">
        <v>0.0</v>
      </c>
      <c r="J1123" s="4">
        <v>0.0</v>
      </c>
      <c r="K1123" s="4">
        <v>0.0</v>
      </c>
      <c r="L1123" s="4">
        <v>0.0</v>
      </c>
      <c r="O1123" s="6">
        <f t="shared" si="2"/>
        <v>0</v>
      </c>
      <c r="P1123" s="3" t="s">
        <v>51</v>
      </c>
      <c r="Q1123" s="3" t="str">
        <f t="shared" si="3"/>
        <v>ZZ</v>
      </c>
      <c r="R1123" s="3">
        <f t="shared" si="4"/>
        <v>0</v>
      </c>
      <c r="S1123" s="3" t="str">
        <f t="shared" si="5"/>
        <v/>
      </c>
      <c r="T1123" s="7">
        <f t="shared" si="6"/>
        <v>0</v>
      </c>
      <c r="U1123" s="8" t="str">
        <f t="array" ref="U1123">IF(W1123&lt;&gt;0,MAX(IFERROR(INDEX(A:S,MATCH(W1123,A:A,0),COLUMN(M$2)),0),IFERROR(INDEX(A:S,MATCH(AD1123,A:A,0),COLUMN(M$2)),0),IFERROR(INDEX(A:S,MATCH(AK1123,A:A,0),COLUMN(M$2)),0),IFERROR(INDEX(A:S,MATCH(AR1123,A:A,0),COLUMN(M$2)),0)),M1123)</f>
        <v/>
      </c>
      <c r="V1123" s="3" t="str">
        <f t="shared" si="7"/>
        <v/>
      </c>
    </row>
    <row r="1124" ht="15.75" customHeight="1">
      <c r="A1124" s="3" t="s">
        <v>1235</v>
      </c>
      <c r="B1124" s="4" t="str">
        <f t="shared" si="1"/>
        <v>LCTSOTPUGR</v>
      </c>
      <c r="D1124" s="3" t="s">
        <v>101</v>
      </c>
      <c r="F1124" s="5"/>
      <c r="G1124" s="4">
        <v>0.0</v>
      </c>
      <c r="I1124" s="4">
        <v>0.0</v>
      </c>
      <c r="J1124" s="4">
        <v>0.0</v>
      </c>
      <c r="K1124" s="4">
        <v>0.0</v>
      </c>
      <c r="L1124" s="4">
        <v>0.0</v>
      </c>
      <c r="O1124" s="6">
        <f t="shared" si="2"/>
        <v>0</v>
      </c>
      <c r="P1124" s="3" t="s">
        <v>180</v>
      </c>
      <c r="Q1124" s="3" t="str">
        <f t="shared" si="3"/>
        <v>LC OTTOBEN</v>
      </c>
      <c r="R1124" s="3">
        <f t="shared" si="4"/>
        <v>0</v>
      </c>
      <c r="S1124" s="3" t="str">
        <f t="shared" si="5"/>
        <v/>
      </c>
      <c r="T1124" s="7">
        <f t="shared" si="6"/>
        <v>0</v>
      </c>
      <c r="U1124" s="8" t="str">
        <f t="array" ref="U1124">IF(W1124&lt;&gt;0,MAX(IFERROR(INDEX(A:S,MATCH(W1124,A:A,0),COLUMN(M$2)),0),IFERROR(INDEX(A:S,MATCH(AD1124,A:A,0),COLUMN(M$2)),0),IFERROR(INDEX(A:S,MATCH(AK1124,A:A,0),COLUMN(M$2)),0),IFERROR(INDEX(A:S,MATCH(AR1124,A:A,0),COLUMN(M$2)),0)),M1124)</f>
        <v/>
      </c>
      <c r="V1124" s="3" t="str">
        <f t="shared" si="7"/>
        <v/>
      </c>
    </row>
    <row r="1125" ht="15.75" customHeight="1">
      <c r="A1125" s="3" t="s">
        <v>1236</v>
      </c>
      <c r="B1125" s="4" t="str">
        <f t="shared" si="1"/>
        <v>LCTSOTVLBLUE</v>
      </c>
      <c r="D1125" s="3">
        <v>0.0</v>
      </c>
      <c r="F1125" s="5">
        <v>44008.0</v>
      </c>
      <c r="G1125" s="4">
        <v>0.0</v>
      </c>
      <c r="I1125" s="4">
        <v>0.0</v>
      </c>
      <c r="J1125" s="4">
        <v>0.0</v>
      </c>
      <c r="K1125" s="4">
        <v>0.0</v>
      </c>
      <c r="L1125" s="4">
        <v>0.0</v>
      </c>
      <c r="O1125" s="6">
        <f t="shared" si="2"/>
        <v>0</v>
      </c>
      <c r="P1125" s="3" t="s">
        <v>51</v>
      </c>
      <c r="Q1125" s="3" t="str">
        <f t="shared" si="3"/>
        <v>ZZ</v>
      </c>
      <c r="R1125" s="3">
        <f t="shared" si="4"/>
        <v>0</v>
      </c>
      <c r="S1125" s="3" t="str">
        <f t="shared" si="5"/>
        <v/>
      </c>
      <c r="T1125" s="7">
        <f t="shared" si="6"/>
        <v>0</v>
      </c>
      <c r="U1125" s="8" t="str">
        <f t="array" ref="U1125">IF(W1125&lt;&gt;0,MAX(IFERROR(INDEX(A:S,MATCH(W1125,A:A,0),COLUMN(M$2)),0),IFERROR(INDEX(A:S,MATCH(AD1125,A:A,0),COLUMN(M$2)),0),IFERROR(INDEX(A:S,MATCH(AK1125,A:A,0),COLUMN(M$2)),0),IFERROR(INDEX(A:S,MATCH(AR1125,A:A,0),COLUMN(M$2)),0)),M1125)</f>
        <v/>
      </c>
      <c r="V1125" s="3" t="str">
        <f t="shared" si="7"/>
        <v/>
      </c>
    </row>
    <row r="1126" ht="15.75" customHeight="1">
      <c r="A1126" s="3" t="s">
        <v>1237</v>
      </c>
      <c r="B1126" s="4" t="str">
        <f t="shared" si="1"/>
        <v>LCTSOTVLGRAY</v>
      </c>
      <c r="D1126" s="3" t="s">
        <v>101</v>
      </c>
      <c r="F1126" s="5"/>
      <c r="G1126" s="4">
        <v>2.0</v>
      </c>
      <c r="I1126" s="4">
        <v>0.0</v>
      </c>
      <c r="J1126" s="4">
        <v>0.0</v>
      </c>
      <c r="K1126" s="4">
        <v>0.0</v>
      </c>
      <c r="L1126" s="4">
        <v>0.0</v>
      </c>
      <c r="O1126" s="6">
        <f t="shared" si="2"/>
        <v>2</v>
      </c>
      <c r="P1126" s="3" t="s">
        <v>180</v>
      </c>
      <c r="Q1126" s="3" t="str">
        <f t="shared" si="3"/>
        <v>LC OTTOBEN</v>
      </c>
      <c r="R1126" s="3">
        <f t="shared" si="4"/>
        <v>2</v>
      </c>
      <c r="S1126" s="3" t="str">
        <f t="shared" si="5"/>
        <v/>
      </c>
      <c r="T1126" s="7">
        <f t="shared" si="6"/>
        <v>2</v>
      </c>
      <c r="U1126" s="8" t="str">
        <f t="array" ref="U1126">IF(W1126&lt;&gt;0,MAX(IFERROR(INDEX(A:S,MATCH(W1126,A:A,0),COLUMN(M$2)),0),IFERROR(INDEX(A:S,MATCH(AD1126,A:A,0),COLUMN(M$2)),0),IFERROR(INDEX(A:S,MATCH(AK1126,A:A,0),COLUMN(M$2)),0),IFERROR(INDEX(A:S,MATCH(AR1126,A:A,0),COLUMN(M$2)),0)),M1126)</f>
        <v/>
      </c>
      <c r="V1126" s="3" t="str">
        <f t="shared" si="7"/>
        <v/>
      </c>
    </row>
    <row r="1127" ht="15.75" customHeight="1">
      <c r="A1127" s="3" t="s">
        <v>1238</v>
      </c>
      <c r="B1127" s="4" t="str">
        <f t="shared" si="1"/>
        <v>LCGMOTSLV</v>
      </c>
      <c r="D1127" s="3" t="s">
        <v>101</v>
      </c>
      <c r="F1127" s="5"/>
      <c r="G1127" s="4">
        <v>36.0</v>
      </c>
      <c r="I1127" s="4">
        <v>0.0</v>
      </c>
      <c r="J1127" s="4">
        <v>36.0</v>
      </c>
      <c r="K1127" s="4">
        <v>0.0</v>
      </c>
      <c r="L1127" s="4">
        <v>0.0</v>
      </c>
      <c r="M1127" s="5"/>
      <c r="O1127" s="6">
        <f t="shared" si="2"/>
        <v>36</v>
      </c>
      <c r="P1127" s="3" t="s">
        <v>112</v>
      </c>
      <c r="Q1127" s="3" t="str">
        <f t="shared" si="3"/>
        <v>Z</v>
      </c>
      <c r="R1127" s="3">
        <f t="shared" si="4"/>
        <v>36</v>
      </c>
      <c r="S1127" s="3" t="str">
        <f t="shared" si="5"/>
        <v/>
      </c>
      <c r="T1127" s="7">
        <f t="shared" si="6"/>
        <v>36</v>
      </c>
      <c r="U1127" s="8" t="str">
        <f t="array" ref="U1127">IF(W1127&lt;&gt;0,MAX(IFERROR(INDEX(A:S,MATCH(W1127,A:A,0),COLUMN(M$2)),0),IFERROR(INDEX(A:S,MATCH(AD1127,A:A,0),COLUMN(M$2)),0),IFERROR(INDEX(A:S,MATCH(AK1127,A:A,0),COLUMN(M$2)),0),IFERROR(INDEX(A:S,MATCH(AR1127,A:A,0),COLUMN(M$2)),0)),M1127)</f>
        <v/>
      </c>
      <c r="V1127" s="3" t="str">
        <f t="shared" si="7"/>
        <v/>
      </c>
    </row>
    <row r="1128" ht="15.75" customHeight="1">
      <c r="A1128" s="3" t="s">
        <v>1239</v>
      </c>
      <c r="B1128" s="4" t="str">
        <f t="shared" si="1"/>
        <v>LCGMOTGR</v>
      </c>
      <c r="D1128" s="3" t="s">
        <v>60</v>
      </c>
      <c r="F1128" s="5">
        <v>44245.0</v>
      </c>
      <c r="G1128" s="4">
        <v>0.0</v>
      </c>
      <c r="I1128" s="4">
        <v>0.0</v>
      </c>
      <c r="J1128" s="4">
        <v>0.0</v>
      </c>
      <c r="K1128" s="4">
        <v>0.0</v>
      </c>
      <c r="L1128" s="4">
        <v>0.0</v>
      </c>
      <c r="O1128" s="6">
        <f t="shared" si="2"/>
        <v>0</v>
      </c>
      <c r="P1128" s="3" t="s">
        <v>51</v>
      </c>
      <c r="Q1128" s="3" t="str">
        <f t="shared" si="3"/>
        <v>ZZ</v>
      </c>
      <c r="R1128" s="3">
        <f t="shared" si="4"/>
        <v>0</v>
      </c>
      <c r="S1128" s="3" t="str">
        <f t="shared" si="5"/>
        <v/>
      </c>
      <c r="T1128" s="7">
        <f t="shared" si="6"/>
        <v>0</v>
      </c>
      <c r="U1128" s="8" t="str">
        <f t="array" ref="U1128">IF(W1128&lt;&gt;0,MAX(IFERROR(INDEX(A:S,MATCH(W1128,A:A,0),COLUMN(M$2)),0),IFERROR(INDEX(A:S,MATCH(AD1128,A:A,0),COLUMN(M$2)),0),IFERROR(INDEX(A:S,MATCH(AK1128,A:A,0),COLUMN(M$2)),0),IFERROR(INDEX(A:S,MATCH(AR1128,A:A,0),COLUMN(M$2)),0)),M1128)</f>
        <v/>
      </c>
      <c r="V1128" s="3" t="str">
        <f t="shared" si="7"/>
        <v/>
      </c>
    </row>
    <row r="1129" ht="15.75" customHeight="1">
      <c r="A1129" s="3" t="s">
        <v>1240</v>
      </c>
      <c r="B1129" s="4" t="str">
        <f t="shared" si="1"/>
        <v>LCTYCHGR</v>
      </c>
      <c r="D1129" s="3" t="s">
        <v>101</v>
      </c>
      <c r="F1129" s="5"/>
      <c r="G1129" s="4">
        <v>1.0</v>
      </c>
      <c r="I1129" s="4">
        <v>0.0</v>
      </c>
      <c r="J1129" s="4">
        <v>0.0</v>
      </c>
      <c r="K1129" s="4">
        <v>0.0</v>
      </c>
      <c r="L1129" s="4">
        <v>0.0</v>
      </c>
      <c r="O1129" s="6">
        <f t="shared" si="2"/>
        <v>1</v>
      </c>
      <c r="P1129" s="3" t="s">
        <v>628</v>
      </c>
      <c r="Q1129" s="3" t="str">
        <f t="shared" si="3"/>
        <v>LC ACCENT</v>
      </c>
      <c r="R1129" s="3">
        <f t="shared" si="4"/>
        <v>1</v>
      </c>
      <c r="S1129" s="3" t="str">
        <f t="shared" si="5"/>
        <v/>
      </c>
      <c r="T1129" s="7">
        <f t="shared" si="6"/>
        <v>1</v>
      </c>
      <c r="U1129" s="8" t="str">
        <f t="array" ref="U1129">IF(W1129&lt;&gt;0,MAX(IFERROR(INDEX(A:S,MATCH(W1129,A:A,0),COLUMN(M$2)),0),IFERROR(INDEX(A:S,MATCH(AD1129,A:A,0),COLUMN(M$2)),0),IFERROR(INDEX(A:S,MATCH(AK1129,A:A,0),COLUMN(M$2)),0),IFERROR(INDEX(A:S,MATCH(AR1129,A:A,0),COLUMN(M$2)),0)),M1129)</f>
        <v/>
      </c>
      <c r="V1129" s="3" t="str">
        <f t="shared" si="7"/>
        <v/>
      </c>
    </row>
    <row r="1130" ht="15.75" customHeight="1">
      <c r="A1130" s="3" t="s">
        <v>1241</v>
      </c>
      <c r="B1130" s="4" t="str">
        <f t="shared" si="1"/>
        <v>SETODBABL</v>
      </c>
      <c r="D1130" s="3" t="s">
        <v>60</v>
      </c>
      <c r="F1130" s="5">
        <v>45020.0</v>
      </c>
      <c r="G1130" s="4">
        <v>0.0</v>
      </c>
      <c r="I1130" s="4">
        <v>0.0</v>
      </c>
      <c r="J1130" s="4">
        <v>0.0</v>
      </c>
      <c r="K1130" s="4">
        <v>0.0</v>
      </c>
      <c r="L1130" s="4">
        <v>0.0</v>
      </c>
      <c r="O1130" s="6">
        <f t="shared" si="2"/>
        <v>0</v>
      </c>
      <c r="P1130" s="3" t="s">
        <v>51</v>
      </c>
      <c r="Q1130" s="3" t="str">
        <f t="shared" si="3"/>
        <v>ZZ</v>
      </c>
      <c r="R1130" s="3">
        <f t="shared" si="4"/>
        <v>0</v>
      </c>
      <c r="S1130" s="3">
        <f t="shared" si="5"/>
        <v>0</v>
      </c>
      <c r="T1130" s="7">
        <f t="shared" si="6"/>
        <v>0</v>
      </c>
      <c r="U1130" s="8">
        <f t="array" ref="U1130">IF(W1130&lt;&gt;0,MAX(IFERROR(INDEX(A:S,MATCH(W1130,A:A,0),COLUMN(M$2)),0),IFERROR(INDEX(A:S,MATCH(AD1130,A:A,0),COLUMN(M$2)),0),IFERROR(INDEX(A:S,MATCH(AK1130,A:A,0),COLUMN(M$2)),0),IFERROR(INDEX(A:S,MATCH(AR1130,A:A,0),COLUMN(M$2)),0)),M1130)</f>
        <v>0</v>
      </c>
      <c r="V1130" s="3">
        <f t="shared" si="7"/>
        <v>0</v>
      </c>
      <c r="W1130" s="3" t="s">
        <v>1242</v>
      </c>
      <c r="X1130" s="3">
        <v>1.0</v>
      </c>
      <c r="Y1130" s="3">
        <f t="array" ref="Y1130">ROUNDDOWN(INDEX($A:$O,MATCH(W1130,$A:$A,0),COLUMN(O$1))/X1130,0)</f>
        <v>0</v>
      </c>
      <c r="Z1130" s="3">
        <f t="array" ref="Z1130">ROUNDDOWN(INDEX($A:$J,MATCH(W1130,$A:$A,0),COLUMN(H$1))/X1130,0)+Y1130</f>
        <v>0</v>
      </c>
      <c r="AA1130" s="5" t="str">
        <f t="shared" ref="AA1130:AA1133" si="20">XLOOKUP(W1130,A:A,M:M)</f>
        <v/>
      </c>
      <c r="AB1130" s="3">
        <f t="array" ref="AB1130">ROUNDDOWN(INDEX($A:$N,MATCH(W1130,$A:$A,0),COLUMN(N$1))/X1130,0)+Z1130</f>
        <v>0</v>
      </c>
      <c r="AC1130" s="3" t="str">
        <f t="array" ref="AC1130">INDEX($A:$P,MATCH(W1130,$A:$A,0),COLUMN(P$1))</f>
        <v>ZZ</v>
      </c>
      <c r="AD1130" s="3" t="s">
        <v>1243</v>
      </c>
      <c r="AE1130" s="3">
        <v>1.0</v>
      </c>
      <c r="AF1130" s="3">
        <f t="array" ref="AF1130">ROUNDDOWN(INDEX($A:$O,MATCH(AD1130,$A:$A,0),COLUMN(O$1))/AE1130,0)</f>
        <v>0</v>
      </c>
      <c r="AG1130" s="3">
        <f t="array" ref="AG1130">ROUNDDOWN(INDEX($A:$J,MATCH(AD1130,$A:$A,0),COLUMN(H$1))/AE1130,0)+AF1130</f>
        <v>0</v>
      </c>
      <c r="AH1130" s="5" t="str">
        <f t="shared" ref="AH1130:AH1133" si="21">XLOOKUP(AD1130,A:A,M:M)</f>
        <v/>
      </c>
      <c r="AI1130" s="3">
        <f t="array" ref="AI1130">ROUNDDOWN(INDEX($A:$N,MATCH(AD1130,$A:$A,0),COLUMN(N$1))/AE1130,0)+AG1130</f>
        <v>0</v>
      </c>
      <c r="AJ1130" s="3" t="str">
        <f t="array" ref="AJ1130">INDEX($A:$P,MATCH(AD1130,$A:$A,0),COLUMN(P$1))</f>
        <v>ZZ</v>
      </c>
      <c r="AK1130" s="3" t="s">
        <v>1244</v>
      </c>
      <c r="AL1130" s="3">
        <v>1.0</v>
      </c>
      <c r="AM1130" s="3">
        <f t="array" ref="AM1130">ROUNDDOWN(INDEX($A:$O,MATCH(AK1130,$A:$A,0),COLUMN(O$1))/AL1130,0)</f>
        <v>0</v>
      </c>
      <c r="AN1130" s="3">
        <f t="array" ref="AN1130">ROUNDDOWN(INDEX($A:$J,MATCH(AK1130,$A:$A,0),COLUMN(H$1))/AL1130,0)+AM1130</f>
        <v>0</v>
      </c>
      <c r="AO1130" s="5" t="str">
        <f t="array" ref="AO1130">XLOOKUP(AK1130,$A:$A,$M:$M)</f>
        <v/>
      </c>
      <c r="AP1130" s="3">
        <f t="array" ref="AP1130">ROUNDDOWN(INDEX($A:$N,MATCH(AK1130,$A:$A,0),COLUMN(N$1))/AL1130,0)+AN1130</f>
        <v>0</v>
      </c>
      <c r="AQ1130" s="3" t="str">
        <f t="array" ref="AQ1130">INDEX($A:$P,MATCH(AK1130,$A:$A,0),COLUMN(P$1))</f>
        <v>ZZ</v>
      </c>
      <c r="AR1130" s="3" t="s">
        <v>1245</v>
      </c>
      <c r="AS1130" s="3">
        <v>1.0</v>
      </c>
      <c r="AT1130" s="3">
        <f t="array" ref="AT1130">ROUNDDOWN(INDEX($A:$O,MATCH(AR1130,$A:$A,0),COLUMN(O$1))/AS1130,0)</f>
        <v>0</v>
      </c>
      <c r="AU1130" s="3">
        <f t="array" ref="AU1130">ROUNDDOWN(INDEX($A:$J,MATCH(AR1130,$A:$A,0),COLUMN(H$1))/AS1130,0)+AT1130</f>
        <v>0</v>
      </c>
      <c r="AV1130" s="5" t="str">
        <f t="array" ref="AV1130">XLOOKUP(AR1130,$A:$A,$M:$M)</f>
        <v/>
      </c>
      <c r="AW1130" s="3">
        <f t="array" ref="AW1130">ROUNDDOWN(INDEX($A:$N,MATCH(AR1130,$A:$A,0),COLUMN(N$1))/AS1130,0)+AU1130</f>
        <v>0</v>
      </c>
      <c r="AX1130" s="3" t="str">
        <f t="array" ref="AX1130">INDEX($A:$P,MATCH(AR1130,$A:$A,0),COLUMN(P$1))</f>
        <v>ZZ</v>
      </c>
    </row>
    <row r="1131" ht="15.75" customHeight="1">
      <c r="A1131" s="3" t="s">
        <v>1246</v>
      </c>
      <c r="B1131" s="4" t="str">
        <f t="shared" si="1"/>
        <v>SETODBI</v>
      </c>
      <c r="D1131" s="3" t="s">
        <v>101</v>
      </c>
      <c r="F1131" s="5"/>
      <c r="G1131" s="4">
        <v>0.0</v>
      </c>
      <c r="I1131" s="4">
        <v>0.0</v>
      </c>
      <c r="J1131" s="4">
        <v>0.0</v>
      </c>
      <c r="K1131" s="4">
        <v>0.0</v>
      </c>
      <c r="L1131" s="4">
        <v>0.0</v>
      </c>
      <c r="O1131" s="6">
        <f t="shared" si="2"/>
        <v>0</v>
      </c>
      <c r="P1131" s="3" t="s">
        <v>102</v>
      </c>
      <c r="Q1131" s="3" t="str">
        <f t="shared" si="3"/>
        <v>OD</v>
      </c>
      <c r="R1131" s="3">
        <f t="shared" si="4"/>
        <v>0</v>
      </c>
      <c r="S1131" s="3">
        <f t="shared" si="5"/>
        <v>0</v>
      </c>
      <c r="T1131" s="7">
        <f t="shared" si="6"/>
        <v>0</v>
      </c>
      <c r="U1131" s="8">
        <f t="array" ref="U1131">IF(W1131&lt;&gt;0,MAX(IFERROR(INDEX(A:S,MATCH(W1131,A:A,0),COLUMN(M$2)),0),IFERROR(INDEX(A:S,MATCH(AD1131,A:A,0),COLUMN(M$2)),0),IFERROR(INDEX(A:S,MATCH(AK1131,A:A,0),COLUMN(M$2)),0),IFERROR(INDEX(A:S,MATCH(AR1131,A:A,0),COLUMN(M$2)),0)),M1131)</f>
        <v>0</v>
      </c>
      <c r="V1131" s="3">
        <f t="shared" si="7"/>
        <v>0</v>
      </c>
      <c r="W1131" s="3" t="s">
        <v>1201</v>
      </c>
      <c r="X1131" s="3">
        <v>1.0</v>
      </c>
      <c r="Y1131" s="3">
        <f t="array" ref="Y1131">ROUNDDOWN(INDEX($A:$O,MATCH(W1131,$A:$A,0),COLUMN(O$1))/X1131,0)</f>
        <v>0</v>
      </c>
      <c r="Z1131" s="3">
        <f t="array" ref="Z1131">ROUNDDOWN(INDEX($A:$J,MATCH(W1131,$A:$A,0),COLUMN(H$1))/X1131,0)+Y1131</f>
        <v>0</v>
      </c>
      <c r="AA1131" s="5" t="str">
        <f t="shared" si="20"/>
        <v/>
      </c>
      <c r="AB1131" s="3">
        <f t="array" ref="AB1131">ROUNDDOWN(INDEX($A:$N,MATCH(W1131,$A:$A,0),COLUMN(N$1))/X1131,0)+Z1131</f>
        <v>0</v>
      </c>
      <c r="AC1131" s="3" t="str">
        <f t="array" ref="AC1131">INDEX($A:$P,MATCH(W1131,$A:$A,0),COLUMN(P$1))</f>
        <v>Z</v>
      </c>
      <c r="AD1131" s="3" t="s">
        <v>1200</v>
      </c>
      <c r="AE1131" s="3">
        <v>4.0</v>
      </c>
      <c r="AF1131" s="3">
        <f t="array" ref="AF1131">ROUNDDOWN(INDEX($A:$O,MATCH(AD1131,$A:$A,0),COLUMN(O$1))/AE1131,0)</f>
        <v>31</v>
      </c>
      <c r="AG1131" s="3">
        <f t="array" ref="AG1131">ROUNDDOWN(INDEX($A:$J,MATCH(AD1131,$A:$A,0),COLUMN(H$1))/AE1131,0)+AF1131</f>
        <v>31</v>
      </c>
      <c r="AH1131" s="5" t="str">
        <f t="shared" si="21"/>
        <v/>
      </c>
      <c r="AI1131" s="3">
        <f t="array" ref="AI1131">ROUNDDOWN(INDEX($A:$N,MATCH(AD1131,$A:$A,0),COLUMN(N$1))/AE1131,0)+AG1131</f>
        <v>31</v>
      </c>
      <c r="AJ1131" s="3" t="str">
        <f t="array" ref="AJ1131">INDEX($A:$P,MATCH(AD1131,$A:$A,0),COLUMN(P$1))</f>
        <v>Z</v>
      </c>
    </row>
    <row r="1132" ht="15.75" customHeight="1">
      <c r="A1132" s="3" t="s">
        <v>1247</v>
      </c>
      <c r="B1132" s="4" t="str">
        <f t="shared" si="1"/>
        <v>SETODCLGR</v>
      </c>
      <c r="D1132" s="3">
        <v>0.0</v>
      </c>
      <c r="F1132" s="5">
        <v>43698.0</v>
      </c>
      <c r="G1132" s="4">
        <v>0.0</v>
      </c>
      <c r="I1132" s="4">
        <v>0.0</v>
      </c>
      <c r="J1132" s="4">
        <v>0.0</v>
      </c>
      <c r="K1132" s="4">
        <v>0.0</v>
      </c>
      <c r="L1132" s="4">
        <v>0.0</v>
      </c>
      <c r="O1132" s="6">
        <f t="shared" si="2"/>
        <v>0</v>
      </c>
      <c r="P1132" s="3" t="s">
        <v>51</v>
      </c>
      <c r="Q1132" s="3" t="str">
        <f t="shared" si="3"/>
        <v>ZZ</v>
      </c>
      <c r="R1132" s="3">
        <f t="shared" si="4"/>
        <v>0</v>
      </c>
      <c r="S1132" s="3">
        <f t="shared" si="5"/>
        <v>0</v>
      </c>
      <c r="T1132" s="7">
        <f t="shared" si="6"/>
        <v>0</v>
      </c>
      <c r="U1132" s="8">
        <f t="array" ref="U1132">IF(W1132&lt;&gt;0,MAX(IFERROR(INDEX(A:S,MATCH(W1132,A:A,0),COLUMN(M$2)),0),IFERROR(INDEX(A:S,MATCH(AD1132,A:A,0),COLUMN(M$2)),0),IFERROR(INDEX(A:S,MATCH(AK1132,A:A,0),COLUMN(M$2)),0),IFERROR(INDEX(A:S,MATCH(AR1132,A:A,0),COLUMN(M$2)),0)),M1132)</f>
        <v>0</v>
      </c>
      <c r="V1132" s="3">
        <f t="shared" si="7"/>
        <v>0</v>
      </c>
      <c r="W1132" s="3" t="s">
        <v>1248</v>
      </c>
      <c r="X1132" s="3">
        <v>1.0</v>
      </c>
      <c r="Y1132" s="3">
        <f t="array" ref="Y1132">ROUNDDOWN(INDEX($A:$O,MATCH(W1132,$A:$A,0),COLUMN(O$1))/X1132,0)</f>
        <v>0</v>
      </c>
      <c r="Z1132" s="3">
        <f t="array" ref="Z1132">ROUNDDOWN(INDEX($A:$J,MATCH(W1132,$A:$A,0),COLUMN(H$1))/X1132,0)+Y1132</f>
        <v>0</v>
      </c>
      <c r="AA1132" s="5" t="str">
        <f t="shared" si="20"/>
        <v/>
      </c>
      <c r="AB1132" s="3">
        <f t="array" ref="AB1132">ROUNDDOWN(INDEX($A:$N,MATCH(W1132,$A:$A,0),COLUMN(N$1))/X1132,0)+Z1132</f>
        <v>0</v>
      </c>
      <c r="AC1132" s="3" t="str">
        <f t="array" ref="AC1132">INDEX($A:$P,MATCH(W1132,$A:$A,0),COLUMN(P$1))</f>
        <v>ZZ</v>
      </c>
      <c r="AD1132" s="3" t="s">
        <v>1249</v>
      </c>
      <c r="AE1132" s="3">
        <v>1.0</v>
      </c>
      <c r="AF1132" s="3">
        <f t="array" ref="AF1132">ROUNDDOWN(INDEX($A:$O,MATCH(AD1132,$A:$A,0),COLUMN(O$1))/AE1132,0)</f>
        <v>0</v>
      </c>
      <c r="AG1132" s="3">
        <f t="array" ref="AG1132">ROUNDDOWN(INDEX($A:$J,MATCH(AD1132,$A:$A,0),COLUMN(H$1))/AE1132,0)+AF1132</f>
        <v>0</v>
      </c>
      <c r="AH1132" s="5" t="str">
        <f t="shared" si="21"/>
        <v/>
      </c>
      <c r="AI1132" s="3">
        <f t="array" ref="AI1132">ROUNDDOWN(INDEX($A:$N,MATCH(AD1132,$A:$A,0),COLUMN(N$1))/AE1132,0)+AG1132</f>
        <v>0</v>
      </c>
      <c r="AJ1132" s="3" t="str">
        <f t="array" ref="AJ1132">INDEX($A:$P,MATCH(AD1132,$A:$A,0),COLUMN(P$1))</f>
        <v>ZZ</v>
      </c>
      <c r="AK1132" s="3" t="s">
        <v>1250</v>
      </c>
      <c r="AL1132" s="3">
        <v>1.0</v>
      </c>
      <c r="AM1132" s="3">
        <f t="array" ref="AM1132">ROUNDDOWN(INDEX($A:$O,MATCH(AK1132,$A:$A,0),COLUMN(O$1))/AL1132,0)</f>
        <v>0</v>
      </c>
      <c r="AN1132" s="3">
        <f t="array" ref="AN1132">ROUNDDOWN(INDEX($A:$J,MATCH(AK1132,$A:$A,0),COLUMN(H$1))/AL1132,0)+AM1132</f>
        <v>0</v>
      </c>
      <c r="AO1132" s="5" t="str">
        <f t="shared" ref="AO1132:AO1133" si="22">XLOOKUP(AK1132,$A:$A,$M:$M)</f>
        <v/>
      </c>
      <c r="AP1132" s="3">
        <f t="array" ref="AP1132">ROUNDDOWN(INDEX($A:$N,MATCH(AK1132,$A:$A,0),COLUMN(N$1))/AL1132,0)+AN1132</f>
        <v>0</v>
      </c>
      <c r="AQ1132" s="3" t="str">
        <f t="array" ref="AQ1132">INDEX($A:$P,MATCH(AK1132,$A:$A,0),COLUMN(P$1))</f>
        <v>ZZ</v>
      </c>
      <c r="AR1132" s="3" t="s">
        <v>1251</v>
      </c>
      <c r="AS1132" s="3">
        <v>1.0</v>
      </c>
      <c r="AT1132" s="3">
        <f t="array" ref="AT1132">ROUNDDOWN(INDEX($A:$O,MATCH(AR1132,$A:$A,0),COLUMN(O$1))/AS1132,0)</f>
        <v>0</v>
      </c>
      <c r="AU1132" s="3">
        <f t="array" ref="AU1132">ROUNDDOWN(INDEX($A:$J,MATCH(AR1132,$A:$A,0),COLUMN(H$1))/AS1132,0)+AT1132</f>
        <v>0</v>
      </c>
      <c r="AV1132" s="5" t="str">
        <f t="shared" ref="AV1132:AV1133" si="23">XLOOKUP(AR1132,$A:$A,$M:$M)</f>
        <v/>
      </c>
      <c r="AW1132" s="3">
        <f t="array" ref="AW1132">ROUNDDOWN(INDEX($A:$N,MATCH(AR1132,$A:$A,0),COLUMN(N$1))/AS1132,0)+AU1132</f>
        <v>0</v>
      </c>
      <c r="AX1132" s="3" t="str">
        <f t="array" ref="AX1132">INDEX($A:$P,MATCH(AR1132,$A:$A,0),COLUMN(P$1))</f>
        <v>ZZ</v>
      </c>
    </row>
    <row r="1133" ht="15.75" customHeight="1">
      <c r="A1133" s="3" t="s">
        <v>1252</v>
      </c>
      <c r="B1133" s="4" t="str">
        <f t="shared" si="1"/>
        <v>SETODHABL</v>
      </c>
      <c r="D1133" s="3">
        <v>0.0</v>
      </c>
      <c r="F1133" s="5">
        <v>43698.0</v>
      </c>
      <c r="G1133" s="4">
        <v>0.0</v>
      </c>
      <c r="I1133" s="4">
        <v>0.0</v>
      </c>
      <c r="J1133" s="4">
        <v>0.0</v>
      </c>
      <c r="K1133" s="4">
        <v>0.0</v>
      </c>
      <c r="L1133" s="4">
        <v>0.0</v>
      </c>
      <c r="O1133" s="6">
        <f t="shared" si="2"/>
        <v>0</v>
      </c>
      <c r="P1133" s="9" t="s">
        <v>112</v>
      </c>
      <c r="Q1133" s="3" t="str">
        <f t="shared" si="3"/>
        <v>ZZ</v>
      </c>
      <c r="R1133" s="3">
        <f t="shared" si="4"/>
        <v>0</v>
      </c>
      <c r="S1133" s="3">
        <f t="shared" si="5"/>
        <v>0</v>
      </c>
      <c r="T1133" s="7">
        <f t="shared" si="6"/>
        <v>0</v>
      </c>
      <c r="U1133" s="8">
        <f t="array" ref="U1133">IF(W1133&lt;&gt;0,MAX(IFERROR(INDEX(A:S,MATCH(W1133,A:A,0),COLUMN(M$2)),0),IFERROR(INDEX(A:S,MATCH(AD1133,A:A,0),COLUMN(M$2)),0),IFERROR(INDEX(A:S,MATCH(AK1133,A:A,0),COLUMN(M$2)),0),IFERROR(INDEX(A:S,MATCH(AR1133,A:A,0),COLUMN(M$2)),0)),M1133)</f>
        <v>0</v>
      </c>
      <c r="V1133" s="3">
        <f t="shared" si="7"/>
        <v>0</v>
      </c>
      <c r="W1133" s="3" t="s">
        <v>1253</v>
      </c>
      <c r="X1133" s="3">
        <v>1.0</v>
      </c>
      <c r="Y1133" s="3">
        <f t="array" ref="Y1133">ROUNDDOWN(INDEX($A:$O,MATCH(W1133,$A:$A,0),COLUMN(O$1))/X1133,0)</f>
        <v>0</v>
      </c>
      <c r="Z1133" s="3">
        <f t="array" ref="Z1133">ROUNDDOWN(INDEX($A:$J,MATCH(W1133,$A:$A,0),COLUMN(H$1))/X1133,0)+Y1133</f>
        <v>0</v>
      </c>
      <c r="AA1133" s="5" t="str">
        <f t="shared" si="20"/>
        <v/>
      </c>
      <c r="AB1133" s="3">
        <f t="array" ref="AB1133">ROUNDDOWN(INDEX($A:$N,MATCH(W1133,$A:$A,0),COLUMN(N$1))/X1133,0)+Z1133</f>
        <v>0</v>
      </c>
      <c r="AC1133" s="3" t="str">
        <f t="array" ref="AC1133">INDEX($A:$P,MATCH(W1133,$A:$A,0),COLUMN(P$1))</f>
        <v>ZZ</v>
      </c>
      <c r="AD1133" s="3" t="s">
        <v>1254</v>
      </c>
      <c r="AE1133" s="3">
        <v>1.0</v>
      </c>
      <c r="AF1133" s="3">
        <f t="array" ref="AF1133">ROUNDDOWN(INDEX($A:$O,MATCH(AD1133,$A:$A,0),COLUMN(O$1))/AE1133,0)</f>
        <v>1</v>
      </c>
      <c r="AG1133" s="3">
        <f t="array" ref="AG1133">ROUNDDOWN(INDEX($A:$J,MATCH(AD1133,$A:$A,0),COLUMN(H$1))/AE1133,0)+AF1133</f>
        <v>1</v>
      </c>
      <c r="AH1133" s="5" t="str">
        <f t="shared" si="21"/>
        <v/>
      </c>
      <c r="AI1133" s="3">
        <f t="array" ref="AI1133">ROUNDDOWN(INDEX($A:$N,MATCH(AD1133,$A:$A,0),COLUMN(N$1))/AE1133,0)+AG1133</f>
        <v>1</v>
      </c>
      <c r="AJ1133" s="3" t="str">
        <f t="array" ref="AJ1133">INDEX($A:$P,MATCH(AD1133,$A:$A,0),COLUMN(P$1))</f>
        <v>Z</v>
      </c>
      <c r="AK1133" s="3" t="s">
        <v>1255</v>
      </c>
      <c r="AL1133" s="3">
        <v>1.0</v>
      </c>
      <c r="AM1133" s="3">
        <f t="array" ref="AM1133">ROUNDDOWN(INDEX($A:$O,MATCH(AK1133,$A:$A,0),COLUMN(O$1))/AL1133,0)</f>
        <v>2</v>
      </c>
      <c r="AN1133" s="3">
        <f t="array" ref="AN1133">ROUNDDOWN(INDEX($A:$J,MATCH(AK1133,$A:$A,0),COLUMN(H$1))/AL1133,0)+AM1133</f>
        <v>2</v>
      </c>
      <c r="AO1133" s="5" t="str">
        <f t="shared" si="22"/>
        <v/>
      </c>
      <c r="AP1133" s="3">
        <f t="array" ref="AP1133">ROUNDDOWN(INDEX($A:$N,MATCH(AK1133,$A:$A,0),COLUMN(N$1))/AL1133,0)+AN1133</f>
        <v>2</v>
      </c>
      <c r="AQ1133" s="3" t="str">
        <f t="array" ref="AQ1133">INDEX($A:$P,MATCH(AK1133,$A:$A,0),COLUMN(P$1))</f>
        <v>ZZ</v>
      </c>
      <c r="AR1133" s="3" t="s">
        <v>1256</v>
      </c>
      <c r="AS1133" s="3">
        <v>1.0</v>
      </c>
      <c r="AT1133" s="3">
        <f t="array" ref="AT1133">ROUNDDOWN(INDEX($A:$O,MATCH(AR1133,$A:$A,0),COLUMN(O$1))/AS1133,0)</f>
        <v>1</v>
      </c>
      <c r="AU1133" s="3">
        <f t="array" ref="AU1133">ROUNDDOWN(INDEX($A:$J,MATCH(AR1133,$A:$A,0),COLUMN(H$1))/AS1133,0)+AT1133</f>
        <v>1</v>
      </c>
      <c r="AV1133" s="5" t="str">
        <f t="shared" si="23"/>
        <v/>
      </c>
      <c r="AW1133" s="3">
        <f t="array" ref="AW1133">ROUNDDOWN(INDEX($A:$N,MATCH(AR1133,$A:$A,0),COLUMN(N$1))/AS1133,0)+AU1133</f>
        <v>1</v>
      </c>
      <c r="AX1133" s="3" t="str">
        <f t="array" ref="AX1133">INDEX($A:$P,MATCH(AR1133,$A:$A,0),COLUMN(P$1))</f>
        <v>ZZ</v>
      </c>
    </row>
    <row r="1134" ht="15.75" customHeight="1">
      <c r="A1134" s="3" t="s">
        <v>1257</v>
      </c>
      <c r="B1134" s="4" t="str">
        <f t="shared" si="1"/>
        <v>SETODKABE</v>
      </c>
      <c r="D1134" s="3">
        <v>0.0</v>
      </c>
      <c r="F1134" s="5">
        <v>43306.0</v>
      </c>
      <c r="G1134" s="4">
        <v>0.0</v>
      </c>
      <c r="I1134" s="4">
        <v>0.0</v>
      </c>
      <c r="J1134" s="4">
        <v>0.0</v>
      </c>
      <c r="K1134" s="4">
        <v>0.0</v>
      </c>
      <c r="L1134" s="4">
        <v>0.0</v>
      </c>
      <c r="O1134" s="6">
        <f t="shared" si="2"/>
        <v>0</v>
      </c>
      <c r="P1134" s="3" t="s">
        <v>51</v>
      </c>
      <c r="Q1134" s="3" t="str">
        <f t="shared" si="3"/>
        <v>ZZ</v>
      </c>
      <c r="R1134" s="3">
        <f t="shared" si="4"/>
        <v>0</v>
      </c>
      <c r="S1134" s="3" t="str">
        <f t="shared" si="5"/>
        <v/>
      </c>
      <c r="T1134" s="7">
        <f t="shared" si="6"/>
        <v>0</v>
      </c>
      <c r="U1134" s="8" t="str">
        <f t="array" ref="U1134">IF(W1134&lt;&gt;0,MAX(IFERROR(INDEX(A:S,MATCH(W1134,A:A,0),COLUMN(M$2)),0),IFERROR(INDEX(A:S,MATCH(AD1134,A:A,0),COLUMN(M$2)),0),IFERROR(INDEX(A:S,MATCH(AK1134,A:A,0),COLUMN(M$2)),0),IFERROR(INDEX(A:S,MATCH(AR1134,A:A,0),COLUMN(M$2)),0)),M1134)</f>
        <v/>
      </c>
      <c r="V1134" s="3" t="str">
        <f t="shared" si="7"/>
        <v/>
      </c>
    </row>
    <row r="1135" ht="15.75" customHeight="1">
      <c r="A1135" s="3" t="s">
        <v>1258</v>
      </c>
      <c r="B1135" s="4" t="str">
        <f t="shared" si="1"/>
        <v>SETODMABTGR</v>
      </c>
      <c r="D1135" s="3" t="s">
        <v>101</v>
      </c>
      <c r="F1135" s="5"/>
      <c r="G1135" s="4">
        <v>0.0</v>
      </c>
      <c r="I1135" s="4">
        <v>0.0</v>
      </c>
      <c r="J1135" s="4">
        <v>0.0</v>
      </c>
      <c r="K1135" s="4">
        <v>0.0</v>
      </c>
      <c r="L1135" s="4">
        <v>0.0</v>
      </c>
      <c r="O1135" s="6">
        <f t="shared" si="2"/>
        <v>0</v>
      </c>
      <c r="P1135" s="3" t="s">
        <v>102</v>
      </c>
      <c r="Q1135" s="3" t="str">
        <f t="shared" si="3"/>
        <v>ZZ</v>
      </c>
      <c r="R1135" s="3">
        <f t="shared" si="4"/>
        <v>0</v>
      </c>
      <c r="S1135" s="3">
        <f t="shared" si="5"/>
        <v>0</v>
      </c>
      <c r="T1135" s="7">
        <f t="shared" si="6"/>
        <v>0</v>
      </c>
      <c r="U1135" s="8">
        <f t="array" ref="U1135">IF(W1135&lt;&gt;0,MAX(IFERROR(INDEX(A:S,MATCH(W1135,A:A,0),COLUMN(M$2)),0),IFERROR(INDEX(A:S,MATCH(AD1135,A:A,0),COLUMN(M$2)),0),IFERROR(INDEX(A:S,MATCH(AK1135,A:A,0),COLUMN(M$2)),0),IFERROR(INDEX(A:S,MATCH(AR1135,A:A,0),COLUMN(M$2)),0)),M1135)</f>
        <v>0</v>
      </c>
      <c r="V1135" s="3">
        <f t="shared" si="7"/>
        <v>0</v>
      </c>
      <c r="W1135" s="3" t="s">
        <v>1207</v>
      </c>
      <c r="X1135" s="3">
        <v>1.0</v>
      </c>
      <c r="Y1135" s="3">
        <f t="array" ref="Y1135">ROUNDDOWN(INDEX($A:$O,MATCH(W1135,$A:$A,0),COLUMN(O$1))/X1135,0)</f>
        <v>2</v>
      </c>
      <c r="Z1135" s="3">
        <f t="array" ref="Z1135">ROUNDDOWN(INDEX($A:$J,MATCH(W1135,$A:$A,0),COLUMN(H$1))/X1135,0)+Y1135</f>
        <v>2</v>
      </c>
      <c r="AA1135" s="5" t="str">
        <f t="shared" ref="AA1135:AA1138" si="24">XLOOKUP(W1135,A:A,M:M)</f>
        <v/>
      </c>
      <c r="AB1135" s="3">
        <f t="array" ref="AB1135">ROUNDDOWN(INDEX($A:$N,MATCH(W1135,$A:$A,0),COLUMN(N$1))/X1135,0)+Z1135</f>
        <v>2</v>
      </c>
      <c r="AC1135" s="3" t="str">
        <f t="array" ref="AC1135">INDEX($A:$P,MATCH(W1135,$A:$A,0),COLUMN(P$1))</f>
        <v>ZZ</v>
      </c>
      <c r="AD1135" s="3" t="s">
        <v>1208</v>
      </c>
      <c r="AE1135" s="3">
        <v>1.0</v>
      </c>
      <c r="AF1135" s="3">
        <f t="array" ref="AF1135">ROUNDDOWN(INDEX($A:$O,MATCH(AD1135,$A:$A,0),COLUMN(O$1))/AE1135,0)</f>
        <v>1</v>
      </c>
      <c r="AG1135" s="3">
        <f t="array" ref="AG1135">ROUNDDOWN(INDEX($A:$J,MATCH(AD1135,$A:$A,0),COLUMN(H$1))/AE1135,0)+AF1135</f>
        <v>1</v>
      </c>
      <c r="AH1135" s="5" t="str">
        <f t="shared" ref="AH1135:AH1138" si="25">XLOOKUP(AD1135,A:A,M:M)</f>
        <v/>
      </c>
      <c r="AI1135" s="3">
        <f t="array" ref="AI1135">ROUNDDOWN(INDEX($A:$N,MATCH(AD1135,$A:$A,0),COLUMN(N$1))/AE1135,0)+AG1135</f>
        <v>1</v>
      </c>
      <c r="AJ1135" s="3" t="str">
        <f t="array" ref="AJ1135">INDEX($A:$P,MATCH(AD1135,$A:$A,0),COLUMN(P$1))</f>
        <v>ZZ</v>
      </c>
      <c r="AK1135" s="3" t="s">
        <v>1209</v>
      </c>
      <c r="AL1135" s="3">
        <v>1.0</v>
      </c>
      <c r="AM1135" s="3">
        <f t="array" ref="AM1135">ROUNDDOWN(INDEX($A:$O,MATCH(AK1135,$A:$A,0),COLUMN(O$1))/AL1135,0)</f>
        <v>0</v>
      </c>
      <c r="AN1135" s="3">
        <f t="array" ref="AN1135">ROUNDDOWN(INDEX($A:$J,MATCH(AK1135,$A:$A,0),COLUMN(H$1))/AL1135,0)+AM1135</f>
        <v>0</v>
      </c>
      <c r="AO1135" s="5" t="str">
        <f t="shared" ref="AO1135:AO1137" si="26">XLOOKUP(AK1135,$A:$A,$M:$M)</f>
        <v/>
      </c>
      <c r="AP1135" s="3">
        <f t="array" ref="AP1135">ROUNDDOWN(INDEX($A:$N,MATCH(AK1135,$A:$A,0),COLUMN(N$1))/AL1135,0)+AN1135</f>
        <v>0</v>
      </c>
      <c r="AQ1135" s="3" t="str">
        <f t="array" ref="AQ1135">INDEX($A:$P,MATCH(AK1135,$A:$A,0),COLUMN(P$1))</f>
        <v>ZZ</v>
      </c>
      <c r="AR1135" s="3" t="s">
        <v>1205</v>
      </c>
      <c r="AS1135" s="3">
        <v>4.0</v>
      </c>
      <c r="AT1135" s="3">
        <f t="array" ref="AT1135">ROUNDDOWN(INDEX($A:$O,MATCH(AR1135,$A:$A,0),COLUMN(O$1))/AS1135,0)</f>
        <v>39</v>
      </c>
      <c r="AU1135" s="3">
        <f t="array" ref="AU1135">ROUNDDOWN(INDEX($A:$J,MATCH(AR1135,$A:$A,0),COLUMN(H$1))/AS1135,0)+AT1135</f>
        <v>39</v>
      </c>
      <c r="AV1135" s="5" t="str">
        <f t="shared" ref="AV1135:AV1137" si="27">XLOOKUP(AR1135,$A:$A,$M:$M)</f>
        <v/>
      </c>
      <c r="AW1135" s="3">
        <f t="array" ref="AW1135">ROUNDDOWN(INDEX($A:$N,MATCH(AR1135,$A:$A,0),COLUMN(N$1))/AS1135,0)+AU1135</f>
        <v>39</v>
      </c>
      <c r="AX1135" s="3" t="str">
        <f t="array" ref="AX1135">INDEX($A:$P,MATCH(AR1135,$A:$A,0),COLUMN(P$1))</f>
        <v>OD</v>
      </c>
    </row>
    <row r="1136" ht="15.75" customHeight="1">
      <c r="A1136" s="3" t="s">
        <v>1259</v>
      </c>
      <c r="B1136" s="4" t="str">
        <f t="shared" si="1"/>
        <v>SETODOABL</v>
      </c>
      <c r="D1136" s="3">
        <v>0.0</v>
      </c>
      <c r="F1136" s="5">
        <v>43994.0</v>
      </c>
      <c r="G1136" s="4">
        <v>0.0</v>
      </c>
      <c r="I1136" s="4">
        <v>0.0</v>
      </c>
      <c r="J1136" s="4">
        <v>0.0</v>
      </c>
      <c r="K1136" s="4">
        <v>0.0</v>
      </c>
      <c r="L1136" s="4">
        <v>0.0</v>
      </c>
      <c r="O1136" s="6">
        <f t="shared" si="2"/>
        <v>0</v>
      </c>
      <c r="P1136" s="3" t="s">
        <v>51</v>
      </c>
      <c r="Q1136" s="3" t="str">
        <f t="shared" si="3"/>
        <v>ZZ</v>
      </c>
      <c r="R1136" s="3">
        <f t="shared" si="4"/>
        <v>0</v>
      </c>
      <c r="S1136" s="3">
        <f t="shared" si="5"/>
        <v>0</v>
      </c>
      <c r="T1136" s="7">
        <f t="shared" si="6"/>
        <v>0</v>
      </c>
      <c r="U1136" s="8">
        <f t="array" ref="U1136">IF(W1136&lt;&gt;0,MAX(IFERROR(INDEX(A:S,MATCH(W1136,A:A,0),COLUMN(M$2)),0),IFERROR(INDEX(A:S,MATCH(AD1136,A:A,0),COLUMN(M$2)),0),IFERROR(INDEX(A:S,MATCH(AK1136,A:A,0),COLUMN(M$2)),0),IFERROR(INDEX(A:S,MATCH(AR1136,A:A,0),COLUMN(M$2)),0)),M1136)</f>
        <v>0</v>
      </c>
      <c r="V1136" s="3">
        <f t="shared" si="7"/>
        <v>0</v>
      </c>
      <c r="W1136" s="3" t="s">
        <v>1260</v>
      </c>
      <c r="X1136" s="3">
        <v>1.0</v>
      </c>
      <c r="Y1136" s="3">
        <f t="array" ref="Y1136">ROUNDDOWN(INDEX($A:$O,MATCH(W1136,$A:$A,0),COLUMN(O$1))/X1136,0)</f>
        <v>0</v>
      </c>
      <c r="Z1136" s="3">
        <f t="array" ref="Z1136">ROUNDDOWN(INDEX($A:$J,MATCH(W1136,$A:$A,0),COLUMN(H$1))/X1136,0)+Y1136</f>
        <v>0</v>
      </c>
      <c r="AA1136" s="5" t="str">
        <f t="shared" si="24"/>
        <v/>
      </c>
      <c r="AB1136" s="3">
        <f t="array" ref="AB1136">ROUNDDOWN(INDEX($A:$N,MATCH(W1136,$A:$A,0),COLUMN(N$1))/X1136,0)+Z1136</f>
        <v>0</v>
      </c>
      <c r="AC1136" s="3" t="str">
        <f t="array" ref="AC1136">INDEX($A:$P,MATCH(W1136,$A:$A,0),COLUMN(P$1))</f>
        <v>ZZ</v>
      </c>
      <c r="AD1136" s="3" t="s">
        <v>1261</v>
      </c>
      <c r="AE1136" s="3">
        <v>1.0</v>
      </c>
      <c r="AF1136" s="3">
        <f t="array" ref="AF1136">ROUNDDOWN(INDEX($A:$O,MATCH(AD1136,$A:$A,0),COLUMN(O$1))/AE1136,0)</f>
        <v>0</v>
      </c>
      <c r="AG1136" s="3">
        <f t="array" ref="AG1136">ROUNDDOWN(INDEX($A:$J,MATCH(AD1136,$A:$A,0),COLUMN(H$1))/AE1136,0)+AF1136</f>
        <v>0</v>
      </c>
      <c r="AH1136" s="5" t="str">
        <f t="shared" si="25"/>
        <v/>
      </c>
      <c r="AI1136" s="3">
        <f t="array" ref="AI1136">ROUNDDOWN(INDEX($A:$N,MATCH(AD1136,$A:$A,0),COLUMN(N$1))/AE1136,0)+AG1136</f>
        <v>0</v>
      </c>
      <c r="AJ1136" s="3" t="str">
        <f t="array" ref="AJ1136">INDEX($A:$P,MATCH(AD1136,$A:$A,0),COLUMN(P$1))</f>
        <v>ZZ</v>
      </c>
      <c r="AK1136" s="3" t="s">
        <v>1262</v>
      </c>
      <c r="AL1136" s="3">
        <v>1.0</v>
      </c>
      <c r="AM1136" s="3">
        <f t="array" ref="AM1136">ROUNDDOWN(INDEX($A:$O,MATCH(AK1136,$A:$A,0),COLUMN(O$1))/AL1136,0)</f>
        <v>0</v>
      </c>
      <c r="AN1136" s="3">
        <f t="array" ref="AN1136">ROUNDDOWN(INDEX($A:$J,MATCH(AK1136,$A:$A,0),COLUMN(H$1))/AL1136,0)+AM1136</f>
        <v>0</v>
      </c>
      <c r="AO1136" s="5" t="str">
        <f t="shared" si="26"/>
        <v/>
      </c>
      <c r="AP1136" s="3">
        <f t="array" ref="AP1136">ROUNDDOWN(INDEX($A:$N,MATCH(AK1136,$A:$A,0),COLUMN(N$1))/AL1136,0)+AN1136</f>
        <v>0</v>
      </c>
      <c r="AQ1136" s="3" t="str">
        <f t="array" ref="AQ1136">INDEX($A:$P,MATCH(AK1136,$A:$A,0),COLUMN(P$1))</f>
        <v>ZZ</v>
      </c>
      <c r="AR1136" s="3" t="s">
        <v>1263</v>
      </c>
      <c r="AS1136" s="3">
        <v>1.0</v>
      </c>
      <c r="AT1136" s="3">
        <f t="array" ref="AT1136">ROUNDDOWN(INDEX($A:$O,MATCH(AR1136,$A:$A,0),COLUMN(O$1))/AS1136,0)</f>
        <v>0</v>
      </c>
      <c r="AU1136" s="3">
        <f t="array" ref="AU1136">ROUNDDOWN(INDEX($A:$J,MATCH(AR1136,$A:$A,0),COLUMN(H$1))/AS1136,0)+AT1136</f>
        <v>0</v>
      </c>
      <c r="AV1136" s="5" t="str">
        <f t="shared" si="27"/>
        <v/>
      </c>
      <c r="AW1136" s="3">
        <f t="array" ref="AW1136">ROUNDDOWN(INDEX($A:$N,MATCH(AR1136,$A:$A,0),COLUMN(N$1))/AS1136,0)+AU1136</f>
        <v>0</v>
      </c>
      <c r="AX1136" s="3" t="str">
        <f t="array" ref="AX1136">INDEX($A:$P,MATCH(AR1136,$A:$A,0),COLUMN(P$1))</f>
        <v>ZZ</v>
      </c>
    </row>
    <row r="1137" ht="15.75" customHeight="1">
      <c r="A1137" s="3" t="s">
        <v>1264</v>
      </c>
      <c r="B1137" s="4" t="str">
        <f t="shared" si="1"/>
        <v>SETODSTGR</v>
      </c>
      <c r="D1137" s="3">
        <v>0.0</v>
      </c>
      <c r="F1137" s="5">
        <v>43698.0</v>
      </c>
      <c r="G1137" s="4">
        <v>0.0</v>
      </c>
      <c r="I1137" s="4">
        <v>0.0</v>
      </c>
      <c r="J1137" s="4">
        <v>0.0</v>
      </c>
      <c r="K1137" s="4">
        <v>0.0</v>
      </c>
      <c r="L1137" s="4">
        <v>0.0</v>
      </c>
      <c r="O1137" s="6">
        <f t="shared" si="2"/>
        <v>0</v>
      </c>
      <c r="P1137" s="9" t="s">
        <v>112</v>
      </c>
      <c r="Q1137" s="3" t="str">
        <f t="shared" si="3"/>
        <v>ZZ</v>
      </c>
      <c r="R1137" s="3">
        <f t="shared" si="4"/>
        <v>0</v>
      </c>
      <c r="S1137" s="3">
        <f t="shared" si="5"/>
        <v>0</v>
      </c>
      <c r="T1137" s="7">
        <f t="shared" si="6"/>
        <v>0</v>
      </c>
      <c r="U1137" s="8">
        <f t="array" ref="U1137">IF(W1137&lt;&gt;0,MAX(IFERROR(INDEX(A:S,MATCH(W1137,A:A,0),COLUMN(M$2)),0),IFERROR(INDEX(A:S,MATCH(AD1137,A:A,0),COLUMN(M$2)),0),IFERROR(INDEX(A:S,MATCH(AK1137,A:A,0),COLUMN(M$2)),0),IFERROR(INDEX(A:S,MATCH(AR1137,A:A,0),COLUMN(M$2)),0)),M1137)</f>
        <v>0</v>
      </c>
      <c r="V1137" s="3">
        <f t="shared" si="7"/>
        <v>0</v>
      </c>
      <c r="W1137" s="3" t="s">
        <v>1265</v>
      </c>
      <c r="X1137" s="3">
        <v>1.0</v>
      </c>
      <c r="Y1137" s="3">
        <f t="array" ref="Y1137">ROUNDDOWN(INDEX($A:$O,MATCH(W1137,$A:$A,0),COLUMN(O$1))/X1137,0)</f>
        <v>2</v>
      </c>
      <c r="Z1137" s="3">
        <f t="array" ref="Z1137">ROUNDDOWN(INDEX($A:$J,MATCH(W1137,$A:$A,0),COLUMN(H$1))/X1137,0)+Y1137</f>
        <v>2</v>
      </c>
      <c r="AA1137" s="5" t="str">
        <f t="shared" si="24"/>
        <v/>
      </c>
      <c r="AB1137" s="3">
        <f t="array" ref="AB1137">ROUNDDOWN(INDEX($A:$N,MATCH(W1137,$A:$A,0),COLUMN(N$1))/X1137,0)+Z1137</f>
        <v>2</v>
      </c>
      <c r="AC1137" s="3" t="str">
        <f t="array" ref="AC1137">INDEX($A:$P,MATCH(W1137,$A:$A,0),COLUMN(P$1))</f>
        <v>Z</v>
      </c>
      <c r="AD1137" s="3" t="s">
        <v>1266</v>
      </c>
      <c r="AE1137" s="3">
        <v>1.0</v>
      </c>
      <c r="AF1137" s="3">
        <f t="array" ref="AF1137">ROUNDDOWN(INDEX($A:$O,MATCH(AD1137,$A:$A,0),COLUMN(O$1))/AE1137,0)</f>
        <v>0</v>
      </c>
      <c r="AG1137" s="3">
        <f t="array" ref="AG1137">ROUNDDOWN(INDEX($A:$J,MATCH(AD1137,$A:$A,0),COLUMN(H$1))/AE1137,0)+AF1137</f>
        <v>0</v>
      </c>
      <c r="AH1137" s="5" t="str">
        <f t="shared" si="25"/>
        <v/>
      </c>
      <c r="AI1137" s="3">
        <f t="array" ref="AI1137">ROUNDDOWN(INDEX($A:$N,MATCH(AD1137,$A:$A,0),COLUMN(N$1))/AE1137,0)+AG1137</f>
        <v>0</v>
      </c>
      <c r="AJ1137" s="3" t="str">
        <f t="array" ref="AJ1137">INDEX($A:$P,MATCH(AD1137,$A:$A,0),COLUMN(P$1))</f>
        <v>ZZ</v>
      </c>
      <c r="AK1137" s="3" t="s">
        <v>1267</v>
      </c>
      <c r="AL1137" s="3">
        <v>1.0</v>
      </c>
      <c r="AM1137" s="3">
        <f t="array" ref="AM1137">ROUNDDOWN(INDEX($A:$O,MATCH(AK1137,$A:$A,0),COLUMN(O$1))/AL1137,0)</f>
        <v>1</v>
      </c>
      <c r="AN1137" s="3">
        <f t="array" ref="AN1137">ROUNDDOWN(INDEX($A:$J,MATCH(AK1137,$A:$A,0),COLUMN(H$1))/AL1137,0)+AM1137</f>
        <v>1</v>
      </c>
      <c r="AO1137" s="5" t="str">
        <f t="shared" si="26"/>
        <v/>
      </c>
      <c r="AP1137" s="3">
        <f t="array" ref="AP1137">ROUNDDOWN(INDEX($A:$N,MATCH(AK1137,$A:$A,0),COLUMN(N$1))/AL1137,0)+AN1137</f>
        <v>1</v>
      </c>
      <c r="AQ1137" s="3" t="str">
        <f t="array" ref="AQ1137">INDEX($A:$P,MATCH(AK1137,$A:$A,0),COLUMN(P$1))</f>
        <v>Z</v>
      </c>
      <c r="AR1137" s="3" t="s">
        <v>1268</v>
      </c>
      <c r="AS1137" s="3">
        <v>1.0</v>
      </c>
      <c r="AT1137" s="3">
        <f t="array" ref="AT1137">ROUNDDOWN(INDEX($A:$O,MATCH(AR1137,$A:$A,0),COLUMN(O$1))/AS1137,0)</f>
        <v>1</v>
      </c>
      <c r="AU1137" s="3">
        <f t="array" ref="AU1137">ROUNDDOWN(INDEX($A:$J,MATCH(AR1137,$A:$A,0),COLUMN(H$1))/AS1137,0)+AT1137</f>
        <v>1</v>
      </c>
      <c r="AV1137" s="5" t="str">
        <f t="shared" si="27"/>
        <v/>
      </c>
      <c r="AW1137" s="3">
        <f t="array" ref="AW1137">ROUNDDOWN(INDEX($A:$N,MATCH(AR1137,$A:$A,0),COLUMN(N$1))/AS1137,0)+AU1137</f>
        <v>1</v>
      </c>
      <c r="AX1137" s="3" t="str">
        <f t="array" ref="AX1137">INDEX($A:$P,MATCH(AR1137,$A:$A,0),COLUMN(P$1))</f>
        <v>ZZ</v>
      </c>
    </row>
    <row r="1138" ht="15.75" customHeight="1">
      <c r="A1138" s="3" t="s">
        <v>1269</v>
      </c>
      <c r="B1138" s="4" t="str">
        <f t="shared" si="1"/>
        <v>SETODTRBE</v>
      </c>
      <c r="D1138" s="3" t="s">
        <v>101</v>
      </c>
      <c r="F1138" s="5"/>
      <c r="G1138" s="4">
        <v>0.0</v>
      </c>
      <c r="I1138" s="4">
        <v>0.0</v>
      </c>
      <c r="J1138" s="4">
        <v>25.0</v>
      </c>
      <c r="K1138" s="4">
        <v>0.0</v>
      </c>
      <c r="L1138" s="4">
        <v>0.0</v>
      </c>
      <c r="O1138" s="6">
        <f t="shared" si="2"/>
        <v>25</v>
      </c>
      <c r="P1138" s="9" t="s">
        <v>51</v>
      </c>
      <c r="Q1138" s="3" t="str">
        <f t="shared" si="3"/>
        <v>ZZ</v>
      </c>
      <c r="R1138" s="3">
        <f t="shared" si="4"/>
        <v>25</v>
      </c>
      <c r="S1138" s="3">
        <f t="shared" si="5"/>
        <v>0</v>
      </c>
      <c r="T1138" s="7">
        <f t="shared" si="6"/>
        <v>25</v>
      </c>
      <c r="U1138" s="8">
        <f t="array" ref="U1138">IF(W1138&lt;&gt;0,MAX(IFERROR(INDEX(A:S,MATCH(W1138,A:A,0),COLUMN(M$2)),0),IFERROR(INDEX(A:S,MATCH(AD1138,A:A,0),COLUMN(M$2)),0),IFERROR(INDEX(A:S,MATCH(AK1138,A:A,0),COLUMN(M$2)),0),IFERROR(INDEX(A:S,MATCH(AR1138,A:A,0),COLUMN(M$2)),0)),M1138)</f>
        <v>0</v>
      </c>
      <c r="V1138" s="3">
        <f t="shared" si="7"/>
        <v>0</v>
      </c>
      <c r="W1138" s="3" t="s">
        <v>1211</v>
      </c>
      <c r="X1138" s="3">
        <v>1.0</v>
      </c>
      <c r="Y1138" s="3">
        <f t="array" ref="Y1138">ROUNDDOWN(INDEX($A:$O,MATCH(W1138,$A:$A,0),COLUMN(O$1))/X1138,0)</f>
        <v>27</v>
      </c>
      <c r="Z1138" s="3">
        <f t="array" ref="Z1138">ROUNDDOWN(INDEX($A:$J,MATCH(W1138,$A:$A,0),COLUMN(H$1))/X1138,0)+Y1138</f>
        <v>27</v>
      </c>
      <c r="AA1138" s="5" t="str">
        <f t="shared" si="24"/>
        <v/>
      </c>
      <c r="AB1138" s="3">
        <f t="array" ref="AB1138">ROUNDDOWN(INDEX($A:$N,MATCH(W1138,$A:$A,0),COLUMN(N$1))/X1138,0)+Z1138</f>
        <v>27</v>
      </c>
      <c r="AC1138" s="3" t="str">
        <f t="array" ref="AC1138">INDEX($A:$P,MATCH(W1138,$A:$A,0),COLUMN(P$1))</f>
        <v>Z</v>
      </c>
      <c r="AD1138" s="3" t="s">
        <v>1210</v>
      </c>
      <c r="AE1138" s="3">
        <v>4.0</v>
      </c>
      <c r="AF1138" s="3">
        <f t="array" ref="AF1138">ROUNDDOWN(INDEX($A:$O,MATCH(AD1138,$A:$A,0),COLUMN(O$1))/AE1138,0)</f>
        <v>25</v>
      </c>
      <c r="AG1138" s="3">
        <f t="array" ref="AG1138">ROUNDDOWN(INDEX($A:$J,MATCH(AD1138,$A:$A,0),COLUMN(H$1))/AE1138,0)+AF1138</f>
        <v>25</v>
      </c>
      <c r="AH1138" s="5" t="str">
        <f t="shared" si="25"/>
        <v/>
      </c>
      <c r="AI1138" s="3">
        <f t="array" ref="AI1138">ROUNDDOWN(INDEX($A:$N,MATCH(AD1138,$A:$A,0),COLUMN(N$1))/AE1138,0)+AG1138</f>
        <v>25</v>
      </c>
      <c r="AJ1138" s="3" t="str">
        <f t="array" ref="AJ1138">INDEX($A:$P,MATCH(AD1138,$A:$A,0),COLUMN(P$1))</f>
        <v>Z</v>
      </c>
    </row>
    <row r="1139" ht="15.75" customHeight="1">
      <c r="A1139" s="3" t="s">
        <v>1270</v>
      </c>
      <c r="B1139" s="4" t="str">
        <f t="shared" si="1"/>
        <v>LCVRSIVGBS</v>
      </c>
      <c r="C1139" s="3" t="s">
        <v>2</v>
      </c>
      <c r="D1139" s="3">
        <v>0.0</v>
      </c>
      <c r="F1139" s="5">
        <v>43994.0</v>
      </c>
      <c r="G1139" s="4">
        <v>0.0</v>
      </c>
      <c r="I1139" s="4">
        <v>0.0</v>
      </c>
      <c r="J1139" s="4">
        <v>0.0</v>
      </c>
      <c r="K1139" s="4">
        <v>0.0</v>
      </c>
      <c r="L1139" s="4">
        <v>0.0</v>
      </c>
      <c r="O1139" s="6">
        <f t="shared" si="2"/>
        <v>0</v>
      </c>
      <c r="P1139" s="3" t="s">
        <v>51</v>
      </c>
      <c r="Q1139" s="3" t="str">
        <f t="shared" si="3"/>
        <v>ZZ</v>
      </c>
      <c r="R1139" s="3">
        <f t="shared" si="4"/>
        <v>0</v>
      </c>
      <c r="S1139" s="3">
        <f t="shared" si="5"/>
        <v>0</v>
      </c>
      <c r="T1139" s="7">
        <f t="shared" si="6"/>
        <v>0</v>
      </c>
      <c r="U1139" s="8" t="str">
        <f t="array" ref="U1139">IF(W1139&lt;&gt;0,MAX(IFERROR(INDEX(A:S,MATCH(W1139,A:A,0),COLUMN(M$2)),0),IFERROR(INDEX(A:S,MATCH(AD1139,A:A,0),COLUMN(M$2)),0),IFERROR(INDEX(A:S,MATCH(AK1139,A:A,0),COLUMN(M$2)),0),IFERROR(INDEX(A:S,MATCH(AR1139,A:A,0),COLUMN(M$2)),0)),M1139)</f>
        <v/>
      </c>
      <c r="V1139" s="3">
        <f t="shared" si="7"/>
        <v>0</v>
      </c>
    </row>
    <row r="1140" ht="15.75" customHeight="1">
      <c r="A1140" s="3" t="s">
        <v>1271</v>
      </c>
      <c r="B1140" s="4" t="str">
        <f t="shared" si="1"/>
        <v>LCVRSIVBUBS</v>
      </c>
      <c r="C1140" s="3" t="s">
        <v>2</v>
      </c>
      <c r="D1140" s="3">
        <v>0.0</v>
      </c>
      <c r="F1140" s="5">
        <v>43994.0</v>
      </c>
      <c r="G1140" s="4">
        <v>1.0</v>
      </c>
      <c r="I1140" s="4">
        <v>0.0</v>
      </c>
      <c r="J1140" s="4">
        <v>0.0</v>
      </c>
      <c r="K1140" s="4">
        <v>0.0</v>
      </c>
      <c r="L1140" s="4">
        <v>0.0</v>
      </c>
      <c r="O1140" s="6">
        <f t="shared" si="2"/>
        <v>1</v>
      </c>
      <c r="P1140" s="3" t="s">
        <v>51</v>
      </c>
      <c r="Q1140" s="3" t="str">
        <f t="shared" si="3"/>
        <v>ZZ</v>
      </c>
      <c r="R1140" s="3">
        <f t="shared" si="4"/>
        <v>0</v>
      </c>
      <c r="S1140" s="3">
        <f t="shared" si="5"/>
        <v>0</v>
      </c>
      <c r="T1140" s="7">
        <f t="shared" si="6"/>
        <v>1</v>
      </c>
      <c r="U1140" s="8" t="str">
        <f t="array" ref="U1140">IF(W1140&lt;&gt;0,MAX(IFERROR(INDEX(A:S,MATCH(W1140,A:A,0),COLUMN(M$2)),0),IFERROR(INDEX(A:S,MATCH(AD1140,A:A,0),COLUMN(M$2)),0),IFERROR(INDEX(A:S,MATCH(AK1140,A:A,0),COLUMN(M$2)),0),IFERROR(INDEX(A:S,MATCH(AR1140,A:A,0),COLUMN(M$2)),0)),M1140)</f>
        <v/>
      </c>
      <c r="V1140" s="3">
        <f t="shared" si="7"/>
        <v>0</v>
      </c>
    </row>
    <row r="1141" ht="15.75" customHeight="1">
      <c r="A1141" s="3" t="s">
        <v>1272</v>
      </c>
      <c r="B1141" s="4" t="str">
        <f t="shared" si="1"/>
        <v>LCVRBAVGBS26</v>
      </c>
      <c r="D1141" s="3">
        <v>0.0</v>
      </c>
      <c r="F1141" s="5">
        <v>43885.0</v>
      </c>
      <c r="G1141" s="4">
        <v>0.0</v>
      </c>
      <c r="I1141" s="4">
        <v>0.0</v>
      </c>
      <c r="J1141" s="4">
        <v>0.0</v>
      </c>
      <c r="K1141" s="4">
        <v>0.0</v>
      </c>
      <c r="L1141" s="4">
        <v>0.0</v>
      </c>
      <c r="O1141" s="6">
        <f t="shared" si="2"/>
        <v>0</v>
      </c>
      <c r="P1141" s="3" t="s">
        <v>51</v>
      </c>
      <c r="Q1141" s="3" t="str">
        <f t="shared" si="3"/>
        <v>ZZ</v>
      </c>
      <c r="R1141" s="3">
        <f t="shared" si="4"/>
        <v>0</v>
      </c>
      <c r="S1141" s="3" t="str">
        <f t="shared" si="5"/>
        <v/>
      </c>
      <c r="T1141" s="7">
        <f t="shared" si="6"/>
        <v>0</v>
      </c>
      <c r="U1141" s="8" t="str">
        <f t="array" ref="U1141">IF(W1141&lt;&gt;0,MAX(IFERROR(INDEX(A:S,MATCH(W1141,A:A,0),COLUMN(M$2)),0),IFERROR(INDEX(A:S,MATCH(AD1141,A:A,0),COLUMN(M$2)),0),IFERROR(INDEX(A:S,MATCH(AK1141,A:A,0),COLUMN(M$2)),0),IFERROR(INDEX(A:S,MATCH(AR1141,A:A,0),COLUMN(M$2)),0)),M1141)</f>
        <v/>
      </c>
      <c r="V1141" s="3" t="str">
        <f t="shared" si="7"/>
        <v/>
      </c>
    </row>
    <row r="1142" ht="15.75" customHeight="1">
      <c r="A1142" s="3" t="s">
        <v>1273</v>
      </c>
      <c r="B1142" s="4" t="str">
        <f t="shared" si="1"/>
        <v>LCVRBAVGBS30</v>
      </c>
      <c r="D1142" s="3">
        <v>0.0</v>
      </c>
      <c r="F1142" s="5">
        <v>43885.0</v>
      </c>
      <c r="G1142" s="4">
        <v>0.0</v>
      </c>
      <c r="I1142" s="4">
        <v>0.0</v>
      </c>
      <c r="J1142" s="4">
        <v>0.0</v>
      </c>
      <c r="K1142" s="4">
        <v>0.0</v>
      </c>
      <c r="L1142" s="4">
        <v>0.0</v>
      </c>
      <c r="O1142" s="6">
        <f t="shared" si="2"/>
        <v>0</v>
      </c>
      <c r="P1142" s="3" t="s">
        <v>51</v>
      </c>
      <c r="Q1142" s="3" t="str">
        <f t="shared" si="3"/>
        <v>ZZ</v>
      </c>
      <c r="R1142" s="3">
        <f t="shared" si="4"/>
        <v>0</v>
      </c>
      <c r="S1142" s="3" t="str">
        <f t="shared" si="5"/>
        <v/>
      </c>
      <c r="T1142" s="7">
        <f t="shared" si="6"/>
        <v>0</v>
      </c>
      <c r="U1142" s="8" t="str">
        <f t="array" ref="U1142">IF(W1142&lt;&gt;0,MAX(IFERROR(INDEX(A:S,MATCH(W1142,A:A,0),COLUMN(M$2)),0),IFERROR(INDEX(A:S,MATCH(AD1142,A:A,0),COLUMN(M$2)),0),IFERROR(INDEX(A:S,MATCH(AK1142,A:A,0),COLUMN(M$2)),0),IFERROR(INDEX(A:S,MATCH(AR1142,A:A,0),COLUMN(M$2)),0)),M1142)</f>
        <v/>
      </c>
      <c r="V1142" s="3" t="str">
        <f t="shared" si="7"/>
        <v/>
      </c>
    </row>
    <row r="1143" ht="15.75" customHeight="1">
      <c r="A1143" s="3" t="s">
        <v>1274</v>
      </c>
      <c r="B1143" s="4" t="str">
        <f t="shared" si="1"/>
        <v>LCVRBAVBUBS26</v>
      </c>
      <c r="D1143" s="3">
        <v>0.0</v>
      </c>
      <c r="F1143" s="5">
        <v>43811.0</v>
      </c>
      <c r="G1143" s="4">
        <v>0.0</v>
      </c>
      <c r="I1143" s="4">
        <v>0.0</v>
      </c>
      <c r="J1143" s="4">
        <v>0.0</v>
      </c>
      <c r="K1143" s="4">
        <v>0.0</v>
      </c>
      <c r="L1143" s="4">
        <v>0.0</v>
      </c>
      <c r="O1143" s="6">
        <f t="shared" si="2"/>
        <v>0</v>
      </c>
      <c r="P1143" s="3" t="s">
        <v>51</v>
      </c>
      <c r="Q1143" s="3" t="str">
        <f t="shared" si="3"/>
        <v>ZZ</v>
      </c>
      <c r="R1143" s="3">
        <f t="shared" si="4"/>
        <v>0</v>
      </c>
      <c r="S1143" s="3" t="str">
        <f t="shared" si="5"/>
        <v/>
      </c>
      <c r="T1143" s="7">
        <f t="shared" si="6"/>
        <v>0</v>
      </c>
      <c r="U1143" s="8" t="str">
        <f t="array" ref="U1143">IF(W1143&lt;&gt;0,MAX(IFERROR(INDEX(A:S,MATCH(W1143,A:A,0),COLUMN(M$2)),0),IFERROR(INDEX(A:S,MATCH(AD1143,A:A,0),COLUMN(M$2)),0),IFERROR(INDEX(A:S,MATCH(AK1143,A:A,0),COLUMN(M$2)),0),IFERROR(INDEX(A:S,MATCH(AR1143,A:A,0),COLUMN(M$2)),0)),M1143)</f>
        <v/>
      </c>
      <c r="V1143" s="3" t="str">
        <f t="shared" si="7"/>
        <v/>
      </c>
    </row>
    <row r="1144" ht="15.75" customHeight="1">
      <c r="A1144" s="3" t="s">
        <v>1275</v>
      </c>
      <c r="B1144" s="4" t="str">
        <f t="shared" si="1"/>
        <v>LCVRBAVBUBS30</v>
      </c>
      <c r="D1144" s="3">
        <v>0.0</v>
      </c>
      <c r="F1144" s="5">
        <v>43994.0</v>
      </c>
      <c r="G1144" s="4">
        <v>0.0</v>
      </c>
      <c r="I1144" s="4">
        <v>0.0</v>
      </c>
      <c r="J1144" s="4">
        <v>0.0</v>
      </c>
      <c r="K1144" s="4">
        <v>0.0</v>
      </c>
      <c r="L1144" s="4">
        <v>0.0</v>
      </c>
      <c r="O1144" s="6">
        <f t="shared" si="2"/>
        <v>0</v>
      </c>
      <c r="P1144" s="3" t="s">
        <v>51</v>
      </c>
      <c r="Q1144" s="3" t="str">
        <f t="shared" si="3"/>
        <v>ZZ</v>
      </c>
      <c r="R1144" s="3">
        <f t="shared" si="4"/>
        <v>0</v>
      </c>
      <c r="S1144" s="3" t="str">
        <f t="shared" si="5"/>
        <v/>
      </c>
      <c r="T1144" s="7">
        <f t="shared" si="6"/>
        <v>0</v>
      </c>
      <c r="U1144" s="8" t="str">
        <f t="array" ref="U1144">IF(W1144&lt;&gt;0,MAX(IFERROR(INDEX(A:S,MATCH(W1144,A:A,0),COLUMN(M$2)),0),IFERROR(INDEX(A:S,MATCH(AD1144,A:A,0),COLUMN(M$2)),0),IFERROR(INDEX(A:S,MATCH(AK1144,A:A,0),COLUMN(M$2)),0),IFERROR(INDEX(A:S,MATCH(AR1144,A:A,0),COLUMN(M$2)),0)),M1144)</f>
        <v/>
      </c>
      <c r="V1144" s="3" t="str">
        <f t="shared" si="7"/>
        <v/>
      </c>
    </row>
    <row r="1145" ht="15.75" customHeight="1">
      <c r="A1145" s="3" t="s">
        <v>1276</v>
      </c>
      <c r="B1145" s="4" t="str">
        <f t="shared" si="1"/>
        <v>LCFNBAVGBS</v>
      </c>
      <c r="D1145" s="3" t="s">
        <v>60</v>
      </c>
      <c r="E1145" s="5"/>
      <c r="F1145" s="5">
        <v>45020.0</v>
      </c>
      <c r="G1145" s="4">
        <v>0.0</v>
      </c>
      <c r="I1145" s="4">
        <v>0.0</v>
      </c>
      <c r="J1145" s="4">
        <v>0.0</v>
      </c>
      <c r="K1145" s="4">
        <v>0.0</v>
      </c>
      <c r="L1145" s="4">
        <v>0.0</v>
      </c>
      <c r="O1145" s="6">
        <f t="shared" si="2"/>
        <v>0</v>
      </c>
      <c r="P1145" s="3" t="s">
        <v>51</v>
      </c>
      <c r="Q1145" s="3" t="str">
        <f t="shared" si="3"/>
        <v>ZZ</v>
      </c>
      <c r="R1145" s="3">
        <f t="shared" si="4"/>
        <v>0</v>
      </c>
      <c r="S1145" s="3" t="str">
        <f t="shared" si="5"/>
        <v/>
      </c>
      <c r="T1145" s="7">
        <f t="shared" si="6"/>
        <v>0</v>
      </c>
      <c r="U1145" s="8" t="str">
        <f t="array" ref="U1145">IF(W1145&lt;&gt;0,MAX(IFERROR(INDEX(A:S,MATCH(W1145,A:A,0),COLUMN(M$2)),0),IFERROR(INDEX(A:S,MATCH(AD1145,A:A,0),COLUMN(M$2)),0),IFERROR(INDEX(A:S,MATCH(AK1145,A:A,0),COLUMN(M$2)),0),IFERROR(INDEX(A:S,MATCH(AR1145,A:A,0),COLUMN(M$2)),0)),M1145)</f>
        <v/>
      </c>
      <c r="V1145" s="3" t="str">
        <f t="shared" si="7"/>
        <v/>
      </c>
    </row>
    <row r="1146" ht="15.75" customHeight="1">
      <c r="A1146" s="3" t="s">
        <v>1277</v>
      </c>
      <c r="B1146" s="4" t="str">
        <f t="shared" si="1"/>
        <v>LCFNBAVBUBS</v>
      </c>
      <c r="D1146" s="3">
        <v>0.0</v>
      </c>
      <c r="F1146" s="5">
        <v>43811.0</v>
      </c>
      <c r="G1146" s="4">
        <v>0.0</v>
      </c>
      <c r="I1146" s="4">
        <v>0.0</v>
      </c>
      <c r="J1146" s="4">
        <v>0.0</v>
      </c>
      <c r="K1146" s="4">
        <v>0.0</v>
      </c>
      <c r="L1146" s="4">
        <v>0.0</v>
      </c>
      <c r="O1146" s="6">
        <f t="shared" si="2"/>
        <v>0</v>
      </c>
      <c r="P1146" s="3" t="s">
        <v>51</v>
      </c>
      <c r="Q1146" s="3" t="str">
        <f t="shared" si="3"/>
        <v>ZZ</v>
      </c>
      <c r="R1146" s="3">
        <f t="shared" si="4"/>
        <v>0</v>
      </c>
      <c r="S1146" s="3" t="str">
        <f t="shared" si="5"/>
        <v/>
      </c>
      <c r="T1146" s="7">
        <f t="shared" si="6"/>
        <v>0</v>
      </c>
      <c r="U1146" s="8" t="str">
        <f t="array" ref="U1146">IF(W1146&lt;&gt;0,MAX(IFERROR(INDEX(A:S,MATCH(W1146,A:A,0),COLUMN(M$2)),0),IFERROR(INDEX(A:S,MATCH(AD1146,A:A,0),COLUMN(M$2)),0),IFERROR(INDEX(A:S,MATCH(AK1146,A:A,0),COLUMN(M$2)),0),IFERROR(INDEX(A:S,MATCH(AR1146,A:A,0),COLUMN(M$2)),0)),M1146)</f>
        <v/>
      </c>
      <c r="V1146" s="3" t="str">
        <f t="shared" si="7"/>
        <v/>
      </c>
    </row>
    <row r="1147" ht="15.75" customHeight="1">
      <c r="A1147" s="3" t="s">
        <v>1278</v>
      </c>
      <c r="B1147" s="4" t="str">
        <f t="shared" si="1"/>
        <v>LCHMSIVGBS</v>
      </c>
      <c r="C1147" s="3" t="s">
        <v>2</v>
      </c>
      <c r="D1147" s="3" t="s">
        <v>60</v>
      </c>
      <c r="E1147" s="5"/>
      <c r="F1147" s="5">
        <v>45020.0</v>
      </c>
      <c r="G1147" s="4">
        <v>0.0</v>
      </c>
      <c r="I1147" s="4">
        <v>0.0</v>
      </c>
      <c r="J1147" s="4">
        <v>0.0</v>
      </c>
      <c r="K1147" s="4">
        <v>0.0</v>
      </c>
      <c r="L1147" s="4">
        <v>0.0</v>
      </c>
      <c r="O1147" s="6">
        <f t="shared" si="2"/>
        <v>0</v>
      </c>
      <c r="P1147" s="3" t="s">
        <v>51</v>
      </c>
      <c r="Q1147" s="3" t="str">
        <f t="shared" si="3"/>
        <v>ZZ</v>
      </c>
      <c r="R1147" s="3">
        <f t="shared" si="4"/>
        <v>0</v>
      </c>
      <c r="S1147" s="3">
        <f t="shared" si="5"/>
        <v>0</v>
      </c>
      <c r="T1147" s="7">
        <f t="shared" si="6"/>
        <v>0</v>
      </c>
      <c r="U1147" s="8" t="str">
        <f t="array" ref="U1147">IF(W1147&lt;&gt;0,MAX(IFERROR(INDEX(A:S,MATCH(W1147,A:A,0),COLUMN(M$2)),0),IFERROR(INDEX(A:S,MATCH(AD1147,A:A,0),COLUMN(M$2)),0),IFERROR(INDEX(A:S,MATCH(AK1147,A:A,0),COLUMN(M$2)),0),IFERROR(INDEX(A:S,MATCH(AR1147,A:A,0),COLUMN(M$2)),0)),M1147)</f>
        <v/>
      </c>
      <c r="V1147" s="3">
        <f t="shared" si="7"/>
        <v>0</v>
      </c>
    </row>
    <row r="1148" ht="15.75" customHeight="1">
      <c r="A1148" s="3" t="s">
        <v>1279</v>
      </c>
      <c r="B1148" s="4" t="str">
        <f t="shared" si="1"/>
        <v>LCHMBAVGBS26</v>
      </c>
      <c r="D1148" s="3" t="s">
        <v>60</v>
      </c>
      <c r="E1148" s="5"/>
      <c r="F1148" s="5">
        <v>45020.0</v>
      </c>
      <c r="G1148" s="4">
        <v>0.0</v>
      </c>
      <c r="I1148" s="4">
        <v>0.0</v>
      </c>
      <c r="J1148" s="4">
        <v>0.0</v>
      </c>
      <c r="K1148" s="4">
        <v>0.0</v>
      </c>
      <c r="L1148" s="4">
        <v>0.0</v>
      </c>
      <c r="O1148" s="6">
        <f t="shared" si="2"/>
        <v>0</v>
      </c>
      <c r="P1148" s="3" t="s">
        <v>51</v>
      </c>
      <c r="Q1148" s="3" t="str">
        <f t="shared" si="3"/>
        <v>ZZ</v>
      </c>
      <c r="R1148" s="3">
        <f t="shared" si="4"/>
        <v>0</v>
      </c>
      <c r="S1148" s="3" t="str">
        <f t="shared" si="5"/>
        <v/>
      </c>
      <c r="T1148" s="7">
        <f t="shared" si="6"/>
        <v>0</v>
      </c>
      <c r="U1148" s="8" t="str">
        <f t="array" ref="U1148">IF(W1148&lt;&gt;0,MAX(IFERROR(INDEX(A:S,MATCH(W1148,A:A,0),COLUMN(M$2)),0),IFERROR(INDEX(A:S,MATCH(AD1148,A:A,0),COLUMN(M$2)),0),IFERROR(INDEX(A:S,MATCH(AK1148,A:A,0),COLUMN(M$2)),0),IFERROR(INDEX(A:S,MATCH(AR1148,A:A,0),COLUMN(M$2)),0)),M1148)</f>
        <v/>
      </c>
      <c r="V1148" s="3" t="str">
        <f t="shared" si="7"/>
        <v/>
      </c>
    </row>
    <row r="1149" ht="15.75" customHeight="1">
      <c r="A1149" s="3" t="s">
        <v>1280</v>
      </c>
      <c r="B1149" s="4" t="str">
        <f t="shared" si="1"/>
        <v>LCHMBAVGBS30</v>
      </c>
      <c r="D1149" s="3">
        <v>0.0</v>
      </c>
      <c r="F1149" s="5">
        <v>43885.0</v>
      </c>
      <c r="G1149" s="4">
        <v>0.0</v>
      </c>
      <c r="I1149" s="4">
        <v>0.0</v>
      </c>
      <c r="J1149" s="4">
        <v>0.0</v>
      </c>
      <c r="K1149" s="4">
        <v>0.0</v>
      </c>
      <c r="L1149" s="4">
        <v>0.0</v>
      </c>
      <c r="O1149" s="6">
        <f t="shared" si="2"/>
        <v>0</v>
      </c>
      <c r="P1149" s="3" t="s">
        <v>51</v>
      </c>
      <c r="Q1149" s="3" t="str">
        <f t="shared" si="3"/>
        <v>ZZ</v>
      </c>
      <c r="R1149" s="3">
        <f t="shared" si="4"/>
        <v>0</v>
      </c>
      <c r="S1149" s="3" t="str">
        <f t="shared" si="5"/>
        <v/>
      </c>
      <c r="T1149" s="7">
        <f t="shared" si="6"/>
        <v>0</v>
      </c>
      <c r="U1149" s="8" t="str">
        <f t="array" ref="U1149">IF(W1149&lt;&gt;0,MAX(IFERROR(INDEX(A:S,MATCH(W1149,A:A,0),COLUMN(M$2)),0),IFERROR(INDEX(A:S,MATCH(AD1149,A:A,0),COLUMN(M$2)),0),IFERROR(INDEX(A:S,MATCH(AK1149,A:A,0),COLUMN(M$2)),0),IFERROR(INDEX(A:S,MATCH(AR1149,A:A,0),COLUMN(M$2)),0)),M1149)</f>
        <v/>
      </c>
      <c r="V1149" s="3" t="str">
        <f t="shared" si="7"/>
        <v/>
      </c>
    </row>
    <row r="1150" ht="15.75" customHeight="1">
      <c r="A1150" s="3" t="s">
        <v>1281</v>
      </c>
      <c r="B1150" s="4" t="str">
        <f t="shared" si="1"/>
        <v>LCHMBAVGGR26</v>
      </c>
      <c r="D1150" s="3">
        <v>0.0</v>
      </c>
      <c r="F1150" s="5">
        <v>43885.0</v>
      </c>
      <c r="G1150" s="4">
        <v>0.0</v>
      </c>
      <c r="I1150" s="4">
        <v>0.0</v>
      </c>
      <c r="J1150" s="4">
        <v>0.0</v>
      </c>
      <c r="K1150" s="4">
        <v>0.0</v>
      </c>
      <c r="L1150" s="4">
        <v>0.0</v>
      </c>
      <c r="O1150" s="6">
        <f t="shared" si="2"/>
        <v>0</v>
      </c>
      <c r="P1150" s="3" t="s">
        <v>51</v>
      </c>
      <c r="Q1150" s="3" t="str">
        <f t="shared" si="3"/>
        <v>ZZ</v>
      </c>
      <c r="R1150" s="3">
        <f t="shared" si="4"/>
        <v>0</v>
      </c>
      <c r="S1150" s="3" t="str">
        <f t="shared" si="5"/>
        <v/>
      </c>
      <c r="T1150" s="7">
        <f t="shared" si="6"/>
        <v>0</v>
      </c>
      <c r="U1150" s="8" t="str">
        <f t="array" ref="U1150">IF(W1150&lt;&gt;0,MAX(IFERROR(INDEX(A:S,MATCH(W1150,A:A,0),COLUMN(M$2)),0),IFERROR(INDEX(A:S,MATCH(AD1150,A:A,0),COLUMN(M$2)),0),IFERROR(INDEX(A:S,MATCH(AK1150,A:A,0),COLUMN(M$2)),0),IFERROR(INDEX(A:S,MATCH(AR1150,A:A,0),COLUMN(M$2)),0)),M1150)</f>
        <v/>
      </c>
      <c r="V1150" s="3" t="str">
        <f t="shared" si="7"/>
        <v/>
      </c>
    </row>
    <row r="1151" ht="15.75" customHeight="1">
      <c r="A1151" s="3" t="s">
        <v>1282</v>
      </c>
      <c r="B1151" s="4" t="str">
        <f t="shared" si="1"/>
        <v>LCHMBAVGGR30</v>
      </c>
      <c r="D1151" s="3">
        <v>0.0</v>
      </c>
      <c r="F1151" s="5">
        <v>43885.0</v>
      </c>
      <c r="G1151" s="4">
        <v>0.0</v>
      </c>
      <c r="I1151" s="4">
        <v>0.0</v>
      </c>
      <c r="J1151" s="4">
        <v>0.0</v>
      </c>
      <c r="K1151" s="4">
        <v>0.0</v>
      </c>
      <c r="L1151" s="4">
        <v>0.0</v>
      </c>
      <c r="O1151" s="6">
        <f t="shared" si="2"/>
        <v>0</v>
      </c>
      <c r="P1151" s="3" t="s">
        <v>51</v>
      </c>
      <c r="Q1151" s="3" t="str">
        <f t="shared" si="3"/>
        <v>ZZ</v>
      </c>
      <c r="R1151" s="3">
        <f t="shared" si="4"/>
        <v>0</v>
      </c>
      <c r="S1151" s="3" t="str">
        <f t="shared" si="5"/>
        <v/>
      </c>
      <c r="T1151" s="7">
        <f t="shared" si="6"/>
        <v>0</v>
      </c>
      <c r="U1151" s="8" t="str">
        <f t="array" ref="U1151">IF(W1151&lt;&gt;0,MAX(IFERROR(INDEX(A:S,MATCH(W1151,A:A,0),COLUMN(M$2)),0),IFERROR(INDEX(A:S,MATCH(AD1151,A:A,0),COLUMN(M$2)),0),IFERROR(INDEX(A:S,MATCH(AK1151,A:A,0),COLUMN(M$2)),0),IFERROR(INDEX(A:S,MATCH(AR1151,A:A,0),COLUMN(M$2)),0)),M1151)</f>
        <v/>
      </c>
      <c r="V1151" s="3" t="str">
        <f t="shared" si="7"/>
        <v/>
      </c>
    </row>
    <row r="1152" ht="15.75" customHeight="1">
      <c r="A1152" s="3" t="s">
        <v>1283</v>
      </c>
      <c r="B1152" s="4" t="str">
        <f t="shared" si="1"/>
        <v>LCMLSIVGBSWA</v>
      </c>
      <c r="C1152" s="3" t="s">
        <v>2</v>
      </c>
      <c r="D1152" s="3">
        <v>0.0</v>
      </c>
      <c r="F1152" s="5">
        <v>43747.0</v>
      </c>
      <c r="G1152" s="4">
        <v>0.0</v>
      </c>
      <c r="I1152" s="4">
        <v>0.0</v>
      </c>
      <c r="J1152" s="4">
        <v>0.0</v>
      </c>
      <c r="K1152" s="4">
        <v>0.0</v>
      </c>
      <c r="L1152" s="4">
        <v>0.0</v>
      </c>
      <c r="O1152" s="6">
        <f t="shared" si="2"/>
        <v>0</v>
      </c>
      <c r="P1152" s="3" t="s">
        <v>51</v>
      </c>
      <c r="Q1152" s="3" t="str">
        <f t="shared" si="3"/>
        <v>ZZ</v>
      </c>
      <c r="R1152" s="3">
        <f t="shared" si="4"/>
        <v>0</v>
      </c>
      <c r="S1152" s="3">
        <f t="shared" si="5"/>
        <v>0</v>
      </c>
      <c r="T1152" s="7">
        <f t="shared" si="6"/>
        <v>0</v>
      </c>
      <c r="U1152" s="8" t="str">
        <f t="array" ref="U1152">IF(W1152&lt;&gt;0,MAX(IFERROR(INDEX(A:S,MATCH(W1152,A:A,0),COLUMN(M$2)),0),IFERROR(INDEX(A:S,MATCH(AD1152,A:A,0),COLUMN(M$2)),0),IFERROR(INDEX(A:S,MATCH(AK1152,A:A,0),COLUMN(M$2)),0),IFERROR(INDEX(A:S,MATCH(AR1152,A:A,0),COLUMN(M$2)),0)),M1152)</f>
        <v/>
      </c>
      <c r="V1152" s="3">
        <f t="shared" si="7"/>
        <v>0</v>
      </c>
    </row>
    <row r="1153" ht="15.75" customHeight="1">
      <c r="A1153" s="3" t="s">
        <v>1284</v>
      </c>
      <c r="B1153" s="4" t="str">
        <f t="shared" si="1"/>
        <v>LCMLSIVBBSGR</v>
      </c>
      <c r="C1153" s="3" t="s">
        <v>2</v>
      </c>
      <c r="D1153" s="3">
        <v>0.0</v>
      </c>
      <c r="F1153" s="5">
        <v>43803.0</v>
      </c>
      <c r="G1153" s="4">
        <v>0.0</v>
      </c>
      <c r="I1153" s="4">
        <v>0.0</v>
      </c>
      <c r="J1153" s="4">
        <v>0.0</v>
      </c>
      <c r="K1153" s="4">
        <v>0.0</v>
      </c>
      <c r="L1153" s="4">
        <v>0.0</v>
      </c>
      <c r="O1153" s="6">
        <f t="shared" si="2"/>
        <v>0</v>
      </c>
      <c r="P1153" s="3" t="s">
        <v>51</v>
      </c>
      <c r="Q1153" s="3" t="str">
        <f t="shared" si="3"/>
        <v>ZZ</v>
      </c>
      <c r="R1153" s="3">
        <f t="shared" si="4"/>
        <v>0</v>
      </c>
      <c r="S1153" s="3">
        <f t="shared" si="5"/>
        <v>0</v>
      </c>
      <c r="T1153" s="7">
        <f t="shared" si="6"/>
        <v>0</v>
      </c>
      <c r="U1153" s="8" t="str">
        <f t="array" ref="U1153">IF(W1153&lt;&gt;0,MAX(IFERROR(INDEX(A:S,MATCH(W1153,A:A,0),COLUMN(M$2)),0),IFERROR(INDEX(A:S,MATCH(AD1153,A:A,0),COLUMN(M$2)),0),IFERROR(INDEX(A:S,MATCH(AK1153,A:A,0),COLUMN(M$2)),0),IFERROR(INDEX(A:S,MATCH(AR1153,A:A,0),COLUMN(M$2)),0)),M1153)</f>
        <v/>
      </c>
      <c r="V1153" s="3">
        <f t="shared" si="7"/>
        <v>0</v>
      </c>
    </row>
    <row r="1154" ht="15.75" customHeight="1">
      <c r="A1154" s="3" t="s">
        <v>1285</v>
      </c>
      <c r="B1154" s="4" t="str">
        <f t="shared" si="1"/>
        <v>LCMLBAVGBSWA26</v>
      </c>
      <c r="D1154" s="3">
        <v>0.0</v>
      </c>
      <c r="F1154" s="5">
        <v>43836.0</v>
      </c>
      <c r="G1154" s="4">
        <v>0.0</v>
      </c>
      <c r="I1154" s="4">
        <v>0.0</v>
      </c>
      <c r="J1154" s="4">
        <v>0.0</v>
      </c>
      <c r="K1154" s="4">
        <v>0.0</v>
      </c>
      <c r="L1154" s="4">
        <v>0.0</v>
      </c>
      <c r="O1154" s="6">
        <f t="shared" si="2"/>
        <v>0</v>
      </c>
      <c r="P1154" s="3" t="s">
        <v>51</v>
      </c>
      <c r="Q1154" s="3" t="str">
        <f t="shared" si="3"/>
        <v>ZZ</v>
      </c>
      <c r="R1154" s="3">
        <f t="shared" si="4"/>
        <v>0</v>
      </c>
      <c r="S1154" s="3" t="str">
        <f t="shared" si="5"/>
        <v/>
      </c>
      <c r="T1154" s="7">
        <f t="shared" si="6"/>
        <v>0</v>
      </c>
      <c r="U1154" s="8" t="str">
        <f t="array" ref="U1154">IF(W1154&lt;&gt;0,MAX(IFERROR(INDEX(A:S,MATCH(W1154,A:A,0),COLUMN(M$2)),0),IFERROR(INDEX(A:S,MATCH(AD1154,A:A,0),COLUMN(M$2)),0),IFERROR(INDEX(A:S,MATCH(AK1154,A:A,0),COLUMN(M$2)),0),IFERROR(INDEX(A:S,MATCH(AR1154,A:A,0),COLUMN(M$2)),0)),M1154)</f>
        <v/>
      </c>
      <c r="V1154" s="3" t="str">
        <f t="shared" si="7"/>
        <v/>
      </c>
    </row>
    <row r="1155" ht="15.75" customHeight="1">
      <c r="A1155" s="3" t="s">
        <v>1286</v>
      </c>
      <c r="B1155" s="4" t="str">
        <f t="shared" si="1"/>
        <v>LCMLBAVGBSWA30</v>
      </c>
      <c r="D1155" s="3">
        <v>0.0</v>
      </c>
      <c r="F1155" s="5">
        <v>43872.0</v>
      </c>
      <c r="G1155" s="4">
        <v>0.0</v>
      </c>
      <c r="I1155" s="4">
        <v>0.0</v>
      </c>
      <c r="J1155" s="4">
        <v>0.0</v>
      </c>
      <c r="K1155" s="4">
        <v>0.0</v>
      </c>
      <c r="L1155" s="4">
        <v>0.0</v>
      </c>
      <c r="O1155" s="6">
        <f t="shared" si="2"/>
        <v>0</v>
      </c>
      <c r="P1155" s="3" t="s">
        <v>51</v>
      </c>
      <c r="Q1155" s="3" t="str">
        <f t="shared" si="3"/>
        <v>ZZ</v>
      </c>
      <c r="R1155" s="3">
        <f t="shared" si="4"/>
        <v>0</v>
      </c>
      <c r="S1155" s="3" t="str">
        <f t="shared" si="5"/>
        <v/>
      </c>
      <c r="T1155" s="7">
        <f t="shared" si="6"/>
        <v>0</v>
      </c>
      <c r="U1155" s="8" t="str">
        <f t="array" ref="U1155">IF(W1155&lt;&gt;0,MAX(IFERROR(INDEX(A:S,MATCH(W1155,A:A,0),COLUMN(M$2)),0),IFERROR(INDEX(A:S,MATCH(AD1155,A:A,0),COLUMN(M$2)),0),IFERROR(INDEX(A:S,MATCH(AK1155,A:A,0),COLUMN(M$2)),0),IFERROR(INDEX(A:S,MATCH(AR1155,A:A,0),COLUMN(M$2)),0)),M1155)</f>
        <v/>
      </c>
      <c r="V1155" s="3" t="str">
        <f t="shared" si="7"/>
        <v/>
      </c>
    </row>
    <row r="1156" ht="15.75" customHeight="1">
      <c r="A1156" s="3" t="s">
        <v>1287</v>
      </c>
      <c r="B1156" s="4" t="str">
        <f t="shared" si="1"/>
        <v>LCMLBAVBBSGR26</v>
      </c>
      <c r="D1156" s="3">
        <v>0.0</v>
      </c>
      <c r="F1156" s="5">
        <v>43584.0</v>
      </c>
      <c r="G1156" s="4">
        <v>0.0</v>
      </c>
      <c r="I1156" s="4">
        <v>0.0</v>
      </c>
      <c r="J1156" s="4">
        <v>0.0</v>
      </c>
      <c r="K1156" s="4">
        <v>0.0</v>
      </c>
      <c r="L1156" s="4">
        <v>0.0</v>
      </c>
      <c r="O1156" s="6">
        <f t="shared" si="2"/>
        <v>0</v>
      </c>
      <c r="P1156" s="3" t="s">
        <v>51</v>
      </c>
      <c r="Q1156" s="3" t="str">
        <f t="shared" si="3"/>
        <v>ZZ</v>
      </c>
      <c r="R1156" s="3">
        <f t="shared" si="4"/>
        <v>0</v>
      </c>
      <c r="S1156" s="3" t="str">
        <f t="shared" si="5"/>
        <v/>
      </c>
      <c r="T1156" s="7">
        <f t="shared" si="6"/>
        <v>0</v>
      </c>
      <c r="U1156" s="8" t="str">
        <f t="array" ref="U1156">IF(W1156&lt;&gt;0,MAX(IFERROR(INDEX(A:S,MATCH(W1156,A:A,0),COLUMN(M$2)),0),IFERROR(INDEX(A:S,MATCH(AD1156,A:A,0),COLUMN(M$2)),0),IFERROR(INDEX(A:S,MATCH(AK1156,A:A,0),COLUMN(M$2)),0),IFERROR(INDEX(A:S,MATCH(AR1156,A:A,0),COLUMN(M$2)),0)),M1156)</f>
        <v/>
      </c>
      <c r="V1156" s="3" t="str">
        <f t="shared" si="7"/>
        <v/>
      </c>
    </row>
    <row r="1157" ht="15.75" customHeight="1">
      <c r="A1157" s="3" t="s">
        <v>1288</v>
      </c>
      <c r="B1157" s="4" t="str">
        <f t="shared" si="1"/>
        <v>LCMLBAVBBSGR30</v>
      </c>
      <c r="D1157" s="3">
        <v>0.0</v>
      </c>
      <c r="F1157" s="5">
        <v>43703.0</v>
      </c>
      <c r="G1157" s="4">
        <v>0.0</v>
      </c>
      <c r="I1157" s="4">
        <v>0.0</v>
      </c>
      <c r="J1157" s="4">
        <v>0.0</v>
      </c>
      <c r="K1157" s="4">
        <v>0.0</v>
      </c>
      <c r="L1157" s="4">
        <v>0.0</v>
      </c>
      <c r="O1157" s="6">
        <f t="shared" si="2"/>
        <v>0</v>
      </c>
      <c r="P1157" s="3" t="s">
        <v>51</v>
      </c>
      <c r="Q1157" s="3" t="str">
        <f t="shared" si="3"/>
        <v>ZZ</v>
      </c>
      <c r="R1157" s="3">
        <f t="shared" si="4"/>
        <v>0</v>
      </c>
      <c r="S1157" s="3" t="str">
        <f t="shared" si="5"/>
        <v/>
      </c>
      <c r="T1157" s="7">
        <f t="shared" si="6"/>
        <v>0</v>
      </c>
      <c r="U1157" s="8" t="str">
        <f t="array" ref="U1157">IF(W1157&lt;&gt;0,MAX(IFERROR(INDEX(A:S,MATCH(W1157,A:A,0),COLUMN(M$2)),0),IFERROR(INDEX(A:S,MATCH(AD1157,A:A,0),COLUMN(M$2)),0),IFERROR(INDEX(A:S,MATCH(AK1157,A:A,0),COLUMN(M$2)),0),IFERROR(INDEX(A:S,MATCH(AR1157,A:A,0),COLUMN(M$2)),0)),M1157)</f>
        <v/>
      </c>
      <c r="V1157" s="3" t="str">
        <f t="shared" si="7"/>
        <v/>
      </c>
    </row>
    <row r="1158" ht="15.75" customHeight="1">
      <c r="A1158" s="3" t="s">
        <v>1289</v>
      </c>
      <c r="B1158" s="4" t="str">
        <f t="shared" si="1"/>
        <v>LCSYBAVGBSWA</v>
      </c>
      <c r="D1158" s="3" t="s">
        <v>60</v>
      </c>
      <c r="E1158" s="5"/>
      <c r="F1158" s="5">
        <v>45020.0</v>
      </c>
      <c r="G1158" s="4">
        <v>0.0</v>
      </c>
      <c r="I1158" s="4">
        <v>0.0</v>
      </c>
      <c r="J1158" s="4">
        <v>0.0</v>
      </c>
      <c r="K1158" s="4">
        <v>0.0</v>
      </c>
      <c r="L1158" s="4">
        <v>0.0</v>
      </c>
      <c r="O1158" s="6">
        <f t="shared" si="2"/>
        <v>0</v>
      </c>
      <c r="P1158" s="3" t="s">
        <v>51</v>
      </c>
      <c r="Q1158" s="3" t="str">
        <f t="shared" si="3"/>
        <v>ZZ</v>
      </c>
      <c r="R1158" s="3">
        <f t="shared" si="4"/>
        <v>0</v>
      </c>
      <c r="S1158" s="3" t="str">
        <f t="shared" si="5"/>
        <v/>
      </c>
      <c r="T1158" s="7">
        <f t="shared" si="6"/>
        <v>0</v>
      </c>
      <c r="U1158" s="8" t="str">
        <f t="array" ref="U1158">IF(W1158&lt;&gt;0,MAX(IFERROR(INDEX(A:S,MATCH(W1158,A:A,0),COLUMN(M$2)),0),IFERROR(INDEX(A:S,MATCH(AD1158,A:A,0),COLUMN(M$2)),0),IFERROR(INDEX(A:S,MATCH(AK1158,A:A,0),COLUMN(M$2)),0),IFERROR(INDEX(A:S,MATCH(AR1158,A:A,0),COLUMN(M$2)),0)),M1158)</f>
        <v/>
      </c>
      <c r="V1158" s="3" t="str">
        <f t="shared" si="7"/>
        <v/>
      </c>
    </row>
    <row r="1159" ht="15.75" customHeight="1">
      <c r="A1159" s="3" t="s">
        <v>1290</v>
      </c>
      <c r="B1159" s="4" t="str">
        <f t="shared" si="1"/>
        <v>LCSYBAVGBSGR</v>
      </c>
      <c r="D1159" s="3" t="s">
        <v>60</v>
      </c>
      <c r="E1159" s="5"/>
      <c r="F1159" s="5">
        <v>45020.0</v>
      </c>
      <c r="G1159" s="4">
        <v>0.0</v>
      </c>
      <c r="I1159" s="4">
        <v>0.0</v>
      </c>
      <c r="J1159" s="4">
        <v>0.0</v>
      </c>
      <c r="K1159" s="4">
        <v>0.0</v>
      </c>
      <c r="L1159" s="4">
        <v>0.0</v>
      </c>
      <c r="O1159" s="6">
        <f t="shared" si="2"/>
        <v>0</v>
      </c>
      <c r="P1159" s="3" t="s">
        <v>51</v>
      </c>
      <c r="Q1159" s="3" t="str">
        <f t="shared" si="3"/>
        <v>ZZ</v>
      </c>
      <c r="R1159" s="3">
        <f t="shared" si="4"/>
        <v>0</v>
      </c>
      <c r="S1159" s="3" t="str">
        <f t="shared" si="5"/>
        <v/>
      </c>
      <c r="T1159" s="7">
        <f t="shared" si="6"/>
        <v>0</v>
      </c>
      <c r="U1159" s="8" t="str">
        <f t="array" ref="U1159">IF(W1159&lt;&gt;0,MAX(IFERROR(INDEX(A:S,MATCH(W1159,A:A,0),COLUMN(M$2)),0),IFERROR(INDEX(A:S,MATCH(AD1159,A:A,0),COLUMN(M$2)),0),IFERROR(INDEX(A:S,MATCH(AK1159,A:A,0),COLUMN(M$2)),0),IFERROR(INDEX(A:S,MATCH(AR1159,A:A,0),COLUMN(M$2)),0)),M1159)</f>
        <v/>
      </c>
      <c r="V1159" s="3" t="str">
        <f t="shared" si="7"/>
        <v/>
      </c>
    </row>
    <row r="1160" ht="15.75" customHeight="1">
      <c r="A1160" s="3" t="s">
        <v>1291</v>
      </c>
      <c r="B1160" s="4" t="str">
        <f t="shared" si="1"/>
        <v>LCTESIVBGR</v>
      </c>
      <c r="C1160" s="3" t="s">
        <v>2</v>
      </c>
      <c r="D1160" s="3">
        <v>0.0</v>
      </c>
      <c r="F1160" s="5">
        <v>43817.0</v>
      </c>
      <c r="G1160" s="4">
        <v>0.0</v>
      </c>
      <c r="I1160" s="4">
        <v>0.0</v>
      </c>
      <c r="J1160" s="4">
        <v>0.0</v>
      </c>
      <c r="K1160" s="4">
        <v>0.0</v>
      </c>
      <c r="L1160" s="4">
        <v>0.0</v>
      </c>
      <c r="O1160" s="6">
        <f t="shared" si="2"/>
        <v>0</v>
      </c>
      <c r="P1160" s="3" t="s">
        <v>51</v>
      </c>
      <c r="Q1160" s="3" t="str">
        <f t="shared" si="3"/>
        <v>ZZ</v>
      </c>
      <c r="R1160" s="3">
        <f t="shared" si="4"/>
        <v>0</v>
      </c>
      <c r="S1160" s="3">
        <f t="shared" si="5"/>
        <v>0</v>
      </c>
      <c r="T1160" s="7">
        <f t="shared" si="6"/>
        <v>0</v>
      </c>
      <c r="U1160" s="8" t="str">
        <f t="array" ref="U1160">IF(W1160&lt;&gt;0,MAX(IFERROR(INDEX(A:S,MATCH(W1160,A:A,0),COLUMN(M$2)),0),IFERROR(INDEX(A:S,MATCH(AD1160,A:A,0),COLUMN(M$2)),0),IFERROR(INDEX(A:S,MATCH(AK1160,A:A,0),COLUMN(M$2)),0),IFERROR(INDEX(A:S,MATCH(AR1160,A:A,0),COLUMN(M$2)),0)),M1160)</f>
        <v/>
      </c>
      <c r="V1160" s="3">
        <f t="shared" si="7"/>
        <v>0</v>
      </c>
    </row>
    <row r="1161" ht="15.75" customHeight="1">
      <c r="A1161" s="3" t="s">
        <v>1292</v>
      </c>
      <c r="B1161" s="4" t="str">
        <f t="shared" si="1"/>
        <v>LCMYDIBAGREY</v>
      </c>
      <c r="D1161" s="3" t="s">
        <v>60</v>
      </c>
      <c r="E1161" s="5">
        <v>44159.0</v>
      </c>
      <c r="F1161" s="5">
        <v>44134.0</v>
      </c>
      <c r="G1161" s="4">
        <v>16.0</v>
      </c>
      <c r="I1161" s="4">
        <v>13.0</v>
      </c>
      <c r="J1161" s="4">
        <v>3.0</v>
      </c>
      <c r="K1161" s="4">
        <v>0.0</v>
      </c>
      <c r="L1161" s="4">
        <v>0.0</v>
      </c>
      <c r="O1161" s="6">
        <f t="shared" si="2"/>
        <v>3</v>
      </c>
      <c r="P1161" s="9" t="s">
        <v>112</v>
      </c>
      <c r="Q1161" s="3" t="str">
        <f t="shared" si="3"/>
        <v>Z</v>
      </c>
      <c r="R1161" s="3">
        <f t="shared" si="4"/>
        <v>2</v>
      </c>
      <c r="S1161" s="3">
        <f t="shared" si="5"/>
        <v>0</v>
      </c>
      <c r="T1161" s="7">
        <f t="shared" si="6"/>
        <v>3</v>
      </c>
      <c r="U1161" s="8">
        <f t="array" ref="U1161">IF(W1161&lt;&gt;0,MAX(IFERROR(INDEX(A:S,MATCH(W1161,A:A,0),COLUMN(M$2)),0),IFERROR(INDEX(A:S,MATCH(AD1161,A:A,0),COLUMN(M$2)),0),IFERROR(INDEX(A:S,MATCH(AK1161,A:A,0),COLUMN(M$2)),0),IFERROR(INDEX(A:S,MATCH(AR1161,A:A,0),COLUMN(M$2)),0)),M1161)</f>
        <v>0</v>
      </c>
      <c r="V1161" s="3">
        <f t="shared" si="7"/>
        <v>0</v>
      </c>
      <c r="W1161" s="3" t="s">
        <v>152</v>
      </c>
      <c r="X1161" s="3">
        <v>1.0</v>
      </c>
      <c r="Y1161" s="3">
        <f t="array" ref="Y1161">ROUNDDOWN(INDEX($A:$O,MATCH(W1161,$A:$A,0),COLUMN(O$1))/X1161,0)</f>
        <v>2</v>
      </c>
      <c r="Z1161" s="3">
        <f t="array" ref="Z1161">ROUNDDOWN(INDEX($A:$J,MATCH(W1161,$A:$A,0),COLUMN(H$1))/X1161,0)+Y1161</f>
        <v>2</v>
      </c>
      <c r="AA1161" s="5" t="str">
        <f t="shared" ref="AA1161:AA1162" si="28">XLOOKUP(W1161,A:A,M:M)</f>
        <v/>
      </c>
      <c r="AB1161" s="3">
        <f t="array" ref="AB1161">ROUNDDOWN(INDEX($A:$N,MATCH(W1161,$A:$A,0),COLUMN(N$1))/X1161,0)+Z1161</f>
        <v>2</v>
      </c>
      <c r="AC1161" s="3" t="str">
        <f t="array" ref="AC1161">INDEX($A:$P,MATCH(W1161,$A:$A,0),COLUMN(P$1))</f>
        <v>Z</v>
      </c>
      <c r="AD1161" s="3" t="s">
        <v>1292</v>
      </c>
      <c r="AE1161" s="3">
        <v>1.0</v>
      </c>
      <c r="AF1161" s="3">
        <f t="array" ref="AF1161">ROUNDDOWN(INDEX($A:$O,MATCH(AD1161,$A:$A,0),COLUMN(O$1))/AE1161,0)</f>
        <v>3</v>
      </c>
      <c r="AG1161" s="3">
        <f t="array" ref="AG1161">ROUNDDOWN(INDEX($A:$J,MATCH(AD1161,$A:$A,0),COLUMN(H$1))/AE1161,0)+AF1161</f>
        <v>3</v>
      </c>
      <c r="AH1161" s="5" t="str">
        <f t="shared" ref="AH1161:AH1162" si="29">XLOOKUP(AD1161,A:A,M:M)</f>
        <v/>
      </c>
      <c r="AI1161" s="3">
        <f t="array" ref="AI1161">ROUNDDOWN(INDEX($A:$N,MATCH(AD1161,$A:$A,0),COLUMN(N$1))/AE1161,0)+AG1161</f>
        <v>3</v>
      </c>
      <c r="AJ1161" s="3" t="str">
        <f t="array" ref="AJ1161">INDEX($A:$P,MATCH(AD1161,$A:$A,0),COLUMN(P$1))</f>
        <v>Z</v>
      </c>
    </row>
    <row r="1162" ht="15.75" customHeight="1">
      <c r="A1162" s="3" t="s">
        <v>1293</v>
      </c>
      <c r="B1162" s="4" t="str">
        <f t="shared" si="1"/>
        <v>LCCPDIBABS</v>
      </c>
      <c r="D1162" s="3" t="s">
        <v>101</v>
      </c>
      <c r="F1162" s="5"/>
      <c r="G1162" s="4">
        <v>12.0</v>
      </c>
      <c r="I1162" s="4">
        <v>1.0</v>
      </c>
      <c r="J1162" s="4">
        <v>10.0</v>
      </c>
      <c r="K1162" s="4">
        <v>0.0</v>
      </c>
      <c r="L1162" s="4">
        <v>0.0</v>
      </c>
      <c r="M1162" s="5"/>
      <c r="O1162" s="6">
        <f t="shared" si="2"/>
        <v>11</v>
      </c>
      <c r="P1162" s="3" t="s">
        <v>144</v>
      </c>
      <c r="Q1162" s="3" t="str">
        <f t="shared" si="3"/>
        <v>LC DINING TABLES</v>
      </c>
      <c r="R1162" s="3">
        <f t="shared" si="4"/>
        <v>11</v>
      </c>
      <c r="S1162" s="3">
        <f t="shared" si="5"/>
        <v>0</v>
      </c>
      <c r="T1162" s="7">
        <f t="shared" si="6"/>
        <v>11</v>
      </c>
      <c r="U1162" s="8">
        <f t="array" ref="U1162">IF(W1162&lt;&gt;0,MAX(IFERROR(INDEX(A:S,MATCH(W1162,A:A,0),COLUMN(M$2)),0),IFERROR(INDEX(A:S,MATCH(AD1162,A:A,0),COLUMN(M$2)),0),IFERROR(INDEX(A:S,MATCH(AK1162,A:A,0),COLUMN(M$2)),0),IFERROR(INDEX(A:S,MATCH(AR1162,A:A,0),COLUMN(M$2)),0)),M1162)</f>
        <v>0</v>
      </c>
      <c r="V1162" s="3">
        <f t="shared" si="7"/>
        <v>0</v>
      </c>
      <c r="W1162" s="3" t="s">
        <v>1294</v>
      </c>
      <c r="X1162" s="3">
        <v>1.0</v>
      </c>
      <c r="Y1162" s="3">
        <f t="array" ref="Y1162">ROUNDDOWN(INDEX($A:$O,MATCH(W1162,$A:$A,0),COLUMN(O$1))/X1162,0)</f>
        <v>14</v>
      </c>
      <c r="Z1162" s="3">
        <f t="array" ref="Z1162">ROUNDDOWN(INDEX($A:$J,MATCH(W1162,$A:$A,0),COLUMN(H$1))/X1162,0)+Y1162</f>
        <v>14</v>
      </c>
      <c r="AA1162" s="5" t="str">
        <f t="shared" si="28"/>
        <v/>
      </c>
      <c r="AB1162" s="3">
        <f t="array" ref="AB1162">ROUNDDOWN(INDEX($A:$N,MATCH(W1162,$A:$A,0),COLUMN(N$1))/X1162,0)+Z1162</f>
        <v>14</v>
      </c>
      <c r="AC1162" s="3" t="str">
        <f t="array" ref="AC1162">INDEX($A:$P,MATCH(W1162,$A:$A,0),COLUMN(P$1))</f>
        <v>LC DINING TABLES</v>
      </c>
      <c r="AD1162" s="3" t="s">
        <v>1293</v>
      </c>
      <c r="AE1162" s="3">
        <v>1.0</v>
      </c>
      <c r="AF1162" s="3">
        <f t="array" ref="AF1162">ROUNDDOWN(INDEX($A:$O,MATCH(AD1162,$A:$A,0),COLUMN(O$1))/AE1162,0)</f>
        <v>11</v>
      </c>
      <c r="AG1162" s="3">
        <f t="array" ref="AG1162">ROUNDDOWN(INDEX($A:$J,MATCH(AD1162,$A:$A,0),COLUMN(H$1))/AE1162,0)+AF1162</f>
        <v>11</v>
      </c>
      <c r="AH1162" s="5" t="str">
        <f t="shared" si="29"/>
        <v/>
      </c>
      <c r="AI1162" s="3">
        <f t="array" ref="AI1162">ROUNDDOWN(INDEX($A:$N,MATCH(AD1162,$A:$A,0),COLUMN(N$1))/AE1162,0)+AG1162</f>
        <v>11</v>
      </c>
      <c r="AJ1162" s="3" t="str">
        <f t="array" ref="AJ1162">INDEX($A:$P,MATCH(AD1162,$A:$A,0),COLUMN(P$1))</f>
        <v>LC DINING TABLES</v>
      </c>
    </row>
    <row r="1163" ht="15.75" customHeight="1">
      <c r="A1163" s="3" t="s">
        <v>1295</v>
      </c>
      <c r="B1163" s="4" t="str">
        <f t="shared" si="1"/>
        <v>LCNOCHBE</v>
      </c>
      <c r="C1163" s="3" t="s">
        <v>2</v>
      </c>
      <c r="D1163" s="3" t="s">
        <v>101</v>
      </c>
      <c r="F1163" s="5"/>
      <c r="G1163" s="4">
        <v>108.0</v>
      </c>
      <c r="I1163" s="4">
        <v>8.0</v>
      </c>
      <c r="J1163" s="4">
        <v>50.0</v>
      </c>
      <c r="K1163" s="4">
        <v>0.0</v>
      </c>
      <c r="L1163" s="4">
        <v>0.0</v>
      </c>
      <c r="M1163" s="5"/>
      <c r="O1163" s="6">
        <f t="shared" si="2"/>
        <v>100</v>
      </c>
      <c r="P1163" s="3" t="s">
        <v>102</v>
      </c>
      <c r="Q1163" s="3" t="str">
        <f t="shared" si="3"/>
        <v>OD</v>
      </c>
      <c r="R1163" s="3">
        <f t="shared" si="4"/>
        <v>50</v>
      </c>
      <c r="S1163" s="3">
        <f t="shared" si="5"/>
        <v>0</v>
      </c>
      <c r="T1163" s="7">
        <f t="shared" si="6"/>
        <v>100</v>
      </c>
      <c r="U1163" s="8" t="str">
        <f t="array" ref="U1163">IF(W1163&lt;&gt;0,MAX(IFERROR(INDEX(A:S,MATCH(W1163,A:A,0),COLUMN(M$2)),0),IFERROR(INDEX(A:S,MATCH(AD1163,A:A,0),COLUMN(M$2)),0),IFERROR(INDEX(A:S,MATCH(AK1163,A:A,0),COLUMN(M$2)),0),IFERROR(INDEX(A:S,MATCH(AR1163,A:A,0),COLUMN(M$2)),0)),M1163)</f>
        <v/>
      </c>
      <c r="V1163" s="3">
        <f t="shared" si="7"/>
        <v>0</v>
      </c>
    </row>
    <row r="1164" ht="15.75" customHeight="1">
      <c r="A1164" s="3" t="s">
        <v>1296</v>
      </c>
      <c r="B1164" s="4" t="str">
        <f t="shared" si="1"/>
        <v>LCNODIGR</v>
      </c>
      <c r="D1164" s="3" t="s">
        <v>101</v>
      </c>
      <c r="F1164" s="5"/>
      <c r="G1164" s="4">
        <v>25.0</v>
      </c>
      <c r="I1164" s="4">
        <v>1.0</v>
      </c>
      <c r="J1164" s="4">
        <v>24.0</v>
      </c>
      <c r="K1164" s="4">
        <v>0.0</v>
      </c>
      <c r="L1164" s="4">
        <v>0.0</v>
      </c>
      <c r="M1164" s="5"/>
      <c r="O1164" s="6">
        <f t="shared" si="2"/>
        <v>24</v>
      </c>
      <c r="P1164" s="3" t="s">
        <v>102</v>
      </c>
      <c r="Q1164" s="3" t="str">
        <f t="shared" si="3"/>
        <v>OD</v>
      </c>
      <c r="R1164" s="3">
        <f t="shared" si="4"/>
        <v>24</v>
      </c>
      <c r="S1164" s="3" t="str">
        <f t="shared" si="5"/>
        <v/>
      </c>
      <c r="T1164" s="7">
        <f t="shared" si="6"/>
        <v>24</v>
      </c>
      <c r="U1164" s="8" t="str">
        <f t="array" ref="U1164">IF(W1164&lt;&gt;0,MAX(IFERROR(INDEX(A:S,MATCH(W1164,A:A,0),COLUMN(M$2)),0),IFERROR(INDEX(A:S,MATCH(AD1164,A:A,0),COLUMN(M$2)),0),IFERROR(INDEX(A:S,MATCH(AK1164,A:A,0),COLUMN(M$2)),0),IFERROR(INDEX(A:S,MATCH(AR1164,A:A,0),COLUMN(M$2)),0)),M1164)</f>
        <v/>
      </c>
      <c r="V1164" s="3" t="str">
        <f t="shared" si="7"/>
        <v/>
      </c>
    </row>
    <row r="1165" ht="15.75" customHeight="1">
      <c r="A1165" s="3" t="s">
        <v>1297</v>
      </c>
      <c r="B1165" s="4" t="str">
        <f t="shared" si="1"/>
        <v>SETODNODIBE</v>
      </c>
      <c r="D1165" s="3" t="s">
        <v>101</v>
      </c>
      <c r="F1165" s="5"/>
      <c r="G1165" s="4">
        <v>0.0</v>
      </c>
      <c r="I1165" s="4">
        <v>0.0</v>
      </c>
      <c r="J1165" s="4">
        <v>12.0</v>
      </c>
      <c r="K1165" s="4">
        <v>0.0</v>
      </c>
      <c r="L1165" s="4">
        <v>0.0</v>
      </c>
      <c r="O1165" s="6">
        <f t="shared" si="2"/>
        <v>12</v>
      </c>
      <c r="P1165" s="3" t="s">
        <v>102</v>
      </c>
      <c r="Q1165" s="3" t="str">
        <f t="shared" si="3"/>
        <v>OD</v>
      </c>
      <c r="R1165" s="3">
        <f t="shared" si="4"/>
        <v>12</v>
      </c>
      <c r="S1165" s="3">
        <f t="shared" si="5"/>
        <v>0</v>
      </c>
      <c r="T1165" s="7">
        <f t="shared" si="6"/>
        <v>12</v>
      </c>
      <c r="U1165" s="8">
        <f t="array" ref="U1165">IF(W1165&lt;&gt;0,MAX(IFERROR(INDEX(A:S,MATCH(W1165,A:A,0),COLUMN(M$2)),0),IFERROR(INDEX(A:S,MATCH(AD1165,A:A,0),COLUMN(M$2)),0),IFERROR(INDEX(A:S,MATCH(AK1165,A:A,0),COLUMN(M$2)),0),IFERROR(INDEX(A:S,MATCH(AR1165,A:A,0),COLUMN(M$2)),0)),M1165)</f>
        <v>0</v>
      </c>
      <c r="V1165" s="3">
        <f t="shared" si="7"/>
        <v>0</v>
      </c>
      <c r="W1165" s="3" t="s">
        <v>1296</v>
      </c>
      <c r="X1165" s="3">
        <v>1.0</v>
      </c>
      <c r="Y1165" s="3">
        <f t="array" ref="Y1165">ROUNDDOWN(INDEX($A:$O,MATCH(W1165,$A:$A,0),COLUMN(O$1))/X1165,0)</f>
        <v>24</v>
      </c>
      <c r="Z1165" s="3">
        <f t="array" ref="Z1165">ROUNDDOWN(INDEX($A:$J,MATCH(W1165,$A:$A,0),COLUMN(H$1))/X1165,0)+Y1165</f>
        <v>24</v>
      </c>
      <c r="AA1165" s="5" t="str">
        <f t="array" ref="AA1165">XLOOKUP(W1165,A:A,M:M)</f>
        <v/>
      </c>
      <c r="AB1165" s="3">
        <f t="array" ref="AB1165">ROUNDDOWN(INDEX($A:$N,MATCH(W1165,$A:$A,0),COLUMN(N$1))/X1165,0)+Z1165</f>
        <v>24</v>
      </c>
      <c r="AC1165" s="3" t="str">
        <f t="array" ref="AC1165">INDEX($A:$P,MATCH(W1165,$A:$A,0),COLUMN(P$1))</f>
        <v>OD</v>
      </c>
      <c r="AD1165" s="3" t="s">
        <v>1295</v>
      </c>
      <c r="AE1165" s="3">
        <v>8.0</v>
      </c>
      <c r="AF1165" s="3">
        <f t="array" ref="AF1165">ROUNDDOWN(INDEX($A:$O,MATCH(AD1165,$A:$A,0),COLUMN(O$1))/AE1165,0)</f>
        <v>12</v>
      </c>
      <c r="AG1165" s="3">
        <f t="array" ref="AG1165">ROUNDDOWN(INDEX($A:$J,MATCH(AD1165,$A:$A,0),COLUMN(H$1))/AE1165,0)+AF1165</f>
        <v>12</v>
      </c>
      <c r="AH1165" s="5" t="str">
        <f t="array" ref="AH1165">XLOOKUP(AD1165,A:A,M:M)</f>
        <v/>
      </c>
      <c r="AI1165" s="3">
        <f t="array" ref="AI1165">ROUNDDOWN(INDEX($A:$N,MATCH(AD1165,$A:$A,0),COLUMN(N$1))/AE1165,0)+AG1165</f>
        <v>12</v>
      </c>
      <c r="AJ1165" s="3" t="str">
        <f t="array" ref="AJ1165">INDEX($A:$P,MATCH(AD1165,$A:$A,0),COLUMN(P$1))</f>
        <v>OD</v>
      </c>
    </row>
    <row r="1166" ht="15.75" customHeight="1">
      <c r="A1166" s="3" t="s">
        <v>1298</v>
      </c>
      <c r="B1166" s="4" t="str">
        <f t="shared" si="1"/>
        <v>SETODNOBE</v>
      </c>
      <c r="D1166" s="3" t="s">
        <v>101</v>
      </c>
      <c r="F1166" s="5"/>
      <c r="G1166" s="4">
        <v>8.0</v>
      </c>
      <c r="I1166" s="4">
        <v>0.0</v>
      </c>
      <c r="J1166" s="4">
        <v>8.0</v>
      </c>
      <c r="K1166" s="4">
        <v>0.0</v>
      </c>
      <c r="L1166" s="4">
        <v>0.0</v>
      </c>
      <c r="M1166" s="5"/>
      <c r="O1166" s="6">
        <f t="shared" si="2"/>
        <v>8</v>
      </c>
      <c r="P1166" s="3" t="s">
        <v>102</v>
      </c>
      <c r="Q1166" s="3" t="str">
        <f t="shared" si="3"/>
        <v>OD</v>
      </c>
      <c r="R1166" s="3">
        <f t="shared" si="4"/>
        <v>8</v>
      </c>
      <c r="S1166" s="3" t="str">
        <f t="shared" si="5"/>
        <v/>
      </c>
      <c r="T1166" s="7">
        <f t="shared" si="6"/>
        <v>8</v>
      </c>
      <c r="U1166" s="8" t="str">
        <f t="array" ref="U1166">IF(W1166&lt;&gt;0,MAX(IFERROR(INDEX(A:S,MATCH(W1166,A:A,0),COLUMN(M$2)),0),IFERROR(INDEX(A:S,MATCH(AD1166,A:A,0),COLUMN(M$2)),0),IFERROR(INDEX(A:S,MATCH(AK1166,A:A,0),COLUMN(M$2)),0),IFERROR(INDEX(A:S,MATCH(AR1166,A:A,0),COLUMN(M$2)),0)),M1166)</f>
        <v/>
      </c>
      <c r="V1166" s="3" t="str">
        <f t="shared" si="7"/>
        <v/>
      </c>
    </row>
    <row r="1167" ht="15.75" customHeight="1">
      <c r="A1167" s="3" t="s">
        <v>1299</v>
      </c>
      <c r="B1167" s="4" t="str">
        <f t="shared" si="1"/>
        <v>SETODNOGR</v>
      </c>
      <c r="D1167" s="3" t="s">
        <v>101</v>
      </c>
      <c r="F1167" s="5"/>
      <c r="G1167" s="4">
        <v>22.0</v>
      </c>
      <c r="I1167" s="4">
        <v>0.0</v>
      </c>
      <c r="J1167" s="4">
        <v>22.0</v>
      </c>
      <c r="K1167" s="4">
        <v>0.0</v>
      </c>
      <c r="L1167" s="4">
        <v>0.0</v>
      </c>
      <c r="O1167" s="6">
        <f t="shared" si="2"/>
        <v>22</v>
      </c>
      <c r="P1167" s="3" t="s">
        <v>102</v>
      </c>
      <c r="Q1167" s="3" t="str">
        <f t="shared" si="3"/>
        <v>OD</v>
      </c>
      <c r="R1167" s="3">
        <f t="shared" si="4"/>
        <v>22</v>
      </c>
      <c r="S1167" s="3" t="str">
        <f t="shared" si="5"/>
        <v/>
      </c>
      <c r="T1167" s="7">
        <f t="shared" si="6"/>
        <v>22</v>
      </c>
      <c r="U1167" s="8" t="str">
        <f t="array" ref="U1167">IF(W1167&lt;&gt;0,MAX(IFERROR(INDEX(A:S,MATCH(W1167,A:A,0),COLUMN(M$2)),0),IFERROR(INDEX(A:S,MATCH(AD1167,A:A,0),COLUMN(M$2)),0),IFERROR(INDEX(A:S,MATCH(AK1167,A:A,0),COLUMN(M$2)),0),IFERROR(INDEX(A:S,MATCH(AR1167,A:A,0),COLUMN(M$2)),0)),M1167)</f>
        <v/>
      </c>
      <c r="V1167" s="3" t="str">
        <f t="shared" si="7"/>
        <v/>
      </c>
    </row>
    <row r="1168" ht="15.75" customHeight="1">
      <c r="A1168" s="3" t="s">
        <v>1300</v>
      </c>
      <c r="B1168" s="4" t="str">
        <f t="shared" si="1"/>
        <v>SETODNOSEBE</v>
      </c>
      <c r="D1168" s="3" t="s">
        <v>101</v>
      </c>
      <c r="F1168" s="5"/>
      <c r="G1168" s="4">
        <v>1.0</v>
      </c>
      <c r="I1168" s="4">
        <v>0.0</v>
      </c>
      <c r="J1168" s="4">
        <v>20.0</v>
      </c>
      <c r="K1168" s="4">
        <v>0.0</v>
      </c>
      <c r="L1168" s="4">
        <v>0.0</v>
      </c>
      <c r="O1168" s="6">
        <f t="shared" si="2"/>
        <v>20</v>
      </c>
      <c r="P1168" s="3" t="s">
        <v>102</v>
      </c>
      <c r="Q1168" s="3" t="str">
        <f t="shared" si="3"/>
        <v>OD</v>
      </c>
      <c r="R1168" s="3">
        <f t="shared" si="4"/>
        <v>19</v>
      </c>
      <c r="S1168" s="3">
        <f t="shared" si="5"/>
        <v>0</v>
      </c>
      <c r="T1168" s="7">
        <f t="shared" si="6"/>
        <v>20</v>
      </c>
      <c r="U1168" s="8">
        <f t="array" ref="U1168">IF(W1168&lt;&gt;0,MAX(IFERROR(INDEX(A:S,MATCH(W1168,A:A,0),COLUMN(M$2)),0),IFERROR(INDEX(A:S,MATCH(AD1168,A:A,0),COLUMN(M$2)),0),IFERROR(INDEX(A:S,MATCH(AK1168,A:A,0),COLUMN(M$2)),0),IFERROR(INDEX(A:S,MATCH(AR1168,A:A,0),COLUMN(M$2)),0)),M1168)</f>
        <v>0</v>
      </c>
      <c r="V1168" s="3">
        <f t="shared" si="7"/>
        <v>0</v>
      </c>
      <c r="W1168" s="3" t="s">
        <v>1301</v>
      </c>
      <c r="X1168" s="3">
        <v>1.0</v>
      </c>
      <c r="Y1168" s="3">
        <f t="array" ref="Y1168">ROUNDDOWN(INDEX($A:$O,MATCH(W1168,$A:$A,0),COLUMN(O$1))/X1168,0)</f>
        <v>20</v>
      </c>
      <c r="Z1168" s="3">
        <f t="array" ref="Z1168">ROUNDDOWN(INDEX($A:$J,MATCH(W1168,$A:$A,0),COLUMN(H$1))/X1168,0)+Y1168</f>
        <v>20</v>
      </c>
      <c r="AA1168" s="5" t="str">
        <f t="shared" ref="AA1168:AA1169" si="30">XLOOKUP(W1168,A:A,M:M)</f>
        <v/>
      </c>
      <c r="AB1168" s="3">
        <f t="array" ref="AB1168">ROUNDDOWN(INDEX($A:$N,MATCH(W1168,$A:$A,0),COLUMN(N$1))/X1168,0)+Z1168</f>
        <v>20</v>
      </c>
      <c r="AC1168" s="3" t="str">
        <f t="array" ref="AC1168">INDEX($A:$P,MATCH(W1168,$A:$A,0),COLUMN(P$1))</f>
        <v>OD</v>
      </c>
      <c r="AD1168" s="3" t="s">
        <v>1302</v>
      </c>
      <c r="AE1168" s="3">
        <v>1.0</v>
      </c>
      <c r="AF1168" s="3">
        <f t="array" ref="AF1168">ROUNDDOWN(INDEX($A:$O,MATCH(AD1168,$A:$A,0),COLUMN(O$1))/AE1168,0)</f>
        <v>19</v>
      </c>
      <c r="AG1168" s="3">
        <f t="array" ref="AG1168">ROUNDDOWN(INDEX($A:$J,MATCH(AD1168,$A:$A,0),COLUMN(H$1))/AE1168,0)+AF1168</f>
        <v>19</v>
      </c>
      <c r="AH1168" s="5" t="str">
        <f t="shared" ref="AH1168:AH1169" si="31">XLOOKUP(AD1168,A:A,M:M)</f>
        <v/>
      </c>
      <c r="AI1168" s="3">
        <f t="array" ref="AI1168">ROUNDDOWN(INDEX($A:$N,MATCH(AD1168,$A:$A,0),COLUMN(N$1))/AE1168,0)+AG1168</f>
        <v>19</v>
      </c>
      <c r="AJ1168" s="3" t="str">
        <f t="array" ref="AJ1168">INDEX($A:$P,MATCH(AD1168,$A:$A,0),COLUMN(P$1))</f>
        <v>OD</v>
      </c>
    </row>
    <row r="1169" ht="15.75" customHeight="1">
      <c r="A1169" s="3" t="s">
        <v>1303</v>
      </c>
      <c r="B1169" s="4" t="str">
        <f t="shared" si="1"/>
        <v>SETODNOSEGR</v>
      </c>
      <c r="D1169" s="3" t="s">
        <v>101</v>
      </c>
      <c r="F1169" s="5"/>
      <c r="G1169" s="4">
        <v>0.0</v>
      </c>
      <c r="I1169" s="4">
        <v>0.0</v>
      </c>
      <c r="J1169" s="4">
        <v>25.0</v>
      </c>
      <c r="K1169" s="4">
        <v>0.0</v>
      </c>
      <c r="L1169" s="4">
        <v>0.0</v>
      </c>
      <c r="O1169" s="6">
        <f t="shared" si="2"/>
        <v>25</v>
      </c>
      <c r="P1169" s="3" t="s">
        <v>102</v>
      </c>
      <c r="Q1169" s="3" t="str">
        <f t="shared" si="3"/>
        <v>OD</v>
      </c>
      <c r="R1169" s="3">
        <f t="shared" si="4"/>
        <v>25</v>
      </c>
      <c r="S1169" s="3">
        <f t="shared" si="5"/>
        <v>0</v>
      </c>
      <c r="T1169" s="7">
        <f t="shared" si="6"/>
        <v>25</v>
      </c>
      <c r="U1169" s="8">
        <f t="array" ref="U1169">IF(W1169&lt;&gt;0,MAX(IFERROR(INDEX(A:S,MATCH(W1169,A:A,0),COLUMN(M$2)),0),IFERROR(INDEX(A:S,MATCH(AD1169,A:A,0),COLUMN(M$2)),0),IFERROR(INDEX(A:S,MATCH(AK1169,A:A,0),COLUMN(M$2)),0),IFERROR(INDEX(A:S,MATCH(AR1169,A:A,0),COLUMN(M$2)),0)),M1169)</f>
        <v>0</v>
      </c>
      <c r="V1169" s="3">
        <f t="shared" si="7"/>
        <v>0</v>
      </c>
      <c r="W1169" s="3" t="s">
        <v>1304</v>
      </c>
      <c r="X1169" s="3">
        <v>1.0</v>
      </c>
      <c r="Y1169" s="3">
        <f t="array" ref="Y1169">ROUNDDOWN(INDEX($A:$O,MATCH(W1169,$A:$A,0),COLUMN(O$1))/X1169,0)</f>
        <v>26</v>
      </c>
      <c r="Z1169" s="3">
        <f t="array" ref="Z1169">ROUNDDOWN(INDEX($A:$J,MATCH(W1169,$A:$A,0),COLUMN(H$1))/X1169,0)+Y1169</f>
        <v>26</v>
      </c>
      <c r="AA1169" s="5" t="str">
        <f t="shared" si="30"/>
        <v/>
      </c>
      <c r="AB1169" s="3">
        <f t="array" ref="AB1169">ROUNDDOWN(INDEX($A:$N,MATCH(W1169,$A:$A,0),COLUMN(N$1))/X1169,0)+Z1169</f>
        <v>26</v>
      </c>
      <c r="AC1169" s="3" t="str">
        <f t="array" ref="AC1169">INDEX($A:$P,MATCH(W1169,$A:$A,0),COLUMN(P$1))</f>
        <v>OD</v>
      </c>
      <c r="AD1169" s="3" t="s">
        <v>1305</v>
      </c>
      <c r="AE1169" s="3">
        <v>1.0</v>
      </c>
      <c r="AF1169" s="3">
        <f t="array" ref="AF1169">ROUNDDOWN(INDEX($A:$O,MATCH(AD1169,$A:$A,0),COLUMN(O$1))/AE1169,0)</f>
        <v>25</v>
      </c>
      <c r="AG1169" s="3">
        <f t="array" ref="AG1169">ROUNDDOWN(INDEX($A:$J,MATCH(AD1169,$A:$A,0),COLUMN(H$1))/AE1169,0)+AF1169</f>
        <v>25</v>
      </c>
      <c r="AH1169" s="5" t="str">
        <f t="shared" si="31"/>
        <v/>
      </c>
      <c r="AI1169" s="3">
        <f t="array" ref="AI1169">ROUNDDOWN(INDEX($A:$N,MATCH(AD1169,$A:$A,0),COLUMN(N$1))/AE1169,0)+AG1169</f>
        <v>25</v>
      </c>
      <c r="AJ1169" s="3" t="str">
        <f t="array" ref="AJ1169">INDEX($A:$P,MATCH(AD1169,$A:$A,0),COLUMN(P$1))</f>
        <v>OD</v>
      </c>
    </row>
    <row r="1170" ht="15.75" customHeight="1">
      <c r="A1170" s="3" t="s">
        <v>1306</v>
      </c>
      <c r="B1170" s="4" t="str">
        <f t="shared" si="1"/>
        <v>LCGOCHBLUE</v>
      </c>
      <c r="D1170" s="3" t="s">
        <v>101</v>
      </c>
      <c r="F1170" s="5"/>
      <c r="G1170" s="4">
        <v>5.0</v>
      </c>
      <c r="I1170" s="4">
        <v>0.0</v>
      </c>
      <c r="J1170" s="4">
        <v>3.0</v>
      </c>
      <c r="K1170" s="4">
        <v>0.0</v>
      </c>
      <c r="L1170" s="4">
        <v>0.0</v>
      </c>
      <c r="O1170" s="6">
        <f t="shared" si="2"/>
        <v>5</v>
      </c>
      <c r="P1170" s="3" t="s">
        <v>108</v>
      </c>
      <c r="Q1170" s="3" t="str">
        <f t="shared" si="3"/>
        <v>LC DINING CHAIRS</v>
      </c>
      <c r="R1170" s="3">
        <f t="shared" si="4"/>
        <v>5</v>
      </c>
      <c r="S1170" s="3" t="str">
        <f t="shared" si="5"/>
        <v/>
      </c>
      <c r="T1170" s="7">
        <f t="shared" si="6"/>
        <v>5</v>
      </c>
      <c r="U1170" s="8" t="str">
        <f t="array" ref="U1170">IF(W1170&lt;&gt;0,MAX(IFERROR(INDEX(A:S,MATCH(W1170,A:A,0),COLUMN(M$2)),0),IFERROR(INDEX(A:S,MATCH(AD1170,A:A,0),COLUMN(M$2)),0),IFERROR(INDEX(A:S,MATCH(AK1170,A:A,0),COLUMN(M$2)),0),IFERROR(INDEX(A:S,MATCH(AR1170,A:A,0),COLUMN(M$2)),0)),M1170)</f>
        <v/>
      </c>
      <c r="V1170" s="3" t="str">
        <f t="shared" si="7"/>
        <v/>
      </c>
    </row>
    <row r="1171" ht="15.75" customHeight="1">
      <c r="A1171" s="3" t="s">
        <v>1307</v>
      </c>
      <c r="B1171" s="4" t="str">
        <f t="shared" si="1"/>
        <v>LCSACHABES</v>
      </c>
      <c r="C1171" s="3" t="s">
        <v>2</v>
      </c>
      <c r="D1171" s="3">
        <v>0.0</v>
      </c>
      <c r="F1171" s="5">
        <v>43678.0</v>
      </c>
      <c r="G1171" s="4">
        <v>0.0</v>
      </c>
      <c r="I1171" s="4">
        <v>0.0</v>
      </c>
      <c r="J1171" s="4">
        <v>0.0</v>
      </c>
      <c r="K1171" s="4">
        <v>0.0</v>
      </c>
      <c r="L1171" s="4">
        <v>0.0</v>
      </c>
      <c r="O1171" s="6">
        <f t="shared" si="2"/>
        <v>0</v>
      </c>
      <c r="P1171" s="3" t="s">
        <v>51</v>
      </c>
      <c r="Q1171" s="3" t="str">
        <f t="shared" si="3"/>
        <v>ZZ</v>
      </c>
      <c r="R1171" s="3">
        <f t="shared" si="4"/>
        <v>0</v>
      </c>
      <c r="S1171" s="3">
        <f t="shared" si="5"/>
        <v>0</v>
      </c>
      <c r="T1171" s="7">
        <f t="shared" si="6"/>
        <v>0</v>
      </c>
      <c r="U1171" s="8" t="str">
        <f t="array" ref="U1171">IF(W1171&lt;&gt;0,MAX(IFERROR(INDEX(A:S,MATCH(W1171,A:A,0),COLUMN(M$2)),0),IFERROR(INDEX(A:S,MATCH(AD1171,A:A,0),COLUMN(M$2)),0),IFERROR(INDEX(A:S,MATCH(AK1171,A:A,0),COLUMN(M$2)),0),IFERROR(INDEX(A:S,MATCH(AR1171,A:A,0),COLUMN(M$2)),0)),M1171)</f>
        <v/>
      </c>
      <c r="V1171" s="3">
        <f t="shared" si="7"/>
        <v>0</v>
      </c>
    </row>
    <row r="1172" ht="15.75" customHeight="1">
      <c r="A1172" s="3" t="s">
        <v>1308</v>
      </c>
      <c r="B1172" s="4" t="str">
        <f t="shared" si="1"/>
        <v>LCDACHMFVB</v>
      </c>
      <c r="C1172" s="3" t="s">
        <v>2</v>
      </c>
      <c r="D1172" s="3" t="s">
        <v>60</v>
      </c>
      <c r="E1172" s="5">
        <v>44008.0</v>
      </c>
      <c r="F1172" s="5">
        <v>44245.0</v>
      </c>
      <c r="G1172" s="4">
        <v>0.0</v>
      </c>
      <c r="I1172" s="4">
        <v>0.0</v>
      </c>
      <c r="J1172" s="4">
        <v>0.0</v>
      </c>
      <c r="K1172" s="4">
        <v>0.0</v>
      </c>
      <c r="L1172" s="4">
        <v>0.0</v>
      </c>
      <c r="O1172" s="6">
        <f t="shared" si="2"/>
        <v>0</v>
      </c>
      <c r="P1172" s="9" t="s">
        <v>112</v>
      </c>
      <c r="Q1172" s="3" t="str">
        <f t="shared" si="3"/>
        <v>Z</v>
      </c>
      <c r="R1172" s="3">
        <f t="shared" si="4"/>
        <v>0</v>
      </c>
      <c r="S1172" s="3">
        <f t="shared" si="5"/>
        <v>0</v>
      </c>
      <c r="T1172" s="7">
        <f t="shared" si="6"/>
        <v>0</v>
      </c>
      <c r="U1172" s="8" t="str">
        <f t="array" ref="U1172">IF(W1172&lt;&gt;0,MAX(IFERROR(INDEX(A:S,MATCH(W1172,A:A,0),COLUMN(M$2)),0),IFERROR(INDEX(A:S,MATCH(AD1172,A:A,0),COLUMN(M$2)),0),IFERROR(INDEX(A:S,MATCH(AK1172,A:A,0),COLUMN(M$2)),0),IFERROR(INDEX(A:S,MATCH(AR1172,A:A,0),COLUMN(M$2)),0)),M1172)</f>
        <v/>
      </c>
      <c r="V1172" s="3">
        <f t="shared" si="7"/>
        <v>0</v>
      </c>
    </row>
    <row r="1173" ht="15.75" customHeight="1">
      <c r="A1173" s="3" t="s">
        <v>1309</v>
      </c>
      <c r="B1173" s="4" t="str">
        <f t="shared" si="1"/>
        <v>LCDACHMFVG</v>
      </c>
      <c r="C1173" s="3" t="s">
        <v>2</v>
      </c>
      <c r="D1173" s="3">
        <v>0.0</v>
      </c>
      <c r="F1173" s="5">
        <v>43717.0</v>
      </c>
      <c r="G1173" s="4">
        <v>0.0</v>
      </c>
      <c r="I1173" s="4">
        <v>0.0</v>
      </c>
      <c r="J1173" s="4">
        <v>0.0</v>
      </c>
      <c r="K1173" s="4">
        <v>0.0</v>
      </c>
      <c r="L1173" s="4">
        <v>0.0</v>
      </c>
      <c r="O1173" s="6">
        <f t="shared" si="2"/>
        <v>0</v>
      </c>
      <c r="P1173" s="3" t="s">
        <v>51</v>
      </c>
      <c r="Q1173" s="3" t="str">
        <f t="shared" si="3"/>
        <v>ZZ</v>
      </c>
      <c r="R1173" s="3">
        <f t="shared" si="4"/>
        <v>0</v>
      </c>
      <c r="S1173" s="3">
        <f t="shared" si="5"/>
        <v>0</v>
      </c>
      <c r="T1173" s="7">
        <f t="shared" si="6"/>
        <v>0</v>
      </c>
      <c r="U1173" s="8" t="str">
        <f t="array" ref="U1173">IF(W1173&lt;&gt;0,MAX(IFERROR(INDEX(A:S,MATCH(W1173,A:A,0),COLUMN(M$2)),0),IFERROR(INDEX(A:S,MATCH(AD1173,A:A,0),COLUMN(M$2)),0),IFERROR(INDEX(A:S,MATCH(AK1173,A:A,0),COLUMN(M$2)),0),IFERROR(INDEX(A:S,MATCH(AR1173,A:A,0),COLUMN(M$2)),0)),M1173)</f>
        <v/>
      </c>
      <c r="V1173" s="3">
        <f t="shared" si="7"/>
        <v>0</v>
      </c>
    </row>
    <row r="1174" ht="15.75" customHeight="1">
      <c r="A1174" s="3" t="s">
        <v>1310</v>
      </c>
      <c r="B1174" s="4" t="str">
        <f t="shared" si="1"/>
        <v>LCOJCHVBGR</v>
      </c>
      <c r="C1174" s="3" t="s">
        <v>2</v>
      </c>
      <c r="D1174" s="3">
        <v>0.0</v>
      </c>
      <c r="F1174" s="5">
        <v>43514.0</v>
      </c>
      <c r="G1174" s="4">
        <v>0.0</v>
      </c>
      <c r="I1174" s="4">
        <v>0.0</v>
      </c>
      <c r="J1174" s="4">
        <v>0.0</v>
      </c>
      <c r="K1174" s="4">
        <v>0.0</v>
      </c>
      <c r="L1174" s="4">
        <v>0.0</v>
      </c>
      <c r="O1174" s="6">
        <f t="shared" si="2"/>
        <v>0</v>
      </c>
      <c r="P1174" s="3" t="s">
        <v>51</v>
      </c>
      <c r="Q1174" s="3" t="str">
        <f t="shared" si="3"/>
        <v>ZZ</v>
      </c>
      <c r="R1174" s="3">
        <f t="shared" si="4"/>
        <v>0</v>
      </c>
      <c r="S1174" s="3">
        <f t="shared" si="5"/>
        <v>0</v>
      </c>
      <c r="T1174" s="7">
        <f t="shared" si="6"/>
        <v>0</v>
      </c>
      <c r="U1174" s="8" t="str">
        <f t="array" ref="U1174">IF(W1174&lt;&gt;0,MAX(IFERROR(INDEX(A:S,MATCH(W1174,A:A,0),COLUMN(M$2)),0),IFERROR(INDEX(A:S,MATCH(AD1174,A:A,0),COLUMN(M$2)),0),IFERROR(INDEX(A:S,MATCH(AK1174,A:A,0),COLUMN(M$2)),0),IFERROR(INDEX(A:S,MATCH(AR1174,A:A,0),COLUMN(M$2)),0)),M1174)</f>
        <v/>
      </c>
      <c r="V1174" s="3">
        <f t="shared" si="7"/>
        <v>0</v>
      </c>
    </row>
    <row r="1175" ht="15.75" customHeight="1">
      <c r="A1175" s="3" t="s">
        <v>1311</v>
      </c>
      <c r="B1175" s="4" t="str">
        <f t="shared" si="1"/>
        <v>LCOJCHVBWL</v>
      </c>
      <c r="C1175" s="3" t="s">
        <v>2</v>
      </c>
      <c r="D1175" s="3" t="s">
        <v>60</v>
      </c>
      <c r="E1175" s="5">
        <v>44008.0</v>
      </c>
      <c r="F1175" s="5">
        <v>44245.0</v>
      </c>
      <c r="G1175" s="4">
        <v>1.0</v>
      </c>
      <c r="I1175" s="4">
        <v>0.0</v>
      </c>
      <c r="J1175" s="4">
        <v>0.0</v>
      </c>
      <c r="K1175" s="4">
        <v>0.0</v>
      </c>
      <c r="L1175" s="4">
        <v>0.0</v>
      </c>
      <c r="O1175" s="6">
        <f t="shared" si="2"/>
        <v>1</v>
      </c>
      <c r="P1175" s="3" t="s">
        <v>51</v>
      </c>
      <c r="Q1175" s="3" t="str">
        <f t="shared" si="3"/>
        <v>ZZ</v>
      </c>
      <c r="R1175" s="3">
        <f t="shared" si="4"/>
        <v>0</v>
      </c>
      <c r="S1175" s="3">
        <f t="shared" si="5"/>
        <v>0</v>
      </c>
      <c r="T1175" s="7">
        <f t="shared" si="6"/>
        <v>1</v>
      </c>
      <c r="U1175" s="8" t="str">
        <f t="array" ref="U1175">IF(W1175&lt;&gt;0,MAX(IFERROR(INDEX(A:S,MATCH(W1175,A:A,0),COLUMN(M$2)),0),IFERROR(INDEX(A:S,MATCH(AD1175,A:A,0),COLUMN(M$2)),0),IFERROR(INDEX(A:S,MATCH(AK1175,A:A,0),COLUMN(M$2)),0),IFERROR(INDEX(A:S,MATCH(AR1175,A:A,0),COLUMN(M$2)),0)),M1175)</f>
        <v/>
      </c>
      <c r="V1175" s="3">
        <f t="shared" si="7"/>
        <v>0</v>
      </c>
    </row>
    <row r="1176" ht="15.75" customHeight="1">
      <c r="A1176" s="3" t="s">
        <v>1312</v>
      </c>
      <c r="B1176" s="4" t="str">
        <f t="shared" si="1"/>
        <v>LCLEDIMFGWBS</v>
      </c>
      <c r="D1176" s="3">
        <v>0.0</v>
      </c>
      <c r="F1176" s="5">
        <v>43514.0</v>
      </c>
      <c r="G1176" s="4">
        <v>0.0</v>
      </c>
      <c r="I1176" s="4">
        <v>0.0</v>
      </c>
      <c r="J1176" s="4">
        <v>0.0</v>
      </c>
      <c r="K1176" s="4">
        <v>0.0</v>
      </c>
      <c r="L1176" s="4">
        <v>0.0</v>
      </c>
      <c r="O1176" s="6">
        <f t="shared" si="2"/>
        <v>0</v>
      </c>
      <c r="P1176" s="3" t="s">
        <v>51</v>
      </c>
      <c r="Q1176" s="3" t="str">
        <f t="shared" si="3"/>
        <v>ZZ</v>
      </c>
      <c r="R1176" s="3">
        <f t="shared" si="4"/>
        <v>0</v>
      </c>
      <c r="S1176" s="3">
        <f t="shared" si="5"/>
        <v>0</v>
      </c>
      <c r="T1176" s="7">
        <f t="shared" si="6"/>
        <v>0</v>
      </c>
      <c r="U1176" s="8">
        <f t="array" ref="U1176">IF(W1176&lt;&gt;0,MAX(IFERROR(INDEX(A:S,MATCH(W1176,A:A,0),COLUMN(M$2)),0),IFERROR(INDEX(A:S,MATCH(AD1176,A:A,0),COLUMN(M$2)),0),IFERROR(INDEX(A:S,MATCH(AK1176,A:A,0),COLUMN(M$2)),0),IFERROR(INDEX(A:S,MATCH(AR1176,A:A,0),COLUMN(M$2)),0)),M1176)</f>
        <v>0</v>
      </c>
      <c r="V1176" s="3">
        <f t="shared" si="7"/>
        <v>0</v>
      </c>
      <c r="W1176" s="3" t="s">
        <v>1313</v>
      </c>
      <c r="X1176" s="3">
        <v>1.0</v>
      </c>
      <c r="Y1176" s="3">
        <f t="array" ref="Y1176">ROUNDDOWN(INDEX($A:$O,MATCH(W1176,$A:$A,0),COLUMN(O$1))/X1176,0)</f>
        <v>0</v>
      </c>
      <c r="Z1176" s="3">
        <f t="array" ref="Z1176">ROUNDDOWN(INDEX($A:$J,MATCH(W1176,$A:$A,0),COLUMN(H$1))/X1176,0)+Y1176</f>
        <v>0</v>
      </c>
      <c r="AA1176" s="5" t="str">
        <f t="shared" ref="AA1176:AA1177" si="32">XLOOKUP(W1176,A:A,M:M)</f>
        <v/>
      </c>
      <c r="AB1176" s="3">
        <f t="array" ref="AB1176">ROUNDDOWN(INDEX($A:$N,MATCH(W1176,$A:$A,0),COLUMN(N$1))/X1176,0)+Z1176</f>
        <v>0</v>
      </c>
      <c r="AC1176" s="3" t="str">
        <f t="array" ref="AC1176">INDEX($A:$P,MATCH(W1176,$A:$A,0),COLUMN(P$1))</f>
        <v>ZZ</v>
      </c>
      <c r="AD1176" s="3" t="s">
        <v>1312</v>
      </c>
      <c r="AE1176" s="3">
        <v>1.0</v>
      </c>
      <c r="AF1176" s="3">
        <f t="array" ref="AF1176">ROUNDDOWN(INDEX($A:$O,MATCH(AD1176,$A:$A,0),COLUMN(O$1))/AE1176,0)</f>
        <v>0</v>
      </c>
      <c r="AG1176" s="3">
        <f t="array" ref="AG1176">ROUNDDOWN(INDEX($A:$J,MATCH(AD1176,$A:$A,0),COLUMN(H$1))/AE1176,0)+AF1176</f>
        <v>0</v>
      </c>
      <c r="AH1176" s="5" t="str">
        <f t="shared" ref="AH1176:AH1177" si="33">XLOOKUP(AD1176,A:A,M:M)</f>
        <v/>
      </c>
      <c r="AI1176" s="3">
        <f t="array" ref="AI1176">ROUNDDOWN(INDEX($A:$N,MATCH(AD1176,$A:$A,0),COLUMN(N$1))/AE1176,0)+AG1176</f>
        <v>0</v>
      </c>
      <c r="AJ1176" s="3" t="str">
        <f t="array" ref="AJ1176">INDEX($A:$P,MATCH(AD1176,$A:$A,0),COLUMN(P$1))</f>
        <v>ZZ</v>
      </c>
    </row>
    <row r="1177" ht="15.75" customHeight="1">
      <c r="A1177" s="3" t="s">
        <v>1314</v>
      </c>
      <c r="B1177" s="4" t="str">
        <f t="shared" si="1"/>
        <v>LCLEDIMFWABS</v>
      </c>
      <c r="D1177" s="3">
        <v>0.0</v>
      </c>
      <c r="F1177" s="5">
        <v>43608.0</v>
      </c>
      <c r="G1177" s="4">
        <v>0.0</v>
      </c>
      <c r="I1177" s="4">
        <v>0.0</v>
      </c>
      <c r="J1177" s="4">
        <v>0.0</v>
      </c>
      <c r="K1177" s="4">
        <v>0.0</v>
      </c>
      <c r="L1177" s="4">
        <v>0.0</v>
      </c>
      <c r="O1177" s="6">
        <f t="shared" si="2"/>
        <v>0</v>
      </c>
      <c r="P1177" s="3" t="s">
        <v>51</v>
      </c>
      <c r="Q1177" s="3" t="str">
        <f t="shared" si="3"/>
        <v>ZZ</v>
      </c>
      <c r="R1177" s="3">
        <f t="shared" si="4"/>
        <v>0</v>
      </c>
      <c r="S1177" s="3">
        <f t="shared" si="5"/>
        <v>0</v>
      </c>
      <c r="T1177" s="7">
        <f t="shared" si="6"/>
        <v>0</v>
      </c>
      <c r="U1177" s="8">
        <f t="array" ref="U1177">IF(W1177&lt;&gt;0,MAX(IFERROR(INDEX(A:S,MATCH(W1177,A:A,0),COLUMN(M$2)),0),IFERROR(INDEX(A:S,MATCH(AD1177,A:A,0),COLUMN(M$2)),0),IFERROR(INDEX(A:S,MATCH(AK1177,A:A,0),COLUMN(M$2)),0),IFERROR(INDEX(A:S,MATCH(AR1177,A:A,0),COLUMN(M$2)),0)),M1177)</f>
        <v>0</v>
      </c>
      <c r="V1177" s="3">
        <f t="shared" si="7"/>
        <v>0</v>
      </c>
      <c r="W1177" s="3" t="s">
        <v>1313</v>
      </c>
      <c r="X1177" s="3">
        <v>1.0</v>
      </c>
      <c r="Y1177" s="3">
        <f t="array" ref="Y1177">ROUNDDOWN(INDEX($A:$O,MATCH(W1177,$A:$A,0),COLUMN(O$1))/X1177,0)</f>
        <v>0</v>
      </c>
      <c r="Z1177" s="3">
        <f t="array" ref="Z1177">ROUNDDOWN(INDEX($A:$J,MATCH(W1177,$A:$A,0),COLUMN(H$1))/X1177,0)+Y1177</f>
        <v>0</v>
      </c>
      <c r="AA1177" s="5" t="str">
        <f t="shared" si="32"/>
        <v/>
      </c>
      <c r="AB1177" s="3">
        <f t="array" ref="AB1177">ROUNDDOWN(INDEX($A:$N,MATCH(W1177,$A:$A,0),COLUMN(N$1))/X1177,0)+Z1177</f>
        <v>0</v>
      </c>
      <c r="AC1177" s="3" t="str">
        <f t="array" ref="AC1177">INDEX($A:$P,MATCH(W1177,$A:$A,0),COLUMN(P$1))</f>
        <v>ZZ</v>
      </c>
      <c r="AD1177" s="3" t="s">
        <v>1314</v>
      </c>
      <c r="AE1177" s="3">
        <v>1.0</v>
      </c>
      <c r="AF1177" s="3">
        <f t="array" ref="AF1177">ROUNDDOWN(INDEX($A:$O,MATCH(AD1177,$A:$A,0),COLUMN(O$1))/AE1177,0)</f>
        <v>0</v>
      </c>
      <c r="AG1177" s="3">
        <f t="array" ref="AG1177">ROUNDDOWN(INDEX($A:$J,MATCH(AD1177,$A:$A,0),COLUMN(H$1))/AE1177,0)+AF1177</f>
        <v>0</v>
      </c>
      <c r="AH1177" s="5" t="str">
        <f t="shared" si="33"/>
        <v/>
      </c>
      <c r="AI1177" s="3">
        <f t="array" ref="AI1177">ROUNDDOWN(INDEX($A:$N,MATCH(AD1177,$A:$A,0),COLUMN(N$1))/AE1177,0)+AG1177</f>
        <v>0</v>
      </c>
      <c r="AJ1177" s="3" t="str">
        <f t="array" ref="AJ1177">INDEX($A:$P,MATCH(AD1177,$A:$A,0),COLUMN(P$1))</f>
        <v>ZZ</v>
      </c>
    </row>
    <row r="1178" ht="15.75" customHeight="1">
      <c r="A1178" s="3" t="s">
        <v>1315</v>
      </c>
      <c r="B1178" s="4" t="str">
        <f t="shared" si="1"/>
        <v>LCDABABRSE26</v>
      </c>
      <c r="D1178" s="3">
        <v>0.0</v>
      </c>
      <c r="F1178" s="5">
        <v>43801.0</v>
      </c>
      <c r="G1178" s="4">
        <v>0.0</v>
      </c>
      <c r="I1178" s="4">
        <v>0.0</v>
      </c>
      <c r="J1178" s="4">
        <v>0.0</v>
      </c>
      <c r="K1178" s="4">
        <v>0.0</v>
      </c>
      <c r="L1178" s="4">
        <v>0.0</v>
      </c>
      <c r="O1178" s="6">
        <f t="shared" si="2"/>
        <v>0</v>
      </c>
      <c r="P1178" s="3" t="s">
        <v>51</v>
      </c>
      <c r="Q1178" s="3" t="str">
        <f t="shared" si="3"/>
        <v>ZZ</v>
      </c>
      <c r="R1178" s="3">
        <f t="shared" si="4"/>
        <v>0</v>
      </c>
      <c r="S1178" s="3" t="str">
        <f t="shared" si="5"/>
        <v/>
      </c>
      <c r="T1178" s="7">
        <f t="shared" si="6"/>
        <v>0</v>
      </c>
      <c r="U1178" s="8" t="str">
        <f t="array" ref="U1178">IF(W1178&lt;&gt;0,MAX(IFERROR(INDEX(A:S,MATCH(W1178,A:A,0),COLUMN(M$2)),0),IFERROR(INDEX(A:S,MATCH(AD1178,A:A,0),COLUMN(M$2)),0),IFERROR(INDEX(A:S,MATCH(AK1178,A:A,0),COLUMN(M$2)),0),IFERROR(INDEX(A:S,MATCH(AR1178,A:A,0),COLUMN(M$2)),0)),M1178)</f>
        <v/>
      </c>
      <c r="V1178" s="3" t="str">
        <f t="shared" si="7"/>
        <v/>
      </c>
    </row>
    <row r="1179" ht="15.75" customHeight="1">
      <c r="A1179" s="3" t="s">
        <v>1316</v>
      </c>
      <c r="B1179" s="4" t="str">
        <f t="shared" si="1"/>
        <v>LCDABABRSE30</v>
      </c>
      <c r="D1179" s="3">
        <v>0.0</v>
      </c>
      <c r="E1179" s="5">
        <v>44008.0</v>
      </c>
      <c r="F1179" s="5">
        <v>44134.0</v>
      </c>
      <c r="G1179" s="4">
        <v>0.0</v>
      </c>
      <c r="I1179" s="4">
        <v>0.0</v>
      </c>
      <c r="J1179" s="4">
        <v>0.0</v>
      </c>
      <c r="K1179" s="4">
        <v>0.0</v>
      </c>
      <c r="L1179" s="4">
        <v>0.0</v>
      </c>
      <c r="O1179" s="6">
        <f t="shared" si="2"/>
        <v>0</v>
      </c>
      <c r="P1179" s="3" t="s">
        <v>51</v>
      </c>
      <c r="Q1179" s="3" t="str">
        <f t="shared" si="3"/>
        <v>ZZ</v>
      </c>
      <c r="R1179" s="3">
        <f t="shared" si="4"/>
        <v>0</v>
      </c>
      <c r="S1179" s="3" t="str">
        <f t="shared" si="5"/>
        <v/>
      </c>
      <c r="T1179" s="7">
        <f t="shared" si="6"/>
        <v>0</v>
      </c>
      <c r="U1179" s="8" t="str">
        <f t="array" ref="U1179">IF(W1179&lt;&gt;0,MAX(IFERROR(INDEX(A:S,MATCH(W1179,A:A,0),COLUMN(M$2)),0),IFERROR(INDEX(A:S,MATCH(AD1179,A:A,0),COLUMN(M$2)),0),IFERROR(INDEX(A:S,MATCH(AK1179,A:A,0),COLUMN(M$2)),0),IFERROR(INDEX(A:S,MATCH(AR1179,A:A,0),COLUMN(M$2)),0)),M1179)</f>
        <v/>
      </c>
      <c r="V1179" s="3" t="str">
        <f t="shared" si="7"/>
        <v/>
      </c>
    </row>
    <row r="1180" ht="15.75" customHeight="1">
      <c r="A1180" s="3" t="s">
        <v>1317</v>
      </c>
      <c r="B1180" s="4" t="str">
        <f t="shared" si="1"/>
        <v>LCVLBTTOGW</v>
      </c>
      <c r="D1180" s="3">
        <v>0.0</v>
      </c>
      <c r="E1180" s="5">
        <v>44008.0</v>
      </c>
      <c r="F1180" s="5">
        <v>44134.0</v>
      </c>
      <c r="G1180" s="4">
        <v>2.0</v>
      </c>
      <c r="I1180" s="4">
        <v>2.0</v>
      </c>
      <c r="J1180" s="4">
        <v>0.0</v>
      </c>
      <c r="K1180" s="4">
        <v>0.0</v>
      </c>
      <c r="L1180" s="4">
        <v>0.0</v>
      </c>
      <c r="O1180" s="6">
        <f t="shared" si="2"/>
        <v>0</v>
      </c>
      <c r="P1180" s="9" t="s">
        <v>112</v>
      </c>
      <c r="Q1180" s="3" t="str">
        <f t="shared" si="3"/>
        <v>ZZ</v>
      </c>
      <c r="R1180" s="3">
        <f t="shared" si="4"/>
        <v>0</v>
      </c>
      <c r="S1180" s="3">
        <f t="shared" si="5"/>
        <v>0</v>
      </c>
      <c r="T1180" s="7">
        <f t="shared" si="6"/>
        <v>0</v>
      </c>
      <c r="U1180" s="8">
        <f t="array" ref="U1180">IF(W1180&lt;&gt;0,MAX(IFERROR(INDEX(A:S,MATCH(W1180,A:A,0),COLUMN(M$2)),0),IFERROR(INDEX(A:S,MATCH(AD1180,A:A,0),COLUMN(M$2)),0),IFERROR(INDEX(A:S,MATCH(AK1180,A:A,0),COLUMN(M$2)),0),IFERROR(INDEX(A:S,MATCH(AR1180,A:A,0),COLUMN(M$2)),0)),M1180)</f>
        <v>0</v>
      </c>
      <c r="V1180" s="3">
        <f t="shared" si="7"/>
        <v>0</v>
      </c>
      <c r="W1180" s="3" t="s">
        <v>1317</v>
      </c>
      <c r="X1180" s="3">
        <v>1.0</v>
      </c>
      <c r="Y1180" s="3">
        <f t="array" ref="Y1180">ROUNDDOWN(INDEX($A:$O,MATCH(W1180,$A:$A,0),COLUMN(O$1))/X1180,0)</f>
        <v>0</v>
      </c>
      <c r="Z1180" s="3">
        <f t="array" ref="Z1180">ROUNDDOWN(INDEX($A:$J,MATCH(W1180,$A:$A,0),COLUMN(H$1))/X1180,0)+Y1180</f>
        <v>0</v>
      </c>
      <c r="AA1180" s="5" t="str">
        <f>IFERROR(__xludf.DUMMYFUNCTION("SINGLE(XLOOKUP(W1180,A:A,M:M))"),"")</f>
        <v/>
      </c>
      <c r="AB1180" s="3">
        <f t="array" ref="AB1180">ROUNDDOWN(INDEX($A:$N,MATCH(W1180,$A:$A,0),COLUMN(N$1))/X1180,0)+Z1180</f>
        <v>0</v>
      </c>
      <c r="AC1180" s="3" t="str">
        <f t="array" ref="AC1180">INDEX($A:$P,MATCH(W1180,$A:$A,0),COLUMN(P$1))</f>
        <v>Z</v>
      </c>
      <c r="AD1180" s="3" t="s">
        <v>1318</v>
      </c>
      <c r="AE1180" s="3">
        <v>1.0</v>
      </c>
      <c r="AF1180" s="3">
        <f t="array" ref="AF1180">ROUNDDOWN(INDEX($A:$O,MATCH(AD1180,$A:$A,0),COLUMN(O$1))/AE1180,0)</f>
        <v>0</v>
      </c>
      <c r="AG1180" s="3">
        <f t="array" ref="AG1180">ROUNDDOWN(INDEX($A:$J,MATCH(AD1180,$A:$A,0),COLUMN(H$1))/AE1180,0)+AF1180</f>
        <v>0</v>
      </c>
      <c r="AH1180" s="5" t="str">
        <f>IFERROR(__xludf.DUMMYFUNCTION("SINGLE(XLOOKUP(AD1180,A:A,M:M))"),"")</f>
        <v/>
      </c>
      <c r="AI1180" s="3">
        <f t="array" ref="AI1180">ROUNDDOWN(INDEX($A:$N,MATCH(AD1180,$A:$A,0),COLUMN(N$1))/AE1180,0)+AG1180</f>
        <v>0</v>
      </c>
      <c r="AJ1180" s="3" t="str">
        <f t="array" ref="AJ1180">INDEX($A:$P,MATCH(AD1180,$A:$A,0),COLUMN(P$1))</f>
        <v>ZZ</v>
      </c>
    </row>
    <row r="1181" ht="15.75" customHeight="1">
      <c r="A1181" s="3" t="s">
        <v>1319</v>
      </c>
      <c r="B1181" s="4" t="str">
        <f t="shared" si="1"/>
        <v>LCVLBTABBS</v>
      </c>
      <c r="D1181" s="3" t="s">
        <v>60</v>
      </c>
      <c r="E1181" s="5">
        <v>43994.0</v>
      </c>
      <c r="F1181" s="5">
        <v>44274.0</v>
      </c>
      <c r="G1181" s="4">
        <v>4.0</v>
      </c>
      <c r="I1181" s="4">
        <v>0.0</v>
      </c>
      <c r="J1181" s="4">
        <v>4.0</v>
      </c>
      <c r="K1181" s="4">
        <v>0.0</v>
      </c>
      <c r="L1181" s="4">
        <v>0.0</v>
      </c>
      <c r="O1181" s="6">
        <f t="shared" si="2"/>
        <v>4</v>
      </c>
      <c r="P1181" s="9" t="s">
        <v>112</v>
      </c>
      <c r="Q1181" s="3" t="str">
        <f t="shared" si="3"/>
        <v>ZZ</v>
      </c>
      <c r="R1181" s="3">
        <f t="shared" si="4"/>
        <v>0</v>
      </c>
      <c r="S1181" s="3">
        <f t="shared" si="5"/>
        <v>0</v>
      </c>
      <c r="T1181" s="7">
        <f t="shared" si="6"/>
        <v>4</v>
      </c>
      <c r="U1181" s="8">
        <f t="array" ref="U1181">IF(W1181&lt;&gt;0,MAX(IFERROR(INDEX(A:S,MATCH(W1181,A:A,0),COLUMN(M$2)),0),IFERROR(INDEX(A:S,MATCH(AD1181,A:A,0),COLUMN(M$2)),0),IFERROR(INDEX(A:S,MATCH(AK1181,A:A,0),COLUMN(M$2)),0),IFERROR(INDEX(A:S,MATCH(AR1181,A:A,0),COLUMN(M$2)),0)),M1181)</f>
        <v>0</v>
      </c>
      <c r="V1181" s="3">
        <f t="shared" si="7"/>
        <v>0</v>
      </c>
      <c r="W1181" s="3" t="s">
        <v>1320</v>
      </c>
      <c r="X1181" s="3">
        <v>1.0</v>
      </c>
      <c r="Y1181" s="3">
        <f t="array" ref="Y1181">ROUNDDOWN(INDEX($A:$O,MATCH(W1181,$A:$A,0),COLUMN(O$1))/X1181,0)</f>
        <v>0</v>
      </c>
      <c r="Z1181" s="3">
        <f t="array" ref="Z1181">ROUNDDOWN(INDEX($A:$J,MATCH(W1181,$A:$A,0),COLUMN(H$1))/X1181,0)+Y1181</f>
        <v>0</v>
      </c>
      <c r="AA1181" s="5" t="str">
        <f>IFERROR(__xludf.DUMMYFUNCTION("SINGLE(XLOOKUP(W1181,A:A,M:M))"),"")</f>
        <v/>
      </c>
      <c r="AB1181" s="3">
        <f t="array" ref="AB1181">ROUNDDOWN(INDEX($A:$N,MATCH(W1181,$A:$A,0),COLUMN(N$1))/X1181,0)+Z1181</f>
        <v>0</v>
      </c>
      <c r="AC1181" s="3" t="str">
        <f t="array" ref="AC1181">INDEX($A:$P,MATCH(W1181,$A:$A,0),COLUMN(P$1))</f>
        <v>ZZ</v>
      </c>
      <c r="AD1181" s="3" t="s">
        <v>1319</v>
      </c>
      <c r="AE1181" s="3">
        <v>1.0</v>
      </c>
      <c r="AF1181" s="3">
        <f t="array" ref="AF1181">ROUNDDOWN(INDEX($A:$O,MATCH(AD1181,$A:$A,0),COLUMN(O$1))/AE1181,0)</f>
        <v>4</v>
      </c>
      <c r="AG1181" s="3">
        <f t="array" ref="AG1181">ROUNDDOWN(INDEX($A:$J,MATCH(AD1181,$A:$A,0),COLUMN(H$1))/AE1181,0)+AF1181</f>
        <v>4</v>
      </c>
      <c r="AH1181" s="5" t="str">
        <f>IFERROR(__xludf.DUMMYFUNCTION("SINGLE(XLOOKUP(AD1181,A:A,M:M))"),"")</f>
        <v/>
      </c>
      <c r="AI1181" s="3">
        <f t="array" ref="AI1181">ROUNDDOWN(INDEX($A:$N,MATCH(AD1181,$A:$A,0),COLUMN(N$1))/AE1181,0)+AG1181</f>
        <v>4</v>
      </c>
      <c r="AJ1181" s="3" t="str">
        <f t="array" ref="AJ1181">INDEX($A:$P,MATCH(AD1181,$A:$A,0),COLUMN(P$1))</f>
        <v>Z</v>
      </c>
    </row>
    <row r="1182" ht="15.75" customHeight="1">
      <c r="A1182" s="3" t="s">
        <v>1318</v>
      </c>
      <c r="B1182" s="4" t="str">
        <f t="shared" si="1"/>
        <v>LCVLBTMFBS</v>
      </c>
      <c r="D1182" s="3">
        <v>0.0</v>
      </c>
      <c r="F1182" s="5">
        <v>43994.0</v>
      </c>
      <c r="G1182" s="4">
        <v>0.0</v>
      </c>
      <c r="I1182" s="4">
        <v>0.0</v>
      </c>
      <c r="J1182" s="4">
        <v>0.0</v>
      </c>
      <c r="K1182" s="4">
        <v>0.0</v>
      </c>
      <c r="L1182" s="4">
        <v>0.0</v>
      </c>
      <c r="O1182" s="6">
        <f t="shared" si="2"/>
        <v>0</v>
      </c>
      <c r="P1182" s="3" t="s">
        <v>51</v>
      </c>
      <c r="Q1182" s="3" t="str">
        <f t="shared" si="3"/>
        <v>ZZ</v>
      </c>
      <c r="R1182" s="3">
        <f t="shared" si="4"/>
        <v>0</v>
      </c>
      <c r="S1182" s="3">
        <f t="shared" si="5"/>
        <v>0</v>
      </c>
      <c r="T1182" s="7">
        <f t="shared" si="6"/>
        <v>0</v>
      </c>
      <c r="U1182" s="8">
        <f t="array" ref="U1182">IF(W1182&lt;&gt;0,MAX(IFERROR(INDEX(A:S,MATCH(W1182,A:A,0),COLUMN(M$2)),0),IFERROR(INDEX(A:S,MATCH(AD1182,A:A,0),COLUMN(M$2)),0),IFERROR(INDEX(A:S,MATCH(AK1182,A:A,0),COLUMN(M$2)),0),IFERROR(INDEX(A:S,MATCH(AR1182,A:A,0),COLUMN(M$2)),0)),M1182)</f>
        <v>0</v>
      </c>
      <c r="V1182" s="3">
        <f t="shared" si="7"/>
        <v>0</v>
      </c>
      <c r="W1182" s="3" t="s">
        <v>1321</v>
      </c>
      <c r="X1182" s="3">
        <v>1.0</v>
      </c>
      <c r="Y1182" s="3">
        <f t="array" ref="Y1182">ROUNDDOWN(INDEX($A:$O,MATCH(W1182,$A:$A,0),COLUMN(O$1))/X1182,0)</f>
        <v>0</v>
      </c>
      <c r="Z1182" s="3">
        <f t="array" ref="Z1182">ROUNDDOWN(INDEX($A:$J,MATCH(W1182,$A:$A,0),COLUMN(H$1))/X1182,0)+Y1182</f>
        <v>0</v>
      </c>
      <c r="AA1182" s="5" t="str">
        <f>IFERROR(__xludf.DUMMYFUNCTION("SINGLE(XLOOKUP(W1182,A:A,M:M))"),"")</f>
        <v/>
      </c>
      <c r="AB1182" s="3">
        <f t="array" ref="AB1182">ROUNDDOWN(INDEX($A:$N,MATCH(W1182,$A:$A,0),COLUMN(N$1))/X1182,0)+Z1182</f>
        <v>0</v>
      </c>
      <c r="AC1182" s="3" t="str">
        <f t="array" ref="AC1182">INDEX($A:$P,MATCH(W1182,$A:$A,0),COLUMN(P$1))</f>
        <v>ZZ</v>
      </c>
      <c r="AD1182" s="3" t="s">
        <v>1318</v>
      </c>
      <c r="AE1182" s="3">
        <v>1.0</v>
      </c>
      <c r="AF1182" s="3">
        <f t="array" ref="AF1182">ROUNDDOWN(INDEX($A:$O,MATCH(AD1182,$A:$A,0),COLUMN(O$1))/AE1182,0)</f>
        <v>0</v>
      </c>
      <c r="AG1182" s="3">
        <f t="array" ref="AG1182">ROUNDDOWN(INDEX($A:$J,MATCH(AD1182,$A:$A,0),COLUMN(H$1))/AE1182,0)+AF1182</f>
        <v>0</v>
      </c>
      <c r="AH1182" s="5" t="str">
        <f>IFERROR(__xludf.DUMMYFUNCTION("SINGLE(XLOOKUP(AD1182,A:A,M:M))"),"")</f>
        <v/>
      </c>
      <c r="AI1182" s="3">
        <f t="array" ref="AI1182">ROUNDDOWN(INDEX($A:$N,MATCH(AD1182,$A:$A,0),COLUMN(N$1))/AE1182,0)+AG1182</f>
        <v>0</v>
      </c>
      <c r="AJ1182" s="3" t="str">
        <f t="array" ref="AJ1182">INDEX($A:$P,MATCH(AD1182,$A:$A,0),COLUMN(P$1))</f>
        <v>ZZ</v>
      </c>
    </row>
    <row r="1183" ht="15.75" customHeight="1">
      <c r="A1183" s="3" t="s">
        <v>1322</v>
      </c>
      <c r="B1183" s="4" t="str">
        <f t="shared" si="1"/>
        <v>LCSADIABBS</v>
      </c>
      <c r="D1183" s="3">
        <v>0.0</v>
      </c>
      <c r="F1183" s="5">
        <v>43720.0</v>
      </c>
      <c r="G1183" s="4">
        <v>1.0</v>
      </c>
      <c r="I1183" s="4">
        <v>0.0</v>
      </c>
      <c r="J1183" s="4">
        <v>1.0</v>
      </c>
      <c r="K1183" s="4">
        <v>0.0</v>
      </c>
      <c r="L1183" s="4">
        <v>0.0</v>
      </c>
      <c r="O1183" s="6">
        <f t="shared" si="2"/>
        <v>1</v>
      </c>
      <c r="P1183" s="3" t="s">
        <v>51</v>
      </c>
      <c r="Q1183" s="3" t="str">
        <f t="shared" si="3"/>
        <v>ZZ</v>
      </c>
      <c r="R1183" s="3">
        <f t="shared" si="4"/>
        <v>0</v>
      </c>
      <c r="S1183" s="3">
        <f t="shared" si="5"/>
        <v>0</v>
      </c>
      <c r="T1183" s="7">
        <f t="shared" si="6"/>
        <v>1</v>
      </c>
      <c r="U1183" s="8">
        <f t="array" ref="U1183">IF(W1183&lt;&gt;0,MAX(IFERROR(INDEX(A:S,MATCH(W1183,A:A,0),COLUMN(M$2)),0),IFERROR(INDEX(A:S,MATCH(AD1183,A:A,0),COLUMN(M$2)),0),IFERROR(INDEX(A:S,MATCH(AK1183,A:A,0),COLUMN(M$2)),0),IFERROR(INDEX(A:S,MATCH(AR1183,A:A,0),COLUMN(M$2)),0)),M1183)</f>
        <v>0</v>
      </c>
      <c r="V1183" s="3">
        <f t="shared" si="7"/>
        <v>0</v>
      </c>
      <c r="W1183" s="3" t="s">
        <v>1323</v>
      </c>
      <c r="X1183" s="3">
        <v>1.0</v>
      </c>
      <c r="Y1183" s="3">
        <f t="array" ref="Y1183">ROUNDDOWN(INDEX($A:$O,MATCH(W1183,$A:$A,0),COLUMN(O$1))/X1183,0)</f>
        <v>0</v>
      </c>
      <c r="Z1183" s="3">
        <f t="array" ref="Z1183">ROUNDDOWN(INDEX($A:$J,MATCH(W1183,$A:$A,0),COLUMN(H$1))/X1183,0)+Y1183</f>
        <v>0</v>
      </c>
      <c r="AA1183" s="5" t="str">
        <f>IFERROR(__xludf.DUMMYFUNCTION("SINGLE(XLOOKUP(W1183,A:A,M:M))"),"")</f>
        <v/>
      </c>
      <c r="AB1183" s="3">
        <f t="array" ref="AB1183">ROUNDDOWN(INDEX($A:$N,MATCH(W1183,$A:$A,0),COLUMN(N$1))/X1183,0)+Z1183</f>
        <v>0</v>
      </c>
      <c r="AC1183" s="3" t="str">
        <f t="array" ref="AC1183">INDEX($A:$P,MATCH(W1183,$A:$A,0),COLUMN(P$1))</f>
        <v>ZZ</v>
      </c>
      <c r="AD1183" s="3" t="s">
        <v>1322</v>
      </c>
      <c r="AE1183" s="3">
        <v>1.0</v>
      </c>
      <c r="AF1183" s="3">
        <f t="array" ref="AF1183">ROUNDDOWN(INDEX($A:$O,MATCH(AD1183,$A:$A,0),COLUMN(O$1))/AE1183,0)</f>
        <v>1</v>
      </c>
      <c r="AG1183" s="3">
        <f t="array" ref="AG1183">ROUNDDOWN(INDEX($A:$J,MATCH(AD1183,$A:$A,0),COLUMN(H$1))/AE1183,0)+AF1183</f>
        <v>1</v>
      </c>
      <c r="AH1183" s="5" t="str">
        <f>IFERROR(__xludf.DUMMYFUNCTION("SINGLE(XLOOKUP(AD1183,A:A,M:M))"),"")</f>
        <v/>
      </c>
      <c r="AI1183" s="3">
        <f t="array" ref="AI1183">ROUNDDOWN(INDEX($A:$N,MATCH(AD1183,$A:$A,0),COLUMN(N$1))/AE1183,0)+AG1183</f>
        <v>1</v>
      </c>
      <c r="AJ1183" s="3" t="str">
        <f t="array" ref="AJ1183">INDEX($A:$P,MATCH(AD1183,$A:$A,0),COLUMN(P$1))</f>
        <v>ZZ</v>
      </c>
    </row>
    <row r="1184" ht="15.75" customHeight="1">
      <c r="A1184" s="3" t="s">
        <v>1324</v>
      </c>
      <c r="B1184" s="4" t="str">
        <f t="shared" si="1"/>
        <v>LCOJDIMFGWBS</v>
      </c>
      <c r="D1184" s="3">
        <v>0.0</v>
      </c>
      <c r="F1184" s="5">
        <v>43544.0</v>
      </c>
      <c r="G1184" s="4">
        <v>0.0</v>
      </c>
      <c r="I1184" s="4">
        <v>0.0</v>
      </c>
      <c r="J1184" s="4">
        <v>0.0</v>
      </c>
      <c r="K1184" s="4">
        <v>0.0</v>
      </c>
      <c r="L1184" s="4">
        <v>0.0</v>
      </c>
      <c r="O1184" s="6">
        <f t="shared" si="2"/>
        <v>0</v>
      </c>
      <c r="P1184" s="3" t="s">
        <v>51</v>
      </c>
      <c r="Q1184" s="3" t="str">
        <f t="shared" si="3"/>
        <v>ZZ</v>
      </c>
      <c r="R1184" s="3">
        <f t="shared" si="4"/>
        <v>0</v>
      </c>
      <c r="S1184" s="3">
        <f t="shared" si="5"/>
        <v>0</v>
      </c>
      <c r="T1184" s="7">
        <f t="shared" si="6"/>
        <v>0</v>
      </c>
      <c r="U1184" s="8">
        <f t="array" ref="U1184">IF(W1184&lt;&gt;0,MAX(IFERROR(INDEX(A:S,MATCH(W1184,A:A,0),COLUMN(M$2)),0),IFERROR(INDEX(A:S,MATCH(AD1184,A:A,0),COLUMN(M$2)),0),IFERROR(INDEX(A:S,MATCH(AK1184,A:A,0),COLUMN(M$2)),0),IFERROR(INDEX(A:S,MATCH(AR1184,A:A,0),COLUMN(M$2)),0)),M1184)</f>
        <v>0</v>
      </c>
      <c r="V1184" s="3">
        <f t="shared" si="7"/>
        <v>0</v>
      </c>
      <c r="W1184" s="3" t="s">
        <v>1325</v>
      </c>
      <c r="X1184" s="3">
        <v>1.0</v>
      </c>
      <c r="Y1184" s="3">
        <f t="array" ref="Y1184">ROUNDDOWN(INDEX($A:$O,MATCH(W1184,$A:$A,0),COLUMN(O$1))/X1184,0)</f>
        <v>0</v>
      </c>
      <c r="Z1184" s="3">
        <f t="array" ref="Z1184">ROUNDDOWN(INDEX($A:$J,MATCH(W1184,$A:$A,0),COLUMN(H$1))/X1184,0)+Y1184</f>
        <v>0</v>
      </c>
      <c r="AA1184" s="5" t="str">
        <f>IFERROR(__xludf.DUMMYFUNCTION("SINGLE(XLOOKUP(W1184,A:A,M:M))"),"")</f>
        <v/>
      </c>
      <c r="AB1184" s="3">
        <f t="array" ref="AB1184">ROUNDDOWN(INDEX($A:$N,MATCH(W1184,$A:$A,0),COLUMN(N$1))/X1184,0)+Z1184</f>
        <v>0</v>
      </c>
      <c r="AC1184" s="3" t="str">
        <f t="array" ref="AC1184">INDEX($A:$P,MATCH(W1184,$A:$A,0),COLUMN(P$1))</f>
        <v>ZZ</v>
      </c>
      <c r="AD1184" s="3" t="s">
        <v>1324</v>
      </c>
      <c r="AE1184" s="3">
        <v>1.0</v>
      </c>
      <c r="AF1184" s="3">
        <f t="array" ref="AF1184">ROUNDDOWN(INDEX($A:$O,MATCH(AD1184,$A:$A,0),COLUMN(O$1))/AE1184,0)</f>
        <v>0</v>
      </c>
      <c r="AG1184" s="3">
        <f t="array" ref="AG1184">ROUNDDOWN(INDEX($A:$J,MATCH(AD1184,$A:$A,0),COLUMN(H$1))/AE1184,0)+AF1184</f>
        <v>0</v>
      </c>
      <c r="AH1184" s="5" t="str">
        <f>IFERROR(__xludf.DUMMYFUNCTION("SINGLE(XLOOKUP(AD1184,A:A,M:M))"),"")</f>
        <v/>
      </c>
      <c r="AI1184" s="3">
        <f t="array" ref="AI1184">ROUNDDOWN(INDEX($A:$N,MATCH(AD1184,$A:$A,0),COLUMN(N$1))/AE1184,0)+AG1184</f>
        <v>0</v>
      </c>
      <c r="AJ1184" s="3" t="str">
        <f t="array" ref="AJ1184">INDEX($A:$P,MATCH(AD1184,$A:$A,0),COLUMN(P$1))</f>
        <v>ZZ</v>
      </c>
    </row>
    <row r="1185" ht="15.75" customHeight="1">
      <c r="A1185" s="3" t="s">
        <v>1326</v>
      </c>
      <c r="B1185" s="4" t="str">
        <f t="shared" si="1"/>
        <v>LCOJDIMFWABS</v>
      </c>
      <c r="D1185" s="3">
        <v>0.0</v>
      </c>
      <c r="F1185" s="5">
        <v>43691.0</v>
      </c>
      <c r="G1185" s="4">
        <v>0.0</v>
      </c>
      <c r="I1185" s="4">
        <v>0.0</v>
      </c>
      <c r="J1185" s="4">
        <v>0.0</v>
      </c>
      <c r="K1185" s="4">
        <v>0.0</v>
      </c>
      <c r="L1185" s="4">
        <v>0.0</v>
      </c>
      <c r="O1185" s="6">
        <f t="shared" si="2"/>
        <v>0</v>
      </c>
      <c r="P1185" s="3" t="s">
        <v>51</v>
      </c>
      <c r="Q1185" s="3" t="str">
        <f t="shared" si="3"/>
        <v>ZZ</v>
      </c>
      <c r="R1185" s="3">
        <f t="shared" si="4"/>
        <v>0</v>
      </c>
      <c r="S1185" s="3">
        <f t="shared" si="5"/>
        <v>0</v>
      </c>
      <c r="T1185" s="7">
        <f t="shared" si="6"/>
        <v>0</v>
      </c>
      <c r="U1185" s="8">
        <f t="array" ref="U1185">IF(W1185&lt;&gt;0,MAX(IFERROR(INDEX(A:S,MATCH(W1185,A:A,0),COLUMN(M$2)),0),IFERROR(INDEX(A:S,MATCH(AD1185,A:A,0),COLUMN(M$2)),0),IFERROR(INDEX(A:S,MATCH(AK1185,A:A,0),COLUMN(M$2)),0),IFERROR(INDEX(A:S,MATCH(AR1185,A:A,0),COLUMN(M$2)),0)),M1185)</f>
        <v>0</v>
      </c>
      <c r="V1185" s="3">
        <f t="shared" si="7"/>
        <v>0</v>
      </c>
      <c r="W1185" s="3" t="s">
        <v>1325</v>
      </c>
      <c r="X1185" s="3">
        <v>1.0</v>
      </c>
      <c r="Y1185" s="3">
        <f t="array" ref="Y1185">ROUNDDOWN(INDEX($A:$O,MATCH(W1185,$A:$A,0),COLUMN(O$1))/X1185,0)</f>
        <v>0</v>
      </c>
      <c r="Z1185" s="3">
        <f t="array" ref="Z1185">ROUNDDOWN(INDEX($A:$J,MATCH(W1185,$A:$A,0),COLUMN(H$1))/X1185,0)+Y1185</f>
        <v>0</v>
      </c>
      <c r="AA1185" s="5" t="str">
        <f>IFERROR(__xludf.DUMMYFUNCTION("SINGLE(XLOOKUP(W1185,A:A,M:M))"),"")</f>
        <v/>
      </c>
      <c r="AB1185" s="3">
        <f t="array" ref="AB1185">ROUNDDOWN(INDEX($A:$N,MATCH(W1185,$A:$A,0),COLUMN(N$1))/X1185,0)+Z1185</f>
        <v>0</v>
      </c>
      <c r="AC1185" s="3" t="str">
        <f t="array" ref="AC1185">INDEX($A:$P,MATCH(W1185,$A:$A,0),COLUMN(P$1))</f>
        <v>ZZ</v>
      </c>
      <c r="AD1185" s="3" t="s">
        <v>1326</v>
      </c>
      <c r="AE1185" s="3">
        <v>1.0</v>
      </c>
      <c r="AF1185" s="3">
        <f t="array" ref="AF1185">ROUNDDOWN(INDEX($A:$O,MATCH(AD1185,$A:$A,0),COLUMN(O$1))/AE1185,0)</f>
        <v>0</v>
      </c>
      <c r="AG1185" s="3">
        <f t="array" ref="AG1185">ROUNDDOWN(INDEX($A:$J,MATCH(AD1185,$A:$A,0),COLUMN(H$1))/AE1185,0)+AF1185</f>
        <v>0</v>
      </c>
      <c r="AH1185" s="5" t="str">
        <f>IFERROR(__xludf.DUMMYFUNCTION("SINGLE(XLOOKUP(AD1185,A:A,M:M))"),"")</f>
        <v/>
      </c>
      <c r="AI1185" s="3">
        <f t="array" ref="AI1185">ROUNDDOWN(INDEX($A:$N,MATCH(AD1185,$A:$A,0),COLUMN(N$1))/AE1185,0)+AG1185</f>
        <v>0</v>
      </c>
      <c r="AJ1185" s="3" t="str">
        <f t="array" ref="AJ1185">INDEX($A:$P,MATCH(AD1185,$A:$A,0),COLUMN(P$1))</f>
        <v>ZZ</v>
      </c>
    </row>
    <row r="1186" ht="15.75" customHeight="1">
      <c r="A1186" s="3" t="s">
        <v>1327</v>
      </c>
      <c r="B1186" s="4" t="str">
        <f t="shared" si="1"/>
        <v>LCDADIMFGWBS</v>
      </c>
      <c r="D1186" s="3">
        <v>0.0</v>
      </c>
      <c r="F1186" s="5">
        <v>43503.0</v>
      </c>
      <c r="G1186" s="4">
        <v>0.0</v>
      </c>
      <c r="I1186" s="4">
        <v>0.0</v>
      </c>
      <c r="J1186" s="4">
        <v>0.0</v>
      </c>
      <c r="K1186" s="4">
        <v>0.0</v>
      </c>
      <c r="L1186" s="4">
        <v>0.0</v>
      </c>
      <c r="O1186" s="6">
        <f t="shared" si="2"/>
        <v>0</v>
      </c>
      <c r="P1186" s="3" t="s">
        <v>51</v>
      </c>
      <c r="Q1186" s="3" t="str">
        <f t="shared" si="3"/>
        <v>ZZ</v>
      </c>
      <c r="R1186" s="3">
        <f t="shared" si="4"/>
        <v>0</v>
      </c>
      <c r="S1186" s="3">
        <f t="shared" si="5"/>
        <v>0</v>
      </c>
      <c r="T1186" s="7">
        <f t="shared" si="6"/>
        <v>0</v>
      </c>
      <c r="U1186" s="8">
        <f t="array" ref="U1186">IF(W1186&lt;&gt;0,MAX(IFERROR(INDEX(A:S,MATCH(W1186,A:A,0),COLUMN(M$2)),0),IFERROR(INDEX(A:S,MATCH(AD1186,A:A,0),COLUMN(M$2)),0),IFERROR(INDEX(A:S,MATCH(AK1186,A:A,0),COLUMN(M$2)),0),IFERROR(INDEX(A:S,MATCH(AR1186,A:A,0),COLUMN(M$2)),0)),M1186)</f>
        <v>0</v>
      </c>
      <c r="V1186" s="3">
        <f t="shared" si="7"/>
        <v>0</v>
      </c>
      <c r="W1186" s="3" t="s">
        <v>1328</v>
      </c>
      <c r="X1186" s="3">
        <v>1.0</v>
      </c>
      <c r="Y1186" s="3">
        <f t="array" ref="Y1186">ROUNDDOWN(INDEX($A:$O,MATCH(W1186,$A:$A,0),COLUMN(O$1))/X1186,0)</f>
        <v>0</v>
      </c>
      <c r="Z1186" s="3">
        <f t="array" ref="Z1186">ROUNDDOWN(INDEX($A:$J,MATCH(W1186,$A:$A,0),COLUMN(H$1))/X1186,0)+Y1186</f>
        <v>0</v>
      </c>
      <c r="AA1186" s="5" t="str">
        <f>IFERROR(__xludf.DUMMYFUNCTION("SINGLE(XLOOKUP(W1186,A:A,M:M))"),"")</f>
        <v/>
      </c>
      <c r="AB1186" s="3">
        <f t="array" ref="AB1186">ROUNDDOWN(INDEX($A:$N,MATCH(W1186,$A:$A,0),COLUMN(N$1))/X1186,0)+Z1186</f>
        <v>0</v>
      </c>
      <c r="AC1186" s="3" t="str">
        <f t="array" ref="AC1186">INDEX($A:$P,MATCH(W1186,$A:$A,0),COLUMN(P$1))</f>
        <v>ZZ</v>
      </c>
      <c r="AD1186" s="3" t="s">
        <v>1327</v>
      </c>
      <c r="AE1186" s="3">
        <v>1.0</v>
      </c>
      <c r="AF1186" s="3">
        <f t="array" ref="AF1186">ROUNDDOWN(INDEX($A:$O,MATCH(AD1186,$A:$A,0),COLUMN(O$1))/AE1186,0)</f>
        <v>0</v>
      </c>
      <c r="AG1186" s="3">
        <f t="array" ref="AG1186">ROUNDDOWN(INDEX($A:$J,MATCH(AD1186,$A:$A,0),COLUMN(H$1))/AE1186,0)+AF1186</f>
        <v>0</v>
      </c>
      <c r="AH1186" s="5" t="str">
        <f>IFERROR(__xludf.DUMMYFUNCTION("SINGLE(XLOOKUP(AD1186,A:A,M:M))"),"")</f>
        <v/>
      </c>
      <c r="AI1186" s="3">
        <f t="array" ref="AI1186">ROUNDDOWN(INDEX($A:$N,MATCH(AD1186,$A:$A,0),COLUMN(N$1))/AE1186,0)+AG1186</f>
        <v>0</v>
      </c>
      <c r="AJ1186" s="3" t="str">
        <f t="array" ref="AJ1186">INDEX($A:$P,MATCH(AD1186,$A:$A,0),COLUMN(P$1))</f>
        <v>ZZ</v>
      </c>
    </row>
    <row r="1187" ht="15.75" customHeight="1">
      <c r="A1187" s="3" t="s">
        <v>1329</v>
      </c>
      <c r="B1187" s="4" t="str">
        <f t="shared" si="1"/>
        <v>LCDNDIMFBS</v>
      </c>
      <c r="D1187" s="3">
        <v>0.0</v>
      </c>
      <c r="F1187" s="5">
        <v>43678.0</v>
      </c>
      <c r="G1187" s="4">
        <v>0.0</v>
      </c>
      <c r="I1187" s="4">
        <v>0.0</v>
      </c>
      <c r="J1187" s="4">
        <v>0.0</v>
      </c>
      <c r="K1187" s="4">
        <v>0.0</v>
      </c>
      <c r="L1187" s="4">
        <v>0.0</v>
      </c>
      <c r="O1187" s="6">
        <f t="shared" si="2"/>
        <v>0</v>
      </c>
      <c r="P1187" s="3" t="s">
        <v>51</v>
      </c>
      <c r="Q1187" s="3" t="str">
        <f t="shared" si="3"/>
        <v>ZZ</v>
      </c>
      <c r="R1187" s="3">
        <f t="shared" si="4"/>
        <v>0</v>
      </c>
      <c r="S1187" s="3">
        <f t="shared" si="5"/>
        <v>0</v>
      </c>
      <c r="T1187" s="7">
        <f t="shared" si="6"/>
        <v>0</v>
      </c>
      <c r="U1187" s="8">
        <f t="array" ref="U1187">IF(W1187&lt;&gt;0,MAX(IFERROR(INDEX(A:S,MATCH(W1187,A:A,0),COLUMN(M$2)),0),IFERROR(INDEX(A:S,MATCH(AD1187,A:A,0),COLUMN(M$2)),0),IFERROR(INDEX(A:S,MATCH(AK1187,A:A,0),COLUMN(M$2)),0),IFERROR(INDEX(A:S,MATCH(AR1187,A:A,0),COLUMN(M$2)),0)),M1187)</f>
        <v>0</v>
      </c>
      <c r="V1187" s="3">
        <f t="shared" si="7"/>
        <v>0</v>
      </c>
      <c r="W1187" s="3" t="s">
        <v>1330</v>
      </c>
      <c r="X1187" s="3">
        <v>1.0</v>
      </c>
      <c r="Y1187" s="3">
        <f t="array" ref="Y1187">ROUNDDOWN(INDEX($A:$O,MATCH(W1187,$A:$A,0),COLUMN(O$1))/X1187,0)</f>
        <v>0</v>
      </c>
      <c r="Z1187" s="3">
        <f t="array" ref="Z1187">ROUNDDOWN(INDEX($A:$J,MATCH(W1187,$A:$A,0),COLUMN(H$1))/X1187,0)+Y1187</f>
        <v>0</v>
      </c>
      <c r="AA1187" s="5" t="str">
        <f>IFERROR(__xludf.DUMMYFUNCTION("SINGLE(XLOOKUP(W1187,A:A,M:M))"),"")</f>
        <v/>
      </c>
      <c r="AB1187" s="3">
        <f t="array" ref="AB1187">ROUNDDOWN(INDEX($A:$N,MATCH(W1187,$A:$A,0),COLUMN(N$1))/X1187,0)+Z1187</f>
        <v>0</v>
      </c>
      <c r="AC1187" s="3" t="str">
        <f t="array" ref="AC1187">INDEX($A:$P,MATCH(W1187,$A:$A,0),COLUMN(P$1))</f>
        <v>ZZ</v>
      </c>
      <c r="AD1187" s="3" t="s">
        <v>1329</v>
      </c>
      <c r="AE1187" s="3">
        <v>1.0</v>
      </c>
      <c r="AF1187" s="3">
        <f t="array" ref="AF1187">ROUNDDOWN(INDEX($A:$O,MATCH(AD1187,$A:$A,0),COLUMN(O$1))/AE1187,0)</f>
        <v>0</v>
      </c>
      <c r="AG1187" s="3">
        <f t="array" ref="AG1187">ROUNDDOWN(INDEX($A:$J,MATCH(AD1187,$A:$A,0),COLUMN(H$1))/AE1187,0)+AF1187</f>
        <v>0</v>
      </c>
      <c r="AH1187" s="5" t="str">
        <f>IFERROR(__xludf.DUMMYFUNCTION("SINGLE(XLOOKUP(AD1187,A:A,M:M))"),"")</f>
        <v/>
      </c>
      <c r="AI1187" s="3">
        <f t="array" ref="AI1187">ROUNDDOWN(INDEX($A:$N,MATCH(AD1187,$A:$A,0),COLUMN(N$1))/AE1187,0)+AG1187</f>
        <v>0</v>
      </c>
      <c r="AJ1187" s="3" t="str">
        <f t="array" ref="AJ1187">INDEX($A:$P,MATCH(AD1187,$A:$A,0),COLUMN(P$1))</f>
        <v>ZZ</v>
      </c>
    </row>
    <row r="1188" ht="15.75" customHeight="1">
      <c r="A1188" s="3" t="s">
        <v>1331</v>
      </c>
      <c r="B1188" s="4" t="str">
        <f t="shared" si="1"/>
        <v>LCOJBABRSE26</v>
      </c>
      <c r="D1188" s="3">
        <v>0.0</v>
      </c>
      <c r="F1188" s="5">
        <v>43595.0</v>
      </c>
      <c r="G1188" s="4">
        <v>0.0</v>
      </c>
      <c r="I1188" s="4">
        <v>0.0</v>
      </c>
      <c r="J1188" s="4">
        <v>0.0</v>
      </c>
      <c r="K1188" s="4">
        <v>0.0</v>
      </c>
      <c r="L1188" s="4">
        <v>0.0</v>
      </c>
      <c r="O1188" s="6">
        <f t="shared" si="2"/>
        <v>0</v>
      </c>
      <c r="P1188" s="3" t="s">
        <v>51</v>
      </c>
      <c r="Q1188" s="3" t="str">
        <f t="shared" si="3"/>
        <v>ZZ</v>
      </c>
      <c r="R1188" s="3">
        <f t="shared" si="4"/>
        <v>0</v>
      </c>
      <c r="S1188" s="3" t="str">
        <f t="shared" si="5"/>
        <v/>
      </c>
      <c r="T1188" s="7">
        <f t="shared" si="6"/>
        <v>0</v>
      </c>
      <c r="U1188" s="8" t="str">
        <f t="array" ref="U1188">IF(W1188&lt;&gt;0,MAX(IFERROR(INDEX(A:S,MATCH(W1188,A:A,0),COLUMN(M$2)),0),IFERROR(INDEX(A:S,MATCH(AD1188,A:A,0),COLUMN(M$2)),0),IFERROR(INDEX(A:S,MATCH(AK1188,A:A,0),COLUMN(M$2)),0),IFERROR(INDEX(A:S,MATCH(AR1188,A:A,0),COLUMN(M$2)),0)),M1188)</f>
        <v/>
      </c>
      <c r="V1188" s="3" t="str">
        <f t="shared" si="7"/>
        <v/>
      </c>
    </row>
    <row r="1189" ht="15.75" customHeight="1">
      <c r="A1189" s="3" t="s">
        <v>1332</v>
      </c>
      <c r="B1189" s="4" t="str">
        <f t="shared" si="1"/>
        <v>LCOJBABRSE30</v>
      </c>
      <c r="D1189" s="3">
        <v>0.0</v>
      </c>
      <c r="F1189" s="5">
        <v>43698.0</v>
      </c>
      <c r="G1189" s="4">
        <v>0.0</v>
      </c>
      <c r="I1189" s="4">
        <v>0.0</v>
      </c>
      <c r="J1189" s="4">
        <v>0.0</v>
      </c>
      <c r="K1189" s="4">
        <v>0.0</v>
      </c>
      <c r="L1189" s="4">
        <v>0.0</v>
      </c>
      <c r="O1189" s="6">
        <f t="shared" si="2"/>
        <v>0</v>
      </c>
      <c r="P1189" s="3" t="s">
        <v>51</v>
      </c>
      <c r="Q1189" s="3" t="str">
        <f t="shared" si="3"/>
        <v>ZZ</v>
      </c>
      <c r="R1189" s="3">
        <f t="shared" si="4"/>
        <v>0</v>
      </c>
      <c r="S1189" s="3" t="str">
        <f t="shared" si="5"/>
        <v/>
      </c>
      <c r="T1189" s="7">
        <f t="shared" si="6"/>
        <v>0</v>
      </c>
      <c r="U1189" s="8" t="str">
        <f t="array" ref="U1189">IF(W1189&lt;&gt;0,MAX(IFERROR(INDEX(A:S,MATCH(W1189,A:A,0),COLUMN(M$2)),0),IFERROR(INDEX(A:S,MATCH(AD1189,A:A,0),COLUMN(M$2)),0),IFERROR(INDEX(A:S,MATCH(AK1189,A:A,0),COLUMN(M$2)),0),IFERROR(INDEX(A:S,MATCH(AR1189,A:A,0),COLUMN(M$2)),0)),M1189)</f>
        <v/>
      </c>
      <c r="V1189" s="3" t="str">
        <f t="shared" si="7"/>
        <v/>
      </c>
    </row>
    <row r="1190" ht="15.75" customHeight="1">
      <c r="A1190" s="3" t="s">
        <v>1333</v>
      </c>
      <c r="B1190" s="4" t="str">
        <f t="shared" si="1"/>
        <v>LCDNCHMFVB</v>
      </c>
      <c r="C1190" s="3" t="s">
        <v>2</v>
      </c>
      <c r="D1190" s="3" t="s">
        <v>60</v>
      </c>
      <c r="E1190" s="5"/>
      <c r="F1190" s="5">
        <v>45020.0</v>
      </c>
      <c r="G1190" s="4">
        <v>0.0</v>
      </c>
      <c r="I1190" s="4">
        <v>0.0</v>
      </c>
      <c r="J1190" s="4">
        <v>0.0</v>
      </c>
      <c r="K1190" s="4">
        <v>0.0</v>
      </c>
      <c r="L1190" s="4">
        <v>0.0</v>
      </c>
      <c r="O1190" s="6">
        <f t="shared" si="2"/>
        <v>0</v>
      </c>
      <c r="P1190" s="3" t="s">
        <v>51</v>
      </c>
      <c r="Q1190" s="3" t="str">
        <f t="shared" si="3"/>
        <v>ZZ</v>
      </c>
      <c r="R1190" s="3">
        <f t="shared" si="4"/>
        <v>0</v>
      </c>
      <c r="S1190" s="3">
        <f t="shared" si="5"/>
        <v>0</v>
      </c>
      <c r="T1190" s="7">
        <f t="shared" si="6"/>
        <v>0</v>
      </c>
      <c r="U1190" s="8" t="str">
        <f t="array" ref="U1190">IF(W1190&lt;&gt;0,MAX(IFERROR(INDEX(A:S,MATCH(W1190,A:A,0),COLUMN(M$2)),0),IFERROR(INDEX(A:S,MATCH(AD1190,A:A,0),COLUMN(M$2)),0),IFERROR(INDEX(A:S,MATCH(AK1190,A:A,0),COLUMN(M$2)),0),IFERROR(INDEX(A:S,MATCH(AR1190,A:A,0),COLUMN(M$2)),0)),M1190)</f>
        <v/>
      </c>
      <c r="V1190" s="3">
        <f t="shared" si="7"/>
        <v>0</v>
      </c>
    </row>
    <row r="1191" ht="15.75" customHeight="1">
      <c r="A1191" s="3" t="s">
        <v>1334</v>
      </c>
      <c r="B1191" s="4" t="str">
        <f t="shared" si="1"/>
        <v>LCDNCHMFVG</v>
      </c>
      <c r="C1191" s="3" t="s">
        <v>2</v>
      </c>
      <c r="D1191" s="3" t="s">
        <v>60</v>
      </c>
      <c r="E1191" s="5"/>
      <c r="F1191" s="5">
        <v>45020.0</v>
      </c>
      <c r="G1191" s="4">
        <v>1.0</v>
      </c>
      <c r="I1191" s="4">
        <v>0.0</v>
      </c>
      <c r="J1191" s="4">
        <v>1.0</v>
      </c>
      <c r="K1191" s="4">
        <v>0.0</v>
      </c>
      <c r="L1191" s="4">
        <v>0.0</v>
      </c>
      <c r="O1191" s="6">
        <f t="shared" si="2"/>
        <v>2</v>
      </c>
      <c r="P1191" s="3" t="s">
        <v>51</v>
      </c>
      <c r="Q1191" s="3" t="str">
        <f t="shared" si="3"/>
        <v>ZZ</v>
      </c>
      <c r="R1191" s="3">
        <f t="shared" si="4"/>
        <v>1</v>
      </c>
      <c r="S1191" s="3">
        <f t="shared" si="5"/>
        <v>0</v>
      </c>
      <c r="T1191" s="7">
        <f t="shared" si="6"/>
        <v>1</v>
      </c>
      <c r="U1191" s="8" t="str">
        <f t="array" ref="U1191">IF(W1191&lt;&gt;0,MAX(IFERROR(INDEX(A:S,MATCH(W1191,A:A,0),COLUMN(M$2)),0),IFERROR(INDEX(A:S,MATCH(AD1191,A:A,0),COLUMN(M$2)),0),IFERROR(INDEX(A:S,MATCH(AK1191,A:A,0),COLUMN(M$2)),0),IFERROR(INDEX(A:S,MATCH(AR1191,A:A,0),COLUMN(M$2)),0)),M1191)</f>
        <v/>
      </c>
      <c r="V1191" s="3">
        <f t="shared" si="7"/>
        <v>0</v>
      </c>
    </row>
    <row r="1192" ht="15.75" customHeight="1">
      <c r="A1192" s="3" t="s">
        <v>1335</v>
      </c>
      <c r="B1192" s="4" t="str">
        <f t="shared" si="1"/>
        <v>LCOPDIGR</v>
      </c>
      <c r="D1192" s="3">
        <v>0.0</v>
      </c>
      <c r="E1192" s="5">
        <v>43994.0</v>
      </c>
      <c r="F1192" s="5">
        <v>44134.0</v>
      </c>
      <c r="G1192" s="4">
        <v>2.0</v>
      </c>
      <c r="I1192" s="4">
        <v>0.0</v>
      </c>
      <c r="J1192" s="4">
        <v>2.0</v>
      </c>
      <c r="K1192" s="4">
        <v>0.0</v>
      </c>
      <c r="L1192" s="4">
        <v>0.0</v>
      </c>
      <c r="O1192" s="6">
        <f t="shared" si="2"/>
        <v>2</v>
      </c>
      <c r="P1192" s="3" t="s">
        <v>51</v>
      </c>
      <c r="Q1192" s="3" t="str">
        <f t="shared" si="3"/>
        <v>ZZ</v>
      </c>
      <c r="R1192" s="3">
        <f t="shared" si="4"/>
        <v>0</v>
      </c>
      <c r="S1192" s="3">
        <f t="shared" si="5"/>
        <v>0</v>
      </c>
      <c r="T1192" s="7">
        <f t="shared" si="6"/>
        <v>2</v>
      </c>
      <c r="U1192" s="8">
        <f t="array" ref="U1192">IF(W1192&lt;&gt;0,MAX(IFERROR(INDEX(A:S,MATCH(W1192,A:A,0),COLUMN(M$2)),0),IFERROR(INDEX(A:S,MATCH(AD1192,A:A,0),COLUMN(M$2)),0),IFERROR(INDEX(A:S,MATCH(AK1192,A:A,0),COLUMN(M$2)),0),IFERROR(INDEX(A:S,MATCH(AR1192,A:A,0),COLUMN(M$2)),0)),M1192)</f>
        <v>0</v>
      </c>
      <c r="V1192" s="3">
        <f t="shared" si="7"/>
        <v>0</v>
      </c>
      <c r="W1192" s="3" t="s">
        <v>1335</v>
      </c>
      <c r="X1192" s="3">
        <v>1.0</v>
      </c>
      <c r="Y1192" s="3">
        <f t="array" ref="Y1192">ROUNDDOWN(INDEX($A:$O,MATCH(W1192,$A:$A,0),COLUMN(O$1))/X1192,0)</f>
        <v>2</v>
      </c>
      <c r="Z1192" s="3">
        <f t="array" ref="Z1192">ROUNDDOWN(INDEX($A:$J,MATCH(W1192,$A:$A,0),COLUMN(H$1))/X1192,0)+Y1192</f>
        <v>2</v>
      </c>
      <c r="AA1192" s="5" t="str">
        <f t="array" ref="AA1192">XLOOKUP(W1192,A:A,M:M)</f>
        <v/>
      </c>
      <c r="AB1192" s="3">
        <f t="array" ref="AB1192">ROUNDDOWN(INDEX($A:$N,MATCH(W1192,$A:$A,0),COLUMN(N$1))/X1192,0)+Z1192</f>
        <v>2</v>
      </c>
      <c r="AC1192" s="3" t="str">
        <f t="array" ref="AC1192">INDEX($A:$P,MATCH(W1192,$A:$A,0),COLUMN(P$1))</f>
        <v>ZZ</v>
      </c>
      <c r="AD1192" s="3" t="s">
        <v>1336</v>
      </c>
      <c r="AE1192" s="3">
        <v>1.0</v>
      </c>
      <c r="AF1192" s="3">
        <f t="array" ref="AF1192">ROUNDDOWN(INDEX($A:$O,MATCH(AD1192,$A:$A,0),COLUMN(O$1))/AE1192,0)</f>
        <v>0</v>
      </c>
      <c r="AG1192" s="3">
        <f t="array" ref="AG1192">ROUNDDOWN(INDEX($A:$J,MATCH(AD1192,$A:$A,0),COLUMN(H$1))/AE1192,0)+AF1192</f>
        <v>0</v>
      </c>
      <c r="AH1192" s="5" t="str">
        <f t="array" ref="AH1192">XLOOKUP(AD1192,A:A,M:M)</f>
        <v/>
      </c>
      <c r="AI1192" s="3">
        <f t="array" ref="AI1192">ROUNDDOWN(INDEX($A:$N,MATCH(AD1192,$A:$A,0),COLUMN(N$1))/AE1192,0)+AG1192</f>
        <v>0</v>
      </c>
      <c r="AJ1192" s="3" t="str">
        <f t="array" ref="AJ1192">INDEX($A:$P,MATCH(AD1192,$A:$A,0),COLUMN(P$1))</f>
        <v>Z</v>
      </c>
    </row>
    <row r="1193" ht="15.75" customHeight="1">
      <c r="A1193" s="3" t="s">
        <v>1337</v>
      </c>
      <c r="B1193" s="4" t="str">
        <f t="shared" si="1"/>
        <v>LCBYCHGR</v>
      </c>
      <c r="D1193" s="3">
        <v>0.0</v>
      </c>
      <c r="F1193" s="5">
        <v>43682.0</v>
      </c>
      <c r="G1193" s="4">
        <v>0.0</v>
      </c>
      <c r="I1193" s="4">
        <v>0.0</v>
      </c>
      <c r="J1193" s="4">
        <v>0.0</v>
      </c>
      <c r="K1193" s="4">
        <v>0.0</v>
      </c>
      <c r="L1193" s="4">
        <v>0.0</v>
      </c>
      <c r="O1193" s="6">
        <f t="shared" si="2"/>
        <v>0</v>
      </c>
      <c r="P1193" s="3" t="s">
        <v>51</v>
      </c>
      <c r="Q1193" s="3" t="str">
        <f t="shared" si="3"/>
        <v>ZZ</v>
      </c>
      <c r="R1193" s="3">
        <f t="shared" si="4"/>
        <v>0</v>
      </c>
      <c r="S1193" s="3" t="str">
        <f t="shared" si="5"/>
        <v/>
      </c>
      <c r="T1193" s="7">
        <f t="shared" si="6"/>
        <v>0</v>
      </c>
      <c r="U1193" s="8" t="str">
        <f t="array" ref="U1193">IF(W1193&lt;&gt;0,MAX(IFERROR(INDEX(A:S,MATCH(W1193,A:A,0),COLUMN(M$2)),0),IFERROR(INDEX(A:S,MATCH(AD1193,A:A,0),COLUMN(M$2)),0),IFERROR(INDEX(A:S,MATCH(AK1193,A:A,0),COLUMN(M$2)),0),IFERROR(INDEX(A:S,MATCH(AR1193,A:A,0),COLUMN(M$2)),0)),M1193)</f>
        <v/>
      </c>
      <c r="V1193" s="3" t="str">
        <f t="shared" si="7"/>
        <v/>
      </c>
    </row>
    <row r="1194" ht="15.75" customHeight="1">
      <c r="A1194" s="3" t="s">
        <v>1338</v>
      </c>
      <c r="B1194" s="4" t="str">
        <f t="shared" si="1"/>
        <v>LCWRCHGR</v>
      </c>
      <c r="D1194" s="3">
        <v>0.0</v>
      </c>
      <c r="F1194" s="5">
        <v>43720.0</v>
      </c>
      <c r="G1194" s="4">
        <v>0.0</v>
      </c>
      <c r="I1194" s="4">
        <v>0.0</v>
      </c>
      <c r="J1194" s="4">
        <v>0.0</v>
      </c>
      <c r="K1194" s="4">
        <v>0.0</v>
      </c>
      <c r="L1194" s="4">
        <v>0.0</v>
      </c>
      <c r="O1194" s="6">
        <f t="shared" si="2"/>
        <v>0</v>
      </c>
      <c r="P1194" s="3" t="s">
        <v>51</v>
      </c>
      <c r="Q1194" s="3" t="str">
        <f t="shared" si="3"/>
        <v>ZZ</v>
      </c>
      <c r="R1194" s="3">
        <f t="shared" si="4"/>
        <v>0</v>
      </c>
      <c r="S1194" s="3" t="str">
        <f t="shared" si="5"/>
        <v/>
      </c>
      <c r="T1194" s="7">
        <f t="shared" si="6"/>
        <v>0</v>
      </c>
      <c r="U1194" s="8" t="str">
        <f t="array" ref="U1194">IF(W1194&lt;&gt;0,MAX(IFERROR(INDEX(A:S,MATCH(W1194,A:A,0),COLUMN(M$2)),0),IFERROR(INDEX(A:S,MATCH(AD1194,A:A,0),COLUMN(M$2)),0),IFERROR(INDEX(A:S,MATCH(AK1194,A:A,0),COLUMN(M$2)),0),IFERROR(INDEX(A:S,MATCH(AR1194,A:A,0),COLUMN(M$2)),0)),M1194)</f>
        <v/>
      </c>
      <c r="V1194" s="3" t="str">
        <f t="shared" si="7"/>
        <v/>
      </c>
    </row>
    <row r="1195" ht="15.75" customHeight="1">
      <c r="A1195" s="3" t="s">
        <v>1339</v>
      </c>
      <c r="B1195" s="4" t="str">
        <f t="shared" si="1"/>
        <v>LCPGBUGR</v>
      </c>
      <c r="D1195" s="3" t="s">
        <v>101</v>
      </c>
      <c r="F1195" s="5"/>
      <c r="G1195" s="4">
        <v>3.0</v>
      </c>
      <c r="I1195" s="4">
        <v>0.0</v>
      </c>
      <c r="J1195" s="4">
        <v>3.0</v>
      </c>
      <c r="K1195" s="4">
        <v>0.0</v>
      </c>
      <c r="L1195" s="4">
        <v>0.0</v>
      </c>
      <c r="M1195" s="5">
        <v>45261.0</v>
      </c>
      <c r="N1195" s="3">
        <v>6.0</v>
      </c>
      <c r="O1195" s="6">
        <f t="shared" si="2"/>
        <v>3</v>
      </c>
      <c r="P1195" s="3" t="s">
        <v>1340</v>
      </c>
      <c r="Q1195" s="3" t="str">
        <f t="shared" si="3"/>
        <v>LC DINING BUFFETS</v>
      </c>
      <c r="R1195" s="3">
        <f t="shared" si="4"/>
        <v>3</v>
      </c>
      <c r="S1195" s="3" t="str">
        <f t="shared" si="5"/>
        <v/>
      </c>
      <c r="T1195" s="7">
        <f t="shared" si="6"/>
        <v>3</v>
      </c>
      <c r="U1195" s="8">
        <f t="array" ref="U1195">IF(W1195&lt;&gt;0,MAX(IFERROR(INDEX(A:S,MATCH(W1195,A:A,0),COLUMN(M$2)),0),IFERROR(INDEX(A:S,MATCH(AD1195,A:A,0),COLUMN(M$2)),0),IFERROR(INDEX(A:S,MATCH(AK1195,A:A,0),COLUMN(M$2)),0),IFERROR(INDEX(A:S,MATCH(AR1195,A:A,0),COLUMN(M$2)),0)),M1195)</f>
        <v>45261</v>
      </c>
      <c r="V1195" s="3">
        <f t="shared" si="7"/>
        <v>6</v>
      </c>
    </row>
    <row r="1196" ht="15.75" customHeight="1">
      <c r="A1196" s="3" t="s">
        <v>1341</v>
      </c>
      <c r="B1196" s="4" t="str">
        <f t="shared" si="1"/>
        <v>LCLRCHGR</v>
      </c>
      <c r="D1196" s="3" t="s">
        <v>60</v>
      </c>
      <c r="E1196" s="5">
        <v>44134.0</v>
      </c>
      <c r="F1196" s="5">
        <v>44245.0</v>
      </c>
      <c r="G1196" s="4">
        <v>0.0</v>
      </c>
      <c r="I1196" s="4">
        <v>0.0</v>
      </c>
      <c r="J1196" s="4">
        <v>0.0</v>
      </c>
      <c r="K1196" s="4">
        <v>0.0</v>
      </c>
      <c r="L1196" s="4">
        <v>0.0</v>
      </c>
      <c r="O1196" s="6">
        <f t="shared" si="2"/>
        <v>0</v>
      </c>
      <c r="P1196" s="3" t="s">
        <v>51</v>
      </c>
      <c r="Q1196" s="3" t="str">
        <f t="shared" si="3"/>
        <v>ZZ</v>
      </c>
      <c r="R1196" s="3">
        <f t="shared" si="4"/>
        <v>0</v>
      </c>
      <c r="S1196" s="3" t="str">
        <f t="shared" si="5"/>
        <v/>
      </c>
      <c r="T1196" s="7">
        <f t="shared" si="6"/>
        <v>0</v>
      </c>
      <c r="U1196" s="8" t="str">
        <f t="array" ref="U1196">IF(W1196&lt;&gt;0,MAX(IFERROR(INDEX(A:S,MATCH(W1196,A:A,0),COLUMN(M$2)),0),IFERROR(INDEX(A:S,MATCH(AD1196,A:A,0),COLUMN(M$2)),0),IFERROR(INDEX(A:S,MATCH(AK1196,A:A,0),COLUMN(M$2)),0),IFERROR(INDEX(A:S,MATCH(AR1196,A:A,0),COLUMN(M$2)),0)),M1196)</f>
        <v/>
      </c>
      <c r="V1196" s="3" t="str">
        <f t="shared" si="7"/>
        <v/>
      </c>
    </row>
    <row r="1197" ht="15.75" customHeight="1">
      <c r="A1197" s="3" t="s">
        <v>1342</v>
      </c>
      <c r="B1197" s="4" t="str">
        <f t="shared" si="1"/>
        <v>LCCTBEBR</v>
      </c>
      <c r="D1197" s="3" t="s">
        <v>60</v>
      </c>
      <c r="E1197" s="5">
        <v>43994.0</v>
      </c>
      <c r="F1197" s="5">
        <v>44245.0</v>
      </c>
      <c r="G1197" s="4">
        <v>0.0</v>
      </c>
      <c r="I1197" s="4">
        <v>0.0</v>
      </c>
      <c r="J1197" s="4">
        <v>0.0</v>
      </c>
      <c r="K1197" s="4">
        <v>0.0</v>
      </c>
      <c r="L1197" s="4">
        <v>0.0</v>
      </c>
      <c r="O1197" s="6">
        <f t="shared" si="2"/>
        <v>0</v>
      </c>
      <c r="P1197" s="3" t="s">
        <v>51</v>
      </c>
      <c r="Q1197" s="3" t="str">
        <f t="shared" si="3"/>
        <v>ZZ</v>
      </c>
      <c r="R1197" s="3">
        <f t="shared" si="4"/>
        <v>0</v>
      </c>
      <c r="S1197" s="3">
        <f t="shared" si="5"/>
        <v>0</v>
      </c>
      <c r="T1197" s="7">
        <f t="shared" si="6"/>
        <v>0</v>
      </c>
      <c r="U1197" s="8">
        <f t="array" ref="U1197">IF(W1197&lt;&gt;0,MAX(IFERROR(INDEX(A:S,MATCH(W1197,A:A,0),COLUMN(M$2)),0),IFERROR(INDEX(A:S,MATCH(AD1197,A:A,0),COLUMN(M$2)),0),IFERROR(INDEX(A:S,MATCH(AK1197,A:A,0),COLUMN(M$2)),0),IFERROR(INDEX(A:S,MATCH(AR1197,A:A,0),COLUMN(M$2)),0)),M1197)</f>
        <v>0</v>
      </c>
      <c r="V1197" s="3">
        <f t="shared" si="7"/>
        <v>0</v>
      </c>
      <c r="W1197" s="3" t="s">
        <v>1343</v>
      </c>
      <c r="X1197" s="3">
        <v>1.0</v>
      </c>
      <c r="Y1197" s="3">
        <f t="array" ref="Y1197">ROUNDDOWN(INDEX($A:$O,MATCH(W1197,$A:$A,0),COLUMN(O$1))/X1197,0)</f>
        <v>0</v>
      </c>
      <c r="Z1197" s="3">
        <f t="array" ref="Z1197">ROUNDDOWN(INDEX($A:$J,MATCH(W1197,$A:$A,0),COLUMN(H$1))/X1197,0)+Y1197</f>
        <v>0</v>
      </c>
      <c r="AA1197" s="5" t="str">
        <f t="shared" ref="AA1197:AA1198" si="34">XLOOKUP(W1197,A:A,M:M)</f>
        <v/>
      </c>
      <c r="AB1197" s="3">
        <f t="array" ref="AB1197">ROUNDDOWN(INDEX($A:$N,MATCH(W1197,$A:$A,0),COLUMN(N$1))/X1197,0)+Z1197</f>
        <v>0</v>
      </c>
      <c r="AC1197" s="3" t="str">
        <f t="array" ref="AC1197">INDEX($A:$P,MATCH(W1197,$A:$A,0),COLUMN(P$1))</f>
        <v>ZZ</v>
      </c>
      <c r="AD1197" s="3" t="s">
        <v>1344</v>
      </c>
      <c r="AE1197" s="3">
        <v>1.0</v>
      </c>
      <c r="AF1197" s="3">
        <f t="array" ref="AF1197">ROUNDDOWN(INDEX($A:$O,MATCH(AD1197,$A:$A,0),COLUMN(O$1))/AE1197,0)</f>
        <v>0</v>
      </c>
      <c r="AG1197" s="3">
        <f t="array" ref="AG1197">ROUNDDOWN(INDEX($A:$J,MATCH(AD1197,$A:$A,0),COLUMN(H$1))/AE1197,0)+AF1197</f>
        <v>0</v>
      </c>
      <c r="AH1197" s="5" t="str">
        <f t="shared" ref="AH1197:AH1198" si="35">XLOOKUP(AD1197,A:A,M:M)</f>
        <v/>
      </c>
      <c r="AI1197" s="3">
        <f t="array" ref="AI1197">ROUNDDOWN(INDEX($A:$N,MATCH(AD1197,$A:$A,0),COLUMN(N$1))/AE1197,0)+AG1197</f>
        <v>0</v>
      </c>
      <c r="AJ1197" s="3" t="str">
        <f t="array" ref="AJ1197">INDEX($A:$P,MATCH(AD1197,$A:$A,0),COLUMN(P$1))</f>
        <v>ZZ</v>
      </c>
      <c r="AK1197" s="3" t="s">
        <v>1345</v>
      </c>
      <c r="AL1197" s="3">
        <v>1.0</v>
      </c>
      <c r="AM1197" s="3">
        <f t="array" ref="AM1197">ROUNDDOWN(INDEX($A:$O,MATCH(AK1197,$A:$A,0),COLUMN(O$1))/AL1197,0)</f>
        <v>0</v>
      </c>
      <c r="AN1197" s="3">
        <f t="array" ref="AN1197">ROUNDDOWN(INDEX($A:$J,MATCH(AK1197,$A:$A,0),COLUMN(H$1))/AL1197,0)+AM1197</f>
        <v>0</v>
      </c>
      <c r="AO1197" s="5" t="str">
        <f t="shared" ref="AO1197:AO1198" si="36">XLOOKUP(AK1197,$A:$A,$M:$M)</f>
        <v/>
      </c>
      <c r="AP1197" s="3">
        <f t="array" ref="AP1197">ROUNDDOWN(INDEX($A:$N,MATCH(AK1197,$A:$A,0),COLUMN(N$1))/AL1197,0)+AN1197</f>
        <v>0</v>
      </c>
      <c r="AQ1197" s="3" t="str">
        <f t="array" ref="AQ1197">INDEX($A:$P,MATCH(AK1197,$A:$A,0),COLUMN(P$1))</f>
        <v>ZZ</v>
      </c>
      <c r="AR1197" s="3" t="s">
        <v>1346</v>
      </c>
      <c r="AS1197" s="3">
        <v>1.0</v>
      </c>
      <c r="AT1197" s="3">
        <f t="array" ref="AT1197">ROUNDDOWN(INDEX($A:$O,MATCH(AR1197,$A:$A,0),COLUMN(O$1))/AS1197,0)</f>
        <v>0</v>
      </c>
      <c r="AU1197" s="3">
        <f t="array" ref="AU1197">ROUNDDOWN(INDEX($A:$J,MATCH(AR1197,$A:$A,0),COLUMN(H$1))/AS1197,0)+AT1197</f>
        <v>0</v>
      </c>
      <c r="AV1197" s="5" t="str">
        <f t="shared" ref="AV1197:AV1198" si="37">XLOOKUP(AR1197,$A:$A,$M:$M)</f>
        <v/>
      </c>
      <c r="AW1197" s="3">
        <f t="array" ref="AW1197">ROUNDDOWN(INDEX($A:$N,MATCH(AR1197,$A:$A,0),COLUMN(N$1))/AS1197,0)+AU1197</f>
        <v>0</v>
      </c>
      <c r="AX1197" s="3" t="str">
        <f t="array" ref="AX1197">INDEX($A:$P,MATCH(AR1197,$A:$A,0),COLUMN(P$1))</f>
        <v>ZZ</v>
      </c>
    </row>
    <row r="1198" ht="15.75" customHeight="1">
      <c r="A1198" s="3" t="s">
        <v>1347</v>
      </c>
      <c r="B1198" s="4" t="str">
        <f t="shared" si="1"/>
        <v>LCCTBEGR</v>
      </c>
      <c r="D1198" s="3" t="s">
        <v>123</v>
      </c>
      <c r="E1198" s="5">
        <v>43994.0</v>
      </c>
      <c r="F1198" s="5"/>
      <c r="G1198" s="4">
        <v>0.0</v>
      </c>
      <c r="I1198" s="4">
        <v>0.0</v>
      </c>
      <c r="J1198" s="4">
        <v>8.0</v>
      </c>
      <c r="K1198" s="4">
        <v>0.0</v>
      </c>
      <c r="L1198" s="4">
        <v>0.0</v>
      </c>
      <c r="O1198" s="6">
        <f t="shared" si="2"/>
        <v>8</v>
      </c>
      <c r="P1198" s="3" t="s">
        <v>51</v>
      </c>
      <c r="Q1198" s="3" t="str">
        <f t="shared" si="3"/>
        <v>ZZ</v>
      </c>
      <c r="R1198" s="3">
        <f t="shared" si="4"/>
        <v>8</v>
      </c>
      <c r="S1198" s="3">
        <f t="shared" si="5"/>
        <v>0</v>
      </c>
      <c r="T1198" s="7">
        <f t="shared" si="6"/>
        <v>8</v>
      </c>
      <c r="U1198" s="8">
        <f t="array" ref="U1198">IF(W1198&lt;&gt;0,MAX(IFERROR(INDEX(A:S,MATCH(W1198,A:A,0),COLUMN(M$2)),0),IFERROR(INDEX(A:S,MATCH(AD1198,A:A,0),COLUMN(M$2)),0),IFERROR(INDEX(A:S,MATCH(AK1198,A:A,0),COLUMN(M$2)),0),IFERROR(INDEX(A:S,MATCH(AR1198,A:A,0),COLUMN(M$2)),0)),M1198)</f>
        <v>0</v>
      </c>
      <c r="V1198" s="3">
        <f t="shared" si="7"/>
        <v>0</v>
      </c>
      <c r="W1198" s="3" t="s">
        <v>1348</v>
      </c>
      <c r="X1198" s="3">
        <v>1.0</v>
      </c>
      <c r="Y1198" s="3">
        <f t="array" ref="Y1198">ROUNDDOWN(INDEX($A:$O,MATCH(W1198,$A:$A,0),COLUMN(O$1))/X1198,0)</f>
        <v>8</v>
      </c>
      <c r="Z1198" s="3">
        <f t="array" ref="Z1198">ROUNDDOWN(INDEX($A:$J,MATCH(W1198,$A:$A,0),COLUMN(H$1))/X1198,0)+Y1198</f>
        <v>8</v>
      </c>
      <c r="AA1198" s="5" t="str">
        <f t="shared" si="34"/>
        <v/>
      </c>
      <c r="AB1198" s="3">
        <f t="array" ref="AB1198">ROUNDDOWN(INDEX($A:$N,MATCH(W1198,$A:$A,0),COLUMN(N$1))/X1198,0)+Z1198</f>
        <v>8</v>
      </c>
      <c r="AC1198" s="3" t="str">
        <f t="array" ref="AC1198">INDEX($A:$P,MATCH(W1198,$A:$A,0),COLUMN(P$1))</f>
        <v>ZZ</v>
      </c>
      <c r="AD1198" s="3" t="s">
        <v>1349</v>
      </c>
      <c r="AE1198" s="3">
        <v>1.0</v>
      </c>
      <c r="AF1198" s="3">
        <f t="array" ref="AF1198">ROUNDDOWN(INDEX($A:$O,MATCH(AD1198,$A:$A,0),COLUMN(O$1))/AE1198,0)</f>
        <v>8</v>
      </c>
      <c r="AG1198" s="3">
        <f t="array" ref="AG1198">ROUNDDOWN(INDEX($A:$J,MATCH(AD1198,$A:$A,0),COLUMN(H$1))/AE1198,0)+AF1198</f>
        <v>8</v>
      </c>
      <c r="AH1198" s="5" t="str">
        <f t="shared" si="35"/>
        <v/>
      </c>
      <c r="AI1198" s="3">
        <f t="array" ref="AI1198">ROUNDDOWN(INDEX($A:$N,MATCH(AD1198,$A:$A,0),COLUMN(N$1))/AE1198,0)+AG1198</f>
        <v>8</v>
      </c>
      <c r="AJ1198" s="3" t="str">
        <f t="array" ref="AJ1198">INDEX($A:$P,MATCH(AD1198,$A:$A,0),COLUMN(P$1))</f>
        <v>ZZ</v>
      </c>
      <c r="AK1198" s="3" t="s">
        <v>1350</v>
      </c>
      <c r="AL1198" s="3">
        <v>1.0</v>
      </c>
      <c r="AM1198" s="3">
        <f t="array" ref="AM1198">ROUNDDOWN(INDEX($A:$O,MATCH(AK1198,$A:$A,0),COLUMN(O$1))/AL1198,0)</f>
        <v>8</v>
      </c>
      <c r="AN1198" s="3">
        <f t="array" ref="AN1198">ROUNDDOWN(INDEX($A:$J,MATCH(AK1198,$A:$A,0),COLUMN(H$1))/AL1198,0)+AM1198</f>
        <v>8</v>
      </c>
      <c r="AO1198" s="5" t="str">
        <f t="shared" si="36"/>
        <v/>
      </c>
      <c r="AP1198" s="3">
        <f t="array" ref="AP1198">ROUNDDOWN(INDEX($A:$N,MATCH(AK1198,$A:$A,0),COLUMN(N$1))/AL1198,0)+AN1198</f>
        <v>8</v>
      </c>
      <c r="AQ1198" s="3" t="str">
        <f t="array" ref="AQ1198">INDEX($A:$P,MATCH(AK1198,$A:$A,0),COLUMN(P$1))</f>
        <v>ZZ</v>
      </c>
      <c r="AR1198" s="3" t="s">
        <v>1351</v>
      </c>
      <c r="AS1198" s="3">
        <v>1.0</v>
      </c>
      <c r="AT1198" s="3">
        <f t="array" ref="AT1198">ROUNDDOWN(INDEX($A:$O,MATCH(AR1198,$A:$A,0),COLUMN(O$1))/AS1198,0)</f>
        <v>8</v>
      </c>
      <c r="AU1198" s="3">
        <f t="array" ref="AU1198">ROUNDDOWN(INDEX($A:$J,MATCH(AR1198,$A:$A,0),COLUMN(H$1))/AS1198,0)+AT1198</f>
        <v>8</v>
      </c>
      <c r="AV1198" s="5" t="str">
        <f t="shared" si="37"/>
        <v/>
      </c>
      <c r="AW1198" s="3">
        <f t="array" ref="AW1198">ROUNDDOWN(INDEX($A:$N,MATCH(AR1198,$A:$A,0),COLUMN(N$1))/AS1198,0)+AU1198</f>
        <v>8</v>
      </c>
      <c r="AX1198" s="3" t="str">
        <f t="array" ref="AX1198">INDEX($A:$P,MATCH(AR1198,$A:$A,0),COLUMN(P$1))</f>
        <v>ZZ</v>
      </c>
    </row>
    <row r="1199" ht="15.75" customHeight="1">
      <c r="A1199" s="3" t="s">
        <v>1352</v>
      </c>
      <c r="B1199" s="4" t="str">
        <f t="shared" si="1"/>
        <v>LCKNLAGR</v>
      </c>
      <c r="D1199" s="3" t="s">
        <v>60</v>
      </c>
      <c r="E1199" s="5"/>
      <c r="F1199" s="5">
        <v>45020.0</v>
      </c>
      <c r="G1199" s="4">
        <v>0.0</v>
      </c>
      <c r="I1199" s="4">
        <v>0.0</v>
      </c>
      <c r="J1199" s="4">
        <v>0.0</v>
      </c>
      <c r="K1199" s="4">
        <v>0.0</v>
      </c>
      <c r="L1199" s="4">
        <v>0.0</v>
      </c>
      <c r="O1199" s="6">
        <f t="shared" si="2"/>
        <v>0</v>
      </c>
      <c r="P1199" s="3" t="s">
        <v>51</v>
      </c>
      <c r="Q1199" s="3" t="str">
        <f t="shared" si="3"/>
        <v>ZZ</v>
      </c>
      <c r="R1199" s="3">
        <f t="shared" si="4"/>
        <v>0</v>
      </c>
      <c r="S1199" s="3" t="str">
        <f t="shared" si="5"/>
        <v/>
      </c>
      <c r="T1199" s="7">
        <f t="shared" si="6"/>
        <v>0</v>
      </c>
      <c r="U1199" s="8" t="str">
        <f t="array" ref="U1199">IF(W1199&lt;&gt;0,MAX(IFERROR(INDEX(A:S,MATCH(W1199,A:A,0),COLUMN(M$2)),0),IFERROR(INDEX(A:S,MATCH(AD1199,A:A,0),COLUMN(M$2)),0),IFERROR(INDEX(A:S,MATCH(AK1199,A:A,0),COLUMN(M$2)),0),IFERROR(INDEX(A:S,MATCH(AR1199,A:A,0),COLUMN(M$2)),0)),M1199)</f>
        <v/>
      </c>
      <c r="V1199" s="3" t="str">
        <f t="shared" si="7"/>
        <v/>
      </c>
    </row>
    <row r="1200" ht="15.75" customHeight="1">
      <c r="A1200" s="3" t="s">
        <v>1353</v>
      </c>
      <c r="B1200" s="4" t="str">
        <f t="shared" si="1"/>
        <v>LCCGCHWH</v>
      </c>
      <c r="D1200" s="3">
        <v>0.0</v>
      </c>
      <c r="F1200" s="5">
        <v>44134.0</v>
      </c>
      <c r="G1200" s="4">
        <v>0.0</v>
      </c>
      <c r="I1200" s="4">
        <v>0.0</v>
      </c>
      <c r="J1200" s="4">
        <v>0.0</v>
      </c>
      <c r="K1200" s="4">
        <v>0.0</v>
      </c>
      <c r="L1200" s="4">
        <v>0.0</v>
      </c>
      <c r="O1200" s="6">
        <f t="shared" si="2"/>
        <v>0</v>
      </c>
      <c r="P1200" s="3" t="s">
        <v>51</v>
      </c>
      <c r="Q1200" s="3" t="str">
        <f t="shared" si="3"/>
        <v>ZZ</v>
      </c>
      <c r="R1200" s="3">
        <f t="shared" si="4"/>
        <v>0</v>
      </c>
      <c r="S1200" s="3" t="str">
        <f t="shared" si="5"/>
        <v/>
      </c>
      <c r="T1200" s="7">
        <f t="shared" si="6"/>
        <v>0</v>
      </c>
      <c r="U1200" s="8" t="str">
        <f t="array" ref="U1200">IF(W1200&lt;&gt;0,MAX(IFERROR(INDEX(A:S,MATCH(W1200,A:A,0),COLUMN(M$2)),0),IFERROR(INDEX(A:S,MATCH(AD1200,A:A,0),COLUMN(M$2)),0),IFERROR(INDEX(A:S,MATCH(AK1200,A:A,0),COLUMN(M$2)),0),IFERROR(INDEX(A:S,MATCH(AR1200,A:A,0),COLUMN(M$2)),0)),M1200)</f>
        <v/>
      </c>
      <c r="V1200" s="3" t="str">
        <f t="shared" si="7"/>
        <v/>
      </c>
    </row>
    <row r="1201" ht="15.75" customHeight="1">
      <c r="A1201" s="3" t="s">
        <v>1354</v>
      </c>
      <c r="B1201" s="4" t="str">
        <f t="shared" si="1"/>
        <v>LCVVLAGR</v>
      </c>
      <c r="D1201" s="3" t="s">
        <v>60</v>
      </c>
      <c r="F1201" s="5">
        <v>45020.0</v>
      </c>
      <c r="G1201" s="4">
        <v>0.0</v>
      </c>
      <c r="I1201" s="4">
        <v>0.0</v>
      </c>
      <c r="J1201" s="4">
        <v>0.0</v>
      </c>
      <c r="K1201" s="4">
        <v>0.0</v>
      </c>
      <c r="L1201" s="4">
        <v>0.0</v>
      </c>
      <c r="O1201" s="6">
        <f t="shared" si="2"/>
        <v>0</v>
      </c>
      <c r="P1201" s="3" t="s">
        <v>51</v>
      </c>
      <c r="Q1201" s="3" t="str">
        <f t="shared" si="3"/>
        <v>ZZ</v>
      </c>
      <c r="R1201" s="3">
        <f t="shared" si="4"/>
        <v>0</v>
      </c>
      <c r="S1201" s="3" t="str">
        <f t="shared" si="5"/>
        <v/>
      </c>
      <c r="T1201" s="7">
        <f t="shared" si="6"/>
        <v>0</v>
      </c>
      <c r="U1201" s="8" t="str">
        <f t="array" ref="U1201">IF(W1201&lt;&gt;0,MAX(IFERROR(INDEX(A:S,MATCH(W1201,A:A,0),COLUMN(M$2)),0),IFERROR(INDEX(A:S,MATCH(AD1201,A:A,0),COLUMN(M$2)),0),IFERROR(INDEX(A:S,MATCH(AK1201,A:A,0),COLUMN(M$2)),0),IFERROR(INDEX(A:S,MATCH(AR1201,A:A,0),COLUMN(M$2)),0)),M1201)</f>
        <v/>
      </c>
      <c r="V1201" s="3" t="str">
        <f t="shared" si="7"/>
        <v/>
      </c>
    </row>
    <row r="1202" ht="15.75" customHeight="1">
      <c r="A1202" s="3" t="s">
        <v>1355</v>
      </c>
      <c r="B1202" s="4" t="str">
        <f t="shared" si="1"/>
        <v>LCGL1GR</v>
      </c>
      <c r="D1202" s="3">
        <v>0.0</v>
      </c>
      <c r="E1202" s="5"/>
      <c r="F1202" s="5">
        <v>44008.0</v>
      </c>
      <c r="G1202" s="4">
        <v>0.0</v>
      </c>
      <c r="I1202" s="4">
        <v>0.0</v>
      </c>
      <c r="J1202" s="4">
        <v>0.0</v>
      </c>
      <c r="K1202" s="4">
        <v>0.0</v>
      </c>
      <c r="L1202" s="4">
        <v>0.0</v>
      </c>
      <c r="O1202" s="6">
        <f t="shared" si="2"/>
        <v>0</v>
      </c>
      <c r="P1202" s="3" t="s">
        <v>51</v>
      </c>
      <c r="Q1202" s="3" t="str">
        <f t="shared" si="3"/>
        <v>ZZ</v>
      </c>
      <c r="R1202" s="3">
        <f t="shared" si="4"/>
        <v>0</v>
      </c>
      <c r="S1202" s="3" t="str">
        <f t="shared" si="5"/>
        <v/>
      </c>
      <c r="T1202" s="7">
        <f t="shared" si="6"/>
        <v>0</v>
      </c>
      <c r="U1202" s="8" t="str">
        <f t="array" ref="U1202">IF(W1202&lt;&gt;0,MAX(IFERROR(INDEX(A:S,MATCH(W1202,A:A,0),COLUMN(M$2)),0),IFERROR(INDEX(A:S,MATCH(AD1202,A:A,0),COLUMN(M$2)),0),IFERROR(INDEX(A:S,MATCH(AK1202,A:A,0),COLUMN(M$2)),0),IFERROR(INDEX(A:S,MATCH(AR1202,A:A,0),COLUMN(M$2)),0)),M1202)</f>
        <v/>
      </c>
      <c r="V1202" s="3" t="str">
        <f t="shared" si="7"/>
        <v/>
      </c>
    </row>
    <row r="1203" ht="15.75" customHeight="1">
      <c r="A1203" s="3" t="s">
        <v>1356</v>
      </c>
      <c r="B1203" s="4" t="str">
        <f t="shared" si="1"/>
        <v>LCGL2GR</v>
      </c>
      <c r="D1203" s="3">
        <v>0.0</v>
      </c>
      <c r="E1203" s="5"/>
      <c r="F1203" s="5">
        <v>44008.0</v>
      </c>
      <c r="G1203" s="4">
        <v>0.0</v>
      </c>
      <c r="I1203" s="4">
        <v>0.0</v>
      </c>
      <c r="J1203" s="4">
        <v>0.0</v>
      </c>
      <c r="K1203" s="4">
        <v>0.0</v>
      </c>
      <c r="L1203" s="4">
        <v>0.0</v>
      </c>
      <c r="O1203" s="6">
        <f t="shared" si="2"/>
        <v>0</v>
      </c>
      <c r="P1203" s="3" t="s">
        <v>51</v>
      </c>
      <c r="Q1203" s="3" t="str">
        <f t="shared" si="3"/>
        <v>ZZ</v>
      </c>
      <c r="R1203" s="3">
        <f t="shared" si="4"/>
        <v>0</v>
      </c>
      <c r="S1203" s="3" t="str">
        <f t="shared" si="5"/>
        <v/>
      </c>
      <c r="T1203" s="7">
        <f t="shared" si="6"/>
        <v>0</v>
      </c>
      <c r="U1203" s="8" t="str">
        <f t="array" ref="U1203">IF(W1203&lt;&gt;0,MAX(IFERROR(INDEX(A:S,MATCH(W1203,A:A,0),COLUMN(M$2)),0),IFERROR(INDEX(A:S,MATCH(AD1203,A:A,0),COLUMN(M$2)),0),IFERROR(INDEX(A:S,MATCH(AK1203,A:A,0),COLUMN(M$2)),0),IFERROR(INDEX(A:S,MATCH(AR1203,A:A,0),COLUMN(M$2)),0)),M1203)</f>
        <v/>
      </c>
      <c r="V1203" s="3" t="str">
        <f t="shared" si="7"/>
        <v/>
      </c>
    </row>
    <row r="1204" ht="15.75" customHeight="1">
      <c r="A1204" s="3" t="s">
        <v>1357</v>
      </c>
      <c r="B1204" s="4" t="str">
        <f t="shared" si="1"/>
        <v>LCGL3GR</v>
      </c>
      <c r="D1204" s="3">
        <v>0.0</v>
      </c>
      <c r="F1204" s="5">
        <v>43773.0</v>
      </c>
      <c r="G1204" s="4">
        <v>0.0</v>
      </c>
      <c r="I1204" s="4">
        <v>0.0</v>
      </c>
      <c r="J1204" s="4">
        <v>0.0</v>
      </c>
      <c r="K1204" s="4">
        <v>0.0</v>
      </c>
      <c r="L1204" s="4">
        <v>0.0</v>
      </c>
      <c r="O1204" s="6">
        <f t="shared" si="2"/>
        <v>0</v>
      </c>
      <c r="P1204" s="3" t="s">
        <v>51</v>
      </c>
      <c r="Q1204" s="3" t="str">
        <f t="shared" si="3"/>
        <v>ZZ</v>
      </c>
      <c r="R1204" s="3">
        <f t="shared" si="4"/>
        <v>0</v>
      </c>
      <c r="S1204" s="3" t="str">
        <f t="shared" si="5"/>
        <v/>
      </c>
      <c r="T1204" s="7">
        <f t="shared" si="6"/>
        <v>0</v>
      </c>
      <c r="U1204" s="8" t="str">
        <f t="array" ref="U1204">IF(W1204&lt;&gt;0,MAX(IFERROR(INDEX(A:S,MATCH(W1204,A:A,0),COLUMN(M$2)),0),IFERROR(INDEX(A:S,MATCH(AD1204,A:A,0),COLUMN(M$2)),0),IFERROR(INDEX(A:S,MATCH(AK1204,A:A,0),COLUMN(M$2)),0),IFERROR(INDEX(A:S,MATCH(AR1204,A:A,0),COLUMN(M$2)),0)),M1204)</f>
        <v/>
      </c>
      <c r="V1204" s="3" t="str">
        <f t="shared" si="7"/>
        <v/>
      </c>
    </row>
    <row r="1205" ht="15.75" customHeight="1">
      <c r="A1205" s="3" t="s">
        <v>1358</v>
      </c>
      <c r="B1205" s="4" t="str">
        <f t="shared" si="1"/>
        <v>LCGL1BG</v>
      </c>
      <c r="D1205" s="3">
        <v>0.0</v>
      </c>
      <c r="E1205" s="5">
        <v>43994.0</v>
      </c>
      <c r="F1205" s="5">
        <v>44134.0</v>
      </c>
      <c r="G1205" s="4">
        <v>0.0</v>
      </c>
      <c r="I1205" s="4">
        <v>0.0</v>
      </c>
      <c r="J1205" s="4">
        <v>0.0</v>
      </c>
      <c r="K1205" s="4">
        <v>0.0</v>
      </c>
      <c r="L1205" s="4">
        <v>0.0</v>
      </c>
      <c r="O1205" s="6">
        <f t="shared" si="2"/>
        <v>0</v>
      </c>
      <c r="P1205" s="3" t="s">
        <v>51</v>
      </c>
      <c r="Q1205" s="3" t="str">
        <f t="shared" si="3"/>
        <v>ZZ</v>
      </c>
      <c r="R1205" s="3">
        <f t="shared" si="4"/>
        <v>0</v>
      </c>
      <c r="S1205" s="3" t="str">
        <f t="shared" si="5"/>
        <v/>
      </c>
      <c r="T1205" s="7">
        <f t="shared" si="6"/>
        <v>0</v>
      </c>
      <c r="U1205" s="8" t="str">
        <f t="array" ref="U1205">IF(W1205&lt;&gt;0,MAX(IFERROR(INDEX(A:S,MATCH(W1205,A:A,0),COLUMN(M$2)),0),IFERROR(INDEX(A:S,MATCH(AD1205,A:A,0),COLUMN(M$2)),0),IFERROR(INDEX(A:S,MATCH(AK1205,A:A,0),COLUMN(M$2)),0),IFERROR(INDEX(A:S,MATCH(AR1205,A:A,0),COLUMN(M$2)),0)),M1205)</f>
        <v/>
      </c>
      <c r="V1205" s="3" t="str">
        <f t="shared" si="7"/>
        <v/>
      </c>
    </row>
    <row r="1206" ht="15.75" customHeight="1">
      <c r="A1206" s="3" t="s">
        <v>1359</v>
      </c>
      <c r="B1206" s="4" t="str">
        <f t="shared" si="1"/>
        <v>LCGL2BG</v>
      </c>
      <c r="D1206" s="3">
        <v>0.0</v>
      </c>
      <c r="F1206" s="5">
        <v>43655.0</v>
      </c>
      <c r="G1206" s="4">
        <v>0.0</v>
      </c>
      <c r="I1206" s="4">
        <v>0.0</v>
      </c>
      <c r="J1206" s="4">
        <v>0.0</v>
      </c>
      <c r="K1206" s="4">
        <v>0.0</v>
      </c>
      <c r="L1206" s="4">
        <v>0.0</v>
      </c>
      <c r="O1206" s="6">
        <f t="shared" si="2"/>
        <v>0</v>
      </c>
      <c r="P1206" s="3" t="s">
        <v>51</v>
      </c>
      <c r="Q1206" s="3" t="str">
        <f t="shared" si="3"/>
        <v>ZZ</v>
      </c>
      <c r="R1206" s="3">
        <f t="shared" si="4"/>
        <v>0</v>
      </c>
      <c r="S1206" s="3" t="str">
        <f t="shared" si="5"/>
        <v/>
      </c>
      <c r="T1206" s="7">
        <f t="shared" si="6"/>
        <v>0</v>
      </c>
      <c r="U1206" s="8" t="str">
        <f t="array" ref="U1206">IF(W1206&lt;&gt;0,MAX(IFERROR(INDEX(A:S,MATCH(W1206,A:A,0),COLUMN(M$2)),0),IFERROR(INDEX(A:S,MATCH(AD1206,A:A,0),COLUMN(M$2)),0),IFERROR(INDEX(A:S,MATCH(AK1206,A:A,0),COLUMN(M$2)),0),IFERROR(INDEX(A:S,MATCH(AR1206,A:A,0),COLUMN(M$2)),0)),M1206)</f>
        <v/>
      </c>
      <c r="V1206" s="3" t="str">
        <f t="shared" si="7"/>
        <v/>
      </c>
    </row>
    <row r="1207" ht="15.75" customHeight="1">
      <c r="A1207" s="3" t="s">
        <v>1360</v>
      </c>
      <c r="B1207" s="4" t="str">
        <f t="shared" si="1"/>
        <v>LCGL3BG</v>
      </c>
      <c r="D1207" s="3">
        <v>0.0</v>
      </c>
      <c r="F1207" s="5">
        <v>43717.0</v>
      </c>
      <c r="G1207" s="4">
        <v>0.0</v>
      </c>
      <c r="I1207" s="4">
        <v>0.0</v>
      </c>
      <c r="J1207" s="4">
        <v>0.0</v>
      </c>
      <c r="K1207" s="4">
        <v>0.0</v>
      </c>
      <c r="L1207" s="4">
        <v>0.0</v>
      </c>
      <c r="O1207" s="6">
        <f t="shared" si="2"/>
        <v>0</v>
      </c>
      <c r="P1207" s="3" t="s">
        <v>51</v>
      </c>
      <c r="Q1207" s="3" t="str">
        <f t="shared" si="3"/>
        <v>ZZ</v>
      </c>
      <c r="R1207" s="3">
        <f t="shared" si="4"/>
        <v>0</v>
      </c>
      <c r="S1207" s="3" t="str">
        <f t="shared" si="5"/>
        <v/>
      </c>
      <c r="T1207" s="7">
        <f t="shared" si="6"/>
        <v>0</v>
      </c>
      <c r="U1207" s="8" t="str">
        <f t="array" ref="U1207">IF(W1207&lt;&gt;0,MAX(IFERROR(INDEX(A:S,MATCH(W1207,A:A,0),COLUMN(M$2)),0),IFERROR(INDEX(A:S,MATCH(AD1207,A:A,0),COLUMN(M$2)),0),IFERROR(INDEX(A:S,MATCH(AK1207,A:A,0),COLUMN(M$2)),0),IFERROR(INDEX(A:S,MATCH(AR1207,A:A,0),COLUMN(M$2)),0)),M1207)</f>
        <v/>
      </c>
      <c r="V1207" s="3" t="str">
        <f t="shared" si="7"/>
        <v/>
      </c>
    </row>
    <row r="1208" ht="15.75" customHeight="1">
      <c r="A1208" s="3" t="s">
        <v>1361</v>
      </c>
      <c r="B1208" s="4" t="str">
        <f t="shared" si="1"/>
        <v>LCSWCHBG</v>
      </c>
      <c r="D1208" s="3">
        <v>0.0</v>
      </c>
      <c r="F1208" s="5">
        <v>44134.0</v>
      </c>
      <c r="G1208" s="4">
        <v>0.0</v>
      </c>
      <c r="I1208" s="4">
        <v>0.0</v>
      </c>
      <c r="J1208" s="4">
        <v>0.0</v>
      </c>
      <c r="K1208" s="4">
        <v>0.0</v>
      </c>
      <c r="L1208" s="4">
        <v>0.0</v>
      </c>
      <c r="O1208" s="6">
        <f t="shared" si="2"/>
        <v>0</v>
      </c>
      <c r="P1208" s="3" t="s">
        <v>51</v>
      </c>
      <c r="Q1208" s="3" t="str">
        <f t="shared" si="3"/>
        <v>ZZ</v>
      </c>
      <c r="R1208" s="3">
        <f t="shared" si="4"/>
        <v>0</v>
      </c>
      <c r="S1208" s="3" t="str">
        <f t="shared" si="5"/>
        <v/>
      </c>
      <c r="T1208" s="7">
        <f t="shared" si="6"/>
        <v>0</v>
      </c>
      <c r="U1208" s="8" t="str">
        <f t="array" ref="U1208">IF(W1208&lt;&gt;0,MAX(IFERROR(INDEX(A:S,MATCH(W1208,A:A,0),COLUMN(M$2)),0),IFERROR(INDEX(A:S,MATCH(AD1208,A:A,0),COLUMN(M$2)),0),IFERROR(INDEX(A:S,MATCH(AK1208,A:A,0),COLUMN(M$2)),0),IFERROR(INDEX(A:S,MATCH(AR1208,A:A,0),COLUMN(M$2)),0)),M1208)</f>
        <v/>
      </c>
      <c r="V1208" s="3" t="str">
        <f t="shared" si="7"/>
        <v/>
      </c>
    </row>
    <row r="1209" ht="15.75" customHeight="1">
      <c r="A1209" s="3" t="s">
        <v>1362</v>
      </c>
      <c r="B1209" s="4" t="str">
        <f t="shared" si="1"/>
        <v>LCSWCHGR</v>
      </c>
      <c r="D1209" s="3" t="s">
        <v>101</v>
      </c>
      <c r="F1209" s="5"/>
      <c r="G1209" s="4">
        <v>3.0</v>
      </c>
      <c r="I1209" s="4">
        <v>2.0</v>
      </c>
      <c r="J1209" s="4">
        <v>0.0</v>
      </c>
      <c r="K1209" s="4">
        <v>0.0</v>
      </c>
      <c r="L1209" s="4">
        <v>0.0</v>
      </c>
      <c r="M1209" s="5">
        <v>45261.0</v>
      </c>
      <c r="N1209" s="3">
        <v>3.0</v>
      </c>
      <c r="O1209" s="6">
        <f t="shared" si="2"/>
        <v>1</v>
      </c>
      <c r="P1209" s="3" t="s">
        <v>628</v>
      </c>
      <c r="Q1209" s="3" t="str">
        <f t="shared" si="3"/>
        <v>LC ACCENT</v>
      </c>
      <c r="R1209" s="3">
        <f t="shared" si="4"/>
        <v>1</v>
      </c>
      <c r="S1209" s="3" t="str">
        <f t="shared" si="5"/>
        <v/>
      </c>
      <c r="T1209" s="7">
        <f t="shared" si="6"/>
        <v>1</v>
      </c>
      <c r="U1209" s="8">
        <f t="array" ref="U1209">IF(W1209&lt;&gt;0,MAX(IFERROR(INDEX(A:S,MATCH(W1209,A:A,0),COLUMN(M$2)),0),IFERROR(INDEX(A:S,MATCH(AD1209,A:A,0),COLUMN(M$2)),0),IFERROR(INDEX(A:S,MATCH(AK1209,A:A,0),COLUMN(M$2)),0),IFERROR(INDEX(A:S,MATCH(AR1209,A:A,0),COLUMN(M$2)),0)),M1209)</f>
        <v>45261</v>
      </c>
      <c r="V1209" s="3">
        <f t="shared" si="7"/>
        <v>3</v>
      </c>
    </row>
    <row r="1210" ht="15.75" customHeight="1">
      <c r="A1210" s="3" t="s">
        <v>1363</v>
      </c>
      <c r="B1210" s="4" t="str">
        <f t="shared" si="1"/>
        <v>LCLGCOGR</v>
      </c>
      <c r="D1210" s="3" t="s">
        <v>60</v>
      </c>
      <c r="E1210" s="5">
        <v>44134.0</v>
      </c>
      <c r="F1210" s="5">
        <v>44245.0</v>
      </c>
      <c r="G1210" s="4">
        <v>0.0</v>
      </c>
      <c r="I1210" s="4">
        <v>0.0</v>
      </c>
      <c r="J1210" s="4">
        <v>0.0</v>
      </c>
      <c r="K1210" s="4">
        <v>0.0</v>
      </c>
      <c r="L1210" s="4">
        <v>0.0</v>
      </c>
      <c r="O1210" s="6">
        <f t="shared" si="2"/>
        <v>0</v>
      </c>
      <c r="P1210" s="3" t="s">
        <v>51</v>
      </c>
      <c r="Q1210" s="3" t="str">
        <f t="shared" si="3"/>
        <v>ZZ</v>
      </c>
      <c r="R1210" s="3">
        <f t="shared" si="4"/>
        <v>0</v>
      </c>
      <c r="S1210" s="3" t="str">
        <f t="shared" si="5"/>
        <v/>
      </c>
      <c r="T1210" s="7">
        <f t="shared" si="6"/>
        <v>0</v>
      </c>
      <c r="U1210" s="8" t="str">
        <f t="array" ref="U1210">IF(W1210&lt;&gt;0,MAX(IFERROR(INDEX(A:S,MATCH(W1210,A:A,0),COLUMN(M$2)),0),IFERROR(INDEX(A:S,MATCH(AD1210,A:A,0),COLUMN(M$2)),0),IFERROR(INDEX(A:S,MATCH(AK1210,A:A,0),COLUMN(M$2)),0),IFERROR(INDEX(A:S,MATCH(AR1210,A:A,0),COLUMN(M$2)),0)),M1210)</f>
        <v/>
      </c>
      <c r="V1210" s="3" t="str">
        <f t="shared" si="7"/>
        <v/>
      </c>
    </row>
    <row r="1211" ht="15.75" customHeight="1">
      <c r="A1211" s="3" t="s">
        <v>1364</v>
      </c>
      <c r="B1211" s="4" t="str">
        <f t="shared" si="1"/>
        <v>LCLGLAGR</v>
      </c>
      <c r="D1211" s="3" t="s">
        <v>60</v>
      </c>
      <c r="E1211" s="5"/>
      <c r="F1211" s="5">
        <v>45020.0</v>
      </c>
      <c r="G1211" s="4">
        <v>0.0</v>
      </c>
      <c r="I1211" s="4">
        <v>0.0</v>
      </c>
      <c r="J1211" s="4">
        <v>0.0</v>
      </c>
      <c r="K1211" s="4">
        <v>0.0</v>
      </c>
      <c r="L1211" s="4">
        <v>0.0</v>
      </c>
      <c r="O1211" s="6">
        <f t="shared" si="2"/>
        <v>0</v>
      </c>
      <c r="P1211" s="3" t="s">
        <v>51</v>
      </c>
      <c r="Q1211" s="3" t="str">
        <f t="shared" si="3"/>
        <v>ZZ</v>
      </c>
      <c r="R1211" s="3">
        <f t="shared" si="4"/>
        <v>0</v>
      </c>
      <c r="S1211" s="3" t="str">
        <f t="shared" si="5"/>
        <v/>
      </c>
      <c r="T1211" s="7">
        <f t="shared" si="6"/>
        <v>0</v>
      </c>
      <c r="U1211" s="8" t="str">
        <f t="array" ref="U1211">IF(W1211&lt;&gt;0,MAX(IFERROR(INDEX(A:S,MATCH(W1211,A:A,0),COLUMN(M$2)),0),IFERROR(INDEX(A:S,MATCH(AD1211,A:A,0),COLUMN(M$2)),0),IFERROR(INDEX(A:S,MATCH(AK1211,A:A,0),COLUMN(M$2)),0),IFERROR(INDEX(A:S,MATCH(AR1211,A:A,0),COLUMN(M$2)),0)),M1211)</f>
        <v/>
      </c>
      <c r="V1211" s="3" t="str">
        <f t="shared" si="7"/>
        <v/>
      </c>
    </row>
    <row r="1212" ht="15.75" customHeight="1">
      <c r="A1212" s="3" t="s">
        <v>1365</v>
      </c>
      <c r="B1212" s="4" t="str">
        <f t="shared" si="1"/>
        <v>LCEP1BG</v>
      </c>
      <c r="D1212" s="3">
        <v>0.0</v>
      </c>
      <c r="E1212" s="5">
        <v>43994.0</v>
      </c>
      <c r="F1212" s="5">
        <v>44134.0</v>
      </c>
      <c r="G1212" s="4">
        <v>0.0</v>
      </c>
      <c r="I1212" s="4">
        <v>0.0</v>
      </c>
      <c r="J1212" s="4">
        <v>0.0</v>
      </c>
      <c r="K1212" s="4">
        <v>0.0</v>
      </c>
      <c r="L1212" s="4">
        <v>0.0</v>
      </c>
      <c r="O1212" s="6">
        <f t="shared" si="2"/>
        <v>0</v>
      </c>
      <c r="P1212" s="3" t="s">
        <v>51</v>
      </c>
      <c r="Q1212" s="3" t="str">
        <f t="shared" si="3"/>
        <v>ZZ</v>
      </c>
      <c r="R1212" s="3">
        <f t="shared" si="4"/>
        <v>0</v>
      </c>
      <c r="S1212" s="3" t="str">
        <f t="shared" si="5"/>
        <v/>
      </c>
      <c r="T1212" s="7">
        <f t="shared" si="6"/>
        <v>0</v>
      </c>
      <c r="U1212" s="8" t="str">
        <f t="array" ref="U1212">IF(W1212&lt;&gt;0,MAX(IFERROR(INDEX(A:S,MATCH(W1212,A:A,0),COLUMN(M$2)),0),IFERROR(INDEX(A:S,MATCH(AD1212,A:A,0),COLUMN(M$2)),0),IFERROR(INDEX(A:S,MATCH(AK1212,A:A,0),COLUMN(M$2)),0),IFERROR(INDEX(A:S,MATCH(AR1212,A:A,0),COLUMN(M$2)),0)),M1212)</f>
        <v/>
      </c>
      <c r="V1212" s="3" t="str">
        <f t="shared" si="7"/>
        <v/>
      </c>
    </row>
    <row r="1213" ht="15.75" customHeight="1">
      <c r="A1213" s="3" t="s">
        <v>1366</v>
      </c>
      <c r="B1213" s="4" t="str">
        <f t="shared" si="1"/>
        <v>LCEP2BG</v>
      </c>
      <c r="D1213" s="3">
        <v>0.0</v>
      </c>
      <c r="F1213" s="5">
        <v>43781.0</v>
      </c>
      <c r="G1213" s="4">
        <v>0.0</v>
      </c>
      <c r="I1213" s="4">
        <v>0.0</v>
      </c>
      <c r="J1213" s="4">
        <v>0.0</v>
      </c>
      <c r="K1213" s="4">
        <v>0.0</v>
      </c>
      <c r="L1213" s="4">
        <v>0.0</v>
      </c>
      <c r="O1213" s="6">
        <f t="shared" si="2"/>
        <v>0</v>
      </c>
      <c r="P1213" s="3" t="s">
        <v>51</v>
      </c>
      <c r="Q1213" s="3" t="str">
        <f t="shared" si="3"/>
        <v>ZZ</v>
      </c>
      <c r="R1213" s="3">
        <f t="shared" si="4"/>
        <v>0</v>
      </c>
      <c r="S1213" s="3" t="str">
        <f t="shared" si="5"/>
        <v/>
      </c>
      <c r="T1213" s="7">
        <f t="shared" si="6"/>
        <v>0</v>
      </c>
      <c r="U1213" s="8" t="str">
        <f t="array" ref="U1213">IF(W1213&lt;&gt;0,MAX(IFERROR(INDEX(A:S,MATCH(W1213,A:A,0),COLUMN(M$2)),0),IFERROR(INDEX(A:S,MATCH(AD1213,A:A,0),COLUMN(M$2)),0),IFERROR(INDEX(A:S,MATCH(AK1213,A:A,0),COLUMN(M$2)),0),IFERROR(INDEX(A:S,MATCH(AR1213,A:A,0),COLUMN(M$2)),0)),M1213)</f>
        <v/>
      </c>
      <c r="V1213" s="3" t="str">
        <f t="shared" si="7"/>
        <v/>
      </c>
    </row>
    <row r="1214" ht="15.75" customHeight="1">
      <c r="A1214" s="3" t="s">
        <v>1367</v>
      </c>
      <c r="B1214" s="4" t="str">
        <f t="shared" si="1"/>
        <v>LCEP3BG</v>
      </c>
      <c r="D1214" s="3" t="s">
        <v>123</v>
      </c>
      <c r="E1214" s="5">
        <v>44159.0</v>
      </c>
      <c r="F1214" s="5"/>
      <c r="G1214" s="4">
        <v>0.0</v>
      </c>
      <c r="I1214" s="4">
        <v>0.0</v>
      </c>
      <c r="J1214" s="4">
        <v>0.0</v>
      </c>
      <c r="K1214" s="4">
        <v>0.0</v>
      </c>
      <c r="L1214" s="4">
        <v>0.0</v>
      </c>
      <c r="O1214" s="6">
        <f t="shared" si="2"/>
        <v>0</v>
      </c>
      <c r="P1214" s="3" t="s">
        <v>51</v>
      </c>
      <c r="Q1214" s="3" t="str">
        <f t="shared" si="3"/>
        <v>ZZ</v>
      </c>
      <c r="R1214" s="3">
        <f t="shared" si="4"/>
        <v>0</v>
      </c>
      <c r="S1214" s="3" t="str">
        <f t="shared" si="5"/>
        <v/>
      </c>
      <c r="T1214" s="7">
        <f t="shared" si="6"/>
        <v>0</v>
      </c>
      <c r="U1214" s="8" t="str">
        <f t="array" ref="U1214">IF(W1214&lt;&gt;0,MAX(IFERROR(INDEX(A:S,MATCH(W1214,A:A,0),COLUMN(M$2)),0),IFERROR(INDEX(A:S,MATCH(AD1214,A:A,0),COLUMN(M$2)),0),IFERROR(INDEX(A:S,MATCH(AK1214,A:A,0),COLUMN(M$2)),0),IFERROR(INDEX(A:S,MATCH(AR1214,A:A,0),COLUMN(M$2)),0)),M1214)</f>
        <v/>
      </c>
      <c r="V1214" s="3" t="str">
        <f t="shared" si="7"/>
        <v/>
      </c>
    </row>
    <row r="1215" ht="15.75" customHeight="1">
      <c r="A1215" s="3" t="s">
        <v>1368</v>
      </c>
      <c r="B1215" s="4" t="str">
        <f t="shared" si="1"/>
        <v>LCPMCHBG</v>
      </c>
      <c r="D1215" s="3">
        <v>0.0</v>
      </c>
      <c r="F1215" s="5">
        <v>43885.0</v>
      </c>
      <c r="G1215" s="4">
        <v>0.0</v>
      </c>
      <c r="I1215" s="4">
        <v>0.0</v>
      </c>
      <c r="J1215" s="4">
        <v>0.0</v>
      </c>
      <c r="K1215" s="4">
        <v>0.0</v>
      </c>
      <c r="L1215" s="4">
        <v>0.0</v>
      </c>
      <c r="O1215" s="6">
        <f t="shared" si="2"/>
        <v>0</v>
      </c>
      <c r="P1215" s="3" t="s">
        <v>51</v>
      </c>
      <c r="Q1215" s="3" t="str">
        <f t="shared" si="3"/>
        <v>ZZ</v>
      </c>
      <c r="R1215" s="3">
        <f t="shared" si="4"/>
        <v>0</v>
      </c>
      <c r="S1215" s="3" t="str">
        <f t="shared" si="5"/>
        <v/>
      </c>
      <c r="T1215" s="7">
        <f t="shared" si="6"/>
        <v>0</v>
      </c>
      <c r="U1215" s="8" t="str">
        <f t="array" ref="U1215">IF(W1215&lt;&gt;0,MAX(IFERROR(INDEX(A:S,MATCH(W1215,A:A,0),COLUMN(M$2)),0),IFERROR(INDEX(A:S,MATCH(AD1215,A:A,0),COLUMN(M$2)),0),IFERROR(INDEX(A:S,MATCH(AK1215,A:A,0),COLUMN(M$2)),0),IFERROR(INDEX(A:S,MATCH(AR1215,A:A,0),COLUMN(M$2)),0)),M1215)</f>
        <v/>
      </c>
      <c r="V1215" s="3" t="str">
        <f t="shared" si="7"/>
        <v/>
      </c>
    </row>
    <row r="1216" ht="15.75" customHeight="1">
      <c r="A1216" s="3" t="s">
        <v>1369</v>
      </c>
      <c r="B1216" s="4" t="str">
        <f t="shared" si="1"/>
        <v>LCPMCHGR</v>
      </c>
      <c r="D1216" s="3">
        <v>0.0</v>
      </c>
      <c r="F1216" s="5">
        <v>43885.0</v>
      </c>
      <c r="G1216" s="4">
        <v>0.0</v>
      </c>
      <c r="I1216" s="4">
        <v>0.0</v>
      </c>
      <c r="J1216" s="4">
        <v>0.0</v>
      </c>
      <c r="K1216" s="4">
        <v>0.0</v>
      </c>
      <c r="L1216" s="4">
        <v>0.0</v>
      </c>
      <c r="O1216" s="6">
        <f t="shared" si="2"/>
        <v>0</v>
      </c>
      <c r="P1216" s="3" t="s">
        <v>51</v>
      </c>
      <c r="Q1216" s="3" t="str">
        <f t="shared" si="3"/>
        <v>ZZ</v>
      </c>
      <c r="R1216" s="3">
        <f t="shared" si="4"/>
        <v>0</v>
      </c>
      <c r="S1216" s="3" t="str">
        <f t="shared" si="5"/>
        <v/>
      </c>
      <c r="T1216" s="7">
        <f t="shared" si="6"/>
        <v>0</v>
      </c>
      <c r="U1216" s="8" t="str">
        <f t="array" ref="U1216">IF(W1216&lt;&gt;0,MAX(IFERROR(INDEX(A:S,MATCH(W1216,A:A,0),COLUMN(M$2)),0),IFERROR(INDEX(A:S,MATCH(AD1216,A:A,0),COLUMN(M$2)),0),IFERROR(INDEX(A:S,MATCH(AK1216,A:A,0),COLUMN(M$2)),0),IFERROR(INDEX(A:S,MATCH(AR1216,A:A,0),COLUMN(M$2)),0)),M1216)</f>
        <v/>
      </c>
      <c r="V1216" s="3" t="str">
        <f t="shared" si="7"/>
        <v/>
      </c>
    </row>
    <row r="1217" ht="15.75" customHeight="1">
      <c r="A1217" s="3" t="s">
        <v>1370</v>
      </c>
      <c r="B1217" s="4" t="str">
        <f t="shared" si="1"/>
        <v>LCMHCOBL</v>
      </c>
      <c r="D1217" s="3" t="s">
        <v>60</v>
      </c>
      <c r="E1217" s="5"/>
      <c r="F1217" s="5">
        <v>45020.0</v>
      </c>
      <c r="G1217" s="4">
        <v>0.0</v>
      </c>
      <c r="I1217" s="4">
        <v>0.0</v>
      </c>
      <c r="J1217" s="4">
        <v>0.0</v>
      </c>
      <c r="K1217" s="4">
        <v>0.0</v>
      </c>
      <c r="L1217" s="4">
        <v>0.0</v>
      </c>
      <c r="O1217" s="6">
        <f t="shared" si="2"/>
        <v>0</v>
      </c>
      <c r="P1217" s="3" t="s">
        <v>51</v>
      </c>
      <c r="Q1217" s="3" t="str">
        <f t="shared" si="3"/>
        <v>ZZ</v>
      </c>
      <c r="R1217" s="3">
        <f t="shared" si="4"/>
        <v>0</v>
      </c>
      <c r="S1217" s="3" t="str">
        <f t="shared" si="5"/>
        <v/>
      </c>
      <c r="T1217" s="7">
        <f t="shared" si="6"/>
        <v>0</v>
      </c>
      <c r="U1217" s="8" t="str">
        <f t="array" ref="U1217">IF(W1217&lt;&gt;0,MAX(IFERROR(INDEX(A:S,MATCH(W1217,A:A,0),COLUMN(M$2)),0),IFERROR(INDEX(A:S,MATCH(AD1217,A:A,0),COLUMN(M$2)),0),IFERROR(INDEX(A:S,MATCH(AK1217,A:A,0),COLUMN(M$2)),0),IFERROR(INDEX(A:S,MATCH(AR1217,A:A,0),COLUMN(M$2)),0)),M1217)</f>
        <v/>
      </c>
      <c r="V1217" s="3" t="str">
        <f t="shared" si="7"/>
        <v/>
      </c>
    </row>
    <row r="1218" ht="15.75" customHeight="1">
      <c r="A1218" s="3" t="s">
        <v>1371</v>
      </c>
      <c r="B1218" s="4" t="str">
        <f t="shared" si="1"/>
        <v>LCMHLABL</v>
      </c>
      <c r="D1218" s="3">
        <v>0.0</v>
      </c>
      <c r="F1218" s="5">
        <v>44134.0</v>
      </c>
      <c r="G1218" s="4">
        <v>0.0</v>
      </c>
      <c r="I1218" s="4">
        <v>0.0</v>
      </c>
      <c r="J1218" s="4">
        <v>0.0</v>
      </c>
      <c r="K1218" s="4">
        <v>0.0</v>
      </c>
      <c r="L1218" s="4">
        <v>0.0</v>
      </c>
      <c r="O1218" s="6">
        <f t="shared" si="2"/>
        <v>0</v>
      </c>
      <c r="P1218" s="3" t="s">
        <v>51</v>
      </c>
      <c r="Q1218" s="3" t="str">
        <f t="shared" si="3"/>
        <v>ZZ</v>
      </c>
      <c r="R1218" s="3">
        <f t="shared" si="4"/>
        <v>0</v>
      </c>
      <c r="S1218" s="3" t="str">
        <f t="shared" si="5"/>
        <v/>
      </c>
      <c r="T1218" s="7">
        <f t="shared" si="6"/>
        <v>0</v>
      </c>
      <c r="U1218" s="8" t="str">
        <f t="array" ref="U1218">IF(W1218&lt;&gt;0,MAX(IFERROR(INDEX(A:S,MATCH(W1218,A:A,0),COLUMN(M$2)),0),IFERROR(INDEX(A:S,MATCH(AD1218,A:A,0),COLUMN(M$2)),0),IFERROR(INDEX(A:S,MATCH(AK1218,A:A,0),COLUMN(M$2)),0),IFERROR(INDEX(A:S,MATCH(AR1218,A:A,0),COLUMN(M$2)),0)),M1218)</f>
        <v/>
      </c>
      <c r="V1218" s="3" t="str">
        <f t="shared" si="7"/>
        <v/>
      </c>
    </row>
    <row r="1219" ht="15.75" customHeight="1">
      <c r="A1219" s="3" t="s">
        <v>1372</v>
      </c>
      <c r="B1219" s="4" t="str">
        <f t="shared" si="1"/>
        <v>LCJLCHBLGLD</v>
      </c>
      <c r="D1219" s="3" t="s">
        <v>60</v>
      </c>
      <c r="E1219" s="5"/>
      <c r="F1219" s="5">
        <v>45020.0</v>
      </c>
      <c r="G1219" s="4">
        <v>0.0</v>
      </c>
      <c r="I1219" s="4">
        <v>0.0</v>
      </c>
      <c r="J1219" s="4">
        <v>0.0</v>
      </c>
      <c r="K1219" s="4">
        <v>0.0</v>
      </c>
      <c r="L1219" s="4">
        <v>0.0</v>
      </c>
      <c r="O1219" s="6">
        <f t="shared" si="2"/>
        <v>0</v>
      </c>
      <c r="P1219" s="3" t="s">
        <v>51</v>
      </c>
      <c r="Q1219" s="3" t="str">
        <f t="shared" si="3"/>
        <v>ZZ</v>
      </c>
      <c r="R1219" s="3">
        <f t="shared" si="4"/>
        <v>0</v>
      </c>
      <c r="S1219" s="3" t="str">
        <f t="shared" si="5"/>
        <v/>
      </c>
      <c r="T1219" s="7">
        <f t="shared" si="6"/>
        <v>0</v>
      </c>
      <c r="U1219" s="8" t="str">
        <f t="array" ref="U1219">IF(W1219&lt;&gt;0,MAX(IFERROR(INDEX(A:S,MATCH(W1219,A:A,0),COLUMN(M$2)),0),IFERROR(INDEX(A:S,MATCH(AD1219,A:A,0),COLUMN(M$2)),0),IFERROR(INDEX(A:S,MATCH(AK1219,A:A,0),COLUMN(M$2)),0),IFERROR(INDEX(A:S,MATCH(AR1219,A:A,0),COLUMN(M$2)),0)),M1219)</f>
        <v/>
      </c>
      <c r="V1219" s="3" t="str">
        <f t="shared" si="7"/>
        <v/>
      </c>
    </row>
    <row r="1220" ht="15.75" customHeight="1">
      <c r="A1220" s="3" t="s">
        <v>1373</v>
      </c>
      <c r="B1220" s="4" t="str">
        <f t="shared" si="1"/>
        <v>LCHTCOBL</v>
      </c>
      <c r="D1220" s="3" t="s">
        <v>101</v>
      </c>
      <c r="F1220" s="5"/>
      <c r="G1220" s="4">
        <v>0.0</v>
      </c>
      <c r="I1220" s="4">
        <v>0.0</v>
      </c>
      <c r="J1220" s="4">
        <v>0.0</v>
      </c>
      <c r="K1220" s="4">
        <v>0.0</v>
      </c>
      <c r="L1220" s="4">
        <v>0.0</v>
      </c>
      <c r="M1220" s="5">
        <v>45261.0</v>
      </c>
      <c r="N1220" s="3">
        <v>2.0</v>
      </c>
      <c r="O1220" s="6">
        <f t="shared" si="2"/>
        <v>0</v>
      </c>
      <c r="P1220" s="3" t="s">
        <v>1374</v>
      </c>
      <c r="Q1220" s="3" t="str">
        <f t="shared" si="3"/>
        <v>LC OCCASNL</v>
      </c>
      <c r="R1220" s="3">
        <f t="shared" si="4"/>
        <v>0</v>
      </c>
      <c r="S1220" s="3" t="str">
        <f t="shared" si="5"/>
        <v/>
      </c>
      <c r="T1220" s="7">
        <f t="shared" si="6"/>
        <v>0</v>
      </c>
      <c r="U1220" s="8">
        <f t="array" ref="U1220">IF(W1220&lt;&gt;0,MAX(IFERROR(INDEX(A:S,MATCH(W1220,A:A,0),COLUMN(M$2)),0),IFERROR(INDEX(A:S,MATCH(AD1220,A:A,0),COLUMN(M$2)),0),IFERROR(INDEX(A:S,MATCH(AK1220,A:A,0),COLUMN(M$2)),0),IFERROR(INDEX(A:S,MATCH(AR1220,A:A,0),COLUMN(M$2)),0)),M1220)</f>
        <v>45261</v>
      </c>
      <c r="V1220" s="3">
        <f t="shared" si="7"/>
        <v>2</v>
      </c>
    </row>
    <row r="1221" ht="15.75" customHeight="1">
      <c r="A1221" s="3" t="s">
        <v>1375</v>
      </c>
      <c r="B1221" s="4" t="str">
        <f t="shared" si="1"/>
        <v>LCHTLABL</v>
      </c>
      <c r="D1221" s="3" t="s">
        <v>101</v>
      </c>
      <c r="F1221" s="5"/>
      <c r="G1221" s="4">
        <v>2.0</v>
      </c>
      <c r="I1221" s="4">
        <v>0.0</v>
      </c>
      <c r="J1221" s="4">
        <v>2.0</v>
      </c>
      <c r="K1221" s="4">
        <v>0.0</v>
      </c>
      <c r="L1221" s="4">
        <v>0.0</v>
      </c>
      <c r="M1221" s="5">
        <v>45261.0</v>
      </c>
      <c r="N1221" s="3">
        <v>4.0</v>
      </c>
      <c r="O1221" s="6">
        <f t="shared" si="2"/>
        <v>2</v>
      </c>
      <c r="P1221" s="3" t="s">
        <v>1374</v>
      </c>
      <c r="Q1221" s="3" t="str">
        <f t="shared" si="3"/>
        <v>LC OCCASNL</v>
      </c>
      <c r="R1221" s="3">
        <f t="shared" si="4"/>
        <v>2</v>
      </c>
      <c r="S1221" s="3" t="str">
        <f t="shared" si="5"/>
        <v/>
      </c>
      <c r="T1221" s="7">
        <f t="shared" si="6"/>
        <v>2</v>
      </c>
      <c r="U1221" s="8">
        <f t="array" ref="U1221">IF(W1221&lt;&gt;0,MAX(IFERROR(INDEX(A:S,MATCH(W1221,A:A,0),COLUMN(M$2)),0),IFERROR(INDEX(A:S,MATCH(AD1221,A:A,0),COLUMN(M$2)),0),IFERROR(INDEX(A:S,MATCH(AK1221,A:A,0),COLUMN(M$2)),0),IFERROR(INDEX(A:S,MATCH(AR1221,A:A,0),COLUMN(M$2)),0)),M1221)</f>
        <v>45261</v>
      </c>
      <c r="V1221" s="3">
        <f t="shared" si="7"/>
        <v>4</v>
      </c>
    </row>
    <row r="1222" ht="15.75" customHeight="1">
      <c r="A1222" s="3" t="s">
        <v>1376</v>
      </c>
      <c r="B1222" s="4" t="str">
        <f t="shared" si="1"/>
        <v>LCJLCHSLV</v>
      </c>
      <c r="D1222" s="3" t="s">
        <v>60</v>
      </c>
      <c r="E1222" s="5"/>
      <c r="F1222" s="5">
        <v>45020.0</v>
      </c>
      <c r="G1222" s="4">
        <v>0.0</v>
      </c>
      <c r="I1222" s="4">
        <v>0.0</v>
      </c>
      <c r="J1222" s="4">
        <v>0.0</v>
      </c>
      <c r="K1222" s="4">
        <v>0.0</v>
      </c>
      <c r="L1222" s="4">
        <v>0.0</v>
      </c>
      <c r="O1222" s="6">
        <f t="shared" si="2"/>
        <v>0</v>
      </c>
      <c r="P1222" s="3" t="s">
        <v>51</v>
      </c>
      <c r="Q1222" s="3" t="str">
        <f t="shared" si="3"/>
        <v>ZZ</v>
      </c>
      <c r="R1222" s="3">
        <f t="shared" si="4"/>
        <v>0</v>
      </c>
      <c r="S1222" s="3" t="str">
        <f t="shared" si="5"/>
        <v/>
      </c>
      <c r="T1222" s="7">
        <f t="shared" si="6"/>
        <v>0</v>
      </c>
      <c r="U1222" s="8" t="str">
        <f t="array" ref="U1222">IF(W1222&lt;&gt;0,MAX(IFERROR(INDEX(A:S,MATCH(W1222,A:A,0),COLUMN(M$2)),0),IFERROR(INDEX(A:S,MATCH(AD1222,A:A,0),COLUMN(M$2)),0),IFERROR(INDEX(A:S,MATCH(AK1222,A:A,0),COLUMN(M$2)),0),IFERROR(INDEX(A:S,MATCH(AR1222,A:A,0),COLUMN(M$2)),0)),M1222)</f>
        <v/>
      </c>
      <c r="V1222" s="3" t="str">
        <f t="shared" si="7"/>
        <v/>
      </c>
    </row>
    <row r="1223" ht="15.75" customHeight="1">
      <c r="A1223" s="3" t="s">
        <v>1377</v>
      </c>
      <c r="B1223" s="4" t="str">
        <f t="shared" si="1"/>
        <v>LCJLCHBLUSLV</v>
      </c>
      <c r="D1223" s="3">
        <v>0.0</v>
      </c>
      <c r="F1223" s="5">
        <v>43885.0</v>
      </c>
      <c r="G1223" s="4">
        <v>0.0</v>
      </c>
      <c r="I1223" s="4">
        <v>0.0</v>
      </c>
      <c r="J1223" s="4">
        <v>0.0</v>
      </c>
      <c r="K1223" s="4">
        <v>0.0</v>
      </c>
      <c r="L1223" s="4">
        <v>0.0</v>
      </c>
      <c r="O1223" s="6">
        <f t="shared" si="2"/>
        <v>0</v>
      </c>
      <c r="P1223" s="3" t="s">
        <v>51</v>
      </c>
      <c r="Q1223" s="3" t="str">
        <f t="shared" si="3"/>
        <v>ZZ</v>
      </c>
      <c r="R1223" s="3">
        <f t="shared" si="4"/>
        <v>0</v>
      </c>
      <c r="S1223" s="3" t="str">
        <f t="shared" si="5"/>
        <v/>
      </c>
      <c r="T1223" s="7">
        <f t="shared" si="6"/>
        <v>0</v>
      </c>
      <c r="U1223" s="8" t="str">
        <f t="array" ref="U1223">IF(W1223&lt;&gt;0,MAX(IFERROR(INDEX(A:S,MATCH(W1223,A:A,0),COLUMN(M$2)),0),IFERROR(INDEX(A:S,MATCH(AD1223,A:A,0),COLUMN(M$2)),0),IFERROR(INDEX(A:S,MATCH(AK1223,A:A,0),COLUMN(M$2)),0),IFERROR(INDEX(A:S,MATCH(AR1223,A:A,0),COLUMN(M$2)),0)),M1223)</f>
        <v/>
      </c>
      <c r="V1223" s="3" t="str">
        <f t="shared" si="7"/>
        <v/>
      </c>
    </row>
    <row r="1224" ht="15.75" customHeight="1">
      <c r="A1224" s="3" t="s">
        <v>1378</v>
      </c>
      <c r="B1224" s="4" t="str">
        <f t="shared" si="1"/>
        <v>LCTLCHBL</v>
      </c>
      <c r="D1224" s="3">
        <v>0.0</v>
      </c>
      <c r="F1224" s="5">
        <v>44134.0</v>
      </c>
      <c r="G1224" s="4">
        <v>0.0</v>
      </c>
      <c r="I1224" s="4">
        <v>0.0</v>
      </c>
      <c r="J1224" s="4">
        <v>0.0</v>
      </c>
      <c r="K1224" s="4">
        <v>0.0</v>
      </c>
      <c r="L1224" s="4">
        <v>0.0</v>
      </c>
      <c r="O1224" s="6">
        <f t="shared" si="2"/>
        <v>0</v>
      </c>
      <c r="P1224" s="3" t="s">
        <v>51</v>
      </c>
      <c r="Q1224" s="3" t="str">
        <f t="shared" si="3"/>
        <v>ZZ</v>
      </c>
      <c r="R1224" s="3">
        <f t="shared" si="4"/>
        <v>0</v>
      </c>
      <c r="S1224" s="3" t="str">
        <f t="shared" si="5"/>
        <v/>
      </c>
      <c r="T1224" s="7">
        <f t="shared" si="6"/>
        <v>0</v>
      </c>
      <c r="U1224" s="8" t="str">
        <f t="array" ref="U1224">IF(W1224&lt;&gt;0,MAX(IFERROR(INDEX(A:S,MATCH(W1224,A:A,0),COLUMN(M$2)),0),IFERROR(INDEX(A:S,MATCH(AD1224,A:A,0),COLUMN(M$2)),0),IFERROR(INDEX(A:S,MATCH(AK1224,A:A,0),COLUMN(M$2)),0),IFERROR(INDEX(A:S,MATCH(AR1224,A:A,0),COLUMN(M$2)),0)),M1224)</f>
        <v/>
      </c>
      <c r="V1224" s="3" t="str">
        <f t="shared" si="7"/>
        <v/>
      </c>
    </row>
    <row r="1225" ht="15.75" customHeight="1">
      <c r="A1225" s="3" t="s">
        <v>1379</v>
      </c>
      <c r="B1225" s="4" t="str">
        <f t="shared" si="1"/>
        <v>LCVMCOGR</v>
      </c>
      <c r="D1225" s="3">
        <v>0.0</v>
      </c>
      <c r="F1225" s="5">
        <v>43717.0</v>
      </c>
      <c r="G1225" s="4">
        <v>0.0</v>
      </c>
      <c r="I1225" s="4">
        <v>0.0</v>
      </c>
      <c r="J1225" s="4">
        <v>0.0</v>
      </c>
      <c r="K1225" s="4">
        <v>0.0</v>
      </c>
      <c r="L1225" s="4">
        <v>0.0</v>
      </c>
      <c r="O1225" s="6">
        <f t="shared" si="2"/>
        <v>0</v>
      </c>
      <c r="P1225" s="3" t="s">
        <v>51</v>
      </c>
      <c r="Q1225" s="3" t="str">
        <f t="shared" si="3"/>
        <v>ZZ</v>
      </c>
      <c r="R1225" s="3">
        <f t="shared" si="4"/>
        <v>0</v>
      </c>
      <c r="S1225" s="3" t="str">
        <f t="shared" si="5"/>
        <v/>
      </c>
      <c r="T1225" s="7">
        <f t="shared" si="6"/>
        <v>0</v>
      </c>
      <c r="U1225" s="8" t="str">
        <f t="array" ref="U1225">IF(W1225&lt;&gt;0,MAX(IFERROR(INDEX(A:S,MATCH(W1225,A:A,0),COLUMN(M$2)),0),IFERROR(INDEX(A:S,MATCH(AD1225,A:A,0),COLUMN(M$2)),0),IFERROR(INDEX(A:S,MATCH(AK1225,A:A,0),COLUMN(M$2)),0),IFERROR(INDEX(A:S,MATCH(AR1225,A:A,0),COLUMN(M$2)),0)),M1225)</f>
        <v/>
      </c>
      <c r="V1225" s="3" t="str">
        <f t="shared" si="7"/>
        <v/>
      </c>
    </row>
    <row r="1226" ht="15.75" customHeight="1">
      <c r="A1226" s="3" t="s">
        <v>1380</v>
      </c>
      <c r="B1226" s="4" t="str">
        <f t="shared" si="1"/>
        <v>LCVMLAGR</v>
      </c>
      <c r="D1226" s="3">
        <v>0.0</v>
      </c>
      <c r="F1226" s="5">
        <v>43623.0</v>
      </c>
      <c r="G1226" s="4">
        <v>0.0</v>
      </c>
      <c r="I1226" s="4">
        <v>0.0</v>
      </c>
      <c r="J1226" s="4">
        <v>0.0</v>
      </c>
      <c r="K1226" s="4">
        <v>0.0</v>
      </c>
      <c r="L1226" s="4">
        <v>0.0</v>
      </c>
      <c r="O1226" s="6">
        <f t="shared" si="2"/>
        <v>0</v>
      </c>
      <c r="P1226" s="3" t="s">
        <v>51</v>
      </c>
      <c r="Q1226" s="3" t="str">
        <f t="shared" si="3"/>
        <v>ZZ</v>
      </c>
      <c r="R1226" s="3">
        <f t="shared" si="4"/>
        <v>0</v>
      </c>
      <c r="S1226" s="3" t="str">
        <f t="shared" si="5"/>
        <v/>
      </c>
      <c r="T1226" s="7">
        <f t="shared" si="6"/>
        <v>0</v>
      </c>
      <c r="U1226" s="8" t="str">
        <f t="array" ref="U1226">IF(W1226&lt;&gt;0,MAX(IFERROR(INDEX(A:S,MATCH(W1226,A:A,0),COLUMN(M$2)),0),IFERROR(INDEX(A:S,MATCH(AD1226,A:A,0),COLUMN(M$2)),0),IFERROR(INDEX(A:S,MATCH(AK1226,A:A,0),COLUMN(M$2)),0),IFERROR(INDEX(A:S,MATCH(AR1226,A:A,0),COLUMN(M$2)),0)),M1226)</f>
        <v/>
      </c>
      <c r="V1226" s="3" t="str">
        <f t="shared" si="7"/>
        <v/>
      </c>
    </row>
    <row r="1227" ht="15.75" customHeight="1">
      <c r="A1227" s="3" t="s">
        <v>1381</v>
      </c>
      <c r="B1227" s="4" t="str">
        <f t="shared" si="1"/>
        <v>LCSVCHBR</v>
      </c>
      <c r="D1227" s="3" t="s">
        <v>60</v>
      </c>
      <c r="E1227" s="5"/>
      <c r="F1227" s="5">
        <v>45020.0</v>
      </c>
      <c r="G1227" s="4">
        <v>0.0</v>
      </c>
      <c r="I1227" s="4">
        <v>0.0</v>
      </c>
      <c r="J1227" s="4">
        <v>0.0</v>
      </c>
      <c r="K1227" s="4">
        <v>0.0</v>
      </c>
      <c r="L1227" s="4">
        <v>0.0</v>
      </c>
      <c r="O1227" s="6">
        <f t="shared" si="2"/>
        <v>0</v>
      </c>
      <c r="P1227" s="3" t="s">
        <v>51</v>
      </c>
      <c r="Q1227" s="3" t="str">
        <f t="shared" si="3"/>
        <v>ZZ</v>
      </c>
      <c r="R1227" s="3">
        <f t="shared" si="4"/>
        <v>0</v>
      </c>
      <c r="S1227" s="3" t="str">
        <f t="shared" si="5"/>
        <v/>
      </c>
      <c r="T1227" s="7">
        <f t="shared" si="6"/>
        <v>0</v>
      </c>
      <c r="U1227" s="8" t="str">
        <f t="array" ref="U1227">IF(W1227&lt;&gt;0,MAX(IFERROR(INDEX(A:S,MATCH(W1227,A:A,0),COLUMN(M$2)),0),IFERROR(INDEX(A:S,MATCH(AD1227,A:A,0),COLUMN(M$2)),0),IFERROR(INDEX(A:S,MATCH(AK1227,A:A,0),COLUMN(M$2)),0),IFERROR(INDEX(A:S,MATCH(AR1227,A:A,0),COLUMN(M$2)),0)),M1227)</f>
        <v/>
      </c>
      <c r="V1227" s="3" t="str">
        <f t="shared" si="7"/>
        <v/>
      </c>
    </row>
    <row r="1228" ht="15.75" customHeight="1">
      <c r="A1228" s="3" t="s">
        <v>1382</v>
      </c>
      <c r="B1228" s="4" t="str">
        <f t="shared" si="1"/>
        <v>LCHRDIBG</v>
      </c>
      <c r="D1228" s="3" t="s">
        <v>60</v>
      </c>
      <c r="F1228" s="5">
        <v>45020.0</v>
      </c>
      <c r="G1228" s="4">
        <v>1.0</v>
      </c>
      <c r="I1228" s="4">
        <v>1.0</v>
      </c>
      <c r="J1228" s="4">
        <v>0.0</v>
      </c>
      <c r="K1228" s="4">
        <v>0.0</v>
      </c>
      <c r="L1228" s="4">
        <v>0.0</v>
      </c>
      <c r="O1228" s="6">
        <f t="shared" si="2"/>
        <v>0</v>
      </c>
      <c r="P1228" s="9" t="s">
        <v>112</v>
      </c>
      <c r="Q1228" s="3" t="str">
        <f t="shared" si="3"/>
        <v>ZZ</v>
      </c>
      <c r="R1228" s="3">
        <f t="shared" si="4"/>
        <v>0</v>
      </c>
      <c r="S1228" s="3">
        <f t="shared" si="5"/>
        <v>0</v>
      </c>
      <c r="T1228" s="7">
        <f t="shared" si="6"/>
        <v>0</v>
      </c>
      <c r="U1228" s="8">
        <f t="array" ref="U1228">IF(W1228&lt;&gt;0,MAX(IFERROR(INDEX(A:S,MATCH(W1228,A:A,0),COLUMN(M$2)),0),IFERROR(INDEX(A:S,MATCH(AD1228,A:A,0),COLUMN(M$2)),0),IFERROR(INDEX(A:S,MATCH(AK1228,A:A,0),COLUMN(M$2)),0),IFERROR(INDEX(A:S,MATCH(AR1228,A:A,0),COLUMN(M$2)),0)),M1228)</f>
        <v>0</v>
      </c>
      <c r="V1228" s="3">
        <f t="shared" si="7"/>
        <v>0</v>
      </c>
      <c r="W1228" s="3" t="s">
        <v>1382</v>
      </c>
      <c r="X1228" s="3">
        <v>1.0</v>
      </c>
      <c r="Y1228" s="3">
        <f t="array" ref="Y1228">ROUNDDOWN(INDEX($A:$O,MATCH(W1228,$A:$A,0),COLUMN(O$1))/X1228,0)</f>
        <v>0</v>
      </c>
      <c r="Z1228" s="3">
        <f t="array" ref="Z1228">ROUNDDOWN(INDEX($A:$J,MATCH(W1228,$A:$A,0),COLUMN(H$1))/X1228,0)+Y1228</f>
        <v>0</v>
      </c>
      <c r="AA1228" s="5" t="str">
        <f t="array" ref="AA1228">XLOOKUP(W1228,A:A,M:M)</f>
        <v/>
      </c>
      <c r="AB1228" s="3">
        <f t="array" ref="AB1228">ROUNDDOWN(INDEX($A:$N,MATCH(W1228,$A:$A,0),COLUMN(N$1))/X1228,0)+Z1228</f>
        <v>0</v>
      </c>
      <c r="AC1228" s="3" t="str">
        <f t="array" ref="AC1228">INDEX($A:$P,MATCH(W1228,$A:$A,0),COLUMN(P$1))</f>
        <v>Z</v>
      </c>
      <c r="AD1228" s="3" t="s">
        <v>1383</v>
      </c>
      <c r="AE1228" s="3">
        <v>1.0</v>
      </c>
      <c r="AF1228" s="3">
        <f t="array" ref="AF1228">ROUNDDOWN(INDEX($A:$O,MATCH(AD1228,$A:$A,0),COLUMN(O$1))/AE1228,0)</f>
        <v>0</v>
      </c>
      <c r="AG1228" s="3">
        <f t="array" ref="AG1228">ROUNDDOWN(INDEX($A:$J,MATCH(AD1228,$A:$A,0),COLUMN(H$1))/AE1228,0)+AF1228</f>
        <v>0</v>
      </c>
      <c r="AH1228" s="5" t="str">
        <f t="array" ref="AH1228">XLOOKUP(AD1228,A:A,M:M)</f>
        <v/>
      </c>
      <c r="AI1228" s="3">
        <f t="array" ref="AI1228">ROUNDDOWN(INDEX($A:$N,MATCH(AD1228,$A:$A,0),COLUMN(N$1))/AE1228,0)+AG1228</f>
        <v>0</v>
      </c>
      <c r="AJ1228" s="3" t="str">
        <f t="array" ref="AJ1228">INDEX($A:$P,MATCH(AD1228,$A:$A,0),COLUMN(P$1))</f>
        <v>ZZ</v>
      </c>
    </row>
    <row r="1229" ht="15.75" customHeight="1">
      <c r="A1229" s="3" t="s">
        <v>1384</v>
      </c>
      <c r="B1229" s="4" t="str">
        <f t="shared" si="1"/>
        <v>LCRC1GR</v>
      </c>
      <c r="D1229" s="3">
        <v>0.0</v>
      </c>
      <c r="F1229" s="5">
        <v>43994.0</v>
      </c>
      <c r="G1229" s="4">
        <v>0.0</v>
      </c>
      <c r="I1229" s="4">
        <v>0.0</v>
      </c>
      <c r="J1229" s="4">
        <v>0.0</v>
      </c>
      <c r="K1229" s="4">
        <v>0.0</v>
      </c>
      <c r="L1229" s="4">
        <v>0.0</v>
      </c>
      <c r="O1229" s="6">
        <f t="shared" si="2"/>
        <v>0</v>
      </c>
      <c r="P1229" s="3" t="s">
        <v>51</v>
      </c>
      <c r="Q1229" s="3" t="str">
        <f t="shared" si="3"/>
        <v>ZZ</v>
      </c>
      <c r="R1229" s="3">
        <f t="shared" si="4"/>
        <v>0</v>
      </c>
      <c r="S1229" s="3" t="str">
        <f t="shared" si="5"/>
        <v/>
      </c>
      <c r="T1229" s="7">
        <f t="shared" si="6"/>
        <v>0</v>
      </c>
      <c r="U1229" s="8" t="str">
        <f t="array" ref="U1229">IF(W1229&lt;&gt;0,MAX(IFERROR(INDEX(A:S,MATCH(W1229,A:A,0),COLUMN(M$2)),0),IFERROR(INDEX(A:S,MATCH(AD1229,A:A,0),COLUMN(M$2)),0),IFERROR(INDEX(A:S,MATCH(AK1229,A:A,0),COLUMN(M$2)),0),IFERROR(INDEX(A:S,MATCH(AR1229,A:A,0),COLUMN(M$2)),0)),M1229)</f>
        <v/>
      </c>
      <c r="V1229" s="3" t="str">
        <f t="shared" si="7"/>
        <v/>
      </c>
    </row>
    <row r="1230" ht="15.75" customHeight="1">
      <c r="A1230" s="3" t="s">
        <v>1385</v>
      </c>
      <c r="B1230" s="4" t="str">
        <f t="shared" si="1"/>
        <v>LCRC2GR</v>
      </c>
      <c r="D1230" s="3">
        <v>0.0</v>
      </c>
      <c r="F1230" s="5">
        <v>44134.0</v>
      </c>
      <c r="G1230" s="4">
        <v>0.0</v>
      </c>
      <c r="I1230" s="4">
        <v>0.0</v>
      </c>
      <c r="J1230" s="4">
        <v>0.0</v>
      </c>
      <c r="K1230" s="4">
        <v>0.0</v>
      </c>
      <c r="L1230" s="4">
        <v>0.0</v>
      </c>
      <c r="O1230" s="6">
        <f t="shared" si="2"/>
        <v>0</v>
      </c>
      <c r="P1230" s="3" t="s">
        <v>51</v>
      </c>
      <c r="Q1230" s="3" t="str">
        <f t="shared" si="3"/>
        <v>ZZ</v>
      </c>
      <c r="R1230" s="3">
        <f t="shared" si="4"/>
        <v>0</v>
      </c>
      <c r="S1230" s="3" t="str">
        <f t="shared" si="5"/>
        <v/>
      </c>
      <c r="T1230" s="7">
        <f t="shared" si="6"/>
        <v>0</v>
      </c>
      <c r="U1230" s="8" t="str">
        <f t="array" ref="U1230">IF(W1230&lt;&gt;0,MAX(IFERROR(INDEX(A:S,MATCH(W1230,A:A,0),COLUMN(M$2)),0),IFERROR(INDEX(A:S,MATCH(AD1230,A:A,0),COLUMN(M$2)),0),IFERROR(INDEX(A:S,MATCH(AK1230,A:A,0),COLUMN(M$2)),0),IFERROR(INDEX(A:S,MATCH(AR1230,A:A,0),COLUMN(M$2)),0)),M1230)</f>
        <v/>
      </c>
      <c r="V1230" s="3" t="str">
        <f t="shared" si="7"/>
        <v/>
      </c>
    </row>
    <row r="1231" ht="15.75" customHeight="1">
      <c r="A1231" s="3" t="s">
        <v>1386</v>
      </c>
      <c r="B1231" s="4" t="str">
        <f t="shared" si="1"/>
        <v>LCRC3GR</v>
      </c>
      <c r="D1231" s="3">
        <v>0.0</v>
      </c>
      <c r="F1231" s="5">
        <v>44134.0</v>
      </c>
      <c r="G1231" s="4">
        <v>0.0</v>
      </c>
      <c r="I1231" s="4">
        <v>0.0</v>
      </c>
      <c r="J1231" s="4">
        <v>0.0</v>
      </c>
      <c r="K1231" s="4">
        <v>0.0</v>
      </c>
      <c r="L1231" s="4">
        <v>0.0</v>
      </c>
      <c r="O1231" s="6">
        <f t="shared" si="2"/>
        <v>0</v>
      </c>
      <c r="P1231" s="3" t="s">
        <v>51</v>
      </c>
      <c r="Q1231" s="3" t="str">
        <f t="shared" si="3"/>
        <v>ZZ</v>
      </c>
      <c r="R1231" s="3">
        <f t="shared" si="4"/>
        <v>0</v>
      </c>
      <c r="S1231" s="3" t="str">
        <f t="shared" si="5"/>
        <v/>
      </c>
      <c r="T1231" s="7">
        <f t="shared" si="6"/>
        <v>0</v>
      </c>
      <c r="U1231" s="8" t="str">
        <f t="array" ref="U1231">IF(W1231&lt;&gt;0,MAX(IFERROR(INDEX(A:S,MATCH(W1231,A:A,0),COLUMN(M$2)),0),IFERROR(INDEX(A:S,MATCH(AD1231,A:A,0),COLUMN(M$2)),0),IFERROR(INDEX(A:S,MATCH(AK1231,A:A,0),COLUMN(M$2)),0),IFERROR(INDEX(A:S,MATCH(AR1231,A:A,0),COLUMN(M$2)),0)),M1231)</f>
        <v/>
      </c>
      <c r="V1231" s="3" t="str">
        <f t="shared" si="7"/>
        <v/>
      </c>
    </row>
    <row r="1232" ht="15.75" customHeight="1">
      <c r="A1232" s="3" t="s">
        <v>1387</v>
      </c>
      <c r="B1232" s="4" t="str">
        <f t="shared" si="1"/>
        <v>LCRYOTGR</v>
      </c>
      <c r="D1232" s="3">
        <v>0.0</v>
      </c>
      <c r="F1232" s="5">
        <v>44134.0</v>
      </c>
      <c r="G1232" s="4">
        <v>0.0</v>
      </c>
      <c r="I1232" s="4">
        <v>0.0</v>
      </c>
      <c r="J1232" s="4">
        <v>0.0</v>
      </c>
      <c r="K1232" s="4">
        <v>0.0</v>
      </c>
      <c r="L1232" s="4">
        <v>0.0</v>
      </c>
      <c r="O1232" s="6">
        <f t="shared" si="2"/>
        <v>0</v>
      </c>
      <c r="P1232" s="3" t="s">
        <v>51</v>
      </c>
      <c r="Q1232" s="3" t="str">
        <f t="shared" si="3"/>
        <v>ZZ</v>
      </c>
      <c r="R1232" s="3">
        <f t="shared" si="4"/>
        <v>0</v>
      </c>
      <c r="S1232" s="3" t="str">
        <f t="shared" si="5"/>
        <v/>
      </c>
      <c r="T1232" s="7">
        <f t="shared" si="6"/>
        <v>0</v>
      </c>
      <c r="U1232" s="8" t="str">
        <f t="array" ref="U1232">IF(W1232&lt;&gt;0,MAX(IFERROR(INDEX(A:S,MATCH(W1232,A:A,0),COLUMN(M$2)),0),IFERROR(INDEX(A:S,MATCH(AD1232,A:A,0),COLUMN(M$2)),0),IFERROR(INDEX(A:S,MATCH(AK1232,A:A,0),COLUMN(M$2)),0),IFERROR(INDEX(A:S,MATCH(AR1232,A:A,0),COLUMN(M$2)),0)),M1232)</f>
        <v/>
      </c>
      <c r="V1232" s="3" t="str">
        <f t="shared" si="7"/>
        <v/>
      </c>
    </row>
    <row r="1233" ht="15.75" customHeight="1">
      <c r="A1233" s="3" t="s">
        <v>1388</v>
      </c>
      <c r="B1233" s="4" t="str">
        <f t="shared" si="1"/>
        <v>LCEECHGR</v>
      </c>
      <c r="D1233" s="3" t="s">
        <v>60</v>
      </c>
      <c r="E1233" s="5">
        <v>44134.0</v>
      </c>
      <c r="F1233" s="5">
        <v>44245.0</v>
      </c>
      <c r="G1233" s="4">
        <v>0.0</v>
      </c>
      <c r="I1233" s="4">
        <v>0.0</v>
      </c>
      <c r="J1233" s="4">
        <v>0.0</v>
      </c>
      <c r="K1233" s="4">
        <v>0.0</v>
      </c>
      <c r="L1233" s="4">
        <v>0.0</v>
      </c>
      <c r="O1233" s="6">
        <f t="shared" si="2"/>
        <v>0</v>
      </c>
      <c r="P1233" s="3" t="s">
        <v>51</v>
      </c>
      <c r="Q1233" s="3" t="str">
        <f t="shared" si="3"/>
        <v>ZZ</v>
      </c>
      <c r="R1233" s="3">
        <f t="shared" si="4"/>
        <v>0</v>
      </c>
      <c r="S1233" s="3" t="str">
        <f t="shared" si="5"/>
        <v/>
      </c>
      <c r="T1233" s="7">
        <f t="shared" si="6"/>
        <v>0</v>
      </c>
      <c r="U1233" s="8" t="str">
        <f t="array" ref="U1233">IF(W1233&lt;&gt;0,MAX(IFERROR(INDEX(A:S,MATCH(W1233,A:A,0),COLUMN(M$2)),0),IFERROR(INDEX(A:S,MATCH(AD1233,A:A,0),COLUMN(M$2)),0),IFERROR(INDEX(A:S,MATCH(AK1233,A:A,0),COLUMN(M$2)),0),IFERROR(INDEX(A:S,MATCH(AR1233,A:A,0),COLUMN(M$2)),0)),M1233)</f>
        <v/>
      </c>
      <c r="V1233" s="3" t="str">
        <f t="shared" si="7"/>
        <v/>
      </c>
    </row>
    <row r="1234" ht="15.75" customHeight="1">
      <c r="A1234" s="3" t="s">
        <v>1389</v>
      </c>
      <c r="B1234" s="4" t="str">
        <f t="shared" si="1"/>
        <v>LCJNDEGR</v>
      </c>
      <c r="D1234" s="3">
        <v>0.0</v>
      </c>
      <c r="F1234" s="5">
        <v>43994.0</v>
      </c>
      <c r="G1234" s="4">
        <v>0.0</v>
      </c>
      <c r="I1234" s="4">
        <v>0.0</v>
      </c>
      <c r="J1234" s="4">
        <v>0.0</v>
      </c>
      <c r="K1234" s="4">
        <v>0.0</v>
      </c>
      <c r="L1234" s="4">
        <v>0.0</v>
      </c>
      <c r="O1234" s="6">
        <f t="shared" si="2"/>
        <v>0</v>
      </c>
      <c r="P1234" s="3" t="s">
        <v>51</v>
      </c>
      <c r="Q1234" s="3" t="str">
        <f t="shared" si="3"/>
        <v>ZZ</v>
      </c>
      <c r="R1234" s="3">
        <f t="shared" si="4"/>
        <v>0</v>
      </c>
      <c r="S1234" s="3" t="str">
        <f t="shared" si="5"/>
        <v/>
      </c>
      <c r="T1234" s="7">
        <f t="shared" si="6"/>
        <v>0</v>
      </c>
      <c r="U1234" s="8" t="str">
        <f t="array" ref="U1234">IF(W1234&lt;&gt;0,MAX(IFERROR(INDEX(A:S,MATCH(W1234,A:A,0),COLUMN(M$2)),0),IFERROR(INDEX(A:S,MATCH(AD1234,A:A,0),COLUMN(M$2)),0),IFERROR(INDEX(A:S,MATCH(AK1234,A:A,0),COLUMN(M$2)),0),IFERROR(INDEX(A:S,MATCH(AR1234,A:A,0),COLUMN(M$2)),0)),M1234)</f>
        <v/>
      </c>
      <c r="V1234" s="3" t="str">
        <f t="shared" si="7"/>
        <v/>
      </c>
    </row>
    <row r="1235" ht="15.75" customHeight="1">
      <c r="A1235" s="3" t="s">
        <v>1390</v>
      </c>
      <c r="B1235" s="4" t="str">
        <f t="shared" si="1"/>
        <v>LCJNDEBL</v>
      </c>
      <c r="D1235" s="3" t="s">
        <v>60</v>
      </c>
      <c r="F1235" s="5">
        <v>45020.0</v>
      </c>
      <c r="G1235" s="4">
        <v>0.0</v>
      </c>
      <c r="I1235" s="4">
        <v>0.0</v>
      </c>
      <c r="J1235" s="4">
        <v>0.0</v>
      </c>
      <c r="K1235" s="4">
        <v>0.0</v>
      </c>
      <c r="L1235" s="4">
        <v>0.0</v>
      </c>
      <c r="O1235" s="6">
        <f t="shared" si="2"/>
        <v>0</v>
      </c>
      <c r="P1235" s="3" t="s">
        <v>51</v>
      </c>
      <c r="Q1235" s="3" t="str">
        <f t="shared" si="3"/>
        <v>ZZ</v>
      </c>
      <c r="R1235" s="3">
        <f t="shared" si="4"/>
        <v>0</v>
      </c>
      <c r="S1235" s="3" t="str">
        <f t="shared" si="5"/>
        <v/>
      </c>
      <c r="T1235" s="7">
        <f t="shared" si="6"/>
        <v>0</v>
      </c>
      <c r="U1235" s="8" t="str">
        <f t="array" ref="U1235">IF(W1235&lt;&gt;0,MAX(IFERROR(INDEX(A:S,MATCH(W1235,A:A,0),COLUMN(M$2)),0),IFERROR(INDEX(A:S,MATCH(AD1235,A:A,0),COLUMN(M$2)),0),IFERROR(INDEX(A:S,MATCH(AK1235,A:A,0),COLUMN(M$2)),0),IFERROR(INDEX(A:S,MATCH(AR1235,A:A,0),COLUMN(M$2)),0)),M1235)</f>
        <v/>
      </c>
      <c r="V1235" s="3" t="str">
        <f t="shared" si="7"/>
        <v/>
      </c>
    </row>
    <row r="1236" ht="15.75" customHeight="1">
      <c r="A1236" s="3" t="s">
        <v>1391</v>
      </c>
      <c r="B1236" s="4" t="str">
        <f t="shared" si="1"/>
        <v>LCTULAGR</v>
      </c>
      <c r="D1236" s="3">
        <v>0.0</v>
      </c>
      <c r="F1236" s="5">
        <v>44008.0</v>
      </c>
      <c r="G1236" s="4">
        <v>0.0</v>
      </c>
      <c r="I1236" s="4">
        <v>0.0</v>
      </c>
      <c r="J1236" s="4">
        <v>0.0</v>
      </c>
      <c r="K1236" s="4">
        <v>0.0</v>
      </c>
      <c r="L1236" s="4">
        <v>0.0</v>
      </c>
      <c r="O1236" s="6">
        <f t="shared" si="2"/>
        <v>0</v>
      </c>
      <c r="P1236" s="3" t="s">
        <v>51</v>
      </c>
      <c r="Q1236" s="3" t="str">
        <f t="shared" si="3"/>
        <v>ZZ</v>
      </c>
      <c r="R1236" s="3">
        <f t="shared" si="4"/>
        <v>0</v>
      </c>
      <c r="S1236" s="3" t="str">
        <f t="shared" si="5"/>
        <v/>
      </c>
      <c r="T1236" s="7">
        <f t="shared" si="6"/>
        <v>0</v>
      </c>
      <c r="U1236" s="8" t="str">
        <f t="array" ref="U1236">IF(W1236&lt;&gt;0,MAX(IFERROR(INDEX(A:S,MATCH(W1236,A:A,0),COLUMN(M$2)),0),IFERROR(INDEX(A:S,MATCH(AD1236,A:A,0),COLUMN(M$2)),0),IFERROR(INDEX(A:S,MATCH(AK1236,A:A,0),COLUMN(M$2)),0),IFERROR(INDEX(A:S,MATCH(AR1236,A:A,0),COLUMN(M$2)),0)),M1236)</f>
        <v/>
      </c>
      <c r="V1236" s="3" t="str">
        <f t="shared" si="7"/>
        <v/>
      </c>
    </row>
    <row r="1237" ht="15.75" customHeight="1">
      <c r="A1237" s="3" t="s">
        <v>1392</v>
      </c>
      <c r="B1237" s="4" t="str">
        <f t="shared" si="1"/>
        <v>LCDNBABSVB26</v>
      </c>
      <c r="D1237" s="3">
        <v>0.0</v>
      </c>
      <c r="F1237" s="5">
        <v>43885.0</v>
      </c>
      <c r="G1237" s="4">
        <v>0.0</v>
      </c>
      <c r="I1237" s="4">
        <v>0.0</v>
      </c>
      <c r="J1237" s="4">
        <v>0.0</v>
      </c>
      <c r="K1237" s="4">
        <v>0.0</v>
      </c>
      <c r="L1237" s="4">
        <v>0.0</v>
      </c>
      <c r="O1237" s="6">
        <f t="shared" si="2"/>
        <v>0</v>
      </c>
      <c r="P1237" s="3" t="s">
        <v>51</v>
      </c>
      <c r="Q1237" s="3" t="str">
        <f t="shared" si="3"/>
        <v>ZZ</v>
      </c>
      <c r="R1237" s="3">
        <f t="shared" si="4"/>
        <v>0</v>
      </c>
      <c r="S1237" s="3" t="str">
        <f t="shared" si="5"/>
        <v/>
      </c>
      <c r="T1237" s="7">
        <f t="shared" si="6"/>
        <v>0</v>
      </c>
      <c r="U1237" s="8" t="str">
        <f t="array" ref="U1237">IF(W1237&lt;&gt;0,MAX(IFERROR(INDEX(A:S,MATCH(W1237,A:A,0),COLUMN(M$2)),0),IFERROR(INDEX(A:S,MATCH(AD1237,A:A,0),COLUMN(M$2)),0),IFERROR(INDEX(A:S,MATCH(AK1237,A:A,0),COLUMN(M$2)),0),IFERROR(INDEX(A:S,MATCH(AR1237,A:A,0),COLUMN(M$2)),0)),M1237)</f>
        <v/>
      </c>
      <c r="V1237" s="3" t="str">
        <f t="shared" si="7"/>
        <v/>
      </c>
    </row>
    <row r="1238" ht="15.75" customHeight="1">
      <c r="A1238" s="3" t="s">
        <v>1393</v>
      </c>
      <c r="B1238" s="4" t="str">
        <f t="shared" si="1"/>
        <v>LCDNBABSVB30</v>
      </c>
      <c r="D1238" s="3">
        <v>0.0</v>
      </c>
      <c r="F1238" s="5">
        <v>43885.0</v>
      </c>
      <c r="G1238" s="4">
        <v>0.0</v>
      </c>
      <c r="I1238" s="4">
        <v>0.0</v>
      </c>
      <c r="J1238" s="4">
        <v>0.0</v>
      </c>
      <c r="K1238" s="4">
        <v>0.0</v>
      </c>
      <c r="L1238" s="4">
        <v>0.0</v>
      </c>
      <c r="O1238" s="6">
        <f t="shared" si="2"/>
        <v>0</v>
      </c>
      <c r="P1238" s="3" t="s">
        <v>51</v>
      </c>
      <c r="Q1238" s="3" t="str">
        <f t="shared" si="3"/>
        <v>ZZ</v>
      </c>
      <c r="R1238" s="3">
        <f t="shared" si="4"/>
        <v>0</v>
      </c>
      <c r="S1238" s="3" t="str">
        <f t="shared" si="5"/>
        <v/>
      </c>
      <c r="T1238" s="7">
        <f t="shared" si="6"/>
        <v>0</v>
      </c>
      <c r="U1238" s="8" t="str">
        <f t="array" ref="U1238">IF(W1238&lt;&gt;0,MAX(IFERROR(INDEX(A:S,MATCH(W1238,A:A,0),COLUMN(M$2)),0),IFERROR(INDEX(A:S,MATCH(AD1238,A:A,0),COLUMN(M$2)),0),IFERROR(INDEX(A:S,MATCH(AK1238,A:A,0),COLUMN(M$2)),0),IFERROR(INDEX(A:S,MATCH(AR1238,A:A,0),COLUMN(M$2)),0)),M1238)</f>
        <v/>
      </c>
      <c r="V1238" s="3" t="str">
        <f t="shared" si="7"/>
        <v/>
      </c>
    </row>
    <row r="1239" ht="15.75" customHeight="1">
      <c r="A1239" s="3" t="s">
        <v>1394</v>
      </c>
      <c r="B1239" s="4" t="str">
        <f t="shared" si="1"/>
        <v>LCDNBABSVG26</v>
      </c>
      <c r="D1239" s="3">
        <v>0.0</v>
      </c>
      <c r="F1239" s="5">
        <v>44134.0</v>
      </c>
      <c r="G1239" s="4">
        <v>0.0</v>
      </c>
      <c r="I1239" s="4">
        <v>0.0</v>
      </c>
      <c r="J1239" s="4">
        <v>0.0</v>
      </c>
      <c r="K1239" s="4">
        <v>0.0</v>
      </c>
      <c r="L1239" s="4">
        <v>0.0</v>
      </c>
      <c r="O1239" s="6">
        <f t="shared" si="2"/>
        <v>0</v>
      </c>
      <c r="P1239" s="3" t="s">
        <v>51</v>
      </c>
      <c r="Q1239" s="3" t="str">
        <f t="shared" si="3"/>
        <v>ZZ</v>
      </c>
      <c r="R1239" s="3">
        <f t="shared" si="4"/>
        <v>0</v>
      </c>
      <c r="S1239" s="3" t="str">
        <f t="shared" si="5"/>
        <v/>
      </c>
      <c r="T1239" s="7">
        <f t="shared" si="6"/>
        <v>0</v>
      </c>
      <c r="U1239" s="8" t="str">
        <f t="array" ref="U1239">IF(W1239&lt;&gt;0,MAX(IFERROR(INDEX(A:S,MATCH(W1239,A:A,0),COLUMN(M$2)),0),IFERROR(INDEX(A:S,MATCH(AD1239,A:A,0),COLUMN(M$2)),0),IFERROR(INDEX(A:S,MATCH(AK1239,A:A,0),COLUMN(M$2)),0),IFERROR(INDEX(A:S,MATCH(AR1239,A:A,0),COLUMN(M$2)),0)),M1239)</f>
        <v/>
      </c>
      <c r="V1239" s="3" t="str">
        <f t="shared" si="7"/>
        <v/>
      </c>
    </row>
    <row r="1240" ht="15.75" customHeight="1">
      <c r="A1240" s="3" t="s">
        <v>1395</v>
      </c>
      <c r="B1240" s="4" t="str">
        <f t="shared" si="1"/>
        <v>LCDNBABSVG30</v>
      </c>
      <c r="D1240" s="3" t="s">
        <v>60</v>
      </c>
      <c r="E1240" s="5">
        <v>44159.0</v>
      </c>
      <c r="F1240" s="5">
        <v>44274.0</v>
      </c>
      <c r="G1240" s="4">
        <v>0.0</v>
      </c>
      <c r="I1240" s="4">
        <v>0.0</v>
      </c>
      <c r="J1240" s="4">
        <v>0.0</v>
      </c>
      <c r="K1240" s="4">
        <v>0.0</v>
      </c>
      <c r="L1240" s="4">
        <v>0.0</v>
      </c>
      <c r="O1240" s="6">
        <f t="shared" si="2"/>
        <v>0</v>
      </c>
      <c r="P1240" s="3" t="s">
        <v>51</v>
      </c>
      <c r="Q1240" s="3" t="str">
        <f t="shared" si="3"/>
        <v>ZZ</v>
      </c>
      <c r="R1240" s="3">
        <f t="shared" si="4"/>
        <v>0</v>
      </c>
      <c r="S1240" s="3" t="str">
        <f t="shared" si="5"/>
        <v/>
      </c>
      <c r="T1240" s="7">
        <f t="shared" si="6"/>
        <v>0</v>
      </c>
      <c r="U1240" s="8" t="str">
        <f t="array" ref="U1240">IF(W1240&lt;&gt;0,MAX(IFERROR(INDEX(A:S,MATCH(W1240,A:A,0),COLUMN(M$2)),0),IFERROR(INDEX(A:S,MATCH(AD1240,A:A,0),COLUMN(M$2)),0),IFERROR(INDEX(A:S,MATCH(AK1240,A:A,0),COLUMN(M$2)),0),IFERROR(INDEX(A:S,MATCH(AR1240,A:A,0),COLUMN(M$2)),0)),M1240)</f>
        <v/>
      </c>
      <c r="V1240" s="3" t="str">
        <f t="shared" si="7"/>
        <v/>
      </c>
    </row>
    <row r="1241" ht="15.75" customHeight="1">
      <c r="A1241" s="3" t="s">
        <v>1396</v>
      </c>
      <c r="B1241" s="4" t="str">
        <f t="shared" si="1"/>
        <v>LCDNBAMBVB26</v>
      </c>
      <c r="D1241" s="3">
        <v>0.0</v>
      </c>
      <c r="F1241" s="5">
        <v>43453.0</v>
      </c>
      <c r="G1241" s="4"/>
      <c r="I1241" s="4"/>
      <c r="J1241" s="4"/>
      <c r="K1241" s="4"/>
      <c r="L1241" s="4"/>
      <c r="O1241" s="6">
        <f t="shared" si="2"/>
        <v>0</v>
      </c>
      <c r="Q1241" s="3" t="str">
        <f t="shared" si="3"/>
        <v/>
      </c>
      <c r="R1241" s="3">
        <f t="shared" si="4"/>
        <v>0</v>
      </c>
      <c r="S1241" s="3" t="str">
        <f t="shared" si="5"/>
        <v/>
      </c>
      <c r="T1241" s="7">
        <f t="shared" si="6"/>
        <v>0</v>
      </c>
      <c r="U1241" s="8" t="str">
        <f t="array" ref="U1241">IF(W1241&lt;&gt;0,MAX(IFERROR(INDEX(A:S,MATCH(W1241,A:A,0),COLUMN(M$2)),0),IFERROR(INDEX(A:S,MATCH(AD1241,A:A,0),COLUMN(M$2)),0),IFERROR(INDEX(A:S,MATCH(AK1241,A:A,0),COLUMN(M$2)),0),IFERROR(INDEX(A:S,MATCH(AR1241,A:A,0),COLUMN(M$2)),0)),M1241)</f>
        <v/>
      </c>
      <c r="V1241" s="3" t="str">
        <f t="shared" si="7"/>
        <v/>
      </c>
    </row>
    <row r="1242" ht="15.75" customHeight="1">
      <c r="A1242" s="3" t="s">
        <v>1397</v>
      </c>
      <c r="B1242" s="4" t="str">
        <f t="shared" si="1"/>
        <v>LCDNBAMBVB30</v>
      </c>
      <c r="D1242" s="3">
        <v>0.0</v>
      </c>
      <c r="F1242" s="5">
        <v>43445.0</v>
      </c>
      <c r="G1242" s="4"/>
      <c r="I1242" s="4"/>
      <c r="J1242" s="4"/>
      <c r="K1242" s="4"/>
      <c r="L1242" s="4"/>
      <c r="O1242" s="6">
        <f t="shared" si="2"/>
        <v>0</v>
      </c>
      <c r="Q1242" s="3" t="str">
        <f t="shared" si="3"/>
        <v/>
      </c>
      <c r="R1242" s="3">
        <f t="shared" si="4"/>
        <v>0</v>
      </c>
      <c r="S1242" s="3" t="str">
        <f t="shared" si="5"/>
        <v/>
      </c>
      <c r="T1242" s="7">
        <f t="shared" si="6"/>
        <v>0</v>
      </c>
      <c r="U1242" s="8" t="str">
        <f t="array" ref="U1242">IF(W1242&lt;&gt;0,MAX(IFERROR(INDEX(A:S,MATCH(W1242,A:A,0),COLUMN(M$2)),0),IFERROR(INDEX(A:S,MATCH(AD1242,A:A,0),COLUMN(M$2)),0),IFERROR(INDEX(A:S,MATCH(AK1242,A:A,0),COLUMN(M$2)),0),IFERROR(INDEX(A:S,MATCH(AR1242,A:A,0),COLUMN(M$2)),0)),M1242)</f>
        <v/>
      </c>
      <c r="V1242" s="3" t="str">
        <f t="shared" si="7"/>
        <v/>
      </c>
    </row>
    <row r="1243" ht="15.75" customHeight="1">
      <c r="A1243" s="3" t="s">
        <v>1398</v>
      </c>
      <c r="B1243" s="4" t="str">
        <f t="shared" si="1"/>
        <v>LCJTBABRBR26</v>
      </c>
      <c r="D1243" s="3" t="s">
        <v>101</v>
      </c>
      <c r="F1243" s="5"/>
      <c r="G1243" s="4">
        <v>109.0</v>
      </c>
      <c r="I1243" s="4">
        <v>21.0</v>
      </c>
      <c r="J1243" s="4">
        <v>86.0</v>
      </c>
      <c r="K1243" s="4">
        <v>0.0</v>
      </c>
      <c r="L1243" s="4">
        <v>0.0</v>
      </c>
      <c r="M1243" s="5">
        <v>45292.0</v>
      </c>
      <c r="N1243" s="3">
        <v>30.0</v>
      </c>
      <c r="O1243" s="6">
        <f t="shared" si="2"/>
        <v>88</v>
      </c>
      <c r="P1243" s="3" t="s">
        <v>137</v>
      </c>
      <c r="Q1243" s="3" t="str">
        <f t="shared" si="3"/>
        <v>LC BARSTL</v>
      </c>
      <c r="R1243" s="3">
        <f t="shared" si="4"/>
        <v>88</v>
      </c>
      <c r="S1243" s="3" t="str">
        <f t="shared" si="5"/>
        <v/>
      </c>
      <c r="T1243" s="7">
        <f t="shared" si="6"/>
        <v>88</v>
      </c>
      <c r="U1243" s="8">
        <f t="array" ref="U1243">IF(W1243&lt;&gt;0,MAX(IFERROR(INDEX(A:S,MATCH(W1243,A:A,0),COLUMN(M$2)),0),IFERROR(INDEX(A:S,MATCH(AD1243,A:A,0),COLUMN(M$2)),0),IFERROR(INDEX(A:S,MATCH(AK1243,A:A,0),COLUMN(M$2)),0),IFERROR(INDEX(A:S,MATCH(AR1243,A:A,0),COLUMN(M$2)),0)),M1243)</f>
        <v>45292</v>
      </c>
      <c r="V1243" s="3">
        <f t="shared" si="7"/>
        <v>30</v>
      </c>
    </row>
    <row r="1244" ht="15.75" customHeight="1">
      <c r="A1244" s="3" t="s">
        <v>1399</v>
      </c>
      <c r="B1244" s="4" t="str">
        <f t="shared" si="1"/>
        <v>LCJTBABRBR30</v>
      </c>
      <c r="D1244" s="3" t="s">
        <v>101</v>
      </c>
      <c r="F1244" s="5"/>
      <c r="G1244" s="4">
        <v>45.0</v>
      </c>
      <c r="I1244" s="4">
        <v>14.0</v>
      </c>
      <c r="J1244" s="4">
        <v>29.0</v>
      </c>
      <c r="K1244" s="4">
        <v>5.0</v>
      </c>
      <c r="L1244" s="4">
        <v>0.0</v>
      </c>
      <c r="M1244" s="5"/>
      <c r="O1244" s="6">
        <f t="shared" si="2"/>
        <v>31</v>
      </c>
      <c r="P1244" s="3" t="s">
        <v>137</v>
      </c>
      <c r="Q1244" s="3" t="str">
        <f t="shared" si="3"/>
        <v>LC BARSTL</v>
      </c>
      <c r="R1244" s="3">
        <f t="shared" si="4"/>
        <v>31</v>
      </c>
      <c r="S1244" s="3" t="str">
        <f t="shared" si="5"/>
        <v/>
      </c>
      <c r="T1244" s="7">
        <f t="shared" si="6"/>
        <v>31</v>
      </c>
      <c r="U1244" s="8" t="str">
        <f t="array" ref="U1244">IF(W1244&lt;&gt;0,MAX(IFERROR(INDEX(A:S,MATCH(W1244,A:A,0),COLUMN(M$2)),0),IFERROR(INDEX(A:S,MATCH(AD1244,A:A,0),COLUMN(M$2)),0),IFERROR(INDEX(A:S,MATCH(AK1244,A:A,0),COLUMN(M$2)),0),IFERROR(INDEX(A:S,MATCH(AR1244,A:A,0),COLUMN(M$2)),0)),M1244)</f>
        <v/>
      </c>
      <c r="V1244" s="3" t="str">
        <f t="shared" si="7"/>
        <v/>
      </c>
    </row>
    <row r="1245" ht="15.75" customHeight="1">
      <c r="A1245" s="3" t="s">
        <v>1400</v>
      </c>
      <c r="B1245" s="4" t="str">
        <f t="shared" si="1"/>
        <v>LCBBBABSVG30</v>
      </c>
      <c r="D1245" s="3" t="s">
        <v>101</v>
      </c>
      <c r="F1245" s="5"/>
      <c r="G1245" s="4">
        <v>30.0</v>
      </c>
      <c r="I1245" s="4">
        <v>0.0</v>
      </c>
      <c r="J1245" s="4">
        <v>30.0</v>
      </c>
      <c r="K1245" s="4">
        <v>0.0</v>
      </c>
      <c r="L1245" s="4">
        <v>0.0</v>
      </c>
      <c r="M1245" s="5"/>
      <c r="O1245" s="6">
        <f t="shared" si="2"/>
        <v>30</v>
      </c>
      <c r="P1245" s="3" t="s">
        <v>112</v>
      </c>
      <c r="Q1245" s="3" t="str">
        <f t="shared" si="3"/>
        <v>Z</v>
      </c>
      <c r="R1245" s="3">
        <f t="shared" si="4"/>
        <v>30</v>
      </c>
      <c r="S1245" s="3" t="str">
        <f t="shared" si="5"/>
        <v/>
      </c>
      <c r="T1245" s="7">
        <f t="shared" si="6"/>
        <v>30</v>
      </c>
      <c r="U1245" s="8" t="str">
        <f t="array" ref="U1245">IF(W1245&lt;&gt;0,MAX(IFERROR(INDEX(A:S,MATCH(W1245,A:A,0),COLUMN(M$2)),0),IFERROR(INDEX(A:S,MATCH(AD1245,A:A,0),COLUMN(M$2)),0),IFERROR(INDEX(A:S,MATCH(AK1245,A:A,0),COLUMN(M$2)),0),IFERROR(INDEX(A:S,MATCH(AR1245,A:A,0),COLUMN(M$2)),0)),M1245)</f>
        <v/>
      </c>
      <c r="V1245" s="3" t="str">
        <f t="shared" si="7"/>
        <v/>
      </c>
    </row>
    <row r="1246" ht="15.75" customHeight="1">
      <c r="A1246" s="3" t="s">
        <v>1401</v>
      </c>
      <c r="B1246" s="4" t="str">
        <f t="shared" si="1"/>
        <v>LCBBBABSVG26</v>
      </c>
      <c r="D1246" s="3" t="s">
        <v>101</v>
      </c>
      <c r="F1246" s="5"/>
      <c r="G1246" s="4">
        <v>86.0</v>
      </c>
      <c r="H1246" s="3">
        <v>40.0</v>
      </c>
      <c r="I1246" s="4">
        <v>34.0</v>
      </c>
      <c r="J1246" s="4">
        <v>50.0</v>
      </c>
      <c r="K1246" s="4">
        <v>0.0</v>
      </c>
      <c r="L1246" s="4">
        <v>0.0</v>
      </c>
      <c r="M1246" s="5">
        <v>45264.0</v>
      </c>
      <c r="O1246" s="6">
        <f t="shared" si="2"/>
        <v>52</v>
      </c>
      <c r="P1246" s="3" t="s">
        <v>137</v>
      </c>
      <c r="Q1246" s="3" t="str">
        <f t="shared" si="3"/>
        <v>LC BARSTL</v>
      </c>
      <c r="R1246" s="3">
        <f t="shared" si="4"/>
        <v>52</v>
      </c>
      <c r="S1246" s="3">
        <f t="shared" si="5"/>
        <v>40</v>
      </c>
      <c r="T1246" s="7">
        <f t="shared" si="6"/>
        <v>52</v>
      </c>
      <c r="U1246" s="8">
        <f t="array" ref="U1246">IF(W1246&lt;&gt;0,MAX(IFERROR(INDEX(A:S,MATCH(W1246,A:A,0),COLUMN(M$2)),0),IFERROR(INDEX(A:S,MATCH(AD1246,A:A,0),COLUMN(M$2)),0),IFERROR(INDEX(A:S,MATCH(AK1246,A:A,0),COLUMN(M$2)),0),IFERROR(INDEX(A:S,MATCH(AR1246,A:A,0),COLUMN(M$2)),0)),M1246)</f>
        <v>45264</v>
      </c>
      <c r="V1246" s="3" t="str">
        <f t="shared" si="7"/>
        <v/>
      </c>
    </row>
    <row r="1247" ht="15.75" customHeight="1">
      <c r="A1247" s="3" t="s">
        <v>1402</v>
      </c>
      <c r="B1247" s="4" t="str">
        <f t="shared" si="1"/>
        <v>LCBBBABLVB30</v>
      </c>
      <c r="D1247" s="3" t="s">
        <v>101</v>
      </c>
      <c r="F1247" s="5"/>
      <c r="G1247" s="4">
        <v>33.0</v>
      </c>
      <c r="I1247" s="4">
        <v>0.0</v>
      </c>
      <c r="J1247" s="4">
        <v>31.0</v>
      </c>
      <c r="K1247" s="4">
        <v>0.0</v>
      </c>
      <c r="L1247" s="4">
        <v>0.0</v>
      </c>
      <c r="M1247" s="5"/>
      <c r="O1247" s="6">
        <f t="shared" si="2"/>
        <v>33</v>
      </c>
      <c r="P1247" s="3" t="s">
        <v>137</v>
      </c>
      <c r="Q1247" s="3" t="str">
        <f t="shared" si="3"/>
        <v>LC BARSTL</v>
      </c>
      <c r="R1247" s="3">
        <f t="shared" si="4"/>
        <v>33</v>
      </c>
      <c r="S1247" s="3" t="str">
        <f t="shared" si="5"/>
        <v/>
      </c>
      <c r="T1247" s="7">
        <f t="shared" si="6"/>
        <v>33</v>
      </c>
      <c r="U1247" s="8" t="str">
        <f t="array" ref="U1247">IF(W1247&lt;&gt;0,MAX(IFERROR(INDEX(A:S,MATCH(W1247,A:A,0),COLUMN(M$2)),0),IFERROR(INDEX(A:S,MATCH(AD1247,A:A,0),COLUMN(M$2)),0),IFERROR(INDEX(A:S,MATCH(AK1247,A:A,0),COLUMN(M$2)),0),IFERROR(INDEX(A:S,MATCH(AR1247,A:A,0),COLUMN(M$2)),0)),M1247)</f>
        <v/>
      </c>
      <c r="V1247" s="3" t="str">
        <f t="shared" si="7"/>
        <v/>
      </c>
    </row>
    <row r="1248" ht="15.75" customHeight="1">
      <c r="A1248" s="3" t="s">
        <v>1403</v>
      </c>
      <c r="B1248" s="4" t="str">
        <f t="shared" si="1"/>
        <v>LCBBBABLVB26</v>
      </c>
      <c r="D1248" s="3" t="s">
        <v>101</v>
      </c>
      <c r="F1248" s="5"/>
      <c r="G1248" s="4">
        <v>25.0</v>
      </c>
      <c r="I1248" s="4">
        <v>0.0</v>
      </c>
      <c r="J1248" s="4">
        <v>23.0</v>
      </c>
      <c r="K1248" s="4">
        <v>0.0</v>
      </c>
      <c r="L1248" s="4">
        <v>0.0</v>
      </c>
      <c r="M1248" s="5"/>
      <c r="O1248" s="6">
        <f t="shared" si="2"/>
        <v>25</v>
      </c>
      <c r="P1248" s="3" t="s">
        <v>137</v>
      </c>
      <c r="Q1248" s="3" t="str">
        <f t="shared" si="3"/>
        <v>LC BARSTL</v>
      </c>
      <c r="R1248" s="3">
        <f t="shared" si="4"/>
        <v>25</v>
      </c>
      <c r="S1248" s="3" t="str">
        <f t="shared" si="5"/>
        <v/>
      </c>
      <c r="T1248" s="7">
        <f t="shared" si="6"/>
        <v>25</v>
      </c>
      <c r="U1248" s="8" t="str">
        <f t="array" ref="U1248">IF(W1248&lt;&gt;0,MAX(IFERROR(INDEX(A:S,MATCH(W1248,A:A,0),COLUMN(M$2)),0),IFERROR(INDEX(A:S,MATCH(AD1248,A:A,0),COLUMN(M$2)),0),IFERROR(INDEX(A:S,MATCH(AK1248,A:A,0),COLUMN(M$2)),0),IFERROR(INDEX(A:S,MATCH(AR1248,A:A,0),COLUMN(M$2)),0)),M1248)</f>
        <v/>
      </c>
      <c r="V1248" s="3" t="str">
        <f t="shared" si="7"/>
        <v/>
      </c>
    </row>
    <row r="1249" ht="15.75" customHeight="1">
      <c r="A1249" s="3" t="s">
        <v>1404</v>
      </c>
      <c r="B1249" s="4" t="str">
        <f t="shared" si="1"/>
        <v>LCBBBABSVB26</v>
      </c>
      <c r="D1249" s="3">
        <v>0.0</v>
      </c>
      <c r="F1249" s="5">
        <v>44134.0</v>
      </c>
      <c r="G1249" s="4">
        <v>0.0</v>
      </c>
      <c r="I1249" s="4">
        <v>0.0</v>
      </c>
      <c r="J1249" s="4">
        <v>0.0</v>
      </c>
      <c r="K1249" s="4">
        <v>0.0</v>
      </c>
      <c r="L1249" s="4">
        <v>0.0</v>
      </c>
      <c r="O1249" s="6">
        <f t="shared" si="2"/>
        <v>0</v>
      </c>
      <c r="P1249" s="3" t="s">
        <v>51</v>
      </c>
      <c r="Q1249" s="3" t="str">
        <f t="shared" si="3"/>
        <v>ZZ</v>
      </c>
      <c r="R1249" s="3">
        <f t="shared" si="4"/>
        <v>0</v>
      </c>
      <c r="S1249" s="3" t="str">
        <f t="shared" si="5"/>
        <v/>
      </c>
      <c r="T1249" s="7">
        <f t="shared" si="6"/>
        <v>0</v>
      </c>
      <c r="U1249" s="8" t="str">
        <f t="array" ref="U1249">IF(W1249&lt;&gt;0,MAX(IFERROR(INDEX(A:S,MATCH(W1249,A:A,0),COLUMN(M$2)),0),IFERROR(INDEX(A:S,MATCH(AD1249,A:A,0),COLUMN(M$2)),0),IFERROR(INDEX(A:S,MATCH(AK1249,A:A,0),COLUMN(M$2)),0),IFERROR(INDEX(A:S,MATCH(AR1249,A:A,0),COLUMN(M$2)),0)),M1249)</f>
        <v/>
      </c>
      <c r="V1249" s="3" t="str">
        <f t="shared" si="7"/>
        <v/>
      </c>
    </row>
    <row r="1250" ht="15.75" customHeight="1">
      <c r="A1250" s="3" t="s">
        <v>1405</v>
      </c>
      <c r="B1250" s="4" t="str">
        <f t="shared" si="1"/>
        <v>LCBBBABSVB30</v>
      </c>
      <c r="D1250" s="3">
        <v>0.0</v>
      </c>
      <c r="F1250" s="5">
        <v>43994.0</v>
      </c>
      <c r="G1250" s="4">
        <v>0.0</v>
      </c>
      <c r="I1250" s="4">
        <v>0.0</v>
      </c>
      <c r="J1250" s="4">
        <v>0.0</v>
      </c>
      <c r="K1250" s="4">
        <v>0.0</v>
      </c>
      <c r="L1250" s="4">
        <v>0.0</v>
      </c>
      <c r="O1250" s="6">
        <f t="shared" si="2"/>
        <v>0</v>
      </c>
      <c r="P1250" s="3" t="s">
        <v>51</v>
      </c>
      <c r="Q1250" s="3" t="str">
        <f t="shared" si="3"/>
        <v>ZZ</v>
      </c>
      <c r="R1250" s="3">
        <f t="shared" si="4"/>
        <v>0</v>
      </c>
      <c r="S1250" s="3" t="str">
        <f t="shared" si="5"/>
        <v/>
      </c>
      <c r="T1250" s="7">
        <f t="shared" si="6"/>
        <v>0</v>
      </c>
      <c r="U1250" s="8" t="str">
        <f t="array" ref="U1250">IF(W1250&lt;&gt;0,MAX(IFERROR(INDEX(A:S,MATCH(W1250,A:A,0),COLUMN(M$2)),0),IFERROR(INDEX(A:S,MATCH(AD1250,A:A,0),COLUMN(M$2)),0),IFERROR(INDEX(A:S,MATCH(AK1250,A:A,0),COLUMN(M$2)),0),IFERROR(INDEX(A:S,MATCH(AR1250,A:A,0),COLUMN(M$2)),0)),M1250)</f>
        <v/>
      </c>
      <c r="V1250" s="3" t="str">
        <f t="shared" si="7"/>
        <v/>
      </c>
    </row>
    <row r="1251" ht="15.75" customHeight="1">
      <c r="A1251" s="3" t="s">
        <v>1406</v>
      </c>
      <c r="B1251" s="4" t="str">
        <f t="shared" si="1"/>
        <v>LCBBBAGRVG26</v>
      </c>
      <c r="D1251" s="3">
        <v>0.0</v>
      </c>
      <c r="F1251" s="5">
        <v>43698.0</v>
      </c>
      <c r="G1251" s="4">
        <v>0.0</v>
      </c>
      <c r="I1251" s="4">
        <v>0.0</v>
      </c>
      <c r="J1251" s="4">
        <v>0.0</v>
      </c>
      <c r="K1251" s="4">
        <v>0.0</v>
      </c>
      <c r="L1251" s="4">
        <v>0.0</v>
      </c>
      <c r="O1251" s="6">
        <f t="shared" si="2"/>
        <v>0</v>
      </c>
      <c r="P1251" s="3" t="s">
        <v>51</v>
      </c>
      <c r="Q1251" s="3" t="str">
        <f t="shared" si="3"/>
        <v>ZZ</v>
      </c>
      <c r="R1251" s="3">
        <f t="shared" si="4"/>
        <v>0</v>
      </c>
      <c r="S1251" s="3" t="str">
        <f t="shared" si="5"/>
        <v/>
      </c>
      <c r="T1251" s="7">
        <f t="shared" si="6"/>
        <v>0</v>
      </c>
      <c r="U1251" s="8" t="str">
        <f t="array" ref="U1251">IF(W1251&lt;&gt;0,MAX(IFERROR(INDEX(A:S,MATCH(W1251,A:A,0),COLUMN(M$2)),0),IFERROR(INDEX(A:S,MATCH(AD1251,A:A,0),COLUMN(M$2)),0),IFERROR(INDEX(A:S,MATCH(AK1251,A:A,0),COLUMN(M$2)),0),IFERROR(INDEX(A:S,MATCH(AR1251,A:A,0),COLUMN(M$2)),0)),M1251)</f>
        <v/>
      </c>
      <c r="V1251" s="3" t="str">
        <f t="shared" si="7"/>
        <v/>
      </c>
    </row>
    <row r="1252" ht="15.75" customHeight="1">
      <c r="A1252" s="3" t="s">
        <v>1407</v>
      </c>
      <c r="B1252" s="4" t="str">
        <f t="shared" si="1"/>
        <v>LCBBBAGRVG30</v>
      </c>
      <c r="D1252" s="3">
        <v>0.0</v>
      </c>
      <c r="F1252" s="5">
        <v>43872.0</v>
      </c>
      <c r="G1252" s="4">
        <v>0.0</v>
      </c>
      <c r="I1252" s="4">
        <v>0.0</v>
      </c>
      <c r="J1252" s="4">
        <v>0.0</v>
      </c>
      <c r="K1252" s="4">
        <v>0.0</v>
      </c>
      <c r="L1252" s="4">
        <v>0.0</v>
      </c>
      <c r="O1252" s="6">
        <f t="shared" si="2"/>
        <v>0</v>
      </c>
      <c r="P1252" s="3" t="s">
        <v>51</v>
      </c>
      <c r="Q1252" s="3" t="str">
        <f t="shared" si="3"/>
        <v>ZZ</v>
      </c>
      <c r="R1252" s="3">
        <f t="shared" si="4"/>
        <v>0</v>
      </c>
      <c r="S1252" s="3" t="str">
        <f t="shared" si="5"/>
        <v/>
      </c>
      <c r="T1252" s="7">
        <f t="shared" si="6"/>
        <v>0</v>
      </c>
      <c r="U1252" s="8" t="str">
        <f t="array" ref="U1252">IF(W1252&lt;&gt;0,MAX(IFERROR(INDEX(A:S,MATCH(W1252,A:A,0),COLUMN(M$2)),0),IFERROR(INDEX(A:S,MATCH(AD1252,A:A,0),COLUMN(M$2)),0),IFERROR(INDEX(A:S,MATCH(AK1252,A:A,0),COLUMN(M$2)),0),IFERROR(INDEX(A:S,MATCH(AR1252,A:A,0),COLUMN(M$2)),0)),M1252)</f>
        <v/>
      </c>
      <c r="V1252" s="3" t="str">
        <f t="shared" si="7"/>
        <v/>
      </c>
    </row>
    <row r="1253" ht="15.75" customHeight="1">
      <c r="A1253" s="3" t="s">
        <v>1408</v>
      </c>
      <c r="B1253" s="4" t="str">
        <f t="shared" si="1"/>
        <v>LCBBARBABLVB26</v>
      </c>
      <c r="D1253" s="3" t="s">
        <v>101</v>
      </c>
      <c r="F1253" s="5"/>
      <c r="G1253" s="4">
        <v>29.0</v>
      </c>
      <c r="I1253" s="4">
        <v>3.0</v>
      </c>
      <c r="J1253" s="4">
        <v>24.0</v>
      </c>
      <c r="K1253" s="4">
        <v>0.0</v>
      </c>
      <c r="L1253" s="4">
        <v>0.0</v>
      </c>
      <c r="M1253" s="5">
        <v>45292.0</v>
      </c>
      <c r="N1253" s="3">
        <v>30.0</v>
      </c>
      <c r="O1253" s="6">
        <f t="shared" si="2"/>
        <v>26</v>
      </c>
      <c r="P1253" s="3" t="s">
        <v>137</v>
      </c>
      <c r="Q1253" s="3" t="str">
        <f t="shared" si="3"/>
        <v>LC BARSTL</v>
      </c>
      <c r="R1253" s="3">
        <f t="shared" si="4"/>
        <v>26</v>
      </c>
      <c r="S1253" s="3" t="str">
        <f t="shared" si="5"/>
        <v/>
      </c>
      <c r="T1253" s="7">
        <f t="shared" si="6"/>
        <v>26</v>
      </c>
      <c r="U1253" s="8">
        <f t="array" ref="U1253">IF(W1253&lt;&gt;0,MAX(IFERROR(INDEX(A:S,MATCH(W1253,A:A,0),COLUMN(M$2)),0),IFERROR(INDEX(A:S,MATCH(AD1253,A:A,0),COLUMN(M$2)),0),IFERROR(INDEX(A:S,MATCH(AK1253,A:A,0),COLUMN(M$2)),0),IFERROR(INDEX(A:S,MATCH(AR1253,A:A,0),COLUMN(M$2)),0)),M1253)</f>
        <v>45292</v>
      </c>
      <c r="V1253" s="3">
        <f t="shared" si="7"/>
        <v>30</v>
      </c>
    </row>
    <row r="1254" ht="15.75" customHeight="1">
      <c r="A1254" s="3" t="s">
        <v>1409</v>
      </c>
      <c r="B1254" s="4" t="str">
        <f t="shared" si="1"/>
        <v>LCBBARBABLVB30</v>
      </c>
      <c r="D1254" s="3" t="s">
        <v>60</v>
      </c>
      <c r="F1254" s="5">
        <v>45020.0</v>
      </c>
      <c r="G1254" s="4">
        <v>0.0</v>
      </c>
      <c r="I1254" s="4">
        <v>0.0</v>
      </c>
      <c r="J1254" s="4">
        <v>0.0</v>
      </c>
      <c r="K1254" s="4">
        <v>0.0</v>
      </c>
      <c r="L1254" s="4">
        <v>0.0</v>
      </c>
      <c r="O1254" s="6">
        <f t="shared" si="2"/>
        <v>0</v>
      </c>
      <c r="P1254" s="3" t="s">
        <v>51</v>
      </c>
      <c r="Q1254" s="3" t="str">
        <f t="shared" si="3"/>
        <v>ZZ</v>
      </c>
      <c r="R1254" s="3">
        <f t="shared" si="4"/>
        <v>0</v>
      </c>
      <c r="S1254" s="3" t="str">
        <f t="shared" si="5"/>
        <v/>
      </c>
      <c r="T1254" s="7">
        <f t="shared" si="6"/>
        <v>0</v>
      </c>
      <c r="U1254" s="8" t="str">
        <f t="array" ref="U1254">IF(W1254&lt;&gt;0,MAX(IFERROR(INDEX(A:S,MATCH(W1254,A:A,0),COLUMN(M$2)),0),IFERROR(INDEX(A:S,MATCH(AD1254,A:A,0),COLUMN(M$2)),0),IFERROR(INDEX(A:S,MATCH(AK1254,A:A,0),COLUMN(M$2)),0),IFERROR(INDEX(A:S,MATCH(AR1254,A:A,0),COLUMN(M$2)),0)),M1254)</f>
        <v/>
      </c>
      <c r="V1254" s="3" t="str">
        <f t="shared" si="7"/>
        <v/>
      </c>
    </row>
    <row r="1255" ht="15.75" customHeight="1">
      <c r="A1255" s="3" t="s">
        <v>1410</v>
      </c>
      <c r="B1255" s="4" t="str">
        <f t="shared" si="1"/>
        <v>LCBBARBABSVG26</v>
      </c>
      <c r="D1255" s="3">
        <v>0.0</v>
      </c>
      <c r="F1255" s="5">
        <v>43829.0</v>
      </c>
      <c r="G1255" s="4">
        <v>0.0</v>
      </c>
      <c r="I1255" s="4">
        <v>0.0</v>
      </c>
      <c r="J1255" s="4">
        <v>0.0</v>
      </c>
      <c r="K1255" s="4">
        <v>0.0</v>
      </c>
      <c r="L1255" s="4">
        <v>0.0</v>
      </c>
      <c r="O1255" s="6">
        <f t="shared" si="2"/>
        <v>0</v>
      </c>
      <c r="P1255" s="3" t="s">
        <v>51</v>
      </c>
      <c r="Q1255" s="3" t="str">
        <f t="shared" si="3"/>
        <v>ZZ</v>
      </c>
      <c r="R1255" s="3">
        <f t="shared" si="4"/>
        <v>0</v>
      </c>
      <c r="S1255" s="3" t="str">
        <f t="shared" si="5"/>
        <v/>
      </c>
      <c r="T1255" s="7">
        <f t="shared" si="6"/>
        <v>0</v>
      </c>
      <c r="U1255" s="8" t="str">
        <f t="array" ref="U1255">IF(W1255&lt;&gt;0,MAX(IFERROR(INDEX(A:S,MATCH(W1255,A:A,0),COLUMN(M$2)),0),IFERROR(INDEX(A:S,MATCH(AD1255,A:A,0),COLUMN(M$2)),0),IFERROR(INDEX(A:S,MATCH(AK1255,A:A,0),COLUMN(M$2)),0),IFERROR(INDEX(A:S,MATCH(AR1255,A:A,0),COLUMN(M$2)),0)),M1255)</f>
        <v/>
      </c>
      <c r="V1255" s="3" t="str">
        <f t="shared" si="7"/>
        <v/>
      </c>
    </row>
    <row r="1256" ht="15.75" customHeight="1">
      <c r="A1256" s="3" t="s">
        <v>1411</v>
      </c>
      <c r="B1256" s="4" t="str">
        <f t="shared" si="1"/>
        <v>LCBBARBABSVG30</v>
      </c>
      <c r="D1256" s="3">
        <v>0.0</v>
      </c>
      <c r="F1256" s="5">
        <v>43885.0</v>
      </c>
      <c r="G1256" s="4">
        <v>0.0</v>
      </c>
      <c r="I1256" s="4">
        <v>0.0</v>
      </c>
      <c r="J1256" s="4">
        <v>0.0</v>
      </c>
      <c r="K1256" s="4">
        <v>0.0</v>
      </c>
      <c r="L1256" s="4">
        <v>0.0</v>
      </c>
      <c r="O1256" s="6">
        <f t="shared" si="2"/>
        <v>0</v>
      </c>
      <c r="P1256" s="3" t="s">
        <v>51</v>
      </c>
      <c r="Q1256" s="3" t="str">
        <f t="shared" si="3"/>
        <v>ZZ</v>
      </c>
      <c r="R1256" s="3">
        <f t="shared" si="4"/>
        <v>0</v>
      </c>
      <c r="S1256" s="3" t="str">
        <f t="shared" si="5"/>
        <v/>
      </c>
      <c r="T1256" s="7">
        <f t="shared" si="6"/>
        <v>0</v>
      </c>
      <c r="U1256" s="8" t="str">
        <f t="array" ref="U1256">IF(W1256&lt;&gt;0,MAX(IFERROR(INDEX(A:S,MATCH(W1256,A:A,0),COLUMN(M$2)),0),IFERROR(INDEX(A:S,MATCH(AD1256,A:A,0),COLUMN(M$2)),0),IFERROR(INDEX(A:S,MATCH(AK1256,A:A,0),COLUMN(M$2)),0),IFERROR(INDEX(A:S,MATCH(AR1256,A:A,0),COLUMN(M$2)),0)),M1256)</f>
        <v/>
      </c>
      <c r="V1256" s="3" t="str">
        <f t="shared" si="7"/>
        <v/>
      </c>
    </row>
    <row r="1257" ht="15.75" customHeight="1">
      <c r="A1257" s="3" t="s">
        <v>1412</v>
      </c>
      <c r="B1257" s="4" t="str">
        <f t="shared" si="1"/>
        <v>LCBBARBAGRVG26</v>
      </c>
      <c r="D1257" s="3">
        <v>0.0</v>
      </c>
      <c r="F1257" s="5">
        <v>43994.0</v>
      </c>
      <c r="G1257" s="4"/>
      <c r="I1257" s="4"/>
      <c r="J1257" s="4"/>
      <c r="K1257" s="4"/>
      <c r="L1257" s="4"/>
      <c r="O1257" s="6">
        <f t="shared" si="2"/>
        <v>0</v>
      </c>
      <c r="Q1257" s="3" t="str">
        <f t="shared" si="3"/>
        <v/>
      </c>
      <c r="R1257" s="3">
        <f t="shared" si="4"/>
        <v>0</v>
      </c>
      <c r="S1257" s="3" t="str">
        <f t="shared" si="5"/>
        <v/>
      </c>
      <c r="T1257" s="7">
        <f t="shared" si="6"/>
        <v>0</v>
      </c>
      <c r="U1257" s="8" t="str">
        <f t="array" ref="U1257">IF(W1257&lt;&gt;0,MAX(IFERROR(INDEX(A:S,MATCH(W1257,A:A,0),COLUMN(M$2)),0),IFERROR(INDEX(A:S,MATCH(AD1257,A:A,0),COLUMN(M$2)),0),IFERROR(INDEX(A:S,MATCH(AK1257,A:A,0),COLUMN(M$2)),0),IFERROR(INDEX(A:S,MATCH(AR1257,A:A,0),COLUMN(M$2)),0)),M1257)</f>
        <v/>
      </c>
      <c r="V1257" s="3" t="str">
        <f t="shared" si="7"/>
        <v/>
      </c>
    </row>
    <row r="1258" ht="15.75" customHeight="1">
      <c r="A1258" s="3" t="s">
        <v>1413</v>
      </c>
      <c r="B1258" s="4" t="str">
        <f t="shared" si="1"/>
        <v>LCBBARBAGRVG30</v>
      </c>
      <c r="D1258" s="3" t="s">
        <v>60</v>
      </c>
      <c r="F1258" s="5">
        <v>43994.0</v>
      </c>
      <c r="G1258" s="4">
        <v>0.0</v>
      </c>
      <c r="I1258" s="4">
        <v>0.0</v>
      </c>
      <c r="J1258" s="4">
        <v>0.0</v>
      </c>
      <c r="K1258" s="4">
        <v>0.0</v>
      </c>
      <c r="L1258" s="4">
        <v>0.0</v>
      </c>
      <c r="O1258" s="6">
        <f t="shared" si="2"/>
        <v>0</v>
      </c>
      <c r="P1258" s="3" t="s">
        <v>51</v>
      </c>
      <c r="Q1258" s="3" t="str">
        <f t="shared" si="3"/>
        <v>ZZ</v>
      </c>
      <c r="R1258" s="3">
        <f t="shared" si="4"/>
        <v>0</v>
      </c>
      <c r="S1258" s="3" t="str">
        <f t="shared" si="5"/>
        <v/>
      </c>
      <c r="T1258" s="7">
        <f t="shared" si="6"/>
        <v>0</v>
      </c>
      <c r="U1258" s="8" t="str">
        <f t="array" ref="U1258">IF(W1258&lt;&gt;0,MAX(IFERROR(INDEX(A:S,MATCH(W1258,A:A,0),COLUMN(M$2)),0),IFERROR(INDEX(A:S,MATCH(AD1258,A:A,0),COLUMN(M$2)),0),IFERROR(INDEX(A:S,MATCH(AK1258,A:A,0),COLUMN(M$2)),0),IFERROR(INDEX(A:S,MATCH(AR1258,A:A,0),COLUMN(M$2)),0)),M1258)</f>
        <v/>
      </c>
      <c r="V1258" s="3" t="str">
        <f t="shared" si="7"/>
        <v/>
      </c>
    </row>
    <row r="1259" ht="15.75" customHeight="1">
      <c r="A1259" s="3" t="s">
        <v>1414</v>
      </c>
      <c r="B1259" s="4" t="str">
        <f t="shared" si="1"/>
        <v>LCBBARBABRBR26</v>
      </c>
      <c r="D1259" s="3">
        <v>0.0</v>
      </c>
      <c r="F1259" s="5">
        <v>44134.0</v>
      </c>
      <c r="G1259" s="4">
        <v>0.0</v>
      </c>
      <c r="I1259" s="4">
        <v>0.0</v>
      </c>
      <c r="J1259" s="4">
        <v>0.0</v>
      </c>
      <c r="K1259" s="4">
        <v>0.0</v>
      </c>
      <c r="L1259" s="4">
        <v>0.0</v>
      </c>
      <c r="O1259" s="6">
        <f t="shared" si="2"/>
        <v>0</v>
      </c>
      <c r="P1259" s="3" t="s">
        <v>51</v>
      </c>
      <c r="Q1259" s="3" t="str">
        <f t="shared" si="3"/>
        <v>ZZ</v>
      </c>
      <c r="R1259" s="3">
        <f t="shared" si="4"/>
        <v>0</v>
      </c>
      <c r="S1259" s="3" t="str">
        <f t="shared" si="5"/>
        <v/>
      </c>
      <c r="T1259" s="7">
        <f t="shared" si="6"/>
        <v>0</v>
      </c>
      <c r="U1259" s="8" t="str">
        <f t="array" ref="U1259">IF(W1259&lt;&gt;0,MAX(IFERROR(INDEX(A:S,MATCH(W1259,A:A,0),COLUMN(M$2)),0),IFERROR(INDEX(A:S,MATCH(AD1259,A:A,0),COLUMN(M$2)),0),IFERROR(INDEX(A:S,MATCH(AK1259,A:A,0),COLUMN(M$2)),0),IFERROR(INDEX(A:S,MATCH(AR1259,A:A,0),COLUMN(M$2)),0)),M1259)</f>
        <v/>
      </c>
      <c r="V1259" s="3" t="str">
        <f t="shared" si="7"/>
        <v/>
      </c>
    </row>
    <row r="1260" ht="15.75" customHeight="1">
      <c r="A1260" s="3" t="s">
        <v>1415</v>
      </c>
      <c r="B1260" s="4" t="str">
        <f t="shared" si="1"/>
        <v>LCBBARBABRBR30</v>
      </c>
      <c r="D1260" s="3">
        <v>0.0</v>
      </c>
      <c r="F1260" s="5">
        <v>44134.0</v>
      </c>
      <c r="G1260" s="4">
        <v>0.0</v>
      </c>
      <c r="I1260" s="4">
        <v>0.0</v>
      </c>
      <c r="J1260" s="4">
        <v>0.0</v>
      </c>
      <c r="K1260" s="4">
        <v>0.0</v>
      </c>
      <c r="L1260" s="4">
        <v>0.0</v>
      </c>
      <c r="O1260" s="6">
        <f t="shared" si="2"/>
        <v>0</v>
      </c>
      <c r="P1260" s="3" t="s">
        <v>51</v>
      </c>
      <c r="Q1260" s="3" t="str">
        <f t="shared" si="3"/>
        <v>ZZ</v>
      </c>
      <c r="R1260" s="3">
        <f t="shared" si="4"/>
        <v>0</v>
      </c>
      <c r="S1260" s="3" t="str">
        <f t="shared" si="5"/>
        <v/>
      </c>
      <c r="T1260" s="7">
        <f t="shared" si="6"/>
        <v>0</v>
      </c>
      <c r="U1260" s="8" t="str">
        <f t="array" ref="U1260">IF(W1260&lt;&gt;0,MAX(IFERROR(INDEX(A:S,MATCH(W1260,A:A,0),COLUMN(M$2)),0),IFERROR(INDEX(A:S,MATCH(AD1260,A:A,0),COLUMN(M$2)),0),IFERROR(INDEX(A:S,MATCH(AK1260,A:A,0),COLUMN(M$2)),0),IFERROR(INDEX(A:S,MATCH(AR1260,A:A,0),COLUMN(M$2)),0)),M1260)</f>
        <v/>
      </c>
      <c r="V1260" s="3" t="str">
        <f t="shared" si="7"/>
        <v/>
      </c>
    </row>
    <row r="1261" ht="15.75" customHeight="1">
      <c r="A1261" s="3" t="s">
        <v>1416</v>
      </c>
      <c r="B1261" s="4" t="str">
        <f t="shared" si="1"/>
        <v>LCBBARBABSVB26</v>
      </c>
      <c r="D1261" s="3">
        <v>0.0</v>
      </c>
      <c r="E1261" s="5">
        <v>43994.0</v>
      </c>
      <c r="F1261" s="5">
        <v>44134.0</v>
      </c>
      <c r="G1261" s="4">
        <v>0.0</v>
      </c>
      <c r="I1261" s="4">
        <v>0.0</v>
      </c>
      <c r="J1261" s="4">
        <v>0.0</v>
      </c>
      <c r="K1261" s="4">
        <v>0.0</v>
      </c>
      <c r="L1261" s="4">
        <v>0.0</v>
      </c>
      <c r="O1261" s="6">
        <f t="shared" si="2"/>
        <v>0</v>
      </c>
      <c r="P1261" s="3" t="s">
        <v>51</v>
      </c>
      <c r="Q1261" s="3" t="str">
        <f t="shared" si="3"/>
        <v>ZZ</v>
      </c>
      <c r="R1261" s="3">
        <f t="shared" si="4"/>
        <v>0</v>
      </c>
      <c r="S1261" s="3" t="str">
        <f t="shared" si="5"/>
        <v/>
      </c>
      <c r="T1261" s="7">
        <f t="shared" si="6"/>
        <v>0</v>
      </c>
      <c r="U1261" s="8" t="str">
        <f t="array" ref="U1261">IF(W1261&lt;&gt;0,MAX(IFERROR(INDEX(A:S,MATCH(W1261,A:A,0),COLUMN(M$2)),0),IFERROR(INDEX(A:S,MATCH(AD1261,A:A,0),COLUMN(M$2)),0),IFERROR(INDEX(A:S,MATCH(AK1261,A:A,0),COLUMN(M$2)),0),IFERROR(INDEX(A:S,MATCH(AR1261,A:A,0),COLUMN(M$2)),0)),M1261)</f>
        <v/>
      </c>
      <c r="V1261" s="3" t="str">
        <f t="shared" si="7"/>
        <v/>
      </c>
    </row>
    <row r="1262" ht="15.75" customHeight="1">
      <c r="A1262" s="3" t="s">
        <v>1417</v>
      </c>
      <c r="B1262" s="4" t="str">
        <f t="shared" si="1"/>
        <v>LCBBARBABSVB30</v>
      </c>
      <c r="D1262" s="3">
        <v>0.0</v>
      </c>
      <c r="F1262" s="5">
        <v>43994.0</v>
      </c>
      <c r="G1262" s="4">
        <v>0.0</v>
      </c>
      <c r="I1262" s="4">
        <v>0.0</v>
      </c>
      <c r="J1262" s="4">
        <v>0.0</v>
      </c>
      <c r="K1262" s="4">
        <v>0.0</v>
      </c>
      <c r="L1262" s="4">
        <v>0.0</v>
      </c>
      <c r="O1262" s="6">
        <f t="shared" si="2"/>
        <v>0</v>
      </c>
      <c r="P1262" s="3" t="s">
        <v>51</v>
      </c>
      <c r="Q1262" s="3" t="str">
        <f t="shared" si="3"/>
        <v>ZZ</v>
      </c>
      <c r="R1262" s="3">
        <f t="shared" si="4"/>
        <v>0</v>
      </c>
      <c r="S1262" s="3" t="str">
        <f t="shared" si="5"/>
        <v/>
      </c>
      <c r="T1262" s="7">
        <f t="shared" si="6"/>
        <v>0</v>
      </c>
      <c r="U1262" s="8" t="str">
        <f t="array" ref="U1262">IF(W1262&lt;&gt;0,MAX(IFERROR(INDEX(A:S,MATCH(W1262,A:A,0),COLUMN(M$2)),0),IFERROR(INDEX(A:S,MATCH(AD1262,A:A,0),COLUMN(M$2)),0),IFERROR(INDEX(A:S,MATCH(AK1262,A:A,0),COLUMN(M$2)),0),IFERROR(INDEX(A:S,MATCH(AR1262,A:A,0),COLUMN(M$2)),0)),M1262)</f>
        <v/>
      </c>
      <c r="V1262" s="3" t="str">
        <f t="shared" si="7"/>
        <v/>
      </c>
    </row>
    <row r="1263" ht="15.75" customHeight="1">
      <c r="A1263" s="3" t="s">
        <v>1418</v>
      </c>
      <c r="B1263" s="4" t="str">
        <f t="shared" si="1"/>
        <v>LCTYBABRWA26</v>
      </c>
      <c r="D1263" s="3" t="s">
        <v>101</v>
      </c>
      <c r="F1263" s="5"/>
      <c r="G1263" s="4">
        <v>2.0</v>
      </c>
      <c r="H1263" s="3">
        <v>50.0</v>
      </c>
      <c r="I1263" s="4">
        <v>2.0</v>
      </c>
      <c r="J1263" s="4">
        <v>0.0</v>
      </c>
      <c r="K1263" s="4">
        <v>1.0</v>
      </c>
      <c r="L1263" s="4">
        <v>0.0</v>
      </c>
      <c r="M1263" s="5">
        <v>45261.0</v>
      </c>
      <c r="N1263" s="3">
        <v>500.0</v>
      </c>
      <c r="O1263" s="6">
        <f t="shared" si="2"/>
        <v>0</v>
      </c>
      <c r="P1263" s="3" t="s">
        <v>137</v>
      </c>
      <c r="Q1263" s="3" t="str">
        <f t="shared" si="3"/>
        <v>LC BARSTL</v>
      </c>
      <c r="R1263" s="3">
        <f t="shared" si="4"/>
        <v>0</v>
      </c>
      <c r="S1263" s="3">
        <f t="shared" si="5"/>
        <v>50</v>
      </c>
      <c r="T1263" s="7">
        <f t="shared" si="6"/>
        <v>0</v>
      </c>
      <c r="U1263" s="8">
        <f t="array" ref="U1263">IF(W1263&lt;&gt;0,MAX(IFERROR(INDEX(A:S,MATCH(W1263,A:A,0),COLUMN(M$2)),0),IFERROR(INDEX(A:S,MATCH(AD1263,A:A,0),COLUMN(M$2)),0),IFERROR(INDEX(A:S,MATCH(AK1263,A:A,0),COLUMN(M$2)),0),IFERROR(INDEX(A:S,MATCH(AR1263,A:A,0),COLUMN(M$2)),0)),M1263)</f>
        <v>45261</v>
      </c>
      <c r="V1263" s="3">
        <f t="shared" si="7"/>
        <v>500</v>
      </c>
    </row>
    <row r="1264" ht="15.75" customHeight="1">
      <c r="A1264" s="3" t="s">
        <v>1419</v>
      </c>
      <c r="B1264" s="4" t="str">
        <f t="shared" si="1"/>
        <v>LCTYBABRWA30</v>
      </c>
      <c r="D1264" s="3" t="s">
        <v>101</v>
      </c>
      <c r="F1264" s="5"/>
      <c r="G1264" s="4">
        <v>93.0</v>
      </c>
      <c r="I1264" s="4">
        <v>7.0</v>
      </c>
      <c r="J1264" s="4">
        <v>84.0</v>
      </c>
      <c r="K1264" s="4">
        <v>0.0</v>
      </c>
      <c r="L1264" s="4">
        <v>0.0</v>
      </c>
      <c r="M1264" s="5">
        <v>45306.0</v>
      </c>
      <c r="N1264" s="3">
        <v>50.0</v>
      </c>
      <c r="O1264" s="6">
        <f t="shared" si="2"/>
        <v>86</v>
      </c>
      <c r="P1264" s="3" t="s">
        <v>137</v>
      </c>
      <c r="Q1264" s="3" t="str">
        <f t="shared" si="3"/>
        <v>LC BARSTL</v>
      </c>
      <c r="R1264" s="3">
        <f t="shared" si="4"/>
        <v>86</v>
      </c>
      <c r="S1264" s="3" t="str">
        <f t="shared" si="5"/>
        <v/>
      </c>
      <c r="T1264" s="7">
        <f t="shared" si="6"/>
        <v>86</v>
      </c>
      <c r="U1264" s="8">
        <f t="array" ref="U1264">IF(W1264&lt;&gt;0,MAX(IFERROR(INDEX(A:S,MATCH(W1264,A:A,0),COLUMN(M$2)),0),IFERROR(INDEX(A:S,MATCH(AD1264,A:A,0),COLUMN(M$2)),0),IFERROR(INDEX(A:S,MATCH(AK1264,A:A,0),COLUMN(M$2)),0),IFERROR(INDEX(A:S,MATCH(AR1264,A:A,0),COLUMN(M$2)),0)),M1264)</f>
        <v>45306</v>
      </c>
      <c r="V1264" s="3">
        <f t="shared" si="7"/>
        <v>50</v>
      </c>
    </row>
    <row r="1265" ht="15.75" customHeight="1">
      <c r="A1265" s="3" t="s">
        <v>1420</v>
      </c>
      <c r="B1265" s="4" t="str">
        <f t="shared" si="1"/>
        <v>LCFEDIBE</v>
      </c>
      <c r="D1265" s="3" t="s">
        <v>101</v>
      </c>
      <c r="F1265" s="5"/>
      <c r="G1265" s="4">
        <v>0.0</v>
      </c>
      <c r="I1265" s="4">
        <v>0.0</v>
      </c>
      <c r="J1265" s="4">
        <v>0.0</v>
      </c>
      <c r="K1265" s="4">
        <v>0.0</v>
      </c>
      <c r="L1265" s="4">
        <v>0.0</v>
      </c>
      <c r="O1265" s="6">
        <f t="shared" si="2"/>
        <v>0</v>
      </c>
      <c r="P1265" s="3" t="s">
        <v>144</v>
      </c>
      <c r="Q1265" s="3" t="str">
        <f t="shared" si="3"/>
        <v>LC DINING TABLES</v>
      </c>
      <c r="R1265" s="3">
        <f t="shared" si="4"/>
        <v>-3</v>
      </c>
      <c r="S1265" s="3">
        <f t="shared" si="5"/>
        <v>0</v>
      </c>
      <c r="T1265" s="7">
        <f t="shared" si="6"/>
        <v>0</v>
      </c>
      <c r="U1265" s="8">
        <f t="array" ref="U1265">IF(W1265&lt;&gt;0,MAX(IFERROR(INDEX(A:S,MATCH(W1265,A:A,0),COLUMN(M$2)),0),IFERROR(INDEX(A:S,MATCH(AD1265,A:A,0),COLUMN(M$2)),0),IFERROR(INDEX(A:S,MATCH(AK1265,A:A,0),COLUMN(M$2)),0),IFERROR(INDEX(A:S,MATCH(AR1265,A:A,0),COLUMN(M$2)),0)),M1265)</f>
        <v>0</v>
      </c>
      <c r="V1265" s="3">
        <f t="shared" si="7"/>
        <v>0</v>
      </c>
      <c r="W1265" s="3" t="s">
        <v>1421</v>
      </c>
      <c r="X1265" s="3">
        <v>1.0</v>
      </c>
      <c r="Y1265" s="3">
        <f t="array" ref="Y1265">ROUNDDOWN(INDEX($A:$O,MATCH(W1265,$A:$A,0),COLUMN(O$1))/X1265,0)</f>
        <v>-3</v>
      </c>
      <c r="Z1265" s="3">
        <f t="array" ref="Z1265">ROUNDDOWN(INDEX($A:$J,MATCH(W1265,$A:$A,0),COLUMN(H$1))/X1265,0)+Y1265</f>
        <v>-3</v>
      </c>
      <c r="AA1265" s="5" t="str">
        <f t="shared" ref="AA1265:AA1266" si="38">XLOOKUP(W1265,A:A,M:M)</f>
        <v/>
      </c>
      <c r="AB1265" s="3">
        <f t="array" ref="AB1265">ROUNDDOWN(INDEX($A:$N,MATCH(W1265,$A:$A,0),COLUMN(N$1))/X1265,0)+Z1265</f>
        <v>-3</v>
      </c>
      <c r="AC1265" s="3" t="str">
        <f t="array" ref="AC1265">INDEX($A:$P,MATCH(W1265,$A:$A,0),COLUMN(P$1))</f>
        <v>LC DINING TABLES</v>
      </c>
      <c r="AD1265" s="3" t="s">
        <v>1422</v>
      </c>
      <c r="AE1265" s="3">
        <v>1.0</v>
      </c>
      <c r="AF1265" s="3">
        <f t="array" ref="AF1265">ROUNDDOWN(INDEX($A:$O,MATCH(AD1265,$A:$A,0),COLUMN(O$1))/AE1265,0)</f>
        <v>36</v>
      </c>
      <c r="AG1265" s="3">
        <f t="array" ref="AG1265">ROUNDDOWN(INDEX($A:$J,MATCH(AD1265,$A:$A,0),COLUMN(H$1))/AE1265,0)+AF1265</f>
        <v>36</v>
      </c>
      <c r="AH1265" s="5" t="str">
        <f t="shared" ref="AH1265:AH1266" si="39">XLOOKUP(AD1265,A:A,M:M)</f>
        <v/>
      </c>
      <c r="AI1265" s="3">
        <f t="array" ref="AI1265">ROUNDDOWN(INDEX($A:$N,MATCH(AD1265,$A:$A,0),COLUMN(N$1))/AE1265,0)+AG1265</f>
        <v>36</v>
      </c>
      <c r="AJ1265" s="3" t="str">
        <f t="array" ref="AJ1265">INDEX($A:$P,MATCH(AD1265,$A:$A,0),COLUMN(P$1))</f>
        <v>LC DINING TABLES</v>
      </c>
    </row>
    <row r="1266" ht="15.75" customHeight="1">
      <c r="A1266" s="3" t="s">
        <v>1423</v>
      </c>
      <c r="B1266" s="4" t="str">
        <f t="shared" si="1"/>
        <v>LCFEBEGR</v>
      </c>
      <c r="D1266" s="3" t="s">
        <v>60</v>
      </c>
      <c r="F1266" s="5">
        <v>45020.0</v>
      </c>
      <c r="G1266" s="4">
        <v>0.0</v>
      </c>
      <c r="I1266" s="4">
        <v>0.0</v>
      </c>
      <c r="J1266" s="4">
        <v>0.0</v>
      </c>
      <c r="K1266" s="4">
        <v>0.0</v>
      </c>
      <c r="L1266" s="4">
        <v>0.0</v>
      </c>
      <c r="O1266" s="6">
        <f t="shared" si="2"/>
        <v>0</v>
      </c>
      <c r="P1266" s="3" t="s">
        <v>51</v>
      </c>
      <c r="Q1266" s="3" t="str">
        <f t="shared" si="3"/>
        <v>ZZ</v>
      </c>
      <c r="R1266" s="3">
        <f t="shared" si="4"/>
        <v>0</v>
      </c>
      <c r="S1266" s="3">
        <f t="shared" si="5"/>
        <v>0</v>
      </c>
      <c r="T1266" s="7">
        <f t="shared" si="6"/>
        <v>0</v>
      </c>
      <c r="U1266" s="8">
        <f t="array" ref="U1266">IF(W1266&lt;&gt;0,MAX(IFERROR(INDEX(A:S,MATCH(W1266,A:A,0),COLUMN(M$2)),0),IFERROR(INDEX(A:S,MATCH(AD1266,A:A,0),COLUMN(M$2)),0),IFERROR(INDEX(A:S,MATCH(AK1266,A:A,0),COLUMN(M$2)),0),IFERROR(INDEX(A:S,MATCH(AR1266,A:A,0),COLUMN(M$2)),0)),M1266)</f>
        <v>0</v>
      </c>
      <c r="V1266" s="3">
        <f t="shared" si="7"/>
        <v>0</v>
      </c>
      <c r="W1266" s="3" t="s">
        <v>1424</v>
      </c>
      <c r="X1266" s="3">
        <v>1.0</v>
      </c>
      <c r="Y1266" s="3">
        <f t="array" ref="Y1266">ROUNDDOWN(INDEX($A:$O,MATCH(W1266,$A:$A,0),COLUMN(O$1))/X1266,0)</f>
        <v>0</v>
      </c>
      <c r="Z1266" s="3">
        <f t="array" ref="Z1266">ROUNDDOWN(INDEX($A:$J,MATCH(W1266,$A:$A,0),COLUMN(H$1))/X1266,0)+Y1266</f>
        <v>0</v>
      </c>
      <c r="AA1266" s="5" t="str">
        <f t="shared" si="38"/>
        <v/>
      </c>
      <c r="AB1266" s="3">
        <f t="array" ref="AB1266">ROUNDDOWN(INDEX($A:$N,MATCH(W1266,$A:$A,0),COLUMN(N$1))/X1266,0)+Z1266</f>
        <v>0</v>
      </c>
      <c r="AC1266" s="3" t="str">
        <f t="array" ref="AC1266">INDEX($A:$P,MATCH(W1266,$A:$A,0),COLUMN(P$1))</f>
        <v>ZZ</v>
      </c>
      <c r="AD1266" s="3" t="s">
        <v>1425</v>
      </c>
      <c r="AE1266" s="3">
        <v>1.0</v>
      </c>
      <c r="AF1266" s="3">
        <f t="array" ref="AF1266">ROUNDDOWN(INDEX($A:$O,MATCH(AD1266,$A:$A,0),COLUMN(O$1))/AE1266,0)</f>
        <v>1</v>
      </c>
      <c r="AG1266" s="3">
        <f t="array" ref="AG1266">ROUNDDOWN(INDEX($A:$J,MATCH(AD1266,$A:$A,0),COLUMN(H$1))/AE1266,0)+AF1266</f>
        <v>1</v>
      </c>
      <c r="AH1266" s="5" t="str">
        <f t="shared" si="39"/>
        <v/>
      </c>
      <c r="AI1266" s="3">
        <f t="array" ref="AI1266">ROUNDDOWN(INDEX($A:$N,MATCH(AD1266,$A:$A,0),COLUMN(N$1))/AE1266,0)+AG1266</f>
        <v>1</v>
      </c>
      <c r="AJ1266" s="3" t="str">
        <f t="array" ref="AJ1266">INDEX($A:$P,MATCH(AD1266,$A:$A,0),COLUMN(P$1))</f>
        <v>ZZ</v>
      </c>
    </row>
    <row r="1267" ht="15.75" customHeight="1">
      <c r="A1267" s="3" t="s">
        <v>1426</v>
      </c>
      <c r="B1267" s="4" t="str">
        <f t="shared" si="1"/>
        <v>LCFESIGR</v>
      </c>
      <c r="C1267" s="3" t="s">
        <v>2</v>
      </c>
      <c r="D1267" s="3" t="s">
        <v>60</v>
      </c>
      <c r="F1267" s="5">
        <v>45020.0</v>
      </c>
      <c r="G1267" s="4">
        <v>0.0</v>
      </c>
      <c r="I1267" s="4">
        <v>0.0</v>
      </c>
      <c r="J1267" s="4">
        <v>0.0</v>
      </c>
      <c r="K1267" s="4">
        <v>0.0</v>
      </c>
      <c r="L1267" s="4">
        <v>0.0</v>
      </c>
      <c r="O1267" s="6">
        <f t="shared" si="2"/>
        <v>0</v>
      </c>
      <c r="P1267" s="3" t="s">
        <v>51</v>
      </c>
      <c r="Q1267" s="3" t="str">
        <f t="shared" si="3"/>
        <v>ZZ</v>
      </c>
      <c r="R1267" s="3">
        <f t="shared" si="4"/>
        <v>0</v>
      </c>
      <c r="S1267" s="3">
        <f t="shared" si="5"/>
        <v>0</v>
      </c>
      <c r="T1267" s="7">
        <f t="shared" si="6"/>
        <v>0</v>
      </c>
      <c r="U1267" s="8" t="str">
        <f t="array" ref="U1267">IF(W1267&lt;&gt;0,MAX(IFERROR(INDEX(A:S,MATCH(W1267,A:A,0),COLUMN(M$2)),0),IFERROR(INDEX(A:S,MATCH(AD1267,A:A,0),COLUMN(M$2)),0),IFERROR(INDEX(A:S,MATCH(AK1267,A:A,0),COLUMN(M$2)),0),IFERROR(INDEX(A:S,MATCH(AR1267,A:A,0),COLUMN(M$2)),0)),M1267)</f>
        <v/>
      </c>
      <c r="V1267" s="3">
        <f t="shared" si="7"/>
        <v>0</v>
      </c>
    </row>
    <row r="1268" ht="15.75" customHeight="1">
      <c r="A1268" s="3" t="s">
        <v>1427</v>
      </c>
      <c r="B1268" s="4" t="str">
        <f t="shared" si="1"/>
        <v>LCBTDIGR</v>
      </c>
      <c r="D1268" s="3" t="s">
        <v>60</v>
      </c>
      <c r="F1268" s="5">
        <v>45020.0</v>
      </c>
      <c r="G1268" s="4">
        <v>0.0</v>
      </c>
      <c r="I1268" s="4">
        <v>0.0</v>
      </c>
      <c r="J1268" s="4">
        <v>0.0</v>
      </c>
      <c r="K1268" s="4">
        <v>0.0</v>
      </c>
      <c r="L1268" s="4">
        <v>0.0</v>
      </c>
      <c r="O1268" s="6">
        <f t="shared" si="2"/>
        <v>0</v>
      </c>
      <c r="P1268" s="9" t="s">
        <v>112</v>
      </c>
      <c r="Q1268" s="3" t="str">
        <f t="shared" si="3"/>
        <v>ZZ</v>
      </c>
      <c r="R1268" s="3">
        <f t="shared" si="4"/>
        <v>0</v>
      </c>
      <c r="S1268" s="3">
        <f t="shared" si="5"/>
        <v>0</v>
      </c>
      <c r="T1268" s="7">
        <f t="shared" si="6"/>
        <v>0</v>
      </c>
      <c r="U1268" s="8">
        <f t="array" ref="U1268">IF(W1268&lt;&gt;0,MAX(IFERROR(INDEX(A:S,MATCH(W1268,A:A,0),COLUMN(M$2)),0),IFERROR(INDEX(A:S,MATCH(AD1268,A:A,0),COLUMN(M$2)),0),IFERROR(INDEX(A:S,MATCH(AK1268,A:A,0),COLUMN(M$2)),0),IFERROR(INDEX(A:S,MATCH(AR1268,A:A,0),COLUMN(M$2)),0)),M1268)</f>
        <v>0</v>
      </c>
      <c r="V1268" s="3">
        <f t="shared" si="7"/>
        <v>0</v>
      </c>
      <c r="W1268" s="3" t="s">
        <v>1428</v>
      </c>
      <c r="X1268" s="3">
        <v>1.0</v>
      </c>
      <c r="Y1268" s="3">
        <f t="array" ref="Y1268">ROUNDDOWN(INDEX($A:$O,MATCH(W1268,$A:$A,0),COLUMN(O$1))/X1268,0)</f>
        <v>2</v>
      </c>
      <c r="Z1268" s="3">
        <f t="array" ref="Z1268">ROUNDDOWN(INDEX($A:$J,MATCH(W1268,$A:$A,0),COLUMN(H$1))/X1268,0)+Y1268</f>
        <v>2</v>
      </c>
      <c r="AA1268" s="5" t="str">
        <f t="array" ref="AA1268">XLOOKUP(W1268,A:A,M:M)</f>
        <v/>
      </c>
      <c r="AB1268" s="3">
        <f t="array" ref="AB1268">ROUNDDOWN(INDEX($A:$N,MATCH(W1268,$A:$A,0),COLUMN(N$1))/X1268,0)+Z1268</f>
        <v>2</v>
      </c>
      <c r="AC1268" s="3" t="str">
        <f t="array" ref="AC1268">INDEX($A:$P,MATCH(W1268,$A:$A,0),COLUMN(P$1))</f>
        <v>Z</v>
      </c>
      <c r="AD1268" s="3" t="s">
        <v>1429</v>
      </c>
      <c r="AE1268" s="3">
        <v>1.0</v>
      </c>
      <c r="AF1268" s="3">
        <f t="array" ref="AF1268">ROUNDDOWN(INDEX($A:$O,MATCH(AD1268,$A:$A,0),COLUMN(O$1))/AE1268,0)</f>
        <v>0</v>
      </c>
      <c r="AG1268" s="3">
        <f t="array" ref="AG1268">ROUNDDOWN(INDEX($A:$J,MATCH(AD1268,$A:$A,0),COLUMN(H$1))/AE1268,0)+AF1268</f>
        <v>0</v>
      </c>
      <c r="AH1268" s="5" t="str">
        <f t="array" ref="AH1268">XLOOKUP(AD1268,A:A,M:M)</f>
        <v/>
      </c>
      <c r="AI1268" s="3">
        <f t="array" ref="AI1268">ROUNDDOWN(INDEX($A:$N,MATCH(AD1268,$A:$A,0),COLUMN(N$1))/AE1268,0)+AG1268</f>
        <v>0</v>
      </c>
      <c r="AJ1268" s="3" t="str">
        <f t="array" ref="AJ1268">INDEX($A:$P,MATCH(AD1268,$A:$A,0),COLUMN(P$1))</f>
        <v>ZZ</v>
      </c>
    </row>
    <row r="1269" ht="15.75" customHeight="1">
      <c r="A1269" s="3" t="s">
        <v>1430</v>
      </c>
      <c r="B1269" s="4" t="str">
        <f t="shared" si="1"/>
        <v>LCBTSIPW</v>
      </c>
      <c r="C1269" s="3" t="s">
        <v>2</v>
      </c>
      <c r="D1269" s="3">
        <v>0.0</v>
      </c>
      <c r="F1269" s="5">
        <v>44134.0</v>
      </c>
      <c r="G1269" s="4">
        <v>0.0</v>
      </c>
      <c r="I1269" s="4">
        <v>0.0</v>
      </c>
      <c r="J1269" s="4">
        <v>0.0</v>
      </c>
      <c r="K1269" s="4">
        <v>0.0</v>
      </c>
      <c r="L1269" s="4">
        <v>0.0</v>
      </c>
      <c r="O1269" s="6">
        <f t="shared" si="2"/>
        <v>0</v>
      </c>
      <c r="P1269" s="3" t="s">
        <v>51</v>
      </c>
      <c r="Q1269" s="3" t="str">
        <f t="shared" si="3"/>
        <v>ZZ</v>
      </c>
      <c r="R1269" s="3">
        <f t="shared" si="4"/>
        <v>0</v>
      </c>
      <c r="S1269" s="3">
        <f t="shared" si="5"/>
        <v>0</v>
      </c>
      <c r="T1269" s="7">
        <f t="shared" si="6"/>
        <v>0</v>
      </c>
      <c r="U1269" s="8" t="str">
        <f t="array" ref="U1269">IF(W1269&lt;&gt;0,MAX(IFERROR(INDEX(A:S,MATCH(W1269,A:A,0),COLUMN(M$2)),0),IFERROR(INDEX(A:S,MATCH(AD1269,A:A,0),COLUMN(M$2)),0),IFERROR(INDEX(A:S,MATCH(AK1269,A:A,0),COLUMN(M$2)),0),IFERROR(INDEX(A:S,MATCH(AR1269,A:A,0),COLUMN(M$2)),0)),M1269)</f>
        <v/>
      </c>
      <c r="V1269" s="3">
        <f t="shared" si="7"/>
        <v>0</v>
      </c>
    </row>
    <row r="1270" ht="15.75" customHeight="1">
      <c r="A1270" s="3" t="s">
        <v>1431</v>
      </c>
      <c r="B1270" s="4" t="str">
        <f t="shared" si="1"/>
        <v>LCBTSIBLUE</v>
      </c>
      <c r="C1270" s="3" t="s">
        <v>2</v>
      </c>
      <c r="D1270" s="3">
        <v>0.0</v>
      </c>
      <c r="F1270" s="5">
        <v>44134.0</v>
      </c>
      <c r="G1270" s="4">
        <v>0.0</v>
      </c>
      <c r="I1270" s="4">
        <v>0.0</v>
      </c>
      <c r="J1270" s="4">
        <v>0.0</v>
      </c>
      <c r="K1270" s="4">
        <v>0.0</v>
      </c>
      <c r="L1270" s="4">
        <v>0.0</v>
      </c>
      <c r="O1270" s="6">
        <f t="shared" si="2"/>
        <v>0</v>
      </c>
      <c r="P1270" s="3" t="s">
        <v>51</v>
      </c>
      <c r="Q1270" s="3" t="str">
        <f t="shared" si="3"/>
        <v>ZZ</v>
      </c>
      <c r="R1270" s="3">
        <f t="shared" si="4"/>
        <v>0</v>
      </c>
      <c r="S1270" s="3">
        <f t="shared" si="5"/>
        <v>0</v>
      </c>
      <c r="T1270" s="7">
        <f t="shared" si="6"/>
        <v>0</v>
      </c>
      <c r="U1270" s="8" t="str">
        <f t="array" ref="U1270">IF(W1270&lt;&gt;0,MAX(IFERROR(INDEX(A:S,MATCH(W1270,A:A,0),COLUMN(M$2)),0),IFERROR(INDEX(A:S,MATCH(AD1270,A:A,0),COLUMN(M$2)),0),IFERROR(INDEX(A:S,MATCH(AK1270,A:A,0),COLUMN(M$2)),0),IFERROR(INDEX(A:S,MATCH(AR1270,A:A,0),COLUMN(M$2)),0)),M1270)</f>
        <v/>
      </c>
      <c r="V1270" s="3">
        <f t="shared" si="7"/>
        <v>0</v>
      </c>
    </row>
    <row r="1271" ht="15.75" customHeight="1">
      <c r="A1271" s="3" t="s">
        <v>1432</v>
      </c>
      <c r="B1271" s="4" t="str">
        <f t="shared" si="1"/>
        <v>LCCDDIBE</v>
      </c>
      <c r="D1271" s="3" t="s">
        <v>101</v>
      </c>
      <c r="F1271" s="5"/>
      <c r="G1271" s="4">
        <v>0.0</v>
      </c>
      <c r="I1271" s="4">
        <v>0.0</v>
      </c>
      <c r="J1271" s="4">
        <v>32.0</v>
      </c>
      <c r="K1271" s="4">
        <v>0.0</v>
      </c>
      <c r="L1271" s="4">
        <v>0.0</v>
      </c>
      <c r="O1271" s="6">
        <f t="shared" si="2"/>
        <v>32</v>
      </c>
      <c r="P1271" s="3" t="s">
        <v>144</v>
      </c>
      <c r="Q1271" s="3" t="str">
        <f t="shared" si="3"/>
        <v>LC DINING TABLES</v>
      </c>
      <c r="R1271" s="3">
        <f t="shared" si="4"/>
        <v>34</v>
      </c>
      <c r="S1271" s="3">
        <f t="shared" si="5"/>
        <v>0</v>
      </c>
      <c r="T1271" s="7">
        <f t="shared" si="6"/>
        <v>32</v>
      </c>
      <c r="U1271" s="8">
        <f t="array" ref="U1271">IF(W1271&lt;&gt;0,MAX(IFERROR(INDEX(A:S,MATCH(W1271,A:A,0),COLUMN(M$2)),0),IFERROR(INDEX(A:S,MATCH(AD1271,A:A,0),COLUMN(M$2)),0),IFERROR(INDEX(A:S,MATCH(AK1271,A:A,0),COLUMN(M$2)),0),IFERROR(INDEX(A:S,MATCH(AR1271,A:A,0),COLUMN(M$2)),0)),M1271)</f>
        <v>0</v>
      </c>
      <c r="V1271" s="3">
        <f t="shared" si="7"/>
        <v>0</v>
      </c>
      <c r="W1271" s="3" t="s">
        <v>1433</v>
      </c>
      <c r="X1271" s="3">
        <v>1.0</v>
      </c>
      <c r="Y1271" s="3">
        <f t="array" ref="Y1271">ROUNDDOWN(INDEX($A:$O,MATCH(W1271,$A:$A,0),COLUMN(O$1))/X1271,0)</f>
        <v>34</v>
      </c>
      <c r="Z1271" s="3">
        <f t="array" ref="Z1271">ROUNDDOWN(INDEX($A:$J,MATCH(W1271,$A:$A,0),COLUMN(H$1))/X1271,0)+Y1271</f>
        <v>34</v>
      </c>
      <c r="AA1271" s="5" t="str">
        <f t="array" ref="AA1271">XLOOKUP(W1271,A:A,M:M)</f>
        <v/>
      </c>
      <c r="AB1271" s="3">
        <f t="array" ref="AB1271">ROUNDDOWN(INDEX($A:$N,MATCH(W1271,$A:$A,0),COLUMN(N$1))/X1271,0)+Z1271</f>
        <v>34</v>
      </c>
      <c r="AC1271" s="3" t="str">
        <f t="array" ref="AC1271">INDEX($A:$P,MATCH(W1271,$A:$A,0),COLUMN(P$1))</f>
        <v>LC DINING TABLES</v>
      </c>
      <c r="AD1271" s="3" t="s">
        <v>1434</v>
      </c>
      <c r="AE1271" s="3">
        <v>1.0</v>
      </c>
      <c r="AF1271" s="3">
        <f t="array" ref="AF1271">ROUNDDOWN(INDEX($A:$O,MATCH(AD1271,$A:$A,0),COLUMN(O$1))/AE1271,0)</f>
        <v>36</v>
      </c>
      <c r="AG1271" s="3">
        <f t="array" ref="AG1271">ROUNDDOWN(INDEX($A:$J,MATCH(AD1271,$A:$A,0),COLUMN(H$1))/AE1271,0)+AF1271</f>
        <v>36</v>
      </c>
      <c r="AH1271" s="5" t="str">
        <f t="array" ref="AH1271">XLOOKUP(AD1271,A:A,M:M)</f>
        <v/>
      </c>
      <c r="AI1271" s="3">
        <f t="array" ref="AI1271">ROUNDDOWN(INDEX($A:$N,MATCH(AD1271,$A:$A,0),COLUMN(N$1))/AE1271,0)+AG1271</f>
        <v>36</v>
      </c>
      <c r="AJ1271" s="3" t="str">
        <f t="array" ref="AJ1271">INDEX($A:$P,MATCH(AD1271,$A:$A,0),COLUMN(P$1))</f>
        <v>LC DINING TABLES</v>
      </c>
    </row>
    <row r="1272" ht="15.75" customHeight="1">
      <c r="A1272" s="3" t="s">
        <v>1435</v>
      </c>
      <c r="B1272" s="4" t="str">
        <f t="shared" si="1"/>
        <v>LCCDSIPW</v>
      </c>
      <c r="C1272" s="3" t="s">
        <v>2</v>
      </c>
      <c r="D1272" s="3" t="s">
        <v>101</v>
      </c>
      <c r="F1272" s="5"/>
      <c r="G1272" s="4">
        <v>748.0</v>
      </c>
      <c r="I1272" s="4">
        <v>0.0</v>
      </c>
      <c r="J1272" s="4">
        <v>372.0</v>
      </c>
      <c r="K1272" s="4">
        <v>0.0</v>
      </c>
      <c r="L1272" s="4">
        <v>0.0</v>
      </c>
      <c r="O1272" s="6">
        <f t="shared" si="2"/>
        <v>748</v>
      </c>
      <c r="P1272" s="3" t="s">
        <v>108</v>
      </c>
      <c r="Q1272" s="3" t="str">
        <f t="shared" si="3"/>
        <v>LC DINING CHAIRS</v>
      </c>
      <c r="R1272" s="3">
        <f t="shared" si="4"/>
        <v>374</v>
      </c>
      <c r="S1272" s="3">
        <f t="shared" si="5"/>
        <v>0</v>
      </c>
      <c r="T1272" s="7">
        <f t="shared" si="6"/>
        <v>748</v>
      </c>
      <c r="U1272" s="8" t="str">
        <f t="array" ref="U1272">IF(W1272&lt;&gt;0,MAX(IFERROR(INDEX(A:S,MATCH(W1272,A:A,0),COLUMN(M$2)),0),IFERROR(INDEX(A:S,MATCH(AD1272,A:A,0),COLUMN(M$2)),0),IFERROR(INDEX(A:S,MATCH(AK1272,A:A,0),COLUMN(M$2)),0),IFERROR(INDEX(A:S,MATCH(AR1272,A:A,0),COLUMN(M$2)),0)),M1272)</f>
        <v/>
      </c>
      <c r="V1272" s="3">
        <f t="shared" si="7"/>
        <v>0</v>
      </c>
    </row>
    <row r="1273" ht="15.75" customHeight="1">
      <c r="A1273" s="3" t="s">
        <v>1436</v>
      </c>
      <c r="B1273" s="4" t="str">
        <f t="shared" si="1"/>
        <v>LCCDSIGR</v>
      </c>
      <c r="C1273" s="3" t="s">
        <v>2</v>
      </c>
      <c r="D1273" s="3" t="s">
        <v>101</v>
      </c>
      <c r="F1273" s="5"/>
      <c r="G1273" s="4">
        <v>202.0</v>
      </c>
      <c r="I1273" s="4">
        <v>8.0</v>
      </c>
      <c r="J1273" s="4">
        <v>95.0</v>
      </c>
      <c r="K1273" s="4">
        <v>0.0</v>
      </c>
      <c r="L1273" s="4">
        <v>0.0</v>
      </c>
      <c r="O1273" s="6">
        <f t="shared" si="2"/>
        <v>194</v>
      </c>
      <c r="P1273" s="3" t="s">
        <v>108</v>
      </c>
      <c r="Q1273" s="3" t="str">
        <f t="shared" si="3"/>
        <v>LC DINING CHAIRS</v>
      </c>
      <c r="R1273" s="3">
        <f t="shared" si="4"/>
        <v>97</v>
      </c>
      <c r="S1273" s="3">
        <f t="shared" si="5"/>
        <v>0</v>
      </c>
      <c r="T1273" s="7">
        <f t="shared" si="6"/>
        <v>194</v>
      </c>
      <c r="U1273" s="8" t="str">
        <f t="array" ref="U1273">IF(W1273&lt;&gt;0,MAX(IFERROR(INDEX(A:S,MATCH(W1273,A:A,0),COLUMN(M$2)),0),IFERROR(INDEX(A:S,MATCH(AD1273,A:A,0),COLUMN(M$2)),0),IFERROR(INDEX(A:S,MATCH(AK1273,A:A,0),COLUMN(M$2)),0),IFERROR(INDEX(A:S,MATCH(AR1273,A:A,0),COLUMN(M$2)),0)),M1273)</f>
        <v/>
      </c>
      <c r="V1273" s="3">
        <f t="shared" si="7"/>
        <v>0</v>
      </c>
    </row>
    <row r="1274" ht="15.75" customHeight="1">
      <c r="A1274" s="3" t="s">
        <v>1437</v>
      </c>
      <c r="B1274" s="4" t="str">
        <f t="shared" si="1"/>
        <v>LCCDBEBG</v>
      </c>
      <c r="D1274" s="3" t="s">
        <v>101</v>
      </c>
      <c r="F1274" s="5"/>
      <c r="G1274" s="4">
        <v>0.0</v>
      </c>
      <c r="I1274" s="4">
        <v>0.0</v>
      </c>
      <c r="J1274" s="4">
        <v>63.0</v>
      </c>
      <c r="K1274" s="4">
        <v>0.0</v>
      </c>
      <c r="L1274" s="4">
        <v>0.0</v>
      </c>
      <c r="O1274" s="6">
        <f t="shared" si="2"/>
        <v>63</v>
      </c>
      <c r="P1274" s="3" t="s">
        <v>108</v>
      </c>
      <c r="Q1274" s="3" t="str">
        <f t="shared" si="3"/>
        <v>LC DINING CHAIRS</v>
      </c>
      <c r="R1274" s="3">
        <f t="shared" si="4"/>
        <v>67</v>
      </c>
      <c r="S1274" s="3">
        <f t="shared" si="5"/>
        <v>0</v>
      </c>
      <c r="T1274" s="7">
        <f t="shared" si="6"/>
        <v>63</v>
      </c>
      <c r="U1274" s="8">
        <f t="array" ref="U1274">IF(W1274&lt;&gt;0,MAX(IFERROR(INDEX(A:S,MATCH(W1274,A:A,0),COLUMN(M$2)),0),IFERROR(INDEX(A:S,MATCH(AD1274,A:A,0),COLUMN(M$2)),0),IFERROR(INDEX(A:S,MATCH(AK1274,A:A,0),COLUMN(M$2)),0),IFERROR(INDEX(A:S,MATCH(AR1274,A:A,0),COLUMN(M$2)),0)),M1274)</f>
        <v>0</v>
      </c>
      <c r="V1274" s="3">
        <f t="shared" si="7"/>
        <v>0</v>
      </c>
      <c r="W1274" s="3" t="s">
        <v>1438</v>
      </c>
      <c r="X1274" s="3">
        <v>1.0</v>
      </c>
      <c r="Y1274" s="3">
        <f t="array" ref="Y1274">ROUNDDOWN(INDEX($A:$O,MATCH(W1274,$A:$A,0),COLUMN(O$1))/X1274,0)</f>
        <v>71</v>
      </c>
      <c r="Z1274" s="3">
        <f t="array" ref="Z1274">ROUNDDOWN(INDEX($A:$J,MATCH(W1274,$A:$A,0),COLUMN(H$1))/X1274,0)+Y1274</f>
        <v>71</v>
      </c>
      <c r="AA1274" s="5" t="str">
        <f t="array" ref="AA1274">XLOOKUP(W1274,A:A,M:M)</f>
        <v/>
      </c>
      <c r="AB1274" s="3">
        <f t="array" ref="AB1274">ROUNDDOWN(INDEX($A:$N,MATCH(W1274,$A:$A,0),COLUMN(N$1))/X1274,0)+Z1274</f>
        <v>71</v>
      </c>
      <c r="AC1274" s="3" t="str">
        <f t="array" ref="AC1274">INDEX($A:$P,MATCH(W1274,$A:$A,0),COLUMN(P$1))</f>
        <v>LC OTTOBEN</v>
      </c>
      <c r="AD1274" s="3" t="s">
        <v>1439</v>
      </c>
      <c r="AE1274" s="3">
        <v>1.0</v>
      </c>
      <c r="AF1274" s="3">
        <f t="array" ref="AF1274">ROUNDDOWN(INDEX($A:$O,MATCH(AD1274,$A:$A,0),COLUMN(O$1))/AE1274,0)</f>
        <v>67</v>
      </c>
      <c r="AG1274" s="3">
        <f t="array" ref="AG1274">ROUNDDOWN(INDEX($A:$J,MATCH(AD1274,$A:$A,0),COLUMN(H$1))/AE1274,0)+AF1274</f>
        <v>67</v>
      </c>
      <c r="AH1274" s="5" t="str">
        <f t="array" ref="AH1274">XLOOKUP(AD1274,A:A,M:M)</f>
        <v/>
      </c>
      <c r="AI1274" s="3">
        <f t="array" ref="AI1274">ROUNDDOWN(INDEX($A:$N,MATCH(AD1274,$A:$A,0),COLUMN(N$1))/AE1274,0)+AG1274</f>
        <v>67</v>
      </c>
      <c r="AJ1274" s="3" t="str">
        <f t="array" ref="AJ1274">INDEX($A:$P,MATCH(AD1274,$A:$A,0),COLUMN(P$1))</f>
        <v>LC OTTOBEN</v>
      </c>
    </row>
    <row r="1275" ht="15.75" customHeight="1">
      <c r="A1275" s="3" t="s">
        <v>1440</v>
      </c>
      <c r="B1275" s="4" t="str">
        <f t="shared" si="1"/>
        <v>LCCDBAPW26</v>
      </c>
      <c r="D1275" s="3">
        <v>0.0</v>
      </c>
      <c r="F1275" s="5">
        <v>43885.0</v>
      </c>
      <c r="G1275" s="4">
        <v>0.0</v>
      </c>
      <c r="I1275" s="4">
        <v>0.0</v>
      </c>
      <c r="J1275" s="4">
        <v>0.0</v>
      </c>
      <c r="K1275" s="4">
        <v>0.0</v>
      </c>
      <c r="L1275" s="4">
        <v>0.0</v>
      </c>
      <c r="O1275" s="6">
        <f t="shared" si="2"/>
        <v>0</v>
      </c>
      <c r="P1275" s="3" t="s">
        <v>51</v>
      </c>
      <c r="Q1275" s="3" t="str">
        <f t="shared" si="3"/>
        <v>ZZ</v>
      </c>
      <c r="R1275" s="3">
        <f t="shared" si="4"/>
        <v>0</v>
      </c>
      <c r="S1275" s="3" t="str">
        <f t="shared" si="5"/>
        <v/>
      </c>
      <c r="T1275" s="7">
        <f t="shared" si="6"/>
        <v>0</v>
      </c>
      <c r="U1275" s="8" t="str">
        <f t="array" ref="U1275">IF(W1275&lt;&gt;0,MAX(IFERROR(INDEX(A:S,MATCH(W1275,A:A,0),COLUMN(M$2)),0),IFERROR(INDEX(A:S,MATCH(AD1275,A:A,0),COLUMN(M$2)),0),IFERROR(INDEX(A:S,MATCH(AK1275,A:A,0),COLUMN(M$2)),0),IFERROR(INDEX(A:S,MATCH(AR1275,A:A,0),COLUMN(M$2)),0)),M1275)</f>
        <v/>
      </c>
      <c r="V1275" s="3" t="str">
        <f t="shared" si="7"/>
        <v/>
      </c>
    </row>
    <row r="1276" ht="15.75" customHeight="1">
      <c r="A1276" s="3" t="s">
        <v>1441</v>
      </c>
      <c r="B1276" s="4" t="str">
        <f t="shared" si="1"/>
        <v>LCCDBAPW30</v>
      </c>
      <c r="D1276" s="3">
        <v>0.0</v>
      </c>
      <c r="F1276" s="5">
        <v>43885.0</v>
      </c>
      <c r="G1276" s="4">
        <v>0.0</v>
      </c>
      <c r="I1276" s="4">
        <v>0.0</v>
      </c>
      <c r="J1276" s="4">
        <v>0.0</v>
      </c>
      <c r="K1276" s="4">
        <v>0.0</v>
      </c>
      <c r="L1276" s="4">
        <v>0.0</v>
      </c>
      <c r="O1276" s="6">
        <f t="shared" si="2"/>
        <v>0</v>
      </c>
      <c r="P1276" s="3" t="s">
        <v>51</v>
      </c>
      <c r="Q1276" s="3" t="str">
        <f t="shared" si="3"/>
        <v>ZZ</v>
      </c>
      <c r="R1276" s="3">
        <f t="shared" si="4"/>
        <v>0</v>
      </c>
      <c r="S1276" s="3" t="str">
        <f t="shared" si="5"/>
        <v/>
      </c>
      <c r="T1276" s="7">
        <f t="shared" si="6"/>
        <v>0</v>
      </c>
      <c r="U1276" s="8" t="str">
        <f t="array" ref="U1276">IF(W1276&lt;&gt;0,MAX(IFERROR(INDEX(A:S,MATCH(W1276,A:A,0),COLUMN(M$2)),0),IFERROR(INDEX(A:S,MATCH(AD1276,A:A,0),COLUMN(M$2)),0),IFERROR(INDEX(A:S,MATCH(AK1276,A:A,0),COLUMN(M$2)),0),IFERROR(INDEX(A:S,MATCH(AR1276,A:A,0),COLUMN(M$2)),0)),M1276)</f>
        <v/>
      </c>
      <c r="V1276" s="3" t="str">
        <f t="shared" si="7"/>
        <v/>
      </c>
    </row>
    <row r="1277" ht="15.75" customHeight="1">
      <c r="A1277" s="3" t="s">
        <v>1442</v>
      </c>
      <c r="B1277" s="4" t="str">
        <f t="shared" si="1"/>
        <v>LCCDBAGR26</v>
      </c>
      <c r="D1277" s="3" t="s">
        <v>101</v>
      </c>
      <c r="F1277" s="5"/>
      <c r="G1277" s="4">
        <v>2.0</v>
      </c>
      <c r="I1277" s="4">
        <v>0.0</v>
      </c>
      <c r="J1277" s="4">
        <v>2.0</v>
      </c>
      <c r="K1277" s="4">
        <v>0.0</v>
      </c>
      <c r="L1277" s="4">
        <v>0.0</v>
      </c>
      <c r="O1277" s="6">
        <f t="shared" si="2"/>
        <v>2</v>
      </c>
      <c r="P1277" s="3" t="s">
        <v>112</v>
      </c>
      <c r="Q1277" s="3" t="str">
        <f t="shared" si="3"/>
        <v>Z</v>
      </c>
      <c r="R1277" s="3">
        <f t="shared" si="4"/>
        <v>2</v>
      </c>
      <c r="S1277" s="3" t="str">
        <f t="shared" si="5"/>
        <v/>
      </c>
      <c r="T1277" s="7">
        <f t="shared" si="6"/>
        <v>2</v>
      </c>
      <c r="U1277" s="8" t="str">
        <f t="array" ref="U1277">IF(W1277&lt;&gt;0,MAX(IFERROR(INDEX(A:S,MATCH(W1277,A:A,0),COLUMN(M$2)),0),IFERROR(INDEX(A:S,MATCH(AD1277,A:A,0),COLUMN(M$2)),0),IFERROR(INDEX(A:S,MATCH(AK1277,A:A,0),COLUMN(M$2)),0),IFERROR(INDEX(A:S,MATCH(AR1277,A:A,0),COLUMN(M$2)),0)),M1277)</f>
        <v/>
      </c>
      <c r="V1277" s="3" t="str">
        <f t="shared" si="7"/>
        <v/>
      </c>
    </row>
    <row r="1278" ht="15.75" customHeight="1">
      <c r="A1278" s="3" t="s">
        <v>1443</v>
      </c>
      <c r="B1278" s="4" t="str">
        <f t="shared" si="1"/>
        <v>LCCDBAGR30</v>
      </c>
      <c r="D1278" s="3" t="s">
        <v>60</v>
      </c>
      <c r="F1278" s="5">
        <v>45020.0</v>
      </c>
      <c r="G1278" s="4">
        <v>0.0</v>
      </c>
      <c r="I1278" s="4">
        <v>0.0</v>
      </c>
      <c r="J1278" s="4">
        <v>0.0</v>
      </c>
      <c r="K1278" s="4">
        <v>0.0</v>
      </c>
      <c r="L1278" s="4">
        <v>0.0</v>
      </c>
      <c r="O1278" s="6">
        <f t="shared" si="2"/>
        <v>0</v>
      </c>
      <c r="P1278" s="3" t="s">
        <v>51</v>
      </c>
      <c r="Q1278" s="3" t="str">
        <f t="shared" si="3"/>
        <v>ZZ</v>
      </c>
      <c r="R1278" s="3">
        <f t="shared" si="4"/>
        <v>0</v>
      </c>
      <c r="S1278" s="3" t="str">
        <f t="shared" si="5"/>
        <v/>
      </c>
      <c r="T1278" s="7">
        <f t="shared" si="6"/>
        <v>0</v>
      </c>
      <c r="U1278" s="8" t="str">
        <f t="array" ref="U1278">IF(W1278&lt;&gt;0,MAX(IFERROR(INDEX(A:S,MATCH(W1278,A:A,0),COLUMN(M$2)),0),IFERROR(INDEX(A:S,MATCH(AD1278,A:A,0),COLUMN(M$2)),0),IFERROR(INDEX(A:S,MATCH(AK1278,A:A,0),COLUMN(M$2)),0),IFERROR(INDEX(A:S,MATCH(AR1278,A:A,0),COLUMN(M$2)),0)),M1278)</f>
        <v/>
      </c>
      <c r="V1278" s="3" t="str">
        <f t="shared" si="7"/>
        <v/>
      </c>
    </row>
    <row r="1279" ht="15.75" customHeight="1">
      <c r="A1279" s="3" t="s">
        <v>1444</v>
      </c>
      <c r="B1279" s="4" t="str">
        <f t="shared" si="1"/>
        <v>LCNWBAES26</v>
      </c>
      <c r="D1279" s="3">
        <v>0.0</v>
      </c>
      <c r="F1279" s="5">
        <v>44134.0</v>
      </c>
      <c r="G1279" s="4">
        <v>0.0</v>
      </c>
      <c r="I1279" s="4">
        <v>0.0</v>
      </c>
      <c r="J1279" s="4">
        <v>0.0</v>
      </c>
      <c r="K1279" s="4">
        <v>0.0</v>
      </c>
      <c r="L1279" s="4">
        <v>0.0</v>
      </c>
      <c r="O1279" s="6">
        <f t="shared" si="2"/>
        <v>0</v>
      </c>
      <c r="P1279" s="3" t="s">
        <v>51</v>
      </c>
      <c r="Q1279" s="3" t="str">
        <f t="shared" si="3"/>
        <v>ZZ</v>
      </c>
      <c r="R1279" s="3">
        <f t="shared" si="4"/>
        <v>0</v>
      </c>
      <c r="S1279" s="3" t="str">
        <f t="shared" si="5"/>
        <v/>
      </c>
      <c r="T1279" s="7">
        <f t="shared" si="6"/>
        <v>0</v>
      </c>
      <c r="U1279" s="8" t="str">
        <f t="array" ref="U1279">IF(W1279&lt;&gt;0,MAX(IFERROR(INDEX(A:S,MATCH(W1279,A:A,0),COLUMN(M$2)),0),IFERROR(INDEX(A:S,MATCH(AD1279,A:A,0),COLUMN(M$2)),0),IFERROR(INDEX(A:S,MATCH(AK1279,A:A,0),COLUMN(M$2)),0),IFERROR(INDEX(A:S,MATCH(AR1279,A:A,0),COLUMN(M$2)),0)),M1279)</f>
        <v/>
      </c>
      <c r="V1279" s="3" t="str">
        <f t="shared" si="7"/>
        <v/>
      </c>
    </row>
    <row r="1280" ht="15.75" customHeight="1">
      <c r="A1280" s="3" t="s">
        <v>1445</v>
      </c>
      <c r="B1280" s="4" t="str">
        <f t="shared" si="1"/>
        <v>LCNWBAES30</v>
      </c>
      <c r="D1280" s="3" t="s">
        <v>60</v>
      </c>
      <c r="F1280" s="5">
        <v>45020.0</v>
      </c>
      <c r="G1280" s="4">
        <v>0.0</v>
      </c>
      <c r="I1280" s="4">
        <v>0.0</v>
      </c>
      <c r="J1280" s="4">
        <v>0.0</v>
      </c>
      <c r="K1280" s="4">
        <v>0.0</v>
      </c>
      <c r="L1280" s="4">
        <v>0.0</v>
      </c>
      <c r="O1280" s="6">
        <f t="shared" si="2"/>
        <v>0</v>
      </c>
      <c r="P1280" s="3" t="s">
        <v>51</v>
      </c>
      <c r="Q1280" s="3" t="str">
        <f t="shared" si="3"/>
        <v>ZZ</v>
      </c>
      <c r="R1280" s="3">
        <f t="shared" si="4"/>
        <v>0</v>
      </c>
      <c r="S1280" s="3" t="str">
        <f t="shared" si="5"/>
        <v/>
      </c>
      <c r="T1280" s="7">
        <f t="shared" si="6"/>
        <v>0</v>
      </c>
      <c r="U1280" s="8" t="str">
        <f t="array" ref="U1280">IF(W1280&lt;&gt;0,MAX(IFERROR(INDEX(A:S,MATCH(W1280,A:A,0),COLUMN(M$2)),0),IFERROR(INDEX(A:S,MATCH(AD1280,A:A,0),COLUMN(M$2)),0),IFERROR(INDEX(A:S,MATCH(AK1280,A:A,0),COLUMN(M$2)),0),IFERROR(INDEX(A:S,MATCH(AR1280,A:A,0),COLUMN(M$2)),0)),M1280)</f>
        <v/>
      </c>
      <c r="V1280" s="3" t="str">
        <f t="shared" si="7"/>
        <v/>
      </c>
    </row>
    <row r="1281" ht="15.75" customHeight="1">
      <c r="A1281" s="3" t="s">
        <v>1446</v>
      </c>
      <c r="B1281" s="4" t="str">
        <f t="shared" si="1"/>
        <v>LCNWDIRU</v>
      </c>
      <c r="D1281" s="3" t="s">
        <v>60</v>
      </c>
      <c r="F1281" s="5">
        <v>45020.0</v>
      </c>
      <c r="G1281" s="4">
        <v>0.0</v>
      </c>
      <c r="I1281" s="4">
        <v>0.0</v>
      </c>
      <c r="J1281" s="4">
        <v>0.0</v>
      </c>
      <c r="K1281" s="4">
        <v>0.0</v>
      </c>
      <c r="L1281" s="4">
        <v>0.0</v>
      </c>
      <c r="O1281" s="6">
        <f t="shared" si="2"/>
        <v>0</v>
      </c>
      <c r="P1281" s="9" t="s">
        <v>112</v>
      </c>
      <c r="Q1281" s="3" t="str">
        <f t="shared" si="3"/>
        <v>ZZ</v>
      </c>
      <c r="R1281" s="3">
        <f t="shared" si="4"/>
        <v>0</v>
      </c>
      <c r="S1281" s="3">
        <f t="shared" si="5"/>
        <v>0</v>
      </c>
      <c r="T1281" s="7">
        <f t="shared" si="6"/>
        <v>0</v>
      </c>
      <c r="U1281" s="8">
        <f t="array" ref="U1281">IF(W1281&lt;&gt;0,MAX(IFERROR(INDEX(A:S,MATCH(W1281,A:A,0),COLUMN(M$2)),0),IFERROR(INDEX(A:S,MATCH(AD1281,A:A,0),COLUMN(M$2)),0),IFERROR(INDEX(A:S,MATCH(AK1281,A:A,0),COLUMN(M$2)),0),IFERROR(INDEX(A:S,MATCH(AR1281,A:A,0),COLUMN(M$2)),0)),M1281)</f>
        <v>0</v>
      </c>
      <c r="V1281" s="3">
        <f t="shared" si="7"/>
        <v>0</v>
      </c>
      <c r="W1281" s="3" t="s">
        <v>1447</v>
      </c>
      <c r="X1281" s="3">
        <v>1.0</v>
      </c>
      <c r="Y1281" s="3">
        <f t="array" ref="Y1281">ROUNDDOWN(INDEX($A:$O,MATCH(W1281,$A:$A,0),COLUMN(O$1))/X1281,0)</f>
        <v>0</v>
      </c>
      <c r="Z1281" s="3">
        <f t="array" ref="Z1281">ROUNDDOWN(INDEX($A:$J,MATCH(W1281,$A:$A,0),COLUMN(H$1))/X1281,0)+Y1281</f>
        <v>0</v>
      </c>
      <c r="AA1281" s="5" t="str">
        <f t="array" ref="AA1281">XLOOKUP(W1281,A:A,M:M)</f>
        <v/>
      </c>
      <c r="AB1281" s="3">
        <f t="array" ref="AB1281">ROUNDDOWN(INDEX($A:$N,MATCH(W1281,$A:$A,0),COLUMN(N$1))/X1281,0)+Z1281</f>
        <v>0</v>
      </c>
      <c r="AC1281" s="3" t="str">
        <f t="array" ref="AC1281">INDEX($A:$P,MATCH(W1281,$A:$A,0),COLUMN(P$1))</f>
        <v>ZZ</v>
      </c>
      <c r="AD1281" s="3" t="s">
        <v>1448</v>
      </c>
      <c r="AE1281" s="3">
        <v>1.0</v>
      </c>
      <c r="AF1281" s="3">
        <f t="array" ref="AF1281">ROUNDDOWN(INDEX($A:$O,MATCH(AD1281,$A:$A,0),COLUMN(O$1))/AE1281,0)</f>
        <v>0</v>
      </c>
      <c r="AG1281" s="3">
        <f t="array" ref="AG1281">ROUNDDOWN(INDEX($A:$J,MATCH(AD1281,$A:$A,0),COLUMN(H$1))/AE1281,0)+AF1281</f>
        <v>0</v>
      </c>
      <c r="AH1281" s="5" t="str">
        <f t="array" ref="AH1281">XLOOKUP(AD1281,A:A,M:M)</f>
        <v/>
      </c>
      <c r="AI1281" s="3">
        <f t="array" ref="AI1281">ROUNDDOWN(INDEX($A:$N,MATCH(AD1281,$A:$A,0),COLUMN(N$1))/AE1281,0)+AG1281</f>
        <v>0</v>
      </c>
      <c r="AJ1281" s="3" t="str">
        <f t="array" ref="AJ1281">INDEX($A:$P,MATCH(AD1281,$A:$A,0),COLUMN(P$1))</f>
        <v>Z</v>
      </c>
    </row>
    <row r="1282" ht="15.75" customHeight="1">
      <c r="A1282" s="3" t="s">
        <v>1449</v>
      </c>
      <c r="B1282" s="4" t="str">
        <f t="shared" si="1"/>
        <v>LCNWSIES</v>
      </c>
      <c r="C1282" s="3" t="s">
        <v>2</v>
      </c>
      <c r="D1282" s="3" t="s">
        <v>60</v>
      </c>
      <c r="F1282" s="5">
        <v>44245.0</v>
      </c>
      <c r="G1282" s="4">
        <v>0.0</v>
      </c>
      <c r="I1282" s="4">
        <v>0.0</v>
      </c>
      <c r="J1282" s="4">
        <v>0.0</v>
      </c>
      <c r="K1282" s="4">
        <v>0.0</v>
      </c>
      <c r="L1282" s="4">
        <v>0.0</v>
      </c>
      <c r="O1282" s="6">
        <f t="shared" si="2"/>
        <v>0</v>
      </c>
      <c r="P1282" s="3" t="s">
        <v>51</v>
      </c>
      <c r="Q1282" s="3" t="str">
        <f t="shared" si="3"/>
        <v>ZZ</v>
      </c>
      <c r="R1282" s="3">
        <f t="shared" si="4"/>
        <v>0</v>
      </c>
      <c r="S1282" s="3">
        <f t="shared" si="5"/>
        <v>0</v>
      </c>
      <c r="T1282" s="7">
        <f t="shared" si="6"/>
        <v>0</v>
      </c>
      <c r="U1282" s="8" t="str">
        <f t="array" ref="U1282">IF(W1282&lt;&gt;0,MAX(IFERROR(INDEX(A:S,MATCH(W1282,A:A,0),COLUMN(M$2)),0),IFERROR(INDEX(A:S,MATCH(AD1282,A:A,0),COLUMN(M$2)),0),IFERROR(INDEX(A:S,MATCH(AK1282,A:A,0),COLUMN(M$2)),0),IFERROR(INDEX(A:S,MATCH(AR1282,A:A,0),COLUMN(M$2)),0)),M1282)</f>
        <v/>
      </c>
      <c r="V1282" s="3">
        <f t="shared" si="7"/>
        <v>0</v>
      </c>
    </row>
    <row r="1283" ht="15.75" customHeight="1">
      <c r="A1283" s="3" t="s">
        <v>1450</v>
      </c>
      <c r="B1283" s="4" t="str">
        <f t="shared" si="1"/>
        <v>LCGCDIGR</v>
      </c>
      <c r="D1283" s="3">
        <v>0.0</v>
      </c>
      <c r="F1283" s="5">
        <v>43445.0</v>
      </c>
      <c r="G1283" s="4">
        <v>0.0</v>
      </c>
      <c r="I1283" s="4">
        <v>0.0</v>
      </c>
      <c r="J1283" s="4">
        <v>0.0</v>
      </c>
      <c r="K1283" s="4">
        <v>0.0</v>
      </c>
      <c r="L1283" s="4">
        <v>0.0</v>
      </c>
      <c r="O1283" s="6">
        <f t="shared" si="2"/>
        <v>0</v>
      </c>
      <c r="P1283" s="3" t="s">
        <v>51</v>
      </c>
      <c r="Q1283" s="3" t="str">
        <f t="shared" si="3"/>
        <v>ZZ</v>
      </c>
      <c r="R1283" s="3">
        <f t="shared" si="4"/>
        <v>0</v>
      </c>
      <c r="S1283" s="3">
        <f t="shared" si="5"/>
        <v>0</v>
      </c>
      <c r="T1283" s="7">
        <f t="shared" si="6"/>
        <v>0</v>
      </c>
      <c r="U1283" s="8">
        <f t="array" ref="U1283">IF(W1283&lt;&gt;0,MAX(IFERROR(INDEX(A:S,MATCH(W1283,A:A,0),COLUMN(M$2)),0),IFERROR(INDEX(A:S,MATCH(AD1283,A:A,0),COLUMN(M$2)),0),IFERROR(INDEX(A:S,MATCH(AK1283,A:A,0),COLUMN(M$2)),0),IFERROR(INDEX(A:S,MATCH(AR1283,A:A,0),COLUMN(M$2)),0)),M1283)</f>
        <v>0</v>
      </c>
      <c r="V1283" s="3">
        <f t="shared" si="7"/>
        <v>0</v>
      </c>
      <c r="W1283" s="3" t="s">
        <v>1451</v>
      </c>
      <c r="X1283" s="3">
        <v>1.0</v>
      </c>
      <c r="Y1283" s="3">
        <f t="array" ref="Y1283">ROUNDDOWN(INDEX($A:$O,MATCH(W1283,$A:$A,0),COLUMN(O$1))/X1283,0)</f>
        <v>0</v>
      </c>
      <c r="Z1283" s="3">
        <f t="array" ref="Z1283">ROUNDDOWN(INDEX($A:$J,MATCH(W1283,$A:$A,0),COLUMN(H$1))/X1283,0)+Y1283</f>
        <v>0</v>
      </c>
      <c r="AA1283" s="5" t="str">
        <f t="array" ref="AA1283">XLOOKUP(W1283,A:A,M:M)</f>
        <v/>
      </c>
      <c r="AB1283" s="3">
        <f t="array" ref="AB1283">ROUNDDOWN(INDEX($A:$N,MATCH(W1283,$A:$A,0),COLUMN(N$1))/X1283,0)+Z1283</f>
        <v>0</v>
      </c>
      <c r="AC1283" s="3" t="str">
        <f t="array" ref="AC1283">INDEX($A:$P,MATCH(W1283,$A:$A,0),COLUMN(P$1))</f>
        <v>ZZ</v>
      </c>
      <c r="AD1283" s="3" t="s">
        <v>1452</v>
      </c>
      <c r="AE1283" s="3">
        <v>1.0</v>
      </c>
      <c r="AF1283" s="3">
        <f t="array" ref="AF1283">ROUNDDOWN(INDEX($A:$O,MATCH(AD1283,$A:$A,0),COLUMN(O$1))/AE1283,0)</f>
        <v>0</v>
      </c>
      <c r="AG1283" s="3">
        <f t="array" ref="AG1283">ROUNDDOWN(INDEX($A:$J,MATCH(AD1283,$A:$A,0),COLUMN(H$1))/AE1283,0)+AF1283</f>
        <v>0</v>
      </c>
      <c r="AH1283" s="5" t="str">
        <f t="array" ref="AH1283">XLOOKUP(AD1283,A:A,M:M)</f>
        <v/>
      </c>
      <c r="AI1283" s="3">
        <f t="array" ref="AI1283">ROUNDDOWN(INDEX($A:$N,MATCH(AD1283,$A:$A,0),COLUMN(N$1))/AE1283,0)+AG1283</f>
        <v>0</v>
      </c>
      <c r="AJ1283" s="3" t="str">
        <f t="array" ref="AJ1283">INDEX($A:$P,MATCH(AD1283,$A:$A,0),COLUMN(P$1))</f>
        <v>ZZ</v>
      </c>
      <c r="AK1283" s="3" t="s">
        <v>1453</v>
      </c>
      <c r="AL1283" s="3">
        <v>1.0</v>
      </c>
      <c r="AM1283" s="3">
        <f t="array" ref="AM1283">ROUNDDOWN(INDEX($A:$O,MATCH(AK1283,$A:$A,0),COLUMN(O$1))/AL1283,0)</f>
        <v>0</v>
      </c>
      <c r="AN1283" s="3">
        <f t="array" ref="AN1283">ROUNDDOWN(INDEX($A:$J,MATCH(AK1283,$A:$A,0),COLUMN(H$1))/AL1283,0)+AM1283</f>
        <v>0</v>
      </c>
      <c r="AO1283" s="5" t="str">
        <f t="array" ref="AO1283">XLOOKUP(AK1283,$A:$A,$M:$M)</f>
        <v/>
      </c>
      <c r="AP1283" s="3">
        <f t="array" ref="AP1283">ROUNDDOWN(INDEX($A:$N,MATCH(AK1283,$A:$A,0),COLUMN(N$1))/AL1283,0)+AN1283</f>
        <v>0</v>
      </c>
      <c r="AQ1283" s="3" t="str">
        <f t="array" ref="AQ1283">INDEX($A:$P,MATCH(AK1283,$A:$A,0),COLUMN(P$1))</f>
        <v>ZZ</v>
      </c>
    </row>
    <row r="1284" ht="15.75" customHeight="1">
      <c r="A1284" s="3" t="s">
        <v>1454</v>
      </c>
      <c r="B1284" s="4" t="str">
        <f t="shared" si="1"/>
        <v>LCGCSIGR</v>
      </c>
      <c r="D1284" s="3">
        <v>0.0</v>
      </c>
      <c r="F1284" s="5">
        <v>44134.0</v>
      </c>
      <c r="G1284" s="4">
        <v>0.0</v>
      </c>
      <c r="I1284" s="4">
        <v>0.0</v>
      </c>
      <c r="J1284" s="4">
        <v>0.0</v>
      </c>
      <c r="K1284" s="4">
        <v>0.0</v>
      </c>
      <c r="L1284" s="4">
        <v>0.0</v>
      </c>
      <c r="O1284" s="6">
        <f t="shared" si="2"/>
        <v>0</v>
      </c>
      <c r="P1284" s="3" t="s">
        <v>51</v>
      </c>
      <c r="Q1284" s="3" t="str">
        <f t="shared" si="3"/>
        <v>ZZ</v>
      </c>
      <c r="R1284" s="3">
        <f t="shared" si="4"/>
        <v>0</v>
      </c>
      <c r="S1284" s="3" t="str">
        <f t="shared" si="5"/>
        <v/>
      </c>
      <c r="T1284" s="7">
        <f t="shared" si="6"/>
        <v>0</v>
      </c>
      <c r="U1284" s="8" t="str">
        <f t="array" ref="U1284">IF(W1284&lt;&gt;0,MAX(IFERROR(INDEX(A:S,MATCH(W1284,A:A,0),COLUMN(M$2)),0),IFERROR(INDEX(A:S,MATCH(AD1284,A:A,0),COLUMN(M$2)),0),IFERROR(INDEX(A:S,MATCH(AK1284,A:A,0),COLUMN(M$2)),0),IFERROR(INDEX(A:S,MATCH(AR1284,A:A,0),COLUMN(M$2)),0)),M1284)</f>
        <v/>
      </c>
      <c r="V1284" s="3" t="str">
        <f t="shared" si="7"/>
        <v/>
      </c>
    </row>
    <row r="1285" ht="15.75" customHeight="1">
      <c r="A1285" s="3" t="s">
        <v>1455</v>
      </c>
      <c r="B1285" s="4" t="str">
        <f t="shared" si="1"/>
        <v>LCAOSIGR</v>
      </c>
      <c r="C1285" s="3" t="s">
        <v>2</v>
      </c>
      <c r="D1285" s="3">
        <v>0.0</v>
      </c>
      <c r="F1285" s="5">
        <v>43780.0</v>
      </c>
      <c r="G1285" s="4">
        <v>0.0</v>
      </c>
      <c r="I1285" s="4">
        <v>0.0</v>
      </c>
      <c r="J1285" s="4">
        <v>0.0</v>
      </c>
      <c r="K1285" s="4">
        <v>0.0</v>
      </c>
      <c r="L1285" s="4">
        <v>0.0</v>
      </c>
      <c r="O1285" s="6">
        <f t="shared" si="2"/>
        <v>0</v>
      </c>
      <c r="P1285" s="3" t="s">
        <v>51</v>
      </c>
      <c r="Q1285" s="3" t="str">
        <f t="shared" si="3"/>
        <v>ZZ</v>
      </c>
      <c r="R1285" s="3">
        <f t="shared" si="4"/>
        <v>0</v>
      </c>
      <c r="S1285" s="3">
        <f t="shared" si="5"/>
        <v>0</v>
      </c>
      <c r="T1285" s="7">
        <f t="shared" si="6"/>
        <v>0</v>
      </c>
      <c r="U1285" s="8" t="str">
        <f t="array" ref="U1285">IF(W1285&lt;&gt;0,MAX(IFERROR(INDEX(A:S,MATCH(W1285,A:A,0),COLUMN(M$2)),0),IFERROR(INDEX(A:S,MATCH(AD1285,A:A,0),COLUMN(M$2)),0),IFERROR(INDEX(A:S,MATCH(AK1285,A:A,0),COLUMN(M$2)),0),IFERROR(INDEX(A:S,MATCH(AR1285,A:A,0),COLUMN(M$2)),0)),M1285)</f>
        <v/>
      </c>
      <c r="V1285" s="3">
        <f t="shared" si="7"/>
        <v>0</v>
      </c>
    </row>
    <row r="1286" ht="15.75" customHeight="1">
      <c r="A1286" s="3" t="s">
        <v>1456</v>
      </c>
      <c r="B1286" s="4" t="str">
        <f t="shared" si="1"/>
        <v>LCBCBAGR26</v>
      </c>
      <c r="D1286" s="3">
        <v>0.0</v>
      </c>
      <c r="E1286" s="5">
        <v>43994.0</v>
      </c>
      <c r="F1286" s="5">
        <v>44134.0</v>
      </c>
      <c r="G1286" s="4">
        <v>0.0</v>
      </c>
      <c r="I1286" s="4">
        <v>0.0</v>
      </c>
      <c r="J1286" s="4">
        <v>0.0</v>
      </c>
      <c r="K1286" s="4">
        <v>0.0</v>
      </c>
      <c r="L1286" s="4">
        <v>0.0</v>
      </c>
      <c r="O1286" s="6">
        <f t="shared" si="2"/>
        <v>0</v>
      </c>
      <c r="P1286" s="3" t="s">
        <v>51</v>
      </c>
      <c r="Q1286" s="3" t="str">
        <f t="shared" si="3"/>
        <v>ZZ</v>
      </c>
      <c r="R1286" s="3">
        <f t="shared" si="4"/>
        <v>0</v>
      </c>
      <c r="S1286" s="3" t="str">
        <f t="shared" si="5"/>
        <v/>
      </c>
      <c r="T1286" s="7">
        <f t="shared" si="6"/>
        <v>0</v>
      </c>
      <c r="U1286" s="8" t="str">
        <f t="array" ref="U1286">IF(W1286&lt;&gt;0,MAX(IFERROR(INDEX(A:S,MATCH(W1286,A:A,0),COLUMN(M$2)),0),IFERROR(INDEX(A:S,MATCH(AD1286,A:A,0),COLUMN(M$2)),0),IFERROR(INDEX(A:S,MATCH(AK1286,A:A,0),COLUMN(M$2)),0),IFERROR(INDEX(A:S,MATCH(AR1286,A:A,0),COLUMN(M$2)),0)),M1286)</f>
        <v/>
      </c>
      <c r="V1286" s="3" t="str">
        <f t="shared" si="7"/>
        <v/>
      </c>
    </row>
    <row r="1287" ht="15.75" customHeight="1">
      <c r="A1287" s="3" t="s">
        <v>1457</v>
      </c>
      <c r="B1287" s="4" t="str">
        <f t="shared" si="1"/>
        <v>LCBCBAGR30</v>
      </c>
      <c r="D1287" s="3">
        <v>0.0</v>
      </c>
      <c r="F1287" s="5">
        <v>43885.0</v>
      </c>
      <c r="G1287" s="4">
        <v>0.0</v>
      </c>
      <c r="I1287" s="4">
        <v>0.0</v>
      </c>
      <c r="J1287" s="4">
        <v>0.0</v>
      </c>
      <c r="K1287" s="4">
        <v>0.0</v>
      </c>
      <c r="L1287" s="4">
        <v>0.0</v>
      </c>
      <c r="O1287" s="6">
        <f t="shared" si="2"/>
        <v>0</v>
      </c>
      <c r="P1287" s="3" t="s">
        <v>51</v>
      </c>
      <c r="Q1287" s="3" t="str">
        <f t="shared" si="3"/>
        <v>ZZ</v>
      </c>
      <c r="R1287" s="3">
        <f t="shared" si="4"/>
        <v>0</v>
      </c>
      <c r="S1287" s="3" t="str">
        <f t="shared" si="5"/>
        <v/>
      </c>
      <c r="T1287" s="7">
        <f t="shared" si="6"/>
        <v>0</v>
      </c>
      <c r="U1287" s="8" t="str">
        <f t="array" ref="U1287">IF(W1287&lt;&gt;0,MAX(IFERROR(INDEX(A:S,MATCH(W1287,A:A,0),COLUMN(M$2)),0),IFERROR(INDEX(A:S,MATCH(AD1287,A:A,0),COLUMN(M$2)),0),IFERROR(INDEX(A:S,MATCH(AK1287,A:A,0),COLUMN(M$2)),0),IFERROR(INDEX(A:S,MATCH(AR1287,A:A,0),COLUMN(M$2)),0)),M1287)</f>
        <v/>
      </c>
      <c r="V1287" s="3" t="str">
        <f t="shared" si="7"/>
        <v/>
      </c>
    </row>
    <row r="1288" ht="15.75" customHeight="1">
      <c r="A1288" s="3" t="s">
        <v>1458</v>
      </c>
      <c r="B1288" s="4" t="str">
        <f t="shared" si="1"/>
        <v>LCBCSIGR</v>
      </c>
      <c r="C1288" s="3" t="s">
        <v>2</v>
      </c>
      <c r="D1288" s="3">
        <v>0.0</v>
      </c>
      <c r="F1288" s="5">
        <v>43809.0</v>
      </c>
      <c r="G1288" s="4">
        <v>1.0</v>
      </c>
      <c r="I1288" s="4">
        <v>0.0</v>
      </c>
      <c r="J1288" s="4">
        <v>0.0</v>
      </c>
      <c r="K1288" s="4">
        <v>0.0</v>
      </c>
      <c r="L1288" s="4">
        <v>0.0</v>
      </c>
      <c r="O1288" s="6">
        <f t="shared" si="2"/>
        <v>1</v>
      </c>
      <c r="P1288" s="3" t="s">
        <v>51</v>
      </c>
      <c r="Q1288" s="3" t="str">
        <f t="shared" si="3"/>
        <v>ZZ</v>
      </c>
      <c r="R1288" s="3">
        <f t="shared" si="4"/>
        <v>0</v>
      </c>
      <c r="S1288" s="3">
        <f t="shared" si="5"/>
        <v>0</v>
      </c>
      <c r="T1288" s="7">
        <f t="shared" si="6"/>
        <v>1</v>
      </c>
      <c r="U1288" s="8" t="str">
        <f t="array" ref="U1288">IF(W1288&lt;&gt;0,MAX(IFERROR(INDEX(A:S,MATCH(W1288,A:A,0),COLUMN(M$2)),0),IFERROR(INDEX(A:S,MATCH(AD1288,A:A,0),COLUMN(M$2)),0),IFERROR(INDEX(A:S,MATCH(AK1288,A:A,0),COLUMN(M$2)),0),IFERROR(INDEX(A:S,MATCH(AR1288,A:A,0),COLUMN(M$2)),0)),M1288)</f>
        <v/>
      </c>
      <c r="V1288" s="3">
        <f t="shared" si="7"/>
        <v>0</v>
      </c>
    </row>
    <row r="1289" ht="15.75" customHeight="1">
      <c r="A1289" s="3" t="s">
        <v>1459</v>
      </c>
      <c r="B1289" s="4" t="str">
        <f t="shared" si="1"/>
        <v>LCJCSTCO</v>
      </c>
      <c r="D1289" s="3">
        <v>0.0</v>
      </c>
      <c r="F1289" s="5">
        <v>43745.0</v>
      </c>
      <c r="G1289" s="4">
        <v>0.0</v>
      </c>
      <c r="I1289" s="4">
        <v>0.0</v>
      </c>
      <c r="J1289" s="4">
        <v>0.0</v>
      </c>
      <c r="K1289" s="4">
        <v>0.0</v>
      </c>
      <c r="L1289" s="4">
        <v>0.0</v>
      </c>
      <c r="O1289" s="6">
        <f t="shared" si="2"/>
        <v>0</v>
      </c>
      <c r="P1289" s="3" t="s">
        <v>51</v>
      </c>
      <c r="Q1289" s="3" t="str">
        <f t="shared" si="3"/>
        <v>ZZ</v>
      </c>
      <c r="R1289" s="3">
        <f t="shared" si="4"/>
        <v>0</v>
      </c>
      <c r="S1289" s="3" t="str">
        <f t="shared" si="5"/>
        <v/>
      </c>
      <c r="T1289" s="7">
        <f t="shared" si="6"/>
        <v>0</v>
      </c>
      <c r="U1289" s="8" t="str">
        <f t="array" ref="U1289">IF(W1289&lt;&gt;0,MAX(IFERROR(INDEX(A:S,MATCH(W1289,A:A,0),COLUMN(M$2)),0),IFERROR(INDEX(A:S,MATCH(AD1289,A:A,0),COLUMN(M$2)),0),IFERROR(INDEX(A:S,MATCH(AK1289,A:A,0),COLUMN(M$2)),0),IFERROR(INDEX(A:S,MATCH(AR1289,A:A,0),COLUMN(M$2)),0)),M1289)</f>
        <v/>
      </c>
      <c r="V1289" s="3" t="str">
        <f t="shared" si="7"/>
        <v/>
      </c>
    </row>
    <row r="1290" ht="15.75" customHeight="1">
      <c r="A1290" s="3" t="s">
        <v>1460</v>
      </c>
      <c r="B1290" s="4" t="str">
        <f t="shared" si="1"/>
        <v>LCJXSTCO</v>
      </c>
      <c r="D1290" s="3" t="s">
        <v>60</v>
      </c>
      <c r="F1290" s="5">
        <v>44245.0</v>
      </c>
      <c r="G1290" s="4">
        <v>0.0</v>
      </c>
      <c r="I1290" s="4">
        <v>0.0</v>
      </c>
      <c r="J1290" s="4">
        <v>0.0</v>
      </c>
      <c r="K1290" s="4">
        <v>0.0</v>
      </c>
      <c r="L1290" s="4">
        <v>0.0</v>
      </c>
      <c r="O1290" s="6">
        <f t="shared" si="2"/>
        <v>0</v>
      </c>
      <c r="P1290" s="3" t="s">
        <v>51</v>
      </c>
      <c r="Q1290" s="3" t="str">
        <f t="shared" si="3"/>
        <v>ZZ</v>
      </c>
      <c r="R1290" s="3">
        <f t="shared" si="4"/>
        <v>0</v>
      </c>
      <c r="S1290" s="3" t="str">
        <f t="shared" si="5"/>
        <v/>
      </c>
      <c r="T1290" s="7">
        <f t="shared" si="6"/>
        <v>0</v>
      </c>
      <c r="U1290" s="8" t="str">
        <f t="array" ref="U1290">IF(W1290&lt;&gt;0,MAX(IFERROR(INDEX(A:S,MATCH(W1290,A:A,0),COLUMN(M$2)),0),IFERROR(INDEX(A:S,MATCH(AD1290,A:A,0),COLUMN(M$2)),0),IFERROR(INDEX(A:S,MATCH(AK1290,A:A,0),COLUMN(M$2)),0),IFERROR(INDEX(A:S,MATCH(AR1290,A:A,0),COLUMN(M$2)),0)),M1290)</f>
        <v/>
      </c>
      <c r="V1290" s="3" t="str">
        <f t="shared" si="7"/>
        <v/>
      </c>
    </row>
    <row r="1291" ht="15.75" customHeight="1">
      <c r="A1291" s="3" t="s">
        <v>1461</v>
      </c>
      <c r="B1291" s="4" t="str">
        <f t="shared" si="1"/>
        <v>LCMGSTSBPI</v>
      </c>
      <c r="D1291" s="3">
        <v>0.0</v>
      </c>
      <c r="F1291" s="5">
        <v>44134.0</v>
      </c>
      <c r="G1291" s="4">
        <v>0.0</v>
      </c>
      <c r="I1291" s="4">
        <v>0.0</v>
      </c>
      <c r="J1291" s="4">
        <v>0.0</v>
      </c>
      <c r="K1291" s="4">
        <v>0.0</v>
      </c>
      <c r="L1291" s="4">
        <v>0.0</v>
      </c>
      <c r="O1291" s="6">
        <f t="shared" si="2"/>
        <v>0</v>
      </c>
      <c r="P1291" s="3" t="s">
        <v>51</v>
      </c>
      <c r="Q1291" s="3" t="str">
        <f t="shared" si="3"/>
        <v>ZZ</v>
      </c>
      <c r="R1291" s="3">
        <f t="shared" si="4"/>
        <v>0</v>
      </c>
      <c r="S1291" s="3" t="str">
        <f t="shared" si="5"/>
        <v/>
      </c>
      <c r="T1291" s="7">
        <f t="shared" si="6"/>
        <v>0</v>
      </c>
      <c r="U1291" s="8" t="str">
        <f t="array" ref="U1291">IF(W1291&lt;&gt;0,MAX(IFERROR(INDEX(A:S,MATCH(W1291,A:A,0),COLUMN(M$2)),0),IFERROR(INDEX(A:S,MATCH(AD1291,A:A,0),COLUMN(M$2)),0),IFERROR(INDEX(A:S,MATCH(AK1291,A:A,0),COLUMN(M$2)),0),IFERROR(INDEX(A:S,MATCH(AR1291,A:A,0),COLUMN(M$2)),0)),M1291)</f>
        <v/>
      </c>
      <c r="V1291" s="3" t="str">
        <f t="shared" si="7"/>
        <v/>
      </c>
    </row>
    <row r="1292" ht="15.75" customHeight="1">
      <c r="A1292" s="3" t="s">
        <v>1462</v>
      </c>
      <c r="B1292" s="4" t="str">
        <f t="shared" si="1"/>
        <v>LCPESTSBPI</v>
      </c>
      <c r="D1292" s="3" t="s">
        <v>101</v>
      </c>
      <c r="F1292" s="5"/>
      <c r="G1292" s="4">
        <v>0.0</v>
      </c>
      <c r="I1292" s="4">
        <v>0.0</v>
      </c>
      <c r="J1292" s="4">
        <v>0.0</v>
      </c>
      <c r="K1292" s="4">
        <v>0.0</v>
      </c>
      <c r="L1292" s="4">
        <v>0.0</v>
      </c>
      <c r="O1292" s="6">
        <f t="shared" si="2"/>
        <v>0</v>
      </c>
      <c r="P1292" s="3" t="s">
        <v>51</v>
      </c>
      <c r="Q1292" s="3" t="str">
        <f t="shared" si="3"/>
        <v>ZZ</v>
      </c>
      <c r="R1292" s="3">
        <f t="shared" si="4"/>
        <v>0</v>
      </c>
      <c r="S1292" s="3" t="str">
        <f t="shared" si="5"/>
        <v/>
      </c>
      <c r="T1292" s="7">
        <f t="shared" si="6"/>
        <v>0</v>
      </c>
      <c r="U1292" s="8" t="str">
        <f t="array" ref="U1292">IF(W1292&lt;&gt;0,MAX(IFERROR(INDEX(A:S,MATCH(W1292,A:A,0),COLUMN(M$2)),0),IFERROR(INDEX(A:S,MATCH(AD1292,A:A,0),COLUMN(M$2)),0),IFERROR(INDEX(A:S,MATCH(AK1292,A:A,0),COLUMN(M$2)),0),IFERROR(INDEX(A:S,MATCH(AR1292,A:A,0),COLUMN(M$2)),0)),M1292)</f>
        <v/>
      </c>
      <c r="V1292" s="3" t="str">
        <f t="shared" si="7"/>
        <v/>
      </c>
    </row>
    <row r="1293" ht="15.75" customHeight="1">
      <c r="A1293" s="3" t="s">
        <v>1463</v>
      </c>
      <c r="B1293" s="4" t="str">
        <f t="shared" si="1"/>
        <v>LCPSCHSBBR</v>
      </c>
      <c r="D1293" s="3">
        <v>0.0</v>
      </c>
      <c r="F1293" s="5">
        <v>44134.0</v>
      </c>
      <c r="G1293" s="4">
        <v>0.0</v>
      </c>
      <c r="I1293" s="4">
        <v>0.0</v>
      </c>
      <c r="J1293" s="4">
        <v>0.0</v>
      </c>
      <c r="K1293" s="4">
        <v>0.0</v>
      </c>
      <c r="L1293" s="4">
        <v>0.0</v>
      </c>
      <c r="O1293" s="6">
        <f t="shared" si="2"/>
        <v>0</v>
      </c>
      <c r="P1293" s="3" t="s">
        <v>51</v>
      </c>
      <c r="Q1293" s="3" t="str">
        <f t="shared" si="3"/>
        <v>ZZ</v>
      </c>
      <c r="R1293" s="3">
        <f t="shared" si="4"/>
        <v>0</v>
      </c>
      <c r="S1293" s="3" t="str">
        <f t="shared" si="5"/>
        <v/>
      </c>
      <c r="T1293" s="7">
        <f t="shared" si="6"/>
        <v>0</v>
      </c>
      <c r="U1293" s="8" t="str">
        <f t="array" ref="U1293">IF(W1293&lt;&gt;0,MAX(IFERROR(INDEX(A:S,MATCH(W1293,A:A,0),COLUMN(M$2)),0),IFERROR(INDEX(A:S,MATCH(AD1293,A:A,0),COLUMN(M$2)),0),IFERROR(INDEX(A:S,MATCH(AK1293,A:A,0),COLUMN(M$2)),0),IFERROR(INDEX(A:S,MATCH(AR1293,A:A,0),COLUMN(M$2)),0)),M1293)</f>
        <v/>
      </c>
      <c r="V1293" s="3" t="str">
        <f t="shared" si="7"/>
        <v/>
      </c>
    </row>
    <row r="1294" ht="15.75" customHeight="1">
      <c r="A1294" s="3" t="s">
        <v>1464</v>
      </c>
      <c r="B1294" s="4" t="str">
        <f t="shared" si="1"/>
        <v>LCRMSTCOPI</v>
      </c>
      <c r="D1294" s="3" t="s">
        <v>60</v>
      </c>
      <c r="F1294" s="5">
        <v>45020.0</v>
      </c>
      <c r="G1294" s="4">
        <v>0.0</v>
      </c>
      <c r="I1294" s="4">
        <v>0.0</v>
      </c>
      <c r="J1294" s="4">
        <v>0.0</v>
      </c>
      <c r="K1294" s="4">
        <v>0.0</v>
      </c>
      <c r="L1294" s="4">
        <v>0.0</v>
      </c>
      <c r="O1294" s="6">
        <f t="shared" si="2"/>
        <v>0</v>
      </c>
      <c r="P1294" s="3" t="s">
        <v>51</v>
      </c>
      <c r="Q1294" s="3" t="str">
        <f t="shared" si="3"/>
        <v>ZZ</v>
      </c>
      <c r="R1294" s="3">
        <f t="shared" si="4"/>
        <v>0</v>
      </c>
      <c r="S1294" s="3" t="str">
        <f t="shared" si="5"/>
        <v/>
      </c>
      <c r="T1294" s="7">
        <f t="shared" si="6"/>
        <v>0</v>
      </c>
      <c r="U1294" s="8" t="str">
        <f t="array" ref="U1294">IF(W1294&lt;&gt;0,MAX(IFERROR(INDEX(A:S,MATCH(W1294,A:A,0),COLUMN(M$2)),0),IFERROR(INDEX(A:S,MATCH(AD1294,A:A,0),COLUMN(M$2)),0),IFERROR(INDEX(A:S,MATCH(AK1294,A:A,0),COLUMN(M$2)),0),IFERROR(INDEX(A:S,MATCH(AR1294,A:A,0),COLUMN(M$2)),0)),M1294)</f>
        <v/>
      </c>
      <c r="V1294" s="3" t="str">
        <f t="shared" si="7"/>
        <v/>
      </c>
    </row>
    <row r="1295" ht="15.75" customHeight="1">
      <c r="A1295" s="3" t="s">
        <v>1465</v>
      </c>
      <c r="B1295" s="4" t="str">
        <f t="shared" si="1"/>
        <v>LCSLSTSBPI26</v>
      </c>
      <c r="D1295" s="3" t="s">
        <v>101</v>
      </c>
      <c r="F1295" s="5"/>
      <c r="G1295" s="4">
        <v>0.0</v>
      </c>
      <c r="I1295" s="4">
        <v>0.0</v>
      </c>
      <c r="J1295" s="4">
        <v>0.0</v>
      </c>
      <c r="K1295" s="4">
        <v>0.0</v>
      </c>
      <c r="L1295" s="4">
        <v>0.0</v>
      </c>
      <c r="O1295" s="6">
        <f t="shared" si="2"/>
        <v>0</v>
      </c>
      <c r="P1295" s="3" t="s">
        <v>51</v>
      </c>
      <c r="Q1295" s="3" t="str">
        <f t="shared" si="3"/>
        <v>ZZ</v>
      </c>
      <c r="R1295" s="3">
        <f t="shared" si="4"/>
        <v>0</v>
      </c>
      <c r="S1295" s="3" t="str">
        <f t="shared" si="5"/>
        <v/>
      </c>
      <c r="T1295" s="7">
        <f t="shared" si="6"/>
        <v>0</v>
      </c>
      <c r="U1295" s="8" t="str">
        <f t="array" ref="U1295">IF(W1295&lt;&gt;0,MAX(IFERROR(INDEX(A:S,MATCH(W1295,A:A,0),COLUMN(M$2)),0),IFERROR(INDEX(A:S,MATCH(AD1295,A:A,0),COLUMN(M$2)),0),IFERROR(INDEX(A:S,MATCH(AK1295,A:A,0),COLUMN(M$2)),0),IFERROR(INDEX(A:S,MATCH(AR1295,A:A,0),COLUMN(M$2)),0)),M1295)</f>
        <v/>
      </c>
      <c r="V1295" s="3" t="str">
        <f t="shared" si="7"/>
        <v/>
      </c>
    </row>
    <row r="1296" ht="15.75" customHeight="1">
      <c r="A1296" s="3" t="s">
        <v>1466</v>
      </c>
      <c r="B1296" s="4" t="str">
        <f t="shared" si="1"/>
        <v>LCSLSTSBPI30</v>
      </c>
      <c r="D1296" s="3">
        <v>0.0</v>
      </c>
      <c r="F1296" s="5">
        <v>44134.0</v>
      </c>
      <c r="G1296" s="4">
        <v>0.0</v>
      </c>
      <c r="I1296" s="4">
        <v>0.0</v>
      </c>
      <c r="J1296" s="4">
        <v>0.0</v>
      </c>
      <c r="K1296" s="4">
        <v>0.0</v>
      </c>
      <c r="L1296" s="4">
        <v>0.0</v>
      </c>
      <c r="O1296" s="6">
        <f t="shared" si="2"/>
        <v>0</v>
      </c>
      <c r="P1296" s="3" t="s">
        <v>51</v>
      </c>
      <c r="Q1296" s="3" t="str">
        <f t="shared" si="3"/>
        <v>ZZ</v>
      </c>
      <c r="R1296" s="3">
        <f t="shared" si="4"/>
        <v>0</v>
      </c>
      <c r="S1296" s="3" t="str">
        <f t="shared" si="5"/>
        <v/>
      </c>
      <c r="T1296" s="7">
        <f t="shared" si="6"/>
        <v>0</v>
      </c>
      <c r="U1296" s="8" t="str">
        <f t="array" ref="U1296">IF(W1296&lt;&gt;0,MAX(IFERROR(INDEX(A:S,MATCH(W1296,A:A,0),COLUMN(M$2)),0),IFERROR(INDEX(A:S,MATCH(AD1296,A:A,0),COLUMN(M$2)),0),IFERROR(INDEX(A:S,MATCH(AK1296,A:A,0),COLUMN(M$2)),0),IFERROR(INDEX(A:S,MATCH(AR1296,A:A,0),COLUMN(M$2)),0)),M1296)</f>
        <v/>
      </c>
      <c r="V1296" s="3" t="str">
        <f t="shared" si="7"/>
        <v/>
      </c>
    </row>
    <row r="1297" ht="15.75" customHeight="1">
      <c r="A1297" s="3" t="s">
        <v>1467</v>
      </c>
      <c r="B1297" s="4" t="str">
        <f t="shared" si="1"/>
        <v>LCXNSTSBBR</v>
      </c>
      <c r="D1297" s="3" t="s">
        <v>60</v>
      </c>
      <c r="F1297" s="5">
        <v>45020.0</v>
      </c>
      <c r="G1297" s="4">
        <v>0.0</v>
      </c>
      <c r="I1297" s="4">
        <v>0.0</v>
      </c>
      <c r="J1297" s="4">
        <v>0.0</v>
      </c>
      <c r="K1297" s="4">
        <v>0.0</v>
      </c>
      <c r="L1297" s="4">
        <v>0.0</v>
      </c>
      <c r="O1297" s="6">
        <f t="shared" si="2"/>
        <v>0</v>
      </c>
      <c r="P1297" s="3" t="s">
        <v>51</v>
      </c>
      <c r="Q1297" s="3" t="str">
        <f t="shared" si="3"/>
        <v>ZZ</v>
      </c>
      <c r="R1297" s="3">
        <f t="shared" si="4"/>
        <v>0</v>
      </c>
      <c r="S1297" s="3" t="str">
        <f t="shared" si="5"/>
        <v/>
      </c>
      <c r="T1297" s="7">
        <f t="shared" si="6"/>
        <v>0</v>
      </c>
      <c r="U1297" s="8" t="str">
        <f t="array" ref="U1297">IF(W1297&lt;&gt;0,MAX(IFERROR(INDEX(A:S,MATCH(W1297,A:A,0),COLUMN(M$2)),0),IFERROR(INDEX(A:S,MATCH(AD1297,A:A,0),COLUMN(M$2)),0),IFERROR(INDEX(A:S,MATCH(AK1297,A:A,0),COLUMN(M$2)),0),IFERROR(INDEX(A:S,MATCH(AR1297,A:A,0),COLUMN(M$2)),0)),M1297)</f>
        <v/>
      </c>
      <c r="V1297" s="3" t="str">
        <f t="shared" si="7"/>
        <v/>
      </c>
    </row>
    <row r="1298" ht="15.75" customHeight="1">
      <c r="A1298" s="3" t="s">
        <v>1468</v>
      </c>
      <c r="B1298" s="4" t="str">
        <f t="shared" si="1"/>
        <v>LCZDSTSB26</v>
      </c>
      <c r="D1298" s="3">
        <v>0.0</v>
      </c>
      <c r="E1298" s="5"/>
      <c r="F1298" s="5">
        <v>44008.0</v>
      </c>
      <c r="G1298" s="4">
        <v>0.0</v>
      </c>
      <c r="I1298" s="4">
        <v>0.0</v>
      </c>
      <c r="J1298" s="4">
        <v>0.0</v>
      </c>
      <c r="K1298" s="4">
        <v>0.0</v>
      </c>
      <c r="L1298" s="4">
        <v>0.0</v>
      </c>
      <c r="O1298" s="6">
        <f t="shared" si="2"/>
        <v>0</v>
      </c>
      <c r="P1298" s="3" t="s">
        <v>51</v>
      </c>
      <c r="Q1298" s="3" t="str">
        <f t="shared" si="3"/>
        <v>ZZ</v>
      </c>
      <c r="R1298" s="3">
        <f t="shared" si="4"/>
        <v>0</v>
      </c>
      <c r="S1298" s="3" t="str">
        <f t="shared" si="5"/>
        <v/>
      </c>
      <c r="T1298" s="7">
        <f t="shared" si="6"/>
        <v>0</v>
      </c>
      <c r="U1298" s="8" t="str">
        <f t="array" ref="U1298">IF(W1298&lt;&gt;0,MAX(IFERROR(INDEX(A:S,MATCH(W1298,A:A,0),COLUMN(M$2)),0),IFERROR(INDEX(A:S,MATCH(AD1298,A:A,0),COLUMN(M$2)),0),IFERROR(INDEX(A:S,MATCH(AK1298,A:A,0),COLUMN(M$2)),0),IFERROR(INDEX(A:S,MATCH(AR1298,A:A,0),COLUMN(M$2)),0)),M1298)</f>
        <v/>
      </c>
      <c r="V1298" s="3" t="str">
        <f t="shared" si="7"/>
        <v/>
      </c>
    </row>
    <row r="1299" ht="15.75" customHeight="1">
      <c r="A1299" s="3" t="s">
        <v>1469</v>
      </c>
      <c r="B1299" s="4" t="str">
        <f t="shared" si="1"/>
        <v>LCZDSTSB30</v>
      </c>
      <c r="D1299" s="3">
        <v>0.0</v>
      </c>
      <c r="E1299" s="5">
        <v>44008.0</v>
      </c>
      <c r="F1299" s="5">
        <v>44134.0</v>
      </c>
      <c r="G1299" s="4">
        <v>0.0</v>
      </c>
      <c r="I1299" s="4">
        <v>0.0</v>
      </c>
      <c r="J1299" s="4">
        <v>0.0</v>
      </c>
      <c r="K1299" s="4">
        <v>0.0</v>
      </c>
      <c r="L1299" s="4">
        <v>0.0</v>
      </c>
      <c r="O1299" s="6">
        <f t="shared" si="2"/>
        <v>0</v>
      </c>
      <c r="P1299" s="3" t="s">
        <v>51</v>
      </c>
      <c r="Q1299" s="3" t="str">
        <f t="shared" si="3"/>
        <v>ZZ</v>
      </c>
      <c r="R1299" s="3">
        <f t="shared" si="4"/>
        <v>0</v>
      </c>
      <c r="S1299" s="3" t="str">
        <f t="shared" si="5"/>
        <v/>
      </c>
      <c r="T1299" s="7">
        <f t="shared" si="6"/>
        <v>0</v>
      </c>
      <c r="U1299" s="8" t="str">
        <f t="array" ref="U1299">IF(W1299&lt;&gt;0,MAX(IFERROR(INDEX(A:S,MATCH(W1299,A:A,0),COLUMN(M$2)),0),IFERROR(INDEX(A:S,MATCH(AD1299,A:A,0),COLUMN(M$2)),0),IFERROR(INDEX(A:S,MATCH(AK1299,A:A,0),COLUMN(M$2)),0),IFERROR(INDEX(A:S,MATCH(AR1299,A:A,0),COLUMN(M$2)),0)),M1299)</f>
        <v/>
      </c>
      <c r="V1299" s="3" t="str">
        <f t="shared" si="7"/>
        <v/>
      </c>
    </row>
    <row r="1300" ht="15.75" customHeight="1">
      <c r="A1300" s="3" t="s">
        <v>1470</v>
      </c>
      <c r="B1300" s="4" t="str">
        <f t="shared" si="1"/>
        <v>LCMKCASBPI</v>
      </c>
      <c r="D1300" s="3">
        <v>0.0</v>
      </c>
      <c r="F1300" s="5">
        <v>43740.0</v>
      </c>
      <c r="G1300" s="4">
        <v>0.0</v>
      </c>
      <c r="I1300" s="4">
        <v>0.0</v>
      </c>
      <c r="J1300" s="4">
        <v>0.0</v>
      </c>
      <c r="K1300" s="4">
        <v>0.0</v>
      </c>
      <c r="L1300" s="4">
        <v>0.0</v>
      </c>
      <c r="O1300" s="6">
        <f t="shared" si="2"/>
        <v>0</v>
      </c>
      <c r="P1300" s="3" t="s">
        <v>51</v>
      </c>
      <c r="Q1300" s="3" t="str">
        <f t="shared" si="3"/>
        <v>ZZ</v>
      </c>
      <c r="R1300" s="3">
        <f t="shared" si="4"/>
        <v>0</v>
      </c>
      <c r="S1300" s="3" t="str">
        <f t="shared" si="5"/>
        <v/>
      </c>
      <c r="T1300" s="7">
        <f t="shared" si="6"/>
        <v>0</v>
      </c>
      <c r="U1300" s="8" t="str">
        <f t="array" ref="U1300">IF(W1300&lt;&gt;0,MAX(IFERROR(INDEX(A:S,MATCH(W1300,A:A,0),COLUMN(M$2)),0),IFERROR(INDEX(A:S,MATCH(AD1300,A:A,0),COLUMN(M$2)),0),IFERROR(INDEX(A:S,MATCH(AK1300,A:A,0),COLUMN(M$2)),0),IFERROR(INDEX(A:S,MATCH(AR1300,A:A,0),COLUMN(M$2)),0)),M1300)</f>
        <v/>
      </c>
      <c r="V1300" s="3" t="str">
        <f t="shared" si="7"/>
        <v/>
      </c>
    </row>
    <row r="1301" ht="15.75" customHeight="1">
      <c r="A1301" s="3" t="s">
        <v>1471</v>
      </c>
      <c r="B1301" s="4" t="str">
        <f t="shared" si="1"/>
        <v>LCNSCASBPI</v>
      </c>
      <c r="D1301" s="3">
        <v>0.0</v>
      </c>
      <c r="F1301" s="5">
        <v>43872.0</v>
      </c>
      <c r="G1301" s="4">
        <v>0.0</v>
      </c>
      <c r="I1301" s="4">
        <v>0.0</v>
      </c>
      <c r="J1301" s="4">
        <v>0.0</v>
      </c>
      <c r="K1301" s="4">
        <v>0.0</v>
      </c>
      <c r="L1301" s="4">
        <v>0.0</v>
      </c>
      <c r="O1301" s="6">
        <f t="shared" si="2"/>
        <v>0</v>
      </c>
      <c r="P1301" s="3" t="s">
        <v>51</v>
      </c>
      <c r="Q1301" s="3" t="str">
        <f t="shared" si="3"/>
        <v>ZZ</v>
      </c>
      <c r="R1301" s="3">
        <f t="shared" si="4"/>
        <v>0</v>
      </c>
      <c r="S1301" s="3" t="str">
        <f t="shared" si="5"/>
        <v/>
      </c>
      <c r="T1301" s="7">
        <f t="shared" si="6"/>
        <v>0</v>
      </c>
      <c r="U1301" s="8" t="str">
        <f t="array" ref="U1301">IF(W1301&lt;&gt;0,MAX(IFERROR(INDEX(A:S,MATCH(W1301,A:A,0),COLUMN(M$2)),0),IFERROR(INDEX(A:S,MATCH(AD1301,A:A,0),COLUMN(M$2)),0),IFERROR(INDEX(A:S,MATCH(AK1301,A:A,0),COLUMN(M$2)),0),IFERROR(INDEX(A:S,MATCH(AR1301,A:A,0),COLUMN(M$2)),0)),M1301)</f>
        <v/>
      </c>
      <c r="V1301" s="3" t="str">
        <f t="shared" si="7"/>
        <v/>
      </c>
    </row>
    <row r="1302" ht="15.75" customHeight="1">
      <c r="A1302" s="3" t="s">
        <v>1472</v>
      </c>
      <c r="B1302" s="4" t="str">
        <f t="shared" si="1"/>
        <v>LCRGCASBPI</v>
      </c>
      <c r="D1302" s="3">
        <v>0.0</v>
      </c>
      <c r="F1302" s="5">
        <v>44008.0</v>
      </c>
      <c r="G1302" s="4">
        <v>0.0</v>
      </c>
      <c r="I1302" s="4">
        <v>0.0</v>
      </c>
      <c r="J1302" s="4">
        <v>0.0</v>
      </c>
      <c r="K1302" s="4">
        <v>0.0</v>
      </c>
      <c r="L1302" s="4">
        <v>0.0</v>
      </c>
      <c r="O1302" s="6">
        <f t="shared" si="2"/>
        <v>0</v>
      </c>
      <c r="P1302" s="3" t="s">
        <v>51</v>
      </c>
      <c r="Q1302" s="3" t="str">
        <f t="shared" si="3"/>
        <v>ZZ</v>
      </c>
      <c r="R1302" s="3">
        <f t="shared" si="4"/>
        <v>0</v>
      </c>
      <c r="S1302" s="3" t="str">
        <f t="shared" si="5"/>
        <v/>
      </c>
      <c r="T1302" s="7">
        <f t="shared" si="6"/>
        <v>0</v>
      </c>
      <c r="U1302" s="8" t="str">
        <f t="array" ref="U1302">IF(W1302&lt;&gt;0,MAX(IFERROR(INDEX(A:S,MATCH(W1302,A:A,0),COLUMN(M$2)),0),IFERROR(INDEX(A:S,MATCH(AD1302,A:A,0),COLUMN(M$2)),0),IFERROR(INDEX(A:S,MATCH(AK1302,A:A,0),COLUMN(M$2)),0),IFERROR(INDEX(A:S,MATCH(AR1302,A:A,0),COLUMN(M$2)),0)),M1302)</f>
        <v/>
      </c>
      <c r="V1302" s="3" t="str">
        <f t="shared" si="7"/>
        <v/>
      </c>
    </row>
    <row r="1303" ht="15.75" customHeight="1">
      <c r="A1303" s="3" t="s">
        <v>1473</v>
      </c>
      <c r="B1303" s="4" t="str">
        <f t="shared" si="1"/>
        <v>LCEZDISBPI</v>
      </c>
      <c r="D1303" s="3">
        <v>0.0</v>
      </c>
      <c r="F1303" s="5">
        <v>44008.0</v>
      </c>
      <c r="G1303" s="4">
        <v>0.0</v>
      </c>
      <c r="I1303" s="4">
        <v>0.0</v>
      </c>
      <c r="J1303" s="4">
        <v>0.0</v>
      </c>
      <c r="K1303" s="4">
        <v>0.0</v>
      </c>
      <c r="L1303" s="4">
        <v>0.0</v>
      </c>
      <c r="O1303" s="6">
        <f t="shared" si="2"/>
        <v>0</v>
      </c>
      <c r="P1303" s="3" t="s">
        <v>51</v>
      </c>
      <c r="Q1303" s="3" t="str">
        <f t="shared" si="3"/>
        <v>ZZ</v>
      </c>
      <c r="R1303" s="3">
        <f t="shared" si="4"/>
        <v>0</v>
      </c>
      <c r="S1303" s="3" t="str">
        <f t="shared" si="5"/>
        <v/>
      </c>
      <c r="T1303" s="7">
        <f t="shared" si="6"/>
        <v>0</v>
      </c>
      <c r="U1303" s="8" t="str">
        <f t="array" ref="U1303">IF(W1303&lt;&gt;0,MAX(IFERROR(INDEX(A:S,MATCH(W1303,A:A,0),COLUMN(M$2)),0),IFERROR(INDEX(A:S,MATCH(AD1303,A:A,0),COLUMN(M$2)),0),IFERROR(INDEX(A:S,MATCH(AK1303,A:A,0),COLUMN(M$2)),0),IFERROR(INDEX(A:S,MATCH(AR1303,A:A,0),COLUMN(M$2)),0)),M1303)</f>
        <v/>
      </c>
      <c r="V1303" s="3" t="str">
        <f t="shared" si="7"/>
        <v/>
      </c>
    </row>
    <row r="1304" ht="15.75" customHeight="1">
      <c r="A1304" s="3" t="s">
        <v>1474</v>
      </c>
      <c r="B1304" s="4" t="str">
        <f t="shared" si="1"/>
        <v>LCLSDISBPI</v>
      </c>
      <c r="D1304" s="3">
        <v>0.0</v>
      </c>
      <c r="F1304" s="5">
        <v>43872.0</v>
      </c>
      <c r="G1304" s="4">
        <v>0.0</v>
      </c>
      <c r="I1304" s="4">
        <v>0.0</v>
      </c>
      <c r="J1304" s="4">
        <v>0.0</v>
      </c>
      <c r="K1304" s="4">
        <v>0.0</v>
      </c>
      <c r="L1304" s="4">
        <v>0.0</v>
      </c>
      <c r="O1304" s="6">
        <f t="shared" si="2"/>
        <v>0</v>
      </c>
      <c r="P1304" s="3" t="s">
        <v>51</v>
      </c>
      <c r="Q1304" s="3" t="str">
        <f t="shared" si="3"/>
        <v>ZZ</v>
      </c>
      <c r="R1304" s="3">
        <f t="shared" si="4"/>
        <v>0</v>
      </c>
      <c r="S1304" s="3" t="str">
        <f t="shared" si="5"/>
        <v/>
      </c>
      <c r="T1304" s="7">
        <f t="shared" si="6"/>
        <v>0</v>
      </c>
      <c r="U1304" s="8" t="str">
        <f t="array" ref="U1304">IF(W1304&lt;&gt;0,MAX(IFERROR(INDEX(A:S,MATCH(W1304,A:A,0),COLUMN(M$2)),0),IFERROR(INDEX(A:S,MATCH(AD1304,A:A,0),COLUMN(M$2)),0),IFERROR(INDEX(A:S,MATCH(AK1304,A:A,0),COLUMN(M$2)),0),IFERROR(INDEX(A:S,MATCH(AR1304,A:A,0),COLUMN(M$2)),0)),M1304)</f>
        <v/>
      </c>
      <c r="V1304" s="3" t="str">
        <f t="shared" si="7"/>
        <v/>
      </c>
    </row>
    <row r="1305" ht="15.75" customHeight="1">
      <c r="A1305" s="3" t="s">
        <v>1475</v>
      </c>
      <c r="B1305" s="4" t="str">
        <f t="shared" si="1"/>
        <v>LCLVCHBLBR</v>
      </c>
      <c r="C1305" s="3" t="s">
        <v>2</v>
      </c>
      <c r="D1305" s="3" t="s">
        <v>60</v>
      </c>
      <c r="E1305" s="5"/>
      <c r="F1305" s="5">
        <v>45020.0</v>
      </c>
      <c r="G1305" s="4">
        <v>0.0</v>
      </c>
      <c r="I1305" s="4">
        <v>0.0</v>
      </c>
      <c r="J1305" s="4">
        <v>0.0</v>
      </c>
      <c r="K1305" s="4">
        <v>0.0</v>
      </c>
      <c r="L1305" s="4">
        <v>0.0</v>
      </c>
      <c r="O1305" s="6">
        <f t="shared" si="2"/>
        <v>0</v>
      </c>
      <c r="P1305" s="3" t="s">
        <v>51</v>
      </c>
      <c r="Q1305" s="3" t="str">
        <f t="shared" si="3"/>
        <v>ZZ</v>
      </c>
      <c r="R1305" s="3">
        <f t="shared" si="4"/>
        <v>0</v>
      </c>
      <c r="S1305" s="3">
        <f t="shared" si="5"/>
        <v>0</v>
      </c>
      <c r="T1305" s="7">
        <f t="shared" si="6"/>
        <v>0</v>
      </c>
      <c r="U1305" s="8" t="str">
        <f t="array" ref="U1305">IF(W1305&lt;&gt;0,MAX(IFERROR(INDEX(A:S,MATCH(W1305,A:A,0),COLUMN(M$2)),0),IFERROR(INDEX(A:S,MATCH(AD1305,A:A,0),COLUMN(M$2)),0),IFERROR(INDEX(A:S,MATCH(AK1305,A:A,0),COLUMN(M$2)),0),IFERROR(INDEX(A:S,MATCH(AR1305,A:A,0),COLUMN(M$2)),0)),M1305)</f>
        <v/>
      </c>
      <c r="V1305" s="3">
        <f t="shared" si="7"/>
        <v>0</v>
      </c>
    </row>
    <row r="1306" ht="15.75" customHeight="1">
      <c r="A1306" s="3" t="s">
        <v>1476</v>
      </c>
      <c r="B1306" s="4" t="str">
        <f t="shared" si="1"/>
        <v>LCMYCHSBBR</v>
      </c>
      <c r="C1306" s="3" t="s">
        <v>2</v>
      </c>
      <c r="D1306" s="3" t="s">
        <v>101</v>
      </c>
      <c r="F1306" s="5"/>
      <c r="G1306" s="4">
        <v>1.0</v>
      </c>
      <c r="I1306" s="4">
        <v>0.0</v>
      </c>
      <c r="J1306" s="4">
        <v>0.0</v>
      </c>
      <c r="K1306" s="4">
        <v>0.0</v>
      </c>
      <c r="L1306" s="4">
        <v>0.0</v>
      </c>
      <c r="O1306" s="6">
        <f t="shared" si="2"/>
        <v>1</v>
      </c>
      <c r="P1306" s="3" t="s">
        <v>51</v>
      </c>
      <c r="Q1306" s="3" t="str">
        <f t="shared" si="3"/>
        <v>ZZ</v>
      </c>
      <c r="R1306" s="3">
        <f t="shared" si="4"/>
        <v>0</v>
      </c>
      <c r="S1306" s="3">
        <f t="shared" si="5"/>
        <v>0</v>
      </c>
      <c r="T1306" s="7">
        <f t="shared" si="6"/>
        <v>1</v>
      </c>
      <c r="U1306" s="8" t="str">
        <f t="array" ref="U1306">IF(W1306&lt;&gt;0,MAX(IFERROR(INDEX(A:S,MATCH(W1306,A:A,0),COLUMN(M$2)),0),IFERROR(INDEX(A:S,MATCH(AD1306,A:A,0),COLUMN(M$2)),0),IFERROR(INDEX(A:S,MATCH(AK1306,A:A,0),COLUMN(M$2)),0),IFERROR(INDEX(A:S,MATCH(AR1306,A:A,0),COLUMN(M$2)),0)),M1306)</f>
        <v/>
      </c>
      <c r="V1306" s="3">
        <f t="shared" si="7"/>
        <v>0</v>
      </c>
    </row>
    <row r="1307" ht="15.75" customHeight="1">
      <c r="A1307" s="3" t="s">
        <v>1477</v>
      </c>
      <c r="B1307" s="4" t="str">
        <f t="shared" si="1"/>
        <v>LCSLCHSBPI</v>
      </c>
      <c r="C1307" s="3" t="s">
        <v>2</v>
      </c>
      <c r="D1307" s="3" t="s">
        <v>60</v>
      </c>
      <c r="F1307" s="5">
        <v>45020.0</v>
      </c>
      <c r="G1307" s="4">
        <v>0.0</v>
      </c>
      <c r="I1307" s="4">
        <v>0.0</v>
      </c>
      <c r="J1307" s="4">
        <v>0.0</v>
      </c>
      <c r="K1307" s="4">
        <v>0.0</v>
      </c>
      <c r="L1307" s="4">
        <v>0.0</v>
      </c>
      <c r="O1307" s="6">
        <f t="shared" si="2"/>
        <v>0</v>
      </c>
      <c r="P1307" s="3" t="s">
        <v>51</v>
      </c>
      <c r="Q1307" s="3" t="str">
        <f t="shared" si="3"/>
        <v>ZZ</v>
      </c>
      <c r="R1307" s="3">
        <f t="shared" si="4"/>
        <v>0</v>
      </c>
      <c r="S1307" s="3">
        <f t="shared" si="5"/>
        <v>0</v>
      </c>
      <c r="T1307" s="7">
        <f t="shared" si="6"/>
        <v>0</v>
      </c>
      <c r="U1307" s="8" t="str">
        <f t="array" ref="U1307">IF(W1307&lt;&gt;0,MAX(IFERROR(INDEX(A:S,MATCH(W1307,A:A,0),COLUMN(M$2)),0),IFERROR(INDEX(A:S,MATCH(AD1307,A:A,0),COLUMN(M$2)),0),IFERROR(INDEX(A:S,MATCH(AK1307,A:A,0),COLUMN(M$2)),0),IFERROR(INDEX(A:S,MATCH(AR1307,A:A,0),COLUMN(M$2)),0)),M1307)</f>
        <v/>
      </c>
      <c r="V1307" s="3">
        <f t="shared" si="7"/>
        <v>0</v>
      </c>
    </row>
    <row r="1308" ht="15.75" customHeight="1">
      <c r="A1308" s="3" t="s">
        <v>1478</v>
      </c>
      <c r="B1308" s="4" t="str">
        <f t="shared" si="1"/>
        <v>LCTLPUSBPI</v>
      </c>
      <c r="D1308" s="3" t="s">
        <v>60</v>
      </c>
      <c r="F1308" s="5">
        <v>44245.0</v>
      </c>
      <c r="G1308" s="4">
        <v>0.0</v>
      </c>
      <c r="I1308" s="4">
        <v>0.0</v>
      </c>
      <c r="J1308" s="4">
        <v>0.0</v>
      </c>
      <c r="K1308" s="4">
        <v>0.0</v>
      </c>
      <c r="L1308" s="4">
        <v>0.0</v>
      </c>
      <c r="O1308" s="6">
        <f t="shared" si="2"/>
        <v>0</v>
      </c>
      <c r="P1308" s="3" t="s">
        <v>51</v>
      </c>
      <c r="Q1308" s="3" t="str">
        <f t="shared" si="3"/>
        <v>ZZ</v>
      </c>
      <c r="R1308" s="3">
        <f t="shared" si="4"/>
        <v>0</v>
      </c>
      <c r="S1308" s="3" t="str">
        <f t="shared" si="5"/>
        <v/>
      </c>
      <c r="T1308" s="7">
        <f t="shared" si="6"/>
        <v>0</v>
      </c>
      <c r="U1308" s="8" t="str">
        <f t="array" ref="U1308">IF(W1308&lt;&gt;0,MAX(IFERROR(INDEX(A:S,MATCH(W1308,A:A,0),COLUMN(M$2)),0),IFERROR(INDEX(A:S,MATCH(AD1308,A:A,0),COLUMN(M$2)),0),IFERROR(INDEX(A:S,MATCH(AK1308,A:A,0),COLUMN(M$2)),0),IFERROR(INDEX(A:S,MATCH(AR1308,A:A,0),COLUMN(M$2)),0)),M1308)</f>
        <v/>
      </c>
      <c r="V1308" s="3" t="str">
        <f t="shared" si="7"/>
        <v/>
      </c>
    </row>
    <row r="1309" ht="15.75" customHeight="1">
      <c r="A1309" s="3" t="s">
        <v>1479</v>
      </c>
      <c r="B1309" s="4" t="str">
        <f t="shared" si="1"/>
        <v>LCTTPUSBPI</v>
      </c>
      <c r="D1309" s="3" t="s">
        <v>60</v>
      </c>
      <c r="F1309" s="5">
        <v>45020.0</v>
      </c>
      <c r="G1309" s="4">
        <v>0.0</v>
      </c>
      <c r="I1309" s="4">
        <v>0.0</v>
      </c>
      <c r="J1309" s="4">
        <v>0.0</v>
      </c>
      <c r="K1309" s="4">
        <v>0.0</v>
      </c>
      <c r="L1309" s="4">
        <v>0.0</v>
      </c>
      <c r="O1309" s="6">
        <f t="shared" si="2"/>
        <v>0</v>
      </c>
      <c r="P1309" s="3" t="s">
        <v>51</v>
      </c>
      <c r="Q1309" s="3" t="str">
        <f t="shared" si="3"/>
        <v>ZZ</v>
      </c>
      <c r="R1309" s="3">
        <f t="shared" si="4"/>
        <v>0</v>
      </c>
      <c r="S1309" s="3" t="str">
        <f t="shared" si="5"/>
        <v/>
      </c>
      <c r="T1309" s="7">
        <f t="shared" si="6"/>
        <v>0</v>
      </c>
      <c r="U1309" s="8" t="str">
        <f t="array" ref="U1309">IF(W1309&lt;&gt;0,MAX(IFERROR(INDEX(A:S,MATCH(W1309,A:A,0),COLUMN(M$2)),0),IFERROR(INDEX(A:S,MATCH(AD1309,A:A,0),COLUMN(M$2)),0),IFERROR(INDEX(A:S,MATCH(AK1309,A:A,0),COLUMN(M$2)),0),IFERROR(INDEX(A:S,MATCH(AR1309,A:A,0),COLUMN(M$2)),0)),M1309)</f>
        <v/>
      </c>
      <c r="V1309" s="3" t="str">
        <f t="shared" si="7"/>
        <v/>
      </c>
    </row>
    <row r="1310" ht="15.75" customHeight="1">
      <c r="A1310" s="3" t="s">
        <v>1480</v>
      </c>
      <c r="B1310" s="4" t="str">
        <f t="shared" si="1"/>
        <v>LCASCOSBPI</v>
      </c>
      <c r="D1310" s="3" t="s">
        <v>60</v>
      </c>
      <c r="F1310" s="5">
        <v>45020.0</v>
      </c>
      <c r="G1310" s="4">
        <v>0.0</v>
      </c>
      <c r="I1310" s="4">
        <v>0.0</v>
      </c>
      <c r="J1310" s="4">
        <v>0.0</v>
      </c>
      <c r="K1310" s="4">
        <v>0.0</v>
      </c>
      <c r="L1310" s="4">
        <v>0.0</v>
      </c>
      <c r="O1310" s="6">
        <f t="shared" si="2"/>
        <v>0</v>
      </c>
      <c r="P1310" s="3" t="s">
        <v>51</v>
      </c>
      <c r="Q1310" s="3" t="str">
        <f t="shared" si="3"/>
        <v>ZZ</v>
      </c>
      <c r="R1310" s="3">
        <f t="shared" si="4"/>
        <v>0</v>
      </c>
      <c r="S1310" s="3" t="str">
        <f t="shared" si="5"/>
        <v/>
      </c>
      <c r="T1310" s="7">
        <f t="shared" si="6"/>
        <v>0</v>
      </c>
      <c r="U1310" s="8" t="str">
        <f t="array" ref="U1310">IF(W1310&lt;&gt;0,MAX(IFERROR(INDEX(A:S,MATCH(W1310,A:A,0),COLUMN(M$2)),0),IFERROR(INDEX(A:S,MATCH(AD1310,A:A,0),COLUMN(M$2)),0),IFERROR(INDEX(A:S,MATCH(AK1310,A:A,0),COLUMN(M$2)),0),IFERROR(INDEX(A:S,MATCH(AR1310,A:A,0),COLUMN(M$2)),0)),M1310)</f>
        <v/>
      </c>
      <c r="V1310" s="3" t="str">
        <f t="shared" si="7"/>
        <v/>
      </c>
    </row>
    <row r="1311" ht="15.75" customHeight="1">
      <c r="A1311" s="3" t="s">
        <v>1481</v>
      </c>
      <c r="B1311" s="4" t="str">
        <f t="shared" si="1"/>
        <v>LCDTCOSBPI</v>
      </c>
      <c r="D1311" s="3" t="s">
        <v>60</v>
      </c>
      <c r="F1311" s="5">
        <v>45020.0</v>
      </c>
      <c r="G1311" s="4">
        <v>0.0</v>
      </c>
      <c r="I1311" s="4">
        <v>0.0</v>
      </c>
      <c r="J1311" s="4">
        <v>0.0</v>
      </c>
      <c r="K1311" s="4">
        <v>0.0</v>
      </c>
      <c r="L1311" s="4">
        <v>0.0</v>
      </c>
      <c r="O1311" s="6">
        <f t="shared" si="2"/>
        <v>0</v>
      </c>
      <c r="P1311" s="3" t="s">
        <v>51</v>
      </c>
      <c r="Q1311" s="3" t="str">
        <f t="shared" si="3"/>
        <v>ZZ</v>
      </c>
      <c r="R1311" s="3">
        <f t="shared" si="4"/>
        <v>0</v>
      </c>
      <c r="S1311" s="3" t="str">
        <f t="shared" si="5"/>
        <v/>
      </c>
      <c r="T1311" s="7">
        <f t="shared" si="6"/>
        <v>0</v>
      </c>
      <c r="U1311" s="8" t="str">
        <f t="array" ref="U1311">IF(W1311&lt;&gt;0,MAX(IFERROR(INDEX(A:S,MATCH(W1311,A:A,0),COLUMN(M$2)),0),IFERROR(INDEX(A:S,MATCH(AD1311,A:A,0),COLUMN(M$2)),0),IFERROR(INDEX(A:S,MATCH(AK1311,A:A,0),COLUMN(M$2)),0),IFERROR(INDEX(A:S,MATCH(AR1311,A:A,0),COLUMN(M$2)),0)),M1311)</f>
        <v/>
      </c>
      <c r="V1311" s="3" t="str">
        <f t="shared" si="7"/>
        <v/>
      </c>
    </row>
    <row r="1312" ht="15.75" customHeight="1">
      <c r="A1312" s="3" t="s">
        <v>1482</v>
      </c>
      <c r="B1312" s="4" t="str">
        <f t="shared" si="1"/>
        <v>LCKYCOSBPI</v>
      </c>
      <c r="D1312" s="3" t="s">
        <v>60</v>
      </c>
      <c r="F1312" s="5">
        <v>45020.0</v>
      </c>
      <c r="G1312" s="4">
        <v>0.0</v>
      </c>
      <c r="I1312" s="4">
        <v>0.0</v>
      </c>
      <c r="J1312" s="4">
        <v>0.0</v>
      </c>
      <c r="K1312" s="4">
        <v>0.0</v>
      </c>
      <c r="L1312" s="4">
        <v>0.0</v>
      </c>
      <c r="O1312" s="6">
        <f t="shared" si="2"/>
        <v>0</v>
      </c>
      <c r="P1312" s="3" t="s">
        <v>51</v>
      </c>
      <c r="Q1312" s="3" t="str">
        <f t="shared" si="3"/>
        <v>ZZ</v>
      </c>
      <c r="R1312" s="3">
        <f t="shared" si="4"/>
        <v>0</v>
      </c>
      <c r="S1312" s="3" t="str">
        <f t="shared" si="5"/>
        <v/>
      </c>
      <c r="T1312" s="7">
        <f t="shared" si="6"/>
        <v>0</v>
      </c>
      <c r="U1312" s="8" t="str">
        <f t="array" ref="U1312">IF(W1312&lt;&gt;0,MAX(IFERROR(INDEX(A:S,MATCH(W1312,A:A,0),COLUMN(M$2)),0),IFERROR(INDEX(A:S,MATCH(AD1312,A:A,0),COLUMN(M$2)),0),IFERROR(INDEX(A:S,MATCH(AK1312,A:A,0),COLUMN(M$2)),0),IFERROR(INDEX(A:S,MATCH(AR1312,A:A,0),COLUMN(M$2)),0)),M1312)</f>
        <v/>
      </c>
      <c r="V1312" s="3" t="str">
        <f t="shared" si="7"/>
        <v/>
      </c>
    </row>
    <row r="1313" ht="15.75" customHeight="1">
      <c r="A1313" s="3" t="s">
        <v>1483</v>
      </c>
      <c r="B1313" s="4" t="str">
        <f t="shared" si="1"/>
        <v>LCMTLASBPI</v>
      </c>
      <c r="D1313" s="3" t="s">
        <v>123</v>
      </c>
      <c r="E1313" s="5">
        <v>45020.0</v>
      </c>
      <c r="F1313" s="5"/>
      <c r="G1313" s="4">
        <v>0.0</v>
      </c>
      <c r="I1313" s="4">
        <v>0.0</v>
      </c>
      <c r="J1313" s="4">
        <v>0.0</v>
      </c>
      <c r="K1313" s="4">
        <v>0.0</v>
      </c>
      <c r="L1313" s="4">
        <v>0.0</v>
      </c>
      <c r="O1313" s="6">
        <f t="shared" si="2"/>
        <v>0</v>
      </c>
      <c r="P1313" s="9" t="s">
        <v>51</v>
      </c>
      <c r="Q1313" s="3" t="str">
        <f t="shared" si="3"/>
        <v>ZZ</v>
      </c>
      <c r="R1313" s="3">
        <f t="shared" si="4"/>
        <v>0</v>
      </c>
      <c r="S1313" s="3" t="str">
        <f t="shared" si="5"/>
        <v/>
      </c>
      <c r="T1313" s="7">
        <f t="shared" si="6"/>
        <v>0</v>
      </c>
      <c r="U1313" s="8" t="str">
        <f t="array" ref="U1313">IF(W1313&lt;&gt;0,MAX(IFERROR(INDEX(A:S,MATCH(W1313,A:A,0),COLUMN(M$2)),0),IFERROR(INDEX(A:S,MATCH(AD1313,A:A,0),COLUMN(M$2)),0),IFERROR(INDEX(A:S,MATCH(AK1313,A:A,0),COLUMN(M$2)),0),IFERROR(INDEX(A:S,MATCH(AR1313,A:A,0),COLUMN(M$2)),0)),M1313)</f>
        <v/>
      </c>
      <c r="V1313" s="3" t="str">
        <f t="shared" si="7"/>
        <v/>
      </c>
    </row>
    <row r="1314" ht="15.75" customHeight="1">
      <c r="A1314" s="3" t="s">
        <v>1484</v>
      </c>
      <c r="B1314" s="4" t="str">
        <f t="shared" si="1"/>
        <v>LCNXLASBPI</v>
      </c>
      <c r="D1314" s="3">
        <v>0.0</v>
      </c>
      <c r="F1314" s="5">
        <v>44008.0</v>
      </c>
      <c r="G1314" s="4">
        <v>0.0</v>
      </c>
      <c r="I1314" s="4">
        <v>0.0</v>
      </c>
      <c r="J1314" s="4">
        <v>0.0</v>
      </c>
      <c r="K1314" s="4">
        <v>0.0</v>
      </c>
      <c r="L1314" s="4">
        <v>0.0</v>
      </c>
      <c r="O1314" s="6">
        <f t="shared" si="2"/>
        <v>0</v>
      </c>
      <c r="P1314" s="3" t="s">
        <v>51</v>
      </c>
      <c r="Q1314" s="3" t="str">
        <f t="shared" si="3"/>
        <v>ZZ</v>
      </c>
      <c r="R1314" s="3">
        <f t="shared" si="4"/>
        <v>0</v>
      </c>
      <c r="S1314" s="3" t="str">
        <f t="shared" si="5"/>
        <v/>
      </c>
      <c r="T1314" s="7">
        <f t="shared" si="6"/>
        <v>0</v>
      </c>
      <c r="U1314" s="8" t="str">
        <f t="array" ref="U1314">IF(W1314&lt;&gt;0,MAX(IFERROR(INDEX(A:S,MATCH(W1314,A:A,0),COLUMN(M$2)),0),IFERROR(INDEX(A:S,MATCH(AD1314,A:A,0),COLUMN(M$2)),0),IFERROR(INDEX(A:S,MATCH(AK1314,A:A,0),COLUMN(M$2)),0),IFERROR(INDEX(A:S,MATCH(AR1314,A:A,0),COLUMN(M$2)),0)),M1314)</f>
        <v/>
      </c>
      <c r="V1314" s="3" t="str">
        <f t="shared" si="7"/>
        <v/>
      </c>
    </row>
    <row r="1315" ht="15.75" customHeight="1">
      <c r="A1315" s="3" t="s">
        <v>1485</v>
      </c>
      <c r="B1315" s="4" t="str">
        <f t="shared" si="1"/>
        <v>LCOKLASBPI</v>
      </c>
      <c r="D1315" s="3">
        <v>0.0</v>
      </c>
      <c r="F1315" s="5">
        <v>44134.0</v>
      </c>
      <c r="G1315" s="4">
        <v>0.0</v>
      </c>
      <c r="I1315" s="4">
        <v>0.0</v>
      </c>
      <c r="J1315" s="4">
        <v>0.0</v>
      </c>
      <c r="K1315" s="4">
        <v>0.0</v>
      </c>
      <c r="L1315" s="4">
        <v>0.0</v>
      </c>
      <c r="O1315" s="6">
        <f t="shared" si="2"/>
        <v>0</v>
      </c>
      <c r="P1315" s="3" t="s">
        <v>51</v>
      </c>
      <c r="Q1315" s="3" t="str">
        <f t="shared" si="3"/>
        <v>ZZ</v>
      </c>
      <c r="R1315" s="3">
        <f t="shared" si="4"/>
        <v>0</v>
      </c>
      <c r="S1315" s="3" t="str">
        <f t="shared" si="5"/>
        <v/>
      </c>
      <c r="T1315" s="7">
        <f t="shared" si="6"/>
        <v>0</v>
      </c>
      <c r="U1315" s="8" t="str">
        <f t="array" ref="U1315">IF(W1315&lt;&gt;0,MAX(IFERROR(INDEX(A:S,MATCH(W1315,A:A,0),COLUMN(M$2)),0),IFERROR(INDEX(A:S,MATCH(AD1315,A:A,0),COLUMN(M$2)),0),IFERROR(INDEX(A:S,MATCH(AK1315,A:A,0),COLUMN(M$2)),0),IFERROR(INDEX(A:S,MATCH(AR1315,A:A,0),COLUMN(M$2)),0)),M1315)</f>
        <v/>
      </c>
      <c r="V1315" s="3" t="str">
        <f t="shared" si="7"/>
        <v/>
      </c>
    </row>
    <row r="1316" ht="15.75" customHeight="1">
      <c r="A1316" s="3" t="s">
        <v>1486</v>
      </c>
      <c r="B1316" s="4" t="str">
        <f t="shared" si="1"/>
        <v>LCTGCOSBPI</v>
      </c>
      <c r="D1316" s="3">
        <v>0.0</v>
      </c>
      <c r="F1316" s="5">
        <v>44134.0</v>
      </c>
      <c r="G1316" s="4">
        <v>0.0</v>
      </c>
      <c r="I1316" s="4">
        <v>0.0</v>
      </c>
      <c r="J1316" s="4">
        <v>0.0</v>
      </c>
      <c r="K1316" s="4">
        <v>0.0</v>
      </c>
      <c r="L1316" s="4">
        <v>0.0</v>
      </c>
      <c r="O1316" s="6">
        <f t="shared" si="2"/>
        <v>0</v>
      </c>
      <c r="P1316" s="3" t="s">
        <v>51</v>
      </c>
      <c r="Q1316" s="3" t="str">
        <f t="shared" si="3"/>
        <v>ZZ</v>
      </c>
      <c r="R1316" s="3">
        <f t="shared" si="4"/>
        <v>0</v>
      </c>
      <c r="S1316" s="3" t="str">
        <f t="shared" si="5"/>
        <v/>
      </c>
      <c r="T1316" s="7">
        <f t="shared" si="6"/>
        <v>0</v>
      </c>
      <c r="U1316" s="8" t="str">
        <f t="array" ref="U1316">IF(W1316&lt;&gt;0,MAX(IFERROR(INDEX(A:S,MATCH(W1316,A:A,0),COLUMN(M$2)),0),IFERROR(INDEX(A:S,MATCH(AD1316,A:A,0),COLUMN(M$2)),0),IFERROR(INDEX(A:S,MATCH(AK1316,A:A,0),COLUMN(M$2)),0),IFERROR(INDEX(A:S,MATCH(AR1316,A:A,0),COLUMN(M$2)),0)),M1316)</f>
        <v/>
      </c>
      <c r="V1316" s="3" t="str">
        <f t="shared" si="7"/>
        <v/>
      </c>
    </row>
    <row r="1317" ht="15.75" customHeight="1">
      <c r="A1317" s="3" t="s">
        <v>1487</v>
      </c>
      <c r="B1317" s="4" t="str">
        <f t="shared" si="1"/>
        <v>LCBIOFSBBR</v>
      </c>
      <c r="D1317" s="3" t="s">
        <v>60</v>
      </c>
      <c r="F1317" s="5">
        <v>45020.0</v>
      </c>
      <c r="G1317" s="4">
        <v>0.0</v>
      </c>
      <c r="I1317" s="4">
        <v>0.0</v>
      </c>
      <c r="J1317" s="4">
        <v>0.0</v>
      </c>
      <c r="K1317" s="4">
        <v>0.0</v>
      </c>
      <c r="L1317" s="4">
        <v>0.0</v>
      </c>
      <c r="O1317" s="6">
        <f t="shared" si="2"/>
        <v>0</v>
      </c>
      <c r="P1317" s="3" t="s">
        <v>51</v>
      </c>
      <c r="Q1317" s="3" t="str">
        <f t="shared" si="3"/>
        <v>ZZ</v>
      </c>
      <c r="R1317" s="3">
        <f t="shared" si="4"/>
        <v>0</v>
      </c>
      <c r="S1317" s="3" t="str">
        <f t="shared" si="5"/>
        <v/>
      </c>
      <c r="T1317" s="7">
        <f t="shared" si="6"/>
        <v>0</v>
      </c>
      <c r="U1317" s="8" t="str">
        <f t="array" ref="U1317">IF(W1317&lt;&gt;0,MAX(IFERROR(INDEX(A:S,MATCH(W1317,A:A,0),COLUMN(M$2)),0),IFERROR(INDEX(A:S,MATCH(AD1317,A:A,0),COLUMN(M$2)),0),IFERROR(INDEX(A:S,MATCH(AK1317,A:A,0),COLUMN(M$2)),0),IFERROR(INDEX(A:S,MATCH(AR1317,A:A,0),COLUMN(M$2)),0)),M1317)</f>
        <v/>
      </c>
      <c r="V1317" s="3" t="str">
        <f t="shared" si="7"/>
        <v/>
      </c>
    </row>
    <row r="1318" ht="15.75" customHeight="1">
      <c r="A1318" s="3" t="s">
        <v>1488</v>
      </c>
      <c r="B1318" s="4" t="str">
        <f t="shared" si="1"/>
        <v>LCLMDESBPI</v>
      </c>
      <c r="D1318" s="3" t="s">
        <v>60</v>
      </c>
      <c r="F1318" s="5">
        <v>44245.0</v>
      </c>
      <c r="G1318" s="4">
        <v>0.0</v>
      </c>
      <c r="I1318" s="4">
        <v>0.0</v>
      </c>
      <c r="J1318" s="4">
        <v>0.0</v>
      </c>
      <c r="K1318" s="4">
        <v>0.0</v>
      </c>
      <c r="L1318" s="4">
        <v>0.0</v>
      </c>
      <c r="O1318" s="6">
        <f t="shared" si="2"/>
        <v>0</v>
      </c>
      <c r="P1318" s="3" t="s">
        <v>51</v>
      </c>
      <c r="Q1318" s="3" t="str">
        <f t="shared" si="3"/>
        <v>ZZ</v>
      </c>
      <c r="R1318" s="3">
        <f t="shared" si="4"/>
        <v>0</v>
      </c>
      <c r="S1318" s="3" t="str">
        <f t="shared" si="5"/>
        <v/>
      </c>
      <c r="T1318" s="7">
        <f t="shared" si="6"/>
        <v>0</v>
      </c>
      <c r="U1318" s="8" t="str">
        <f t="array" ref="U1318">IF(W1318&lt;&gt;0,MAX(IFERROR(INDEX(A:S,MATCH(W1318,A:A,0),COLUMN(M$2)),0),IFERROR(INDEX(A:S,MATCH(AD1318,A:A,0),COLUMN(M$2)),0),IFERROR(INDEX(A:S,MATCH(AK1318,A:A,0),COLUMN(M$2)),0),IFERROR(INDEX(A:S,MATCH(AR1318,A:A,0),COLUMN(M$2)),0)),M1318)</f>
        <v/>
      </c>
      <c r="V1318" s="3" t="str">
        <f t="shared" si="7"/>
        <v/>
      </c>
    </row>
    <row r="1319" ht="15.75" customHeight="1">
      <c r="A1319" s="3" t="s">
        <v>1489</v>
      </c>
      <c r="B1319" s="4" t="str">
        <f t="shared" si="1"/>
        <v>LCTHDESBPI</v>
      </c>
      <c r="D1319" s="3">
        <v>0.0</v>
      </c>
      <c r="F1319" s="5">
        <v>44134.0</v>
      </c>
      <c r="G1319" s="4">
        <v>0.0</v>
      </c>
      <c r="I1319" s="4">
        <v>0.0</v>
      </c>
      <c r="J1319" s="4">
        <v>0.0</v>
      </c>
      <c r="K1319" s="4">
        <v>0.0</v>
      </c>
      <c r="L1319" s="4">
        <v>0.0</v>
      </c>
      <c r="O1319" s="6">
        <f t="shared" si="2"/>
        <v>0</v>
      </c>
      <c r="P1319" s="3" t="s">
        <v>51</v>
      </c>
      <c r="Q1319" s="3" t="str">
        <f t="shared" si="3"/>
        <v>ZZ</v>
      </c>
      <c r="R1319" s="3">
        <f t="shared" si="4"/>
        <v>0</v>
      </c>
      <c r="S1319" s="3" t="str">
        <f t="shared" si="5"/>
        <v/>
      </c>
      <c r="T1319" s="7">
        <f t="shared" si="6"/>
        <v>0</v>
      </c>
      <c r="U1319" s="8" t="str">
        <f t="array" ref="U1319">IF(W1319&lt;&gt;0,MAX(IFERROR(INDEX(A:S,MATCH(W1319,A:A,0),COLUMN(M$2)),0),IFERROR(INDEX(A:S,MATCH(AD1319,A:A,0),COLUMN(M$2)),0),IFERROR(INDEX(A:S,MATCH(AK1319,A:A,0),COLUMN(M$2)),0),IFERROR(INDEX(A:S,MATCH(AR1319,A:A,0),COLUMN(M$2)),0)),M1319)</f>
        <v/>
      </c>
      <c r="V1319" s="3" t="str">
        <f t="shared" si="7"/>
        <v/>
      </c>
    </row>
    <row r="1320" ht="15.75" customHeight="1">
      <c r="A1320" s="3" t="s">
        <v>1490</v>
      </c>
      <c r="B1320" s="4" t="str">
        <f t="shared" si="1"/>
        <v>LCFLWRSB</v>
      </c>
      <c r="D1320" s="3" t="s">
        <v>60</v>
      </c>
      <c r="F1320" s="5">
        <v>45020.0</v>
      </c>
      <c r="G1320" s="4">
        <v>0.0</v>
      </c>
      <c r="I1320" s="4">
        <v>0.0</v>
      </c>
      <c r="J1320" s="4">
        <v>0.0</v>
      </c>
      <c r="K1320" s="4">
        <v>0.0</v>
      </c>
      <c r="L1320" s="4">
        <v>0.0</v>
      </c>
      <c r="O1320" s="6">
        <f t="shared" si="2"/>
        <v>0</v>
      </c>
      <c r="P1320" s="3" t="s">
        <v>51</v>
      </c>
      <c r="Q1320" s="3" t="str">
        <f t="shared" si="3"/>
        <v>ZZ</v>
      </c>
      <c r="R1320" s="3">
        <f t="shared" si="4"/>
        <v>0</v>
      </c>
      <c r="S1320" s="3" t="str">
        <f t="shared" si="5"/>
        <v/>
      </c>
      <c r="T1320" s="7">
        <f t="shared" si="6"/>
        <v>0</v>
      </c>
      <c r="U1320" s="8" t="str">
        <f t="array" ref="U1320">IF(W1320&lt;&gt;0,MAX(IFERROR(INDEX(A:S,MATCH(W1320,A:A,0),COLUMN(M$2)),0),IFERROR(INDEX(A:S,MATCH(AD1320,A:A,0),COLUMN(M$2)),0),IFERROR(INDEX(A:S,MATCH(AK1320,A:A,0),COLUMN(M$2)),0),IFERROR(INDEX(A:S,MATCH(AR1320,A:A,0),COLUMN(M$2)),0)),M1320)</f>
        <v/>
      </c>
      <c r="V1320" s="3" t="str">
        <f t="shared" si="7"/>
        <v/>
      </c>
    </row>
    <row r="1321" ht="15.75" customHeight="1">
      <c r="A1321" s="3" t="s">
        <v>1491</v>
      </c>
      <c r="B1321" s="4" t="str">
        <f t="shared" si="1"/>
        <v>LCHKWRSBPI</v>
      </c>
      <c r="D1321" s="3">
        <v>0.0</v>
      </c>
      <c r="F1321" s="5">
        <v>43445.0</v>
      </c>
      <c r="G1321" s="4">
        <v>0.0</v>
      </c>
      <c r="I1321" s="4">
        <v>0.0</v>
      </c>
      <c r="J1321" s="4">
        <v>0.0</v>
      </c>
      <c r="K1321" s="4">
        <v>0.0</v>
      </c>
      <c r="L1321" s="4">
        <v>0.0</v>
      </c>
      <c r="O1321" s="6">
        <f t="shared" si="2"/>
        <v>0</v>
      </c>
      <c r="P1321" s="3" t="s">
        <v>51</v>
      </c>
      <c r="Q1321" s="3" t="str">
        <f t="shared" si="3"/>
        <v>ZZ</v>
      </c>
      <c r="R1321" s="3">
        <f t="shared" si="4"/>
        <v>0</v>
      </c>
      <c r="S1321" s="3" t="str">
        <f t="shared" si="5"/>
        <v/>
      </c>
      <c r="T1321" s="7">
        <f t="shared" si="6"/>
        <v>0</v>
      </c>
      <c r="U1321" s="8" t="str">
        <f t="array" ref="U1321">IF(W1321&lt;&gt;0,MAX(IFERROR(INDEX(A:S,MATCH(W1321,A:A,0),COLUMN(M$2)),0),IFERROR(INDEX(A:S,MATCH(AD1321,A:A,0),COLUMN(M$2)),0),IFERROR(INDEX(A:S,MATCH(AK1321,A:A,0),COLUMN(M$2)),0),IFERROR(INDEX(A:S,MATCH(AR1321,A:A,0),COLUMN(M$2)),0)),M1321)</f>
        <v/>
      </c>
      <c r="V1321" s="3" t="str">
        <f t="shared" si="7"/>
        <v/>
      </c>
    </row>
    <row r="1322" ht="15.75" customHeight="1">
      <c r="A1322" s="3" t="s">
        <v>1492</v>
      </c>
      <c r="B1322" s="4" t="str">
        <f t="shared" si="1"/>
        <v>LCVXWRSBPI</v>
      </c>
      <c r="D1322" s="3" t="s">
        <v>60</v>
      </c>
      <c r="F1322" s="5">
        <v>45020.0</v>
      </c>
      <c r="G1322" s="4">
        <v>0.0</v>
      </c>
      <c r="I1322" s="4">
        <v>0.0</v>
      </c>
      <c r="J1322" s="4">
        <v>0.0</v>
      </c>
      <c r="K1322" s="4">
        <v>0.0</v>
      </c>
      <c r="L1322" s="4">
        <v>0.0</v>
      </c>
      <c r="O1322" s="6">
        <f t="shared" si="2"/>
        <v>0</v>
      </c>
      <c r="P1322" s="3" t="s">
        <v>51</v>
      </c>
      <c r="Q1322" s="3" t="str">
        <f t="shared" si="3"/>
        <v>ZZ</v>
      </c>
      <c r="R1322" s="3">
        <f t="shared" si="4"/>
        <v>0</v>
      </c>
      <c r="S1322" s="3" t="str">
        <f t="shared" si="5"/>
        <v/>
      </c>
      <c r="T1322" s="7">
        <f t="shared" si="6"/>
        <v>0</v>
      </c>
      <c r="U1322" s="8" t="str">
        <f t="array" ref="U1322">IF(W1322&lt;&gt;0,MAX(IFERROR(INDEX(A:S,MATCH(W1322,A:A,0),COLUMN(M$2)),0),IFERROR(INDEX(A:S,MATCH(AD1322,A:A,0),COLUMN(M$2)),0),IFERROR(INDEX(A:S,MATCH(AK1322,A:A,0),COLUMN(M$2)),0),IFERROR(INDEX(A:S,MATCH(AR1322,A:A,0),COLUMN(M$2)),0)),M1322)</f>
        <v/>
      </c>
      <c r="V1322" s="3" t="str">
        <f t="shared" si="7"/>
        <v/>
      </c>
    </row>
    <row r="1323" ht="15.75" customHeight="1">
      <c r="A1323" s="3" t="s">
        <v>1493</v>
      </c>
      <c r="B1323" s="4" t="str">
        <f t="shared" si="1"/>
        <v>LCCTCHGR</v>
      </c>
      <c r="D1323" s="3" t="s">
        <v>60</v>
      </c>
      <c r="F1323" s="5">
        <v>45020.0</v>
      </c>
      <c r="G1323" s="4">
        <v>0.0</v>
      </c>
      <c r="I1323" s="4">
        <v>0.0</v>
      </c>
      <c r="J1323" s="4">
        <v>0.0</v>
      </c>
      <c r="K1323" s="4">
        <v>0.0</v>
      </c>
      <c r="L1323" s="4">
        <v>0.0</v>
      </c>
      <c r="O1323" s="6">
        <f t="shared" si="2"/>
        <v>0</v>
      </c>
      <c r="P1323" s="3" t="s">
        <v>51</v>
      </c>
      <c r="Q1323" s="3" t="str">
        <f t="shared" si="3"/>
        <v>ZZ</v>
      </c>
      <c r="R1323" s="3">
        <f t="shared" si="4"/>
        <v>0</v>
      </c>
      <c r="S1323" s="3" t="str">
        <f t="shared" si="5"/>
        <v/>
      </c>
      <c r="T1323" s="7">
        <f t="shared" si="6"/>
        <v>0</v>
      </c>
      <c r="U1323" s="8" t="str">
        <f t="array" ref="U1323">IF(W1323&lt;&gt;0,MAX(IFERROR(INDEX(A:S,MATCH(W1323,A:A,0),COLUMN(M$2)),0),IFERROR(INDEX(A:S,MATCH(AD1323,A:A,0),COLUMN(M$2)),0),IFERROR(INDEX(A:S,MATCH(AK1323,A:A,0),COLUMN(M$2)),0),IFERROR(INDEX(A:S,MATCH(AR1323,A:A,0),COLUMN(M$2)),0)),M1323)</f>
        <v/>
      </c>
      <c r="V1323" s="3" t="str">
        <f t="shared" si="7"/>
        <v/>
      </c>
    </row>
    <row r="1324" ht="15.75" customHeight="1">
      <c r="A1324" s="3" t="s">
        <v>1494</v>
      </c>
      <c r="B1324" s="4" t="str">
        <f t="shared" si="1"/>
        <v>LCHLCHBE</v>
      </c>
      <c r="D1324" s="3">
        <v>0.0</v>
      </c>
      <c r="F1324" s="5">
        <v>43994.0</v>
      </c>
      <c r="G1324" s="4">
        <v>0.0</v>
      </c>
      <c r="I1324" s="4">
        <v>0.0</v>
      </c>
      <c r="J1324" s="4">
        <v>0.0</v>
      </c>
      <c r="K1324" s="4">
        <v>0.0</v>
      </c>
      <c r="L1324" s="4">
        <v>0.0</v>
      </c>
      <c r="O1324" s="6">
        <f t="shared" si="2"/>
        <v>0</v>
      </c>
      <c r="P1324" s="3" t="s">
        <v>51</v>
      </c>
      <c r="Q1324" s="3" t="str">
        <f t="shared" si="3"/>
        <v>ZZ</v>
      </c>
      <c r="R1324" s="3">
        <f t="shared" si="4"/>
        <v>0</v>
      </c>
      <c r="S1324" s="3" t="str">
        <f t="shared" si="5"/>
        <v/>
      </c>
      <c r="T1324" s="7">
        <f t="shared" si="6"/>
        <v>0</v>
      </c>
      <c r="U1324" s="8" t="str">
        <f t="array" ref="U1324">IF(W1324&lt;&gt;0,MAX(IFERROR(INDEX(A:S,MATCH(W1324,A:A,0),COLUMN(M$2)),0),IFERROR(INDEX(A:S,MATCH(AD1324,A:A,0),COLUMN(M$2)),0),IFERROR(INDEX(A:S,MATCH(AK1324,A:A,0),COLUMN(M$2)),0),IFERROR(INDEX(A:S,MATCH(AR1324,A:A,0),COLUMN(M$2)),0)),M1324)</f>
        <v/>
      </c>
      <c r="V1324" s="3" t="str">
        <f t="shared" si="7"/>
        <v/>
      </c>
    </row>
    <row r="1325" ht="15.75" customHeight="1">
      <c r="A1325" s="3" t="s">
        <v>1495</v>
      </c>
      <c r="B1325" s="4" t="str">
        <f t="shared" si="1"/>
        <v>LCHLCHGR</v>
      </c>
      <c r="D1325" s="3">
        <v>0.0</v>
      </c>
      <c r="F1325" s="5">
        <v>43885.0</v>
      </c>
      <c r="G1325" s="4">
        <v>0.0</v>
      </c>
      <c r="I1325" s="4">
        <v>0.0</v>
      </c>
      <c r="J1325" s="4">
        <v>0.0</v>
      </c>
      <c r="K1325" s="4">
        <v>0.0</v>
      </c>
      <c r="L1325" s="4">
        <v>0.0</v>
      </c>
      <c r="O1325" s="6">
        <f t="shared" si="2"/>
        <v>0</v>
      </c>
      <c r="P1325" s="3" t="s">
        <v>51</v>
      </c>
      <c r="Q1325" s="3" t="str">
        <f t="shared" si="3"/>
        <v>ZZ</v>
      </c>
      <c r="R1325" s="3">
        <f t="shared" si="4"/>
        <v>0</v>
      </c>
      <c r="S1325" s="3" t="str">
        <f t="shared" si="5"/>
        <v/>
      </c>
      <c r="T1325" s="7">
        <f t="shared" si="6"/>
        <v>0</v>
      </c>
      <c r="U1325" s="8" t="str">
        <f t="array" ref="U1325">IF(W1325&lt;&gt;0,MAX(IFERROR(INDEX(A:S,MATCH(W1325,A:A,0),COLUMN(M$2)),0),IFERROR(INDEX(A:S,MATCH(AD1325,A:A,0),COLUMN(M$2)),0),IFERROR(INDEX(A:S,MATCH(AK1325,A:A,0),COLUMN(M$2)),0),IFERROR(INDEX(A:S,MATCH(AR1325,A:A,0),COLUMN(M$2)),0)),M1325)</f>
        <v/>
      </c>
      <c r="V1325" s="3" t="str">
        <f t="shared" si="7"/>
        <v/>
      </c>
    </row>
    <row r="1326" ht="15.75" customHeight="1">
      <c r="A1326" s="3" t="s">
        <v>1496</v>
      </c>
      <c r="B1326" s="4" t="str">
        <f t="shared" si="1"/>
        <v>LCJWCHBE</v>
      </c>
      <c r="D1326" s="3">
        <v>0.0</v>
      </c>
      <c r="F1326" s="5">
        <v>43994.0</v>
      </c>
      <c r="G1326" s="4">
        <v>0.0</v>
      </c>
      <c r="I1326" s="4">
        <v>0.0</v>
      </c>
      <c r="J1326" s="4">
        <v>0.0</v>
      </c>
      <c r="K1326" s="4">
        <v>0.0</v>
      </c>
      <c r="L1326" s="4">
        <v>0.0</v>
      </c>
      <c r="O1326" s="6">
        <f t="shared" si="2"/>
        <v>0</v>
      </c>
      <c r="P1326" s="3" t="s">
        <v>51</v>
      </c>
      <c r="Q1326" s="3" t="str">
        <f t="shared" si="3"/>
        <v>ZZ</v>
      </c>
      <c r="R1326" s="3">
        <f t="shared" si="4"/>
        <v>0</v>
      </c>
      <c r="S1326" s="3" t="str">
        <f t="shared" si="5"/>
        <v/>
      </c>
      <c r="T1326" s="7">
        <f t="shared" si="6"/>
        <v>0</v>
      </c>
      <c r="U1326" s="8" t="str">
        <f t="array" ref="U1326">IF(W1326&lt;&gt;0,MAX(IFERROR(INDEX(A:S,MATCH(W1326,A:A,0),COLUMN(M$2)),0),IFERROR(INDEX(A:S,MATCH(AD1326,A:A,0),COLUMN(M$2)),0),IFERROR(INDEX(A:S,MATCH(AK1326,A:A,0),COLUMN(M$2)),0),IFERROR(INDEX(A:S,MATCH(AR1326,A:A,0),COLUMN(M$2)),0)),M1326)</f>
        <v/>
      </c>
      <c r="V1326" s="3" t="str">
        <f t="shared" si="7"/>
        <v/>
      </c>
    </row>
    <row r="1327" ht="15.75" customHeight="1">
      <c r="A1327" s="3" t="s">
        <v>1497</v>
      </c>
      <c r="B1327" s="4" t="str">
        <f t="shared" si="1"/>
        <v>LCJWCHGR</v>
      </c>
      <c r="D1327" s="3">
        <v>0.0</v>
      </c>
      <c r="F1327" s="5">
        <v>43872.0</v>
      </c>
      <c r="G1327" s="4">
        <v>0.0</v>
      </c>
      <c r="I1327" s="4">
        <v>0.0</v>
      </c>
      <c r="J1327" s="4">
        <v>0.0</v>
      </c>
      <c r="K1327" s="4">
        <v>0.0</v>
      </c>
      <c r="L1327" s="4">
        <v>0.0</v>
      </c>
      <c r="O1327" s="6">
        <f t="shared" si="2"/>
        <v>0</v>
      </c>
      <c r="P1327" s="3" t="s">
        <v>51</v>
      </c>
      <c r="Q1327" s="3" t="str">
        <f t="shared" si="3"/>
        <v>ZZ</v>
      </c>
      <c r="R1327" s="3">
        <f t="shared" si="4"/>
        <v>0</v>
      </c>
      <c r="S1327" s="3" t="str">
        <f t="shared" si="5"/>
        <v/>
      </c>
      <c r="T1327" s="7">
        <f t="shared" si="6"/>
        <v>0</v>
      </c>
      <c r="U1327" s="8" t="str">
        <f t="array" ref="U1327">IF(W1327&lt;&gt;0,MAX(IFERROR(INDEX(A:S,MATCH(W1327,A:A,0),COLUMN(M$2)),0),IFERROR(INDEX(A:S,MATCH(AD1327,A:A,0),COLUMN(M$2)),0),IFERROR(INDEX(A:S,MATCH(AK1327,A:A,0),COLUMN(M$2)),0),IFERROR(INDEX(A:S,MATCH(AR1327,A:A,0),COLUMN(M$2)),0)),M1327)</f>
        <v/>
      </c>
      <c r="V1327" s="3" t="str">
        <f t="shared" si="7"/>
        <v/>
      </c>
    </row>
    <row r="1328" ht="15.75" customHeight="1">
      <c r="A1328" s="3" t="s">
        <v>1498</v>
      </c>
      <c r="B1328" s="4" t="str">
        <f t="shared" si="1"/>
        <v>LCNTCHBE</v>
      </c>
      <c r="D1328" s="3">
        <v>0.0</v>
      </c>
      <c r="F1328" s="5">
        <v>44134.0</v>
      </c>
      <c r="G1328" s="4">
        <v>0.0</v>
      </c>
      <c r="I1328" s="4">
        <v>0.0</v>
      </c>
      <c r="J1328" s="4">
        <v>0.0</v>
      </c>
      <c r="K1328" s="4">
        <v>0.0</v>
      </c>
      <c r="L1328" s="4">
        <v>0.0</v>
      </c>
      <c r="O1328" s="6">
        <f t="shared" si="2"/>
        <v>0</v>
      </c>
      <c r="P1328" s="3" t="s">
        <v>51</v>
      </c>
      <c r="Q1328" s="3" t="str">
        <f t="shared" si="3"/>
        <v>ZZ</v>
      </c>
      <c r="R1328" s="3">
        <f t="shared" si="4"/>
        <v>0</v>
      </c>
      <c r="S1328" s="3" t="str">
        <f t="shared" si="5"/>
        <v/>
      </c>
      <c r="T1328" s="7">
        <f t="shared" si="6"/>
        <v>0</v>
      </c>
      <c r="U1328" s="8" t="str">
        <f t="array" ref="U1328">IF(W1328&lt;&gt;0,MAX(IFERROR(INDEX(A:S,MATCH(W1328,A:A,0),COLUMN(M$2)),0),IFERROR(INDEX(A:S,MATCH(AD1328,A:A,0),COLUMN(M$2)),0),IFERROR(INDEX(A:S,MATCH(AK1328,A:A,0),COLUMN(M$2)),0),IFERROR(INDEX(A:S,MATCH(AR1328,A:A,0),COLUMN(M$2)),0)),M1328)</f>
        <v/>
      </c>
      <c r="V1328" s="3" t="str">
        <f t="shared" si="7"/>
        <v/>
      </c>
    </row>
    <row r="1329" ht="15.75" customHeight="1">
      <c r="A1329" s="3" t="s">
        <v>1499</v>
      </c>
      <c r="B1329" s="4" t="str">
        <f t="shared" si="1"/>
        <v>LCNTCHGR</v>
      </c>
      <c r="D1329" s="3">
        <v>0.0</v>
      </c>
      <c r="F1329" s="5">
        <v>43994.0</v>
      </c>
      <c r="G1329" s="4">
        <v>0.0</v>
      </c>
      <c r="I1329" s="4">
        <v>0.0</v>
      </c>
      <c r="J1329" s="4">
        <v>0.0</v>
      </c>
      <c r="K1329" s="4">
        <v>0.0</v>
      </c>
      <c r="L1329" s="4">
        <v>0.0</v>
      </c>
      <c r="O1329" s="6">
        <f t="shared" si="2"/>
        <v>0</v>
      </c>
      <c r="P1329" s="3" t="s">
        <v>51</v>
      </c>
      <c r="Q1329" s="3" t="str">
        <f t="shared" si="3"/>
        <v>ZZ</v>
      </c>
      <c r="R1329" s="3">
        <f t="shared" si="4"/>
        <v>0</v>
      </c>
      <c r="S1329" s="3" t="str">
        <f t="shared" si="5"/>
        <v/>
      </c>
      <c r="T1329" s="7">
        <f t="shared" si="6"/>
        <v>0</v>
      </c>
      <c r="U1329" s="8" t="str">
        <f t="array" ref="U1329">IF(W1329&lt;&gt;0,MAX(IFERROR(INDEX(A:S,MATCH(W1329,A:A,0),COLUMN(M$2)),0),IFERROR(INDEX(A:S,MATCH(AD1329,A:A,0),COLUMN(M$2)),0),IFERROR(INDEX(A:S,MATCH(AK1329,A:A,0),COLUMN(M$2)),0),IFERROR(INDEX(A:S,MATCH(AR1329,A:A,0),COLUMN(M$2)),0)),M1329)</f>
        <v/>
      </c>
      <c r="V1329" s="3" t="str">
        <f t="shared" si="7"/>
        <v/>
      </c>
    </row>
    <row r="1330" ht="15.75" customHeight="1">
      <c r="A1330" s="3" t="s">
        <v>1500</v>
      </c>
      <c r="B1330" s="4" t="str">
        <f t="shared" si="1"/>
        <v>LCNUCHBE</v>
      </c>
      <c r="D1330" s="3">
        <v>0.0</v>
      </c>
      <c r="F1330" s="5">
        <v>43885.0</v>
      </c>
      <c r="G1330" s="4">
        <v>0.0</v>
      </c>
      <c r="I1330" s="4">
        <v>0.0</v>
      </c>
      <c r="J1330" s="4">
        <v>0.0</v>
      </c>
      <c r="K1330" s="4">
        <v>0.0</v>
      </c>
      <c r="L1330" s="4">
        <v>0.0</v>
      </c>
      <c r="O1330" s="6">
        <f t="shared" si="2"/>
        <v>0</v>
      </c>
      <c r="P1330" s="3" t="s">
        <v>51</v>
      </c>
      <c r="Q1330" s="3" t="str">
        <f t="shared" si="3"/>
        <v>ZZ</v>
      </c>
      <c r="R1330" s="3">
        <f t="shared" si="4"/>
        <v>0</v>
      </c>
      <c r="S1330" s="3" t="str">
        <f t="shared" si="5"/>
        <v/>
      </c>
      <c r="T1330" s="7">
        <f t="shared" si="6"/>
        <v>0</v>
      </c>
      <c r="U1330" s="8" t="str">
        <f t="array" ref="U1330">IF(W1330&lt;&gt;0,MAX(IFERROR(INDEX(A:S,MATCH(W1330,A:A,0),COLUMN(M$2)),0),IFERROR(INDEX(A:S,MATCH(AD1330,A:A,0),COLUMN(M$2)),0),IFERROR(INDEX(A:S,MATCH(AK1330,A:A,0),COLUMN(M$2)),0),IFERROR(INDEX(A:S,MATCH(AR1330,A:A,0),COLUMN(M$2)),0)),M1330)</f>
        <v/>
      </c>
      <c r="V1330" s="3" t="str">
        <f t="shared" si="7"/>
        <v/>
      </c>
    </row>
    <row r="1331" ht="15.75" customHeight="1">
      <c r="A1331" s="3" t="s">
        <v>1501</v>
      </c>
      <c r="B1331" s="4" t="str">
        <f t="shared" si="1"/>
        <v>LCNUCHGR</v>
      </c>
      <c r="D1331" s="3">
        <v>0.0</v>
      </c>
      <c r="E1331" s="5"/>
      <c r="F1331" s="5">
        <v>44008.0</v>
      </c>
      <c r="G1331" s="4">
        <v>0.0</v>
      </c>
      <c r="I1331" s="4">
        <v>0.0</v>
      </c>
      <c r="J1331" s="4">
        <v>0.0</v>
      </c>
      <c r="K1331" s="4">
        <v>0.0</v>
      </c>
      <c r="L1331" s="4">
        <v>0.0</v>
      </c>
      <c r="O1331" s="6">
        <f t="shared" si="2"/>
        <v>0</v>
      </c>
      <c r="P1331" s="3" t="s">
        <v>51</v>
      </c>
      <c r="Q1331" s="3" t="str">
        <f t="shared" si="3"/>
        <v>ZZ</v>
      </c>
      <c r="R1331" s="3">
        <f t="shared" si="4"/>
        <v>0</v>
      </c>
      <c r="S1331" s="3" t="str">
        <f t="shared" si="5"/>
        <v/>
      </c>
      <c r="T1331" s="7">
        <f t="shared" si="6"/>
        <v>0</v>
      </c>
      <c r="U1331" s="8" t="str">
        <f t="array" ref="U1331">IF(W1331&lt;&gt;0,MAX(IFERROR(INDEX(A:S,MATCH(W1331,A:A,0),COLUMN(M$2)),0),IFERROR(INDEX(A:S,MATCH(AD1331,A:A,0),COLUMN(M$2)),0),IFERROR(INDEX(A:S,MATCH(AK1331,A:A,0),COLUMN(M$2)),0),IFERROR(INDEX(A:S,MATCH(AR1331,A:A,0),COLUMN(M$2)),0)),M1331)</f>
        <v/>
      </c>
      <c r="V1331" s="3" t="str">
        <f t="shared" si="7"/>
        <v/>
      </c>
    </row>
    <row r="1332" ht="15.75" customHeight="1">
      <c r="A1332" s="3" t="s">
        <v>1502</v>
      </c>
      <c r="B1332" s="4" t="str">
        <f t="shared" si="1"/>
        <v>LCRDCHBLUE</v>
      </c>
      <c r="D1332" s="3">
        <v>0.0</v>
      </c>
      <c r="F1332" s="5">
        <v>43994.0</v>
      </c>
      <c r="G1332" s="4">
        <v>0.0</v>
      </c>
      <c r="I1332" s="4">
        <v>0.0</v>
      </c>
      <c r="J1332" s="4">
        <v>0.0</v>
      </c>
      <c r="K1332" s="4">
        <v>0.0</v>
      </c>
      <c r="L1332" s="4">
        <v>0.0</v>
      </c>
      <c r="O1332" s="6">
        <f t="shared" si="2"/>
        <v>0</v>
      </c>
      <c r="P1332" s="3" t="s">
        <v>51</v>
      </c>
      <c r="Q1332" s="3" t="str">
        <f t="shared" si="3"/>
        <v>ZZ</v>
      </c>
      <c r="R1332" s="3">
        <f t="shared" si="4"/>
        <v>0</v>
      </c>
      <c r="S1332" s="3" t="str">
        <f t="shared" si="5"/>
        <v/>
      </c>
      <c r="T1332" s="7">
        <f t="shared" si="6"/>
        <v>0</v>
      </c>
      <c r="U1332" s="8" t="str">
        <f t="array" ref="U1332">IF(W1332&lt;&gt;0,MAX(IFERROR(INDEX(A:S,MATCH(W1332,A:A,0),COLUMN(M$2)),0),IFERROR(INDEX(A:S,MATCH(AD1332,A:A,0),COLUMN(M$2)),0),IFERROR(INDEX(A:S,MATCH(AK1332,A:A,0),COLUMN(M$2)),0),IFERROR(INDEX(A:S,MATCH(AR1332,A:A,0),COLUMN(M$2)),0)),M1332)</f>
        <v/>
      </c>
      <c r="V1332" s="3" t="str">
        <f t="shared" si="7"/>
        <v/>
      </c>
    </row>
    <row r="1333" ht="15.75" customHeight="1">
      <c r="A1333" s="3" t="s">
        <v>1503</v>
      </c>
      <c r="B1333" s="4" t="str">
        <f t="shared" si="1"/>
        <v>LCRDCHGR</v>
      </c>
      <c r="D1333" s="3">
        <v>0.0</v>
      </c>
      <c r="E1333" s="5">
        <v>43843.0</v>
      </c>
      <c r="F1333" s="5">
        <v>44001.0</v>
      </c>
      <c r="G1333" s="4">
        <v>0.0</v>
      </c>
      <c r="I1333" s="4">
        <v>0.0</v>
      </c>
      <c r="J1333" s="4">
        <v>0.0</v>
      </c>
      <c r="K1333" s="4">
        <v>0.0</v>
      </c>
      <c r="L1333" s="4">
        <v>0.0</v>
      </c>
      <c r="O1333" s="6">
        <f t="shared" si="2"/>
        <v>0</v>
      </c>
      <c r="P1333" s="3" t="s">
        <v>51</v>
      </c>
      <c r="Q1333" s="3" t="str">
        <f t="shared" si="3"/>
        <v>ZZ</v>
      </c>
      <c r="R1333" s="3">
        <f t="shared" si="4"/>
        <v>0</v>
      </c>
      <c r="S1333" s="3" t="str">
        <f t="shared" si="5"/>
        <v/>
      </c>
      <c r="T1333" s="7">
        <f t="shared" si="6"/>
        <v>0</v>
      </c>
      <c r="U1333" s="8" t="str">
        <f t="array" ref="U1333">IF(W1333&lt;&gt;0,MAX(IFERROR(INDEX(A:S,MATCH(W1333,A:A,0),COLUMN(M$2)),0),IFERROR(INDEX(A:S,MATCH(AD1333,A:A,0),COLUMN(M$2)),0),IFERROR(INDEX(A:S,MATCH(AK1333,A:A,0),COLUMN(M$2)),0),IFERROR(INDEX(A:S,MATCH(AR1333,A:A,0),COLUMN(M$2)),0)),M1333)</f>
        <v/>
      </c>
      <c r="V1333" s="3" t="str">
        <f t="shared" si="7"/>
        <v/>
      </c>
    </row>
    <row r="1334" ht="15.75" customHeight="1">
      <c r="A1334" s="3" t="s">
        <v>1504</v>
      </c>
      <c r="B1334" s="4" t="str">
        <f t="shared" si="1"/>
        <v>LCBNSEGR</v>
      </c>
      <c r="D1334" s="3">
        <v>0.0</v>
      </c>
      <c r="F1334" s="5">
        <v>43994.0</v>
      </c>
      <c r="G1334" s="4">
        <v>0.0</v>
      </c>
      <c r="I1334" s="4">
        <v>0.0</v>
      </c>
      <c r="J1334" s="4">
        <v>0.0</v>
      </c>
      <c r="K1334" s="4">
        <v>0.0</v>
      </c>
      <c r="L1334" s="4">
        <v>0.0</v>
      </c>
      <c r="O1334" s="6">
        <f t="shared" si="2"/>
        <v>0</v>
      </c>
      <c r="P1334" s="3" t="s">
        <v>51</v>
      </c>
      <c r="Q1334" s="3" t="str">
        <f t="shared" si="3"/>
        <v>ZZ</v>
      </c>
      <c r="R1334" s="3">
        <f t="shared" si="4"/>
        <v>0</v>
      </c>
      <c r="S1334" s="3">
        <f t="shared" si="5"/>
        <v>0</v>
      </c>
      <c r="T1334" s="7">
        <f t="shared" si="6"/>
        <v>0</v>
      </c>
      <c r="U1334" s="8">
        <f t="array" ref="U1334">IF(W1334&lt;&gt;0,MAX(IFERROR(INDEX(A:S,MATCH(W1334,A:A,0),COLUMN(M$2)),0),IFERROR(INDEX(A:S,MATCH(AD1334,A:A,0),COLUMN(M$2)),0),IFERROR(INDEX(A:S,MATCH(AK1334,A:A,0),COLUMN(M$2)),0),IFERROR(INDEX(A:S,MATCH(AR1334,A:A,0),COLUMN(M$2)),0)),M1334)</f>
        <v>0</v>
      </c>
      <c r="V1334" s="3">
        <f t="shared" si="7"/>
        <v>0</v>
      </c>
      <c r="W1334" s="3" t="s">
        <v>1504</v>
      </c>
      <c r="X1334" s="3">
        <v>1.0</v>
      </c>
      <c r="Y1334" s="3">
        <f t="array" ref="Y1334">ROUNDDOWN(INDEX($A:$O,MATCH(W1334,$A:$A,0),COLUMN(O$1))/X1334,0)</f>
        <v>0</v>
      </c>
      <c r="Z1334" s="3">
        <f t="array" ref="Z1334">ROUNDDOWN(INDEX($A:$J,MATCH(W1334,$A:$A,0),COLUMN(H$1))/X1334,0)+Y1334</f>
        <v>0</v>
      </c>
      <c r="AA1334" s="5" t="str">
        <f t="array" ref="AA1334">XLOOKUP(W1334,A:A,M:M)</f>
        <v/>
      </c>
      <c r="AB1334" s="3">
        <f t="array" ref="AB1334">ROUNDDOWN(INDEX($A:$N,MATCH(W1334,$A:$A,0),COLUMN(N$1))/X1334,0)+Z1334</f>
        <v>0</v>
      </c>
      <c r="AC1334" s="3" t="str">
        <f t="array" ref="AC1334">INDEX($A:$P,MATCH(W1334,$A:$A,0),COLUMN(P$1))</f>
        <v>ZZ</v>
      </c>
      <c r="AD1334" s="3" t="s">
        <v>1505</v>
      </c>
      <c r="AE1334" s="3">
        <v>1.0</v>
      </c>
      <c r="AF1334" s="3">
        <f t="array" ref="AF1334">ROUNDDOWN(INDEX($A:$O,MATCH(AD1334,$A:$A,0),COLUMN(O$1))/AE1334,0)</f>
        <v>0</v>
      </c>
      <c r="AG1334" s="3">
        <f t="array" ref="AG1334">ROUNDDOWN(INDEX($A:$J,MATCH(AD1334,$A:$A,0),COLUMN(H$1))/AE1334,0)+AF1334</f>
        <v>0</v>
      </c>
      <c r="AH1334" s="5" t="str">
        <f t="array" ref="AH1334">XLOOKUP(AD1334,A:A,M:M)</f>
        <v/>
      </c>
      <c r="AI1334" s="3">
        <f t="array" ref="AI1334">ROUNDDOWN(INDEX($A:$N,MATCH(AD1334,$A:$A,0),COLUMN(N$1))/AE1334,0)+AG1334</f>
        <v>0</v>
      </c>
      <c r="AJ1334" s="3" t="str">
        <f t="array" ref="AJ1334">INDEX($A:$P,MATCH(AD1334,$A:$A,0),COLUMN(P$1))</f>
        <v>ZZ</v>
      </c>
    </row>
    <row r="1335" ht="15.75" customHeight="1">
      <c r="A1335" s="3" t="s">
        <v>1506</v>
      </c>
      <c r="B1335" s="4" t="str">
        <f t="shared" si="1"/>
        <v>LCCH1GR</v>
      </c>
      <c r="D1335" s="3">
        <v>0.0</v>
      </c>
      <c r="F1335" s="5">
        <v>43994.0</v>
      </c>
      <c r="G1335" s="4">
        <v>0.0</v>
      </c>
      <c r="I1335" s="4">
        <v>0.0</v>
      </c>
      <c r="J1335" s="4">
        <v>0.0</v>
      </c>
      <c r="K1335" s="4">
        <v>0.0</v>
      </c>
      <c r="L1335" s="4">
        <v>0.0</v>
      </c>
      <c r="O1335" s="6">
        <f t="shared" si="2"/>
        <v>0</v>
      </c>
      <c r="P1335" s="3" t="s">
        <v>51</v>
      </c>
      <c r="Q1335" s="3" t="str">
        <f t="shared" si="3"/>
        <v>ZZ</v>
      </c>
      <c r="R1335" s="3">
        <f t="shared" si="4"/>
        <v>0</v>
      </c>
      <c r="S1335" s="3" t="str">
        <f t="shared" si="5"/>
        <v/>
      </c>
      <c r="T1335" s="7">
        <f t="shared" si="6"/>
        <v>0</v>
      </c>
      <c r="U1335" s="8" t="str">
        <f t="array" ref="U1335">IF(W1335&lt;&gt;0,MAX(IFERROR(INDEX(A:S,MATCH(W1335,A:A,0),COLUMN(M$2)),0),IFERROR(INDEX(A:S,MATCH(AD1335,A:A,0),COLUMN(M$2)),0),IFERROR(INDEX(A:S,MATCH(AK1335,A:A,0),COLUMN(M$2)),0),IFERROR(INDEX(A:S,MATCH(AR1335,A:A,0),COLUMN(M$2)),0)),M1335)</f>
        <v/>
      </c>
      <c r="V1335" s="3" t="str">
        <f t="shared" si="7"/>
        <v/>
      </c>
    </row>
    <row r="1336" ht="15.75" customHeight="1">
      <c r="A1336" s="3" t="s">
        <v>1507</v>
      </c>
      <c r="B1336" s="4" t="str">
        <f t="shared" si="1"/>
        <v>LCCH2GR</v>
      </c>
      <c r="D1336" s="3">
        <v>0.0</v>
      </c>
      <c r="F1336" s="5">
        <v>43801.0</v>
      </c>
      <c r="G1336" s="4">
        <v>0.0</v>
      </c>
      <c r="I1336" s="4">
        <v>0.0</v>
      </c>
      <c r="J1336" s="4">
        <v>0.0</v>
      </c>
      <c r="K1336" s="4">
        <v>0.0</v>
      </c>
      <c r="L1336" s="4">
        <v>0.0</v>
      </c>
      <c r="O1336" s="6">
        <f t="shared" si="2"/>
        <v>0</v>
      </c>
      <c r="P1336" s="3" t="s">
        <v>51</v>
      </c>
      <c r="Q1336" s="3" t="str">
        <f t="shared" si="3"/>
        <v>ZZ</v>
      </c>
      <c r="R1336" s="3">
        <f t="shared" si="4"/>
        <v>0</v>
      </c>
      <c r="S1336" s="3" t="str">
        <f t="shared" si="5"/>
        <v/>
      </c>
      <c r="T1336" s="7">
        <f t="shared" si="6"/>
        <v>0</v>
      </c>
      <c r="U1336" s="8" t="str">
        <f t="array" ref="U1336">IF(W1336&lt;&gt;0,MAX(IFERROR(INDEX(A:S,MATCH(W1336,A:A,0),COLUMN(M$2)),0),IFERROR(INDEX(A:S,MATCH(AD1336,A:A,0),COLUMN(M$2)),0),IFERROR(INDEX(A:S,MATCH(AK1336,A:A,0),COLUMN(M$2)),0),IFERROR(INDEX(A:S,MATCH(AR1336,A:A,0),COLUMN(M$2)),0)),M1336)</f>
        <v/>
      </c>
      <c r="V1336" s="3" t="str">
        <f t="shared" si="7"/>
        <v/>
      </c>
    </row>
    <row r="1337" ht="15.75" customHeight="1">
      <c r="A1337" s="3" t="s">
        <v>1508</v>
      </c>
      <c r="B1337" s="4" t="str">
        <f t="shared" si="1"/>
        <v>LCCH3GR</v>
      </c>
      <c r="D1337" s="3">
        <v>0.0</v>
      </c>
      <c r="F1337" s="5">
        <v>43885.0</v>
      </c>
      <c r="G1337" s="4">
        <v>0.0</v>
      </c>
      <c r="I1337" s="4">
        <v>0.0</v>
      </c>
      <c r="J1337" s="4">
        <v>0.0</v>
      </c>
      <c r="K1337" s="4">
        <v>0.0</v>
      </c>
      <c r="L1337" s="4">
        <v>0.0</v>
      </c>
      <c r="O1337" s="6">
        <f t="shared" si="2"/>
        <v>0</v>
      </c>
      <c r="P1337" s="3" t="s">
        <v>51</v>
      </c>
      <c r="Q1337" s="3" t="str">
        <f t="shared" si="3"/>
        <v>ZZ</v>
      </c>
      <c r="R1337" s="3">
        <f t="shared" si="4"/>
        <v>0</v>
      </c>
      <c r="S1337" s="3" t="str">
        <f t="shared" si="5"/>
        <v/>
      </c>
      <c r="T1337" s="7">
        <f t="shared" si="6"/>
        <v>0</v>
      </c>
      <c r="U1337" s="8" t="str">
        <f t="array" ref="U1337">IF(W1337&lt;&gt;0,MAX(IFERROR(INDEX(A:S,MATCH(W1337,A:A,0),COLUMN(M$2)),0),IFERROR(INDEX(A:S,MATCH(AD1337,A:A,0),COLUMN(M$2)),0),IFERROR(INDEX(A:S,MATCH(AK1337,A:A,0),COLUMN(M$2)),0),IFERROR(INDEX(A:S,MATCH(AR1337,A:A,0),COLUMN(M$2)),0)),M1337)</f>
        <v/>
      </c>
      <c r="V1337" s="3" t="str">
        <f t="shared" si="7"/>
        <v/>
      </c>
    </row>
    <row r="1338" ht="15.75" customHeight="1">
      <c r="A1338" s="3" t="s">
        <v>1509</v>
      </c>
      <c r="B1338" s="4" t="str">
        <f t="shared" si="1"/>
        <v>LCDVSEBE</v>
      </c>
      <c r="D1338" s="3">
        <v>0.0</v>
      </c>
      <c r="F1338" s="5">
        <v>43780.0</v>
      </c>
      <c r="G1338" s="4">
        <v>0.0</v>
      </c>
      <c r="I1338" s="4">
        <v>0.0</v>
      </c>
      <c r="J1338" s="4">
        <v>0.0</v>
      </c>
      <c r="K1338" s="4">
        <v>0.0</v>
      </c>
      <c r="L1338" s="4">
        <v>0.0</v>
      </c>
      <c r="O1338" s="6">
        <f t="shared" si="2"/>
        <v>0</v>
      </c>
      <c r="P1338" s="3" t="s">
        <v>51</v>
      </c>
      <c r="Q1338" s="3" t="str">
        <f t="shared" si="3"/>
        <v>ZZ</v>
      </c>
      <c r="R1338" s="3">
        <f t="shared" si="4"/>
        <v>0</v>
      </c>
      <c r="S1338" s="3">
        <f t="shared" si="5"/>
        <v>0</v>
      </c>
      <c r="T1338" s="7">
        <f t="shared" si="6"/>
        <v>0</v>
      </c>
      <c r="U1338" s="8">
        <f t="array" ref="U1338">IF(W1338&lt;&gt;0,MAX(IFERROR(INDEX(A:S,MATCH(W1338,A:A,0),COLUMN(M$2)),0),IFERROR(INDEX(A:S,MATCH(AD1338,A:A,0),COLUMN(M$2)),0),IFERROR(INDEX(A:S,MATCH(AK1338,A:A,0),COLUMN(M$2)),0),IFERROR(INDEX(A:S,MATCH(AR1338,A:A,0),COLUMN(M$2)),0)),M1338)</f>
        <v>0</v>
      </c>
      <c r="V1338" s="3">
        <f t="shared" si="7"/>
        <v>0</v>
      </c>
      <c r="W1338" s="3" t="s">
        <v>1509</v>
      </c>
      <c r="X1338" s="3">
        <v>1.0</v>
      </c>
      <c r="Y1338" s="3">
        <f t="array" ref="Y1338">ROUNDDOWN(INDEX($A:$O,MATCH(W1338,$A:$A,0),COLUMN(O$1))/X1338,0)</f>
        <v>0</v>
      </c>
      <c r="Z1338" s="3">
        <f t="array" ref="Z1338">ROUNDDOWN(INDEX($A:$J,MATCH(W1338,$A:$A,0),COLUMN(H$1))/X1338,0)+Y1338</f>
        <v>0</v>
      </c>
      <c r="AA1338" s="5" t="str">
        <f t="shared" ref="AA1338:AA1339" si="40">XLOOKUP(W1338,A:A,M:M)</f>
        <v/>
      </c>
      <c r="AB1338" s="3">
        <f t="array" ref="AB1338">ROUNDDOWN(INDEX($A:$N,MATCH(W1338,$A:$A,0),COLUMN(N$1))/X1338,0)+Z1338</f>
        <v>0</v>
      </c>
      <c r="AC1338" s="3" t="str">
        <f t="array" ref="AC1338">INDEX($A:$P,MATCH(W1338,$A:$A,0),COLUMN(P$1))</f>
        <v>ZZ</v>
      </c>
      <c r="AD1338" s="3" t="s">
        <v>1510</v>
      </c>
      <c r="AE1338" s="3">
        <v>1.0</v>
      </c>
      <c r="AF1338" s="3">
        <f t="array" ref="AF1338">ROUNDDOWN(INDEX($A:$O,MATCH(AD1338,$A:$A,0),COLUMN(O$1))/AE1338,0)</f>
        <v>0</v>
      </c>
      <c r="AG1338" s="3">
        <f t="array" ref="AG1338">ROUNDDOWN(INDEX($A:$J,MATCH(AD1338,$A:$A,0),COLUMN(H$1))/AE1338,0)+AF1338</f>
        <v>0</v>
      </c>
      <c r="AH1338" s="5" t="str">
        <f t="shared" ref="AH1338:AH1339" si="41">XLOOKUP(AD1338,A:A,M:M)</f>
        <v/>
      </c>
      <c r="AI1338" s="3">
        <f t="array" ref="AI1338">ROUNDDOWN(INDEX($A:$N,MATCH(AD1338,$A:$A,0),COLUMN(N$1))/AE1338,0)+AG1338</f>
        <v>0</v>
      </c>
      <c r="AJ1338" s="3" t="str">
        <f t="array" ref="AJ1338">INDEX($A:$P,MATCH(AD1338,$A:$A,0),COLUMN(P$1))</f>
        <v>ZZ</v>
      </c>
    </row>
    <row r="1339" ht="15.75" customHeight="1">
      <c r="A1339" s="3" t="s">
        <v>1511</v>
      </c>
      <c r="B1339" s="4" t="str">
        <f t="shared" si="1"/>
        <v>LCDVSEGR</v>
      </c>
      <c r="D1339" s="3">
        <v>0.0</v>
      </c>
      <c r="F1339" s="5">
        <v>43783.0</v>
      </c>
      <c r="G1339" s="4">
        <v>1.0</v>
      </c>
      <c r="I1339" s="4">
        <v>0.0</v>
      </c>
      <c r="J1339" s="4">
        <v>1.0</v>
      </c>
      <c r="K1339" s="4">
        <v>0.0</v>
      </c>
      <c r="L1339" s="4">
        <v>0.0</v>
      </c>
      <c r="O1339" s="6">
        <f t="shared" si="2"/>
        <v>1</v>
      </c>
      <c r="P1339" s="9" t="s">
        <v>112</v>
      </c>
      <c r="Q1339" s="3" t="str">
        <f t="shared" si="3"/>
        <v>ZZ</v>
      </c>
      <c r="R1339" s="3">
        <f t="shared" si="4"/>
        <v>0</v>
      </c>
      <c r="S1339" s="3">
        <f t="shared" si="5"/>
        <v>0</v>
      </c>
      <c r="T1339" s="7">
        <f t="shared" si="6"/>
        <v>1</v>
      </c>
      <c r="U1339" s="8">
        <f t="array" ref="U1339">IF(W1339&lt;&gt;0,MAX(IFERROR(INDEX(A:S,MATCH(W1339,A:A,0),COLUMN(M$2)),0),IFERROR(INDEX(A:S,MATCH(AD1339,A:A,0),COLUMN(M$2)),0),IFERROR(INDEX(A:S,MATCH(AK1339,A:A,0),COLUMN(M$2)),0),IFERROR(INDEX(A:S,MATCH(AR1339,A:A,0),COLUMN(M$2)),0)),M1339)</f>
        <v>0</v>
      </c>
      <c r="V1339" s="3">
        <f t="shared" si="7"/>
        <v>0</v>
      </c>
      <c r="W1339" s="3" t="s">
        <v>1511</v>
      </c>
      <c r="X1339" s="3">
        <v>1.0</v>
      </c>
      <c r="Y1339" s="3">
        <f t="array" ref="Y1339">ROUNDDOWN(INDEX($A:$O,MATCH(W1339,$A:$A,0),COLUMN(O$1))/X1339,0)</f>
        <v>1</v>
      </c>
      <c r="Z1339" s="3">
        <f t="array" ref="Z1339">ROUNDDOWN(INDEX($A:$J,MATCH(W1339,$A:$A,0),COLUMN(H$1))/X1339,0)+Y1339</f>
        <v>1</v>
      </c>
      <c r="AA1339" s="5" t="str">
        <f t="shared" si="40"/>
        <v/>
      </c>
      <c r="AB1339" s="3">
        <f t="array" ref="AB1339">ROUNDDOWN(INDEX($A:$N,MATCH(W1339,$A:$A,0),COLUMN(N$1))/X1339,0)+Z1339</f>
        <v>1</v>
      </c>
      <c r="AC1339" s="3" t="str">
        <f t="array" ref="AC1339">INDEX($A:$P,MATCH(W1339,$A:$A,0),COLUMN(P$1))</f>
        <v>Z</v>
      </c>
      <c r="AD1339" s="3" t="s">
        <v>1512</v>
      </c>
      <c r="AE1339" s="3">
        <v>1.0</v>
      </c>
      <c r="AF1339" s="3">
        <f t="array" ref="AF1339">ROUNDDOWN(INDEX($A:$O,MATCH(AD1339,$A:$A,0),COLUMN(O$1))/AE1339,0)</f>
        <v>0</v>
      </c>
      <c r="AG1339" s="3">
        <f t="array" ref="AG1339">ROUNDDOWN(INDEX($A:$J,MATCH(AD1339,$A:$A,0),COLUMN(H$1))/AE1339,0)+AF1339</f>
        <v>0</v>
      </c>
      <c r="AH1339" s="5" t="str">
        <f t="shared" si="41"/>
        <v/>
      </c>
      <c r="AI1339" s="3">
        <f t="array" ref="AI1339">ROUNDDOWN(INDEX($A:$N,MATCH(AD1339,$A:$A,0),COLUMN(N$1))/AE1339,0)+AG1339</f>
        <v>0</v>
      </c>
      <c r="AJ1339" s="3" t="str">
        <f t="array" ref="AJ1339">INDEX($A:$P,MATCH(AD1339,$A:$A,0),COLUMN(P$1))</f>
        <v>ZZ</v>
      </c>
    </row>
    <row r="1340" ht="15.75" customHeight="1">
      <c r="A1340" s="3" t="s">
        <v>1513</v>
      </c>
      <c r="B1340" s="4" t="str">
        <f t="shared" si="1"/>
        <v>LCJO1BLUE</v>
      </c>
      <c r="D1340" s="3" t="s">
        <v>60</v>
      </c>
      <c r="F1340" s="5">
        <v>45020.0</v>
      </c>
      <c r="G1340" s="4">
        <v>0.0</v>
      </c>
      <c r="I1340" s="4">
        <v>0.0</v>
      </c>
      <c r="J1340" s="4">
        <v>0.0</v>
      </c>
      <c r="K1340" s="4">
        <v>0.0</v>
      </c>
      <c r="L1340" s="4">
        <v>0.0</v>
      </c>
      <c r="O1340" s="6">
        <f t="shared" si="2"/>
        <v>0</v>
      </c>
      <c r="P1340" s="9" t="s">
        <v>112</v>
      </c>
      <c r="Q1340" s="3" t="str">
        <f t="shared" si="3"/>
        <v>Z</v>
      </c>
      <c r="R1340" s="3">
        <f t="shared" si="4"/>
        <v>0</v>
      </c>
      <c r="S1340" s="3" t="str">
        <f t="shared" si="5"/>
        <v/>
      </c>
      <c r="T1340" s="7">
        <f t="shared" si="6"/>
        <v>0</v>
      </c>
      <c r="U1340" s="8" t="str">
        <f t="array" ref="U1340">IF(W1340&lt;&gt;0,MAX(IFERROR(INDEX(A:S,MATCH(W1340,A:A,0),COLUMN(M$2)),0),IFERROR(INDEX(A:S,MATCH(AD1340,A:A,0),COLUMN(M$2)),0),IFERROR(INDEX(A:S,MATCH(AK1340,A:A,0),COLUMN(M$2)),0),IFERROR(INDEX(A:S,MATCH(AR1340,A:A,0),COLUMN(M$2)),0)),M1340)</f>
        <v/>
      </c>
      <c r="V1340" s="3" t="str">
        <f t="shared" si="7"/>
        <v/>
      </c>
    </row>
    <row r="1341" ht="15.75" customHeight="1">
      <c r="A1341" s="3" t="s">
        <v>1514</v>
      </c>
      <c r="B1341" s="4" t="str">
        <f t="shared" si="1"/>
        <v>LCJO1GR</v>
      </c>
      <c r="D1341" s="3" t="s">
        <v>123</v>
      </c>
      <c r="E1341" s="5">
        <v>45020.0</v>
      </c>
      <c r="F1341" s="5"/>
      <c r="G1341" s="4">
        <v>4.0</v>
      </c>
      <c r="I1341" s="4">
        <v>0.0</v>
      </c>
      <c r="J1341" s="4">
        <v>4.0</v>
      </c>
      <c r="K1341" s="4">
        <v>0.0</v>
      </c>
      <c r="L1341" s="4">
        <v>0.0</v>
      </c>
      <c r="O1341" s="6">
        <f t="shared" si="2"/>
        <v>4</v>
      </c>
      <c r="P1341" s="9" t="s">
        <v>112</v>
      </c>
      <c r="Q1341" s="3" t="str">
        <f t="shared" si="3"/>
        <v>Z</v>
      </c>
      <c r="R1341" s="3">
        <f t="shared" si="4"/>
        <v>4</v>
      </c>
      <c r="S1341" s="3" t="str">
        <f t="shared" si="5"/>
        <v/>
      </c>
      <c r="T1341" s="7">
        <f t="shared" si="6"/>
        <v>4</v>
      </c>
      <c r="U1341" s="8" t="str">
        <f t="array" ref="U1341">IF(W1341&lt;&gt;0,MAX(IFERROR(INDEX(A:S,MATCH(W1341,A:A,0),COLUMN(M$2)),0),IFERROR(INDEX(A:S,MATCH(AD1341,A:A,0),COLUMN(M$2)),0),IFERROR(INDEX(A:S,MATCH(AK1341,A:A,0),COLUMN(M$2)),0),IFERROR(INDEX(A:S,MATCH(AR1341,A:A,0),COLUMN(M$2)),0)),M1341)</f>
        <v/>
      </c>
      <c r="V1341" s="3" t="str">
        <f t="shared" si="7"/>
        <v/>
      </c>
    </row>
    <row r="1342" ht="15.75" customHeight="1">
      <c r="A1342" s="3" t="s">
        <v>1515</v>
      </c>
      <c r="B1342" s="4" t="str">
        <f t="shared" si="1"/>
        <v>LCJO2BLUE</v>
      </c>
      <c r="D1342" s="3">
        <v>0.0</v>
      </c>
      <c r="F1342" s="5">
        <v>43843.0</v>
      </c>
      <c r="G1342" s="4">
        <v>0.0</v>
      </c>
      <c r="I1342" s="4">
        <v>0.0</v>
      </c>
      <c r="J1342" s="4">
        <v>0.0</v>
      </c>
      <c r="K1342" s="4">
        <v>0.0</v>
      </c>
      <c r="L1342" s="4">
        <v>0.0</v>
      </c>
      <c r="O1342" s="6">
        <f t="shared" si="2"/>
        <v>0</v>
      </c>
      <c r="P1342" s="3" t="s">
        <v>51</v>
      </c>
      <c r="Q1342" s="3" t="str">
        <f t="shared" si="3"/>
        <v>ZZ</v>
      </c>
      <c r="R1342" s="3">
        <f t="shared" si="4"/>
        <v>0</v>
      </c>
      <c r="S1342" s="3" t="str">
        <f t="shared" si="5"/>
        <v/>
      </c>
      <c r="T1342" s="7">
        <f t="shared" si="6"/>
        <v>0</v>
      </c>
      <c r="U1342" s="8" t="str">
        <f t="array" ref="U1342">IF(W1342&lt;&gt;0,MAX(IFERROR(INDEX(A:S,MATCH(W1342,A:A,0),COLUMN(M$2)),0),IFERROR(INDEX(A:S,MATCH(AD1342,A:A,0),COLUMN(M$2)),0),IFERROR(INDEX(A:S,MATCH(AK1342,A:A,0),COLUMN(M$2)),0),IFERROR(INDEX(A:S,MATCH(AR1342,A:A,0),COLUMN(M$2)),0)),M1342)</f>
        <v/>
      </c>
      <c r="V1342" s="3" t="str">
        <f t="shared" si="7"/>
        <v/>
      </c>
    </row>
    <row r="1343" ht="15.75" customHeight="1">
      <c r="A1343" s="3" t="s">
        <v>1516</v>
      </c>
      <c r="B1343" s="4" t="str">
        <f t="shared" si="1"/>
        <v>LCJO2GR</v>
      </c>
      <c r="D1343" s="3">
        <v>0.0</v>
      </c>
      <c r="E1343" s="5">
        <v>43872.0</v>
      </c>
      <c r="F1343" s="5">
        <v>44134.0</v>
      </c>
      <c r="G1343" s="4">
        <v>0.0</v>
      </c>
      <c r="I1343" s="4">
        <v>0.0</v>
      </c>
      <c r="J1343" s="4">
        <v>0.0</v>
      </c>
      <c r="K1343" s="4">
        <v>0.0</v>
      </c>
      <c r="L1343" s="4">
        <v>0.0</v>
      </c>
      <c r="O1343" s="6">
        <f t="shared" si="2"/>
        <v>0</v>
      </c>
      <c r="P1343" s="3" t="s">
        <v>51</v>
      </c>
      <c r="Q1343" s="3" t="str">
        <f t="shared" si="3"/>
        <v>ZZ</v>
      </c>
      <c r="R1343" s="3">
        <f t="shared" si="4"/>
        <v>0</v>
      </c>
      <c r="S1343" s="3" t="str">
        <f t="shared" si="5"/>
        <v/>
      </c>
      <c r="T1343" s="7">
        <f t="shared" si="6"/>
        <v>0</v>
      </c>
      <c r="U1343" s="8" t="str">
        <f t="array" ref="U1343">IF(W1343&lt;&gt;0,MAX(IFERROR(INDEX(A:S,MATCH(W1343,A:A,0),COLUMN(M$2)),0),IFERROR(INDEX(A:S,MATCH(AD1343,A:A,0),COLUMN(M$2)),0),IFERROR(INDEX(A:S,MATCH(AK1343,A:A,0),COLUMN(M$2)),0),IFERROR(INDEX(A:S,MATCH(AR1343,A:A,0),COLUMN(M$2)),0)),M1343)</f>
        <v/>
      </c>
      <c r="V1343" s="3" t="str">
        <f t="shared" si="7"/>
        <v/>
      </c>
    </row>
    <row r="1344" ht="15.75" customHeight="1">
      <c r="A1344" s="3" t="s">
        <v>1517</v>
      </c>
      <c r="B1344" s="4" t="str">
        <f t="shared" si="1"/>
        <v>LCJO3BLUE</v>
      </c>
      <c r="D1344" s="3" t="s">
        <v>123</v>
      </c>
      <c r="E1344" s="5">
        <v>45020.0</v>
      </c>
      <c r="F1344" s="5"/>
      <c r="G1344" s="4">
        <v>2.0</v>
      </c>
      <c r="I1344" s="4">
        <v>0.0</v>
      </c>
      <c r="J1344" s="4">
        <v>2.0</v>
      </c>
      <c r="K1344" s="4">
        <v>0.0</v>
      </c>
      <c r="L1344" s="4">
        <v>0.0</v>
      </c>
      <c r="O1344" s="6">
        <f t="shared" si="2"/>
        <v>2</v>
      </c>
      <c r="P1344" s="9" t="s">
        <v>112</v>
      </c>
      <c r="Q1344" s="3" t="str">
        <f t="shared" si="3"/>
        <v>Z</v>
      </c>
      <c r="R1344" s="3">
        <f t="shared" si="4"/>
        <v>2</v>
      </c>
      <c r="S1344" s="3" t="str">
        <f t="shared" si="5"/>
        <v/>
      </c>
      <c r="T1344" s="7">
        <f t="shared" si="6"/>
        <v>2</v>
      </c>
      <c r="U1344" s="8" t="str">
        <f t="array" ref="U1344">IF(W1344&lt;&gt;0,MAX(IFERROR(INDEX(A:S,MATCH(W1344,A:A,0),COLUMN(M$2)),0),IFERROR(INDEX(A:S,MATCH(AD1344,A:A,0),COLUMN(M$2)),0),IFERROR(INDEX(A:S,MATCH(AK1344,A:A,0),COLUMN(M$2)),0),IFERROR(INDEX(A:S,MATCH(AR1344,A:A,0),COLUMN(M$2)),0)),M1344)</f>
        <v/>
      </c>
      <c r="V1344" s="3" t="str">
        <f t="shared" si="7"/>
        <v/>
      </c>
    </row>
    <row r="1345" ht="15.75" customHeight="1">
      <c r="A1345" s="3" t="s">
        <v>1518</v>
      </c>
      <c r="B1345" s="4" t="str">
        <f t="shared" si="1"/>
        <v>LCJO3GR</v>
      </c>
      <c r="D1345" s="3" t="s">
        <v>123</v>
      </c>
      <c r="E1345" s="5">
        <v>45020.0</v>
      </c>
      <c r="F1345" s="5"/>
      <c r="G1345" s="4">
        <v>5.0</v>
      </c>
      <c r="I1345" s="4">
        <v>0.0</v>
      </c>
      <c r="J1345" s="4">
        <v>5.0</v>
      </c>
      <c r="K1345" s="4">
        <v>0.0</v>
      </c>
      <c r="L1345" s="4">
        <v>0.0</v>
      </c>
      <c r="O1345" s="6">
        <f t="shared" si="2"/>
        <v>5</v>
      </c>
      <c r="P1345" s="9" t="s">
        <v>112</v>
      </c>
      <c r="Q1345" s="3" t="str">
        <f t="shared" si="3"/>
        <v>Z</v>
      </c>
      <c r="R1345" s="3">
        <f t="shared" si="4"/>
        <v>5</v>
      </c>
      <c r="S1345" s="3" t="str">
        <f t="shared" si="5"/>
        <v/>
      </c>
      <c r="T1345" s="7">
        <f t="shared" si="6"/>
        <v>5</v>
      </c>
      <c r="U1345" s="8" t="str">
        <f t="array" ref="U1345">IF(W1345&lt;&gt;0,MAX(IFERROR(INDEX(A:S,MATCH(W1345,A:A,0),COLUMN(M$2)),0),IFERROR(INDEX(A:S,MATCH(AD1345,A:A,0),COLUMN(M$2)),0),IFERROR(INDEX(A:S,MATCH(AK1345,A:A,0),COLUMN(M$2)),0),IFERROR(INDEX(A:S,MATCH(AR1345,A:A,0),COLUMN(M$2)),0)),M1345)</f>
        <v/>
      </c>
      <c r="V1345" s="3" t="str">
        <f t="shared" si="7"/>
        <v/>
      </c>
    </row>
    <row r="1346" ht="15.75" customHeight="1">
      <c r="A1346" s="3" t="s">
        <v>1519</v>
      </c>
      <c r="B1346" s="4" t="str">
        <f t="shared" si="1"/>
        <v>LCLX1BLUE</v>
      </c>
      <c r="D1346" s="3">
        <v>0.0</v>
      </c>
      <c r="F1346" s="5">
        <v>43755.0</v>
      </c>
      <c r="G1346" s="4">
        <v>0.0</v>
      </c>
      <c r="I1346" s="4">
        <v>0.0</v>
      </c>
      <c r="J1346" s="4">
        <v>0.0</v>
      </c>
      <c r="K1346" s="4">
        <v>0.0</v>
      </c>
      <c r="L1346" s="4">
        <v>0.0</v>
      </c>
      <c r="O1346" s="6">
        <f t="shared" si="2"/>
        <v>0</v>
      </c>
      <c r="P1346" s="3" t="s">
        <v>51</v>
      </c>
      <c r="Q1346" s="3" t="str">
        <f t="shared" si="3"/>
        <v>ZZ</v>
      </c>
      <c r="R1346" s="3">
        <f t="shared" si="4"/>
        <v>0</v>
      </c>
      <c r="S1346" s="3" t="str">
        <f t="shared" si="5"/>
        <v/>
      </c>
      <c r="T1346" s="7">
        <f t="shared" si="6"/>
        <v>0</v>
      </c>
      <c r="U1346" s="8" t="str">
        <f t="array" ref="U1346">IF(W1346&lt;&gt;0,MAX(IFERROR(INDEX(A:S,MATCH(W1346,A:A,0),COLUMN(M$2)),0),IFERROR(INDEX(A:S,MATCH(AD1346,A:A,0),COLUMN(M$2)),0),IFERROR(INDEX(A:S,MATCH(AK1346,A:A,0),COLUMN(M$2)),0),IFERROR(INDEX(A:S,MATCH(AR1346,A:A,0),COLUMN(M$2)),0)),M1346)</f>
        <v/>
      </c>
      <c r="V1346" s="3" t="str">
        <f t="shared" si="7"/>
        <v/>
      </c>
    </row>
    <row r="1347" ht="15.75" customHeight="1">
      <c r="A1347" s="3" t="s">
        <v>1520</v>
      </c>
      <c r="B1347" s="4" t="str">
        <f t="shared" si="1"/>
        <v>LCLX1GR</v>
      </c>
      <c r="D1347" s="3">
        <v>0.0</v>
      </c>
      <c r="F1347" s="5">
        <v>43885.0</v>
      </c>
      <c r="G1347" s="4">
        <v>0.0</v>
      </c>
      <c r="I1347" s="4">
        <v>0.0</v>
      </c>
      <c r="J1347" s="4">
        <v>0.0</v>
      </c>
      <c r="K1347" s="4">
        <v>0.0</v>
      </c>
      <c r="L1347" s="4">
        <v>0.0</v>
      </c>
      <c r="O1347" s="6">
        <f t="shared" si="2"/>
        <v>0</v>
      </c>
      <c r="P1347" s="3" t="s">
        <v>51</v>
      </c>
      <c r="Q1347" s="3" t="str">
        <f t="shared" si="3"/>
        <v>ZZ</v>
      </c>
      <c r="R1347" s="3">
        <f t="shared" si="4"/>
        <v>0</v>
      </c>
      <c r="S1347" s="3" t="str">
        <f t="shared" si="5"/>
        <v/>
      </c>
      <c r="T1347" s="7">
        <f t="shared" si="6"/>
        <v>0</v>
      </c>
      <c r="U1347" s="8" t="str">
        <f t="array" ref="U1347">IF(W1347&lt;&gt;0,MAX(IFERROR(INDEX(A:S,MATCH(W1347,A:A,0),COLUMN(M$2)),0),IFERROR(INDEX(A:S,MATCH(AD1347,A:A,0),COLUMN(M$2)),0),IFERROR(INDEX(A:S,MATCH(AK1347,A:A,0),COLUMN(M$2)),0),IFERROR(INDEX(A:S,MATCH(AR1347,A:A,0),COLUMN(M$2)),0)),M1347)</f>
        <v/>
      </c>
      <c r="V1347" s="3" t="str">
        <f t="shared" si="7"/>
        <v/>
      </c>
    </row>
    <row r="1348" ht="15.75" customHeight="1">
      <c r="A1348" s="3" t="s">
        <v>1521</v>
      </c>
      <c r="B1348" s="4" t="str">
        <f t="shared" si="1"/>
        <v>LCLX2BLUE</v>
      </c>
      <c r="D1348" s="3">
        <v>0.0</v>
      </c>
      <c r="F1348" s="5">
        <v>43773.0</v>
      </c>
      <c r="G1348" s="4">
        <v>0.0</v>
      </c>
      <c r="I1348" s="4">
        <v>0.0</v>
      </c>
      <c r="J1348" s="4">
        <v>0.0</v>
      </c>
      <c r="K1348" s="4">
        <v>0.0</v>
      </c>
      <c r="L1348" s="4">
        <v>0.0</v>
      </c>
      <c r="O1348" s="6">
        <f t="shared" si="2"/>
        <v>0</v>
      </c>
      <c r="P1348" s="3" t="s">
        <v>51</v>
      </c>
      <c r="Q1348" s="3" t="str">
        <f t="shared" si="3"/>
        <v>ZZ</v>
      </c>
      <c r="R1348" s="3">
        <f t="shared" si="4"/>
        <v>0</v>
      </c>
      <c r="S1348" s="3" t="str">
        <f t="shared" si="5"/>
        <v/>
      </c>
      <c r="T1348" s="7">
        <f t="shared" si="6"/>
        <v>0</v>
      </c>
      <c r="U1348" s="8" t="str">
        <f t="array" ref="U1348">IF(W1348&lt;&gt;0,MAX(IFERROR(INDEX(A:S,MATCH(W1348,A:A,0),COLUMN(M$2)),0),IFERROR(INDEX(A:S,MATCH(AD1348,A:A,0),COLUMN(M$2)),0),IFERROR(INDEX(A:S,MATCH(AK1348,A:A,0),COLUMN(M$2)),0),IFERROR(INDEX(A:S,MATCH(AR1348,A:A,0),COLUMN(M$2)),0)),M1348)</f>
        <v/>
      </c>
      <c r="V1348" s="3" t="str">
        <f t="shared" si="7"/>
        <v/>
      </c>
    </row>
    <row r="1349" ht="15.75" customHeight="1">
      <c r="A1349" s="3" t="s">
        <v>1522</v>
      </c>
      <c r="B1349" s="4" t="str">
        <f t="shared" si="1"/>
        <v>LCLX2GR</v>
      </c>
      <c r="D1349" s="3">
        <v>0.0</v>
      </c>
      <c r="E1349" s="5"/>
      <c r="F1349" s="5">
        <v>44008.0</v>
      </c>
      <c r="G1349" s="4">
        <v>0.0</v>
      </c>
      <c r="I1349" s="4">
        <v>0.0</v>
      </c>
      <c r="J1349" s="4">
        <v>0.0</v>
      </c>
      <c r="K1349" s="4">
        <v>0.0</v>
      </c>
      <c r="L1349" s="4">
        <v>0.0</v>
      </c>
      <c r="O1349" s="6">
        <f t="shared" si="2"/>
        <v>0</v>
      </c>
      <c r="P1349" s="3" t="s">
        <v>51</v>
      </c>
      <c r="Q1349" s="3" t="str">
        <f t="shared" si="3"/>
        <v>ZZ</v>
      </c>
      <c r="R1349" s="3">
        <f t="shared" si="4"/>
        <v>0</v>
      </c>
      <c r="S1349" s="3" t="str">
        <f t="shared" si="5"/>
        <v/>
      </c>
      <c r="T1349" s="7">
        <f t="shared" si="6"/>
        <v>0</v>
      </c>
      <c r="U1349" s="8" t="str">
        <f t="array" ref="U1349">IF(W1349&lt;&gt;0,MAX(IFERROR(INDEX(A:S,MATCH(W1349,A:A,0),COLUMN(M$2)),0),IFERROR(INDEX(A:S,MATCH(AD1349,A:A,0),COLUMN(M$2)),0),IFERROR(INDEX(A:S,MATCH(AK1349,A:A,0),COLUMN(M$2)),0),IFERROR(INDEX(A:S,MATCH(AR1349,A:A,0),COLUMN(M$2)),0)),M1349)</f>
        <v/>
      </c>
      <c r="V1349" s="3" t="str">
        <f t="shared" si="7"/>
        <v/>
      </c>
    </row>
    <row r="1350" ht="15.75" customHeight="1">
      <c r="A1350" s="3" t="s">
        <v>1523</v>
      </c>
      <c r="B1350" s="4" t="str">
        <f t="shared" si="1"/>
        <v>LCLX3BLUE</v>
      </c>
      <c r="D1350" s="3">
        <v>0.0</v>
      </c>
      <c r="F1350" s="5">
        <v>43783.0</v>
      </c>
      <c r="G1350" s="4">
        <v>0.0</v>
      </c>
      <c r="I1350" s="4">
        <v>0.0</v>
      </c>
      <c r="J1350" s="4">
        <v>0.0</v>
      </c>
      <c r="K1350" s="4">
        <v>0.0</v>
      </c>
      <c r="L1350" s="4">
        <v>0.0</v>
      </c>
      <c r="O1350" s="6">
        <f t="shared" si="2"/>
        <v>0</v>
      </c>
      <c r="P1350" s="3" t="s">
        <v>51</v>
      </c>
      <c r="Q1350" s="3" t="str">
        <f t="shared" si="3"/>
        <v>ZZ</v>
      </c>
      <c r="R1350" s="3">
        <f t="shared" si="4"/>
        <v>0</v>
      </c>
      <c r="S1350" s="3" t="str">
        <f t="shared" si="5"/>
        <v/>
      </c>
      <c r="T1350" s="7">
        <f t="shared" si="6"/>
        <v>0</v>
      </c>
      <c r="U1350" s="8" t="str">
        <f t="array" ref="U1350">IF(W1350&lt;&gt;0,MAX(IFERROR(INDEX(A:S,MATCH(W1350,A:A,0),COLUMN(M$2)),0),IFERROR(INDEX(A:S,MATCH(AD1350,A:A,0),COLUMN(M$2)),0),IFERROR(INDEX(A:S,MATCH(AK1350,A:A,0),COLUMN(M$2)),0),IFERROR(INDEX(A:S,MATCH(AR1350,A:A,0),COLUMN(M$2)),0)),M1350)</f>
        <v/>
      </c>
      <c r="V1350" s="3" t="str">
        <f t="shared" si="7"/>
        <v/>
      </c>
    </row>
    <row r="1351" ht="15.75" customHeight="1">
      <c r="A1351" s="3" t="s">
        <v>1524</v>
      </c>
      <c r="B1351" s="4" t="str">
        <f t="shared" si="1"/>
        <v>LCLX3GR</v>
      </c>
      <c r="D1351" s="3">
        <v>0.0</v>
      </c>
      <c r="F1351" s="5">
        <v>43735.0</v>
      </c>
      <c r="G1351" s="4">
        <v>0.0</v>
      </c>
      <c r="I1351" s="4">
        <v>0.0</v>
      </c>
      <c r="J1351" s="4">
        <v>0.0</v>
      </c>
      <c r="K1351" s="4">
        <v>0.0</v>
      </c>
      <c r="L1351" s="4">
        <v>0.0</v>
      </c>
      <c r="O1351" s="6">
        <f t="shared" si="2"/>
        <v>0</v>
      </c>
      <c r="P1351" s="3" t="s">
        <v>51</v>
      </c>
      <c r="Q1351" s="3" t="str">
        <f t="shared" si="3"/>
        <v>ZZ</v>
      </c>
      <c r="R1351" s="3">
        <f t="shared" si="4"/>
        <v>0</v>
      </c>
      <c r="S1351" s="3" t="str">
        <f t="shared" si="5"/>
        <v/>
      </c>
      <c r="T1351" s="7">
        <f t="shared" si="6"/>
        <v>0</v>
      </c>
      <c r="U1351" s="8" t="str">
        <f t="array" ref="U1351">IF(W1351&lt;&gt;0,MAX(IFERROR(INDEX(A:S,MATCH(W1351,A:A,0),COLUMN(M$2)),0),IFERROR(INDEX(A:S,MATCH(AD1351,A:A,0),COLUMN(M$2)),0),IFERROR(INDEX(A:S,MATCH(AK1351,A:A,0),COLUMN(M$2)),0),IFERROR(INDEX(A:S,MATCH(AR1351,A:A,0),COLUMN(M$2)),0)),M1351)</f>
        <v/>
      </c>
      <c r="V1351" s="3" t="str">
        <f t="shared" si="7"/>
        <v/>
      </c>
    </row>
    <row r="1352" ht="15.75" customHeight="1">
      <c r="A1352" s="3" t="s">
        <v>1525</v>
      </c>
      <c r="B1352" s="4" t="str">
        <f t="shared" si="1"/>
        <v>LCPS1GR</v>
      </c>
      <c r="D1352" s="3">
        <v>0.0</v>
      </c>
      <c r="F1352" s="5">
        <v>43885.0</v>
      </c>
      <c r="G1352" s="4">
        <v>0.0</v>
      </c>
      <c r="I1352" s="4">
        <v>0.0</v>
      </c>
      <c r="J1352" s="4">
        <v>0.0</v>
      </c>
      <c r="K1352" s="4">
        <v>0.0</v>
      </c>
      <c r="L1352" s="4">
        <v>0.0</v>
      </c>
      <c r="O1352" s="6">
        <f t="shared" si="2"/>
        <v>0</v>
      </c>
      <c r="P1352" s="3" t="s">
        <v>51</v>
      </c>
      <c r="Q1352" s="3" t="str">
        <f t="shared" si="3"/>
        <v>ZZ</v>
      </c>
      <c r="R1352" s="3">
        <f t="shared" si="4"/>
        <v>0</v>
      </c>
      <c r="S1352" s="3" t="str">
        <f t="shared" si="5"/>
        <v/>
      </c>
      <c r="T1352" s="7">
        <f t="shared" si="6"/>
        <v>0</v>
      </c>
      <c r="U1352" s="8" t="str">
        <f t="array" ref="U1352">IF(W1352&lt;&gt;0,MAX(IFERROR(INDEX(A:S,MATCH(W1352,A:A,0),COLUMN(M$2)),0),IFERROR(INDEX(A:S,MATCH(AD1352,A:A,0),COLUMN(M$2)),0),IFERROR(INDEX(A:S,MATCH(AK1352,A:A,0),COLUMN(M$2)),0),IFERROR(INDEX(A:S,MATCH(AR1352,A:A,0),COLUMN(M$2)),0)),M1352)</f>
        <v/>
      </c>
      <c r="V1352" s="3" t="str">
        <f t="shared" si="7"/>
        <v/>
      </c>
    </row>
    <row r="1353" ht="15.75" customHeight="1">
      <c r="A1353" s="3" t="s">
        <v>1526</v>
      </c>
      <c r="B1353" s="4" t="str">
        <f t="shared" si="1"/>
        <v>LCPS2GR</v>
      </c>
      <c r="D1353" s="3">
        <v>0.0</v>
      </c>
      <c r="F1353" s="5">
        <v>43787.0</v>
      </c>
      <c r="G1353" s="4">
        <v>0.0</v>
      </c>
      <c r="I1353" s="4">
        <v>0.0</v>
      </c>
      <c r="J1353" s="4">
        <v>0.0</v>
      </c>
      <c r="K1353" s="4">
        <v>0.0</v>
      </c>
      <c r="L1353" s="4">
        <v>0.0</v>
      </c>
      <c r="O1353" s="6">
        <f t="shared" si="2"/>
        <v>0</v>
      </c>
      <c r="P1353" s="3" t="s">
        <v>51</v>
      </c>
      <c r="Q1353" s="3" t="str">
        <f t="shared" si="3"/>
        <v>ZZ</v>
      </c>
      <c r="R1353" s="3">
        <f t="shared" si="4"/>
        <v>0</v>
      </c>
      <c r="S1353" s="3" t="str">
        <f t="shared" si="5"/>
        <v/>
      </c>
      <c r="T1353" s="7">
        <f t="shared" si="6"/>
        <v>0</v>
      </c>
      <c r="U1353" s="8" t="str">
        <f t="array" ref="U1353">IF(W1353&lt;&gt;0,MAX(IFERROR(INDEX(A:S,MATCH(W1353,A:A,0),COLUMN(M$2)),0),IFERROR(INDEX(A:S,MATCH(AD1353,A:A,0),COLUMN(M$2)),0),IFERROR(INDEX(A:S,MATCH(AK1353,A:A,0),COLUMN(M$2)),0),IFERROR(INDEX(A:S,MATCH(AR1353,A:A,0),COLUMN(M$2)),0)),M1353)</f>
        <v/>
      </c>
      <c r="V1353" s="3" t="str">
        <f t="shared" si="7"/>
        <v/>
      </c>
    </row>
    <row r="1354" ht="15.75" customHeight="1">
      <c r="A1354" s="3" t="s">
        <v>1527</v>
      </c>
      <c r="B1354" s="4" t="str">
        <f t="shared" si="1"/>
        <v>LCPS3GR</v>
      </c>
      <c r="D1354" s="3">
        <v>0.0</v>
      </c>
      <c r="F1354" s="5">
        <v>43994.0</v>
      </c>
      <c r="G1354" s="4">
        <v>0.0</v>
      </c>
      <c r="I1354" s="4">
        <v>0.0</v>
      </c>
      <c r="J1354" s="4">
        <v>0.0</v>
      </c>
      <c r="K1354" s="4">
        <v>0.0</v>
      </c>
      <c r="L1354" s="4">
        <v>0.0</v>
      </c>
      <c r="O1354" s="6">
        <f t="shared" si="2"/>
        <v>0</v>
      </c>
      <c r="P1354" s="3" t="s">
        <v>51</v>
      </c>
      <c r="Q1354" s="3" t="str">
        <f t="shared" si="3"/>
        <v>ZZ</v>
      </c>
      <c r="R1354" s="3">
        <f t="shared" si="4"/>
        <v>0</v>
      </c>
      <c r="S1354" s="3" t="str">
        <f t="shared" si="5"/>
        <v/>
      </c>
      <c r="T1354" s="7">
        <f t="shared" si="6"/>
        <v>0</v>
      </c>
      <c r="U1354" s="8" t="str">
        <f t="array" ref="U1354">IF(W1354&lt;&gt;0,MAX(IFERROR(INDEX(A:S,MATCH(W1354,A:A,0),COLUMN(M$2)),0),IFERROR(INDEX(A:S,MATCH(AD1354,A:A,0),COLUMN(M$2)),0),IFERROR(INDEX(A:S,MATCH(AK1354,A:A,0),COLUMN(M$2)),0),IFERROR(INDEX(A:S,MATCH(AR1354,A:A,0),COLUMN(M$2)),0)),M1354)</f>
        <v/>
      </c>
      <c r="V1354" s="3" t="str">
        <f t="shared" si="7"/>
        <v/>
      </c>
    </row>
    <row r="1355" ht="15.75" customHeight="1">
      <c r="A1355" s="3" t="s">
        <v>1528</v>
      </c>
      <c r="B1355" s="4" t="str">
        <f t="shared" si="1"/>
        <v>LCSLDIBSCG</v>
      </c>
      <c r="D1355" s="3" t="s">
        <v>60</v>
      </c>
      <c r="F1355" s="5">
        <v>44245.0</v>
      </c>
      <c r="G1355" s="4">
        <v>0.0</v>
      </c>
      <c r="I1355" s="4">
        <v>0.0</v>
      </c>
      <c r="J1355" s="4">
        <v>0.0</v>
      </c>
      <c r="K1355" s="4">
        <v>0.0</v>
      </c>
      <c r="L1355" s="4">
        <v>0.0</v>
      </c>
      <c r="O1355" s="6">
        <f t="shared" si="2"/>
        <v>0</v>
      </c>
      <c r="P1355" s="3" t="s">
        <v>51</v>
      </c>
      <c r="Q1355" s="3" t="str">
        <f t="shared" si="3"/>
        <v>ZZ</v>
      </c>
      <c r="R1355" s="3">
        <f t="shared" si="4"/>
        <v>0</v>
      </c>
      <c r="S1355" s="3">
        <f t="shared" si="5"/>
        <v>0</v>
      </c>
      <c r="T1355" s="7">
        <f t="shared" si="6"/>
        <v>0</v>
      </c>
      <c r="U1355" s="8">
        <f t="array" ref="U1355">IF(W1355&lt;&gt;0,MAX(IFERROR(INDEX(A:S,MATCH(W1355,A:A,0),COLUMN(M$2)),0),IFERROR(INDEX(A:S,MATCH(AD1355,A:A,0),COLUMN(M$2)),0),IFERROR(INDEX(A:S,MATCH(AK1355,A:A,0),COLUMN(M$2)),0),IFERROR(INDEX(A:S,MATCH(AR1355,A:A,0),COLUMN(M$2)),0)),M1355)</f>
        <v>0</v>
      </c>
      <c r="V1355" s="3">
        <f t="shared" si="7"/>
        <v>0</v>
      </c>
      <c r="W1355" s="3" t="s">
        <v>1529</v>
      </c>
      <c r="X1355" s="3">
        <v>1.0</v>
      </c>
      <c r="Y1355" s="3">
        <f t="array" ref="Y1355">ROUNDDOWN(INDEX($A:$O,MATCH(W1355,$A:$A,0),COLUMN(O$1))/X1355,0)</f>
        <v>0</v>
      </c>
      <c r="Z1355" s="3">
        <f t="array" ref="Z1355">ROUNDDOWN(INDEX($A:$J,MATCH(W1355,$A:$A,0),COLUMN(H$1))/X1355,0)+Y1355</f>
        <v>0</v>
      </c>
      <c r="AA1355" s="5" t="str">
        <f t="shared" ref="AA1355:AA1356" si="42">XLOOKUP(W1355,A:A,M:M)</f>
        <v/>
      </c>
      <c r="AB1355" s="3">
        <f t="array" ref="AB1355">ROUNDDOWN(INDEX($A:$N,MATCH(W1355,$A:$A,0),COLUMN(N$1))/X1355,0)+Z1355</f>
        <v>0</v>
      </c>
      <c r="AC1355" s="3" t="str">
        <f t="array" ref="AC1355">INDEX($A:$P,MATCH(W1355,$A:$A,0),COLUMN(P$1))</f>
        <v>ZZ</v>
      </c>
      <c r="AD1355" s="3" t="s">
        <v>1530</v>
      </c>
      <c r="AE1355" s="3">
        <v>1.0</v>
      </c>
      <c r="AF1355" s="3">
        <f t="array" ref="AF1355">ROUNDDOWN(INDEX($A:$O,MATCH(AD1355,$A:$A,0),COLUMN(O$1))/AE1355,0)</f>
        <v>0</v>
      </c>
      <c r="AG1355" s="3">
        <f t="array" ref="AG1355">ROUNDDOWN(INDEX($A:$J,MATCH(AD1355,$A:$A,0),COLUMN(H$1))/AE1355,0)+AF1355</f>
        <v>0</v>
      </c>
      <c r="AH1355" s="5" t="str">
        <f t="shared" ref="AH1355:AH1356" si="43">XLOOKUP(AD1355,A:A,M:M)</f>
        <v/>
      </c>
      <c r="AI1355" s="3">
        <f t="array" ref="AI1355">ROUNDDOWN(INDEX($A:$N,MATCH(AD1355,$A:$A,0),COLUMN(N$1))/AE1355,0)+AG1355</f>
        <v>0</v>
      </c>
      <c r="AJ1355" s="3" t="str">
        <f t="array" ref="AJ1355">INDEX($A:$P,MATCH(AD1355,$A:$A,0),COLUMN(P$1))</f>
        <v>ZZ</v>
      </c>
    </row>
    <row r="1356" ht="15.75" customHeight="1">
      <c r="A1356" s="3" t="s">
        <v>1531</v>
      </c>
      <c r="B1356" s="4" t="str">
        <f t="shared" si="1"/>
        <v>LCSLDIBSGR</v>
      </c>
      <c r="D1356" s="3" t="s">
        <v>60</v>
      </c>
      <c r="F1356" s="5">
        <v>45020.0</v>
      </c>
      <c r="G1356" s="4">
        <v>0.0</v>
      </c>
      <c r="I1356" s="4">
        <v>0.0</v>
      </c>
      <c r="J1356" s="4">
        <v>0.0</v>
      </c>
      <c r="K1356" s="4">
        <v>0.0</v>
      </c>
      <c r="L1356" s="4">
        <v>0.0</v>
      </c>
      <c r="O1356" s="6">
        <f t="shared" si="2"/>
        <v>0</v>
      </c>
      <c r="P1356" s="3" t="s">
        <v>51</v>
      </c>
      <c r="Q1356" s="3" t="str">
        <f t="shared" si="3"/>
        <v>ZZ</v>
      </c>
      <c r="R1356" s="3">
        <f t="shared" si="4"/>
        <v>0</v>
      </c>
      <c r="S1356" s="3">
        <f t="shared" si="5"/>
        <v>0</v>
      </c>
      <c r="T1356" s="7">
        <f t="shared" si="6"/>
        <v>0</v>
      </c>
      <c r="U1356" s="8">
        <f t="array" ref="U1356">IF(W1356&lt;&gt;0,MAX(IFERROR(INDEX(A:S,MATCH(W1356,A:A,0),COLUMN(M$2)),0),IFERROR(INDEX(A:S,MATCH(AD1356,A:A,0),COLUMN(M$2)),0),IFERROR(INDEX(A:S,MATCH(AK1356,A:A,0),COLUMN(M$2)),0),IFERROR(INDEX(A:S,MATCH(AR1356,A:A,0),COLUMN(M$2)),0)),M1356)</f>
        <v>0</v>
      </c>
      <c r="V1356" s="3">
        <f t="shared" si="7"/>
        <v>0</v>
      </c>
      <c r="W1356" s="3" t="s">
        <v>1532</v>
      </c>
      <c r="X1356" s="3">
        <v>1.0</v>
      </c>
      <c r="Y1356" s="3">
        <f t="array" ref="Y1356">ROUNDDOWN(INDEX($A:$O,MATCH(W1356,$A:$A,0),COLUMN(O$1))/X1356,0)</f>
        <v>0</v>
      </c>
      <c r="Z1356" s="3">
        <f t="array" ref="Z1356">ROUNDDOWN(INDEX($A:$J,MATCH(W1356,$A:$A,0),COLUMN(H$1))/X1356,0)+Y1356</f>
        <v>0</v>
      </c>
      <c r="AA1356" s="5" t="str">
        <f t="shared" si="42"/>
        <v/>
      </c>
      <c r="AB1356" s="3">
        <f t="array" ref="AB1356">ROUNDDOWN(INDEX($A:$N,MATCH(W1356,$A:$A,0),COLUMN(N$1))/X1356,0)+Z1356</f>
        <v>0</v>
      </c>
      <c r="AC1356" s="3" t="str">
        <f t="array" ref="AC1356">INDEX($A:$P,MATCH(W1356,$A:$A,0),COLUMN(P$1))</f>
        <v>ZZ</v>
      </c>
      <c r="AD1356" s="3" t="s">
        <v>1533</v>
      </c>
      <c r="AE1356" s="3">
        <v>1.0</v>
      </c>
      <c r="AF1356" s="3">
        <f t="array" ref="AF1356">ROUNDDOWN(INDEX($A:$O,MATCH(AD1356,$A:$A,0),COLUMN(O$1))/AE1356,0)</f>
        <v>0</v>
      </c>
      <c r="AG1356" s="3">
        <f t="array" ref="AG1356">ROUNDDOWN(INDEX($A:$J,MATCH(AD1356,$A:$A,0),COLUMN(H$1))/AE1356,0)+AF1356</f>
        <v>0</v>
      </c>
      <c r="AH1356" s="5" t="str">
        <f t="shared" si="43"/>
        <v/>
      </c>
      <c r="AI1356" s="3">
        <f t="array" ref="AI1356">ROUNDDOWN(INDEX($A:$N,MATCH(AD1356,$A:$A,0),COLUMN(N$1))/AE1356,0)+AG1356</f>
        <v>0</v>
      </c>
      <c r="AJ1356" s="3" t="str">
        <f t="array" ref="AJ1356">INDEX($A:$P,MATCH(AD1356,$A:$A,0),COLUMN(P$1))</f>
        <v>ZZ</v>
      </c>
    </row>
    <row r="1357" ht="15.75" customHeight="1">
      <c r="A1357" s="3" t="s">
        <v>1534</v>
      </c>
      <c r="B1357" s="4" t="str">
        <f t="shared" si="1"/>
        <v>LCJTCHBSVG</v>
      </c>
      <c r="C1357" s="3" t="s">
        <v>2</v>
      </c>
      <c r="D1357" s="3">
        <v>0.0</v>
      </c>
      <c r="F1357" s="5">
        <v>43994.0</v>
      </c>
      <c r="G1357" s="4">
        <v>0.0</v>
      </c>
      <c r="I1357" s="4">
        <v>0.0</v>
      </c>
      <c r="J1357" s="4">
        <v>0.0</v>
      </c>
      <c r="K1357" s="4">
        <v>0.0</v>
      </c>
      <c r="L1357" s="4">
        <v>0.0</v>
      </c>
      <c r="O1357" s="6">
        <f t="shared" si="2"/>
        <v>0</v>
      </c>
      <c r="P1357" s="3" t="s">
        <v>51</v>
      </c>
      <c r="Q1357" s="3" t="str">
        <f t="shared" si="3"/>
        <v>ZZ</v>
      </c>
      <c r="R1357" s="3">
        <f t="shared" si="4"/>
        <v>0</v>
      </c>
      <c r="S1357" s="3">
        <f t="shared" si="5"/>
        <v>0</v>
      </c>
      <c r="T1357" s="7">
        <f t="shared" si="6"/>
        <v>0</v>
      </c>
      <c r="U1357" s="8" t="str">
        <f t="array" ref="U1357">IF(W1357&lt;&gt;0,MAX(IFERROR(INDEX(A:S,MATCH(W1357,A:A,0),COLUMN(M$2)),0),IFERROR(INDEX(A:S,MATCH(AD1357,A:A,0),COLUMN(M$2)),0),IFERROR(INDEX(A:S,MATCH(AK1357,A:A,0),COLUMN(M$2)),0),IFERROR(INDEX(A:S,MATCH(AR1357,A:A,0),COLUMN(M$2)),0)),M1357)</f>
        <v/>
      </c>
      <c r="V1357" s="3">
        <f t="shared" si="7"/>
        <v>0</v>
      </c>
    </row>
    <row r="1358" ht="15.75" customHeight="1">
      <c r="A1358" s="3" t="s">
        <v>1535</v>
      </c>
      <c r="B1358" s="4" t="str">
        <f t="shared" si="1"/>
        <v>LCJTCHBSVB</v>
      </c>
      <c r="C1358" s="3" t="s">
        <v>2</v>
      </c>
      <c r="D1358" s="3">
        <v>0.0</v>
      </c>
      <c r="E1358" s="5">
        <v>43994.0</v>
      </c>
      <c r="F1358" s="5">
        <v>44134.0</v>
      </c>
      <c r="G1358" s="4">
        <v>0.0</v>
      </c>
      <c r="I1358" s="4">
        <v>0.0</v>
      </c>
      <c r="J1358" s="4">
        <v>0.0</v>
      </c>
      <c r="K1358" s="4">
        <v>0.0</v>
      </c>
      <c r="L1358" s="4">
        <v>0.0</v>
      </c>
      <c r="O1358" s="6">
        <f t="shared" si="2"/>
        <v>0</v>
      </c>
      <c r="P1358" s="3" t="s">
        <v>51</v>
      </c>
      <c r="Q1358" s="3" t="str">
        <f t="shared" si="3"/>
        <v>ZZ</v>
      </c>
      <c r="R1358" s="3">
        <f t="shared" si="4"/>
        <v>0</v>
      </c>
      <c r="S1358" s="3">
        <f t="shared" si="5"/>
        <v>0</v>
      </c>
      <c r="T1358" s="7">
        <f t="shared" si="6"/>
        <v>0</v>
      </c>
      <c r="U1358" s="8" t="str">
        <f t="array" ref="U1358">IF(W1358&lt;&gt;0,MAX(IFERROR(INDEX(A:S,MATCH(W1358,A:A,0),COLUMN(M$2)),0),IFERROR(INDEX(A:S,MATCH(AD1358,A:A,0),COLUMN(M$2)),0),IFERROR(INDEX(A:S,MATCH(AK1358,A:A,0),COLUMN(M$2)),0),IFERROR(INDEX(A:S,MATCH(AR1358,A:A,0),COLUMN(M$2)),0)),M1358)</f>
        <v/>
      </c>
      <c r="V1358" s="3">
        <f t="shared" si="7"/>
        <v>0</v>
      </c>
    </row>
    <row r="1359" ht="15.75" customHeight="1">
      <c r="A1359" s="3" t="s">
        <v>1536</v>
      </c>
      <c r="B1359" s="4" t="str">
        <f t="shared" si="1"/>
        <v>LCTSDIBSGR</v>
      </c>
      <c r="D1359" s="3">
        <v>0.0</v>
      </c>
      <c r="E1359" s="5">
        <v>43843.0</v>
      </c>
      <c r="F1359" s="5">
        <v>44001.0</v>
      </c>
      <c r="G1359" s="4">
        <v>0.0</v>
      </c>
      <c r="I1359" s="4">
        <v>0.0</v>
      </c>
      <c r="J1359" s="4">
        <v>0.0</v>
      </c>
      <c r="K1359" s="4">
        <v>0.0</v>
      </c>
      <c r="L1359" s="4">
        <v>0.0</v>
      </c>
      <c r="O1359" s="6">
        <f t="shared" si="2"/>
        <v>0</v>
      </c>
      <c r="P1359" s="3" t="s">
        <v>51</v>
      </c>
      <c r="Q1359" s="3" t="str">
        <f t="shared" si="3"/>
        <v>ZZ</v>
      </c>
      <c r="R1359" s="3">
        <f t="shared" si="4"/>
        <v>0</v>
      </c>
      <c r="S1359" s="3" t="str">
        <f t="shared" si="5"/>
        <v/>
      </c>
      <c r="T1359" s="7">
        <f t="shared" si="6"/>
        <v>0</v>
      </c>
      <c r="U1359" s="8" t="str">
        <f t="array" ref="U1359">IF(W1359&lt;&gt;0,MAX(IFERROR(INDEX(A:S,MATCH(W1359,A:A,0),COLUMN(M$2)),0),IFERROR(INDEX(A:S,MATCH(AD1359,A:A,0),COLUMN(M$2)),0),IFERROR(INDEX(A:S,MATCH(AK1359,A:A,0),COLUMN(M$2)),0),IFERROR(INDEX(A:S,MATCH(AR1359,A:A,0),COLUMN(M$2)),0)),M1359)</f>
        <v/>
      </c>
      <c r="V1359" s="3" t="str">
        <f t="shared" si="7"/>
        <v/>
      </c>
    </row>
    <row r="1360" ht="15.75" customHeight="1">
      <c r="A1360" s="3" t="s">
        <v>1537</v>
      </c>
      <c r="B1360" s="4" t="str">
        <f t="shared" si="1"/>
        <v>LCTSDIBLKGR</v>
      </c>
      <c r="D1360" s="3">
        <v>0.0</v>
      </c>
      <c r="E1360" s="5">
        <v>44008.0</v>
      </c>
      <c r="F1360" s="5">
        <v>44134.0</v>
      </c>
      <c r="G1360" s="4">
        <v>0.0</v>
      </c>
      <c r="I1360" s="4">
        <v>0.0</v>
      </c>
      <c r="J1360" s="4">
        <v>0.0</v>
      </c>
      <c r="K1360" s="4">
        <v>0.0</v>
      </c>
      <c r="L1360" s="4">
        <v>0.0</v>
      </c>
      <c r="O1360" s="6">
        <f t="shared" si="2"/>
        <v>0</v>
      </c>
      <c r="P1360" s="3" t="s">
        <v>51</v>
      </c>
      <c r="Q1360" s="3" t="str">
        <f t="shared" si="3"/>
        <v>ZZ</v>
      </c>
      <c r="R1360" s="3">
        <f t="shared" si="4"/>
        <v>0</v>
      </c>
      <c r="S1360" s="3" t="str">
        <f t="shared" si="5"/>
        <v/>
      </c>
      <c r="T1360" s="7">
        <f t="shared" si="6"/>
        <v>0</v>
      </c>
      <c r="U1360" s="8" t="str">
        <f t="array" ref="U1360">IF(W1360&lt;&gt;0,MAX(IFERROR(INDEX(A:S,MATCH(W1360,A:A,0),COLUMN(M$2)),0),IFERROR(INDEX(A:S,MATCH(AD1360,A:A,0),COLUMN(M$2)),0),IFERROR(INDEX(A:S,MATCH(AK1360,A:A,0),COLUMN(M$2)),0),IFERROR(INDEX(A:S,MATCH(AR1360,A:A,0),COLUMN(M$2)),0)),M1360)</f>
        <v/>
      </c>
      <c r="V1360" s="3" t="str">
        <f t="shared" si="7"/>
        <v/>
      </c>
    </row>
    <row r="1361" ht="15.75" customHeight="1">
      <c r="A1361" s="3" t="s">
        <v>1538</v>
      </c>
      <c r="B1361" s="4" t="str">
        <f t="shared" si="1"/>
        <v>LCDNCHBSVG</v>
      </c>
      <c r="C1361" s="3" t="s">
        <v>2</v>
      </c>
      <c r="D1361" s="3" t="s">
        <v>60</v>
      </c>
      <c r="E1361" s="5">
        <v>44159.0</v>
      </c>
      <c r="F1361" s="5">
        <v>44245.0</v>
      </c>
      <c r="G1361" s="4">
        <v>0.0</v>
      </c>
      <c r="I1361" s="4">
        <v>0.0</v>
      </c>
      <c r="J1361" s="4">
        <v>0.0</v>
      </c>
      <c r="K1361" s="4">
        <v>0.0</v>
      </c>
      <c r="L1361" s="4">
        <v>0.0</v>
      </c>
      <c r="O1361" s="6">
        <f t="shared" si="2"/>
        <v>0</v>
      </c>
      <c r="P1361" s="3" t="s">
        <v>51</v>
      </c>
      <c r="Q1361" s="3" t="str">
        <f t="shared" si="3"/>
        <v>ZZ</v>
      </c>
      <c r="R1361" s="3">
        <f t="shared" si="4"/>
        <v>0</v>
      </c>
      <c r="S1361" s="3">
        <f t="shared" si="5"/>
        <v>0</v>
      </c>
      <c r="T1361" s="7">
        <f t="shared" si="6"/>
        <v>0</v>
      </c>
      <c r="U1361" s="8" t="str">
        <f t="array" ref="U1361">IF(W1361&lt;&gt;0,MAX(IFERROR(INDEX(A:S,MATCH(W1361,A:A,0),COLUMN(M$2)),0),IFERROR(INDEX(A:S,MATCH(AD1361,A:A,0),COLUMN(M$2)),0),IFERROR(INDEX(A:S,MATCH(AK1361,A:A,0),COLUMN(M$2)),0),IFERROR(INDEX(A:S,MATCH(AR1361,A:A,0),COLUMN(M$2)),0)),M1361)</f>
        <v/>
      </c>
      <c r="V1361" s="3">
        <f t="shared" si="7"/>
        <v>0</v>
      </c>
    </row>
    <row r="1362" ht="15.75" customHeight="1">
      <c r="A1362" s="3" t="s">
        <v>1539</v>
      </c>
      <c r="B1362" s="4" t="str">
        <f t="shared" si="1"/>
        <v>LCDICHMFTO</v>
      </c>
      <c r="D1362" s="3">
        <v>0.0</v>
      </c>
      <c r="F1362" s="5">
        <v>43994.0</v>
      </c>
      <c r="G1362" s="4">
        <v>0.0</v>
      </c>
      <c r="I1362" s="4">
        <v>0.0</v>
      </c>
      <c r="J1362" s="4">
        <v>0.0</v>
      </c>
      <c r="K1362" s="4">
        <v>0.0</v>
      </c>
      <c r="L1362" s="4">
        <v>0.0</v>
      </c>
      <c r="O1362" s="6">
        <f t="shared" si="2"/>
        <v>0</v>
      </c>
      <c r="P1362" s="3" t="s">
        <v>51</v>
      </c>
      <c r="Q1362" s="3" t="str">
        <f t="shared" si="3"/>
        <v>ZZ</v>
      </c>
      <c r="R1362" s="3">
        <f t="shared" si="4"/>
        <v>0</v>
      </c>
      <c r="S1362" s="3" t="str">
        <f t="shared" si="5"/>
        <v/>
      </c>
      <c r="T1362" s="7">
        <f t="shared" si="6"/>
        <v>0</v>
      </c>
      <c r="U1362" s="8" t="str">
        <f t="array" ref="U1362">IF(W1362&lt;&gt;0,MAX(IFERROR(INDEX(A:S,MATCH(W1362,A:A,0),COLUMN(M$2)),0),IFERROR(INDEX(A:S,MATCH(AD1362,A:A,0),COLUMN(M$2)),0),IFERROR(INDEX(A:S,MATCH(AK1362,A:A,0),COLUMN(M$2)),0),IFERROR(INDEX(A:S,MATCH(AR1362,A:A,0),COLUMN(M$2)),0)),M1362)</f>
        <v/>
      </c>
      <c r="V1362" s="3" t="str">
        <f t="shared" si="7"/>
        <v/>
      </c>
    </row>
    <row r="1363" ht="15.75" customHeight="1">
      <c r="A1363" s="3" t="s">
        <v>1540</v>
      </c>
      <c r="B1363" s="4" t="str">
        <f t="shared" si="1"/>
        <v>LCDICHABES</v>
      </c>
      <c r="D1363" s="3" t="s">
        <v>60</v>
      </c>
      <c r="E1363" s="5">
        <v>43994.0</v>
      </c>
      <c r="F1363" s="5">
        <v>44274.0</v>
      </c>
      <c r="G1363" s="4">
        <v>0.0</v>
      </c>
      <c r="I1363" s="4">
        <v>0.0</v>
      </c>
      <c r="J1363" s="4">
        <v>0.0</v>
      </c>
      <c r="K1363" s="4">
        <v>0.0</v>
      </c>
      <c r="L1363" s="4">
        <v>0.0</v>
      </c>
      <c r="O1363" s="6">
        <f t="shared" si="2"/>
        <v>0</v>
      </c>
      <c r="P1363" s="3" t="s">
        <v>51</v>
      </c>
      <c r="Q1363" s="3" t="str">
        <f t="shared" si="3"/>
        <v>ZZ</v>
      </c>
      <c r="R1363" s="3">
        <f t="shared" si="4"/>
        <v>0</v>
      </c>
      <c r="S1363" s="3" t="str">
        <f t="shared" si="5"/>
        <v/>
      </c>
      <c r="T1363" s="7">
        <f t="shared" si="6"/>
        <v>0</v>
      </c>
      <c r="U1363" s="8" t="str">
        <f t="array" ref="U1363">IF(W1363&lt;&gt;0,MAX(IFERROR(INDEX(A:S,MATCH(W1363,A:A,0),COLUMN(M$2)),0),IFERROR(INDEX(A:S,MATCH(AD1363,A:A,0),COLUMN(M$2)),0),IFERROR(INDEX(A:S,MATCH(AK1363,A:A,0),COLUMN(M$2)),0),IFERROR(INDEX(A:S,MATCH(AR1363,A:A,0),COLUMN(M$2)),0)),M1363)</f>
        <v/>
      </c>
      <c r="V1363" s="3" t="str">
        <f t="shared" si="7"/>
        <v/>
      </c>
    </row>
    <row r="1364" ht="15.75" customHeight="1">
      <c r="A1364" s="3" t="s">
        <v>1541</v>
      </c>
      <c r="B1364" s="4" t="str">
        <f t="shared" si="1"/>
        <v>LCTMDIMFGR</v>
      </c>
      <c r="D1364" s="3">
        <v>0.0</v>
      </c>
      <c r="E1364" s="5">
        <v>43994.0</v>
      </c>
      <c r="F1364" s="5">
        <v>44134.0</v>
      </c>
      <c r="G1364" s="4">
        <v>0.0</v>
      </c>
      <c r="I1364" s="4">
        <v>0.0</v>
      </c>
      <c r="J1364" s="4">
        <v>0.0</v>
      </c>
      <c r="K1364" s="4">
        <v>0.0</v>
      </c>
      <c r="L1364" s="4">
        <v>0.0</v>
      </c>
      <c r="O1364" s="6">
        <f t="shared" si="2"/>
        <v>0</v>
      </c>
      <c r="P1364" s="3" t="s">
        <v>51</v>
      </c>
      <c r="Q1364" s="3" t="str">
        <f t="shared" si="3"/>
        <v>ZZ</v>
      </c>
      <c r="R1364" s="3">
        <f t="shared" si="4"/>
        <v>0</v>
      </c>
      <c r="S1364" s="3" t="str">
        <f t="shared" si="5"/>
        <v/>
      </c>
      <c r="T1364" s="7">
        <f t="shared" si="6"/>
        <v>0</v>
      </c>
      <c r="U1364" s="8" t="str">
        <f t="array" ref="U1364">IF(W1364&lt;&gt;0,MAX(IFERROR(INDEX(A:S,MATCH(W1364,A:A,0),COLUMN(M$2)),0),IFERROR(INDEX(A:S,MATCH(AD1364,A:A,0),COLUMN(M$2)),0),IFERROR(INDEX(A:S,MATCH(AK1364,A:A,0),COLUMN(M$2)),0),IFERROR(INDEX(A:S,MATCH(AR1364,A:A,0),COLUMN(M$2)),0)),M1364)</f>
        <v/>
      </c>
      <c r="V1364" s="3" t="str">
        <f t="shared" si="7"/>
        <v/>
      </c>
    </row>
    <row r="1365" ht="15.75" customHeight="1">
      <c r="A1365" s="3" t="s">
        <v>1542</v>
      </c>
      <c r="B1365" s="4" t="str">
        <f t="shared" si="1"/>
        <v>LCTMDIABSE</v>
      </c>
      <c r="D1365" s="3" t="s">
        <v>60</v>
      </c>
      <c r="E1365" s="5"/>
      <c r="F1365" s="5">
        <v>45020.0</v>
      </c>
      <c r="G1365" s="4">
        <v>0.0</v>
      </c>
      <c r="I1365" s="4">
        <v>0.0</v>
      </c>
      <c r="J1365" s="4">
        <v>0.0</v>
      </c>
      <c r="K1365" s="4">
        <v>0.0</v>
      </c>
      <c r="L1365" s="4">
        <v>0.0</v>
      </c>
      <c r="O1365" s="6">
        <f t="shared" si="2"/>
        <v>0</v>
      </c>
      <c r="P1365" s="3" t="s">
        <v>51</v>
      </c>
      <c r="Q1365" s="3" t="str">
        <f t="shared" si="3"/>
        <v>ZZ</v>
      </c>
      <c r="R1365" s="3">
        <f t="shared" si="4"/>
        <v>0</v>
      </c>
      <c r="S1365" s="3" t="str">
        <f t="shared" si="5"/>
        <v/>
      </c>
      <c r="T1365" s="7">
        <f t="shared" si="6"/>
        <v>0</v>
      </c>
      <c r="U1365" s="8" t="str">
        <f t="array" ref="U1365">IF(W1365&lt;&gt;0,MAX(IFERROR(INDEX(A:S,MATCH(W1365,A:A,0),COLUMN(M$2)),0),IFERROR(INDEX(A:S,MATCH(AD1365,A:A,0),COLUMN(M$2)),0),IFERROR(INDEX(A:S,MATCH(AK1365,A:A,0),COLUMN(M$2)),0),IFERROR(INDEX(A:S,MATCH(AR1365,A:A,0),COLUMN(M$2)),0)),M1365)</f>
        <v/>
      </c>
      <c r="V1365" s="3" t="str">
        <f t="shared" si="7"/>
        <v/>
      </c>
    </row>
    <row r="1366" ht="15.75" customHeight="1">
      <c r="A1366" s="3" t="s">
        <v>1543</v>
      </c>
      <c r="B1366" s="4" t="str">
        <f t="shared" si="1"/>
        <v>LCPEDIMFGR</v>
      </c>
      <c r="D1366" s="3">
        <v>0.0</v>
      </c>
      <c r="F1366" s="5">
        <v>44134.0</v>
      </c>
      <c r="G1366" s="4">
        <v>0.0</v>
      </c>
      <c r="I1366" s="4">
        <v>0.0</v>
      </c>
      <c r="J1366" s="4">
        <v>0.0</v>
      </c>
      <c r="K1366" s="4">
        <v>0.0</v>
      </c>
      <c r="L1366" s="4">
        <v>0.0</v>
      </c>
      <c r="O1366" s="6">
        <f t="shared" si="2"/>
        <v>0</v>
      </c>
      <c r="P1366" s="3" t="s">
        <v>51</v>
      </c>
      <c r="Q1366" s="3" t="str">
        <f t="shared" si="3"/>
        <v>ZZ</v>
      </c>
      <c r="R1366" s="3">
        <f t="shared" si="4"/>
        <v>0</v>
      </c>
      <c r="S1366" s="3">
        <f t="shared" si="5"/>
        <v>0</v>
      </c>
      <c r="T1366" s="7">
        <f t="shared" si="6"/>
        <v>0</v>
      </c>
      <c r="U1366" s="8">
        <f t="array" ref="U1366">IF(W1366&lt;&gt;0,MAX(IFERROR(INDEX(A:S,MATCH(W1366,A:A,0),COLUMN(M$2)),0),IFERROR(INDEX(A:S,MATCH(AD1366,A:A,0),COLUMN(M$2)),0),IFERROR(INDEX(A:S,MATCH(AK1366,A:A,0),COLUMN(M$2)),0),IFERROR(INDEX(A:S,MATCH(AR1366,A:A,0),COLUMN(M$2)),0)),M1366)</f>
        <v>0</v>
      </c>
      <c r="V1366" s="3">
        <f t="shared" si="7"/>
        <v>0</v>
      </c>
      <c r="W1366" s="3" t="s">
        <v>1544</v>
      </c>
      <c r="X1366" s="3">
        <v>1.0</v>
      </c>
      <c r="Y1366" s="3">
        <f t="array" ref="Y1366">ROUNDDOWN(INDEX($A:$O,MATCH(W1366,$A:$A,0),COLUMN(O$1))/X1366,0)</f>
        <v>0</v>
      </c>
      <c r="Z1366" s="3">
        <f t="array" ref="Z1366">ROUNDDOWN(INDEX($A:$J,MATCH(W1366,$A:$A,0),COLUMN(H$1))/X1366,0)+Y1366</f>
        <v>0</v>
      </c>
      <c r="AA1366" s="5" t="str">
        <f t="shared" ref="AA1366:AA1367" si="44">XLOOKUP(W1366,A:A,M:M)</f>
        <v/>
      </c>
      <c r="AB1366" s="3">
        <f t="array" ref="AB1366">ROUNDDOWN(INDEX($A:$N,MATCH(W1366,$A:$A,0),COLUMN(N$1))/X1366,0)+Z1366</f>
        <v>0</v>
      </c>
      <c r="AC1366" s="3" t="str">
        <f t="array" ref="AC1366">INDEX($A:$P,MATCH(W1366,$A:$A,0),COLUMN(P$1))</f>
        <v>ZZ</v>
      </c>
      <c r="AD1366" s="3" t="s">
        <v>1545</v>
      </c>
      <c r="AE1366" s="3">
        <v>1.0</v>
      </c>
      <c r="AF1366" s="3">
        <f t="array" ref="AF1366">ROUNDDOWN(INDEX($A:$O,MATCH(AD1366,$A:$A,0),COLUMN(O$1))/AE1366,0)</f>
        <v>0</v>
      </c>
      <c r="AG1366" s="3">
        <f t="array" ref="AG1366">ROUNDDOWN(INDEX($A:$J,MATCH(AD1366,$A:$A,0),COLUMN(H$1))/AE1366,0)+AF1366</f>
        <v>0</v>
      </c>
      <c r="AH1366" s="5" t="str">
        <f t="shared" ref="AH1366:AH1367" si="45">XLOOKUP(AD1366,A:A,M:M)</f>
        <v/>
      </c>
      <c r="AI1366" s="3">
        <f t="array" ref="AI1366">ROUNDDOWN(INDEX($A:$N,MATCH(AD1366,$A:$A,0),COLUMN(N$1))/AE1366,0)+AG1366</f>
        <v>0</v>
      </c>
      <c r="AJ1366" s="3" t="str">
        <f t="array" ref="AJ1366">INDEX($A:$P,MATCH(AD1366,$A:$A,0),COLUMN(P$1))</f>
        <v>ZZ</v>
      </c>
    </row>
    <row r="1367" ht="15.75" customHeight="1">
      <c r="A1367" s="3" t="s">
        <v>1546</v>
      </c>
      <c r="B1367" s="4" t="str">
        <f t="shared" si="1"/>
        <v>LCPEDIABSE</v>
      </c>
      <c r="D1367" s="3">
        <v>0.0</v>
      </c>
      <c r="E1367" s="5">
        <v>43994.0</v>
      </c>
      <c r="F1367" s="5">
        <v>44134.0</v>
      </c>
      <c r="G1367" s="4">
        <v>0.0</v>
      </c>
      <c r="I1367" s="4">
        <v>0.0</v>
      </c>
      <c r="J1367" s="4">
        <v>0.0</v>
      </c>
      <c r="K1367" s="4">
        <v>0.0</v>
      </c>
      <c r="L1367" s="4">
        <v>0.0</v>
      </c>
      <c r="O1367" s="6">
        <f t="shared" si="2"/>
        <v>0</v>
      </c>
      <c r="P1367" s="3" t="s">
        <v>51</v>
      </c>
      <c r="Q1367" s="3" t="str">
        <f t="shared" si="3"/>
        <v>ZZ</v>
      </c>
      <c r="R1367" s="3">
        <f t="shared" si="4"/>
        <v>0</v>
      </c>
      <c r="S1367" s="3">
        <f t="shared" si="5"/>
        <v>0</v>
      </c>
      <c r="T1367" s="7">
        <f t="shared" si="6"/>
        <v>0</v>
      </c>
      <c r="U1367" s="8">
        <f t="array" ref="U1367">IF(W1367&lt;&gt;0,MAX(IFERROR(INDEX(A:S,MATCH(W1367,A:A,0),COLUMN(M$2)),0),IFERROR(INDEX(A:S,MATCH(AD1367,A:A,0),COLUMN(M$2)),0),IFERROR(INDEX(A:S,MATCH(AK1367,A:A,0),COLUMN(M$2)),0),IFERROR(INDEX(A:S,MATCH(AR1367,A:A,0),COLUMN(M$2)),0)),M1367)</f>
        <v>0</v>
      </c>
      <c r="V1367" s="3">
        <f t="shared" si="7"/>
        <v>0</v>
      </c>
      <c r="W1367" s="3" t="s">
        <v>1547</v>
      </c>
      <c r="X1367" s="3">
        <v>1.0</v>
      </c>
      <c r="Y1367" s="3">
        <f t="array" ref="Y1367">ROUNDDOWN(INDEX($A:$O,MATCH(W1367,$A:$A,0),COLUMN(O$1))/X1367,0)</f>
        <v>0</v>
      </c>
      <c r="Z1367" s="3">
        <f t="array" ref="Z1367">ROUNDDOWN(INDEX($A:$J,MATCH(W1367,$A:$A,0),COLUMN(H$1))/X1367,0)+Y1367</f>
        <v>0</v>
      </c>
      <c r="AA1367" s="5" t="str">
        <f t="shared" si="44"/>
        <v/>
      </c>
      <c r="AB1367" s="3">
        <f t="array" ref="AB1367">ROUNDDOWN(INDEX($A:$N,MATCH(W1367,$A:$A,0),COLUMN(N$1))/X1367,0)+Z1367</f>
        <v>0</v>
      </c>
      <c r="AC1367" s="3" t="str">
        <f t="array" ref="AC1367">INDEX($A:$P,MATCH(W1367,$A:$A,0),COLUMN(P$1))</f>
        <v>ZZ</v>
      </c>
      <c r="AD1367" s="3" t="s">
        <v>1548</v>
      </c>
      <c r="AE1367" s="3">
        <v>1.0</v>
      </c>
      <c r="AF1367" s="3">
        <f t="array" ref="AF1367">ROUNDDOWN(INDEX($A:$O,MATCH(AD1367,$A:$A,0),COLUMN(O$1))/AE1367,0)</f>
        <v>0</v>
      </c>
      <c r="AG1367" s="3">
        <f t="array" ref="AG1367">ROUNDDOWN(INDEX($A:$J,MATCH(AD1367,$A:$A,0),COLUMN(H$1))/AE1367,0)+AF1367</f>
        <v>0</v>
      </c>
      <c r="AH1367" s="5" t="str">
        <f t="shared" si="45"/>
        <v/>
      </c>
      <c r="AI1367" s="3">
        <f t="array" ref="AI1367">ROUNDDOWN(INDEX($A:$N,MATCH(AD1367,$A:$A,0),COLUMN(N$1))/AE1367,0)+AG1367</f>
        <v>0</v>
      </c>
      <c r="AJ1367" s="3" t="str">
        <f t="array" ref="AJ1367">INDEX($A:$P,MATCH(AD1367,$A:$A,0),COLUMN(P$1))</f>
        <v>ZZ</v>
      </c>
    </row>
    <row r="1368" ht="15.75" customHeight="1">
      <c r="A1368" s="3" t="s">
        <v>1549</v>
      </c>
      <c r="B1368" s="4" t="str">
        <f t="shared" si="1"/>
        <v>LCACSIGR</v>
      </c>
      <c r="C1368" s="3" t="s">
        <v>2</v>
      </c>
      <c r="D1368" s="3" t="s">
        <v>101</v>
      </c>
      <c r="F1368" s="5"/>
      <c r="G1368" s="4">
        <v>30.0</v>
      </c>
      <c r="I1368" s="4">
        <v>2.0</v>
      </c>
      <c r="J1368" s="4">
        <v>12.0</v>
      </c>
      <c r="K1368" s="4">
        <v>0.0</v>
      </c>
      <c r="L1368" s="4">
        <v>0.0</v>
      </c>
      <c r="M1368" s="5"/>
      <c r="O1368" s="6">
        <f t="shared" si="2"/>
        <v>28</v>
      </c>
      <c r="P1368" s="3" t="s">
        <v>108</v>
      </c>
      <c r="Q1368" s="3" t="str">
        <f t="shared" si="3"/>
        <v>LC DINING CHAIRS</v>
      </c>
      <c r="R1368" s="3">
        <f t="shared" si="4"/>
        <v>14</v>
      </c>
      <c r="S1368" s="3">
        <f t="shared" si="5"/>
        <v>0</v>
      </c>
      <c r="T1368" s="7">
        <f t="shared" si="6"/>
        <v>28</v>
      </c>
      <c r="U1368" s="8" t="str">
        <f t="array" ref="U1368">IF(W1368&lt;&gt;0,MAX(IFERROR(INDEX(A:S,MATCH(W1368,A:A,0),COLUMN(M$2)),0),IFERROR(INDEX(A:S,MATCH(AD1368,A:A,0),COLUMN(M$2)),0),IFERROR(INDEX(A:S,MATCH(AK1368,A:A,0),COLUMN(M$2)),0),IFERROR(INDEX(A:S,MATCH(AR1368,A:A,0),COLUMN(M$2)),0)),M1368)</f>
        <v/>
      </c>
      <c r="V1368" s="3">
        <f t="shared" si="7"/>
        <v>0</v>
      </c>
    </row>
    <row r="1369" ht="15.75" customHeight="1">
      <c r="A1369" s="3" t="s">
        <v>1550</v>
      </c>
      <c r="B1369" s="4" t="str">
        <f t="shared" si="1"/>
        <v>LCCSSIBLUE</v>
      </c>
      <c r="C1369" s="3" t="s">
        <v>2</v>
      </c>
      <c r="D1369" s="3">
        <v>0.0</v>
      </c>
      <c r="F1369" s="5">
        <v>43885.0</v>
      </c>
      <c r="G1369" s="4">
        <v>0.0</v>
      </c>
      <c r="I1369" s="4">
        <v>0.0</v>
      </c>
      <c r="J1369" s="4">
        <v>0.0</v>
      </c>
      <c r="K1369" s="4">
        <v>0.0</v>
      </c>
      <c r="L1369" s="4">
        <v>0.0</v>
      </c>
      <c r="O1369" s="6">
        <f t="shared" si="2"/>
        <v>0</v>
      </c>
      <c r="P1369" s="3" t="s">
        <v>51</v>
      </c>
      <c r="Q1369" s="3" t="str">
        <f t="shared" si="3"/>
        <v>ZZ</v>
      </c>
      <c r="R1369" s="3">
        <f t="shared" si="4"/>
        <v>0</v>
      </c>
      <c r="S1369" s="3">
        <f t="shared" si="5"/>
        <v>0</v>
      </c>
      <c r="T1369" s="7">
        <f t="shared" si="6"/>
        <v>0</v>
      </c>
      <c r="U1369" s="8" t="str">
        <f t="array" ref="U1369">IF(W1369&lt;&gt;0,MAX(IFERROR(INDEX(A:S,MATCH(W1369,A:A,0),COLUMN(M$2)),0),IFERROR(INDEX(A:S,MATCH(AD1369,A:A,0),COLUMN(M$2)),0),IFERROR(INDEX(A:S,MATCH(AK1369,A:A,0),COLUMN(M$2)),0),IFERROR(INDEX(A:S,MATCH(AR1369,A:A,0),COLUMN(M$2)),0)),M1369)</f>
        <v/>
      </c>
      <c r="V1369" s="3">
        <f t="shared" si="7"/>
        <v>0</v>
      </c>
    </row>
    <row r="1370" ht="15.75" customHeight="1">
      <c r="A1370" s="3" t="s">
        <v>1551</v>
      </c>
      <c r="B1370" s="4" t="str">
        <f t="shared" si="1"/>
        <v>LCCSSIGR</v>
      </c>
      <c r="C1370" s="3" t="s">
        <v>2</v>
      </c>
      <c r="D1370" s="3">
        <v>0.0</v>
      </c>
      <c r="F1370" s="5">
        <v>43885.0</v>
      </c>
      <c r="G1370" s="4">
        <v>0.0</v>
      </c>
      <c r="I1370" s="4">
        <v>0.0</v>
      </c>
      <c r="J1370" s="4">
        <v>0.0</v>
      </c>
      <c r="K1370" s="4">
        <v>0.0</v>
      </c>
      <c r="L1370" s="4">
        <v>0.0</v>
      </c>
      <c r="O1370" s="6">
        <f t="shared" si="2"/>
        <v>0</v>
      </c>
      <c r="P1370" s="3" t="s">
        <v>51</v>
      </c>
      <c r="Q1370" s="3" t="str">
        <f t="shared" si="3"/>
        <v>ZZ</v>
      </c>
      <c r="R1370" s="3">
        <f t="shared" si="4"/>
        <v>0</v>
      </c>
      <c r="S1370" s="3">
        <f t="shared" si="5"/>
        <v>0</v>
      </c>
      <c r="T1370" s="7">
        <f t="shared" si="6"/>
        <v>0</v>
      </c>
      <c r="U1370" s="8" t="str">
        <f t="array" ref="U1370">IF(W1370&lt;&gt;0,MAX(IFERROR(INDEX(A:S,MATCH(W1370,A:A,0),COLUMN(M$2)),0),IFERROR(INDEX(A:S,MATCH(AD1370,A:A,0),COLUMN(M$2)),0),IFERROR(INDEX(A:S,MATCH(AK1370,A:A,0),COLUMN(M$2)),0),IFERROR(INDEX(A:S,MATCH(AR1370,A:A,0),COLUMN(M$2)),0)),M1370)</f>
        <v/>
      </c>
      <c r="V1370" s="3">
        <f t="shared" si="7"/>
        <v>0</v>
      </c>
    </row>
    <row r="1371" ht="15.75" customHeight="1">
      <c r="A1371" s="3" t="s">
        <v>1552</v>
      </c>
      <c r="B1371" s="4" t="str">
        <f t="shared" si="1"/>
        <v>LCERDIWABL</v>
      </c>
      <c r="D1371" s="3" t="s">
        <v>101</v>
      </c>
      <c r="F1371" s="5"/>
      <c r="G1371" s="4">
        <v>0.0</v>
      </c>
      <c r="I1371" s="4">
        <v>0.0</v>
      </c>
      <c r="J1371" s="4">
        <v>11.0</v>
      </c>
      <c r="K1371" s="4">
        <v>0.0</v>
      </c>
      <c r="L1371" s="4">
        <v>0.0</v>
      </c>
      <c r="O1371" s="6">
        <f t="shared" si="2"/>
        <v>11</v>
      </c>
      <c r="P1371" s="3" t="s">
        <v>144</v>
      </c>
      <c r="Q1371" s="3" t="str">
        <f t="shared" si="3"/>
        <v>LC DINING TABLES</v>
      </c>
      <c r="R1371" s="3">
        <f t="shared" si="4"/>
        <v>13</v>
      </c>
      <c r="S1371" s="3">
        <f t="shared" si="5"/>
        <v>0</v>
      </c>
      <c r="T1371" s="7">
        <f t="shared" si="6"/>
        <v>11</v>
      </c>
      <c r="U1371" s="8">
        <f t="array" ref="U1371">IF(W1371&lt;&gt;0,MAX(IFERROR(INDEX(A:S,MATCH(W1371,A:A,0),COLUMN(M$2)),0),IFERROR(INDEX(A:S,MATCH(AD1371,A:A,0),COLUMN(M$2)),0),IFERROR(INDEX(A:S,MATCH(AK1371,A:A,0),COLUMN(M$2)),0),IFERROR(INDEX(A:S,MATCH(AR1371,A:A,0),COLUMN(M$2)),0)),M1371)</f>
        <v>0</v>
      </c>
      <c r="V1371" s="3">
        <f t="shared" si="7"/>
        <v>0</v>
      </c>
      <c r="W1371" s="3" t="s">
        <v>1553</v>
      </c>
      <c r="X1371" s="3">
        <v>1.0</v>
      </c>
      <c r="Y1371" s="3">
        <f t="array" ref="Y1371">ROUNDDOWN(INDEX($A:$O,MATCH(W1371,$A:$A,0),COLUMN(O$1))/X1371,0)</f>
        <v>14</v>
      </c>
      <c r="Z1371" s="3">
        <f t="array" ref="Z1371">ROUNDDOWN(INDEX($A:$J,MATCH(W1371,$A:$A,0),COLUMN(H$1))/X1371,0)+Y1371</f>
        <v>14</v>
      </c>
      <c r="AA1371" s="5" t="str">
        <f t="array" ref="AA1371">XLOOKUP(W1371,A:A,M:M)</f>
        <v/>
      </c>
      <c r="AB1371" s="3">
        <f t="array" ref="AB1371">ROUNDDOWN(INDEX($A:$N,MATCH(W1371,$A:$A,0),COLUMN(N$1))/X1371,0)+Z1371</f>
        <v>14</v>
      </c>
      <c r="AC1371" s="3" t="str">
        <f t="array" ref="AC1371">INDEX($A:$P,MATCH(W1371,$A:$A,0),COLUMN(P$1))</f>
        <v>LC DINING TABLES</v>
      </c>
      <c r="AD1371" s="3" t="s">
        <v>1554</v>
      </c>
      <c r="AE1371" s="3">
        <v>1.0</v>
      </c>
      <c r="AF1371" s="3">
        <f t="array" ref="AF1371">ROUNDDOWN(INDEX($A:$O,MATCH(AD1371,$A:$A,0),COLUMN(O$1))/AE1371,0)</f>
        <v>13</v>
      </c>
      <c r="AG1371" s="3">
        <f t="array" ref="AG1371">ROUNDDOWN(INDEX($A:$J,MATCH(AD1371,$A:$A,0),COLUMN(H$1))/AE1371,0)+AF1371</f>
        <v>13</v>
      </c>
      <c r="AH1371" s="5" t="str">
        <f t="array" ref="AH1371">XLOOKUP(AD1371,A:A,M:M)</f>
        <v/>
      </c>
      <c r="AI1371" s="3">
        <f t="array" ref="AI1371">ROUNDDOWN(INDEX($A:$N,MATCH(AD1371,$A:$A,0),COLUMN(N$1))/AE1371,0)+AG1371</f>
        <v>13</v>
      </c>
      <c r="AJ1371" s="3" t="str">
        <f t="array" ref="AJ1371">INDEX($A:$P,MATCH(AD1371,$A:$A,0),COLUMN(P$1))</f>
        <v>LC DINING TABLES</v>
      </c>
    </row>
    <row r="1372" ht="15.75" customHeight="1">
      <c r="A1372" s="3" t="s">
        <v>1555</v>
      </c>
      <c r="B1372" s="4" t="str">
        <f t="shared" si="1"/>
        <v>LCKESIBLUE</v>
      </c>
      <c r="C1372" s="3" t="s">
        <v>2</v>
      </c>
      <c r="D1372" s="3">
        <v>0.0</v>
      </c>
      <c r="F1372" s="5">
        <v>44134.0</v>
      </c>
      <c r="G1372" s="4">
        <v>0.0</v>
      </c>
      <c r="I1372" s="4">
        <v>0.0</v>
      </c>
      <c r="J1372" s="4">
        <v>0.0</v>
      </c>
      <c r="K1372" s="4">
        <v>0.0</v>
      </c>
      <c r="L1372" s="4">
        <v>0.0</v>
      </c>
      <c r="O1372" s="6">
        <f t="shared" si="2"/>
        <v>0</v>
      </c>
      <c r="P1372" s="3" t="s">
        <v>51</v>
      </c>
      <c r="Q1372" s="3" t="str">
        <f t="shared" si="3"/>
        <v>ZZ</v>
      </c>
      <c r="R1372" s="3">
        <f t="shared" si="4"/>
        <v>0</v>
      </c>
      <c r="S1372" s="3">
        <f t="shared" si="5"/>
        <v>0</v>
      </c>
      <c r="T1372" s="7">
        <f t="shared" si="6"/>
        <v>0</v>
      </c>
      <c r="U1372" s="8" t="str">
        <f t="array" ref="U1372">IF(W1372&lt;&gt;0,MAX(IFERROR(INDEX(A:S,MATCH(W1372,A:A,0),COLUMN(M$2)),0),IFERROR(INDEX(A:S,MATCH(AD1372,A:A,0),COLUMN(M$2)),0),IFERROR(INDEX(A:S,MATCH(AK1372,A:A,0),COLUMN(M$2)),0),IFERROR(INDEX(A:S,MATCH(AR1372,A:A,0),COLUMN(M$2)),0)),M1372)</f>
        <v/>
      </c>
      <c r="V1372" s="3">
        <f t="shared" si="7"/>
        <v>0</v>
      </c>
    </row>
    <row r="1373" ht="15.75" customHeight="1">
      <c r="A1373" s="3" t="s">
        <v>1556</v>
      </c>
      <c r="B1373" s="4" t="str">
        <f t="shared" si="1"/>
        <v>LCKESIGR</v>
      </c>
      <c r="C1373" s="3" t="s">
        <v>2</v>
      </c>
      <c r="D1373" s="3" t="s">
        <v>101</v>
      </c>
      <c r="F1373" s="5"/>
      <c r="G1373" s="4">
        <v>40.0</v>
      </c>
      <c r="I1373" s="4">
        <v>0.0</v>
      </c>
      <c r="J1373" s="4">
        <v>18.0</v>
      </c>
      <c r="K1373" s="4">
        <v>0.0</v>
      </c>
      <c r="L1373" s="4">
        <v>0.0</v>
      </c>
      <c r="M1373" s="5"/>
      <c r="O1373" s="6">
        <f t="shared" si="2"/>
        <v>40</v>
      </c>
      <c r="P1373" s="3" t="s">
        <v>108</v>
      </c>
      <c r="Q1373" s="3" t="str">
        <f t="shared" si="3"/>
        <v>LC DINING CHAIRS</v>
      </c>
      <c r="R1373" s="3">
        <f t="shared" si="4"/>
        <v>20</v>
      </c>
      <c r="S1373" s="3">
        <f t="shared" si="5"/>
        <v>0</v>
      </c>
      <c r="T1373" s="7">
        <f t="shared" si="6"/>
        <v>40</v>
      </c>
      <c r="U1373" s="8" t="str">
        <f t="array" ref="U1373">IF(W1373&lt;&gt;0,MAX(IFERROR(INDEX(A:S,MATCH(W1373,A:A,0),COLUMN(M$2)),0),IFERROR(INDEX(A:S,MATCH(AD1373,A:A,0),COLUMN(M$2)),0),IFERROR(INDEX(A:S,MATCH(AK1373,A:A,0),COLUMN(M$2)),0),IFERROR(INDEX(A:S,MATCH(AR1373,A:A,0),COLUMN(M$2)),0)),M1373)</f>
        <v/>
      </c>
      <c r="V1373" s="3">
        <f t="shared" si="7"/>
        <v>0</v>
      </c>
    </row>
    <row r="1374" ht="15.75" customHeight="1">
      <c r="A1374" s="3" t="s">
        <v>1557</v>
      </c>
      <c r="B1374" s="4" t="str">
        <f t="shared" si="1"/>
        <v>LCMNDIWABL</v>
      </c>
      <c r="D1374" s="3" t="s">
        <v>101</v>
      </c>
      <c r="F1374" s="5"/>
      <c r="G1374" s="4">
        <v>0.0</v>
      </c>
      <c r="I1374" s="4">
        <v>0.0</v>
      </c>
      <c r="J1374" s="4">
        <v>0.0</v>
      </c>
      <c r="K1374" s="4">
        <v>0.0</v>
      </c>
      <c r="L1374" s="4">
        <v>0.0</v>
      </c>
      <c r="O1374" s="6">
        <f t="shared" si="2"/>
        <v>0</v>
      </c>
      <c r="P1374" s="3" t="s">
        <v>144</v>
      </c>
      <c r="Q1374" s="3" t="str">
        <f t="shared" si="3"/>
        <v>LC DINING TABLES</v>
      </c>
      <c r="R1374" s="3">
        <f t="shared" si="4"/>
        <v>1</v>
      </c>
      <c r="S1374" s="3">
        <f t="shared" si="5"/>
        <v>0</v>
      </c>
      <c r="T1374" s="7">
        <f t="shared" si="6"/>
        <v>0</v>
      </c>
      <c r="U1374" s="8">
        <f t="array" ref="U1374">IF(W1374&lt;&gt;0,MAX(IFERROR(INDEX(A:S,MATCH(W1374,A:A,0),COLUMN(M$2)),0),IFERROR(INDEX(A:S,MATCH(AD1374,A:A,0),COLUMN(M$2)),0),IFERROR(INDEX(A:S,MATCH(AK1374,A:A,0),COLUMN(M$2)),0),IFERROR(INDEX(A:S,MATCH(AR1374,A:A,0),COLUMN(M$2)),0)),M1374)</f>
        <v>0</v>
      </c>
      <c r="V1374" s="3">
        <f t="shared" si="7"/>
        <v>0</v>
      </c>
      <c r="W1374" s="3" t="s">
        <v>1558</v>
      </c>
      <c r="X1374" s="3">
        <v>1.0</v>
      </c>
      <c r="Y1374" s="3">
        <f t="array" ref="Y1374">ROUNDDOWN(INDEX($A:$O,MATCH(W1374,$A:$A,0),COLUMN(O$1))/X1374,0)</f>
        <v>1</v>
      </c>
      <c r="Z1374" s="3">
        <f t="array" ref="Z1374">ROUNDDOWN(INDEX($A:$J,MATCH(W1374,$A:$A,0),COLUMN(H$1))/X1374,0)+Y1374</f>
        <v>1</v>
      </c>
      <c r="AA1374" s="5" t="str">
        <f t="array" ref="AA1374">XLOOKUP(W1374,A:A,M:M)</f>
        <v/>
      </c>
      <c r="AB1374" s="3">
        <f t="array" ref="AB1374">ROUNDDOWN(INDEX($A:$N,MATCH(W1374,$A:$A,0),COLUMN(N$1))/X1374,0)+Z1374</f>
        <v>1</v>
      </c>
      <c r="AC1374" s="3" t="str">
        <f t="array" ref="AC1374">INDEX($A:$P,MATCH(W1374,$A:$A,0),COLUMN(P$1))</f>
        <v>LC DINING TABLES</v>
      </c>
      <c r="AD1374" s="3" t="s">
        <v>1559</v>
      </c>
      <c r="AE1374" s="3">
        <v>1.0</v>
      </c>
      <c r="AF1374" s="3">
        <f t="array" ref="AF1374">ROUNDDOWN(INDEX($A:$O,MATCH(AD1374,$A:$A,0),COLUMN(O$1))/AE1374,0)</f>
        <v>4</v>
      </c>
      <c r="AG1374" s="3">
        <f t="array" ref="AG1374">ROUNDDOWN(INDEX($A:$J,MATCH(AD1374,$A:$A,0),COLUMN(H$1))/AE1374,0)+AF1374</f>
        <v>4</v>
      </c>
      <c r="AH1374" s="5" t="str">
        <f t="array" ref="AH1374">XLOOKUP(AD1374,A:A,M:M)</f>
        <v/>
      </c>
      <c r="AI1374" s="3">
        <f t="array" ref="AI1374">ROUNDDOWN(INDEX($A:$N,MATCH(AD1374,$A:$A,0),COLUMN(N$1))/AE1374,0)+AG1374</f>
        <v>4</v>
      </c>
      <c r="AJ1374" s="3" t="str">
        <f t="array" ref="AJ1374">INDEX($A:$P,MATCH(AD1374,$A:$A,0),COLUMN(P$1))</f>
        <v>LC DINING TABLES</v>
      </c>
    </row>
    <row r="1375" ht="15.75" customHeight="1">
      <c r="A1375" s="3" t="s">
        <v>1560</v>
      </c>
      <c r="B1375" s="4" t="str">
        <f t="shared" si="1"/>
        <v>LCMNSIGR</v>
      </c>
      <c r="C1375" s="3" t="s">
        <v>2</v>
      </c>
      <c r="D1375" s="3" t="s">
        <v>101</v>
      </c>
      <c r="F1375" s="5"/>
      <c r="G1375" s="4">
        <v>129.0</v>
      </c>
      <c r="I1375" s="4">
        <v>0.0</v>
      </c>
      <c r="J1375" s="4">
        <v>62.0</v>
      </c>
      <c r="K1375" s="4">
        <v>0.0</v>
      </c>
      <c r="L1375" s="4">
        <v>0.0</v>
      </c>
      <c r="O1375" s="6">
        <f t="shared" si="2"/>
        <v>129</v>
      </c>
      <c r="P1375" s="3" t="s">
        <v>108</v>
      </c>
      <c r="Q1375" s="3" t="str">
        <f t="shared" si="3"/>
        <v>LC DINING CHAIRS</v>
      </c>
      <c r="R1375" s="3">
        <f t="shared" si="4"/>
        <v>64</v>
      </c>
      <c r="S1375" s="3">
        <f t="shared" si="5"/>
        <v>0</v>
      </c>
      <c r="T1375" s="7">
        <f t="shared" si="6"/>
        <v>129</v>
      </c>
      <c r="U1375" s="8" t="str">
        <f t="array" ref="U1375">IF(W1375&lt;&gt;0,MAX(IFERROR(INDEX(A:S,MATCH(W1375,A:A,0),COLUMN(M$2)),0),IFERROR(INDEX(A:S,MATCH(AD1375,A:A,0),COLUMN(M$2)),0),IFERROR(INDEX(A:S,MATCH(AK1375,A:A,0),COLUMN(M$2)),0),IFERROR(INDEX(A:S,MATCH(AR1375,A:A,0),COLUMN(M$2)),0)),M1375)</f>
        <v/>
      </c>
      <c r="V1375" s="3">
        <f t="shared" si="7"/>
        <v>0</v>
      </c>
    </row>
    <row r="1376" ht="15.75" customHeight="1">
      <c r="A1376" s="3" t="s">
        <v>1561</v>
      </c>
      <c r="B1376" s="4" t="str">
        <f t="shared" si="1"/>
        <v>LCMNSIOR</v>
      </c>
      <c r="C1376" s="3" t="s">
        <v>2</v>
      </c>
      <c r="D1376" s="3" t="s">
        <v>101</v>
      </c>
      <c r="F1376" s="5"/>
      <c r="G1376" s="4">
        <v>26.0</v>
      </c>
      <c r="I1376" s="4">
        <v>0.0</v>
      </c>
      <c r="J1376" s="4">
        <v>11.0</v>
      </c>
      <c r="K1376" s="4">
        <v>0.0</v>
      </c>
      <c r="L1376" s="4">
        <v>0.0</v>
      </c>
      <c r="M1376" s="5"/>
      <c r="O1376" s="6">
        <f t="shared" si="2"/>
        <v>26</v>
      </c>
      <c r="P1376" s="3" t="s">
        <v>108</v>
      </c>
      <c r="Q1376" s="3" t="str">
        <f t="shared" si="3"/>
        <v>LC DINING CHAIRS</v>
      </c>
      <c r="R1376" s="3">
        <f t="shared" si="4"/>
        <v>13</v>
      </c>
      <c r="S1376" s="3">
        <f t="shared" si="5"/>
        <v>0</v>
      </c>
      <c r="T1376" s="7">
        <f t="shared" si="6"/>
        <v>26</v>
      </c>
      <c r="U1376" s="8" t="str">
        <f t="array" ref="U1376">IF(W1376&lt;&gt;0,MAX(IFERROR(INDEX(A:S,MATCH(W1376,A:A,0),COLUMN(M$2)),0),IFERROR(INDEX(A:S,MATCH(AD1376,A:A,0),COLUMN(M$2)),0),IFERROR(INDEX(A:S,MATCH(AK1376,A:A,0),COLUMN(M$2)),0),IFERROR(INDEX(A:S,MATCH(AR1376,A:A,0),COLUMN(M$2)),0)),M1376)</f>
        <v/>
      </c>
      <c r="V1376" s="3">
        <f t="shared" si="7"/>
        <v>0</v>
      </c>
    </row>
    <row r="1377" ht="15.75" customHeight="1">
      <c r="A1377" s="3" t="s">
        <v>1562</v>
      </c>
      <c r="B1377" s="4" t="str">
        <f t="shared" si="1"/>
        <v>LCNBSIGR</v>
      </c>
      <c r="C1377" s="3" t="s">
        <v>2</v>
      </c>
      <c r="D1377" s="3">
        <v>0.0</v>
      </c>
      <c r="F1377" s="5">
        <v>43717.0</v>
      </c>
      <c r="G1377" s="4">
        <v>0.0</v>
      </c>
      <c r="I1377" s="4">
        <v>0.0</v>
      </c>
      <c r="J1377" s="4">
        <v>0.0</v>
      </c>
      <c r="K1377" s="4">
        <v>0.0</v>
      </c>
      <c r="L1377" s="4">
        <v>0.0</v>
      </c>
      <c r="O1377" s="6">
        <f t="shared" si="2"/>
        <v>0</v>
      </c>
      <c r="P1377" s="3" t="s">
        <v>51</v>
      </c>
      <c r="Q1377" s="3" t="str">
        <f t="shared" si="3"/>
        <v>ZZ</v>
      </c>
      <c r="R1377" s="3">
        <f t="shared" si="4"/>
        <v>0</v>
      </c>
      <c r="S1377" s="3">
        <f t="shared" si="5"/>
        <v>0</v>
      </c>
      <c r="T1377" s="7">
        <f t="shared" si="6"/>
        <v>0</v>
      </c>
      <c r="U1377" s="8" t="str">
        <f t="array" ref="U1377">IF(W1377&lt;&gt;0,MAX(IFERROR(INDEX(A:S,MATCH(W1377,A:A,0),COLUMN(M$2)),0),IFERROR(INDEX(A:S,MATCH(AD1377,A:A,0),COLUMN(M$2)),0),IFERROR(INDEX(A:S,MATCH(AK1377,A:A,0),COLUMN(M$2)),0),IFERROR(INDEX(A:S,MATCH(AR1377,A:A,0),COLUMN(M$2)),0)),M1377)</f>
        <v/>
      </c>
      <c r="V1377" s="3">
        <f t="shared" si="7"/>
        <v>0</v>
      </c>
    </row>
    <row r="1378" ht="15.75" customHeight="1">
      <c r="A1378" s="3" t="s">
        <v>1563</v>
      </c>
      <c r="B1378" s="4" t="str">
        <f t="shared" si="1"/>
        <v>LCPKSIGR</v>
      </c>
      <c r="C1378" s="3" t="s">
        <v>2</v>
      </c>
      <c r="D1378" s="3" t="s">
        <v>101</v>
      </c>
      <c r="F1378" s="5"/>
      <c r="G1378" s="4">
        <v>27.0</v>
      </c>
      <c r="I1378" s="4">
        <v>0.0</v>
      </c>
      <c r="J1378" s="4">
        <v>11.0</v>
      </c>
      <c r="K1378" s="4">
        <v>0.0</v>
      </c>
      <c r="L1378" s="4">
        <v>0.0</v>
      </c>
      <c r="M1378" s="5"/>
      <c r="O1378" s="6">
        <f t="shared" si="2"/>
        <v>27</v>
      </c>
      <c r="P1378" s="3" t="s">
        <v>108</v>
      </c>
      <c r="Q1378" s="3" t="str">
        <f t="shared" si="3"/>
        <v>LC DINING CHAIRS</v>
      </c>
      <c r="R1378" s="3">
        <f t="shared" si="4"/>
        <v>13</v>
      </c>
      <c r="S1378" s="3">
        <f t="shared" si="5"/>
        <v>0</v>
      </c>
      <c r="T1378" s="7">
        <f t="shared" si="6"/>
        <v>27</v>
      </c>
      <c r="U1378" s="8" t="str">
        <f t="array" ref="U1378">IF(W1378&lt;&gt;0,MAX(IFERROR(INDEX(A:S,MATCH(W1378,A:A,0),COLUMN(M$2)),0),IFERROR(INDEX(A:S,MATCH(AD1378,A:A,0),COLUMN(M$2)),0),IFERROR(INDEX(A:S,MATCH(AK1378,A:A,0),COLUMN(M$2)),0),IFERROR(INDEX(A:S,MATCH(AR1378,A:A,0),COLUMN(M$2)),0)),M1378)</f>
        <v/>
      </c>
      <c r="V1378" s="3">
        <f t="shared" si="7"/>
        <v>0</v>
      </c>
    </row>
    <row r="1379" ht="15.75" customHeight="1">
      <c r="A1379" s="3" t="s">
        <v>1564</v>
      </c>
      <c r="B1379" s="4" t="str">
        <f t="shared" si="1"/>
        <v>LCRBSIGR</v>
      </c>
      <c r="C1379" s="3" t="s">
        <v>2</v>
      </c>
      <c r="D1379" s="3" t="s">
        <v>101</v>
      </c>
      <c r="F1379" s="5"/>
      <c r="G1379" s="4">
        <v>4.0</v>
      </c>
      <c r="I1379" s="4">
        <v>0.0</v>
      </c>
      <c r="J1379" s="4">
        <v>0.0</v>
      </c>
      <c r="K1379" s="4">
        <v>0.0</v>
      </c>
      <c r="L1379" s="4">
        <v>0.0</v>
      </c>
      <c r="M1379" s="5"/>
      <c r="O1379" s="6">
        <f t="shared" si="2"/>
        <v>4</v>
      </c>
      <c r="P1379" s="3" t="s">
        <v>108</v>
      </c>
      <c r="Q1379" s="3" t="str">
        <f t="shared" si="3"/>
        <v>LC DINING CHAIRS</v>
      </c>
      <c r="R1379" s="3">
        <f t="shared" si="4"/>
        <v>2</v>
      </c>
      <c r="S1379" s="3">
        <f t="shared" si="5"/>
        <v>0</v>
      </c>
      <c r="T1379" s="7">
        <f t="shared" si="6"/>
        <v>4</v>
      </c>
      <c r="U1379" s="8" t="str">
        <f t="array" ref="U1379">IF(W1379&lt;&gt;0,MAX(IFERROR(INDEX(A:S,MATCH(W1379,A:A,0),COLUMN(M$2)),0),IFERROR(INDEX(A:S,MATCH(AD1379,A:A,0),COLUMN(M$2)),0),IFERROR(INDEX(A:S,MATCH(AK1379,A:A,0),COLUMN(M$2)),0),IFERROR(INDEX(A:S,MATCH(AR1379,A:A,0),COLUMN(M$2)),0)),M1379)</f>
        <v/>
      </c>
      <c r="V1379" s="3">
        <f t="shared" si="7"/>
        <v>0</v>
      </c>
    </row>
    <row r="1380" ht="15.75" customHeight="1">
      <c r="A1380" s="3" t="s">
        <v>1565</v>
      </c>
      <c r="B1380" s="4" t="str">
        <f t="shared" si="1"/>
        <v>LCTVDIWA</v>
      </c>
      <c r="D1380" s="3" t="s">
        <v>101</v>
      </c>
      <c r="F1380" s="5"/>
      <c r="G1380" s="4">
        <v>0.0</v>
      </c>
      <c r="I1380" s="4">
        <v>1.0</v>
      </c>
      <c r="J1380" s="4">
        <v>18.0</v>
      </c>
      <c r="K1380" s="4">
        <v>0.0</v>
      </c>
      <c r="L1380" s="4">
        <v>0.0</v>
      </c>
      <c r="O1380" s="6">
        <f t="shared" si="2"/>
        <v>18</v>
      </c>
      <c r="P1380" s="3" t="s">
        <v>144</v>
      </c>
      <c r="Q1380" s="3" t="str">
        <f t="shared" si="3"/>
        <v>LC DINING TABLES</v>
      </c>
      <c r="R1380" s="3">
        <f t="shared" si="4"/>
        <v>21</v>
      </c>
      <c r="S1380" s="3">
        <f t="shared" si="5"/>
        <v>0</v>
      </c>
      <c r="T1380" s="7">
        <f t="shared" si="6"/>
        <v>18</v>
      </c>
      <c r="U1380" s="8">
        <f t="array" ref="U1380">IF(W1380&lt;&gt;0,MAX(IFERROR(INDEX(A:S,MATCH(W1380,A:A,0),COLUMN(M$2)),0),IFERROR(INDEX(A:S,MATCH(AD1380,A:A,0),COLUMN(M$2)),0),IFERROR(INDEX(A:S,MATCH(AK1380,A:A,0),COLUMN(M$2)),0),IFERROR(INDEX(A:S,MATCH(AR1380,A:A,0),COLUMN(M$2)),0)),M1380)</f>
        <v>0</v>
      </c>
      <c r="V1380" s="3">
        <f t="shared" si="7"/>
        <v>0</v>
      </c>
      <c r="W1380" s="3" t="s">
        <v>1566</v>
      </c>
      <c r="X1380" s="3">
        <v>1.0</v>
      </c>
      <c r="Y1380" s="3">
        <f t="array" ref="Y1380">ROUNDDOWN(INDEX($A:$O,MATCH(W1380,$A:$A,0),COLUMN(O$1))/X1380,0)</f>
        <v>23</v>
      </c>
      <c r="Z1380" s="3">
        <f t="array" ref="Z1380">ROUNDDOWN(INDEX($A:$J,MATCH(W1380,$A:$A,0),COLUMN(H$1))/X1380,0)+Y1380</f>
        <v>23</v>
      </c>
      <c r="AA1380" s="5" t="str">
        <f t="shared" ref="AA1380:AA1381" si="46">XLOOKUP(W1380,A:A,M:M)</f>
        <v/>
      </c>
      <c r="AB1380" s="3">
        <f t="array" ref="AB1380">ROUNDDOWN(INDEX($A:$N,MATCH(W1380,$A:$A,0),COLUMN(N$1))/X1380,0)+Z1380</f>
        <v>23</v>
      </c>
      <c r="AC1380" s="3" t="str">
        <f t="array" ref="AC1380">INDEX($A:$P,MATCH(W1380,$A:$A,0),COLUMN(P$1))</f>
        <v>LC DINING TABLES</v>
      </c>
      <c r="AD1380" s="3" t="s">
        <v>1567</v>
      </c>
      <c r="AE1380" s="3">
        <v>1.0</v>
      </c>
      <c r="AF1380" s="3">
        <f t="array" ref="AF1380">ROUNDDOWN(INDEX($A:$O,MATCH(AD1380,$A:$A,0),COLUMN(O$1))/AE1380,0)</f>
        <v>21</v>
      </c>
      <c r="AG1380" s="3">
        <f t="array" ref="AG1380">ROUNDDOWN(INDEX($A:$J,MATCH(AD1380,$A:$A,0),COLUMN(H$1))/AE1380,0)+AF1380</f>
        <v>21</v>
      </c>
      <c r="AH1380" s="5" t="str">
        <f t="shared" ref="AH1380:AH1381" si="47">XLOOKUP(AD1380,A:A,M:M)</f>
        <v/>
      </c>
      <c r="AI1380" s="3">
        <f t="array" ref="AI1380">ROUNDDOWN(INDEX($A:$N,MATCH(AD1380,$A:$A,0),COLUMN(N$1))/AE1380,0)+AG1380</f>
        <v>21</v>
      </c>
      <c r="AJ1380" s="3" t="str">
        <f t="array" ref="AJ1380">INDEX($A:$P,MATCH(AD1380,$A:$A,0),COLUMN(P$1))</f>
        <v>LC DINING TABLES</v>
      </c>
    </row>
    <row r="1381" ht="15.75" customHeight="1">
      <c r="A1381" s="3" t="s">
        <v>1568</v>
      </c>
      <c r="B1381" s="4" t="str">
        <f t="shared" si="1"/>
        <v>LCURDIBL</v>
      </c>
      <c r="D1381" s="3" t="s">
        <v>101</v>
      </c>
      <c r="F1381" s="5"/>
      <c r="G1381" s="4">
        <v>0.0</v>
      </c>
      <c r="I1381" s="4">
        <v>0.0</v>
      </c>
      <c r="J1381" s="4">
        <v>16.0</v>
      </c>
      <c r="K1381" s="4">
        <v>0.0</v>
      </c>
      <c r="L1381" s="4">
        <v>0.0</v>
      </c>
      <c r="O1381" s="6">
        <f t="shared" si="2"/>
        <v>16</v>
      </c>
      <c r="P1381" s="3" t="s">
        <v>144</v>
      </c>
      <c r="Q1381" s="3" t="str">
        <f t="shared" si="3"/>
        <v>LC DINING TABLES</v>
      </c>
      <c r="R1381" s="3">
        <f t="shared" si="4"/>
        <v>18</v>
      </c>
      <c r="S1381" s="3">
        <f t="shared" si="5"/>
        <v>0</v>
      </c>
      <c r="T1381" s="7">
        <f t="shared" si="6"/>
        <v>16</v>
      </c>
      <c r="U1381" s="8">
        <f t="array" ref="U1381">IF(W1381&lt;&gt;0,MAX(IFERROR(INDEX(A:S,MATCH(W1381,A:A,0),COLUMN(M$2)),0),IFERROR(INDEX(A:S,MATCH(AD1381,A:A,0),COLUMN(M$2)),0),IFERROR(INDEX(A:S,MATCH(AK1381,A:A,0),COLUMN(M$2)),0),IFERROR(INDEX(A:S,MATCH(AR1381,A:A,0),COLUMN(M$2)),0)),M1381)</f>
        <v>0</v>
      </c>
      <c r="V1381" s="3">
        <f t="shared" si="7"/>
        <v>0</v>
      </c>
      <c r="W1381" s="3" t="s">
        <v>1569</v>
      </c>
      <c r="X1381" s="3">
        <v>1.0</v>
      </c>
      <c r="Y1381" s="3">
        <f t="array" ref="Y1381">ROUNDDOWN(INDEX($A:$O,MATCH(W1381,$A:$A,0),COLUMN(O$1))/X1381,0)</f>
        <v>21</v>
      </c>
      <c r="Z1381" s="3">
        <f t="array" ref="Z1381">ROUNDDOWN(INDEX($A:$J,MATCH(W1381,$A:$A,0),COLUMN(H$1))/X1381,0)+Y1381</f>
        <v>21</v>
      </c>
      <c r="AA1381" s="5" t="str">
        <f t="shared" si="46"/>
        <v/>
      </c>
      <c r="AB1381" s="3">
        <f t="array" ref="AB1381">ROUNDDOWN(INDEX($A:$N,MATCH(W1381,$A:$A,0),COLUMN(N$1))/X1381,0)+Z1381</f>
        <v>21</v>
      </c>
      <c r="AC1381" s="3" t="str">
        <f t="array" ref="AC1381">INDEX($A:$P,MATCH(W1381,$A:$A,0),COLUMN(P$1))</f>
        <v>LC DINING TABLES</v>
      </c>
      <c r="AD1381" s="3" t="s">
        <v>1570</v>
      </c>
      <c r="AE1381" s="3">
        <v>1.0</v>
      </c>
      <c r="AF1381" s="3">
        <f t="array" ref="AF1381">ROUNDDOWN(INDEX($A:$O,MATCH(AD1381,$A:$A,0),COLUMN(O$1))/AE1381,0)</f>
        <v>18</v>
      </c>
      <c r="AG1381" s="3">
        <f t="array" ref="AG1381">ROUNDDOWN(INDEX($A:$J,MATCH(AD1381,$A:$A,0),COLUMN(H$1))/AE1381,0)+AF1381</f>
        <v>18</v>
      </c>
      <c r="AH1381" s="5" t="str">
        <f t="shared" si="47"/>
        <v/>
      </c>
      <c r="AI1381" s="3">
        <f t="array" ref="AI1381">ROUNDDOWN(INDEX($A:$N,MATCH(AD1381,$A:$A,0),COLUMN(N$1))/AE1381,0)+AG1381</f>
        <v>18</v>
      </c>
      <c r="AJ1381" s="3" t="str">
        <f t="array" ref="AJ1381">INDEX($A:$P,MATCH(AD1381,$A:$A,0),COLUMN(P$1))</f>
        <v>LC DINING TABLES</v>
      </c>
    </row>
    <row r="1382" ht="15.75" customHeight="1">
      <c r="A1382" s="3" t="s">
        <v>1571</v>
      </c>
      <c r="B1382" s="4" t="str">
        <f t="shared" si="1"/>
        <v>LCWDSIGR</v>
      </c>
      <c r="C1382" s="3" t="s">
        <v>2</v>
      </c>
      <c r="D1382" s="3" t="s">
        <v>101</v>
      </c>
      <c r="F1382" s="5"/>
      <c r="G1382" s="4">
        <v>4.0</v>
      </c>
      <c r="I1382" s="4">
        <v>2.0</v>
      </c>
      <c r="J1382" s="4">
        <v>0.0</v>
      </c>
      <c r="K1382" s="4">
        <v>0.0</v>
      </c>
      <c r="L1382" s="4">
        <v>0.0</v>
      </c>
      <c r="O1382" s="6">
        <f t="shared" si="2"/>
        <v>2</v>
      </c>
      <c r="P1382" s="3" t="s">
        <v>108</v>
      </c>
      <c r="Q1382" s="3" t="str">
        <f t="shared" si="3"/>
        <v>LC DINING CHAIRS</v>
      </c>
      <c r="R1382" s="3">
        <f t="shared" si="4"/>
        <v>1</v>
      </c>
      <c r="S1382" s="3">
        <f t="shared" si="5"/>
        <v>0</v>
      </c>
      <c r="T1382" s="7">
        <f t="shared" si="6"/>
        <v>2</v>
      </c>
      <c r="U1382" s="8" t="str">
        <f t="array" ref="U1382">IF(W1382&lt;&gt;0,MAX(IFERROR(INDEX(A:S,MATCH(W1382,A:A,0),COLUMN(M$2)),0),IFERROR(INDEX(A:S,MATCH(AD1382,A:A,0),COLUMN(M$2)),0),IFERROR(INDEX(A:S,MATCH(AK1382,A:A,0),COLUMN(M$2)),0),IFERROR(INDEX(A:S,MATCH(AR1382,A:A,0),COLUMN(M$2)),0)),M1382)</f>
        <v/>
      </c>
      <c r="V1382" s="3">
        <f t="shared" si="7"/>
        <v>0</v>
      </c>
    </row>
    <row r="1383" ht="15.75" customHeight="1">
      <c r="A1383" s="3" t="s">
        <v>1572</v>
      </c>
      <c r="B1383" s="4" t="str">
        <f t="shared" si="1"/>
        <v>SETERDIWAGY</v>
      </c>
      <c r="D1383" s="3" t="s">
        <v>101</v>
      </c>
      <c r="F1383" s="5"/>
      <c r="G1383" s="4">
        <v>0.0</v>
      </c>
      <c r="I1383" s="4">
        <v>0.0</v>
      </c>
      <c r="J1383" s="4">
        <v>0.0</v>
      </c>
      <c r="K1383" s="4">
        <v>0.0</v>
      </c>
      <c r="L1383" s="4">
        <v>0.0</v>
      </c>
      <c r="O1383" s="6">
        <f t="shared" si="2"/>
        <v>0</v>
      </c>
      <c r="P1383" s="3" t="s">
        <v>144</v>
      </c>
      <c r="Q1383" s="3" t="str">
        <f t="shared" si="3"/>
        <v>LC DINING TABLES</v>
      </c>
      <c r="R1383" s="3">
        <f t="shared" si="4"/>
        <v>1</v>
      </c>
      <c r="S1383" s="3">
        <f t="shared" si="5"/>
        <v>0</v>
      </c>
      <c r="T1383" s="7">
        <f t="shared" si="6"/>
        <v>0</v>
      </c>
      <c r="U1383" s="8">
        <f t="array" ref="U1383">IF(W1383&lt;&gt;0,MAX(IFERROR(INDEX(A:S,MATCH(W1383,A:A,0),COLUMN(M$2)),0),IFERROR(INDEX(A:S,MATCH(AD1383,A:A,0),COLUMN(M$2)),0),IFERROR(INDEX(A:S,MATCH(AK1383,A:A,0),COLUMN(M$2)),0),IFERROR(INDEX(A:S,MATCH(AR1383,A:A,0),COLUMN(M$2)),0)),M1383)</f>
        <v>0</v>
      </c>
      <c r="V1383" s="3">
        <f t="shared" si="7"/>
        <v>0</v>
      </c>
      <c r="W1383" s="3" t="s">
        <v>1552</v>
      </c>
      <c r="X1383" s="3">
        <v>1.0</v>
      </c>
      <c r="Y1383" s="3">
        <f t="array" ref="Y1383">ROUNDDOWN(INDEX($A:$O,MATCH(W1383,$A:$A,0),COLUMN(O$1))/X1383,0)</f>
        <v>11</v>
      </c>
      <c r="Z1383" s="3">
        <f t="array" ref="Z1383">ROUNDDOWN(INDEX($A:$J,MATCH(W1383,$A:$A,0),COLUMN(H$1))/X1383,0)+Y1383</f>
        <v>11</v>
      </c>
      <c r="AA1383" s="5" t="str">
        <f>IFERROR(__xludf.DUMMYFUNCTION("SINGLE(XLOOKUP(W1383,A:A,M:M))"),"")</f>
        <v/>
      </c>
      <c r="AB1383" s="3">
        <f t="array" ref="AB1383">ROUNDDOWN(INDEX($A:$N,MATCH(W1383,$A:$A,0),COLUMN(N$1))/X1383,0)+Z1383</f>
        <v>11</v>
      </c>
      <c r="AC1383" s="3" t="str">
        <f t="array" ref="AC1383">INDEX($A:$P,MATCH(W1383,$A:$A,0),COLUMN(P$1))</f>
        <v>LC DINING TABLES</v>
      </c>
      <c r="AD1383" s="3" t="s">
        <v>1564</v>
      </c>
      <c r="AE1383" s="3">
        <v>4.0</v>
      </c>
      <c r="AF1383" s="3">
        <f t="array" ref="AF1383">ROUNDDOWN(INDEX($A:$O,MATCH(AD1383,$A:$A,0),COLUMN(O$1))/AE1383,0)</f>
        <v>1</v>
      </c>
      <c r="AG1383" s="3">
        <f t="array" ref="AG1383">ROUNDDOWN(INDEX($A:$J,MATCH(AD1383,$A:$A,0),COLUMN(H$1))/AE1383,0)+AF1383</f>
        <v>1</v>
      </c>
      <c r="AH1383" s="5" t="str">
        <f>IFERROR(__xludf.DUMMYFUNCTION("SINGLE(XLOOKUP(AD1383,A:A,M:M))"),"")</f>
        <v/>
      </c>
      <c r="AI1383" s="3">
        <f t="array" ref="AI1383">ROUNDDOWN(INDEX($A:$N,MATCH(AD1383,$A:$A,0),COLUMN(N$1))/AE1383,0)+AG1383</f>
        <v>1</v>
      </c>
      <c r="AJ1383" s="3" t="str">
        <f t="array" ref="AJ1383">INDEX($A:$P,MATCH(AD1383,$A:$A,0),COLUMN(P$1))</f>
        <v>LC DINING CHAIRS</v>
      </c>
    </row>
    <row r="1384" ht="15.75" customHeight="1">
      <c r="A1384" s="3" t="s">
        <v>1573</v>
      </c>
      <c r="B1384" s="4" t="str">
        <f t="shared" si="1"/>
        <v>SETERDINBGA</v>
      </c>
      <c r="D1384" s="3">
        <v>0.0</v>
      </c>
      <c r="F1384" s="5">
        <v>44134.0</v>
      </c>
      <c r="G1384" s="4">
        <v>0.0</v>
      </c>
      <c r="I1384" s="4">
        <v>0.0</v>
      </c>
      <c r="J1384" s="4">
        <v>0.0</v>
      </c>
      <c r="K1384" s="4">
        <v>0.0</v>
      </c>
      <c r="L1384" s="4">
        <v>0.0</v>
      </c>
      <c r="O1384" s="6">
        <f t="shared" si="2"/>
        <v>0</v>
      </c>
      <c r="P1384" s="3" t="s">
        <v>51</v>
      </c>
      <c r="Q1384" s="3" t="str">
        <f t="shared" si="3"/>
        <v>ZZ</v>
      </c>
      <c r="R1384" s="3">
        <f t="shared" si="4"/>
        <v>0</v>
      </c>
      <c r="S1384" s="3">
        <f t="shared" si="5"/>
        <v>0</v>
      </c>
      <c r="T1384" s="7">
        <f t="shared" si="6"/>
        <v>0</v>
      </c>
      <c r="U1384" s="8">
        <f t="array" ref="U1384">IF(W1384&lt;&gt;0,MAX(IFERROR(INDEX(A:S,MATCH(W1384,A:A,0),COLUMN(M$2)),0),IFERROR(INDEX(A:S,MATCH(AD1384,A:A,0),COLUMN(M$2)),0),IFERROR(INDEX(A:S,MATCH(AK1384,A:A,0),COLUMN(M$2)),0),IFERROR(INDEX(A:S,MATCH(AR1384,A:A,0),COLUMN(M$2)),0)),M1384)</f>
        <v>0</v>
      </c>
      <c r="V1384" s="3">
        <f t="shared" si="7"/>
        <v>0</v>
      </c>
      <c r="W1384" s="3" t="s">
        <v>1552</v>
      </c>
      <c r="X1384" s="3">
        <v>1.0</v>
      </c>
      <c r="Y1384" s="3">
        <f t="array" ref="Y1384">ROUNDDOWN(INDEX($A:$O,MATCH(W1384,$A:$A,0),COLUMN(O$1))/X1384,0)</f>
        <v>11</v>
      </c>
      <c r="Z1384" s="3">
        <f t="array" ref="Z1384">ROUNDDOWN(INDEX($A:$J,MATCH(W1384,$A:$A,0),COLUMN(H$1))/X1384,0)+Y1384</f>
        <v>11</v>
      </c>
      <c r="AA1384" s="5" t="str">
        <f>IFERROR(__xludf.DUMMYFUNCTION("SINGLE(XLOOKUP(W1384,A:A,M:M))"),"")</f>
        <v/>
      </c>
      <c r="AB1384" s="3">
        <f t="array" ref="AB1384">ROUNDDOWN(INDEX($A:$N,MATCH(W1384,$A:$A,0),COLUMN(N$1))/X1384,0)+Z1384</f>
        <v>11</v>
      </c>
      <c r="AC1384" s="3" t="str">
        <f t="array" ref="AC1384">INDEX($A:$P,MATCH(W1384,$A:$A,0),COLUMN(P$1))</f>
        <v>LC DINING TABLES</v>
      </c>
      <c r="AD1384" s="3" t="s">
        <v>1562</v>
      </c>
      <c r="AE1384" s="3">
        <v>4.0</v>
      </c>
      <c r="AF1384" s="3">
        <f t="array" ref="AF1384">ROUNDDOWN(INDEX($A:$O,MATCH(AD1384,$A:$A,0),COLUMN(O$1))/AE1384,0)</f>
        <v>0</v>
      </c>
      <c r="AG1384" s="3">
        <f t="array" ref="AG1384">ROUNDDOWN(INDEX($A:$J,MATCH(AD1384,$A:$A,0),COLUMN(H$1))/AE1384,0)+AF1384</f>
        <v>0</v>
      </c>
      <c r="AH1384" s="5" t="str">
        <f>IFERROR(__xludf.DUMMYFUNCTION("SINGLE(XLOOKUP(AD1384,A:A,M:M))"),"")</f>
        <v/>
      </c>
      <c r="AI1384" s="3">
        <f t="array" ref="AI1384">ROUNDDOWN(INDEX($A:$N,MATCH(AD1384,$A:$A,0),COLUMN(N$1))/AE1384,0)+AG1384</f>
        <v>0</v>
      </c>
      <c r="AJ1384" s="3" t="str">
        <f t="array" ref="AJ1384">INDEX($A:$P,MATCH(AD1384,$A:$A,0),COLUMN(P$1))</f>
        <v>ZZ</v>
      </c>
    </row>
    <row r="1385" ht="15.75" customHeight="1">
      <c r="A1385" s="3" t="s">
        <v>1574</v>
      </c>
      <c r="B1385" s="4" t="str">
        <f t="shared" si="1"/>
        <v>SETMNDIWDGY</v>
      </c>
      <c r="D1385" s="3" t="s">
        <v>101</v>
      </c>
      <c r="F1385" s="5"/>
      <c r="G1385" s="4">
        <v>0.0</v>
      </c>
      <c r="I1385" s="4">
        <v>0.0</v>
      </c>
      <c r="J1385" s="4">
        <v>0.0</v>
      </c>
      <c r="K1385" s="4">
        <v>0.0</v>
      </c>
      <c r="L1385" s="4">
        <v>0.0</v>
      </c>
      <c r="O1385" s="6">
        <f t="shared" si="2"/>
        <v>0</v>
      </c>
      <c r="P1385" s="3" t="s">
        <v>144</v>
      </c>
      <c r="Q1385" s="3" t="str">
        <f t="shared" si="3"/>
        <v>LC DINING TABLES</v>
      </c>
      <c r="R1385" s="3">
        <f t="shared" si="4"/>
        <v>0</v>
      </c>
      <c r="S1385" s="3">
        <f t="shared" si="5"/>
        <v>0</v>
      </c>
      <c r="T1385" s="7">
        <f t="shared" si="6"/>
        <v>0</v>
      </c>
      <c r="U1385" s="8">
        <f t="array" ref="U1385">IF(W1385&lt;&gt;0,MAX(IFERROR(INDEX(A:S,MATCH(W1385,A:A,0),COLUMN(M$2)),0),IFERROR(INDEX(A:S,MATCH(AD1385,A:A,0),COLUMN(M$2)),0),IFERROR(INDEX(A:S,MATCH(AK1385,A:A,0),COLUMN(M$2)),0),IFERROR(INDEX(A:S,MATCH(AR1385,A:A,0),COLUMN(M$2)),0)),M1385)</f>
        <v>0</v>
      </c>
      <c r="V1385" s="3">
        <f t="shared" si="7"/>
        <v>0</v>
      </c>
      <c r="W1385" s="3" t="s">
        <v>1557</v>
      </c>
      <c r="X1385" s="3">
        <v>1.0</v>
      </c>
      <c r="Y1385" s="3">
        <f t="array" ref="Y1385">ROUNDDOWN(INDEX($A:$O,MATCH(W1385,$A:$A,0),COLUMN(O$1))/X1385,0)</f>
        <v>0</v>
      </c>
      <c r="Z1385" s="3">
        <f t="array" ref="Z1385">ROUNDDOWN(INDEX($A:$J,MATCH(W1385,$A:$A,0),COLUMN(H$1))/X1385,0)+Y1385</f>
        <v>0</v>
      </c>
      <c r="AA1385" s="5" t="str">
        <f>IFERROR(__xludf.DUMMYFUNCTION("SINGLE(XLOOKUP(W1385,A:A,M:M))"),"")</f>
        <v/>
      </c>
      <c r="AB1385" s="3">
        <f t="array" ref="AB1385">ROUNDDOWN(INDEX($A:$N,MATCH(W1385,$A:$A,0),COLUMN(N$1))/X1385,0)+Z1385</f>
        <v>0</v>
      </c>
      <c r="AC1385" s="3" t="str">
        <f t="array" ref="AC1385">INDEX($A:$P,MATCH(W1385,$A:$A,0),COLUMN(P$1))</f>
        <v>LC DINING TABLES</v>
      </c>
      <c r="AD1385" s="3" t="s">
        <v>1571</v>
      </c>
      <c r="AE1385" s="3">
        <v>4.0</v>
      </c>
      <c r="AF1385" s="3">
        <f t="array" ref="AF1385">ROUNDDOWN(INDEX($A:$O,MATCH(AD1385,$A:$A,0),COLUMN(O$1))/AE1385,0)</f>
        <v>0</v>
      </c>
      <c r="AG1385" s="3">
        <f t="array" ref="AG1385">ROUNDDOWN(INDEX($A:$J,MATCH(AD1385,$A:$A,0),COLUMN(H$1))/AE1385,0)+AF1385</f>
        <v>0</v>
      </c>
      <c r="AH1385" s="5" t="str">
        <f>IFERROR(__xludf.DUMMYFUNCTION("SINGLE(XLOOKUP(AD1385,A:A,M:M))"),"")</f>
        <v/>
      </c>
      <c r="AI1385" s="3">
        <f t="array" ref="AI1385">ROUNDDOWN(INDEX($A:$N,MATCH(AD1385,$A:$A,0),COLUMN(N$1))/AE1385,0)+AG1385</f>
        <v>0</v>
      </c>
      <c r="AJ1385" s="3" t="str">
        <f t="array" ref="AJ1385">INDEX($A:$P,MATCH(AD1385,$A:$A,0),COLUMN(P$1))</f>
        <v>LC DINING CHAIRS</v>
      </c>
    </row>
    <row r="1386" ht="15.75" customHeight="1">
      <c r="A1386" s="3" t="s">
        <v>1575</v>
      </c>
      <c r="B1386" s="4" t="str">
        <f t="shared" si="1"/>
        <v>SETMNDICSGR</v>
      </c>
      <c r="D1386" s="3">
        <v>0.0</v>
      </c>
      <c r="F1386" s="5">
        <v>44134.0</v>
      </c>
      <c r="G1386" s="4">
        <v>0.0</v>
      </c>
      <c r="I1386" s="4">
        <v>0.0</v>
      </c>
      <c r="J1386" s="4">
        <v>0.0</v>
      </c>
      <c r="K1386" s="4">
        <v>0.0</v>
      </c>
      <c r="L1386" s="4">
        <v>0.0</v>
      </c>
      <c r="O1386" s="6">
        <f t="shared" si="2"/>
        <v>0</v>
      </c>
      <c r="P1386" s="3" t="s">
        <v>144</v>
      </c>
      <c r="Q1386" s="3" t="str">
        <f t="shared" si="3"/>
        <v>ZZ</v>
      </c>
      <c r="R1386" s="3">
        <f t="shared" si="4"/>
        <v>0</v>
      </c>
      <c r="S1386" s="3">
        <f t="shared" si="5"/>
        <v>0</v>
      </c>
      <c r="T1386" s="7">
        <f t="shared" si="6"/>
        <v>0</v>
      </c>
      <c r="U1386" s="8">
        <f t="array" ref="U1386">IF(W1386&lt;&gt;0,MAX(IFERROR(INDEX(A:S,MATCH(W1386,A:A,0),COLUMN(M$2)),0),IFERROR(INDEX(A:S,MATCH(AD1386,A:A,0),COLUMN(M$2)),0),IFERROR(INDEX(A:S,MATCH(AK1386,A:A,0),COLUMN(M$2)),0),IFERROR(INDEX(A:S,MATCH(AR1386,A:A,0),COLUMN(M$2)),0)),M1386)</f>
        <v>0</v>
      </c>
      <c r="V1386" s="3">
        <f t="shared" si="7"/>
        <v>0</v>
      </c>
      <c r="W1386" s="3" t="s">
        <v>1557</v>
      </c>
      <c r="X1386" s="3">
        <v>1.0</v>
      </c>
      <c r="Y1386" s="3">
        <f t="array" ref="Y1386">ROUNDDOWN(INDEX($A:$O,MATCH(W1386,$A:$A,0),COLUMN(O$1))/X1386,0)</f>
        <v>0</v>
      </c>
      <c r="Z1386" s="3">
        <f t="array" ref="Z1386">ROUNDDOWN(INDEX($A:$J,MATCH(W1386,$A:$A,0),COLUMN(H$1))/X1386,0)+Y1386</f>
        <v>0</v>
      </c>
      <c r="AA1386" s="5" t="str">
        <f>IFERROR(__xludf.DUMMYFUNCTION("SINGLE(XLOOKUP(W1386,A:A,M:M))"),"")</f>
        <v/>
      </c>
      <c r="AB1386" s="3">
        <f t="array" ref="AB1386">ROUNDDOWN(INDEX($A:$N,MATCH(W1386,$A:$A,0),COLUMN(N$1))/X1386,0)+Z1386</f>
        <v>0</v>
      </c>
      <c r="AC1386" s="3" t="str">
        <f t="array" ref="AC1386">INDEX($A:$P,MATCH(W1386,$A:$A,0),COLUMN(P$1))</f>
        <v>LC DINING TABLES</v>
      </c>
      <c r="AD1386" s="3" t="s">
        <v>1551</v>
      </c>
      <c r="AE1386" s="3">
        <v>4.0</v>
      </c>
      <c r="AF1386" s="3">
        <f t="array" ref="AF1386">ROUNDDOWN(INDEX($A:$O,MATCH(AD1386,$A:$A,0),COLUMN(O$1))/AE1386,0)</f>
        <v>0</v>
      </c>
      <c r="AG1386" s="3">
        <f t="array" ref="AG1386">ROUNDDOWN(INDEX($A:$J,MATCH(AD1386,$A:$A,0),COLUMN(H$1))/AE1386,0)+AF1386</f>
        <v>0</v>
      </c>
      <c r="AH1386" s="5" t="str">
        <f>IFERROR(__xludf.DUMMYFUNCTION("SINGLE(XLOOKUP(AD1386,A:A,M:M))"),"")</f>
        <v/>
      </c>
      <c r="AI1386" s="3">
        <f t="array" ref="AI1386">ROUNDDOWN(INDEX($A:$N,MATCH(AD1386,$A:$A,0),COLUMN(N$1))/AE1386,0)+AG1386</f>
        <v>0</v>
      </c>
      <c r="AJ1386" s="3" t="str">
        <f t="array" ref="AJ1386">INDEX($A:$P,MATCH(AD1386,$A:$A,0),COLUMN(P$1))</f>
        <v>ZZ</v>
      </c>
    </row>
    <row r="1387" ht="15.75" customHeight="1">
      <c r="A1387" s="3" t="s">
        <v>1576</v>
      </c>
      <c r="B1387" s="4" t="str">
        <f t="shared" si="1"/>
        <v>SETTVDIWAACGY</v>
      </c>
      <c r="D1387" s="3" t="s">
        <v>101</v>
      </c>
      <c r="F1387" s="5"/>
      <c r="G1387" s="4">
        <v>0.0</v>
      </c>
      <c r="I1387" s="4">
        <v>0.0</v>
      </c>
      <c r="J1387" s="4">
        <v>5.0</v>
      </c>
      <c r="K1387" s="4">
        <v>0.0</v>
      </c>
      <c r="L1387" s="4">
        <v>0.0</v>
      </c>
      <c r="O1387" s="6">
        <f t="shared" si="2"/>
        <v>5</v>
      </c>
      <c r="P1387" s="3" t="s">
        <v>144</v>
      </c>
      <c r="Q1387" s="3" t="str">
        <f t="shared" si="3"/>
        <v>LC DINING TABLES</v>
      </c>
      <c r="R1387" s="3">
        <f t="shared" si="4"/>
        <v>7</v>
      </c>
      <c r="S1387" s="3">
        <f t="shared" si="5"/>
        <v>0</v>
      </c>
      <c r="T1387" s="7">
        <f t="shared" si="6"/>
        <v>5</v>
      </c>
      <c r="U1387" s="8">
        <f t="array" ref="U1387">IF(W1387&lt;&gt;0,MAX(IFERROR(INDEX(A:S,MATCH(W1387,A:A,0),COLUMN(M$2)),0),IFERROR(INDEX(A:S,MATCH(AD1387,A:A,0),COLUMN(M$2)),0),IFERROR(INDEX(A:S,MATCH(AK1387,A:A,0),COLUMN(M$2)),0),IFERROR(INDEX(A:S,MATCH(AR1387,A:A,0),COLUMN(M$2)),0)),M1387)</f>
        <v>0</v>
      </c>
      <c r="V1387" s="3">
        <f t="shared" si="7"/>
        <v>0</v>
      </c>
      <c r="W1387" s="3" t="s">
        <v>1565</v>
      </c>
      <c r="X1387" s="3">
        <v>1.0</v>
      </c>
      <c r="Y1387" s="3">
        <f t="array" ref="Y1387">ROUNDDOWN(INDEX($A:$O,MATCH(W1387,$A:$A,0),COLUMN(O$1))/X1387,0)</f>
        <v>18</v>
      </c>
      <c r="Z1387" s="3">
        <f t="array" ref="Z1387">ROUNDDOWN(INDEX($A:$J,MATCH(W1387,$A:$A,0),COLUMN(H$1))/X1387,0)+Y1387</f>
        <v>18</v>
      </c>
      <c r="AA1387" s="5" t="str">
        <f>IFERROR(__xludf.DUMMYFUNCTION("SINGLE(XLOOKUP(W1387,A:A,M:M))"),"")</f>
        <v/>
      </c>
      <c r="AB1387" s="3">
        <f t="array" ref="AB1387">ROUNDDOWN(INDEX($A:$N,MATCH(W1387,$A:$A,0),COLUMN(N$1))/X1387,0)+Z1387</f>
        <v>18</v>
      </c>
      <c r="AC1387" s="3" t="str">
        <f t="array" ref="AC1387">INDEX($A:$P,MATCH(W1387,$A:$A,0),COLUMN(P$1))</f>
        <v>LC DINING TABLES</v>
      </c>
      <c r="AD1387" s="3" t="s">
        <v>1549</v>
      </c>
      <c r="AE1387" s="3">
        <v>4.0</v>
      </c>
      <c r="AF1387" s="3">
        <f t="array" ref="AF1387">ROUNDDOWN(INDEX($A:$O,MATCH(AD1387,$A:$A,0),COLUMN(O$1))/AE1387,0)</f>
        <v>7</v>
      </c>
      <c r="AG1387" s="3">
        <f t="array" ref="AG1387">ROUNDDOWN(INDEX($A:$J,MATCH(AD1387,$A:$A,0),COLUMN(H$1))/AE1387,0)+AF1387</f>
        <v>7</v>
      </c>
      <c r="AH1387" s="5" t="str">
        <f>IFERROR(__xludf.DUMMYFUNCTION("SINGLE(XLOOKUP(AD1387,A:A,M:M))"),"")</f>
        <v/>
      </c>
      <c r="AI1387" s="3">
        <f t="array" ref="AI1387">ROUNDDOWN(INDEX($A:$N,MATCH(AD1387,$A:$A,0),COLUMN(N$1))/AE1387,0)+AG1387</f>
        <v>7</v>
      </c>
      <c r="AJ1387" s="3" t="str">
        <f t="array" ref="AJ1387">INDEX($A:$P,MATCH(AD1387,$A:$A,0),COLUMN(P$1))</f>
        <v>LC DINING CHAIRS</v>
      </c>
    </row>
    <row r="1388" ht="15.75" customHeight="1">
      <c r="A1388" s="3" t="s">
        <v>1577</v>
      </c>
      <c r="B1388" s="4" t="str">
        <f t="shared" si="1"/>
        <v>SETTVDIWAPKGR</v>
      </c>
      <c r="D1388" s="3" t="s">
        <v>101</v>
      </c>
      <c r="F1388" s="5"/>
      <c r="G1388" s="4">
        <v>0.0</v>
      </c>
      <c r="I1388" s="4">
        <v>0.0</v>
      </c>
      <c r="J1388" s="4">
        <v>4.0</v>
      </c>
      <c r="K1388" s="4">
        <v>0.0</v>
      </c>
      <c r="L1388" s="4">
        <v>0.0</v>
      </c>
      <c r="O1388" s="6">
        <f t="shared" si="2"/>
        <v>4</v>
      </c>
      <c r="P1388" s="3" t="s">
        <v>144</v>
      </c>
      <c r="Q1388" s="3" t="str">
        <f t="shared" si="3"/>
        <v>LC DINING TABLES</v>
      </c>
      <c r="R1388" s="3">
        <f t="shared" si="4"/>
        <v>6</v>
      </c>
      <c r="S1388" s="3">
        <f t="shared" si="5"/>
        <v>0</v>
      </c>
      <c r="T1388" s="7">
        <f t="shared" si="6"/>
        <v>4</v>
      </c>
      <c r="U1388" s="8">
        <f t="array" ref="U1388">IF(W1388&lt;&gt;0,MAX(IFERROR(INDEX(A:S,MATCH(W1388,A:A,0),COLUMN(M$2)),0),IFERROR(INDEX(A:S,MATCH(AD1388,A:A,0),COLUMN(M$2)),0),IFERROR(INDEX(A:S,MATCH(AK1388,A:A,0),COLUMN(M$2)),0),IFERROR(INDEX(A:S,MATCH(AR1388,A:A,0),COLUMN(M$2)),0)),M1388)</f>
        <v>0</v>
      </c>
      <c r="V1388" s="3">
        <f t="shared" si="7"/>
        <v>0</v>
      </c>
      <c r="W1388" s="3" t="s">
        <v>1565</v>
      </c>
      <c r="X1388" s="3">
        <v>1.0</v>
      </c>
      <c r="Y1388" s="3">
        <f t="array" ref="Y1388">ROUNDDOWN(INDEX($A:$O,MATCH(W1388,$A:$A,0),COLUMN(O$1))/X1388,0)</f>
        <v>18</v>
      </c>
      <c r="Z1388" s="3">
        <f t="array" ref="Z1388">ROUNDDOWN(INDEX($A:$J,MATCH(W1388,$A:$A,0),COLUMN(H$1))/X1388,0)+Y1388</f>
        <v>18</v>
      </c>
      <c r="AA1388" s="5" t="str">
        <f>IFERROR(__xludf.DUMMYFUNCTION("SINGLE(XLOOKUP(W1388,A:A,M:M))"),"")</f>
        <v/>
      </c>
      <c r="AB1388" s="3">
        <f t="array" ref="AB1388">ROUNDDOWN(INDEX($A:$N,MATCH(W1388,$A:$A,0),COLUMN(N$1))/X1388,0)+Z1388</f>
        <v>18</v>
      </c>
      <c r="AC1388" s="3" t="str">
        <f t="array" ref="AC1388">INDEX($A:$P,MATCH(W1388,$A:$A,0),COLUMN(P$1))</f>
        <v>LC DINING TABLES</v>
      </c>
      <c r="AD1388" s="3" t="s">
        <v>1563</v>
      </c>
      <c r="AE1388" s="3">
        <v>4.0</v>
      </c>
      <c r="AF1388" s="3">
        <f t="array" ref="AF1388">ROUNDDOWN(INDEX($A:$O,MATCH(AD1388,$A:$A,0),COLUMN(O$1))/AE1388,0)</f>
        <v>6</v>
      </c>
      <c r="AG1388" s="3">
        <f t="array" ref="AG1388">ROUNDDOWN(INDEX($A:$J,MATCH(AD1388,$A:$A,0),COLUMN(H$1))/AE1388,0)+AF1388</f>
        <v>6</v>
      </c>
      <c r="AH1388" s="5" t="str">
        <f>IFERROR(__xludf.DUMMYFUNCTION("SINGLE(XLOOKUP(AD1388,A:A,M:M))"),"")</f>
        <v/>
      </c>
      <c r="AI1388" s="3">
        <f t="array" ref="AI1388">ROUNDDOWN(INDEX($A:$N,MATCH(AD1388,$A:$A,0),COLUMN(N$1))/AE1388,0)+AG1388</f>
        <v>6</v>
      </c>
      <c r="AJ1388" s="3" t="str">
        <f t="array" ref="AJ1388">INDEX($A:$P,MATCH(AD1388,$A:$A,0),COLUMN(P$1))</f>
        <v>LC DINING CHAIRS</v>
      </c>
    </row>
    <row r="1389" ht="15.75" customHeight="1">
      <c r="A1389" s="3" t="s">
        <v>1578</v>
      </c>
      <c r="B1389" s="4" t="str">
        <f t="shared" si="1"/>
        <v>SETURDICSBLUE</v>
      </c>
      <c r="D1389" s="3">
        <v>0.0</v>
      </c>
      <c r="F1389" s="5">
        <v>44134.0</v>
      </c>
      <c r="G1389" s="4">
        <v>0.0</v>
      </c>
      <c r="I1389" s="4">
        <v>0.0</v>
      </c>
      <c r="J1389" s="4">
        <v>0.0</v>
      </c>
      <c r="K1389" s="4">
        <v>0.0</v>
      </c>
      <c r="L1389" s="4">
        <v>0.0</v>
      </c>
      <c r="O1389" s="6">
        <f t="shared" si="2"/>
        <v>0</v>
      </c>
      <c r="P1389" s="3" t="s">
        <v>51</v>
      </c>
      <c r="Q1389" s="3" t="str">
        <f t="shared" si="3"/>
        <v>ZZ</v>
      </c>
      <c r="R1389" s="3">
        <f t="shared" si="4"/>
        <v>0</v>
      </c>
      <c r="S1389" s="3">
        <f t="shared" si="5"/>
        <v>0</v>
      </c>
      <c r="T1389" s="7">
        <f t="shared" si="6"/>
        <v>0</v>
      </c>
      <c r="U1389" s="8">
        <f t="array" ref="U1389">IF(W1389&lt;&gt;0,MAX(IFERROR(INDEX(A:S,MATCH(W1389,A:A,0),COLUMN(M$2)),0),IFERROR(INDEX(A:S,MATCH(AD1389,A:A,0),COLUMN(M$2)),0),IFERROR(INDEX(A:S,MATCH(AK1389,A:A,0),COLUMN(M$2)),0),IFERROR(INDEX(A:S,MATCH(AR1389,A:A,0),COLUMN(M$2)),0)),M1389)</f>
        <v>0</v>
      </c>
      <c r="V1389" s="3">
        <f t="shared" si="7"/>
        <v>0</v>
      </c>
      <c r="W1389" s="3" t="s">
        <v>1568</v>
      </c>
      <c r="X1389" s="3">
        <v>1.0</v>
      </c>
      <c r="Y1389" s="3">
        <f t="array" ref="Y1389">ROUNDDOWN(INDEX($A:$O,MATCH(W1389,$A:$A,0),COLUMN(O$1))/X1389,0)</f>
        <v>16</v>
      </c>
      <c r="Z1389" s="3">
        <f t="array" ref="Z1389">ROUNDDOWN(INDEX($A:$J,MATCH(W1389,$A:$A,0),COLUMN(H$1))/X1389,0)+Y1389</f>
        <v>16</v>
      </c>
      <c r="AA1389" s="5" t="str">
        <f>IFERROR(__xludf.DUMMYFUNCTION("SINGLE(XLOOKUP(W1389,A:A,M:M))"),"")</f>
        <v/>
      </c>
      <c r="AB1389" s="3">
        <f t="array" ref="AB1389">ROUNDDOWN(INDEX($A:$N,MATCH(W1389,$A:$A,0),COLUMN(N$1))/X1389,0)+Z1389</f>
        <v>16</v>
      </c>
      <c r="AC1389" s="3" t="str">
        <f t="array" ref="AC1389">INDEX($A:$P,MATCH(W1389,$A:$A,0),COLUMN(P$1))</f>
        <v>LC DINING TABLES</v>
      </c>
      <c r="AD1389" s="3" t="s">
        <v>1550</v>
      </c>
      <c r="AE1389" s="3">
        <v>4.0</v>
      </c>
      <c r="AF1389" s="3">
        <f t="array" ref="AF1389">ROUNDDOWN(INDEX($A:$O,MATCH(AD1389,$A:$A,0),COLUMN(O$1))/AE1389,0)</f>
        <v>0</v>
      </c>
      <c r="AG1389" s="3">
        <f t="array" ref="AG1389">ROUNDDOWN(INDEX($A:$J,MATCH(AD1389,$A:$A,0),COLUMN(H$1))/AE1389,0)+AF1389</f>
        <v>0</v>
      </c>
      <c r="AH1389" s="5" t="str">
        <f>IFERROR(__xludf.DUMMYFUNCTION("SINGLE(XLOOKUP(AD1389,A:A,M:M))"),"")</f>
        <v/>
      </c>
      <c r="AI1389" s="3">
        <f t="array" ref="AI1389">ROUNDDOWN(INDEX($A:$N,MATCH(AD1389,$A:$A,0),COLUMN(N$1))/AE1389,0)+AG1389</f>
        <v>0</v>
      </c>
      <c r="AJ1389" s="3" t="str">
        <f t="array" ref="AJ1389">INDEX($A:$P,MATCH(AD1389,$A:$A,0),COLUMN(P$1))</f>
        <v>ZZ</v>
      </c>
    </row>
    <row r="1390" ht="15.75" customHeight="1">
      <c r="A1390" s="3" t="s">
        <v>1579</v>
      </c>
      <c r="B1390" s="4" t="str">
        <f t="shared" si="1"/>
        <v>SETURDIKEBU</v>
      </c>
      <c r="D1390" s="3">
        <v>0.0</v>
      </c>
      <c r="F1390" s="5">
        <v>44134.0</v>
      </c>
      <c r="G1390" s="4">
        <v>0.0</v>
      </c>
      <c r="I1390" s="4">
        <v>0.0</v>
      </c>
      <c r="J1390" s="4">
        <v>0.0</v>
      </c>
      <c r="K1390" s="4">
        <v>0.0</v>
      </c>
      <c r="L1390" s="4">
        <v>0.0</v>
      </c>
      <c r="O1390" s="6">
        <f t="shared" si="2"/>
        <v>0</v>
      </c>
      <c r="P1390" s="3" t="s">
        <v>51</v>
      </c>
      <c r="Q1390" s="3" t="str">
        <f t="shared" si="3"/>
        <v>ZZ</v>
      </c>
      <c r="R1390" s="3">
        <f t="shared" si="4"/>
        <v>0</v>
      </c>
      <c r="S1390" s="3">
        <f t="shared" si="5"/>
        <v>0</v>
      </c>
      <c r="T1390" s="7">
        <f t="shared" si="6"/>
        <v>0</v>
      </c>
      <c r="U1390" s="8">
        <f t="array" ref="U1390">IF(W1390&lt;&gt;0,MAX(IFERROR(INDEX(A:S,MATCH(W1390,A:A,0),COLUMN(M$2)),0),IFERROR(INDEX(A:S,MATCH(AD1390,A:A,0),COLUMN(M$2)),0),IFERROR(INDEX(A:S,MATCH(AK1390,A:A,0),COLUMN(M$2)),0),IFERROR(INDEX(A:S,MATCH(AR1390,A:A,0),COLUMN(M$2)),0)),M1390)</f>
        <v>0</v>
      </c>
      <c r="V1390" s="3">
        <f t="shared" si="7"/>
        <v>0</v>
      </c>
      <c r="W1390" s="3" t="s">
        <v>1568</v>
      </c>
      <c r="X1390" s="3">
        <v>1.0</v>
      </c>
      <c r="Y1390" s="3">
        <f t="array" ref="Y1390">ROUNDDOWN(INDEX($A:$O,MATCH(W1390,$A:$A,0),COLUMN(O$1))/X1390,0)</f>
        <v>16</v>
      </c>
      <c r="Z1390" s="3">
        <f t="array" ref="Z1390">ROUNDDOWN(INDEX($A:$J,MATCH(W1390,$A:$A,0),COLUMN(H$1))/X1390,0)+Y1390</f>
        <v>16</v>
      </c>
      <c r="AA1390" s="5" t="str">
        <f>IFERROR(__xludf.DUMMYFUNCTION("SINGLE(XLOOKUP(W1390,A:A,M:M))"),"")</f>
        <v/>
      </c>
      <c r="AB1390" s="3">
        <f t="array" ref="AB1390">ROUNDDOWN(INDEX($A:$N,MATCH(W1390,$A:$A,0),COLUMN(N$1))/X1390,0)+Z1390</f>
        <v>16</v>
      </c>
      <c r="AC1390" s="3" t="str">
        <f t="array" ref="AC1390">INDEX($A:$P,MATCH(W1390,$A:$A,0),COLUMN(P$1))</f>
        <v>LC DINING TABLES</v>
      </c>
      <c r="AD1390" s="3" t="s">
        <v>1555</v>
      </c>
      <c r="AE1390" s="3">
        <v>4.0</v>
      </c>
      <c r="AF1390" s="3">
        <f t="array" ref="AF1390">ROUNDDOWN(INDEX($A:$O,MATCH(AD1390,$A:$A,0),COLUMN(O$1))/AE1390,0)</f>
        <v>0</v>
      </c>
      <c r="AG1390" s="3">
        <f t="array" ref="AG1390">ROUNDDOWN(INDEX($A:$J,MATCH(AD1390,$A:$A,0),COLUMN(H$1))/AE1390,0)+AF1390</f>
        <v>0</v>
      </c>
      <c r="AH1390" s="5" t="str">
        <f>IFERROR(__xludf.DUMMYFUNCTION("SINGLE(XLOOKUP(AD1390,A:A,M:M))"),"")</f>
        <v/>
      </c>
      <c r="AI1390" s="3">
        <f t="array" ref="AI1390">ROUNDDOWN(INDEX($A:$N,MATCH(AD1390,$A:$A,0),COLUMN(N$1))/AE1390,0)+AG1390</f>
        <v>0</v>
      </c>
      <c r="AJ1390" s="3" t="str">
        <f t="array" ref="AJ1390">INDEX($A:$P,MATCH(AD1390,$A:$A,0),COLUMN(P$1))</f>
        <v>ZZ</v>
      </c>
    </row>
    <row r="1391" ht="15.75" customHeight="1">
      <c r="A1391" s="3" t="s">
        <v>1580</v>
      </c>
      <c r="B1391" s="4" t="str">
        <f t="shared" si="1"/>
        <v>SETURDIMAOR</v>
      </c>
      <c r="D1391" s="3" t="s">
        <v>101</v>
      </c>
      <c r="F1391" s="5"/>
      <c r="G1391" s="4">
        <v>0.0</v>
      </c>
      <c r="I1391" s="4">
        <v>0.0</v>
      </c>
      <c r="J1391" s="4">
        <v>4.0</v>
      </c>
      <c r="K1391" s="4">
        <v>0.0</v>
      </c>
      <c r="L1391" s="4">
        <v>0.0</v>
      </c>
      <c r="O1391" s="6">
        <f t="shared" si="2"/>
        <v>4</v>
      </c>
      <c r="P1391" s="3" t="s">
        <v>144</v>
      </c>
      <c r="Q1391" s="3" t="str">
        <f t="shared" si="3"/>
        <v>LC DINING TABLES</v>
      </c>
      <c r="R1391" s="3">
        <f t="shared" si="4"/>
        <v>6</v>
      </c>
      <c r="S1391" s="3">
        <f t="shared" si="5"/>
        <v>0</v>
      </c>
      <c r="T1391" s="7">
        <f t="shared" si="6"/>
        <v>4</v>
      </c>
      <c r="U1391" s="8">
        <f t="array" ref="U1391">IF(W1391&lt;&gt;0,MAX(IFERROR(INDEX(A:S,MATCH(W1391,A:A,0),COLUMN(M$2)),0),IFERROR(INDEX(A:S,MATCH(AD1391,A:A,0),COLUMN(M$2)),0),IFERROR(INDEX(A:S,MATCH(AK1391,A:A,0),COLUMN(M$2)),0),IFERROR(INDEX(A:S,MATCH(AR1391,A:A,0),COLUMN(M$2)),0)),M1391)</f>
        <v>0</v>
      </c>
      <c r="V1391" s="3">
        <f t="shared" si="7"/>
        <v>0</v>
      </c>
      <c r="W1391" s="3" t="s">
        <v>1568</v>
      </c>
      <c r="X1391" s="3">
        <v>1.0</v>
      </c>
      <c r="Y1391" s="3">
        <f t="array" ref="Y1391">ROUNDDOWN(INDEX($A:$O,MATCH(W1391,$A:$A,0),COLUMN(O$1))/X1391,0)</f>
        <v>16</v>
      </c>
      <c r="Z1391" s="3">
        <f t="array" ref="Z1391">ROUNDDOWN(INDEX($A:$J,MATCH(W1391,$A:$A,0),COLUMN(H$1))/X1391,0)+Y1391</f>
        <v>16</v>
      </c>
      <c r="AA1391" s="5" t="str">
        <f>IFERROR(__xludf.DUMMYFUNCTION("SINGLE(XLOOKUP(W1391,A:A,M:M))"),"")</f>
        <v/>
      </c>
      <c r="AB1391" s="3">
        <f t="array" ref="AB1391">ROUNDDOWN(INDEX($A:$N,MATCH(W1391,$A:$A,0),COLUMN(N$1))/X1391,0)+Z1391</f>
        <v>16</v>
      </c>
      <c r="AC1391" s="3" t="str">
        <f t="array" ref="AC1391">INDEX($A:$P,MATCH(W1391,$A:$A,0),COLUMN(P$1))</f>
        <v>LC DINING TABLES</v>
      </c>
      <c r="AD1391" s="3" t="s">
        <v>1561</v>
      </c>
      <c r="AE1391" s="3">
        <v>4.0</v>
      </c>
      <c r="AF1391" s="3">
        <f t="array" ref="AF1391">ROUNDDOWN(INDEX($A:$O,MATCH(AD1391,$A:$A,0),COLUMN(O$1))/AE1391,0)</f>
        <v>6</v>
      </c>
      <c r="AG1391" s="3">
        <f t="array" ref="AG1391">ROUNDDOWN(INDEX($A:$J,MATCH(AD1391,$A:$A,0),COLUMN(H$1))/AE1391,0)+AF1391</f>
        <v>6</v>
      </c>
      <c r="AH1391" s="5" t="str">
        <f>IFERROR(__xludf.DUMMYFUNCTION("SINGLE(XLOOKUP(AD1391,A:A,M:M))"),"")</f>
        <v/>
      </c>
      <c r="AI1391" s="3">
        <f t="array" ref="AI1391">ROUNDDOWN(INDEX($A:$N,MATCH(AD1391,$A:$A,0),COLUMN(N$1))/AE1391,0)+AG1391</f>
        <v>6</v>
      </c>
      <c r="AJ1391" s="3" t="str">
        <f t="array" ref="AJ1391">INDEX($A:$P,MATCH(AD1391,$A:$A,0),COLUMN(P$1))</f>
        <v>LC DINING CHAIRS</v>
      </c>
    </row>
    <row r="1392" ht="15.75" customHeight="1">
      <c r="A1392" s="3" t="s">
        <v>1581</v>
      </c>
      <c r="B1392" s="4" t="str">
        <f t="shared" si="1"/>
        <v>LCBDBAESGR26</v>
      </c>
      <c r="D1392" s="3" t="s">
        <v>101</v>
      </c>
      <c r="F1392" s="5"/>
      <c r="G1392" s="4">
        <v>66.0</v>
      </c>
      <c r="I1392" s="4">
        <v>6.0</v>
      </c>
      <c r="J1392" s="4">
        <v>58.0</v>
      </c>
      <c r="K1392" s="4">
        <v>0.0</v>
      </c>
      <c r="L1392" s="4">
        <v>0.0</v>
      </c>
      <c r="M1392" s="5"/>
      <c r="O1392" s="6">
        <f t="shared" si="2"/>
        <v>60</v>
      </c>
      <c r="P1392" s="3" t="s">
        <v>137</v>
      </c>
      <c r="Q1392" s="3" t="str">
        <f t="shared" si="3"/>
        <v>LC BARSTL</v>
      </c>
      <c r="R1392" s="3">
        <f t="shared" si="4"/>
        <v>60</v>
      </c>
      <c r="S1392" s="3" t="str">
        <f t="shared" si="5"/>
        <v/>
      </c>
      <c r="T1392" s="7">
        <f t="shared" si="6"/>
        <v>60</v>
      </c>
      <c r="U1392" s="8" t="str">
        <f t="array" ref="U1392">IF(W1392&lt;&gt;0,MAX(IFERROR(INDEX(A:S,MATCH(W1392,A:A,0),COLUMN(M$2)),0),IFERROR(INDEX(A:S,MATCH(AD1392,A:A,0),COLUMN(M$2)),0),IFERROR(INDEX(A:S,MATCH(AK1392,A:A,0),COLUMN(M$2)),0),IFERROR(INDEX(A:S,MATCH(AR1392,A:A,0),COLUMN(M$2)),0)),M1392)</f>
        <v/>
      </c>
      <c r="V1392" s="3" t="str">
        <f t="shared" si="7"/>
        <v/>
      </c>
    </row>
    <row r="1393" ht="15.75" customHeight="1">
      <c r="A1393" s="3" t="s">
        <v>1582</v>
      </c>
      <c r="B1393" s="4" t="str">
        <f t="shared" si="1"/>
        <v>LCBDBAESGR30</v>
      </c>
      <c r="D1393" s="3" t="s">
        <v>101</v>
      </c>
      <c r="F1393" s="5"/>
      <c r="G1393" s="4">
        <v>40.0</v>
      </c>
      <c r="I1393" s="4">
        <v>5.0</v>
      </c>
      <c r="J1393" s="4">
        <v>33.0</v>
      </c>
      <c r="K1393" s="4">
        <v>0.0</v>
      </c>
      <c r="L1393" s="4">
        <v>0.0</v>
      </c>
      <c r="M1393" s="5"/>
      <c r="O1393" s="6">
        <f t="shared" si="2"/>
        <v>35</v>
      </c>
      <c r="P1393" s="3" t="s">
        <v>137</v>
      </c>
      <c r="Q1393" s="3" t="str">
        <f t="shared" si="3"/>
        <v>LC BARSTL</v>
      </c>
      <c r="R1393" s="3">
        <f t="shared" si="4"/>
        <v>35</v>
      </c>
      <c r="S1393" s="3" t="str">
        <f t="shared" si="5"/>
        <v/>
      </c>
      <c r="T1393" s="7">
        <f t="shared" si="6"/>
        <v>35</v>
      </c>
      <c r="U1393" s="8" t="str">
        <f t="array" ref="U1393">IF(W1393&lt;&gt;0,MAX(IFERROR(INDEX(A:S,MATCH(W1393,A:A,0),COLUMN(M$2)),0),IFERROR(INDEX(A:S,MATCH(AD1393,A:A,0),COLUMN(M$2)),0),IFERROR(INDEX(A:S,MATCH(AK1393,A:A,0),COLUMN(M$2)),0),IFERROR(INDEX(A:S,MATCH(AR1393,A:A,0),COLUMN(M$2)),0)),M1393)</f>
        <v/>
      </c>
      <c r="V1393" s="3" t="str">
        <f t="shared" si="7"/>
        <v/>
      </c>
    </row>
    <row r="1394" ht="15.75" customHeight="1">
      <c r="A1394" s="3" t="s">
        <v>1583</v>
      </c>
      <c r="B1394" s="4" t="str">
        <f t="shared" si="1"/>
        <v>LCBDBAESTN26</v>
      </c>
      <c r="D1394" s="3" t="s">
        <v>101</v>
      </c>
      <c r="F1394" s="5"/>
      <c r="G1394" s="4">
        <v>61.0</v>
      </c>
      <c r="I1394" s="4">
        <v>0.0</v>
      </c>
      <c r="J1394" s="4">
        <v>59.0</v>
      </c>
      <c r="K1394" s="4">
        <v>0.0</v>
      </c>
      <c r="L1394" s="4">
        <v>0.0</v>
      </c>
      <c r="M1394" s="5"/>
      <c r="O1394" s="6">
        <f t="shared" si="2"/>
        <v>61</v>
      </c>
      <c r="P1394" s="3" t="s">
        <v>137</v>
      </c>
      <c r="Q1394" s="3" t="str">
        <f t="shared" si="3"/>
        <v>LC BARSTL</v>
      </c>
      <c r="R1394" s="3">
        <f t="shared" si="4"/>
        <v>61</v>
      </c>
      <c r="S1394" s="3" t="str">
        <f t="shared" si="5"/>
        <v/>
      </c>
      <c r="T1394" s="7">
        <f t="shared" si="6"/>
        <v>61</v>
      </c>
      <c r="U1394" s="8" t="str">
        <f t="array" ref="U1394">IF(W1394&lt;&gt;0,MAX(IFERROR(INDEX(A:S,MATCH(W1394,A:A,0),COLUMN(M$2)),0),IFERROR(INDEX(A:S,MATCH(AD1394,A:A,0),COLUMN(M$2)),0),IFERROR(INDEX(A:S,MATCH(AK1394,A:A,0),COLUMN(M$2)),0),IFERROR(INDEX(A:S,MATCH(AR1394,A:A,0),COLUMN(M$2)),0)),M1394)</f>
        <v/>
      </c>
      <c r="V1394" s="3" t="str">
        <f t="shared" si="7"/>
        <v/>
      </c>
    </row>
    <row r="1395" ht="15.75" customHeight="1">
      <c r="A1395" s="3" t="s">
        <v>1584</v>
      </c>
      <c r="B1395" s="4" t="str">
        <f t="shared" si="1"/>
        <v>LCBDBAESTN30</v>
      </c>
      <c r="D1395" s="3" t="s">
        <v>101</v>
      </c>
      <c r="F1395" s="5"/>
      <c r="G1395" s="4">
        <v>41.0</v>
      </c>
      <c r="I1395" s="4">
        <v>3.0</v>
      </c>
      <c r="J1395" s="4">
        <v>36.0</v>
      </c>
      <c r="K1395" s="4">
        <v>0.0</v>
      </c>
      <c r="L1395" s="4">
        <v>0.0</v>
      </c>
      <c r="M1395" s="5"/>
      <c r="O1395" s="6">
        <f t="shared" si="2"/>
        <v>38</v>
      </c>
      <c r="P1395" s="3" t="s">
        <v>137</v>
      </c>
      <c r="Q1395" s="3" t="str">
        <f t="shared" si="3"/>
        <v>LC BARSTL</v>
      </c>
      <c r="R1395" s="3">
        <f t="shared" si="4"/>
        <v>38</v>
      </c>
      <c r="S1395" s="3" t="str">
        <f t="shared" si="5"/>
        <v/>
      </c>
      <c r="T1395" s="7">
        <f t="shared" si="6"/>
        <v>38</v>
      </c>
      <c r="U1395" s="8" t="str">
        <f t="array" ref="U1395">IF(W1395&lt;&gt;0,MAX(IFERROR(INDEX(A:S,MATCH(W1395,A:A,0),COLUMN(M$2)),0),IFERROR(INDEX(A:S,MATCH(AD1395,A:A,0),COLUMN(M$2)),0),IFERROR(INDEX(A:S,MATCH(AK1395,A:A,0),COLUMN(M$2)),0),IFERROR(INDEX(A:S,MATCH(AR1395,A:A,0),COLUMN(M$2)),0)),M1395)</f>
        <v/>
      </c>
      <c r="V1395" s="3" t="str">
        <f t="shared" si="7"/>
        <v/>
      </c>
    </row>
    <row r="1396" ht="15.75" customHeight="1">
      <c r="A1396" s="3" t="s">
        <v>1585</v>
      </c>
      <c r="B1396" s="4" t="str">
        <f t="shared" si="1"/>
        <v>LCCBBAESON26</v>
      </c>
      <c r="D1396" s="3" t="s">
        <v>60</v>
      </c>
      <c r="F1396" s="5">
        <v>45020.0</v>
      </c>
      <c r="G1396" s="4">
        <v>0.0</v>
      </c>
      <c r="I1396" s="4">
        <v>0.0</v>
      </c>
      <c r="J1396" s="4">
        <v>0.0</v>
      </c>
      <c r="K1396" s="4">
        <v>0.0</v>
      </c>
      <c r="L1396" s="4">
        <v>0.0</v>
      </c>
      <c r="O1396" s="6">
        <f t="shared" si="2"/>
        <v>0</v>
      </c>
      <c r="P1396" s="3" t="s">
        <v>51</v>
      </c>
      <c r="Q1396" s="3" t="str">
        <f t="shared" si="3"/>
        <v>ZZ</v>
      </c>
      <c r="R1396" s="3">
        <f t="shared" si="4"/>
        <v>0</v>
      </c>
      <c r="S1396" s="3" t="str">
        <f t="shared" si="5"/>
        <v/>
      </c>
      <c r="T1396" s="7">
        <f t="shared" si="6"/>
        <v>0</v>
      </c>
      <c r="U1396" s="8" t="str">
        <f t="array" ref="U1396">IF(W1396&lt;&gt;0,MAX(IFERROR(INDEX(A:S,MATCH(W1396,A:A,0),COLUMN(M$2)),0),IFERROR(INDEX(A:S,MATCH(AD1396,A:A,0),COLUMN(M$2)),0),IFERROR(INDEX(A:S,MATCH(AK1396,A:A,0),COLUMN(M$2)),0),IFERROR(INDEX(A:S,MATCH(AR1396,A:A,0),COLUMN(M$2)),0)),M1396)</f>
        <v/>
      </c>
      <c r="V1396" s="3" t="str">
        <f t="shared" si="7"/>
        <v/>
      </c>
    </row>
    <row r="1397" ht="15.75" customHeight="1">
      <c r="A1397" s="3" t="s">
        <v>1586</v>
      </c>
      <c r="B1397" s="4" t="str">
        <f t="shared" si="1"/>
        <v>LCCBBAESON30</v>
      </c>
      <c r="D1397" s="3" t="s">
        <v>123</v>
      </c>
      <c r="E1397" s="5">
        <v>45020.0</v>
      </c>
      <c r="F1397" s="5"/>
      <c r="G1397" s="4">
        <v>0.0</v>
      </c>
      <c r="I1397" s="4">
        <v>0.0</v>
      </c>
      <c r="J1397" s="4">
        <v>0.0</v>
      </c>
      <c r="K1397" s="4">
        <v>0.0</v>
      </c>
      <c r="L1397" s="4">
        <v>0.0</v>
      </c>
      <c r="O1397" s="6">
        <f t="shared" si="2"/>
        <v>0</v>
      </c>
      <c r="P1397" s="3" t="s">
        <v>51</v>
      </c>
      <c r="Q1397" s="3" t="str">
        <f t="shared" si="3"/>
        <v>ZZ</v>
      </c>
      <c r="R1397" s="3">
        <f t="shared" si="4"/>
        <v>0</v>
      </c>
      <c r="S1397" s="3" t="str">
        <f t="shared" si="5"/>
        <v/>
      </c>
      <c r="T1397" s="7">
        <f t="shared" si="6"/>
        <v>0</v>
      </c>
      <c r="U1397" s="8" t="str">
        <f t="array" ref="U1397">IF(W1397&lt;&gt;0,MAX(IFERROR(INDEX(A:S,MATCH(W1397,A:A,0),COLUMN(M$2)),0),IFERROR(INDEX(A:S,MATCH(AD1397,A:A,0),COLUMN(M$2)),0),IFERROR(INDEX(A:S,MATCH(AK1397,A:A,0),COLUMN(M$2)),0),IFERROR(INDEX(A:S,MATCH(AR1397,A:A,0),COLUMN(M$2)),0)),M1397)</f>
        <v/>
      </c>
      <c r="V1397" s="3" t="str">
        <f t="shared" si="7"/>
        <v/>
      </c>
    </row>
    <row r="1398" ht="15.75" customHeight="1">
      <c r="A1398" s="3" t="s">
        <v>1587</v>
      </c>
      <c r="B1398" s="4" t="str">
        <f t="shared" si="1"/>
        <v>LCCBBAGRON26</v>
      </c>
      <c r="D1398" s="3" t="s">
        <v>101</v>
      </c>
      <c r="F1398" s="5"/>
      <c r="G1398" s="4">
        <v>118.0</v>
      </c>
      <c r="I1398" s="4">
        <v>1.0</v>
      </c>
      <c r="J1398" s="4">
        <v>115.0</v>
      </c>
      <c r="K1398" s="4">
        <v>0.0</v>
      </c>
      <c r="L1398" s="4">
        <v>0.0</v>
      </c>
      <c r="M1398" s="5"/>
      <c r="O1398" s="6">
        <f t="shared" si="2"/>
        <v>117</v>
      </c>
      <c r="P1398" s="3" t="s">
        <v>137</v>
      </c>
      <c r="Q1398" s="3" t="str">
        <f t="shared" si="3"/>
        <v>LC BARSTL</v>
      </c>
      <c r="R1398" s="3">
        <f t="shared" si="4"/>
        <v>117</v>
      </c>
      <c r="S1398" s="3" t="str">
        <f t="shared" si="5"/>
        <v/>
      </c>
      <c r="T1398" s="7">
        <f t="shared" si="6"/>
        <v>117</v>
      </c>
      <c r="U1398" s="8" t="str">
        <f t="array" ref="U1398">IF(W1398&lt;&gt;0,MAX(IFERROR(INDEX(A:S,MATCH(W1398,A:A,0),COLUMN(M$2)),0),IFERROR(INDEX(A:S,MATCH(AD1398,A:A,0),COLUMN(M$2)),0),IFERROR(INDEX(A:S,MATCH(AK1398,A:A,0),COLUMN(M$2)),0),IFERROR(INDEX(A:S,MATCH(AR1398,A:A,0),COLUMN(M$2)),0)),M1398)</f>
        <v/>
      </c>
      <c r="V1398" s="3" t="str">
        <f t="shared" si="7"/>
        <v/>
      </c>
    </row>
    <row r="1399" ht="15.75" customHeight="1">
      <c r="A1399" s="3" t="s">
        <v>1588</v>
      </c>
      <c r="B1399" s="4" t="str">
        <f t="shared" si="1"/>
        <v>LCCBBAGRON30</v>
      </c>
      <c r="D1399" s="3" t="s">
        <v>101</v>
      </c>
      <c r="F1399" s="5"/>
      <c r="G1399" s="4">
        <v>104.0</v>
      </c>
      <c r="I1399" s="4">
        <v>0.0</v>
      </c>
      <c r="J1399" s="4">
        <v>102.0</v>
      </c>
      <c r="K1399" s="4">
        <v>0.0</v>
      </c>
      <c r="L1399" s="4">
        <v>0.0</v>
      </c>
      <c r="M1399" s="5"/>
      <c r="O1399" s="6">
        <f t="shared" si="2"/>
        <v>104</v>
      </c>
      <c r="P1399" s="3" t="s">
        <v>137</v>
      </c>
      <c r="Q1399" s="3" t="str">
        <f t="shared" si="3"/>
        <v>LC BARSTL</v>
      </c>
      <c r="R1399" s="3">
        <f t="shared" si="4"/>
        <v>104</v>
      </c>
      <c r="S1399" s="3" t="str">
        <f t="shared" si="5"/>
        <v/>
      </c>
      <c r="T1399" s="7">
        <f t="shared" si="6"/>
        <v>104</v>
      </c>
      <c r="U1399" s="8" t="str">
        <f t="array" ref="U1399">IF(W1399&lt;&gt;0,MAX(IFERROR(INDEX(A:S,MATCH(W1399,A:A,0),COLUMN(M$2)),0),IFERROR(INDEX(A:S,MATCH(AD1399,A:A,0),COLUMN(M$2)),0),IFERROR(INDEX(A:S,MATCH(AK1399,A:A,0),COLUMN(M$2)),0),IFERROR(INDEX(A:S,MATCH(AR1399,A:A,0),COLUMN(M$2)),0)),M1399)</f>
        <v/>
      </c>
      <c r="V1399" s="3" t="str">
        <f t="shared" si="7"/>
        <v/>
      </c>
    </row>
    <row r="1400" ht="15.75" customHeight="1">
      <c r="A1400" s="3" t="s">
        <v>1589</v>
      </c>
      <c r="B1400" s="4" t="str">
        <f t="shared" si="1"/>
        <v>LCCIBAESGR26</v>
      </c>
      <c r="D1400" s="3" t="s">
        <v>101</v>
      </c>
      <c r="F1400" s="5"/>
      <c r="G1400" s="4">
        <v>2.0</v>
      </c>
      <c r="I1400" s="4">
        <v>2.0</v>
      </c>
      <c r="J1400" s="4">
        <v>0.0</v>
      </c>
      <c r="K1400" s="4">
        <v>0.0</v>
      </c>
      <c r="L1400" s="4">
        <v>0.0</v>
      </c>
      <c r="M1400" s="5"/>
      <c r="O1400" s="6">
        <f t="shared" si="2"/>
        <v>0</v>
      </c>
      <c r="P1400" s="3" t="s">
        <v>137</v>
      </c>
      <c r="Q1400" s="3" t="str">
        <f t="shared" si="3"/>
        <v>LC BARSTL</v>
      </c>
      <c r="R1400" s="3">
        <f t="shared" si="4"/>
        <v>0</v>
      </c>
      <c r="S1400" s="3" t="str">
        <f t="shared" si="5"/>
        <v/>
      </c>
      <c r="T1400" s="7">
        <f t="shared" si="6"/>
        <v>0</v>
      </c>
      <c r="U1400" s="8" t="str">
        <f t="array" ref="U1400">IF(W1400&lt;&gt;0,MAX(IFERROR(INDEX(A:S,MATCH(W1400,A:A,0),COLUMN(M$2)),0),IFERROR(INDEX(A:S,MATCH(AD1400,A:A,0),COLUMN(M$2)),0),IFERROR(INDEX(A:S,MATCH(AK1400,A:A,0),COLUMN(M$2)),0),IFERROR(INDEX(A:S,MATCH(AR1400,A:A,0),COLUMN(M$2)),0)),M1400)</f>
        <v/>
      </c>
      <c r="V1400" s="3" t="str">
        <f t="shared" si="7"/>
        <v/>
      </c>
    </row>
    <row r="1401" ht="15.75" customHeight="1">
      <c r="A1401" s="3" t="s">
        <v>1590</v>
      </c>
      <c r="B1401" s="4" t="str">
        <f t="shared" si="1"/>
        <v>LCCIBAESGR30</v>
      </c>
      <c r="D1401" s="3" t="s">
        <v>101</v>
      </c>
      <c r="F1401" s="5"/>
      <c r="G1401" s="4">
        <v>39.0</v>
      </c>
      <c r="I1401" s="4">
        <v>2.0</v>
      </c>
      <c r="J1401" s="4">
        <v>35.0</v>
      </c>
      <c r="K1401" s="4">
        <v>0.0</v>
      </c>
      <c r="L1401" s="4">
        <v>0.0</v>
      </c>
      <c r="M1401" s="5"/>
      <c r="O1401" s="6">
        <f t="shared" si="2"/>
        <v>37</v>
      </c>
      <c r="P1401" s="3" t="s">
        <v>137</v>
      </c>
      <c r="Q1401" s="3" t="str">
        <f t="shared" si="3"/>
        <v>LC BARSTL</v>
      </c>
      <c r="R1401" s="3">
        <f t="shared" si="4"/>
        <v>37</v>
      </c>
      <c r="S1401" s="3" t="str">
        <f t="shared" si="5"/>
        <v/>
      </c>
      <c r="T1401" s="7">
        <f t="shared" si="6"/>
        <v>37</v>
      </c>
      <c r="U1401" s="8" t="str">
        <f t="array" ref="U1401">IF(W1401&lt;&gt;0,MAX(IFERROR(INDEX(A:S,MATCH(W1401,A:A,0),COLUMN(M$2)),0),IFERROR(INDEX(A:S,MATCH(AD1401,A:A,0),COLUMN(M$2)),0),IFERROR(INDEX(A:S,MATCH(AK1401,A:A,0),COLUMN(M$2)),0),IFERROR(INDEX(A:S,MATCH(AR1401,A:A,0),COLUMN(M$2)),0)),M1401)</f>
        <v/>
      </c>
      <c r="V1401" s="3" t="str">
        <f t="shared" si="7"/>
        <v/>
      </c>
    </row>
    <row r="1402" ht="15.75" customHeight="1">
      <c r="A1402" s="3" t="s">
        <v>1591</v>
      </c>
      <c r="B1402" s="4" t="str">
        <f t="shared" si="1"/>
        <v>LCCIBAESTN26</v>
      </c>
      <c r="D1402" s="3" t="s">
        <v>101</v>
      </c>
      <c r="F1402" s="5"/>
      <c r="G1402" s="4">
        <v>16.0</v>
      </c>
      <c r="I1402" s="4">
        <v>18.0</v>
      </c>
      <c r="J1402" s="4">
        <v>0.0</v>
      </c>
      <c r="K1402" s="4">
        <v>0.0</v>
      </c>
      <c r="L1402" s="4">
        <v>0.0</v>
      </c>
      <c r="M1402" s="5"/>
      <c r="O1402" s="6">
        <f t="shared" si="2"/>
        <v>-2</v>
      </c>
      <c r="P1402" s="3" t="s">
        <v>137</v>
      </c>
      <c r="Q1402" s="3" t="str">
        <f t="shared" si="3"/>
        <v>LC BARSTL</v>
      </c>
      <c r="R1402" s="3">
        <f t="shared" si="4"/>
        <v>-2</v>
      </c>
      <c r="S1402" s="3" t="str">
        <f t="shared" si="5"/>
        <v/>
      </c>
      <c r="T1402" s="7">
        <f t="shared" si="6"/>
        <v>0</v>
      </c>
      <c r="U1402" s="8" t="str">
        <f t="array" ref="U1402">IF(W1402&lt;&gt;0,MAX(IFERROR(INDEX(A:S,MATCH(W1402,A:A,0),COLUMN(M$2)),0),IFERROR(INDEX(A:S,MATCH(AD1402,A:A,0),COLUMN(M$2)),0),IFERROR(INDEX(A:S,MATCH(AK1402,A:A,0),COLUMN(M$2)),0),IFERROR(INDEX(A:S,MATCH(AR1402,A:A,0),COLUMN(M$2)),0)),M1402)</f>
        <v/>
      </c>
      <c r="V1402" s="3" t="str">
        <f t="shared" si="7"/>
        <v/>
      </c>
    </row>
    <row r="1403" ht="15.75" customHeight="1">
      <c r="A1403" s="3" t="s">
        <v>1592</v>
      </c>
      <c r="B1403" s="4" t="str">
        <f t="shared" si="1"/>
        <v>LCCIBAESTN30</v>
      </c>
      <c r="D1403" s="3" t="s">
        <v>101</v>
      </c>
      <c r="F1403" s="5"/>
      <c r="G1403" s="4">
        <v>11.0</v>
      </c>
      <c r="I1403" s="4">
        <v>5.0</v>
      </c>
      <c r="J1403" s="4">
        <v>4.0</v>
      </c>
      <c r="K1403" s="4">
        <v>0.0</v>
      </c>
      <c r="L1403" s="4">
        <v>0.0</v>
      </c>
      <c r="M1403" s="5"/>
      <c r="O1403" s="6">
        <f t="shared" si="2"/>
        <v>6</v>
      </c>
      <c r="P1403" s="3" t="s">
        <v>137</v>
      </c>
      <c r="Q1403" s="3" t="str">
        <f t="shared" si="3"/>
        <v>LC BARSTL</v>
      </c>
      <c r="R1403" s="3">
        <f t="shared" si="4"/>
        <v>6</v>
      </c>
      <c r="S1403" s="3" t="str">
        <f t="shared" si="5"/>
        <v/>
      </c>
      <c r="T1403" s="7">
        <f t="shared" si="6"/>
        <v>6</v>
      </c>
      <c r="U1403" s="8" t="str">
        <f t="array" ref="U1403">IF(W1403&lt;&gt;0,MAX(IFERROR(INDEX(A:S,MATCH(W1403,A:A,0),COLUMN(M$2)),0),IFERROR(INDEX(A:S,MATCH(AD1403,A:A,0),COLUMN(M$2)),0),IFERROR(INDEX(A:S,MATCH(AK1403,A:A,0),COLUMN(M$2)),0),IFERROR(INDEX(A:S,MATCH(AR1403,A:A,0),COLUMN(M$2)),0)),M1403)</f>
        <v/>
      </c>
      <c r="V1403" s="3" t="str">
        <f t="shared" si="7"/>
        <v/>
      </c>
    </row>
    <row r="1404" ht="15.75" customHeight="1">
      <c r="A1404" s="3" t="s">
        <v>1593</v>
      </c>
      <c r="B1404" s="4" t="str">
        <f t="shared" si="1"/>
        <v>LCGIBAESGR26</v>
      </c>
      <c r="D1404" s="3" t="s">
        <v>101</v>
      </c>
      <c r="F1404" s="5"/>
      <c r="G1404" s="4">
        <v>18.0</v>
      </c>
      <c r="I1404" s="4">
        <v>0.0</v>
      </c>
      <c r="J1404" s="4">
        <v>16.0</v>
      </c>
      <c r="K1404" s="4">
        <v>0.0</v>
      </c>
      <c r="L1404" s="4">
        <v>0.0</v>
      </c>
      <c r="M1404" s="5"/>
      <c r="O1404" s="6">
        <f t="shared" si="2"/>
        <v>18</v>
      </c>
      <c r="P1404" s="3" t="s">
        <v>137</v>
      </c>
      <c r="Q1404" s="3" t="str">
        <f t="shared" si="3"/>
        <v>LC BARSTL</v>
      </c>
      <c r="R1404" s="3">
        <f t="shared" si="4"/>
        <v>18</v>
      </c>
      <c r="S1404" s="3" t="str">
        <f t="shared" si="5"/>
        <v/>
      </c>
      <c r="T1404" s="7">
        <f t="shared" si="6"/>
        <v>18</v>
      </c>
      <c r="U1404" s="8" t="str">
        <f t="array" ref="U1404">IF(W1404&lt;&gt;0,MAX(IFERROR(INDEX(A:S,MATCH(W1404,A:A,0),COLUMN(M$2)),0),IFERROR(INDEX(A:S,MATCH(AD1404,A:A,0),COLUMN(M$2)),0),IFERROR(INDEX(A:S,MATCH(AK1404,A:A,0),COLUMN(M$2)),0),IFERROR(INDEX(A:S,MATCH(AR1404,A:A,0),COLUMN(M$2)),0)),M1404)</f>
        <v/>
      </c>
      <c r="V1404" s="3" t="str">
        <f t="shared" si="7"/>
        <v/>
      </c>
    </row>
    <row r="1405" ht="15.75" customHeight="1">
      <c r="A1405" s="3" t="s">
        <v>1594</v>
      </c>
      <c r="B1405" s="4" t="str">
        <f t="shared" si="1"/>
        <v>LCGIBAESGR30</v>
      </c>
      <c r="D1405" s="3" t="s">
        <v>60</v>
      </c>
      <c r="F1405" s="5">
        <v>45020.0</v>
      </c>
      <c r="G1405" s="4">
        <v>0.0</v>
      </c>
      <c r="I1405" s="4">
        <v>0.0</v>
      </c>
      <c r="J1405" s="4">
        <v>0.0</v>
      </c>
      <c r="K1405" s="4">
        <v>0.0</v>
      </c>
      <c r="L1405" s="4">
        <v>0.0</v>
      </c>
      <c r="O1405" s="6">
        <f t="shared" si="2"/>
        <v>0</v>
      </c>
      <c r="P1405" s="3" t="s">
        <v>112</v>
      </c>
      <c r="Q1405" s="3" t="str">
        <f t="shared" si="3"/>
        <v>Z</v>
      </c>
      <c r="R1405" s="3">
        <f t="shared" si="4"/>
        <v>0</v>
      </c>
      <c r="S1405" s="3" t="str">
        <f t="shared" si="5"/>
        <v/>
      </c>
      <c r="T1405" s="7">
        <f t="shared" si="6"/>
        <v>0</v>
      </c>
      <c r="U1405" s="8" t="str">
        <f t="array" ref="U1405">IF(W1405&lt;&gt;0,MAX(IFERROR(INDEX(A:S,MATCH(W1405,A:A,0),COLUMN(M$2)),0),IFERROR(INDEX(A:S,MATCH(AD1405,A:A,0),COLUMN(M$2)),0),IFERROR(INDEX(A:S,MATCH(AK1405,A:A,0),COLUMN(M$2)),0),IFERROR(INDEX(A:S,MATCH(AR1405,A:A,0),COLUMN(M$2)),0)),M1405)</f>
        <v/>
      </c>
      <c r="V1405" s="3" t="str">
        <f t="shared" si="7"/>
        <v/>
      </c>
    </row>
    <row r="1406" ht="15.75" customHeight="1">
      <c r="A1406" s="3" t="s">
        <v>1595</v>
      </c>
      <c r="B1406" s="4" t="str">
        <f t="shared" si="1"/>
        <v>LCJRBABLBL26</v>
      </c>
      <c r="D1406" s="3" t="s">
        <v>101</v>
      </c>
      <c r="F1406" s="5"/>
      <c r="G1406" s="4">
        <v>32.0</v>
      </c>
      <c r="I1406" s="4">
        <v>0.0</v>
      </c>
      <c r="J1406" s="4">
        <v>30.0</v>
      </c>
      <c r="K1406" s="4">
        <v>0.0</v>
      </c>
      <c r="L1406" s="4">
        <v>0.0</v>
      </c>
      <c r="M1406" s="5"/>
      <c r="O1406" s="6">
        <f t="shared" si="2"/>
        <v>32</v>
      </c>
      <c r="P1406" s="3" t="s">
        <v>137</v>
      </c>
      <c r="Q1406" s="3" t="str">
        <f t="shared" si="3"/>
        <v>LC BARSTL</v>
      </c>
      <c r="R1406" s="3">
        <f t="shared" si="4"/>
        <v>32</v>
      </c>
      <c r="S1406" s="3" t="str">
        <f t="shared" si="5"/>
        <v/>
      </c>
      <c r="T1406" s="7">
        <f t="shared" si="6"/>
        <v>32</v>
      </c>
      <c r="U1406" s="8" t="str">
        <f t="array" ref="U1406">IF(W1406&lt;&gt;0,MAX(IFERROR(INDEX(A:S,MATCH(W1406,A:A,0),COLUMN(M$2)),0),IFERROR(INDEX(A:S,MATCH(AD1406,A:A,0),COLUMN(M$2)),0),IFERROR(INDEX(A:S,MATCH(AK1406,A:A,0),COLUMN(M$2)),0),IFERROR(INDEX(A:S,MATCH(AR1406,A:A,0),COLUMN(M$2)),0)),M1406)</f>
        <v/>
      </c>
      <c r="V1406" s="3" t="str">
        <f t="shared" si="7"/>
        <v/>
      </c>
    </row>
    <row r="1407" ht="15.75" customHeight="1">
      <c r="A1407" s="3" t="s">
        <v>1596</v>
      </c>
      <c r="B1407" s="4" t="str">
        <f t="shared" si="1"/>
        <v>LCJRBABLBL30</v>
      </c>
      <c r="D1407" s="3" t="s">
        <v>60</v>
      </c>
      <c r="E1407" s="5">
        <v>44159.0</v>
      </c>
      <c r="F1407" s="5">
        <v>44274.0</v>
      </c>
      <c r="G1407" s="4">
        <v>0.0</v>
      </c>
      <c r="I1407" s="4">
        <v>0.0</v>
      </c>
      <c r="J1407" s="4">
        <v>0.0</v>
      </c>
      <c r="K1407" s="4">
        <v>0.0</v>
      </c>
      <c r="L1407" s="4">
        <v>0.0</v>
      </c>
      <c r="O1407" s="6">
        <f t="shared" si="2"/>
        <v>0</v>
      </c>
      <c r="P1407" s="3" t="s">
        <v>51</v>
      </c>
      <c r="Q1407" s="3" t="str">
        <f t="shared" si="3"/>
        <v>ZZ</v>
      </c>
      <c r="R1407" s="3">
        <f t="shared" si="4"/>
        <v>0</v>
      </c>
      <c r="S1407" s="3" t="str">
        <f t="shared" si="5"/>
        <v/>
      </c>
      <c r="T1407" s="7">
        <f t="shared" si="6"/>
        <v>0</v>
      </c>
      <c r="U1407" s="8" t="str">
        <f t="array" ref="U1407">IF(W1407&lt;&gt;0,MAX(IFERROR(INDEX(A:S,MATCH(W1407,A:A,0),COLUMN(M$2)),0),IFERROR(INDEX(A:S,MATCH(AD1407,A:A,0),COLUMN(M$2)),0),IFERROR(INDEX(A:S,MATCH(AK1407,A:A,0),COLUMN(M$2)),0),IFERROR(INDEX(A:S,MATCH(AR1407,A:A,0),COLUMN(M$2)),0)),M1407)</f>
        <v/>
      </c>
      <c r="V1407" s="3" t="str">
        <f t="shared" si="7"/>
        <v/>
      </c>
    </row>
    <row r="1408" ht="15.75" customHeight="1">
      <c r="A1408" s="3" t="s">
        <v>1597</v>
      </c>
      <c r="B1408" s="4" t="str">
        <f t="shared" si="1"/>
        <v>LCJRBAGRON26</v>
      </c>
      <c r="D1408" s="3" t="s">
        <v>101</v>
      </c>
      <c r="F1408" s="5"/>
      <c r="G1408" s="4">
        <v>12.0</v>
      </c>
      <c r="I1408" s="4">
        <v>4.0</v>
      </c>
      <c r="J1408" s="4">
        <v>6.0</v>
      </c>
      <c r="K1408" s="4">
        <v>0.0</v>
      </c>
      <c r="L1408" s="4">
        <v>0.0</v>
      </c>
      <c r="M1408" s="5"/>
      <c r="O1408" s="6">
        <f t="shared" si="2"/>
        <v>8</v>
      </c>
      <c r="P1408" s="3" t="s">
        <v>137</v>
      </c>
      <c r="Q1408" s="3" t="str">
        <f t="shared" si="3"/>
        <v>LC BARSTL</v>
      </c>
      <c r="R1408" s="3">
        <f t="shared" si="4"/>
        <v>8</v>
      </c>
      <c r="S1408" s="3" t="str">
        <f t="shared" si="5"/>
        <v/>
      </c>
      <c r="T1408" s="7">
        <f t="shared" si="6"/>
        <v>8</v>
      </c>
      <c r="U1408" s="8" t="str">
        <f t="array" ref="U1408">IF(W1408&lt;&gt;0,MAX(IFERROR(INDEX(A:S,MATCH(W1408,A:A,0),COLUMN(M$2)),0),IFERROR(INDEX(A:S,MATCH(AD1408,A:A,0),COLUMN(M$2)),0),IFERROR(INDEX(A:S,MATCH(AK1408,A:A,0),COLUMN(M$2)),0),IFERROR(INDEX(A:S,MATCH(AR1408,A:A,0),COLUMN(M$2)),0)),M1408)</f>
        <v/>
      </c>
      <c r="V1408" s="3" t="str">
        <f t="shared" si="7"/>
        <v/>
      </c>
    </row>
    <row r="1409" ht="15.75" customHeight="1">
      <c r="A1409" s="3" t="s">
        <v>1598</v>
      </c>
      <c r="B1409" s="4" t="str">
        <f t="shared" si="1"/>
        <v>LCJRBAGRON30</v>
      </c>
      <c r="D1409" s="3" t="s">
        <v>101</v>
      </c>
      <c r="F1409" s="5"/>
      <c r="G1409" s="4">
        <v>2.0</v>
      </c>
      <c r="I1409" s="4">
        <v>1.0</v>
      </c>
      <c r="J1409" s="4">
        <v>0.0</v>
      </c>
      <c r="K1409" s="4">
        <v>0.0</v>
      </c>
      <c r="L1409" s="4">
        <v>0.0</v>
      </c>
      <c r="M1409" s="5"/>
      <c r="O1409" s="6">
        <f t="shared" si="2"/>
        <v>1</v>
      </c>
      <c r="P1409" s="3" t="s">
        <v>137</v>
      </c>
      <c r="Q1409" s="3" t="str">
        <f t="shared" si="3"/>
        <v>LC BARSTL</v>
      </c>
      <c r="R1409" s="3">
        <f t="shared" si="4"/>
        <v>1</v>
      </c>
      <c r="S1409" s="3" t="str">
        <f t="shared" si="5"/>
        <v/>
      </c>
      <c r="T1409" s="7">
        <f t="shared" si="6"/>
        <v>1</v>
      </c>
      <c r="U1409" s="8" t="str">
        <f t="array" ref="U1409">IF(W1409&lt;&gt;0,MAX(IFERROR(INDEX(A:S,MATCH(W1409,A:A,0),COLUMN(M$2)),0),IFERROR(INDEX(A:S,MATCH(AD1409,A:A,0),COLUMN(M$2)),0),IFERROR(INDEX(A:S,MATCH(AK1409,A:A,0),COLUMN(M$2)),0),IFERROR(INDEX(A:S,MATCH(AR1409,A:A,0),COLUMN(M$2)),0)),M1409)</f>
        <v/>
      </c>
      <c r="V1409" s="3" t="str">
        <f t="shared" si="7"/>
        <v/>
      </c>
    </row>
    <row r="1410" ht="15.75" customHeight="1">
      <c r="A1410" s="3" t="s">
        <v>1599</v>
      </c>
      <c r="B1410" s="4" t="str">
        <f t="shared" si="1"/>
        <v>LCPSBAESON26</v>
      </c>
      <c r="D1410" s="3">
        <v>0.0</v>
      </c>
      <c r="F1410" s="5">
        <v>44134.0</v>
      </c>
      <c r="G1410" s="4">
        <v>0.0</v>
      </c>
      <c r="I1410" s="4">
        <v>0.0</v>
      </c>
      <c r="J1410" s="4">
        <v>0.0</v>
      </c>
      <c r="K1410" s="4">
        <v>0.0</v>
      </c>
      <c r="L1410" s="4">
        <v>0.0</v>
      </c>
      <c r="O1410" s="6">
        <f t="shared" si="2"/>
        <v>0</v>
      </c>
      <c r="P1410" s="3" t="s">
        <v>51</v>
      </c>
      <c r="Q1410" s="3" t="str">
        <f t="shared" si="3"/>
        <v>ZZ</v>
      </c>
      <c r="R1410" s="3">
        <f t="shared" si="4"/>
        <v>0</v>
      </c>
      <c r="S1410" s="3" t="str">
        <f t="shared" si="5"/>
        <v/>
      </c>
      <c r="T1410" s="7">
        <f t="shared" si="6"/>
        <v>0</v>
      </c>
      <c r="U1410" s="8" t="str">
        <f t="array" ref="U1410">IF(W1410&lt;&gt;0,MAX(IFERROR(INDEX(A:S,MATCH(W1410,A:A,0),COLUMN(M$2)),0),IFERROR(INDEX(A:S,MATCH(AD1410,A:A,0),COLUMN(M$2)),0),IFERROR(INDEX(A:S,MATCH(AK1410,A:A,0),COLUMN(M$2)),0),IFERROR(INDEX(A:S,MATCH(AR1410,A:A,0),COLUMN(M$2)),0)),M1410)</f>
        <v/>
      </c>
      <c r="V1410" s="3" t="str">
        <f t="shared" si="7"/>
        <v/>
      </c>
    </row>
    <row r="1411" ht="15.75" customHeight="1">
      <c r="A1411" s="3" t="s">
        <v>1600</v>
      </c>
      <c r="B1411" s="4" t="str">
        <f t="shared" si="1"/>
        <v>LCPSBAESON30</v>
      </c>
      <c r="D1411" s="3">
        <v>0.0</v>
      </c>
      <c r="F1411" s="5">
        <v>44134.0</v>
      </c>
      <c r="G1411" s="4">
        <v>0.0</v>
      </c>
      <c r="I1411" s="4">
        <v>0.0</v>
      </c>
      <c r="J1411" s="4">
        <v>0.0</v>
      </c>
      <c r="K1411" s="4">
        <v>0.0</v>
      </c>
      <c r="L1411" s="4">
        <v>0.0</v>
      </c>
      <c r="O1411" s="6">
        <f t="shared" si="2"/>
        <v>0</v>
      </c>
      <c r="P1411" s="3" t="s">
        <v>51</v>
      </c>
      <c r="Q1411" s="3" t="str">
        <f t="shared" si="3"/>
        <v>ZZ</v>
      </c>
      <c r="R1411" s="3">
        <f t="shared" si="4"/>
        <v>0</v>
      </c>
      <c r="S1411" s="3" t="str">
        <f t="shared" si="5"/>
        <v/>
      </c>
      <c r="T1411" s="7">
        <f t="shared" si="6"/>
        <v>0</v>
      </c>
      <c r="U1411" s="8" t="str">
        <f t="array" ref="U1411">IF(W1411&lt;&gt;0,MAX(IFERROR(INDEX(A:S,MATCH(W1411,A:A,0),COLUMN(M$2)),0),IFERROR(INDEX(A:S,MATCH(AD1411,A:A,0),COLUMN(M$2)),0),IFERROR(INDEX(A:S,MATCH(AK1411,A:A,0),COLUMN(M$2)),0),IFERROR(INDEX(A:S,MATCH(AR1411,A:A,0),COLUMN(M$2)),0)),M1411)</f>
        <v/>
      </c>
      <c r="V1411" s="3" t="str">
        <f t="shared" si="7"/>
        <v/>
      </c>
    </row>
    <row r="1412" ht="15.75" customHeight="1">
      <c r="A1412" s="3" t="s">
        <v>1601</v>
      </c>
      <c r="B1412" s="4" t="str">
        <f t="shared" si="1"/>
        <v>LCPSBAOABR26</v>
      </c>
      <c r="D1412" s="3">
        <v>0.0</v>
      </c>
      <c r="F1412" s="5">
        <v>44134.0</v>
      </c>
      <c r="G1412" s="4">
        <v>0.0</v>
      </c>
      <c r="I1412" s="4">
        <v>0.0</v>
      </c>
      <c r="J1412" s="4">
        <v>0.0</v>
      </c>
      <c r="K1412" s="4">
        <v>0.0</v>
      </c>
      <c r="L1412" s="4">
        <v>0.0</v>
      </c>
      <c r="O1412" s="6">
        <f t="shared" si="2"/>
        <v>0</v>
      </c>
      <c r="P1412" s="3" t="s">
        <v>51</v>
      </c>
      <c r="Q1412" s="3" t="str">
        <f t="shared" si="3"/>
        <v>ZZ</v>
      </c>
      <c r="R1412" s="3">
        <f t="shared" si="4"/>
        <v>0</v>
      </c>
      <c r="S1412" s="3" t="str">
        <f t="shared" si="5"/>
        <v/>
      </c>
      <c r="T1412" s="7">
        <f t="shared" si="6"/>
        <v>0</v>
      </c>
      <c r="U1412" s="8" t="str">
        <f t="array" ref="U1412">IF(W1412&lt;&gt;0,MAX(IFERROR(INDEX(A:S,MATCH(W1412,A:A,0),COLUMN(M$2)),0),IFERROR(INDEX(A:S,MATCH(AD1412,A:A,0),COLUMN(M$2)),0),IFERROR(INDEX(A:S,MATCH(AK1412,A:A,0),COLUMN(M$2)),0),IFERROR(INDEX(A:S,MATCH(AR1412,A:A,0),COLUMN(M$2)),0)),M1412)</f>
        <v/>
      </c>
      <c r="V1412" s="3" t="str">
        <f t="shared" si="7"/>
        <v/>
      </c>
    </row>
    <row r="1413" ht="15.75" customHeight="1">
      <c r="A1413" s="3" t="s">
        <v>1602</v>
      </c>
      <c r="B1413" s="4" t="str">
        <f t="shared" si="1"/>
        <v>LCPSBAOABR30</v>
      </c>
      <c r="D1413" s="3" t="s">
        <v>60</v>
      </c>
      <c r="E1413" s="5">
        <v>44159.0</v>
      </c>
      <c r="F1413" s="5">
        <v>44274.0</v>
      </c>
      <c r="G1413" s="4">
        <v>0.0</v>
      </c>
      <c r="I1413" s="4">
        <v>0.0</v>
      </c>
      <c r="J1413" s="4">
        <v>0.0</v>
      </c>
      <c r="K1413" s="4">
        <v>0.0</v>
      </c>
      <c r="L1413" s="4">
        <v>0.0</v>
      </c>
      <c r="O1413" s="6">
        <f t="shared" si="2"/>
        <v>0</v>
      </c>
      <c r="P1413" s="3" t="s">
        <v>51</v>
      </c>
      <c r="Q1413" s="3" t="str">
        <f t="shared" si="3"/>
        <v>ZZ</v>
      </c>
      <c r="R1413" s="3">
        <f t="shared" si="4"/>
        <v>0</v>
      </c>
      <c r="S1413" s="3" t="str">
        <f t="shared" si="5"/>
        <v/>
      </c>
      <c r="T1413" s="7">
        <f t="shared" si="6"/>
        <v>0</v>
      </c>
      <c r="U1413" s="8" t="str">
        <f t="array" ref="U1413">IF(W1413&lt;&gt;0,MAX(IFERROR(INDEX(A:S,MATCH(W1413,A:A,0),COLUMN(M$2)),0),IFERROR(INDEX(A:S,MATCH(AD1413,A:A,0),COLUMN(M$2)),0),IFERROR(INDEX(A:S,MATCH(AK1413,A:A,0),COLUMN(M$2)),0),IFERROR(INDEX(A:S,MATCH(AR1413,A:A,0),COLUMN(M$2)),0)),M1413)</f>
        <v/>
      </c>
      <c r="V1413" s="3" t="str">
        <f t="shared" si="7"/>
        <v/>
      </c>
    </row>
    <row r="1414" ht="15.75" customHeight="1">
      <c r="A1414" s="3" t="s">
        <v>1603</v>
      </c>
      <c r="B1414" s="4" t="str">
        <f t="shared" si="1"/>
        <v>LCCWBAMFGW26</v>
      </c>
      <c r="D1414" s="3">
        <v>0.0</v>
      </c>
      <c r="F1414" s="5">
        <v>43790.0</v>
      </c>
      <c r="G1414" s="4">
        <v>0.0</v>
      </c>
      <c r="I1414" s="4">
        <v>0.0</v>
      </c>
      <c r="J1414" s="4">
        <v>0.0</v>
      </c>
      <c r="K1414" s="4">
        <v>0.0</v>
      </c>
      <c r="L1414" s="4">
        <v>0.0</v>
      </c>
      <c r="O1414" s="6">
        <f t="shared" si="2"/>
        <v>0</v>
      </c>
      <c r="P1414" s="3" t="s">
        <v>51</v>
      </c>
      <c r="Q1414" s="3" t="str">
        <f t="shared" si="3"/>
        <v>ZZ</v>
      </c>
      <c r="R1414" s="3">
        <f t="shared" si="4"/>
        <v>0</v>
      </c>
      <c r="S1414" s="3" t="str">
        <f t="shared" si="5"/>
        <v/>
      </c>
      <c r="T1414" s="7">
        <f t="shared" si="6"/>
        <v>0</v>
      </c>
      <c r="U1414" s="8" t="str">
        <f t="array" ref="U1414">IF(W1414&lt;&gt;0,MAX(IFERROR(INDEX(A:S,MATCH(W1414,A:A,0),COLUMN(M$2)),0),IFERROR(INDEX(A:S,MATCH(AD1414,A:A,0),COLUMN(M$2)),0),IFERROR(INDEX(A:S,MATCH(AK1414,A:A,0),COLUMN(M$2)),0),IFERROR(INDEX(A:S,MATCH(AR1414,A:A,0),COLUMN(M$2)),0)),M1414)</f>
        <v/>
      </c>
      <c r="V1414" s="3" t="str">
        <f t="shared" si="7"/>
        <v/>
      </c>
    </row>
    <row r="1415" ht="15.75" customHeight="1">
      <c r="A1415" s="3" t="s">
        <v>1604</v>
      </c>
      <c r="B1415" s="4" t="str">
        <f t="shared" si="1"/>
        <v>LCCWBAMFGW30</v>
      </c>
      <c r="D1415" s="3" t="s">
        <v>60</v>
      </c>
      <c r="E1415" s="5">
        <v>44134.0</v>
      </c>
      <c r="F1415" s="5">
        <v>44245.0</v>
      </c>
      <c r="G1415" s="4">
        <v>0.0</v>
      </c>
      <c r="I1415" s="4">
        <v>0.0</v>
      </c>
      <c r="J1415" s="4">
        <v>0.0</v>
      </c>
      <c r="K1415" s="4">
        <v>0.0</v>
      </c>
      <c r="L1415" s="4">
        <v>0.0</v>
      </c>
      <c r="O1415" s="6">
        <f t="shared" si="2"/>
        <v>0</v>
      </c>
      <c r="P1415" s="3" t="s">
        <v>51</v>
      </c>
      <c r="Q1415" s="3" t="str">
        <f t="shared" si="3"/>
        <v>ZZ</v>
      </c>
      <c r="R1415" s="3">
        <f t="shared" si="4"/>
        <v>0</v>
      </c>
      <c r="S1415" s="3" t="str">
        <f t="shared" si="5"/>
        <v/>
      </c>
      <c r="T1415" s="7">
        <f t="shared" si="6"/>
        <v>0</v>
      </c>
      <c r="U1415" s="8" t="str">
        <f t="array" ref="U1415">IF(W1415&lt;&gt;0,MAX(IFERROR(INDEX(A:S,MATCH(W1415,A:A,0),COLUMN(M$2)),0),IFERROR(INDEX(A:S,MATCH(AD1415,A:A,0),COLUMN(M$2)),0),IFERROR(INDEX(A:S,MATCH(AK1415,A:A,0),COLUMN(M$2)),0),IFERROR(INDEX(A:S,MATCH(AR1415,A:A,0),COLUMN(M$2)),0)),M1415)</f>
        <v/>
      </c>
      <c r="V1415" s="3" t="str">
        <f t="shared" si="7"/>
        <v/>
      </c>
    </row>
    <row r="1416" ht="15.75" customHeight="1">
      <c r="A1416" s="3" t="s">
        <v>1605</v>
      </c>
      <c r="B1416" s="4" t="str">
        <f t="shared" si="1"/>
        <v>LCCWBAMFWA26</v>
      </c>
      <c r="D1416" s="3">
        <v>0.0</v>
      </c>
      <c r="F1416" s="5">
        <v>43762.0</v>
      </c>
      <c r="G1416" s="4">
        <v>0.0</v>
      </c>
      <c r="I1416" s="4">
        <v>0.0</v>
      </c>
      <c r="J1416" s="4">
        <v>0.0</v>
      </c>
      <c r="K1416" s="4">
        <v>0.0</v>
      </c>
      <c r="L1416" s="4">
        <v>0.0</v>
      </c>
      <c r="O1416" s="6">
        <f t="shared" si="2"/>
        <v>0</v>
      </c>
      <c r="P1416" s="3" t="s">
        <v>51</v>
      </c>
      <c r="Q1416" s="3" t="str">
        <f t="shared" si="3"/>
        <v>ZZ</v>
      </c>
      <c r="R1416" s="3">
        <f t="shared" si="4"/>
        <v>0</v>
      </c>
      <c r="S1416" s="3" t="str">
        <f t="shared" si="5"/>
        <v/>
      </c>
      <c r="T1416" s="7">
        <f t="shared" si="6"/>
        <v>0</v>
      </c>
      <c r="U1416" s="8" t="str">
        <f t="array" ref="U1416">IF(W1416&lt;&gt;0,MAX(IFERROR(INDEX(A:S,MATCH(W1416,A:A,0),COLUMN(M$2)),0),IFERROR(INDEX(A:S,MATCH(AD1416,A:A,0),COLUMN(M$2)),0),IFERROR(INDEX(A:S,MATCH(AK1416,A:A,0),COLUMN(M$2)),0),IFERROR(INDEX(A:S,MATCH(AR1416,A:A,0),COLUMN(M$2)),0)),M1416)</f>
        <v/>
      </c>
      <c r="V1416" s="3" t="str">
        <f t="shared" si="7"/>
        <v/>
      </c>
    </row>
    <row r="1417" ht="15.75" customHeight="1">
      <c r="A1417" s="3" t="s">
        <v>1606</v>
      </c>
      <c r="B1417" s="4" t="str">
        <f t="shared" si="1"/>
        <v>LCCWBAMFWA30</v>
      </c>
      <c r="D1417" s="3">
        <v>0.0</v>
      </c>
      <c r="F1417" s="5">
        <v>43661.0</v>
      </c>
      <c r="G1417" s="4">
        <v>0.0</v>
      </c>
      <c r="I1417" s="4">
        <v>0.0</v>
      </c>
      <c r="J1417" s="4">
        <v>0.0</v>
      </c>
      <c r="K1417" s="4">
        <v>0.0</v>
      </c>
      <c r="L1417" s="4">
        <v>0.0</v>
      </c>
      <c r="O1417" s="6">
        <f t="shared" si="2"/>
        <v>0</v>
      </c>
      <c r="P1417" s="3" t="s">
        <v>51</v>
      </c>
      <c r="Q1417" s="3" t="str">
        <f t="shared" si="3"/>
        <v>ZZ</v>
      </c>
      <c r="R1417" s="3">
        <f t="shared" si="4"/>
        <v>0</v>
      </c>
      <c r="S1417" s="3" t="str">
        <f t="shared" si="5"/>
        <v/>
      </c>
      <c r="T1417" s="7">
        <f t="shared" si="6"/>
        <v>0</v>
      </c>
      <c r="U1417" s="8" t="str">
        <f t="array" ref="U1417">IF(W1417&lt;&gt;0,MAX(IFERROR(INDEX(A:S,MATCH(W1417,A:A,0),COLUMN(M$2)),0),IFERROR(INDEX(A:S,MATCH(AD1417,A:A,0),COLUMN(M$2)),0),IFERROR(INDEX(A:S,MATCH(AK1417,A:A,0),COLUMN(M$2)),0),IFERROR(INDEX(A:S,MATCH(AR1417,A:A,0),COLUMN(M$2)),0)),M1417)</f>
        <v/>
      </c>
      <c r="V1417" s="3" t="str">
        <f t="shared" si="7"/>
        <v/>
      </c>
    </row>
    <row r="1418" ht="15.75" customHeight="1">
      <c r="A1418" s="3" t="s">
        <v>1607</v>
      </c>
      <c r="B1418" s="4" t="str">
        <f t="shared" si="1"/>
        <v>LCCHBAABBR26</v>
      </c>
      <c r="D1418" s="3">
        <v>0.0</v>
      </c>
      <c r="F1418" s="5">
        <v>43717.0</v>
      </c>
      <c r="G1418" s="4">
        <v>0.0</v>
      </c>
      <c r="I1418" s="4">
        <v>0.0</v>
      </c>
      <c r="J1418" s="4">
        <v>0.0</v>
      </c>
      <c r="K1418" s="4">
        <v>0.0</v>
      </c>
      <c r="L1418" s="4">
        <v>0.0</v>
      </c>
      <c r="O1418" s="6">
        <f t="shared" si="2"/>
        <v>0</v>
      </c>
      <c r="P1418" s="3" t="s">
        <v>51</v>
      </c>
      <c r="Q1418" s="3" t="str">
        <f t="shared" si="3"/>
        <v>ZZ</v>
      </c>
      <c r="R1418" s="3">
        <f t="shared" si="4"/>
        <v>0</v>
      </c>
      <c r="S1418" s="3" t="str">
        <f t="shared" si="5"/>
        <v/>
      </c>
      <c r="T1418" s="7">
        <f t="shared" si="6"/>
        <v>0</v>
      </c>
      <c r="U1418" s="8" t="str">
        <f t="array" ref="U1418">IF(W1418&lt;&gt;0,MAX(IFERROR(INDEX(A:S,MATCH(W1418,A:A,0),COLUMN(M$2)),0),IFERROR(INDEX(A:S,MATCH(AD1418,A:A,0),COLUMN(M$2)),0),IFERROR(INDEX(A:S,MATCH(AK1418,A:A,0),COLUMN(M$2)),0),IFERROR(INDEX(A:S,MATCH(AR1418,A:A,0),COLUMN(M$2)),0)),M1418)</f>
        <v/>
      </c>
      <c r="V1418" s="3" t="str">
        <f t="shared" si="7"/>
        <v/>
      </c>
    </row>
    <row r="1419" ht="15.75" customHeight="1">
      <c r="A1419" s="3" t="s">
        <v>1608</v>
      </c>
      <c r="B1419" s="4" t="str">
        <f t="shared" si="1"/>
        <v>LCCHBAABBR30</v>
      </c>
      <c r="D1419" s="3">
        <v>0.0</v>
      </c>
      <c r="F1419" s="5">
        <v>43745.0</v>
      </c>
      <c r="G1419" s="4">
        <v>0.0</v>
      </c>
      <c r="I1419" s="4">
        <v>0.0</v>
      </c>
      <c r="J1419" s="4">
        <v>0.0</v>
      </c>
      <c r="K1419" s="4">
        <v>0.0</v>
      </c>
      <c r="L1419" s="4">
        <v>0.0</v>
      </c>
      <c r="O1419" s="6">
        <f t="shared" si="2"/>
        <v>0</v>
      </c>
      <c r="P1419" s="3" t="s">
        <v>51</v>
      </c>
      <c r="Q1419" s="3" t="str">
        <f t="shared" si="3"/>
        <v>ZZ</v>
      </c>
      <c r="R1419" s="3">
        <f t="shared" si="4"/>
        <v>0</v>
      </c>
      <c r="S1419" s="3" t="str">
        <f t="shared" si="5"/>
        <v/>
      </c>
      <c r="T1419" s="7">
        <f t="shared" si="6"/>
        <v>0</v>
      </c>
      <c r="U1419" s="8" t="str">
        <f t="array" ref="U1419">IF(W1419&lt;&gt;0,MAX(IFERROR(INDEX(A:S,MATCH(W1419,A:A,0),COLUMN(M$2)),0),IFERROR(INDEX(A:S,MATCH(AD1419,A:A,0),COLUMN(M$2)),0),IFERROR(INDEX(A:S,MATCH(AK1419,A:A,0),COLUMN(M$2)),0),IFERROR(INDEX(A:S,MATCH(AR1419,A:A,0),COLUMN(M$2)),0)),M1419)</f>
        <v/>
      </c>
      <c r="V1419" s="3" t="str">
        <f t="shared" si="7"/>
        <v/>
      </c>
    </row>
    <row r="1420" ht="15.75" customHeight="1">
      <c r="A1420" s="3" t="s">
        <v>1609</v>
      </c>
      <c r="B1420" s="4" t="str">
        <f t="shared" si="1"/>
        <v>LCCHBAMBVB26</v>
      </c>
      <c r="D1420" s="3">
        <v>0.0</v>
      </c>
      <c r="F1420" s="5">
        <v>43801.0</v>
      </c>
      <c r="G1420" s="4">
        <v>0.0</v>
      </c>
      <c r="I1420" s="4">
        <v>0.0</v>
      </c>
      <c r="J1420" s="4">
        <v>0.0</v>
      </c>
      <c r="K1420" s="4">
        <v>0.0</v>
      </c>
      <c r="L1420" s="4">
        <v>0.0</v>
      </c>
      <c r="O1420" s="6">
        <f t="shared" si="2"/>
        <v>0</v>
      </c>
      <c r="P1420" s="3" t="s">
        <v>51</v>
      </c>
      <c r="Q1420" s="3" t="str">
        <f t="shared" si="3"/>
        <v>ZZ</v>
      </c>
      <c r="R1420" s="3">
        <f t="shared" si="4"/>
        <v>0</v>
      </c>
      <c r="S1420" s="3" t="str">
        <f t="shared" si="5"/>
        <v/>
      </c>
      <c r="T1420" s="7">
        <f t="shared" si="6"/>
        <v>0</v>
      </c>
      <c r="U1420" s="8" t="str">
        <f t="array" ref="U1420">IF(W1420&lt;&gt;0,MAX(IFERROR(INDEX(A:S,MATCH(W1420,A:A,0),COLUMN(M$2)),0),IFERROR(INDEX(A:S,MATCH(AD1420,A:A,0),COLUMN(M$2)),0),IFERROR(INDEX(A:S,MATCH(AK1420,A:A,0),COLUMN(M$2)),0),IFERROR(INDEX(A:S,MATCH(AR1420,A:A,0),COLUMN(M$2)),0)),M1420)</f>
        <v/>
      </c>
      <c r="V1420" s="3" t="str">
        <f t="shared" si="7"/>
        <v/>
      </c>
    </row>
    <row r="1421" ht="15.75" customHeight="1">
      <c r="A1421" s="3" t="s">
        <v>1610</v>
      </c>
      <c r="B1421" s="4" t="str">
        <f t="shared" si="1"/>
        <v>LCCHBAMBVB30</v>
      </c>
      <c r="D1421" s="3">
        <v>0.0</v>
      </c>
      <c r="F1421" s="5">
        <v>43801.0</v>
      </c>
      <c r="G1421" s="4">
        <v>0.0</v>
      </c>
      <c r="I1421" s="4">
        <v>0.0</v>
      </c>
      <c r="J1421" s="4">
        <v>0.0</v>
      </c>
      <c r="K1421" s="4">
        <v>0.0</v>
      </c>
      <c r="L1421" s="4">
        <v>0.0</v>
      </c>
      <c r="O1421" s="6">
        <f t="shared" si="2"/>
        <v>0</v>
      </c>
      <c r="P1421" s="3" t="s">
        <v>51</v>
      </c>
      <c r="Q1421" s="3" t="str">
        <f t="shared" si="3"/>
        <v>ZZ</v>
      </c>
      <c r="R1421" s="3">
        <f t="shared" si="4"/>
        <v>0</v>
      </c>
      <c r="S1421" s="3" t="str">
        <f t="shared" si="5"/>
        <v/>
      </c>
      <c r="T1421" s="7">
        <f t="shared" si="6"/>
        <v>0</v>
      </c>
      <c r="U1421" s="8" t="str">
        <f t="array" ref="U1421">IF(W1421&lt;&gt;0,MAX(IFERROR(INDEX(A:S,MATCH(W1421,A:A,0),COLUMN(M$2)),0),IFERROR(INDEX(A:S,MATCH(AD1421,A:A,0),COLUMN(M$2)),0),IFERROR(INDEX(A:S,MATCH(AK1421,A:A,0),COLUMN(M$2)),0),IFERROR(INDEX(A:S,MATCH(AR1421,A:A,0),COLUMN(M$2)),0)),M1421)</f>
        <v/>
      </c>
      <c r="V1421" s="3" t="str">
        <f t="shared" si="7"/>
        <v/>
      </c>
    </row>
    <row r="1422" ht="15.75" customHeight="1">
      <c r="A1422" s="3" t="s">
        <v>1611</v>
      </c>
      <c r="B1422" s="4" t="str">
        <f t="shared" si="1"/>
        <v>LCETBAMBGWVB26</v>
      </c>
      <c r="D1422" s="3">
        <v>0.0</v>
      </c>
      <c r="F1422" s="5">
        <v>43994.0</v>
      </c>
      <c r="G1422" s="4">
        <v>0.0</v>
      </c>
      <c r="I1422" s="4">
        <v>0.0</v>
      </c>
      <c r="J1422" s="4">
        <v>0.0</v>
      </c>
      <c r="K1422" s="4">
        <v>0.0</v>
      </c>
      <c r="L1422" s="4">
        <v>0.0</v>
      </c>
      <c r="O1422" s="6">
        <f t="shared" si="2"/>
        <v>0</v>
      </c>
      <c r="P1422" s="3" t="s">
        <v>51</v>
      </c>
      <c r="Q1422" s="3" t="str">
        <f t="shared" si="3"/>
        <v>ZZ</v>
      </c>
      <c r="R1422" s="3">
        <f t="shared" si="4"/>
        <v>0</v>
      </c>
      <c r="S1422" s="3" t="str">
        <f t="shared" si="5"/>
        <v/>
      </c>
      <c r="T1422" s="7">
        <f t="shared" si="6"/>
        <v>0</v>
      </c>
      <c r="U1422" s="8" t="str">
        <f t="array" ref="U1422">IF(W1422&lt;&gt;0,MAX(IFERROR(INDEX(A:S,MATCH(W1422,A:A,0),COLUMN(M$2)),0),IFERROR(INDEX(A:S,MATCH(AD1422,A:A,0),COLUMN(M$2)),0),IFERROR(INDEX(A:S,MATCH(AK1422,A:A,0),COLUMN(M$2)),0),IFERROR(INDEX(A:S,MATCH(AR1422,A:A,0),COLUMN(M$2)),0)),M1422)</f>
        <v/>
      </c>
      <c r="V1422" s="3" t="str">
        <f t="shared" si="7"/>
        <v/>
      </c>
    </row>
    <row r="1423" ht="15.75" customHeight="1">
      <c r="A1423" s="3" t="s">
        <v>1612</v>
      </c>
      <c r="B1423" s="4" t="str">
        <f t="shared" si="1"/>
        <v>LCETBAMBGWVB30</v>
      </c>
      <c r="D1423" s="3" t="s">
        <v>60</v>
      </c>
      <c r="E1423" s="5">
        <v>43994.0</v>
      </c>
      <c r="F1423" s="5">
        <v>44245.0</v>
      </c>
      <c r="G1423" s="4">
        <v>0.0</v>
      </c>
      <c r="I1423" s="4">
        <v>0.0</v>
      </c>
      <c r="J1423" s="4">
        <v>0.0</v>
      </c>
      <c r="K1423" s="4">
        <v>0.0</v>
      </c>
      <c r="L1423" s="4">
        <v>0.0</v>
      </c>
      <c r="O1423" s="6">
        <f t="shared" si="2"/>
        <v>0</v>
      </c>
      <c r="P1423" s="3" t="s">
        <v>51</v>
      </c>
      <c r="Q1423" s="3" t="str">
        <f t="shared" si="3"/>
        <v>ZZ</v>
      </c>
      <c r="R1423" s="3">
        <f t="shared" si="4"/>
        <v>0</v>
      </c>
      <c r="S1423" s="3" t="str">
        <f t="shared" si="5"/>
        <v/>
      </c>
      <c r="T1423" s="7">
        <f t="shared" si="6"/>
        <v>0</v>
      </c>
      <c r="U1423" s="8" t="str">
        <f t="array" ref="U1423">IF(W1423&lt;&gt;0,MAX(IFERROR(INDEX(A:S,MATCH(W1423,A:A,0),COLUMN(M$2)),0),IFERROR(INDEX(A:S,MATCH(AD1423,A:A,0),COLUMN(M$2)),0),IFERROR(INDEX(A:S,MATCH(AK1423,A:A,0),COLUMN(M$2)),0),IFERROR(INDEX(A:S,MATCH(AR1423,A:A,0),COLUMN(M$2)),0)),M1423)</f>
        <v/>
      </c>
      <c r="V1423" s="3" t="str">
        <f t="shared" si="7"/>
        <v/>
      </c>
    </row>
    <row r="1424" ht="15.75" customHeight="1">
      <c r="A1424" s="3" t="s">
        <v>1613</v>
      </c>
      <c r="B1424" s="4" t="str">
        <f t="shared" si="1"/>
        <v>LCETBASEBR26</v>
      </c>
      <c r="D1424" s="3">
        <v>0.0</v>
      </c>
      <c r="F1424" s="5">
        <v>43808.0</v>
      </c>
      <c r="G1424" s="4">
        <v>0.0</v>
      </c>
      <c r="I1424" s="4">
        <v>0.0</v>
      </c>
      <c r="J1424" s="4">
        <v>0.0</v>
      </c>
      <c r="K1424" s="4">
        <v>0.0</v>
      </c>
      <c r="L1424" s="4">
        <v>0.0</v>
      </c>
      <c r="O1424" s="6">
        <f t="shared" si="2"/>
        <v>0</v>
      </c>
      <c r="P1424" s="3" t="s">
        <v>51</v>
      </c>
      <c r="Q1424" s="3" t="str">
        <f t="shared" si="3"/>
        <v>ZZ</v>
      </c>
      <c r="R1424" s="3">
        <f t="shared" si="4"/>
        <v>0</v>
      </c>
      <c r="S1424" s="3" t="str">
        <f t="shared" si="5"/>
        <v/>
      </c>
      <c r="T1424" s="7">
        <f t="shared" si="6"/>
        <v>0</v>
      </c>
      <c r="U1424" s="8" t="str">
        <f t="array" ref="U1424">IF(W1424&lt;&gt;0,MAX(IFERROR(INDEX(A:S,MATCH(W1424,A:A,0),COLUMN(M$2)),0),IFERROR(INDEX(A:S,MATCH(AD1424,A:A,0),COLUMN(M$2)),0),IFERROR(INDEX(A:S,MATCH(AK1424,A:A,0),COLUMN(M$2)),0),IFERROR(INDEX(A:S,MATCH(AR1424,A:A,0),COLUMN(M$2)),0)),M1424)</f>
        <v/>
      </c>
      <c r="V1424" s="3" t="str">
        <f t="shared" si="7"/>
        <v/>
      </c>
    </row>
    <row r="1425" ht="15.75" customHeight="1">
      <c r="A1425" s="3" t="s">
        <v>1614</v>
      </c>
      <c r="B1425" s="4" t="str">
        <f t="shared" si="1"/>
        <v>LCETBASEBR30</v>
      </c>
      <c r="D1425" s="3">
        <v>0.0</v>
      </c>
      <c r="F1425" s="5">
        <v>43994.0</v>
      </c>
      <c r="G1425" s="4">
        <v>0.0</v>
      </c>
      <c r="I1425" s="4">
        <v>0.0</v>
      </c>
      <c r="J1425" s="4">
        <v>0.0</v>
      </c>
      <c r="K1425" s="4">
        <v>0.0</v>
      </c>
      <c r="L1425" s="4">
        <v>0.0</v>
      </c>
      <c r="O1425" s="6">
        <f t="shared" si="2"/>
        <v>0</v>
      </c>
      <c r="P1425" s="3" t="s">
        <v>51</v>
      </c>
      <c r="Q1425" s="3" t="str">
        <f t="shared" si="3"/>
        <v>ZZ</v>
      </c>
      <c r="R1425" s="3">
        <f t="shared" si="4"/>
        <v>0</v>
      </c>
      <c r="S1425" s="3" t="str">
        <f t="shared" si="5"/>
        <v/>
      </c>
      <c r="T1425" s="7">
        <f t="shared" si="6"/>
        <v>0</v>
      </c>
      <c r="U1425" s="8" t="str">
        <f t="array" ref="U1425">IF(W1425&lt;&gt;0,MAX(IFERROR(INDEX(A:S,MATCH(W1425,A:A,0),COLUMN(M$2)),0),IFERROR(INDEX(A:S,MATCH(AD1425,A:A,0),COLUMN(M$2)),0),IFERROR(INDEX(A:S,MATCH(AK1425,A:A,0),COLUMN(M$2)),0),IFERROR(INDEX(A:S,MATCH(AR1425,A:A,0),COLUMN(M$2)),0)),M1425)</f>
        <v/>
      </c>
      <c r="V1425" s="3" t="str">
        <f t="shared" si="7"/>
        <v/>
      </c>
    </row>
    <row r="1426" ht="15.75" customHeight="1">
      <c r="A1426" s="3" t="s">
        <v>1615</v>
      </c>
      <c r="B1426" s="4" t="str">
        <f t="shared" si="1"/>
        <v>LCTPBAMFGW26</v>
      </c>
      <c r="D1426" s="3">
        <v>0.0</v>
      </c>
      <c r="F1426" s="5">
        <v>43885.0</v>
      </c>
      <c r="G1426" s="4">
        <v>0.0</v>
      </c>
      <c r="I1426" s="4">
        <v>0.0</v>
      </c>
      <c r="J1426" s="4">
        <v>0.0</v>
      </c>
      <c r="K1426" s="4">
        <v>0.0</v>
      </c>
      <c r="L1426" s="4">
        <v>0.0</v>
      </c>
      <c r="O1426" s="6">
        <f t="shared" si="2"/>
        <v>0</v>
      </c>
      <c r="P1426" s="3" t="s">
        <v>51</v>
      </c>
      <c r="Q1426" s="3" t="str">
        <f t="shared" si="3"/>
        <v>ZZ</v>
      </c>
      <c r="R1426" s="3">
        <f t="shared" si="4"/>
        <v>0</v>
      </c>
      <c r="S1426" s="3" t="str">
        <f t="shared" si="5"/>
        <v/>
      </c>
      <c r="T1426" s="7">
        <f t="shared" si="6"/>
        <v>0</v>
      </c>
      <c r="U1426" s="8" t="str">
        <f t="array" ref="U1426">IF(W1426&lt;&gt;0,MAX(IFERROR(INDEX(A:S,MATCH(W1426,A:A,0),COLUMN(M$2)),0),IFERROR(INDEX(A:S,MATCH(AD1426,A:A,0),COLUMN(M$2)),0),IFERROR(INDEX(A:S,MATCH(AK1426,A:A,0),COLUMN(M$2)),0),IFERROR(INDEX(A:S,MATCH(AR1426,A:A,0),COLUMN(M$2)),0)),M1426)</f>
        <v/>
      </c>
      <c r="V1426" s="3" t="str">
        <f t="shared" si="7"/>
        <v/>
      </c>
    </row>
    <row r="1427" ht="15.75" customHeight="1">
      <c r="A1427" s="3" t="s">
        <v>1616</v>
      </c>
      <c r="B1427" s="4" t="str">
        <f t="shared" si="1"/>
        <v>LCTPBAMFGW30</v>
      </c>
      <c r="D1427" s="3">
        <v>0.0</v>
      </c>
      <c r="F1427" s="5">
        <v>43885.0</v>
      </c>
      <c r="G1427" s="4">
        <v>0.0</v>
      </c>
      <c r="I1427" s="4">
        <v>0.0</v>
      </c>
      <c r="J1427" s="4">
        <v>0.0</v>
      </c>
      <c r="K1427" s="4">
        <v>0.0</v>
      </c>
      <c r="L1427" s="4">
        <v>0.0</v>
      </c>
      <c r="O1427" s="6">
        <f t="shared" si="2"/>
        <v>0</v>
      </c>
      <c r="P1427" s="3" t="s">
        <v>51</v>
      </c>
      <c r="Q1427" s="3" t="str">
        <f t="shared" si="3"/>
        <v>ZZ</v>
      </c>
      <c r="R1427" s="3">
        <f t="shared" si="4"/>
        <v>0</v>
      </c>
      <c r="S1427" s="3" t="str">
        <f t="shared" si="5"/>
        <v/>
      </c>
      <c r="T1427" s="7">
        <f t="shared" si="6"/>
        <v>0</v>
      </c>
      <c r="U1427" s="8" t="str">
        <f t="array" ref="U1427">IF(W1427&lt;&gt;0,MAX(IFERROR(INDEX(A:S,MATCH(W1427,A:A,0),COLUMN(M$2)),0),IFERROR(INDEX(A:S,MATCH(AD1427,A:A,0),COLUMN(M$2)),0),IFERROR(INDEX(A:S,MATCH(AK1427,A:A,0),COLUMN(M$2)),0),IFERROR(INDEX(A:S,MATCH(AR1427,A:A,0),COLUMN(M$2)),0)),M1427)</f>
        <v/>
      </c>
      <c r="V1427" s="3" t="str">
        <f t="shared" si="7"/>
        <v/>
      </c>
    </row>
    <row r="1428" ht="15.75" customHeight="1">
      <c r="A1428" s="3" t="s">
        <v>1617</v>
      </c>
      <c r="B1428" s="4" t="str">
        <f t="shared" si="1"/>
        <v>LCTPBAMFWA26</v>
      </c>
      <c r="D1428" s="3">
        <v>0.0</v>
      </c>
      <c r="E1428" s="5">
        <v>44134.0</v>
      </c>
      <c r="F1428" s="5">
        <v>43843.0</v>
      </c>
      <c r="G1428" s="4">
        <v>0.0</v>
      </c>
      <c r="I1428" s="4">
        <v>0.0</v>
      </c>
      <c r="J1428" s="4">
        <v>0.0</v>
      </c>
      <c r="K1428" s="4">
        <v>0.0</v>
      </c>
      <c r="L1428" s="4">
        <v>0.0</v>
      </c>
      <c r="O1428" s="6">
        <f t="shared" si="2"/>
        <v>0</v>
      </c>
      <c r="P1428" s="3" t="s">
        <v>51</v>
      </c>
      <c r="Q1428" s="3" t="str">
        <f t="shared" si="3"/>
        <v>ZZ</v>
      </c>
      <c r="R1428" s="3">
        <f t="shared" si="4"/>
        <v>0</v>
      </c>
      <c r="S1428" s="3" t="str">
        <f t="shared" si="5"/>
        <v/>
      </c>
      <c r="T1428" s="7">
        <f t="shared" si="6"/>
        <v>0</v>
      </c>
      <c r="U1428" s="8" t="str">
        <f t="array" ref="U1428">IF(W1428&lt;&gt;0,MAX(IFERROR(INDEX(A:S,MATCH(W1428,A:A,0),COLUMN(M$2)),0),IFERROR(INDEX(A:S,MATCH(AD1428,A:A,0),COLUMN(M$2)),0),IFERROR(INDEX(A:S,MATCH(AK1428,A:A,0),COLUMN(M$2)),0),IFERROR(INDEX(A:S,MATCH(AR1428,A:A,0),COLUMN(M$2)),0)),M1428)</f>
        <v/>
      </c>
      <c r="V1428" s="3" t="str">
        <f t="shared" si="7"/>
        <v/>
      </c>
    </row>
    <row r="1429" ht="15.75" customHeight="1">
      <c r="A1429" s="3" t="s">
        <v>1618</v>
      </c>
      <c r="B1429" s="4" t="str">
        <f t="shared" si="1"/>
        <v>LCTPBAMFWA30</v>
      </c>
      <c r="D1429" s="3" t="s">
        <v>60</v>
      </c>
      <c r="E1429" s="5">
        <v>44134.0</v>
      </c>
      <c r="F1429" s="5">
        <v>44245.0</v>
      </c>
      <c r="G1429" s="4">
        <v>0.0</v>
      </c>
      <c r="I1429" s="4">
        <v>0.0</v>
      </c>
      <c r="J1429" s="4">
        <v>0.0</v>
      </c>
      <c r="K1429" s="4">
        <v>0.0</v>
      </c>
      <c r="L1429" s="4">
        <v>0.0</v>
      </c>
      <c r="O1429" s="6">
        <f t="shared" si="2"/>
        <v>0</v>
      </c>
      <c r="P1429" s="3" t="s">
        <v>51</v>
      </c>
      <c r="Q1429" s="3" t="str">
        <f t="shared" si="3"/>
        <v>ZZ</v>
      </c>
      <c r="R1429" s="3">
        <f t="shared" si="4"/>
        <v>0</v>
      </c>
      <c r="S1429" s="3" t="str">
        <f t="shared" si="5"/>
        <v/>
      </c>
      <c r="T1429" s="7">
        <f t="shared" si="6"/>
        <v>0</v>
      </c>
      <c r="U1429" s="8" t="str">
        <f t="array" ref="U1429">IF(W1429&lt;&gt;0,MAX(IFERROR(INDEX(A:S,MATCH(W1429,A:A,0),COLUMN(M$2)),0),IFERROR(INDEX(A:S,MATCH(AD1429,A:A,0),COLUMN(M$2)),0),IFERROR(INDEX(A:S,MATCH(AK1429,A:A,0),COLUMN(M$2)),0),IFERROR(INDEX(A:S,MATCH(AR1429,A:A,0),COLUMN(M$2)),0)),M1429)</f>
        <v/>
      </c>
      <c r="V1429" s="3" t="str">
        <f t="shared" si="7"/>
        <v/>
      </c>
    </row>
    <row r="1430" ht="15.75" customHeight="1">
      <c r="A1430" s="3" t="s">
        <v>1619</v>
      </c>
      <c r="B1430" s="4" t="str">
        <f t="shared" si="1"/>
        <v>LCBRBAABSEBR26</v>
      </c>
      <c r="D1430" s="3">
        <v>0.0</v>
      </c>
      <c r="F1430" s="5">
        <v>43994.0</v>
      </c>
      <c r="G1430" s="4">
        <v>0.0</v>
      </c>
      <c r="I1430" s="4">
        <v>0.0</v>
      </c>
      <c r="J1430" s="4">
        <v>0.0</v>
      </c>
      <c r="K1430" s="4">
        <v>0.0</v>
      </c>
      <c r="L1430" s="4">
        <v>0.0</v>
      </c>
      <c r="O1430" s="6">
        <f t="shared" si="2"/>
        <v>0</v>
      </c>
      <c r="P1430" s="3" t="s">
        <v>51</v>
      </c>
      <c r="Q1430" s="3" t="str">
        <f t="shared" si="3"/>
        <v>ZZ</v>
      </c>
      <c r="R1430" s="3">
        <f t="shared" si="4"/>
        <v>0</v>
      </c>
      <c r="S1430" s="3" t="str">
        <f t="shared" si="5"/>
        <v/>
      </c>
      <c r="T1430" s="7">
        <f t="shared" si="6"/>
        <v>0</v>
      </c>
      <c r="U1430" s="8" t="str">
        <f t="array" ref="U1430">IF(W1430&lt;&gt;0,MAX(IFERROR(INDEX(A:S,MATCH(W1430,A:A,0),COLUMN(M$2)),0),IFERROR(INDEX(A:S,MATCH(AD1430,A:A,0),COLUMN(M$2)),0),IFERROR(INDEX(A:S,MATCH(AK1430,A:A,0),COLUMN(M$2)),0),IFERROR(INDEX(A:S,MATCH(AR1430,A:A,0),COLUMN(M$2)),0)),M1430)</f>
        <v/>
      </c>
      <c r="V1430" s="3" t="str">
        <f t="shared" si="7"/>
        <v/>
      </c>
    </row>
    <row r="1431" ht="15.75" customHeight="1">
      <c r="A1431" s="3" t="s">
        <v>1620</v>
      </c>
      <c r="B1431" s="4" t="str">
        <f t="shared" si="1"/>
        <v>LCBRBAABSEBR30</v>
      </c>
      <c r="D1431" s="3">
        <v>0.0</v>
      </c>
      <c r="F1431" s="5">
        <v>43994.0</v>
      </c>
      <c r="G1431" s="4">
        <v>0.0</v>
      </c>
      <c r="I1431" s="4">
        <v>0.0</v>
      </c>
      <c r="J1431" s="4">
        <v>0.0</v>
      </c>
      <c r="K1431" s="4">
        <v>0.0</v>
      </c>
      <c r="L1431" s="4">
        <v>0.0</v>
      </c>
      <c r="O1431" s="6">
        <f t="shared" si="2"/>
        <v>0</v>
      </c>
      <c r="P1431" s="3" t="s">
        <v>51</v>
      </c>
      <c r="Q1431" s="3" t="str">
        <f t="shared" si="3"/>
        <v>ZZ</v>
      </c>
      <c r="R1431" s="3">
        <f t="shared" si="4"/>
        <v>0</v>
      </c>
      <c r="S1431" s="3" t="str">
        <f t="shared" si="5"/>
        <v/>
      </c>
      <c r="T1431" s="7">
        <f t="shared" si="6"/>
        <v>0</v>
      </c>
      <c r="U1431" s="8" t="str">
        <f t="array" ref="U1431">IF(W1431&lt;&gt;0,MAX(IFERROR(INDEX(A:S,MATCH(W1431,A:A,0),COLUMN(M$2)),0),IFERROR(INDEX(A:S,MATCH(AD1431,A:A,0),COLUMN(M$2)),0),IFERROR(INDEX(A:S,MATCH(AK1431,A:A,0),COLUMN(M$2)),0),IFERROR(INDEX(A:S,MATCH(AR1431,A:A,0),COLUMN(M$2)),0)),M1431)</f>
        <v/>
      </c>
      <c r="V1431" s="3" t="str">
        <f t="shared" si="7"/>
        <v/>
      </c>
    </row>
    <row r="1432" ht="15.75" customHeight="1">
      <c r="A1432" s="3" t="s">
        <v>1621</v>
      </c>
      <c r="B1432" s="4" t="str">
        <f t="shared" si="1"/>
        <v>LCBRBAMFGWVB26</v>
      </c>
      <c r="D1432" s="3" t="s">
        <v>60</v>
      </c>
      <c r="F1432" s="5">
        <v>43994.0</v>
      </c>
      <c r="G1432" s="4">
        <v>0.0</v>
      </c>
      <c r="I1432" s="4">
        <v>0.0</v>
      </c>
      <c r="J1432" s="4">
        <v>0.0</v>
      </c>
      <c r="K1432" s="4">
        <v>0.0</v>
      </c>
      <c r="L1432" s="4">
        <v>0.0</v>
      </c>
      <c r="O1432" s="6">
        <f t="shared" si="2"/>
        <v>0</v>
      </c>
      <c r="P1432" s="3" t="s">
        <v>51</v>
      </c>
      <c r="Q1432" s="3" t="str">
        <f t="shared" si="3"/>
        <v>ZZ</v>
      </c>
      <c r="R1432" s="3">
        <f t="shared" si="4"/>
        <v>0</v>
      </c>
      <c r="S1432" s="3" t="str">
        <f t="shared" si="5"/>
        <v/>
      </c>
      <c r="T1432" s="7">
        <f t="shared" si="6"/>
        <v>0</v>
      </c>
      <c r="U1432" s="8" t="str">
        <f t="array" ref="U1432">IF(W1432&lt;&gt;0,MAX(IFERROR(INDEX(A:S,MATCH(W1432,A:A,0),COLUMN(M$2)),0),IFERROR(INDEX(A:S,MATCH(AD1432,A:A,0),COLUMN(M$2)),0),IFERROR(INDEX(A:S,MATCH(AK1432,A:A,0),COLUMN(M$2)),0),IFERROR(INDEX(A:S,MATCH(AR1432,A:A,0),COLUMN(M$2)),0)),M1432)</f>
        <v/>
      </c>
      <c r="V1432" s="3" t="str">
        <f t="shared" si="7"/>
        <v/>
      </c>
    </row>
    <row r="1433" ht="15.75" customHeight="1">
      <c r="A1433" s="3" t="s">
        <v>1622</v>
      </c>
      <c r="B1433" s="4" t="str">
        <f t="shared" si="1"/>
        <v>LCBRBAMFGWVB30</v>
      </c>
      <c r="D1433" s="3">
        <v>0.0</v>
      </c>
      <c r="E1433" s="5">
        <v>43994.0</v>
      </c>
      <c r="F1433" s="5">
        <v>44134.0</v>
      </c>
      <c r="G1433" s="4">
        <v>0.0</v>
      </c>
      <c r="I1433" s="4">
        <v>0.0</v>
      </c>
      <c r="J1433" s="4">
        <v>0.0</v>
      </c>
      <c r="K1433" s="4">
        <v>0.0</v>
      </c>
      <c r="L1433" s="4">
        <v>0.0</v>
      </c>
      <c r="O1433" s="6">
        <f t="shared" si="2"/>
        <v>0</v>
      </c>
      <c r="P1433" s="3" t="s">
        <v>51</v>
      </c>
      <c r="Q1433" s="3" t="str">
        <f t="shared" si="3"/>
        <v>ZZ</v>
      </c>
      <c r="R1433" s="3">
        <f t="shared" si="4"/>
        <v>0</v>
      </c>
      <c r="S1433" s="3" t="str">
        <f t="shared" si="5"/>
        <v/>
      </c>
      <c r="T1433" s="7">
        <f t="shared" si="6"/>
        <v>0</v>
      </c>
      <c r="U1433" s="8" t="str">
        <f t="array" ref="U1433">IF(W1433&lt;&gt;0,MAX(IFERROR(INDEX(A:S,MATCH(W1433,A:A,0),COLUMN(M$2)),0),IFERROR(INDEX(A:S,MATCH(AD1433,A:A,0),COLUMN(M$2)),0),IFERROR(INDEX(A:S,MATCH(AK1433,A:A,0),COLUMN(M$2)),0),IFERROR(INDEX(A:S,MATCH(AR1433,A:A,0),COLUMN(M$2)),0)),M1433)</f>
        <v/>
      </c>
      <c r="V1433" s="3" t="str">
        <f t="shared" si="7"/>
        <v/>
      </c>
    </row>
    <row r="1434" ht="15.75" customHeight="1">
      <c r="A1434" s="3" t="s">
        <v>1623</v>
      </c>
      <c r="B1434" s="4" t="str">
        <f t="shared" si="1"/>
        <v>LCBBBABRBR26</v>
      </c>
      <c r="D1434" s="3">
        <v>0.0</v>
      </c>
      <c r="F1434" s="5">
        <v>43634.0</v>
      </c>
      <c r="G1434" s="4">
        <v>0.0</v>
      </c>
      <c r="I1434" s="4">
        <v>0.0</v>
      </c>
      <c r="J1434" s="4">
        <v>0.0</v>
      </c>
      <c r="K1434" s="4">
        <v>0.0</v>
      </c>
      <c r="L1434" s="4">
        <v>0.0</v>
      </c>
      <c r="O1434" s="6">
        <f t="shared" si="2"/>
        <v>0</v>
      </c>
      <c r="P1434" s="3" t="s">
        <v>51</v>
      </c>
      <c r="Q1434" s="3" t="str">
        <f t="shared" si="3"/>
        <v>ZZ</v>
      </c>
      <c r="R1434" s="3">
        <f t="shared" si="4"/>
        <v>0</v>
      </c>
      <c r="S1434" s="3" t="str">
        <f t="shared" si="5"/>
        <v/>
      </c>
      <c r="T1434" s="7">
        <f t="shared" si="6"/>
        <v>0</v>
      </c>
      <c r="U1434" s="8" t="str">
        <f t="array" ref="U1434">IF(W1434&lt;&gt;0,MAX(IFERROR(INDEX(A:S,MATCH(W1434,A:A,0),COLUMN(M$2)),0),IFERROR(INDEX(A:S,MATCH(AD1434,A:A,0),COLUMN(M$2)),0),IFERROR(INDEX(A:S,MATCH(AK1434,A:A,0),COLUMN(M$2)),0),IFERROR(INDEX(A:S,MATCH(AR1434,A:A,0),COLUMN(M$2)),0)),M1434)</f>
        <v/>
      </c>
      <c r="V1434" s="3" t="str">
        <f t="shared" si="7"/>
        <v/>
      </c>
    </row>
    <row r="1435" ht="15.75" customHeight="1">
      <c r="A1435" s="3" t="s">
        <v>1624</v>
      </c>
      <c r="B1435" s="4" t="str">
        <f t="shared" si="1"/>
        <v>LCBBBABRBR30</v>
      </c>
      <c r="D1435" s="3">
        <v>0.0</v>
      </c>
      <c r="F1435" s="5">
        <v>43994.0</v>
      </c>
      <c r="G1435" s="4">
        <v>0.0</v>
      </c>
      <c r="I1435" s="4">
        <v>0.0</v>
      </c>
      <c r="J1435" s="4">
        <v>0.0</v>
      </c>
      <c r="K1435" s="4">
        <v>0.0</v>
      </c>
      <c r="L1435" s="4">
        <v>0.0</v>
      </c>
      <c r="O1435" s="6">
        <f t="shared" si="2"/>
        <v>0</v>
      </c>
      <c r="P1435" s="3" t="s">
        <v>51</v>
      </c>
      <c r="Q1435" s="3" t="str">
        <f t="shared" si="3"/>
        <v>ZZ</v>
      </c>
      <c r="R1435" s="3">
        <f t="shared" si="4"/>
        <v>0</v>
      </c>
      <c r="S1435" s="3" t="str">
        <f t="shared" si="5"/>
        <v/>
      </c>
      <c r="T1435" s="7">
        <f t="shared" si="6"/>
        <v>0</v>
      </c>
      <c r="U1435" s="8" t="str">
        <f t="array" ref="U1435">IF(W1435&lt;&gt;0,MAX(IFERROR(INDEX(A:S,MATCH(W1435,A:A,0),COLUMN(M$2)),0),IFERROR(INDEX(A:S,MATCH(AD1435,A:A,0),COLUMN(M$2)),0),IFERROR(INDEX(A:S,MATCH(AK1435,A:A,0),COLUMN(M$2)),0),IFERROR(INDEX(A:S,MATCH(AR1435,A:A,0),COLUMN(M$2)),0)),M1435)</f>
        <v/>
      </c>
      <c r="V1435" s="3" t="str">
        <f t="shared" si="7"/>
        <v/>
      </c>
    </row>
    <row r="1436" ht="15.75" customHeight="1">
      <c r="A1436" s="3" t="s">
        <v>1625</v>
      </c>
      <c r="B1436" s="4" t="str">
        <f t="shared" si="1"/>
        <v>LCFRBAGWVB26</v>
      </c>
      <c r="D1436" s="3" t="s">
        <v>101</v>
      </c>
      <c r="F1436" s="5"/>
      <c r="G1436" s="4">
        <v>232.0</v>
      </c>
      <c r="I1436" s="4">
        <v>32.0</v>
      </c>
      <c r="J1436" s="4">
        <v>198.0</v>
      </c>
      <c r="K1436" s="4">
        <v>5.0</v>
      </c>
      <c r="L1436" s="4">
        <v>0.0</v>
      </c>
      <c r="M1436" s="5"/>
      <c r="O1436" s="6">
        <f t="shared" si="2"/>
        <v>200</v>
      </c>
      <c r="P1436" s="3" t="s">
        <v>137</v>
      </c>
      <c r="Q1436" s="3" t="str">
        <f t="shared" si="3"/>
        <v>LC BARSTL</v>
      </c>
      <c r="R1436" s="3">
        <f t="shared" si="4"/>
        <v>200</v>
      </c>
      <c r="S1436" s="3" t="str">
        <f t="shared" si="5"/>
        <v/>
      </c>
      <c r="T1436" s="7">
        <f t="shared" si="6"/>
        <v>200</v>
      </c>
      <c r="U1436" s="8" t="str">
        <f t="array" ref="U1436">IF(W1436&lt;&gt;0,MAX(IFERROR(INDEX(A:S,MATCH(W1436,A:A,0),COLUMN(M$2)),0),IFERROR(INDEX(A:S,MATCH(AD1436,A:A,0),COLUMN(M$2)),0),IFERROR(INDEX(A:S,MATCH(AK1436,A:A,0),COLUMN(M$2)),0),IFERROR(INDEX(A:S,MATCH(AR1436,A:A,0),COLUMN(M$2)),0)),M1436)</f>
        <v/>
      </c>
      <c r="V1436" s="3" t="str">
        <f t="shared" si="7"/>
        <v/>
      </c>
    </row>
    <row r="1437" ht="15.75" customHeight="1">
      <c r="A1437" s="3" t="s">
        <v>1626</v>
      </c>
      <c r="B1437" s="4" t="str">
        <f t="shared" si="1"/>
        <v>LCFRBAGWVB30</v>
      </c>
      <c r="D1437" s="3" t="s">
        <v>101</v>
      </c>
      <c r="F1437" s="5"/>
      <c r="G1437" s="4">
        <v>154.0</v>
      </c>
      <c r="I1437" s="4">
        <v>0.0</v>
      </c>
      <c r="J1437" s="4">
        <v>152.0</v>
      </c>
      <c r="K1437" s="4">
        <v>0.0</v>
      </c>
      <c r="L1437" s="4">
        <v>0.0</v>
      </c>
      <c r="M1437" s="5"/>
      <c r="O1437" s="6">
        <f t="shared" si="2"/>
        <v>154</v>
      </c>
      <c r="P1437" s="3" t="s">
        <v>137</v>
      </c>
      <c r="Q1437" s="3" t="str">
        <f t="shared" si="3"/>
        <v>LC BARSTL</v>
      </c>
      <c r="R1437" s="3">
        <f t="shared" si="4"/>
        <v>154</v>
      </c>
      <c r="S1437" s="3" t="str">
        <f t="shared" si="5"/>
        <v/>
      </c>
      <c r="T1437" s="7">
        <f t="shared" si="6"/>
        <v>154</v>
      </c>
      <c r="U1437" s="8" t="str">
        <f t="array" ref="U1437">IF(W1437&lt;&gt;0,MAX(IFERROR(INDEX(A:S,MATCH(W1437,A:A,0),COLUMN(M$2)),0),IFERROR(INDEX(A:S,MATCH(AD1437,A:A,0),COLUMN(M$2)),0),IFERROR(INDEX(A:S,MATCH(AK1437,A:A,0),COLUMN(M$2)),0),IFERROR(INDEX(A:S,MATCH(AR1437,A:A,0),COLUMN(M$2)),0)),M1437)</f>
        <v/>
      </c>
      <c r="V1437" s="3" t="str">
        <f t="shared" si="7"/>
        <v/>
      </c>
    </row>
    <row r="1438" ht="15.75" customHeight="1">
      <c r="A1438" s="3" t="s">
        <v>1627</v>
      </c>
      <c r="B1438" s="4" t="str">
        <f t="shared" si="1"/>
        <v>LCFRBASEBR26</v>
      </c>
      <c r="D1438" s="3">
        <v>0.0</v>
      </c>
      <c r="F1438" s="5">
        <v>43642.0</v>
      </c>
      <c r="G1438" s="4">
        <v>0.0</v>
      </c>
      <c r="I1438" s="4">
        <v>0.0</v>
      </c>
      <c r="J1438" s="4">
        <v>0.0</v>
      </c>
      <c r="K1438" s="4">
        <v>0.0</v>
      </c>
      <c r="L1438" s="4">
        <v>0.0</v>
      </c>
      <c r="O1438" s="6">
        <f t="shared" si="2"/>
        <v>0</v>
      </c>
      <c r="P1438" s="3" t="s">
        <v>51</v>
      </c>
      <c r="Q1438" s="3" t="str">
        <f t="shared" si="3"/>
        <v>ZZ</v>
      </c>
      <c r="R1438" s="3">
        <f t="shared" si="4"/>
        <v>0</v>
      </c>
      <c r="S1438" s="3" t="str">
        <f t="shared" si="5"/>
        <v/>
      </c>
      <c r="T1438" s="7">
        <f t="shared" si="6"/>
        <v>0</v>
      </c>
      <c r="U1438" s="8" t="str">
        <f t="array" ref="U1438">IF(W1438&lt;&gt;0,MAX(IFERROR(INDEX(A:S,MATCH(W1438,A:A,0),COLUMN(M$2)),0),IFERROR(INDEX(A:S,MATCH(AD1438,A:A,0),COLUMN(M$2)),0),IFERROR(INDEX(A:S,MATCH(AK1438,A:A,0),COLUMN(M$2)),0),IFERROR(INDEX(A:S,MATCH(AR1438,A:A,0),COLUMN(M$2)),0)),M1438)</f>
        <v/>
      </c>
      <c r="V1438" s="3" t="str">
        <f t="shared" si="7"/>
        <v/>
      </c>
    </row>
    <row r="1439" ht="15.75" customHeight="1">
      <c r="A1439" s="3" t="s">
        <v>1628</v>
      </c>
      <c r="B1439" s="4" t="str">
        <f t="shared" si="1"/>
        <v>LCFRBASEBR30</v>
      </c>
      <c r="D1439" s="3" t="s">
        <v>60</v>
      </c>
      <c r="E1439" s="5">
        <v>44134.0</v>
      </c>
      <c r="F1439" s="5">
        <v>44245.0</v>
      </c>
      <c r="G1439" s="4">
        <v>0.0</v>
      </c>
      <c r="I1439" s="4">
        <v>0.0</v>
      </c>
      <c r="J1439" s="4">
        <v>0.0</v>
      </c>
      <c r="K1439" s="4">
        <v>0.0</v>
      </c>
      <c r="L1439" s="4">
        <v>0.0</v>
      </c>
      <c r="O1439" s="6">
        <f t="shared" si="2"/>
        <v>0</v>
      </c>
      <c r="P1439" s="3" t="s">
        <v>51</v>
      </c>
      <c r="Q1439" s="3" t="str">
        <f t="shared" si="3"/>
        <v>ZZ</v>
      </c>
      <c r="R1439" s="3">
        <f t="shared" si="4"/>
        <v>0</v>
      </c>
      <c r="S1439" s="3" t="str">
        <f t="shared" si="5"/>
        <v/>
      </c>
      <c r="T1439" s="7">
        <f t="shared" si="6"/>
        <v>0</v>
      </c>
      <c r="U1439" s="8" t="str">
        <f t="array" ref="U1439">IF(W1439&lt;&gt;0,MAX(IFERROR(INDEX(A:S,MATCH(W1439,A:A,0),COLUMN(M$2)),0),IFERROR(INDEX(A:S,MATCH(AD1439,A:A,0),COLUMN(M$2)),0),IFERROR(INDEX(A:S,MATCH(AK1439,A:A,0),COLUMN(M$2)),0),IFERROR(INDEX(A:S,MATCH(AR1439,A:A,0),COLUMN(M$2)),0)),M1439)</f>
        <v/>
      </c>
      <c r="V1439" s="3" t="str">
        <f t="shared" si="7"/>
        <v/>
      </c>
    </row>
    <row r="1440" ht="15.75" customHeight="1">
      <c r="A1440" s="3" t="s">
        <v>1629</v>
      </c>
      <c r="B1440" s="4" t="str">
        <f t="shared" si="1"/>
        <v>LCAEBABLGR26</v>
      </c>
      <c r="D1440" s="3" t="s">
        <v>101</v>
      </c>
      <c r="F1440" s="5"/>
      <c r="G1440" s="4">
        <v>77.0</v>
      </c>
      <c r="I1440" s="4">
        <v>11.0</v>
      </c>
      <c r="J1440" s="4">
        <v>71.0</v>
      </c>
      <c r="K1440" s="4">
        <v>1.0</v>
      </c>
      <c r="L1440" s="4">
        <v>0.0</v>
      </c>
      <c r="M1440" s="5">
        <v>45269.0</v>
      </c>
      <c r="N1440" s="3">
        <v>50.0</v>
      </c>
      <c r="O1440" s="6">
        <f t="shared" si="2"/>
        <v>71</v>
      </c>
      <c r="P1440" s="3" t="s">
        <v>137</v>
      </c>
      <c r="Q1440" s="3" t="str">
        <f t="shared" si="3"/>
        <v>LC BARSTL</v>
      </c>
      <c r="R1440" s="3">
        <f t="shared" si="4"/>
        <v>71</v>
      </c>
      <c r="S1440" s="3" t="str">
        <f t="shared" si="5"/>
        <v/>
      </c>
      <c r="T1440" s="7">
        <f t="shared" si="6"/>
        <v>71</v>
      </c>
      <c r="U1440" s="8">
        <f t="array" ref="U1440">IF(W1440&lt;&gt;0,MAX(IFERROR(INDEX(A:S,MATCH(W1440,A:A,0),COLUMN(M$2)),0),IFERROR(INDEX(A:S,MATCH(AD1440,A:A,0),COLUMN(M$2)),0),IFERROR(INDEX(A:S,MATCH(AK1440,A:A,0),COLUMN(M$2)),0),IFERROR(INDEX(A:S,MATCH(AR1440,A:A,0),COLUMN(M$2)),0)),M1440)</f>
        <v>45269</v>
      </c>
      <c r="V1440" s="3">
        <f t="shared" si="7"/>
        <v>50</v>
      </c>
    </row>
    <row r="1441" ht="15.75" customHeight="1">
      <c r="A1441" s="3" t="s">
        <v>1630</v>
      </c>
      <c r="B1441" s="4" t="str">
        <f t="shared" si="1"/>
        <v>LCAEBABLGR30</v>
      </c>
      <c r="D1441" s="3" t="s">
        <v>101</v>
      </c>
      <c r="F1441" s="5"/>
      <c r="G1441" s="4">
        <v>98.0</v>
      </c>
      <c r="I1441" s="4">
        <v>0.0</v>
      </c>
      <c r="J1441" s="4">
        <v>96.0</v>
      </c>
      <c r="K1441" s="4">
        <v>1.0</v>
      </c>
      <c r="L1441" s="4">
        <v>0.0</v>
      </c>
      <c r="M1441" s="5"/>
      <c r="O1441" s="6">
        <f t="shared" si="2"/>
        <v>98</v>
      </c>
      <c r="P1441" s="3" t="s">
        <v>137</v>
      </c>
      <c r="Q1441" s="3" t="str">
        <f t="shared" si="3"/>
        <v>LC BARSTL</v>
      </c>
      <c r="R1441" s="3">
        <f t="shared" si="4"/>
        <v>98</v>
      </c>
      <c r="S1441" s="3" t="str">
        <f t="shared" si="5"/>
        <v/>
      </c>
      <c r="T1441" s="7">
        <f t="shared" si="6"/>
        <v>98</v>
      </c>
      <c r="U1441" s="8" t="str">
        <f t="array" ref="U1441">IF(W1441&lt;&gt;0,MAX(IFERROR(INDEX(A:S,MATCH(W1441,A:A,0),COLUMN(M$2)),0),IFERROR(INDEX(A:S,MATCH(AD1441,A:A,0),COLUMN(M$2)),0),IFERROR(INDEX(A:S,MATCH(AK1441,A:A,0),COLUMN(M$2)),0),IFERROR(INDEX(A:S,MATCH(AR1441,A:A,0),COLUMN(M$2)),0)),M1441)</f>
        <v/>
      </c>
      <c r="V1441" s="3" t="str">
        <f t="shared" si="7"/>
        <v/>
      </c>
    </row>
    <row r="1442" ht="15.75" customHeight="1">
      <c r="A1442" s="3" t="s">
        <v>1631</v>
      </c>
      <c r="B1442" s="4" t="str">
        <f t="shared" si="1"/>
        <v>LCAEBAWABR26</v>
      </c>
      <c r="D1442" s="3" t="s">
        <v>101</v>
      </c>
      <c r="F1442" s="5"/>
      <c r="G1442" s="4">
        <v>93.0</v>
      </c>
      <c r="H1442" s="3">
        <v>60.0</v>
      </c>
      <c r="I1442" s="4">
        <v>5.0</v>
      </c>
      <c r="J1442" s="4">
        <v>86.0</v>
      </c>
      <c r="K1442" s="4">
        <v>0.0</v>
      </c>
      <c r="L1442" s="4">
        <v>0.0</v>
      </c>
      <c r="M1442" s="5">
        <v>45261.0</v>
      </c>
      <c r="O1442" s="6">
        <f t="shared" si="2"/>
        <v>88</v>
      </c>
      <c r="P1442" s="3" t="s">
        <v>137</v>
      </c>
      <c r="Q1442" s="3" t="str">
        <f t="shared" si="3"/>
        <v>LC BARSTL</v>
      </c>
      <c r="R1442" s="3">
        <f t="shared" si="4"/>
        <v>88</v>
      </c>
      <c r="S1442" s="3">
        <f t="shared" si="5"/>
        <v>60</v>
      </c>
      <c r="T1442" s="7">
        <f t="shared" si="6"/>
        <v>88</v>
      </c>
      <c r="U1442" s="8">
        <f t="array" ref="U1442">IF(W1442&lt;&gt;0,MAX(IFERROR(INDEX(A:S,MATCH(W1442,A:A,0),COLUMN(M$2)),0),IFERROR(INDEX(A:S,MATCH(AD1442,A:A,0),COLUMN(M$2)),0),IFERROR(INDEX(A:S,MATCH(AK1442,A:A,0),COLUMN(M$2)),0),IFERROR(INDEX(A:S,MATCH(AR1442,A:A,0),COLUMN(M$2)),0)),M1442)</f>
        <v>45261</v>
      </c>
      <c r="V1442" s="3" t="str">
        <f t="shared" si="7"/>
        <v/>
      </c>
    </row>
    <row r="1443" ht="15.75" customHeight="1">
      <c r="A1443" s="3" t="s">
        <v>1632</v>
      </c>
      <c r="B1443" s="4" t="str">
        <f t="shared" si="1"/>
        <v>LCAEBAWABR30</v>
      </c>
      <c r="D1443" s="3" t="s">
        <v>101</v>
      </c>
      <c r="F1443" s="5"/>
      <c r="G1443" s="4">
        <v>81.0</v>
      </c>
      <c r="I1443" s="4">
        <v>0.0</v>
      </c>
      <c r="J1443" s="4">
        <v>79.0</v>
      </c>
      <c r="K1443" s="4">
        <v>0.0</v>
      </c>
      <c r="L1443" s="4">
        <v>0.0</v>
      </c>
      <c r="M1443" s="5"/>
      <c r="O1443" s="6">
        <f t="shared" si="2"/>
        <v>81</v>
      </c>
      <c r="P1443" s="3" t="s">
        <v>137</v>
      </c>
      <c r="Q1443" s="3" t="str">
        <f t="shared" si="3"/>
        <v>LC BARSTL</v>
      </c>
      <c r="R1443" s="3">
        <f t="shared" si="4"/>
        <v>81</v>
      </c>
      <c r="S1443" s="3" t="str">
        <f t="shared" si="5"/>
        <v/>
      </c>
      <c r="T1443" s="7">
        <f t="shared" si="6"/>
        <v>81</v>
      </c>
      <c r="U1443" s="8" t="str">
        <f t="array" ref="U1443">IF(W1443&lt;&gt;0,MAX(IFERROR(INDEX(A:S,MATCH(W1443,A:A,0),COLUMN(M$2)),0),IFERROR(INDEX(A:S,MATCH(AD1443,A:A,0),COLUMN(M$2)),0),IFERROR(INDEX(A:S,MATCH(AK1443,A:A,0),COLUMN(M$2)),0),IFERROR(INDEX(A:S,MATCH(AR1443,A:A,0),COLUMN(M$2)),0)),M1443)</f>
        <v/>
      </c>
      <c r="V1443" s="3" t="str">
        <f t="shared" si="7"/>
        <v/>
      </c>
    </row>
    <row r="1444" ht="15.75" customHeight="1">
      <c r="A1444" s="3" t="s">
        <v>1633</v>
      </c>
      <c r="B1444" s="4" t="str">
        <f t="shared" si="1"/>
        <v>LCJYBAGRBL26</v>
      </c>
      <c r="D1444" s="3" t="s">
        <v>101</v>
      </c>
      <c r="F1444" s="5"/>
      <c r="G1444" s="4">
        <v>74.0</v>
      </c>
      <c r="I1444" s="4">
        <v>0.0</v>
      </c>
      <c r="J1444" s="4">
        <v>72.0</v>
      </c>
      <c r="K1444" s="4">
        <v>0.0</v>
      </c>
      <c r="L1444" s="4">
        <v>0.0</v>
      </c>
      <c r="M1444" s="5"/>
      <c r="O1444" s="6">
        <f t="shared" si="2"/>
        <v>74</v>
      </c>
      <c r="P1444" s="3" t="s">
        <v>137</v>
      </c>
      <c r="Q1444" s="3" t="str">
        <f t="shared" si="3"/>
        <v>LC BARSTL</v>
      </c>
      <c r="R1444" s="3">
        <f t="shared" si="4"/>
        <v>74</v>
      </c>
      <c r="S1444" s="3" t="str">
        <f t="shared" si="5"/>
        <v/>
      </c>
      <c r="T1444" s="7">
        <f t="shared" si="6"/>
        <v>74</v>
      </c>
      <c r="U1444" s="8" t="str">
        <f t="array" ref="U1444">IF(W1444&lt;&gt;0,MAX(IFERROR(INDEX(A:S,MATCH(W1444,A:A,0),COLUMN(M$2)),0),IFERROR(INDEX(A:S,MATCH(AD1444,A:A,0),COLUMN(M$2)),0),IFERROR(INDEX(A:S,MATCH(AK1444,A:A,0),COLUMN(M$2)),0),IFERROR(INDEX(A:S,MATCH(AR1444,A:A,0),COLUMN(M$2)),0)),M1444)</f>
        <v/>
      </c>
      <c r="V1444" s="3" t="str">
        <f t="shared" si="7"/>
        <v/>
      </c>
    </row>
    <row r="1445" ht="15.75" customHeight="1">
      <c r="A1445" s="3" t="s">
        <v>1634</v>
      </c>
      <c r="B1445" s="4" t="str">
        <f t="shared" si="1"/>
        <v>LCJYBAGRBL30</v>
      </c>
      <c r="D1445" s="3" t="s">
        <v>101</v>
      </c>
      <c r="F1445" s="5"/>
      <c r="G1445" s="4">
        <v>50.0</v>
      </c>
      <c r="I1445" s="4">
        <v>0.0</v>
      </c>
      <c r="J1445" s="4">
        <v>48.0</v>
      </c>
      <c r="K1445" s="4">
        <v>21.0</v>
      </c>
      <c r="L1445" s="4">
        <v>0.0</v>
      </c>
      <c r="M1445" s="5">
        <v>45269.0</v>
      </c>
      <c r="N1445" s="3">
        <v>50.0</v>
      </c>
      <c r="O1445" s="6">
        <f t="shared" si="2"/>
        <v>50</v>
      </c>
      <c r="P1445" s="3" t="s">
        <v>137</v>
      </c>
      <c r="Q1445" s="3" t="str">
        <f t="shared" si="3"/>
        <v>LC BARSTL</v>
      </c>
      <c r="R1445" s="3">
        <f t="shared" si="4"/>
        <v>50</v>
      </c>
      <c r="S1445" s="3" t="str">
        <f t="shared" si="5"/>
        <v/>
      </c>
      <c r="T1445" s="7">
        <f t="shared" si="6"/>
        <v>50</v>
      </c>
      <c r="U1445" s="8">
        <f t="array" ref="U1445">IF(W1445&lt;&gt;0,MAX(IFERROR(INDEX(A:S,MATCH(W1445,A:A,0),COLUMN(M$2)),0),IFERROR(INDEX(A:S,MATCH(AD1445,A:A,0),COLUMN(M$2)),0),IFERROR(INDEX(A:S,MATCH(AK1445,A:A,0),COLUMN(M$2)),0),IFERROR(INDEX(A:S,MATCH(AR1445,A:A,0),COLUMN(M$2)),0)),M1445)</f>
        <v>45269</v>
      </c>
      <c r="V1445" s="3">
        <f t="shared" si="7"/>
        <v>50</v>
      </c>
    </row>
    <row r="1446" ht="15.75" customHeight="1">
      <c r="A1446" s="3" t="s">
        <v>1635</v>
      </c>
      <c r="B1446" s="4" t="str">
        <f t="shared" si="1"/>
        <v>LCMDBAWABR26</v>
      </c>
      <c r="D1446" s="3" t="s">
        <v>101</v>
      </c>
      <c r="F1446" s="5"/>
      <c r="G1446" s="4">
        <v>159.0</v>
      </c>
      <c r="I1446" s="4">
        <v>6.0</v>
      </c>
      <c r="J1446" s="4">
        <v>155.0</v>
      </c>
      <c r="K1446" s="4">
        <v>4.0</v>
      </c>
      <c r="L1446" s="4">
        <v>0.0</v>
      </c>
      <c r="M1446" s="5"/>
      <c r="O1446" s="6">
        <f t="shared" si="2"/>
        <v>155</v>
      </c>
      <c r="P1446" s="3" t="s">
        <v>137</v>
      </c>
      <c r="Q1446" s="3" t="str">
        <f t="shared" si="3"/>
        <v>LC BARSTL</v>
      </c>
      <c r="R1446" s="3">
        <f t="shared" si="4"/>
        <v>155</v>
      </c>
      <c r="S1446" s="3" t="str">
        <f t="shared" si="5"/>
        <v/>
      </c>
      <c r="T1446" s="7">
        <f t="shared" si="6"/>
        <v>155</v>
      </c>
      <c r="U1446" s="8" t="str">
        <f t="array" ref="U1446">IF(W1446&lt;&gt;0,MAX(IFERROR(INDEX(A:S,MATCH(W1446,A:A,0),COLUMN(M$2)),0),IFERROR(INDEX(A:S,MATCH(AD1446,A:A,0),COLUMN(M$2)),0),IFERROR(INDEX(A:S,MATCH(AK1446,A:A,0),COLUMN(M$2)),0),IFERROR(INDEX(A:S,MATCH(AR1446,A:A,0),COLUMN(M$2)),0)),M1446)</f>
        <v/>
      </c>
      <c r="V1446" s="3" t="str">
        <f t="shared" si="7"/>
        <v/>
      </c>
    </row>
    <row r="1447" ht="15.75" customHeight="1">
      <c r="A1447" s="3" t="s">
        <v>1636</v>
      </c>
      <c r="B1447" s="4" t="str">
        <f t="shared" si="1"/>
        <v>LCMDBAWABR30</v>
      </c>
      <c r="D1447" s="3">
        <v>0.0</v>
      </c>
      <c r="F1447" s="5">
        <v>43494.0</v>
      </c>
      <c r="G1447" s="4">
        <v>0.0</v>
      </c>
      <c r="I1447" s="4">
        <v>0.0</v>
      </c>
      <c r="J1447" s="4">
        <v>0.0</v>
      </c>
      <c r="K1447" s="4">
        <v>0.0</v>
      </c>
      <c r="L1447" s="4">
        <v>0.0</v>
      </c>
      <c r="O1447" s="6">
        <f t="shared" si="2"/>
        <v>0</v>
      </c>
      <c r="P1447" s="3" t="s">
        <v>51</v>
      </c>
      <c r="Q1447" s="3" t="str">
        <f t="shared" si="3"/>
        <v>ZZ</v>
      </c>
      <c r="R1447" s="3">
        <f t="shared" si="4"/>
        <v>0</v>
      </c>
      <c r="S1447" s="3" t="str">
        <f t="shared" si="5"/>
        <v/>
      </c>
      <c r="T1447" s="7">
        <f t="shared" si="6"/>
        <v>0</v>
      </c>
      <c r="U1447" s="8" t="str">
        <f t="array" ref="U1447">IF(W1447&lt;&gt;0,MAX(IFERROR(INDEX(A:S,MATCH(W1447,A:A,0),COLUMN(M$2)),0),IFERROR(INDEX(A:S,MATCH(AD1447,A:A,0),COLUMN(M$2)),0),IFERROR(INDEX(A:S,MATCH(AK1447,A:A,0),COLUMN(M$2)),0),IFERROR(INDEX(A:S,MATCH(AR1447,A:A,0),COLUMN(M$2)),0)),M1447)</f>
        <v/>
      </c>
      <c r="V1447" s="3" t="str">
        <f t="shared" si="7"/>
        <v/>
      </c>
    </row>
    <row r="1448" ht="15.75" customHeight="1">
      <c r="A1448" s="3" t="s">
        <v>1637</v>
      </c>
      <c r="B1448" s="4" t="str">
        <f t="shared" si="1"/>
        <v>LCMNBABLGR26</v>
      </c>
      <c r="D1448" s="3" t="s">
        <v>101</v>
      </c>
      <c r="F1448" s="5"/>
      <c r="G1448" s="4">
        <v>58.0</v>
      </c>
      <c r="I1448" s="4">
        <v>13.0</v>
      </c>
      <c r="J1448" s="4">
        <v>43.0</v>
      </c>
      <c r="K1448" s="4">
        <v>1.0</v>
      </c>
      <c r="L1448" s="4">
        <v>0.0</v>
      </c>
      <c r="M1448" s="5"/>
      <c r="O1448" s="6">
        <f t="shared" si="2"/>
        <v>45</v>
      </c>
      <c r="P1448" s="3" t="s">
        <v>137</v>
      </c>
      <c r="Q1448" s="3" t="str">
        <f t="shared" si="3"/>
        <v>LC BARSTL</v>
      </c>
      <c r="R1448" s="3">
        <f t="shared" si="4"/>
        <v>45</v>
      </c>
      <c r="S1448" s="3" t="str">
        <f t="shared" si="5"/>
        <v/>
      </c>
      <c r="T1448" s="7">
        <f t="shared" si="6"/>
        <v>45</v>
      </c>
      <c r="U1448" s="8" t="str">
        <f t="array" ref="U1448">IF(W1448&lt;&gt;0,MAX(IFERROR(INDEX(A:S,MATCH(W1448,A:A,0),COLUMN(M$2)),0),IFERROR(INDEX(A:S,MATCH(AD1448,A:A,0),COLUMN(M$2)),0),IFERROR(INDEX(A:S,MATCH(AK1448,A:A,0),COLUMN(M$2)),0),IFERROR(INDEX(A:S,MATCH(AR1448,A:A,0),COLUMN(M$2)),0)),M1448)</f>
        <v/>
      </c>
      <c r="V1448" s="3" t="str">
        <f t="shared" si="7"/>
        <v/>
      </c>
    </row>
    <row r="1449" ht="15.75" customHeight="1">
      <c r="A1449" s="3" t="s">
        <v>1638</v>
      </c>
      <c r="B1449" s="4" t="str">
        <f t="shared" si="1"/>
        <v>LCMNBABLGR30</v>
      </c>
      <c r="D1449" s="3" t="s">
        <v>101</v>
      </c>
      <c r="F1449" s="5"/>
      <c r="G1449" s="4">
        <v>3.0</v>
      </c>
      <c r="H1449" s="3">
        <v>50.0</v>
      </c>
      <c r="I1449" s="4">
        <v>0.0</v>
      </c>
      <c r="J1449" s="4">
        <v>1.0</v>
      </c>
      <c r="K1449" s="4">
        <v>36.0</v>
      </c>
      <c r="L1449" s="4">
        <v>0.0</v>
      </c>
      <c r="M1449" s="5">
        <v>45261.0</v>
      </c>
      <c r="O1449" s="6">
        <f t="shared" si="2"/>
        <v>3</v>
      </c>
      <c r="P1449" s="3" t="s">
        <v>137</v>
      </c>
      <c r="Q1449" s="3" t="str">
        <f t="shared" si="3"/>
        <v>LC BARSTL</v>
      </c>
      <c r="R1449" s="3">
        <f t="shared" si="4"/>
        <v>3</v>
      </c>
      <c r="S1449" s="3">
        <f t="shared" si="5"/>
        <v>50</v>
      </c>
      <c r="T1449" s="7">
        <f t="shared" si="6"/>
        <v>3</v>
      </c>
      <c r="U1449" s="8">
        <f t="array" ref="U1449">IF(W1449&lt;&gt;0,MAX(IFERROR(INDEX(A:S,MATCH(W1449,A:A,0),COLUMN(M$2)),0),IFERROR(INDEX(A:S,MATCH(AD1449,A:A,0),COLUMN(M$2)),0),IFERROR(INDEX(A:S,MATCH(AK1449,A:A,0),COLUMN(M$2)),0),IFERROR(INDEX(A:S,MATCH(AR1449,A:A,0),COLUMN(M$2)),0)),M1449)</f>
        <v>45261</v>
      </c>
      <c r="V1449" s="3" t="str">
        <f t="shared" si="7"/>
        <v/>
      </c>
    </row>
    <row r="1450" ht="15.75" customHeight="1">
      <c r="A1450" s="3" t="s">
        <v>1639</v>
      </c>
      <c r="B1450" s="4" t="str">
        <f t="shared" si="1"/>
        <v>LCMNBAWAGR26</v>
      </c>
      <c r="D1450" s="3" t="s">
        <v>101</v>
      </c>
      <c r="F1450" s="5"/>
      <c r="G1450" s="4">
        <v>0.0</v>
      </c>
      <c r="I1450" s="4">
        <v>0.0</v>
      </c>
      <c r="J1450" s="4">
        <v>0.0</v>
      </c>
      <c r="K1450" s="4">
        <v>10.0</v>
      </c>
      <c r="L1450" s="4">
        <v>0.0</v>
      </c>
      <c r="M1450" s="5">
        <v>45269.0</v>
      </c>
      <c r="N1450" s="3">
        <v>50.0</v>
      </c>
      <c r="O1450" s="6">
        <f t="shared" si="2"/>
        <v>0</v>
      </c>
      <c r="P1450" s="3" t="s">
        <v>137</v>
      </c>
      <c r="Q1450" s="3" t="str">
        <f t="shared" si="3"/>
        <v>LC BARSTL</v>
      </c>
      <c r="R1450" s="3">
        <f t="shared" si="4"/>
        <v>0</v>
      </c>
      <c r="S1450" s="3" t="str">
        <f t="shared" si="5"/>
        <v/>
      </c>
      <c r="T1450" s="7">
        <f t="shared" si="6"/>
        <v>0</v>
      </c>
      <c r="U1450" s="8">
        <f t="array" ref="U1450">IF(W1450&lt;&gt;0,MAX(IFERROR(INDEX(A:S,MATCH(W1450,A:A,0),COLUMN(M$2)),0),IFERROR(INDEX(A:S,MATCH(AD1450,A:A,0),COLUMN(M$2)),0),IFERROR(INDEX(A:S,MATCH(AK1450,A:A,0),COLUMN(M$2)),0),IFERROR(INDEX(A:S,MATCH(AR1450,A:A,0),COLUMN(M$2)),0)),M1450)</f>
        <v>45269</v>
      </c>
      <c r="V1450" s="3">
        <f t="shared" si="7"/>
        <v>50</v>
      </c>
    </row>
    <row r="1451" ht="15.75" customHeight="1">
      <c r="A1451" s="3" t="s">
        <v>1640</v>
      </c>
      <c r="B1451" s="4" t="str">
        <f t="shared" si="1"/>
        <v>LCMNBAWAGR30</v>
      </c>
      <c r="D1451" s="3" t="s">
        <v>60</v>
      </c>
      <c r="F1451" s="5">
        <v>45020.0</v>
      </c>
      <c r="G1451" s="4">
        <v>0.0</v>
      </c>
      <c r="I1451" s="4">
        <v>0.0</v>
      </c>
      <c r="J1451" s="4">
        <v>0.0</v>
      </c>
      <c r="K1451" s="4">
        <v>0.0</v>
      </c>
      <c r="L1451" s="4">
        <v>0.0</v>
      </c>
      <c r="O1451" s="6">
        <f t="shared" si="2"/>
        <v>0</v>
      </c>
      <c r="P1451" s="3" t="s">
        <v>51</v>
      </c>
      <c r="Q1451" s="3" t="str">
        <f t="shared" si="3"/>
        <v>ZZ</v>
      </c>
      <c r="R1451" s="3">
        <f t="shared" si="4"/>
        <v>0</v>
      </c>
      <c r="S1451" s="3" t="str">
        <f t="shared" si="5"/>
        <v/>
      </c>
      <c r="T1451" s="7">
        <f t="shared" si="6"/>
        <v>0</v>
      </c>
      <c r="U1451" s="8" t="str">
        <f t="array" ref="U1451">IF(W1451&lt;&gt;0,MAX(IFERROR(INDEX(A:S,MATCH(W1451,A:A,0),COLUMN(M$2)),0),IFERROR(INDEX(A:S,MATCH(AD1451,A:A,0),COLUMN(M$2)),0),IFERROR(INDEX(A:S,MATCH(AK1451,A:A,0),COLUMN(M$2)),0),IFERROR(INDEX(A:S,MATCH(AR1451,A:A,0),COLUMN(M$2)),0)),M1451)</f>
        <v/>
      </c>
      <c r="V1451" s="3" t="str">
        <f t="shared" si="7"/>
        <v/>
      </c>
    </row>
    <row r="1452" ht="15.75" customHeight="1">
      <c r="A1452" s="3" t="s">
        <v>1641</v>
      </c>
      <c r="B1452" s="4" t="str">
        <f t="shared" si="1"/>
        <v>LCSHBAGRBL26</v>
      </c>
      <c r="D1452" s="3" t="s">
        <v>101</v>
      </c>
      <c r="F1452" s="5"/>
      <c r="G1452" s="4">
        <v>404.0</v>
      </c>
      <c r="H1452" s="3">
        <v>50.0</v>
      </c>
      <c r="I1452" s="4">
        <v>95.0</v>
      </c>
      <c r="J1452" s="4">
        <v>307.0</v>
      </c>
      <c r="K1452" s="4">
        <v>0.0</v>
      </c>
      <c r="L1452" s="4">
        <v>0.0</v>
      </c>
      <c r="M1452" s="5">
        <v>45251.0</v>
      </c>
      <c r="O1452" s="6">
        <f t="shared" si="2"/>
        <v>309</v>
      </c>
      <c r="P1452" s="3" t="s">
        <v>137</v>
      </c>
      <c r="Q1452" s="3" t="str">
        <f t="shared" si="3"/>
        <v>LC BARSTL</v>
      </c>
      <c r="R1452" s="3">
        <f t="shared" si="4"/>
        <v>309</v>
      </c>
      <c r="S1452" s="3">
        <f t="shared" si="5"/>
        <v>50</v>
      </c>
      <c r="T1452" s="7">
        <f t="shared" si="6"/>
        <v>309</v>
      </c>
      <c r="U1452" s="8">
        <f t="array" ref="U1452">IF(W1452&lt;&gt;0,MAX(IFERROR(INDEX(A:S,MATCH(W1452,A:A,0),COLUMN(M$2)),0),IFERROR(INDEX(A:S,MATCH(AD1452,A:A,0),COLUMN(M$2)),0),IFERROR(INDEX(A:S,MATCH(AK1452,A:A,0),COLUMN(M$2)),0),IFERROR(INDEX(A:S,MATCH(AR1452,A:A,0),COLUMN(M$2)),0)),M1452)</f>
        <v>45251</v>
      </c>
      <c r="V1452" s="3" t="str">
        <f t="shared" si="7"/>
        <v/>
      </c>
    </row>
    <row r="1453" ht="15.75" customHeight="1">
      <c r="A1453" s="3" t="s">
        <v>1642</v>
      </c>
      <c r="B1453" s="4" t="str">
        <f t="shared" si="1"/>
        <v>LCSHBAGRBL30</v>
      </c>
      <c r="D1453" s="3" t="s">
        <v>101</v>
      </c>
      <c r="F1453" s="5"/>
      <c r="G1453" s="4">
        <v>14.0</v>
      </c>
      <c r="I1453" s="4">
        <v>12.0</v>
      </c>
      <c r="J1453" s="4">
        <v>0.0</v>
      </c>
      <c r="K1453" s="4">
        <v>0.0</v>
      </c>
      <c r="L1453" s="4">
        <v>0.0</v>
      </c>
      <c r="M1453" s="5">
        <v>45269.0</v>
      </c>
      <c r="N1453" s="3">
        <v>220.0</v>
      </c>
      <c r="O1453" s="6">
        <f t="shared" si="2"/>
        <v>2</v>
      </c>
      <c r="P1453" s="3" t="s">
        <v>137</v>
      </c>
      <c r="Q1453" s="3" t="str">
        <f t="shared" si="3"/>
        <v>LC BARSTL</v>
      </c>
      <c r="R1453" s="3">
        <f t="shared" si="4"/>
        <v>2</v>
      </c>
      <c r="S1453" s="3" t="str">
        <f t="shared" si="5"/>
        <v/>
      </c>
      <c r="T1453" s="7">
        <f t="shared" si="6"/>
        <v>2</v>
      </c>
      <c r="U1453" s="8">
        <f t="array" ref="U1453">IF(W1453&lt;&gt;0,MAX(IFERROR(INDEX(A:S,MATCH(W1453,A:A,0),COLUMN(M$2)),0),IFERROR(INDEX(A:S,MATCH(AD1453,A:A,0),COLUMN(M$2)),0),IFERROR(INDEX(A:S,MATCH(AK1453,A:A,0),COLUMN(M$2)),0),IFERROR(INDEX(A:S,MATCH(AR1453,A:A,0),COLUMN(M$2)),0)),M1453)</f>
        <v>45269</v>
      </c>
      <c r="V1453" s="3">
        <f t="shared" si="7"/>
        <v>220</v>
      </c>
    </row>
    <row r="1454" ht="15.75" customHeight="1">
      <c r="A1454" s="3" t="s">
        <v>1643</v>
      </c>
      <c r="B1454" s="4" t="str">
        <f t="shared" si="1"/>
        <v>LCJZCHCHBL</v>
      </c>
      <c r="C1454" s="3" t="s">
        <v>2</v>
      </c>
      <c r="D1454" s="3" t="s">
        <v>101</v>
      </c>
      <c r="F1454" s="5"/>
      <c r="G1454" s="4">
        <v>58.0</v>
      </c>
      <c r="I1454" s="4">
        <v>18.0</v>
      </c>
      <c r="J1454" s="4">
        <v>18.0</v>
      </c>
      <c r="K1454" s="4">
        <v>0.0</v>
      </c>
      <c r="L1454" s="4">
        <v>0.0</v>
      </c>
      <c r="M1454" s="5">
        <v>45306.0</v>
      </c>
      <c r="N1454" s="3">
        <v>100.0</v>
      </c>
      <c r="O1454" s="6">
        <f t="shared" si="2"/>
        <v>40</v>
      </c>
      <c r="P1454" s="3" t="s">
        <v>108</v>
      </c>
      <c r="Q1454" s="3" t="str">
        <f t="shared" si="3"/>
        <v>LC DINING CHAIRS</v>
      </c>
      <c r="R1454" s="3">
        <f t="shared" si="4"/>
        <v>20</v>
      </c>
      <c r="S1454" s="3">
        <f t="shared" si="5"/>
        <v>0</v>
      </c>
      <c r="T1454" s="7">
        <f t="shared" si="6"/>
        <v>40</v>
      </c>
      <c r="U1454" s="8">
        <f t="array" ref="U1454">IF(W1454&lt;&gt;0,MAX(IFERROR(INDEX(A:S,MATCH(W1454,A:A,0),COLUMN(M$2)),0),IFERROR(INDEX(A:S,MATCH(AD1454,A:A,0),COLUMN(M$2)),0),IFERROR(INDEX(A:S,MATCH(AK1454,A:A,0),COLUMN(M$2)),0),IFERROR(INDEX(A:S,MATCH(AR1454,A:A,0),COLUMN(M$2)),0)),M1454)</f>
        <v>45306</v>
      </c>
      <c r="V1454" s="3">
        <f t="shared" si="7"/>
        <v>50</v>
      </c>
    </row>
    <row r="1455" ht="15.75" customHeight="1">
      <c r="A1455" s="3" t="s">
        <v>1644</v>
      </c>
      <c r="B1455" s="4" t="str">
        <f t="shared" si="1"/>
        <v>LCJZCHCHWA</v>
      </c>
      <c r="C1455" s="3" t="s">
        <v>2</v>
      </c>
      <c r="D1455" s="3" t="s">
        <v>60</v>
      </c>
      <c r="F1455" s="5">
        <v>44245.0</v>
      </c>
      <c r="G1455" s="4">
        <v>0.0</v>
      </c>
      <c r="I1455" s="4">
        <v>0.0</v>
      </c>
      <c r="J1455" s="4">
        <v>0.0</v>
      </c>
      <c r="K1455" s="4">
        <v>0.0</v>
      </c>
      <c r="L1455" s="4">
        <v>0.0</v>
      </c>
      <c r="O1455" s="6">
        <f t="shared" si="2"/>
        <v>0</v>
      </c>
      <c r="P1455" s="3" t="s">
        <v>51</v>
      </c>
      <c r="Q1455" s="3" t="str">
        <f t="shared" si="3"/>
        <v>ZZ</v>
      </c>
      <c r="R1455" s="3">
        <f t="shared" si="4"/>
        <v>0</v>
      </c>
      <c r="S1455" s="3">
        <f t="shared" si="5"/>
        <v>0</v>
      </c>
      <c r="T1455" s="7">
        <f t="shared" si="6"/>
        <v>0</v>
      </c>
      <c r="U1455" s="8" t="str">
        <f t="array" ref="U1455">IF(W1455&lt;&gt;0,MAX(IFERROR(INDEX(A:S,MATCH(W1455,A:A,0),COLUMN(M$2)),0),IFERROR(INDEX(A:S,MATCH(AD1455,A:A,0),COLUMN(M$2)),0),IFERROR(INDEX(A:S,MATCH(AK1455,A:A,0),COLUMN(M$2)),0),IFERROR(INDEX(A:S,MATCH(AR1455,A:A,0),COLUMN(M$2)),0)),M1455)</f>
        <v/>
      </c>
      <c r="V1455" s="3">
        <f t="shared" si="7"/>
        <v>0</v>
      </c>
    </row>
    <row r="1456" ht="15.75" customHeight="1">
      <c r="A1456" s="3" t="s">
        <v>1645</v>
      </c>
      <c r="B1456" s="4" t="str">
        <f t="shared" si="1"/>
        <v>LCMWCHBLCH</v>
      </c>
      <c r="C1456" s="3" t="s">
        <v>2</v>
      </c>
      <c r="D1456" s="3" t="s">
        <v>60</v>
      </c>
      <c r="F1456" s="5">
        <v>44134.0</v>
      </c>
      <c r="G1456" s="4">
        <v>0.0</v>
      </c>
      <c r="I1456" s="4">
        <v>0.0</v>
      </c>
      <c r="J1456" s="4">
        <v>0.0</v>
      </c>
      <c r="K1456" s="4">
        <v>0.0</v>
      </c>
      <c r="L1456" s="4">
        <v>0.0</v>
      </c>
      <c r="O1456" s="6">
        <f t="shared" si="2"/>
        <v>0</v>
      </c>
      <c r="P1456" s="3" t="s">
        <v>51</v>
      </c>
      <c r="Q1456" s="3" t="str">
        <f t="shared" si="3"/>
        <v>ZZ</v>
      </c>
      <c r="R1456" s="3">
        <f t="shared" si="4"/>
        <v>0</v>
      </c>
      <c r="S1456" s="3">
        <f t="shared" si="5"/>
        <v>0</v>
      </c>
      <c r="T1456" s="7">
        <f t="shared" si="6"/>
        <v>0</v>
      </c>
      <c r="U1456" s="8" t="str">
        <f t="array" ref="U1456">IF(W1456&lt;&gt;0,MAX(IFERROR(INDEX(A:S,MATCH(W1456,A:A,0),COLUMN(M$2)),0),IFERROR(INDEX(A:S,MATCH(AD1456,A:A,0),COLUMN(M$2)),0),IFERROR(INDEX(A:S,MATCH(AK1456,A:A,0),COLUMN(M$2)),0),IFERROR(INDEX(A:S,MATCH(AR1456,A:A,0),COLUMN(M$2)),0)),M1456)</f>
        <v/>
      </c>
      <c r="V1456" s="3">
        <f t="shared" si="7"/>
        <v>0</v>
      </c>
    </row>
    <row r="1457" ht="15.75" customHeight="1">
      <c r="A1457" s="3" t="s">
        <v>1646</v>
      </c>
      <c r="B1457" s="4" t="str">
        <f t="shared" si="1"/>
        <v>LCMWCHBLGR</v>
      </c>
      <c r="C1457" s="3" t="s">
        <v>2</v>
      </c>
      <c r="D1457" s="3" t="s">
        <v>60</v>
      </c>
      <c r="E1457" s="5"/>
      <c r="F1457" s="5">
        <v>45020.0</v>
      </c>
      <c r="G1457" s="4">
        <v>0.0</v>
      </c>
      <c r="I1457" s="4">
        <v>0.0</v>
      </c>
      <c r="J1457" s="4">
        <v>0.0</v>
      </c>
      <c r="K1457" s="4">
        <v>0.0</v>
      </c>
      <c r="L1457" s="4">
        <v>0.0</v>
      </c>
      <c r="O1457" s="6">
        <f t="shared" si="2"/>
        <v>0</v>
      </c>
      <c r="P1457" s="3" t="s">
        <v>51</v>
      </c>
      <c r="Q1457" s="3" t="str">
        <f t="shared" si="3"/>
        <v>ZZ</v>
      </c>
      <c r="R1457" s="3">
        <f t="shared" si="4"/>
        <v>0</v>
      </c>
      <c r="S1457" s="3">
        <f t="shared" si="5"/>
        <v>0</v>
      </c>
      <c r="T1457" s="7">
        <f t="shared" si="6"/>
        <v>0</v>
      </c>
      <c r="U1457" s="8" t="str">
        <f t="array" ref="U1457">IF(W1457&lt;&gt;0,MAX(IFERROR(INDEX(A:S,MATCH(W1457,A:A,0),COLUMN(M$2)),0),IFERROR(INDEX(A:S,MATCH(AD1457,A:A,0),COLUMN(M$2)),0),IFERROR(INDEX(A:S,MATCH(AK1457,A:A,0),COLUMN(M$2)),0),IFERROR(INDEX(A:S,MATCH(AR1457,A:A,0),COLUMN(M$2)),0)),M1457)</f>
        <v/>
      </c>
      <c r="V1457" s="3">
        <f t="shared" si="7"/>
        <v>0</v>
      </c>
    </row>
    <row r="1458" ht="15.75" customHeight="1">
      <c r="A1458" s="3" t="s">
        <v>1647</v>
      </c>
      <c r="B1458" s="4" t="str">
        <f t="shared" si="1"/>
        <v>LCMWCHWAGR</v>
      </c>
      <c r="C1458" s="3" t="s">
        <v>2</v>
      </c>
      <c r="D1458" s="3" t="s">
        <v>60</v>
      </c>
      <c r="F1458" s="5">
        <v>45020.0</v>
      </c>
      <c r="G1458" s="4">
        <v>0.0</v>
      </c>
      <c r="I1458" s="4">
        <v>0.0</v>
      </c>
      <c r="J1458" s="4">
        <v>0.0</v>
      </c>
      <c r="K1458" s="4">
        <v>0.0</v>
      </c>
      <c r="L1458" s="4">
        <v>0.0</v>
      </c>
      <c r="O1458" s="6">
        <f t="shared" si="2"/>
        <v>0</v>
      </c>
      <c r="P1458" s="3" t="s">
        <v>51</v>
      </c>
      <c r="Q1458" s="3" t="str">
        <f t="shared" si="3"/>
        <v>ZZ</v>
      </c>
      <c r="R1458" s="3">
        <f t="shared" si="4"/>
        <v>0</v>
      </c>
      <c r="S1458" s="3">
        <f t="shared" si="5"/>
        <v>0</v>
      </c>
      <c r="T1458" s="7">
        <f t="shared" si="6"/>
        <v>0</v>
      </c>
      <c r="U1458" s="8" t="str">
        <f t="array" ref="U1458">IF(W1458&lt;&gt;0,MAX(IFERROR(INDEX(A:S,MATCH(W1458,A:A,0),COLUMN(M$2)),0),IFERROR(INDEX(A:S,MATCH(AD1458,A:A,0),COLUMN(M$2)),0),IFERROR(INDEX(A:S,MATCH(AK1458,A:A,0),COLUMN(M$2)),0),IFERROR(INDEX(A:S,MATCH(AR1458,A:A,0),COLUMN(M$2)),0)),M1458)</f>
        <v/>
      </c>
      <c r="V1458" s="3">
        <f t="shared" si="7"/>
        <v>0</v>
      </c>
    </row>
    <row r="1459" ht="15.75" customHeight="1">
      <c r="A1459" s="3" t="s">
        <v>1648</v>
      </c>
      <c r="B1459" s="4" t="str">
        <f t="shared" si="1"/>
        <v>LCSUCHBLCH</v>
      </c>
      <c r="D1459" s="3" t="s">
        <v>101</v>
      </c>
      <c r="F1459" s="5"/>
      <c r="G1459" s="4">
        <v>153.0</v>
      </c>
      <c r="I1459" s="4">
        <v>6.0</v>
      </c>
      <c r="J1459" s="4">
        <v>145.0</v>
      </c>
      <c r="K1459" s="4">
        <v>0.0</v>
      </c>
      <c r="L1459" s="4">
        <v>0.0</v>
      </c>
      <c r="M1459" s="5"/>
      <c r="O1459" s="6">
        <f t="shared" si="2"/>
        <v>147</v>
      </c>
      <c r="P1459" s="3" t="s">
        <v>108</v>
      </c>
      <c r="Q1459" s="3" t="str">
        <f t="shared" si="3"/>
        <v>LC DINING CHAIRS</v>
      </c>
      <c r="R1459" s="3">
        <f t="shared" si="4"/>
        <v>147</v>
      </c>
      <c r="S1459" s="3" t="str">
        <f t="shared" si="5"/>
        <v/>
      </c>
      <c r="T1459" s="7">
        <f t="shared" si="6"/>
        <v>147</v>
      </c>
      <c r="U1459" s="8" t="str">
        <f t="array" ref="U1459">IF(W1459&lt;&gt;0,MAX(IFERROR(INDEX(A:S,MATCH(W1459,A:A,0),COLUMN(M$2)),0),IFERROR(INDEX(A:S,MATCH(AD1459,A:A,0),COLUMN(M$2)),0),IFERROR(INDEX(A:S,MATCH(AK1459,A:A,0),COLUMN(M$2)),0),IFERROR(INDEX(A:S,MATCH(AR1459,A:A,0),COLUMN(M$2)),0)),M1459)</f>
        <v/>
      </c>
      <c r="V1459" s="3" t="str">
        <f t="shared" si="7"/>
        <v/>
      </c>
    </row>
    <row r="1460" ht="15.75" customHeight="1">
      <c r="A1460" s="3" t="s">
        <v>1649</v>
      </c>
      <c r="B1460" s="4" t="str">
        <f t="shared" si="1"/>
        <v>LCSUCHBLGREY</v>
      </c>
      <c r="D1460" s="3" t="s">
        <v>60</v>
      </c>
      <c r="F1460" s="5">
        <v>45020.0</v>
      </c>
      <c r="G1460" s="4">
        <v>0.0</v>
      </c>
      <c r="I1460" s="4">
        <v>0.0</v>
      </c>
      <c r="J1460" s="4">
        <v>0.0</v>
      </c>
      <c r="K1460" s="4">
        <v>0.0</v>
      </c>
      <c r="L1460" s="4">
        <v>0.0</v>
      </c>
      <c r="O1460" s="6">
        <f t="shared" si="2"/>
        <v>0</v>
      </c>
      <c r="P1460" s="3" t="s">
        <v>51</v>
      </c>
      <c r="Q1460" s="3" t="str">
        <f t="shared" si="3"/>
        <v>ZZ</v>
      </c>
      <c r="R1460" s="3">
        <f t="shared" si="4"/>
        <v>0</v>
      </c>
      <c r="S1460" s="3" t="str">
        <f t="shared" si="5"/>
        <v/>
      </c>
      <c r="T1460" s="7">
        <f t="shared" si="6"/>
        <v>0</v>
      </c>
      <c r="U1460" s="8" t="str">
        <f t="array" ref="U1460">IF(W1460&lt;&gt;0,MAX(IFERROR(INDEX(A:S,MATCH(W1460,A:A,0),COLUMN(M$2)),0),IFERROR(INDEX(A:S,MATCH(AD1460,A:A,0),COLUMN(M$2)),0),IFERROR(INDEX(A:S,MATCH(AK1460,A:A,0),COLUMN(M$2)),0),IFERROR(INDEX(A:S,MATCH(AR1460,A:A,0),COLUMN(M$2)),0)),M1460)</f>
        <v/>
      </c>
      <c r="V1460" s="3" t="str">
        <f t="shared" si="7"/>
        <v/>
      </c>
    </row>
    <row r="1461" ht="15.75" customHeight="1">
      <c r="A1461" s="3" t="s">
        <v>1650</v>
      </c>
      <c r="B1461" s="4" t="str">
        <f t="shared" si="1"/>
        <v>LCABBAGRBL</v>
      </c>
      <c r="D1461" s="3">
        <v>0.0</v>
      </c>
      <c r="F1461" s="5">
        <v>44134.0</v>
      </c>
      <c r="G1461" s="4">
        <v>0.0</v>
      </c>
      <c r="I1461" s="4">
        <v>0.0</v>
      </c>
      <c r="J1461" s="4">
        <v>0.0</v>
      </c>
      <c r="K1461" s="4">
        <v>0.0</v>
      </c>
      <c r="L1461" s="4">
        <v>0.0</v>
      </c>
      <c r="M1461" s="5"/>
      <c r="O1461" s="6">
        <f t="shared" si="2"/>
        <v>0</v>
      </c>
      <c r="P1461" s="3" t="s">
        <v>51</v>
      </c>
      <c r="Q1461" s="3" t="str">
        <f t="shared" si="3"/>
        <v>ZZ</v>
      </c>
      <c r="R1461" s="3">
        <f t="shared" si="4"/>
        <v>0</v>
      </c>
      <c r="S1461" s="3" t="str">
        <f t="shared" si="5"/>
        <v/>
      </c>
      <c r="T1461" s="7">
        <f t="shared" si="6"/>
        <v>0</v>
      </c>
      <c r="U1461" s="8" t="str">
        <f t="array" ref="U1461">IF(W1461&lt;&gt;0,MAX(IFERROR(INDEX(A:S,MATCH(W1461,A:A,0),COLUMN(M$2)),0),IFERROR(INDEX(A:S,MATCH(AD1461,A:A,0),COLUMN(M$2)),0),IFERROR(INDEX(A:S,MATCH(AK1461,A:A,0),COLUMN(M$2)),0),IFERROR(INDEX(A:S,MATCH(AR1461,A:A,0),COLUMN(M$2)),0)),M1461)</f>
        <v/>
      </c>
      <c r="V1461" s="3" t="str">
        <f t="shared" si="7"/>
        <v/>
      </c>
    </row>
    <row r="1462" ht="15.75" customHeight="1">
      <c r="A1462" s="3" t="s">
        <v>1651</v>
      </c>
      <c r="B1462" s="4" t="str">
        <f t="shared" si="1"/>
        <v>LCKIBAGRBL</v>
      </c>
      <c r="D1462" s="3" t="s">
        <v>60</v>
      </c>
      <c r="F1462" s="5">
        <v>45020.0</v>
      </c>
      <c r="G1462" s="4">
        <v>0.0</v>
      </c>
      <c r="I1462" s="4">
        <v>0.0</v>
      </c>
      <c r="J1462" s="4">
        <v>0.0</v>
      </c>
      <c r="K1462" s="4">
        <v>0.0</v>
      </c>
      <c r="L1462" s="4">
        <v>0.0</v>
      </c>
      <c r="O1462" s="6">
        <f t="shared" si="2"/>
        <v>0</v>
      </c>
      <c r="P1462" s="3" t="s">
        <v>51</v>
      </c>
      <c r="Q1462" s="3" t="str">
        <f t="shared" si="3"/>
        <v>ZZ</v>
      </c>
      <c r="R1462" s="3">
        <f t="shared" si="4"/>
        <v>0</v>
      </c>
      <c r="S1462" s="3" t="str">
        <f t="shared" si="5"/>
        <v/>
      </c>
      <c r="T1462" s="7">
        <f t="shared" si="6"/>
        <v>0</v>
      </c>
      <c r="U1462" s="8" t="str">
        <f t="array" ref="U1462">IF(W1462&lt;&gt;0,MAX(IFERROR(INDEX(A:S,MATCH(W1462,A:A,0),COLUMN(M$2)),0),IFERROR(INDEX(A:S,MATCH(AD1462,A:A,0),COLUMN(M$2)),0),IFERROR(INDEX(A:S,MATCH(AK1462,A:A,0),COLUMN(M$2)),0),IFERROR(INDEX(A:S,MATCH(AR1462,A:A,0),COLUMN(M$2)),0)),M1462)</f>
        <v/>
      </c>
      <c r="V1462" s="3" t="str">
        <f t="shared" si="7"/>
        <v/>
      </c>
    </row>
    <row r="1463" ht="15.75" customHeight="1">
      <c r="A1463" s="3" t="s">
        <v>1652</v>
      </c>
      <c r="B1463" s="4" t="str">
        <f t="shared" si="1"/>
        <v>LCTRBAGRBL</v>
      </c>
      <c r="D1463" s="3">
        <v>0.0</v>
      </c>
      <c r="F1463" s="5">
        <v>44134.0</v>
      </c>
      <c r="G1463" s="4">
        <v>0.0</v>
      </c>
      <c r="I1463" s="4">
        <v>0.0</v>
      </c>
      <c r="J1463" s="4">
        <v>0.0</v>
      </c>
      <c r="K1463" s="4">
        <v>0.0</v>
      </c>
      <c r="L1463" s="4">
        <v>0.0</v>
      </c>
      <c r="O1463" s="6">
        <f t="shared" si="2"/>
        <v>0</v>
      </c>
      <c r="P1463" s="3" t="s">
        <v>51</v>
      </c>
      <c r="Q1463" s="3" t="str">
        <f t="shared" si="3"/>
        <v>ZZ</v>
      </c>
      <c r="R1463" s="3">
        <f t="shared" si="4"/>
        <v>0</v>
      </c>
      <c r="S1463" s="3" t="str">
        <f t="shared" si="5"/>
        <v/>
      </c>
      <c r="T1463" s="7">
        <f t="shared" si="6"/>
        <v>0</v>
      </c>
      <c r="U1463" s="8" t="str">
        <f t="array" ref="U1463">IF(W1463&lt;&gt;0,MAX(IFERROR(INDEX(A:S,MATCH(W1463,A:A,0),COLUMN(M$2)),0),IFERROR(INDEX(A:S,MATCH(AD1463,A:A,0),COLUMN(M$2)),0),IFERROR(INDEX(A:S,MATCH(AK1463,A:A,0),COLUMN(M$2)),0),IFERROR(INDEX(A:S,MATCH(AR1463,A:A,0),COLUMN(M$2)),0)),M1463)</f>
        <v/>
      </c>
      <c r="V1463" s="3" t="str">
        <f t="shared" si="7"/>
        <v/>
      </c>
    </row>
    <row r="1464" ht="15.75" customHeight="1">
      <c r="A1464" s="3" t="s">
        <v>1653</v>
      </c>
      <c r="B1464" s="4" t="str">
        <f t="shared" si="1"/>
        <v>LCVNBAGRBL</v>
      </c>
      <c r="D1464" s="3" t="s">
        <v>60</v>
      </c>
      <c r="E1464" s="5">
        <v>44159.0</v>
      </c>
      <c r="F1464" s="5">
        <v>44245.0</v>
      </c>
      <c r="G1464" s="4">
        <v>0.0</v>
      </c>
      <c r="I1464" s="4">
        <v>0.0</v>
      </c>
      <c r="J1464" s="4">
        <v>0.0</v>
      </c>
      <c r="K1464" s="4">
        <v>0.0</v>
      </c>
      <c r="L1464" s="4">
        <v>0.0</v>
      </c>
      <c r="O1464" s="6">
        <f t="shared" si="2"/>
        <v>0</v>
      </c>
      <c r="P1464" s="3" t="s">
        <v>51</v>
      </c>
      <c r="Q1464" s="3" t="str">
        <f t="shared" si="3"/>
        <v>ZZ</v>
      </c>
      <c r="R1464" s="3">
        <f t="shared" si="4"/>
        <v>0</v>
      </c>
      <c r="S1464" s="3" t="str">
        <f t="shared" si="5"/>
        <v/>
      </c>
      <c r="T1464" s="7">
        <f t="shared" si="6"/>
        <v>0</v>
      </c>
      <c r="U1464" s="8" t="str">
        <f t="array" ref="U1464">IF(W1464&lt;&gt;0,MAX(IFERROR(INDEX(A:S,MATCH(W1464,A:A,0),COLUMN(M$2)),0),IFERROR(INDEX(A:S,MATCH(AD1464,A:A,0),COLUMN(M$2)),0),IFERROR(INDEX(A:S,MATCH(AK1464,A:A,0),COLUMN(M$2)),0),IFERROR(INDEX(A:S,MATCH(AR1464,A:A,0),COLUMN(M$2)),0)),M1464)</f>
        <v/>
      </c>
      <c r="V1464" s="3" t="str">
        <f t="shared" si="7"/>
        <v/>
      </c>
    </row>
    <row r="1465" ht="15.75" customHeight="1">
      <c r="A1465" s="3" t="s">
        <v>1654</v>
      </c>
      <c r="B1465" s="4" t="str">
        <f t="shared" si="1"/>
        <v>LCPIGI20SILVER</v>
      </c>
      <c r="D1465" s="3" t="s">
        <v>60</v>
      </c>
      <c r="E1465" s="5">
        <v>43994.0</v>
      </c>
      <c r="F1465" s="5">
        <v>44245.0</v>
      </c>
      <c r="G1465" s="4">
        <v>0.0</v>
      </c>
      <c r="I1465" s="4">
        <v>0.0</v>
      </c>
      <c r="J1465" s="4">
        <v>0.0</v>
      </c>
      <c r="K1465" s="4">
        <v>0.0</v>
      </c>
      <c r="L1465" s="4">
        <v>0.0</v>
      </c>
      <c r="O1465" s="6">
        <f t="shared" si="2"/>
        <v>0</v>
      </c>
      <c r="P1465" s="3" t="s">
        <v>51</v>
      </c>
      <c r="Q1465" s="3" t="str">
        <f t="shared" si="3"/>
        <v>ZZ</v>
      </c>
      <c r="R1465" s="3">
        <f t="shared" si="4"/>
        <v>0</v>
      </c>
      <c r="S1465" s="3" t="str">
        <f t="shared" si="5"/>
        <v/>
      </c>
      <c r="T1465" s="7">
        <f t="shared" si="6"/>
        <v>0</v>
      </c>
      <c r="U1465" s="8" t="str">
        <f t="array" ref="U1465">IF(W1465&lt;&gt;0,MAX(IFERROR(INDEX(A:S,MATCH(W1465,A:A,0),COLUMN(M$2)),0),IFERROR(INDEX(A:S,MATCH(AD1465,A:A,0),COLUMN(M$2)),0),IFERROR(INDEX(A:S,MATCH(AK1465,A:A,0),COLUMN(M$2)),0),IFERROR(INDEX(A:S,MATCH(AR1465,A:A,0),COLUMN(M$2)),0)),M1465)</f>
        <v/>
      </c>
      <c r="V1465" s="3" t="str">
        <f t="shared" si="7"/>
        <v/>
      </c>
    </row>
    <row r="1466" ht="15.75" customHeight="1">
      <c r="A1466" s="3" t="s">
        <v>1655</v>
      </c>
      <c r="B1466" s="4" t="str">
        <f t="shared" si="1"/>
        <v>LCPIGI20JADE</v>
      </c>
      <c r="D1466" s="3" t="s">
        <v>60</v>
      </c>
      <c r="E1466" s="5">
        <v>43994.0</v>
      </c>
      <c r="F1466" s="5">
        <v>44274.0</v>
      </c>
      <c r="G1466" s="4">
        <v>0.0</v>
      </c>
      <c r="I1466" s="4">
        <v>0.0</v>
      </c>
      <c r="J1466" s="4">
        <v>0.0</v>
      </c>
      <c r="K1466" s="4">
        <v>0.0</v>
      </c>
      <c r="L1466" s="4">
        <v>0.0</v>
      </c>
      <c r="O1466" s="6">
        <f t="shared" si="2"/>
        <v>0</v>
      </c>
      <c r="P1466" s="3" t="s">
        <v>51</v>
      </c>
      <c r="Q1466" s="3" t="str">
        <f t="shared" si="3"/>
        <v>ZZ</v>
      </c>
      <c r="R1466" s="3">
        <f t="shared" si="4"/>
        <v>0</v>
      </c>
      <c r="S1466" s="3" t="str">
        <f t="shared" si="5"/>
        <v/>
      </c>
      <c r="T1466" s="7">
        <f t="shared" si="6"/>
        <v>0</v>
      </c>
      <c r="U1466" s="8" t="str">
        <f t="array" ref="U1466">IF(W1466&lt;&gt;0,MAX(IFERROR(INDEX(A:S,MATCH(W1466,A:A,0),COLUMN(M$2)),0),IFERROR(INDEX(A:S,MATCH(AD1466,A:A,0),COLUMN(M$2)),0),IFERROR(INDEX(A:S,MATCH(AK1466,A:A,0),COLUMN(M$2)),0),IFERROR(INDEX(A:S,MATCH(AR1466,A:A,0),COLUMN(M$2)),0)),M1466)</f>
        <v/>
      </c>
      <c r="V1466" s="3" t="str">
        <f t="shared" si="7"/>
        <v/>
      </c>
    </row>
    <row r="1467" ht="15.75" customHeight="1">
      <c r="A1467" s="3" t="s">
        <v>1656</v>
      </c>
      <c r="B1467" s="4" t="str">
        <f t="shared" si="1"/>
        <v>LCPIPA20COBALT</v>
      </c>
      <c r="D1467" s="3" t="s">
        <v>60</v>
      </c>
      <c r="E1467" s="5">
        <v>43994.0</v>
      </c>
      <c r="F1467" s="5">
        <v>44274.0</v>
      </c>
      <c r="G1467" s="4">
        <v>0.0</v>
      </c>
      <c r="I1467" s="4">
        <v>0.0</v>
      </c>
      <c r="J1467" s="4">
        <v>0.0</v>
      </c>
      <c r="K1467" s="4">
        <v>0.0</v>
      </c>
      <c r="L1467" s="4">
        <v>0.0</v>
      </c>
      <c r="O1467" s="6">
        <f t="shared" si="2"/>
        <v>0</v>
      </c>
      <c r="P1467" s="3" t="s">
        <v>51</v>
      </c>
      <c r="Q1467" s="3" t="str">
        <f t="shared" si="3"/>
        <v>ZZ</v>
      </c>
      <c r="R1467" s="3">
        <f t="shared" si="4"/>
        <v>0</v>
      </c>
      <c r="S1467" s="3" t="str">
        <f t="shared" si="5"/>
        <v/>
      </c>
      <c r="T1467" s="7">
        <f t="shared" si="6"/>
        <v>0</v>
      </c>
      <c r="U1467" s="8" t="str">
        <f t="array" ref="U1467">IF(W1467&lt;&gt;0,MAX(IFERROR(INDEX(A:S,MATCH(W1467,A:A,0),COLUMN(M$2)),0),IFERROR(INDEX(A:S,MATCH(AD1467,A:A,0),COLUMN(M$2)),0),IFERROR(INDEX(A:S,MATCH(AK1467,A:A,0),COLUMN(M$2)),0),IFERROR(INDEX(A:S,MATCH(AR1467,A:A,0),COLUMN(M$2)),0)),M1467)</f>
        <v/>
      </c>
      <c r="V1467" s="3" t="str">
        <f t="shared" si="7"/>
        <v/>
      </c>
    </row>
    <row r="1468" ht="15.75" customHeight="1">
      <c r="A1468" s="3" t="s">
        <v>1657</v>
      </c>
      <c r="B1468" s="4" t="str">
        <f t="shared" si="1"/>
        <v>LCPIPA20LGRAY</v>
      </c>
      <c r="D1468" s="3" t="s">
        <v>60</v>
      </c>
      <c r="E1468" s="5"/>
      <c r="F1468" s="5">
        <v>45020.0</v>
      </c>
      <c r="G1468" s="4">
        <v>0.0</v>
      </c>
      <c r="I1468" s="4">
        <v>0.0</v>
      </c>
      <c r="J1468" s="4">
        <v>0.0</v>
      </c>
      <c r="K1468" s="4">
        <v>0.0</v>
      </c>
      <c r="L1468" s="4">
        <v>0.0</v>
      </c>
      <c r="O1468" s="6">
        <f t="shared" si="2"/>
        <v>0</v>
      </c>
      <c r="P1468" s="3" t="s">
        <v>51</v>
      </c>
      <c r="Q1468" s="3" t="str">
        <f t="shared" si="3"/>
        <v>ZZ</v>
      </c>
      <c r="R1468" s="3">
        <f t="shared" si="4"/>
        <v>0</v>
      </c>
      <c r="S1468" s="3" t="str">
        <f t="shared" si="5"/>
        <v/>
      </c>
      <c r="T1468" s="7">
        <f t="shared" si="6"/>
        <v>0</v>
      </c>
      <c r="U1468" s="8" t="str">
        <f t="array" ref="U1468">IF(W1468&lt;&gt;0,MAX(IFERROR(INDEX(A:S,MATCH(W1468,A:A,0),COLUMN(M$2)),0),IFERROR(INDEX(A:S,MATCH(AD1468,A:A,0),COLUMN(M$2)),0),IFERROR(INDEX(A:S,MATCH(AK1468,A:A,0),COLUMN(M$2)),0),IFERROR(INDEX(A:S,MATCH(AR1468,A:A,0),COLUMN(M$2)),0)),M1468)</f>
        <v/>
      </c>
      <c r="V1468" s="3" t="str">
        <f t="shared" si="7"/>
        <v/>
      </c>
    </row>
    <row r="1469" ht="15.75" customHeight="1">
      <c r="A1469" s="3" t="s">
        <v>1658</v>
      </c>
      <c r="B1469" s="4" t="str">
        <f t="shared" si="1"/>
        <v>LCPIPA20DULCE</v>
      </c>
      <c r="D1469" s="3" t="s">
        <v>60</v>
      </c>
      <c r="E1469" s="5"/>
      <c r="F1469" s="5">
        <v>45020.0</v>
      </c>
      <c r="G1469" s="4">
        <v>0.0</v>
      </c>
      <c r="I1469" s="4">
        <v>0.0</v>
      </c>
      <c r="J1469" s="4">
        <v>0.0</v>
      </c>
      <c r="K1469" s="4">
        <v>0.0</v>
      </c>
      <c r="L1469" s="4">
        <v>0.0</v>
      </c>
      <c r="O1469" s="6">
        <f t="shared" si="2"/>
        <v>0</v>
      </c>
      <c r="P1469" s="3" t="s">
        <v>51</v>
      </c>
      <c r="Q1469" s="3" t="str">
        <f t="shared" si="3"/>
        <v>ZZ</v>
      </c>
      <c r="R1469" s="3">
        <f t="shared" si="4"/>
        <v>0</v>
      </c>
      <c r="S1469" s="3" t="str">
        <f t="shared" si="5"/>
        <v/>
      </c>
      <c r="T1469" s="7">
        <f t="shared" si="6"/>
        <v>0</v>
      </c>
      <c r="U1469" s="8" t="str">
        <f t="array" ref="U1469">IF(W1469&lt;&gt;0,MAX(IFERROR(INDEX(A:S,MATCH(W1469,A:A,0),COLUMN(M$2)),0),IFERROR(INDEX(A:S,MATCH(AD1469,A:A,0),COLUMN(M$2)),0),IFERROR(INDEX(A:S,MATCH(AK1469,A:A,0),COLUMN(M$2)),0),IFERROR(INDEX(A:S,MATCH(AR1469,A:A,0),COLUMN(M$2)),0)),M1469)</f>
        <v/>
      </c>
      <c r="V1469" s="3" t="str">
        <f t="shared" si="7"/>
        <v/>
      </c>
    </row>
    <row r="1470" ht="15.75" customHeight="1">
      <c r="A1470" s="3" t="s">
        <v>1659</v>
      </c>
      <c r="B1470" s="4" t="str">
        <f t="shared" si="1"/>
        <v>LCPIPA20SF</v>
      </c>
      <c r="D1470" s="3" t="s">
        <v>60</v>
      </c>
      <c r="E1470" s="5"/>
      <c r="F1470" s="5">
        <v>45020.0</v>
      </c>
      <c r="G1470" s="4">
        <v>0.0</v>
      </c>
      <c r="I1470" s="4">
        <v>0.0</v>
      </c>
      <c r="J1470" s="4">
        <v>0.0</v>
      </c>
      <c r="K1470" s="4">
        <v>0.0</v>
      </c>
      <c r="L1470" s="4">
        <v>0.0</v>
      </c>
      <c r="O1470" s="6">
        <f t="shared" si="2"/>
        <v>0</v>
      </c>
      <c r="P1470" s="3" t="s">
        <v>51</v>
      </c>
      <c r="Q1470" s="3" t="str">
        <f t="shared" si="3"/>
        <v>ZZ</v>
      </c>
      <c r="R1470" s="3">
        <f t="shared" si="4"/>
        <v>0</v>
      </c>
      <c r="S1470" s="3" t="str">
        <f t="shared" si="5"/>
        <v/>
      </c>
      <c r="T1470" s="7">
        <f t="shared" si="6"/>
        <v>0</v>
      </c>
      <c r="U1470" s="8" t="str">
        <f t="array" ref="U1470">IF(W1470&lt;&gt;0,MAX(IFERROR(INDEX(A:S,MATCH(W1470,A:A,0),COLUMN(M$2)),0),IFERROR(INDEX(A:S,MATCH(AD1470,A:A,0),COLUMN(M$2)),0),IFERROR(INDEX(A:S,MATCH(AK1470,A:A,0),COLUMN(M$2)),0),IFERROR(INDEX(A:S,MATCH(AR1470,A:A,0),COLUMN(M$2)),0)),M1470)</f>
        <v/>
      </c>
      <c r="V1470" s="3" t="str">
        <f t="shared" si="7"/>
        <v/>
      </c>
    </row>
    <row r="1471" ht="15.75" customHeight="1">
      <c r="A1471" s="3" t="s">
        <v>1660</v>
      </c>
      <c r="B1471" s="4" t="str">
        <f t="shared" si="1"/>
        <v>LCPICO20BD</v>
      </c>
      <c r="D1471" s="3" t="s">
        <v>60</v>
      </c>
      <c r="E1471" s="5">
        <v>43994.0</v>
      </c>
      <c r="F1471" s="5">
        <v>44245.0</v>
      </c>
      <c r="G1471" s="4">
        <v>0.0</v>
      </c>
      <c r="I1471" s="4">
        <v>0.0</v>
      </c>
      <c r="J1471" s="4">
        <v>0.0</v>
      </c>
      <c r="K1471" s="4">
        <v>0.0</v>
      </c>
      <c r="L1471" s="4">
        <v>0.0</v>
      </c>
      <c r="O1471" s="6">
        <f t="shared" si="2"/>
        <v>0</v>
      </c>
      <c r="P1471" s="3" t="s">
        <v>51</v>
      </c>
      <c r="Q1471" s="3" t="str">
        <f t="shared" si="3"/>
        <v>ZZ</v>
      </c>
      <c r="R1471" s="3">
        <f t="shared" si="4"/>
        <v>0</v>
      </c>
      <c r="S1471" s="3" t="str">
        <f t="shared" si="5"/>
        <v/>
      </c>
      <c r="T1471" s="7">
        <f t="shared" si="6"/>
        <v>0</v>
      </c>
      <c r="U1471" s="8" t="str">
        <f t="array" ref="U1471">IF(W1471&lt;&gt;0,MAX(IFERROR(INDEX(A:S,MATCH(W1471,A:A,0),COLUMN(M$2)),0),IFERROR(INDEX(A:S,MATCH(AD1471,A:A,0),COLUMN(M$2)),0),IFERROR(INDEX(A:S,MATCH(AK1471,A:A,0),COLUMN(M$2)),0),IFERROR(INDEX(A:S,MATCH(AR1471,A:A,0),COLUMN(M$2)),0)),M1471)</f>
        <v/>
      </c>
      <c r="V1471" s="3" t="str">
        <f t="shared" si="7"/>
        <v/>
      </c>
    </row>
    <row r="1472" ht="15.75" customHeight="1">
      <c r="A1472" s="3" t="s">
        <v>1661</v>
      </c>
      <c r="B1472" s="4" t="str">
        <f t="shared" si="1"/>
        <v>LCPICO20SEAF</v>
      </c>
      <c r="D1472" s="3" t="s">
        <v>60</v>
      </c>
      <c r="E1472" s="5"/>
      <c r="F1472" s="5">
        <v>45020.0</v>
      </c>
      <c r="G1472" s="4">
        <v>0.0</v>
      </c>
      <c r="I1472" s="4">
        <v>0.0</v>
      </c>
      <c r="J1472" s="4">
        <v>0.0</v>
      </c>
      <c r="K1472" s="4">
        <v>0.0</v>
      </c>
      <c r="L1472" s="4">
        <v>0.0</v>
      </c>
      <c r="O1472" s="6">
        <f t="shared" si="2"/>
        <v>0</v>
      </c>
      <c r="P1472" s="3" t="s">
        <v>51</v>
      </c>
      <c r="Q1472" s="3" t="str">
        <f t="shared" si="3"/>
        <v>ZZ</v>
      </c>
      <c r="R1472" s="3">
        <f t="shared" si="4"/>
        <v>0</v>
      </c>
      <c r="S1472" s="3" t="str">
        <f t="shared" si="5"/>
        <v/>
      </c>
      <c r="T1472" s="7">
        <f t="shared" si="6"/>
        <v>0</v>
      </c>
      <c r="U1472" s="8" t="str">
        <f t="array" ref="U1472">IF(W1472&lt;&gt;0,MAX(IFERROR(INDEX(A:S,MATCH(W1472,A:A,0),COLUMN(M$2)),0),IFERROR(INDEX(A:S,MATCH(AD1472,A:A,0),COLUMN(M$2)),0),IFERROR(INDEX(A:S,MATCH(AK1472,A:A,0),COLUMN(M$2)),0),IFERROR(INDEX(A:S,MATCH(AR1472,A:A,0),COLUMN(M$2)),0)),M1472)</f>
        <v/>
      </c>
      <c r="V1472" s="3" t="str">
        <f t="shared" si="7"/>
        <v/>
      </c>
    </row>
    <row r="1473" ht="15.75" customHeight="1">
      <c r="A1473" s="3" t="s">
        <v>1662</v>
      </c>
      <c r="B1473" s="4" t="str">
        <f t="shared" si="1"/>
        <v>LCPIAN20CO</v>
      </c>
      <c r="D1473" s="3" t="s">
        <v>60</v>
      </c>
      <c r="E1473" s="5"/>
      <c r="F1473" s="5">
        <v>45020.0</v>
      </c>
      <c r="G1473" s="4">
        <v>0.0</v>
      </c>
      <c r="I1473" s="4">
        <v>0.0</v>
      </c>
      <c r="J1473" s="4">
        <v>0.0</v>
      </c>
      <c r="K1473" s="4">
        <v>0.0</v>
      </c>
      <c r="L1473" s="4">
        <v>0.0</v>
      </c>
      <c r="O1473" s="6">
        <f t="shared" si="2"/>
        <v>0</v>
      </c>
      <c r="P1473" s="3" t="s">
        <v>51</v>
      </c>
      <c r="Q1473" s="3" t="str">
        <f t="shared" si="3"/>
        <v>ZZ</v>
      </c>
      <c r="R1473" s="3">
        <f t="shared" si="4"/>
        <v>0</v>
      </c>
      <c r="S1473" s="3" t="str">
        <f t="shared" si="5"/>
        <v/>
      </c>
      <c r="T1473" s="7">
        <f t="shared" si="6"/>
        <v>0</v>
      </c>
      <c r="U1473" s="8" t="str">
        <f t="array" ref="U1473">IF(W1473&lt;&gt;0,MAX(IFERROR(INDEX(A:S,MATCH(W1473,A:A,0),COLUMN(M$2)),0),IFERROR(INDEX(A:S,MATCH(AD1473,A:A,0),COLUMN(M$2)),0),IFERROR(INDEX(A:S,MATCH(AK1473,A:A,0),COLUMN(M$2)),0),IFERROR(INDEX(A:S,MATCH(AR1473,A:A,0),COLUMN(M$2)),0)),M1473)</f>
        <v/>
      </c>
      <c r="V1473" s="3" t="str">
        <f t="shared" si="7"/>
        <v/>
      </c>
    </row>
    <row r="1474" ht="15.75" customHeight="1">
      <c r="A1474" s="3" t="s">
        <v>1663</v>
      </c>
      <c r="B1474" s="4" t="str">
        <f t="shared" si="1"/>
        <v>LCPIAN20DO</v>
      </c>
      <c r="D1474" s="3" t="s">
        <v>60</v>
      </c>
      <c r="E1474" s="5"/>
      <c r="F1474" s="5">
        <v>45020.0</v>
      </c>
      <c r="G1474" s="4">
        <v>0.0</v>
      </c>
      <c r="I1474" s="4">
        <v>0.0</v>
      </c>
      <c r="J1474" s="4">
        <v>0.0</v>
      </c>
      <c r="K1474" s="4">
        <v>0.0</v>
      </c>
      <c r="L1474" s="4">
        <v>0.0</v>
      </c>
      <c r="O1474" s="6">
        <f t="shared" si="2"/>
        <v>0</v>
      </c>
      <c r="P1474" s="3" t="s">
        <v>51</v>
      </c>
      <c r="Q1474" s="3" t="str">
        <f t="shared" si="3"/>
        <v>ZZ</v>
      </c>
      <c r="R1474" s="3">
        <f t="shared" si="4"/>
        <v>0</v>
      </c>
      <c r="S1474" s="3" t="str">
        <f t="shared" si="5"/>
        <v/>
      </c>
      <c r="T1474" s="7">
        <f t="shared" si="6"/>
        <v>0</v>
      </c>
      <c r="U1474" s="8" t="str">
        <f t="array" ref="U1474">IF(W1474&lt;&gt;0,MAX(IFERROR(INDEX(A:S,MATCH(W1474,A:A,0),COLUMN(M$2)),0),IFERROR(INDEX(A:S,MATCH(AD1474,A:A,0),COLUMN(M$2)),0),IFERROR(INDEX(A:S,MATCH(AK1474,A:A,0),COLUMN(M$2)),0),IFERROR(INDEX(A:S,MATCH(AR1474,A:A,0),COLUMN(M$2)),0)),M1474)</f>
        <v/>
      </c>
      <c r="V1474" s="3" t="str">
        <f t="shared" si="7"/>
        <v/>
      </c>
    </row>
    <row r="1475" ht="15.75" customHeight="1">
      <c r="A1475" s="3" t="s">
        <v>1664</v>
      </c>
      <c r="B1475" s="4" t="str">
        <f t="shared" si="1"/>
        <v>LCPIAN20PLAT</v>
      </c>
      <c r="D1475" s="3" t="s">
        <v>60</v>
      </c>
      <c r="E1475" s="5"/>
      <c r="F1475" s="5">
        <v>45020.0</v>
      </c>
      <c r="G1475" s="4">
        <v>0.0</v>
      </c>
      <c r="I1475" s="4">
        <v>0.0</v>
      </c>
      <c r="J1475" s="4">
        <v>0.0</v>
      </c>
      <c r="K1475" s="4">
        <v>0.0</v>
      </c>
      <c r="L1475" s="4">
        <v>0.0</v>
      </c>
      <c r="O1475" s="6">
        <f t="shared" si="2"/>
        <v>0</v>
      </c>
      <c r="P1475" s="3" t="s">
        <v>51</v>
      </c>
      <c r="Q1475" s="3" t="str">
        <f t="shared" si="3"/>
        <v>ZZ</v>
      </c>
      <c r="R1475" s="3">
        <f t="shared" si="4"/>
        <v>0</v>
      </c>
      <c r="S1475" s="3" t="str">
        <f t="shared" si="5"/>
        <v/>
      </c>
      <c r="T1475" s="7">
        <f t="shared" si="6"/>
        <v>0</v>
      </c>
      <c r="U1475" s="8" t="str">
        <f t="array" ref="U1475">IF(W1475&lt;&gt;0,MAX(IFERROR(INDEX(A:S,MATCH(W1475,A:A,0),COLUMN(M$2)),0),IFERROR(INDEX(A:S,MATCH(AD1475,A:A,0),COLUMN(M$2)),0),IFERROR(INDEX(A:S,MATCH(AK1475,A:A,0),COLUMN(M$2)),0),IFERROR(INDEX(A:S,MATCH(AR1475,A:A,0),COLUMN(M$2)),0)),M1475)</f>
        <v/>
      </c>
      <c r="V1475" s="3" t="str">
        <f t="shared" si="7"/>
        <v/>
      </c>
    </row>
    <row r="1476" ht="15.75" customHeight="1">
      <c r="A1476" s="3" t="s">
        <v>1665</v>
      </c>
      <c r="B1476" s="4" t="str">
        <f t="shared" si="1"/>
        <v>LCPIAN20BIRCH</v>
      </c>
      <c r="D1476" s="3" t="s">
        <v>60</v>
      </c>
      <c r="E1476" s="5"/>
      <c r="F1476" s="5">
        <v>45020.0</v>
      </c>
      <c r="G1476" s="4">
        <v>0.0</v>
      </c>
      <c r="I1476" s="4">
        <v>0.0</v>
      </c>
      <c r="J1476" s="4">
        <v>0.0</v>
      </c>
      <c r="K1476" s="4">
        <v>0.0</v>
      </c>
      <c r="L1476" s="4">
        <v>0.0</v>
      </c>
      <c r="O1476" s="6">
        <f t="shared" si="2"/>
        <v>0</v>
      </c>
      <c r="P1476" s="3" t="s">
        <v>51</v>
      </c>
      <c r="Q1476" s="3" t="str">
        <f t="shared" si="3"/>
        <v>ZZ</v>
      </c>
      <c r="R1476" s="3">
        <f t="shared" si="4"/>
        <v>0</v>
      </c>
      <c r="S1476" s="3" t="str">
        <f t="shared" si="5"/>
        <v/>
      </c>
      <c r="T1476" s="7">
        <f t="shared" si="6"/>
        <v>0</v>
      </c>
      <c r="U1476" s="8" t="str">
        <f t="array" ref="U1476">IF(W1476&lt;&gt;0,MAX(IFERROR(INDEX(A:S,MATCH(W1476,A:A,0),COLUMN(M$2)),0),IFERROR(INDEX(A:S,MATCH(AD1476,A:A,0),COLUMN(M$2)),0),IFERROR(INDEX(A:S,MATCH(AK1476,A:A,0),COLUMN(M$2)),0),IFERROR(INDEX(A:S,MATCH(AR1476,A:A,0),COLUMN(M$2)),0)),M1476)</f>
        <v/>
      </c>
      <c r="V1476" s="3" t="str">
        <f t="shared" si="7"/>
        <v/>
      </c>
    </row>
    <row r="1477" ht="15.75" customHeight="1">
      <c r="A1477" s="3" t="s">
        <v>1666</v>
      </c>
      <c r="B1477" s="4" t="str">
        <f t="shared" si="1"/>
        <v>LCPIWA20GRAY</v>
      </c>
      <c r="D1477" s="3" t="s">
        <v>60</v>
      </c>
      <c r="E1477" s="5"/>
      <c r="F1477" s="5">
        <v>45020.0</v>
      </c>
      <c r="G1477" s="4">
        <v>0.0</v>
      </c>
      <c r="I1477" s="4">
        <v>0.0</v>
      </c>
      <c r="J1477" s="4">
        <v>0.0</v>
      </c>
      <c r="K1477" s="4">
        <v>0.0</v>
      </c>
      <c r="L1477" s="4">
        <v>0.0</v>
      </c>
      <c r="O1477" s="6">
        <f t="shared" si="2"/>
        <v>0</v>
      </c>
      <c r="P1477" s="3" t="s">
        <v>51</v>
      </c>
      <c r="Q1477" s="3" t="str">
        <f t="shared" si="3"/>
        <v>ZZ</v>
      </c>
      <c r="R1477" s="3">
        <f t="shared" si="4"/>
        <v>0</v>
      </c>
      <c r="S1477" s="3" t="str">
        <f t="shared" si="5"/>
        <v/>
      </c>
      <c r="T1477" s="7">
        <f t="shared" si="6"/>
        <v>0</v>
      </c>
      <c r="U1477" s="8" t="str">
        <f t="array" ref="U1477">IF(W1477&lt;&gt;0,MAX(IFERROR(INDEX(A:S,MATCH(W1477,A:A,0),COLUMN(M$2)),0),IFERROR(INDEX(A:S,MATCH(AD1477,A:A,0),COLUMN(M$2)),0),IFERROR(INDEX(A:S,MATCH(AK1477,A:A,0),COLUMN(M$2)),0),IFERROR(INDEX(A:S,MATCH(AR1477,A:A,0),COLUMN(M$2)),0)),M1477)</f>
        <v/>
      </c>
      <c r="V1477" s="3" t="str">
        <f t="shared" si="7"/>
        <v/>
      </c>
    </row>
    <row r="1478" ht="15.75" customHeight="1">
      <c r="A1478" s="3" t="s">
        <v>1667</v>
      </c>
      <c r="B1478" s="4" t="str">
        <f t="shared" si="1"/>
        <v>LCPIWA20MIIST</v>
      </c>
      <c r="D1478" s="3" t="s">
        <v>60</v>
      </c>
      <c r="E1478" s="5"/>
      <c r="F1478" s="5">
        <v>45020.0</v>
      </c>
      <c r="G1478" s="4">
        <v>0.0</v>
      </c>
      <c r="I1478" s="4">
        <v>0.0</v>
      </c>
      <c r="J1478" s="4">
        <v>0.0</v>
      </c>
      <c r="K1478" s="4">
        <v>0.0</v>
      </c>
      <c r="L1478" s="4">
        <v>0.0</v>
      </c>
      <c r="O1478" s="6">
        <f t="shared" si="2"/>
        <v>0</v>
      </c>
      <c r="P1478" s="3" t="s">
        <v>51</v>
      </c>
      <c r="Q1478" s="3" t="str">
        <f t="shared" si="3"/>
        <v>ZZ</v>
      </c>
      <c r="R1478" s="3">
        <f t="shared" si="4"/>
        <v>0</v>
      </c>
      <c r="S1478" s="3" t="str">
        <f t="shared" si="5"/>
        <v/>
      </c>
      <c r="T1478" s="7">
        <f t="shared" si="6"/>
        <v>0</v>
      </c>
      <c r="U1478" s="8" t="str">
        <f t="array" ref="U1478">IF(W1478&lt;&gt;0,MAX(IFERROR(INDEX(A:S,MATCH(W1478,A:A,0),COLUMN(M$2)),0),IFERROR(INDEX(A:S,MATCH(AD1478,A:A,0),COLUMN(M$2)),0),IFERROR(INDEX(A:S,MATCH(AK1478,A:A,0),COLUMN(M$2)),0),IFERROR(INDEX(A:S,MATCH(AR1478,A:A,0),COLUMN(M$2)),0)),M1478)</f>
        <v/>
      </c>
      <c r="V1478" s="3" t="str">
        <f t="shared" si="7"/>
        <v/>
      </c>
    </row>
    <row r="1479" ht="15.75" customHeight="1">
      <c r="A1479" s="3" t="s">
        <v>1668</v>
      </c>
      <c r="B1479" s="4" t="str">
        <f t="shared" si="1"/>
        <v>LCPIFR20SE</v>
      </c>
      <c r="D1479" s="3" t="s">
        <v>60</v>
      </c>
      <c r="E1479" s="5">
        <v>43994.0</v>
      </c>
      <c r="F1479" s="5">
        <v>44274.0</v>
      </c>
      <c r="G1479" s="4">
        <v>0.0</v>
      </c>
      <c r="I1479" s="4">
        <v>0.0</v>
      </c>
      <c r="J1479" s="4">
        <v>0.0</v>
      </c>
      <c r="K1479" s="4">
        <v>0.0</v>
      </c>
      <c r="L1479" s="4">
        <v>0.0</v>
      </c>
      <c r="O1479" s="6">
        <f t="shared" si="2"/>
        <v>0</v>
      </c>
      <c r="P1479" s="3" t="s">
        <v>51</v>
      </c>
      <c r="Q1479" s="3" t="str">
        <f t="shared" si="3"/>
        <v>ZZ</v>
      </c>
      <c r="R1479" s="3">
        <f t="shared" si="4"/>
        <v>0</v>
      </c>
      <c r="S1479" s="3" t="str">
        <f t="shared" si="5"/>
        <v/>
      </c>
      <c r="T1479" s="7">
        <f t="shared" si="6"/>
        <v>0</v>
      </c>
      <c r="U1479" s="8" t="str">
        <f t="array" ref="U1479">IF(W1479&lt;&gt;0,MAX(IFERROR(INDEX(A:S,MATCH(W1479,A:A,0),COLUMN(M$2)),0),IFERROR(INDEX(A:S,MATCH(AD1479,A:A,0),COLUMN(M$2)),0),IFERROR(INDEX(A:S,MATCH(AK1479,A:A,0),COLUMN(M$2)),0),IFERROR(INDEX(A:S,MATCH(AR1479,A:A,0),COLUMN(M$2)),0)),M1479)</f>
        <v/>
      </c>
      <c r="V1479" s="3" t="str">
        <f t="shared" si="7"/>
        <v/>
      </c>
    </row>
    <row r="1480" ht="15.75" customHeight="1">
      <c r="A1480" s="3" t="s">
        <v>1669</v>
      </c>
      <c r="B1480" s="4" t="str">
        <f t="shared" si="1"/>
        <v>LCPIFR20GRAY</v>
      </c>
      <c r="D1480" s="3" t="s">
        <v>60</v>
      </c>
      <c r="E1480" s="5">
        <v>43994.0</v>
      </c>
      <c r="F1480" s="5">
        <v>44245.0</v>
      </c>
      <c r="G1480" s="4">
        <v>0.0</v>
      </c>
      <c r="I1480" s="4">
        <v>0.0</v>
      </c>
      <c r="J1480" s="4">
        <v>0.0</v>
      </c>
      <c r="K1480" s="4">
        <v>0.0</v>
      </c>
      <c r="L1480" s="4">
        <v>0.0</v>
      </c>
      <c r="O1480" s="6">
        <f t="shared" si="2"/>
        <v>0</v>
      </c>
      <c r="P1480" s="3" t="s">
        <v>51</v>
      </c>
      <c r="Q1480" s="3" t="str">
        <f t="shared" si="3"/>
        <v>ZZ</v>
      </c>
      <c r="R1480" s="3">
        <f t="shared" si="4"/>
        <v>0</v>
      </c>
      <c r="S1480" s="3" t="str">
        <f t="shared" si="5"/>
        <v/>
      </c>
      <c r="T1480" s="7">
        <f t="shared" si="6"/>
        <v>0</v>
      </c>
      <c r="U1480" s="8" t="str">
        <f t="array" ref="U1480">IF(W1480&lt;&gt;0,MAX(IFERROR(INDEX(A:S,MATCH(W1480,A:A,0),COLUMN(M$2)),0),IFERROR(INDEX(A:S,MATCH(AD1480,A:A,0),COLUMN(M$2)),0),IFERROR(INDEX(A:S,MATCH(AK1480,A:A,0),COLUMN(M$2)),0),IFERROR(INDEX(A:S,MATCH(AR1480,A:A,0),COLUMN(M$2)),0)),M1480)</f>
        <v/>
      </c>
      <c r="V1480" s="3" t="str">
        <f t="shared" si="7"/>
        <v/>
      </c>
    </row>
    <row r="1481" ht="15.75" customHeight="1">
      <c r="A1481" s="3" t="s">
        <v>1670</v>
      </c>
      <c r="B1481" s="4" t="str">
        <f t="shared" si="1"/>
        <v>LCPILA20WH</v>
      </c>
      <c r="D1481" s="3">
        <v>0.0</v>
      </c>
      <c r="E1481" s="5">
        <v>43994.0</v>
      </c>
      <c r="F1481" s="5">
        <v>44134.0</v>
      </c>
      <c r="G1481" s="4">
        <v>0.0</v>
      </c>
      <c r="I1481" s="4">
        <v>0.0</v>
      </c>
      <c r="J1481" s="4">
        <v>0.0</v>
      </c>
      <c r="K1481" s="4">
        <v>0.0</v>
      </c>
      <c r="L1481" s="4">
        <v>0.0</v>
      </c>
      <c r="O1481" s="6">
        <f t="shared" si="2"/>
        <v>0</v>
      </c>
      <c r="P1481" s="3" t="s">
        <v>51</v>
      </c>
      <c r="Q1481" s="3" t="str">
        <f t="shared" si="3"/>
        <v>ZZ</v>
      </c>
      <c r="R1481" s="3">
        <f t="shared" si="4"/>
        <v>0</v>
      </c>
      <c r="S1481" s="3" t="str">
        <f t="shared" si="5"/>
        <v/>
      </c>
      <c r="T1481" s="7">
        <f t="shared" si="6"/>
        <v>0</v>
      </c>
      <c r="U1481" s="8" t="str">
        <f t="array" ref="U1481">IF(W1481&lt;&gt;0,MAX(IFERROR(INDEX(A:S,MATCH(W1481,A:A,0),COLUMN(M$2)),0),IFERROR(INDEX(A:S,MATCH(AD1481,A:A,0),COLUMN(M$2)),0),IFERROR(INDEX(A:S,MATCH(AK1481,A:A,0),COLUMN(M$2)),0),IFERROR(INDEX(A:S,MATCH(AR1481,A:A,0),COLUMN(M$2)),0)),M1481)</f>
        <v/>
      </c>
      <c r="V1481" s="3" t="str">
        <f t="shared" si="7"/>
        <v/>
      </c>
    </row>
    <row r="1482" ht="15.75" customHeight="1">
      <c r="A1482" s="3" t="s">
        <v>1671</v>
      </c>
      <c r="B1482" s="4" t="str">
        <f t="shared" si="1"/>
        <v>LCPILA20BEIGE</v>
      </c>
      <c r="D1482" s="3">
        <v>0.0</v>
      </c>
      <c r="E1482" s="5">
        <v>43994.0</v>
      </c>
      <c r="F1482" s="5">
        <v>44134.0</v>
      </c>
      <c r="G1482" s="4">
        <v>0.0</v>
      </c>
      <c r="I1482" s="4">
        <v>0.0</v>
      </c>
      <c r="J1482" s="4">
        <v>0.0</v>
      </c>
      <c r="K1482" s="4">
        <v>0.0</v>
      </c>
      <c r="L1482" s="4">
        <v>0.0</v>
      </c>
      <c r="O1482" s="6">
        <f t="shared" si="2"/>
        <v>0</v>
      </c>
      <c r="P1482" s="3" t="s">
        <v>51</v>
      </c>
      <c r="Q1482" s="3" t="str">
        <f t="shared" si="3"/>
        <v>ZZ</v>
      </c>
      <c r="R1482" s="3">
        <f t="shared" si="4"/>
        <v>0</v>
      </c>
      <c r="S1482" s="3" t="str">
        <f t="shared" si="5"/>
        <v/>
      </c>
      <c r="T1482" s="7">
        <f t="shared" si="6"/>
        <v>0</v>
      </c>
      <c r="U1482" s="8" t="str">
        <f t="array" ref="U1482">IF(W1482&lt;&gt;0,MAX(IFERROR(INDEX(A:S,MATCH(W1482,A:A,0),COLUMN(M$2)),0),IFERROR(INDEX(A:S,MATCH(AD1482,A:A,0),COLUMN(M$2)),0),IFERROR(INDEX(A:S,MATCH(AK1482,A:A,0),COLUMN(M$2)),0),IFERROR(INDEX(A:S,MATCH(AR1482,A:A,0),COLUMN(M$2)),0)),M1482)</f>
        <v/>
      </c>
      <c r="V1482" s="3" t="str">
        <f t="shared" si="7"/>
        <v/>
      </c>
    </row>
    <row r="1483" ht="15.75" customHeight="1">
      <c r="A1483" s="3" t="s">
        <v>1672</v>
      </c>
      <c r="B1483" s="4" t="str">
        <f t="shared" si="1"/>
        <v>LCPIAR20GRAY</v>
      </c>
      <c r="D1483" s="3" t="s">
        <v>60</v>
      </c>
      <c r="E1483" s="5"/>
      <c r="F1483" s="5">
        <v>45020.0</v>
      </c>
      <c r="G1483" s="4">
        <v>0.0</v>
      </c>
      <c r="I1483" s="4">
        <v>0.0</v>
      </c>
      <c r="J1483" s="4">
        <v>0.0</v>
      </c>
      <c r="K1483" s="4">
        <v>0.0</v>
      </c>
      <c r="L1483" s="4">
        <v>0.0</v>
      </c>
      <c r="O1483" s="6">
        <f t="shared" si="2"/>
        <v>0</v>
      </c>
      <c r="P1483" s="3" t="s">
        <v>51</v>
      </c>
      <c r="Q1483" s="3" t="str">
        <f t="shared" si="3"/>
        <v>ZZ</v>
      </c>
      <c r="R1483" s="3">
        <f t="shared" si="4"/>
        <v>0</v>
      </c>
      <c r="S1483" s="3" t="str">
        <f t="shared" si="5"/>
        <v/>
      </c>
      <c r="T1483" s="7">
        <f t="shared" si="6"/>
        <v>0</v>
      </c>
      <c r="U1483" s="8" t="str">
        <f t="array" ref="U1483">IF(W1483&lt;&gt;0,MAX(IFERROR(INDEX(A:S,MATCH(W1483,A:A,0),COLUMN(M$2)),0),IFERROR(INDEX(A:S,MATCH(AD1483,A:A,0),COLUMN(M$2)),0),IFERROR(INDEX(A:S,MATCH(AK1483,A:A,0),COLUMN(M$2)),0),IFERROR(INDEX(A:S,MATCH(AR1483,A:A,0),COLUMN(M$2)),0)),M1483)</f>
        <v/>
      </c>
      <c r="V1483" s="3" t="str">
        <f t="shared" si="7"/>
        <v/>
      </c>
    </row>
    <row r="1484" ht="15.75" customHeight="1">
      <c r="A1484" s="3" t="s">
        <v>1673</v>
      </c>
      <c r="B1484" s="4" t="str">
        <f t="shared" si="1"/>
        <v>LCPIAR20DO</v>
      </c>
      <c r="D1484" s="3" t="s">
        <v>60</v>
      </c>
      <c r="E1484" s="5"/>
      <c r="F1484" s="5">
        <v>45020.0</v>
      </c>
      <c r="G1484" s="4">
        <v>0.0</v>
      </c>
      <c r="I1484" s="4">
        <v>0.0</v>
      </c>
      <c r="J1484" s="4">
        <v>0.0</v>
      </c>
      <c r="K1484" s="4">
        <v>0.0</v>
      </c>
      <c r="L1484" s="4">
        <v>0.0</v>
      </c>
      <c r="O1484" s="6">
        <f t="shared" si="2"/>
        <v>0</v>
      </c>
      <c r="P1484" s="3" t="s">
        <v>51</v>
      </c>
      <c r="Q1484" s="3" t="str">
        <f t="shared" si="3"/>
        <v>ZZ</v>
      </c>
      <c r="R1484" s="3">
        <f t="shared" si="4"/>
        <v>0</v>
      </c>
      <c r="S1484" s="3" t="str">
        <f t="shared" si="5"/>
        <v/>
      </c>
      <c r="T1484" s="7">
        <f t="shared" si="6"/>
        <v>0</v>
      </c>
      <c r="U1484" s="8" t="str">
        <f t="array" ref="U1484">IF(W1484&lt;&gt;0,MAX(IFERROR(INDEX(A:S,MATCH(W1484,A:A,0),COLUMN(M$2)),0),IFERROR(INDEX(A:S,MATCH(AD1484,A:A,0),COLUMN(M$2)),0),IFERROR(INDEX(A:S,MATCH(AK1484,A:A,0),COLUMN(M$2)),0),IFERROR(INDEX(A:S,MATCH(AR1484,A:A,0),COLUMN(M$2)),0)),M1484)</f>
        <v/>
      </c>
      <c r="V1484" s="3" t="str">
        <f t="shared" si="7"/>
        <v/>
      </c>
    </row>
    <row r="1485" ht="15.75" customHeight="1">
      <c r="A1485" s="3" t="s">
        <v>1674</v>
      </c>
      <c r="B1485" s="4" t="str">
        <f t="shared" si="1"/>
        <v>LCPIMU20AQUA</v>
      </c>
      <c r="D1485" s="3" t="s">
        <v>60</v>
      </c>
      <c r="E1485" s="5">
        <v>43994.0</v>
      </c>
      <c r="F1485" s="5">
        <v>44245.0</v>
      </c>
      <c r="G1485" s="4">
        <v>0.0</v>
      </c>
      <c r="I1485" s="4">
        <v>0.0</v>
      </c>
      <c r="J1485" s="4">
        <v>0.0</v>
      </c>
      <c r="K1485" s="4">
        <v>0.0</v>
      </c>
      <c r="L1485" s="4">
        <v>0.0</v>
      </c>
      <c r="O1485" s="6">
        <f t="shared" si="2"/>
        <v>0</v>
      </c>
      <c r="P1485" s="3" t="s">
        <v>51</v>
      </c>
      <c r="Q1485" s="3" t="str">
        <f t="shared" si="3"/>
        <v>ZZ</v>
      </c>
      <c r="R1485" s="3">
        <f t="shared" si="4"/>
        <v>0</v>
      </c>
      <c r="S1485" s="3" t="str">
        <f t="shared" si="5"/>
        <v/>
      </c>
      <c r="T1485" s="7">
        <f t="shared" si="6"/>
        <v>0</v>
      </c>
      <c r="U1485" s="8" t="str">
        <f t="array" ref="U1485">IF(W1485&lt;&gt;0,MAX(IFERROR(INDEX(A:S,MATCH(W1485,A:A,0),COLUMN(M$2)),0),IFERROR(INDEX(A:S,MATCH(AD1485,A:A,0),COLUMN(M$2)),0),IFERROR(INDEX(A:S,MATCH(AK1485,A:A,0),COLUMN(M$2)),0),IFERROR(INDEX(A:S,MATCH(AR1485,A:A,0),COLUMN(M$2)),0)),M1485)</f>
        <v/>
      </c>
      <c r="V1485" s="3" t="str">
        <f t="shared" si="7"/>
        <v/>
      </c>
    </row>
    <row r="1486" ht="15.75" customHeight="1">
      <c r="A1486" s="3" t="s">
        <v>1675</v>
      </c>
      <c r="B1486" s="4" t="str">
        <f t="shared" si="1"/>
        <v>LCPIMU20STONE</v>
      </c>
      <c r="D1486" s="3" t="s">
        <v>60</v>
      </c>
      <c r="E1486" s="5"/>
      <c r="F1486" s="5">
        <v>45020.0</v>
      </c>
      <c r="G1486" s="4">
        <v>0.0</v>
      </c>
      <c r="I1486" s="4">
        <v>0.0</v>
      </c>
      <c r="J1486" s="4">
        <v>0.0</v>
      </c>
      <c r="K1486" s="4">
        <v>0.0</v>
      </c>
      <c r="L1486" s="4">
        <v>0.0</v>
      </c>
      <c r="O1486" s="6">
        <f t="shared" si="2"/>
        <v>0</v>
      </c>
      <c r="P1486" s="3" t="s">
        <v>51</v>
      </c>
      <c r="Q1486" s="3" t="str">
        <f t="shared" si="3"/>
        <v>ZZ</v>
      </c>
      <c r="R1486" s="3">
        <f t="shared" si="4"/>
        <v>0</v>
      </c>
      <c r="S1486" s="3" t="str">
        <f t="shared" si="5"/>
        <v/>
      </c>
      <c r="T1486" s="7">
        <f t="shared" si="6"/>
        <v>0</v>
      </c>
      <c r="U1486" s="8" t="str">
        <f t="array" ref="U1486">IF(W1486&lt;&gt;0,MAX(IFERROR(INDEX(A:S,MATCH(W1486,A:A,0),COLUMN(M$2)),0),IFERROR(INDEX(A:S,MATCH(AD1486,A:A,0),COLUMN(M$2)),0),IFERROR(INDEX(A:S,MATCH(AK1486,A:A,0),COLUMN(M$2)),0),IFERROR(INDEX(A:S,MATCH(AR1486,A:A,0),COLUMN(M$2)),0)),M1486)</f>
        <v/>
      </c>
      <c r="V1486" s="3" t="str">
        <f t="shared" si="7"/>
        <v/>
      </c>
    </row>
    <row r="1487" ht="15.75" customHeight="1">
      <c r="A1487" s="3" t="s">
        <v>1676</v>
      </c>
      <c r="B1487" s="4" t="str">
        <f t="shared" si="1"/>
        <v>LCPIRO20COBALT</v>
      </c>
      <c r="D1487" s="3">
        <v>0.0</v>
      </c>
      <c r="F1487" s="5">
        <v>43787.0</v>
      </c>
      <c r="G1487" s="4">
        <v>0.0</v>
      </c>
      <c r="I1487" s="4">
        <v>0.0</v>
      </c>
      <c r="J1487" s="4">
        <v>0.0</v>
      </c>
      <c r="K1487" s="4">
        <v>0.0</v>
      </c>
      <c r="L1487" s="4">
        <v>0.0</v>
      </c>
      <c r="O1487" s="6">
        <f t="shared" si="2"/>
        <v>0</v>
      </c>
      <c r="P1487" s="3" t="s">
        <v>51</v>
      </c>
      <c r="Q1487" s="3" t="str">
        <f t="shared" si="3"/>
        <v>ZZ</v>
      </c>
      <c r="R1487" s="3">
        <f t="shared" si="4"/>
        <v>0</v>
      </c>
      <c r="S1487" s="3" t="str">
        <f t="shared" si="5"/>
        <v/>
      </c>
      <c r="T1487" s="7">
        <f t="shared" si="6"/>
        <v>0</v>
      </c>
      <c r="U1487" s="8" t="str">
        <f t="array" ref="U1487">IF(W1487&lt;&gt;0,MAX(IFERROR(INDEX(A:S,MATCH(W1487,A:A,0),COLUMN(M$2)),0),IFERROR(INDEX(A:S,MATCH(AD1487,A:A,0),COLUMN(M$2)),0),IFERROR(INDEX(A:S,MATCH(AK1487,A:A,0),COLUMN(M$2)),0),IFERROR(INDEX(A:S,MATCH(AR1487,A:A,0),COLUMN(M$2)),0)),M1487)</f>
        <v/>
      </c>
      <c r="V1487" s="3" t="str">
        <f t="shared" si="7"/>
        <v/>
      </c>
    </row>
    <row r="1488" ht="15.75" customHeight="1">
      <c r="A1488" s="3" t="s">
        <v>1677</v>
      </c>
      <c r="B1488" s="4" t="str">
        <f t="shared" si="1"/>
        <v>LCPIRO20CORAL</v>
      </c>
      <c r="D1488" s="3" t="s">
        <v>60</v>
      </c>
      <c r="E1488" s="5"/>
      <c r="F1488" s="5">
        <v>45020.0</v>
      </c>
      <c r="G1488" s="4">
        <v>0.0</v>
      </c>
      <c r="I1488" s="4">
        <v>0.0</v>
      </c>
      <c r="J1488" s="4">
        <v>0.0</v>
      </c>
      <c r="K1488" s="4">
        <v>0.0</v>
      </c>
      <c r="L1488" s="4">
        <v>0.0</v>
      </c>
      <c r="O1488" s="6">
        <f t="shared" si="2"/>
        <v>0</v>
      </c>
      <c r="P1488" s="3" t="s">
        <v>51</v>
      </c>
      <c r="Q1488" s="3" t="str">
        <f t="shared" si="3"/>
        <v>ZZ</v>
      </c>
      <c r="R1488" s="3">
        <f t="shared" si="4"/>
        <v>0</v>
      </c>
      <c r="S1488" s="3" t="str">
        <f t="shared" si="5"/>
        <v/>
      </c>
      <c r="T1488" s="7">
        <f t="shared" si="6"/>
        <v>0</v>
      </c>
      <c r="U1488" s="8" t="str">
        <f t="array" ref="U1488">IF(W1488&lt;&gt;0,MAX(IFERROR(INDEX(A:S,MATCH(W1488,A:A,0),COLUMN(M$2)),0),IFERROR(INDEX(A:S,MATCH(AD1488,A:A,0),COLUMN(M$2)),0),IFERROR(INDEX(A:S,MATCH(AK1488,A:A,0),COLUMN(M$2)),0),IFERROR(INDEX(A:S,MATCH(AR1488,A:A,0),COLUMN(M$2)),0)),M1488)</f>
        <v/>
      </c>
      <c r="V1488" s="3" t="str">
        <f t="shared" si="7"/>
        <v/>
      </c>
    </row>
    <row r="1489" ht="15.75" customHeight="1">
      <c r="A1489" s="3" t="s">
        <v>1678</v>
      </c>
      <c r="B1489" s="4" t="str">
        <f t="shared" si="1"/>
        <v>LCRABAARBRRU26</v>
      </c>
      <c r="D1489" s="3">
        <v>0.0</v>
      </c>
      <c r="F1489" s="5">
        <v>44134.0</v>
      </c>
      <c r="G1489" s="4">
        <v>0.0</v>
      </c>
      <c r="I1489" s="4">
        <v>0.0</v>
      </c>
      <c r="J1489" s="4">
        <v>0.0</v>
      </c>
      <c r="K1489" s="4">
        <v>0.0</v>
      </c>
      <c r="L1489" s="4">
        <v>0.0</v>
      </c>
      <c r="O1489" s="6">
        <f t="shared" si="2"/>
        <v>0</v>
      </c>
      <c r="P1489" s="3" t="s">
        <v>51</v>
      </c>
      <c r="Q1489" s="3" t="str">
        <f t="shared" si="3"/>
        <v>ZZ</v>
      </c>
      <c r="R1489" s="3">
        <f t="shared" si="4"/>
        <v>0</v>
      </c>
      <c r="S1489" s="3" t="str">
        <f t="shared" si="5"/>
        <v/>
      </c>
      <c r="T1489" s="7">
        <f t="shared" si="6"/>
        <v>0</v>
      </c>
      <c r="U1489" s="8" t="str">
        <f t="array" ref="U1489">IF(W1489&lt;&gt;0,MAX(IFERROR(INDEX(A:S,MATCH(W1489,A:A,0),COLUMN(M$2)),0),IFERROR(INDEX(A:S,MATCH(AD1489,A:A,0),COLUMN(M$2)),0),IFERROR(INDEX(A:S,MATCH(AK1489,A:A,0),COLUMN(M$2)),0),IFERROR(INDEX(A:S,MATCH(AR1489,A:A,0),COLUMN(M$2)),0)),M1489)</f>
        <v/>
      </c>
      <c r="V1489" s="3" t="str">
        <f t="shared" si="7"/>
        <v/>
      </c>
    </row>
    <row r="1490" ht="15.75" customHeight="1">
      <c r="A1490" s="3" t="s">
        <v>1679</v>
      </c>
      <c r="B1490" s="4" t="str">
        <f t="shared" si="1"/>
        <v>LCRABAARBRRU30</v>
      </c>
      <c r="D1490" s="3">
        <v>0.0</v>
      </c>
      <c r="F1490" s="5">
        <v>44134.0</v>
      </c>
      <c r="G1490" s="4">
        <v>0.0</v>
      </c>
      <c r="I1490" s="4">
        <v>0.0</v>
      </c>
      <c r="J1490" s="4">
        <v>0.0</v>
      </c>
      <c r="K1490" s="4">
        <v>0.0</v>
      </c>
      <c r="L1490" s="4">
        <v>0.0</v>
      </c>
      <c r="O1490" s="6">
        <f t="shared" si="2"/>
        <v>0</v>
      </c>
      <c r="P1490" s="3" t="s">
        <v>51</v>
      </c>
      <c r="Q1490" s="3" t="str">
        <f t="shared" si="3"/>
        <v>ZZ</v>
      </c>
      <c r="R1490" s="3">
        <f t="shared" si="4"/>
        <v>0</v>
      </c>
      <c r="S1490" s="3" t="str">
        <f t="shared" si="5"/>
        <v/>
      </c>
      <c r="T1490" s="7">
        <f t="shared" si="6"/>
        <v>0</v>
      </c>
      <c r="U1490" s="8" t="str">
        <f t="array" ref="U1490">IF(W1490&lt;&gt;0,MAX(IFERROR(INDEX(A:S,MATCH(W1490,A:A,0),COLUMN(M$2)),0),IFERROR(INDEX(A:S,MATCH(AD1490,A:A,0),COLUMN(M$2)),0),IFERROR(INDEX(A:S,MATCH(AK1490,A:A,0),COLUMN(M$2)),0),IFERROR(INDEX(A:S,MATCH(AR1490,A:A,0),COLUMN(M$2)),0)),M1490)</f>
        <v/>
      </c>
      <c r="V1490" s="3" t="str">
        <f t="shared" si="7"/>
        <v/>
      </c>
    </row>
    <row r="1491" ht="15.75" customHeight="1">
      <c r="A1491" s="3" t="s">
        <v>1680</v>
      </c>
      <c r="B1491" s="4" t="str">
        <f t="shared" si="1"/>
        <v>LCRABAARPUND26</v>
      </c>
      <c r="D1491" s="3">
        <v>0.0</v>
      </c>
      <c r="F1491" s="5">
        <v>43853.0</v>
      </c>
      <c r="G1491" s="4">
        <v>0.0</v>
      </c>
      <c r="I1491" s="4">
        <v>0.0</v>
      </c>
      <c r="J1491" s="4">
        <v>0.0</v>
      </c>
      <c r="K1491" s="4">
        <v>0.0</v>
      </c>
      <c r="L1491" s="4">
        <v>0.0</v>
      </c>
      <c r="O1491" s="6">
        <f t="shared" si="2"/>
        <v>0</v>
      </c>
      <c r="P1491" s="3" t="s">
        <v>51</v>
      </c>
      <c r="Q1491" s="3" t="str">
        <f t="shared" si="3"/>
        <v>ZZ</v>
      </c>
      <c r="R1491" s="3">
        <f t="shared" si="4"/>
        <v>0</v>
      </c>
      <c r="S1491" s="3" t="str">
        <f t="shared" si="5"/>
        <v/>
      </c>
      <c r="T1491" s="7">
        <f t="shared" si="6"/>
        <v>0</v>
      </c>
      <c r="U1491" s="8" t="str">
        <f t="array" ref="U1491">IF(W1491&lt;&gt;0,MAX(IFERROR(INDEX(A:S,MATCH(W1491,A:A,0),COLUMN(M$2)),0),IFERROR(INDEX(A:S,MATCH(AD1491,A:A,0),COLUMN(M$2)),0),IFERROR(INDEX(A:S,MATCH(AK1491,A:A,0),COLUMN(M$2)),0),IFERROR(INDEX(A:S,MATCH(AR1491,A:A,0),COLUMN(M$2)),0)),M1491)</f>
        <v/>
      </c>
      <c r="V1491" s="3" t="str">
        <f t="shared" si="7"/>
        <v/>
      </c>
    </row>
    <row r="1492" ht="15.75" customHeight="1">
      <c r="A1492" s="3" t="s">
        <v>1681</v>
      </c>
      <c r="B1492" s="4" t="str">
        <f t="shared" si="1"/>
        <v>LCRABAARPUND30</v>
      </c>
      <c r="D1492" s="3">
        <v>0.0</v>
      </c>
      <c r="F1492" s="5">
        <v>43853.0</v>
      </c>
      <c r="G1492" s="4">
        <v>0.0</v>
      </c>
      <c r="I1492" s="4">
        <v>0.0</v>
      </c>
      <c r="J1492" s="4">
        <v>0.0</v>
      </c>
      <c r="K1492" s="4">
        <v>0.0</v>
      </c>
      <c r="L1492" s="4">
        <v>0.0</v>
      </c>
      <c r="O1492" s="6">
        <f t="shared" si="2"/>
        <v>0</v>
      </c>
      <c r="P1492" s="3" t="s">
        <v>51</v>
      </c>
      <c r="Q1492" s="3" t="str">
        <f t="shared" si="3"/>
        <v>ZZ</v>
      </c>
      <c r="R1492" s="3">
        <f t="shared" si="4"/>
        <v>0</v>
      </c>
      <c r="S1492" s="3" t="str">
        <f t="shared" si="5"/>
        <v/>
      </c>
      <c r="T1492" s="7">
        <f t="shared" si="6"/>
        <v>0</v>
      </c>
      <c r="U1492" s="8" t="str">
        <f t="array" ref="U1492">IF(W1492&lt;&gt;0,MAX(IFERROR(INDEX(A:S,MATCH(W1492,A:A,0),COLUMN(M$2)),0),IFERROR(INDEX(A:S,MATCH(AD1492,A:A,0),COLUMN(M$2)),0),IFERROR(INDEX(A:S,MATCH(AK1492,A:A,0),COLUMN(M$2)),0),IFERROR(INDEX(A:S,MATCH(AR1492,A:A,0),COLUMN(M$2)),0)),M1492)</f>
        <v/>
      </c>
      <c r="V1492" s="3" t="str">
        <f t="shared" si="7"/>
        <v/>
      </c>
    </row>
    <row r="1493" ht="15.75" customHeight="1">
      <c r="A1493" s="3" t="s">
        <v>1682</v>
      </c>
      <c r="B1493" s="4" t="str">
        <f t="shared" si="1"/>
        <v>LCRABASIBRRU26</v>
      </c>
      <c r="D1493" s="3">
        <v>0.0</v>
      </c>
      <c r="F1493" s="5">
        <v>44134.0</v>
      </c>
      <c r="G1493" s="4">
        <v>0.0</v>
      </c>
      <c r="I1493" s="4">
        <v>0.0</v>
      </c>
      <c r="J1493" s="4">
        <v>0.0</v>
      </c>
      <c r="K1493" s="4">
        <v>0.0</v>
      </c>
      <c r="L1493" s="4">
        <v>0.0</v>
      </c>
      <c r="O1493" s="6">
        <f t="shared" si="2"/>
        <v>0</v>
      </c>
      <c r="P1493" s="3" t="s">
        <v>51</v>
      </c>
      <c r="Q1493" s="3" t="str">
        <f t="shared" si="3"/>
        <v>ZZ</v>
      </c>
      <c r="R1493" s="3">
        <f t="shared" si="4"/>
        <v>0</v>
      </c>
      <c r="S1493" s="3" t="str">
        <f t="shared" si="5"/>
        <v/>
      </c>
      <c r="T1493" s="7">
        <f t="shared" si="6"/>
        <v>0</v>
      </c>
      <c r="U1493" s="8" t="str">
        <f t="array" ref="U1493">IF(W1493&lt;&gt;0,MAX(IFERROR(INDEX(A:S,MATCH(W1493,A:A,0),COLUMN(M$2)),0),IFERROR(INDEX(A:S,MATCH(AD1493,A:A,0),COLUMN(M$2)),0),IFERROR(INDEX(A:S,MATCH(AK1493,A:A,0),COLUMN(M$2)),0),IFERROR(INDEX(A:S,MATCH(AR1493,A:A,0),COLUMN(M$2)),0)),M1493)</f>
        <v/>
      </c>
      <c r="V1493" s="3" t="str">
        <f t="shared" si="7"/>
        <v/>
      </c>
    </row>
    <row r="1494" ht="15.75" customHeight="1">
      <c r="A1494" s="3" t="s">
        <v>1683</v>
      </c>
      <c r="B1494" s="4" t="str">
        <f t="shared" si="1"/>
        <v>LCRABASIBRRU30</v>
      </c>
      <c r="D1494" s="3">
        <v>0.0</v>
      </c>
      <c r="F1494" s="5">
        <v>44134.0</v>
      </c>
      <c r="G1494" s="4">
        <v>0.0</v>
      </c>
      <c r="I1494" s="4">
        <v>0.0</v>
      </c>
      <c r="J1494" s="4">
        <v>0.0</v>
      </c>
      <c r="K1494" s="4">
        <v>0.0</v>
      </c>
      <c r="L1494" s="4">
        <v>0.0</v>
      </c>
      <c r="O1494" s="6">
        <f t="shared" si="2"/>
        <v>0</v>
      </c>
      <c r="P1494" s="3" t="s">
        <v>51</v>
      </c>
      <c r="Q1494" s="3" t="str">
        <f t="shared" si="3"/>
        <v>ZZ</v>
      </c>
      <c r="R1494" s="3">
        <f t="shared" si="4"/>
        <v>0</v>
      </c>
      <c r="S1494" s="3" t="str">
        <f t="shared" si="5"/>
        <v/>
      </c>
      <c r="T1494" s="7">
        <f t="shared" si="6"/>
        <v>0</v>
      </c>
      <c r="U1494" s="8" t="str">
        <f t="array" ref="U1494">IF(W1494&lt;&gt;0,MAX(IFERROR(INDEX(A:S,MATCH(W1494,A:A,0),COLUMN(M$2)),0),IFERROR(INDEX(A:S,MATCH(AD1494,A:A,0),COLUMN(M$2)),0),IFERROR(INDEX(A:S,MATCH(AK1494,A:A,0),COLUMN(M$2)),0),IFERROR(INDEX(A:S,MATCH(AR1494,A:A,0),COLUMN(M$2)),0)),M1494)</f>
        <v/>
      </c>
      <c r="V1494" s="3" t="str">
        <f t="shared" si="7"/>
        <v/>
      </c>
    </row>
    <row r="1495" ht="15.75" customHeight="1">
      <c r="A1495" s="3" t="s">
        <v>1684</v>
      </c>
      <c r="B1495" s="4" t="str">
        <f t="shared" si="1"/>
        <v>LCRABASIPUND26</v>
      </c>
      <c r="D1495" s="3">
        <v>0.0</v>
      </c>
      <c r="E1495" s="5">
        <v>44008.0</v>
      </c>
      <c r="F1495" s="5">
        <v>44134.0</v>
      </c>
      <c r="G1495" s="4">
        <v>0.0</v>
      </c>
      <c r="I1495" s="4">
        <v>0.0</v>
      </c>
      <c r="J1495" s="4">
        <v>0.0</v>
      </c>
      <c r="K1495" s="4">
        <v>0.0</v>
      </c>
      <c r="L1495" s="4">
        <v>0.0</v>
      </c>
      <c r="O1495" s="6">
        <f t="shared" si="2"/>
        <v>0</v>
      </c>
      <c r="P1495" s="3" t="s">
        <v>51</v>
      </c>
      <c r="Q1495" s="3" t="str">
        <f t="shared" si="3"/>
        <v>ZZ</v>
      </c>
      <c r="R1495" s="3">
        <f t="shared" si="4"/>
        <v>0</v>
      </c>
      <c r="S1495" s="3" t="str">
        <f t="shared" si="5"/>
        <v/>
      </c>
      <c r="T1495" s="7">
        <f t="shared" si="6"/>
        <v>0</v>
      </c>
      <c r="U1495" s="8" t="str">
        <f t="array" ref="U1495">IF(W1495&lt;&gt;0,MAX(IFERROR(INDEX(A:S,MATCH(W1495,A:A,0),COLUMN(M$2)),0),IFERROR(INDEX(A:S,MATCH(AD1495,A:A,0),COLUMN(M$2)),0),IFERROR(INDEX(A:S,MATCH(AK1495,A:A,0),COLUMN(M$2)),0),IFERROR(INDEX(A:S,MATCH(AR1495,A:A,0),COLUMN(M$2)),0)),M1495)</f>
        <v/>
      </c>
      <c r="V1495" s="3" t="str">
        <f t="shared" si="7"/>
        <v/>
      </c>
    </row>
    <row r="1496" ht="15.75" customHeight="1">
      <c r="A1496" s="3" t="s">
        <v>1685</v>
      </c>
      <c r="B1496" s="4" t="str">
        <f t="shared" si="1"/>
        <v>LCRABASIPUND30</v>
      </c>
      <c r="D1496" s="3">
        <v>0.0</v>
      </c>
      <c r="F1496" s="5">
        <v>43994.0</v>
      </c>
      <c r="G1496" s="4">
        <v>0.0</v>
      </c>
      <c r="I1496" s="4">
        <v>0.0</v>
      </c>
      <c r="J1496" s="4">
        <v>0.0</v>
      </c>
      <c r="K1496" s="4">
        <v>0.0</v>
      </c>
      <c r="L1496" s="4">
        <v>0.0</v>
      </c>
      <c r="O1496" s="6">
        <f t="shared" si="2"/>
        <v>0</v>
      </c>
      <c r="P1496" s="3" t="s">
        <v>51</v>
      </c>
      <c r="Q1496" s="3" t="str">
        <f t="shared" si="3"/>
        <v>ZZ</v>
      </c>
      <c r="R1496" s="3">
        <f t="shared" si="4"/>
        <v>0</v>
      </c>
      <c r="S1496" s="3" t="str">
        <f t="shared" si="5"/>
        <v/>
      </c>
      <c r="T1496" s="7">
        <f t="shared" si="6"/>
        <v>0</v>
      </c>
      <c r="U1496" s="8" t="str">
        <f t="array" ref="U1496">IF(W1496&lt;&gt;0,MAX(IFERROR(INDEX(A:S,MATCH(W1496,A:A,0),COLUMN(M$2)),0),IFERROR(INDEX(A:S,MATCH(AD1496,A:A,0),COLUMN(M$2)),0),IFERROR(INDEX(A:S,MATCH(AK1496,A:A,0),COLUMN(M$2)),0),IFERROR(INDEX(A:S,MATCH(AR1496,A:A,0),COLUMN(M$2)),0)),M1496)</f>
        <v/>
      </c>
      <c r="V1496" s="3" t="str">
        <f t="shared" si="7"/>
        <v/>
      </c>
    </row>
    <row r="1497" ht="15.75" customHeight="1">
      <c r="A1497" s="3" t="s">
        <v>1686</v>
      </c>
      <c r="B1497" s="4" t="str">
        <f t="shared" si="1"/>
        <v>LCBKRU5X8NAT</v>
      </c>
      <c r="D1497" s="3" t="s">
        <v>123</v>
      </c>
      <c r="E1497" s="5">
        <v>43994.0</v>
      </c>
      <c r="F1497" s="5"/>
      <c r="G1497" s="4">
        <v>0.0</v>
      </c>
      <c r="I1497" s="4">
        <v>0.0</v>
      </c>
      <c r="J1497" s="4">
        <v>0.0</v>
      </c>
      <c r="K1497" s="4">
        <v>0.0</v>
      </c>
      <c r="L1497" s="4">
        <v>0.0</v>
      </c>
      <c r="O1497" s="6">
        <f t="shared" si="2"/>
        <v>0</v>
      </c>
      <c r="P1497" s="9" t="s">
        <v>112</v>
      </c>
      <c r="Q1497" s="3" t="str">
        <f t="shared" si="3"/>
        <v>Z</v>
      </c>
      <c r="R1497" s="3">
        <f t="shared" si="4"/>
        <v>0</v>
      </c>
      <c r="S1497" s="3" t="str">
        <f t="shared" si="5"/>
        <v/>
      </c>
      <c r="T1497" s="7">
        <f t="shared" si="6"/>
        <v>0</v>
      </c>
      <c r="U1497" s="8" t="str">
        <f t="array" ref="U1497">IF(W1497&lt;&gt;0,MAX(IFERROR(INDEX(A:S,MATCH(W1497,A:A,0),COLUMN(M$2)),0),IFERROR(INDEX(A:S,MATCH(AD1497,A:A,0),COLUMN(M$2)),0),IFERROR(INDEX(A:S,MATCH(AK1497,A:A,0),COLUMN(M$2)),0),IFERROR(INDEX(A:S,MATCH(AR1497,A:A,0),COLUMN(M$2)),0)),M1497)</f>
        <v/>
      </c>
      <c r="V1497" s="3" t="str">
        <f t="shared" si="7"/>
        <v/>
      </c>
    </row>
    <row r="1498" ht="15.75" customHeight="1">
      <c r="A1498" s="3" t="s">
        <v>1687</v>
      </c>
      <c r="B1498" s="4" t="str">
        <f t="shared" si="1"/>
        <v>LCBKRU8X10NAT</v>
      </c>
      <c r="D1498" s="3" t="s">
        <v>60</v>
      </c>
      <c r="E1498" s="5"/>
      <c r="F1498" s="5">
        <v>45020.0</v>
      </c>
      <c r="G1498" s="4">
        <v>0.0</v>
      </c>
      <c r="I1498" s="4">
        <v>0.0</v>
      </c>
      <c r="J1498" s="4">
        <v>0.0</v>
      </c>
      <c r="K1498" s="4">
        <v>0.0</v>
      </c>
      <c r="L1498" s="4">
        <v>0.0</v>
      </c>
      <c r="O1498" s="6">
        <f t="shared" si="2"/>
        <v>0</v>
      </c>
      <c r="P1498" s="3" t="s">
        <v>51</v>
      </c>
      <c r="Q1498" s="3" t="str">
        <f t="shared" si="3"/>
        <v>ZZ</v>
      </c>
      <c r="R1498" s="3">
        <f t="shared" si="4"/>
        <v>0</v>
      </c>
      <c r="S1498" s="3" t="str">
        <f t="shared" si="5"/>
        <v/>
      </c>
      <c r="T1498" s="7">
        <f t="shared" si="6"/>
        <v>0</v>
      </c>
      <c r="U1498" s="8" t="str">
        <f t="array" ref="U1498">IF(W1498&lt;&gt;0,MAX(IFERROR(INDEX(A:S,MATCH(W1498,A:A,0),COLUMN(M$2)),0),IFERROR(INDEX(A:S,MATCH(AD1498,A:A,0),COLUMN(M$2)),0),IFERROR(INDEX(A:S,MATCH(AK1498,A:A,0),COLUMN(M$2)),0),IFERROR(INDEX(A:S,MATCH(AR1498,A:A,0),COLUMN(M$2)),0)),M1498)</f>
        <v/>
      </c>
      <c r="V1498" s="3" t="str">
        <f t="shared" si="7"/>
        <v/>
      </c>
    </row>
    <row r="1499" ht="15.75" customHeight="1">
      <c r="A1499" s="3" t="s">
        <v>1688</v>
      </c>
      <c r="B1499" s="4" t="str">
        <f t="shared" si="1"/>
        <v>LCDSRU5X8SIL</v>
      </c>
      <c r="D1499" s="3" t="s">
        <v>123</v>
      </c>
      <c r="E1499" s="5">
        <v>43994.0</v>
      </c>
      <c r="F1499" s="5"/>
      <c r="G1499" s="4">
        <v>6.0</v>
      </c>
      <c r="I1499" s="4">
        <v>0.0</v>
      </c>
      <c r="J1499" s="4">
        <v>6.0</v>
      </c>
      <c r="K1499" s="4">
        <v>0.0</v>
      </c>
      <c r="L1499" s="4">
        <v>0.0</v>
      </c>
      <c r="O1499" s="6">
        <f t="shared" si="2"/>
        <v>6</v>
      </c>
      <c r="P1499" s="9" t="s">
        <v>112</v>
      </c>
      <c r="Q1499" s="3" t="str">
        <f t="shared" si="3"/>
        <v>Z</v>
      </c>
      <c r="R1499" s="3">
        <f t="shared" si="4"/>
        <v>6</v>
      </c>
      <c r="S1499" s="3" t="str">
        <f t="shared" si="5"/>
        <v/>
      </c>
      <c r="T1499" s="7">
        <f t="shared" si="6"/>
        <v>6</v>
      </c>
      <c r="U1499" s="8" t="str">
        <f t="array" ref="U1499">IF(W1499&lt;&gt;0,MAX(IFERROR(INDEX(A:S,MATCH(W1499,A:A,0),COLUMN(M$2)),0),IFERROR(INDEX(A:S,MATCH(AD1499,A:A,0),COLUMN(M$2)),0),IFERROR(INDEX(A:S,MATCH(AK1499,A:A,0),COLUMN(M$2)),0),IFERROR(INDEX(A:S,MATCH(AR1499,A:A,0),COLUMN(M$2)),0)),M1499)</f>
        <v/>
      </c>
      <c r="V1499" s="3" t="str">
        <f t="shared" si="7"/>
        <v/>
      </c>
    </row>
    <row r="1500" ht="15.75" customHeight="1">
      <c r="A1500" s="3" t="s">
        <v>1689</v>
      </c>
      <c r="B1500" s="4" t="str">
        <f t="shared" si="1"/>
        <v>LCDSRU8X10SIL</v>
      </c>
      <c r="D1500" s="3" t="s">
        <v>123</v>
      </c>
      <c r="E1500" s="5">
        <v>43994.0</v>
      </c>
      <c r="F1500" s="5"/>
      <c r="G1500" s="4">
        <v>0.0</v>
      </c>
      <c r="I1500" s="4">
        <v>0.0</v>
      </c>
      <c r="J1500" s="4">
        <v>0.0</v>
      </c>
      <c r="K1500" s="4">
        <v>0.0</v>
      </c>
      <c r="L1500" s="4">
        <v>0.0</v>
      </c>
      <c r="O1500" s="6">
        <f t="shared" si="2"/>
        <v>0</v>
      </c>
      <c r="P1500" s="9" t="s">
        <v>112</v>
      </c>
      <c r="Q1500" s="3" t="str">
        <f t="shared" si="3"/>
        <v>Z</v>
      </c>
      <c r="R1500" s="3">
        <f t="shared" si="4"/>
        <v>0</v>
      </c>
      <c r="S1500" s="3" t="str">
        <f t="shared" si="5"/>
        <v/>
      </c>
      <c r="T1500" s="7">
        <f t="shared" si="6"/>
        <v>0</v>
      </c>
      <c r="U1500" s="8" t="str">
        <f t="array" ref="U1500">IF(W1500&lt;&gt;0,MAX(IFERROR(INDEX(A:S,MATCH(W1500,A:A,0),COLUMN(M$2)),0),IFERROR(INDEX(A:S,MATCH(AD1500,A:A,0),COLUMN(M$2)),0),IFERROR(INDEX(A:S,MATCH(AK1500,A:A,0),COLUMN(M$2)),0),IFERROR(INDEX(A:S,MATCH(AR1500,A:A,0),COLUMN(M$2)),0)),M1500)</f>
        <v/>
      </c>
      <c r="V1500" s="3" t="str">
        <f t="shared" si="7"/>
        <v/>
      </c>
    </row>
    <row r="1501" ht="15.75" customHeight="1">
      <c r="A1501" s="3" t="s">
        <v>1690</v>
      </c>
      <c r="B1501" s="4" t="str">
        <f t="shared" si="1"/>
        <v>LCTORU5X8BLU</v>
      </c>
      <c r="D1501" s="3" t="s">
        <v>60</v>
      </c>
      <c r="E1501" s="5"/>
      <c r="F1501" s="5">
        <v>45020.0</v>
      </c>
      <c r="G1501" s="4">
        <v>0.0</v>
      </c>
      <c r="I1501" s="4">
        <v>0.0</v>
      </c>
      <c r="J1501" s="4">
        <v>0.0</v>
      </c>
      <c r="K1501" s="4">
        <v>0.0</v>
      </c>
      <c r="L1501" s="4">
        <v>0.0</v>
      </c>
      <c r="O1501" s="6">
        <f t="shared" si="2"/>
        <v>0</v>
      </c>
      <c r="P1501" s="3" t="s">
        <v>51</v>
      </c>
      <c r="Q1501" s="3" t="str">
        <f t="shared" si="3"/>
        <v>ZZ</v>
      </c>
      <c r="R1501" s="3">
        <f t="shared" si="4"/>
        <v>0</v>
      </c>
      <c r="S1501" s="3" t="str">
        <f t="shared" si="5"/>
        <v/>
      </c>
      <c r="T1501" s="7">
        <f t="shared" si="6"/>
        <v>0</v>
      </c>
      <c r="U1501" s="8" t="str">
        <f t="array" ref="U1501">IF(W1501&lt;&gt;0,MAX(IFERROR(INDEX(A:S,MATCH(W1501,A:A,0),COLUMN(M$2)),0),IFERROR(INDEX(A:S,MATCH(AD1501,A:A,0),COLUMN(M$2)),0),IFERROR(INDEX(A:S,MATCH(AK1501,A:A,0),COLUMN(M$2)),0),IFERROR(INDEX(A:S,MATCH(AR1501,A:A,0),COLUMN(M$2)),0)),M1501)</f>
        <v/>
      </c>
      <c r="V1501" s="3" t="str">
        <f t="shared" si="7"/>
        <v/>
      </c>
    </row>
    <row r="1502" ht="15.75" customHeight="1">
      <c r="A1502" s="3" t="s">
        <v>1691</v>
      </c>
      <c r="B1502" s="4" t="str">
        <f t="shared" si="1"/>
        <v>LCTORU8X10BLU</v>
      </c>
      <c r="D1502" s="3" t="s">
        <v>60</v>
      </c>
      <c r="E1502" s="5">
        <v>43994.0</v>
      </c>
      <c r="F1502" s="5">
        <v>44245.0</v>
      </c>
      <c r="G1502" s="4">
        <v>0.0</v>
      </c>
      <c r="I1502" s="4">
        <v>0.0</v>
      </c>
      <c r="J1502" s="4">
        <v>0.0</v>
      </c>
      <c r="K1502" s="4">
        <v>0.0</v>
      </c>
      <c r="L1502" s="4">
        <v>0.0</v>
      </c>
      <c r="O1502" s="6">
        <f t="shared" si="2"/>
        <v>0</v>
      </c>
      <c r="P1502" s="3" t="s">
        <v>51</v>
      </c>
      <c r="Q1502" s="3" t="str">
        <f t="shared" si="3"/>
        <v>ZZ</v>
      </c>
      <c r="R1502" s="3">
        <f t="shared" si="4"/>
        <v>0</v>
      </c>
      <c r="S1502" s="3" t="str">
        <f t="shared" si="5"/>
        <v/>
      </c>
      <c r="T1502" s="7">
        <f t="shared" si="6"/>
        <v>0</v>
      </c>
      <c r="U1502" s="8" t="str">
        <f t="array" ref="U1502">IF(W1502&lt;&gt;0,MAX(IFERROR(INDEX(A:S,MATCH(W1502,A:A,0),COLUMN(M$2)),0),IFERROR(INDEX(A:S,MATCH(AD1502,A:A,0),COLUMN(M$2)),0),IFERROR(INDEX(A:S,MATCH(AK1502,A:A,0),COLUMN(M$2)),0),IFERROR(INDEX(A:S,MATCH(AR1502,A:A,0),COLUMN(M$2)),0)),M1502)</f>
        <v/>
      </c>
      <c r="V1502" s="3" t="str">
        <f t="shared" si="7"/>
        <v/>
      </c>
    </row>
    <row r="1503" ht="15.75" customHeight="1">
      <c r="A1503" s="3" t="s">
        <v>1692</v>
      </c>
      <c r="B1503" s="4" t="str">
        <f t="shared" si="1"/>
        <v>LCTORU5X8SIL</v>
      </c>
      <c r="D1503" s="3">
        <v>0.0</v>
      </c>
      <c r="F1503" s="5">
        <v>43994.0</v>
      </c>
      <c r="G1503" s="4"/>
      <c r="I1503" s="4"/>
      <c r="J1503" s="4"/>
      <c r="K1503" s="4"/>
      <c r="L1503" s="4"/>
      <c r="O1503" s="6">
        <f t="shared" si="2"/>
        <v>0</v>
      </c>
      <c r="Q1503" s="3" t="str">
        <f t="shared" si="3"/>
        <v/>
      </c>
      <c r="R1503" s="3">
        <f t="shared" si="4"/>
        <v>0</v>
      </c>
      <c r="S1503" s="3" t="str">
        <f t="shared" si="5"/>
        <v/>
      </c>
      <c r="T1503" s="7">
        <f t="shared" si="6"/>
        <v>0</v>
      </c>
      <c r="U1503" s="8" t="str">
        <f t="array" ref="U1503">IF(W1503&lt;&gt;0,MAX(IFERROR(INDEX(A:S,MATCH(W1503,A:A,0),COLUMN(M$2)),0),IFERROR(INDEX(A:S,MATCH(AD1503,A:A,0),COLUMN(M$2)),0),IFERROR(INDEX(A:S,MATCH(AK1503,A:A,0),COLUMN(M$2)),0),IFERROR(INDEX(A:S,MATCH(AR1503,A:A,0),COLUMN(M$2)),0)),M1503)</f>
        <v/>
      </c>
      <c r="V1503" s="3" t="str">
        <f t="shared" si="7"/>
        <v/>
      </c>
    </row>
    <row r="1504" ht="15.75" customHeight="1">
      <c r="A1504" s="3" t="s">
        <v>1693</v>
      </c>
      <c r="B1504" s="4" t="str">
        <f t="shared" si="1"/>
        <v>LCTORU8X10SIL</v>
      </c>
      <c r="D1504" s="3">
        <v>0.0</v>
      </c>
      <c r="F1504" s="5">
        <v>43994.0</v>
      </c>
      <c r="G1504" s="4"/>
      <c r="I1504" s="4"/>
      <c r="J1504" s="4"/>
      <c r="K1504" s="4"/>
      <c r="L1504" s="4"/>
      <c r="O1504" s="6">
        <f t="shared" si="2"/>
        <v>0</v>
      </c>
      <c r="Q1504" s="3" t="str">
        <f t="shared" si="3"/>
        <v/>
      </c>
      <c r="R1504" s="3">
        <f t="shared" si="4"/>
        <v>0</v>
      </c>
      <c r="S1504" s="3" t="str">
        <f t="shared" si="5"/>
        <v/>
      </c>
      <c r="T1504" s="7">
        <f t="shared" si="6"/>
        <v>0</v>
      </c>
      <c r="U1504" s="8" t="str">
        <f t="array" ref="U1504">IF(W1504&lt;&gt;0,MAX(IFERROR(INDEX(A:S,MATCH(W1504,A:A,0),COLUMN(M$2)),0),IFERROR(INDEX(A:S,MATCH(AD1504,A:A,0),COLUMN(M$2)),0),IFERROR(INDEX(A:S,MATCH(AK1504,A:A,0),COLUMN(M$2)),0),IFERROR(INDEX(A:S,MATCH(AR1504,A:A,0),COLUMN(M$2)),0)),M1504)</f>
        <v/>
      </c>
      <c r="V1504" s="3" t="str">
        <f t="shared" si="7"/>
        <v/>
      </c>
    </row>
    <row r="1505" ht="15.75" customHeight="1">
      <c r="A1505" s="3" t="s">
        <v>1694</v>
      </c>
      <c r="B1505" s="4" t="str">
        <f t="shared" si="1"/>
        <v>LCWMRU5X8DW</v>
      </c>
      <c r="D1505" s="3">
        <v>0.0</v>
      </c>
      <c r="F1505" s="5">
        <v>43994.0</v>
      </c>
      <c r="G1505" s="4"/>
      <c r="I1505" s="4"/>
      <c r="J1505" s="4"/>
      <c r="K1505" s="4"/>
      <c r="L1505" s="4"/>
      <c r="O1505" s="6">
        <f t="shared" si="2"/>
        <v>0</v>
      </c>
      <c r="Q1505" s="3" t="str">
        <f t="shared" si="3"/>
        <v/>
      </c>
      <c r="R1505" s="3">
        <f t="shared" si="4"/>
        <v>0</v>
      </c>
      <c r="S1505" s="3" t="str">
        <f t="shared" si="5"/>
        <v/>
      </c>
      <c r="T1505" s="7">
        <f t="shared" si="6"/>
        <v>0</v>
      </c>
      <c r="U1505" s="8" t="str">
        <f t="array" ref="U1505">IF(W1505&lt;&gt;0,MAX(IFERROR(INDEX(A:S,MATCH(W1505,A:A,0),COLUMN(M$2)),0),IFERROR(INDEX(A:S,MATCH(AD1505,A:A,0),COLUMN(M$2)),0),IFERROR(INDEX(A:S,MATCH(AK1505,A:A,0),COLUMN(M$2)),0),IFERROR(INDEX(A:S,MATCH(AR1505,A:A,0),COLUMN(M$2)),0)),M1505)</f>
        <v/>
      </c>
      <c r="V1505" s="3" t="str">
        <f t="shared" si="7"/>
        <v/>
      </c>
    </row>
    <row r="1506" ht="15.75" customHeight="1">
      <c r="A1506" s="3" t="s">
        <v>1695</v>
      </c>
      <c r="B1506" s="4" t="str">
        <f t="shared" si="1"/>
        <v>LCWMRU8X10DW</v>
      </c>
      <c r="D1506" s="3">
        <v>0.0</v>
      </c>
      <c r="F1506" s="5">
        <v>43994.0</v>
      </c>
      <c r="G1506" s="4"/>
      <c r="I1506" s="4"/>
      <c r="J1506" s="4"/>
      <c r="K1506" s="4"/>
      <c r="L1506" s="4"/>
      <c r="O1506" s="6">
        <f t="shared" si="2"/>
        <v>0</v>
      </c>
      <c r="Q1506" s="3" t="str">
        <f t="shared" si="3"/>
        <v/>
      </c>
      <c r="R1506" s="3">
        <f t="shared" si="4"/>
        <v>0</v>
      </c>
      <c r="S1506" s="3" t="str">
        <f t="shared" si="5"/>
        <v/>
      </c>
      <c r="T1506" s="7">
        <f t="shared" si="6"/>
        <v>0</v>
      </c>
      <c r="U1506" s="8" t="str">
        <f t="array" ref="U1506">IF(W1506&lt;&gt;0,MAX(IFERROR(INDEX(A:S,MATCH(W1506,A:A,0),COLUMN(M$2)),0),IFERROR(INDEX(A:S,MATCH(AD1506,A:A,0),COLUMN(M$2)),0),IFERROR(INDEX(A:S,MATCH(AK1506,A:A,0),COLUMN(M$2)),0),IFERROR(INDEX(A:S,MATCH(AR1506,A:A,0),COLUMN(M$2)),0)),M1506)</f>
        <v/>
      </c>
      <c r="V1506" s="3" t="str">
        <f t="shared" si="7"/>
        <v/>
      </c>
    </row>
    <row r="1507" ht="15.75" customHeight="1">
      <c r="A1507" s="3" t="s">
        <v>1696</v>
      </c>
      <c r="B1507" s="4" t="str">
        <f t="shared" si="1"/>
        <v>LCBGRU5X8SW</v>
      </c>
      <c r="D1507" s="3">
        <v>0.0</v>
      </c>
      <c r="F1507" s="5">
        <v>43994.0</v>
      </c>
      <c r="G1507" s="4"/>
      <c r="I1507" s="4"/>
      <c r="J1507" s="4"/>
      <c r="K1507" s="4"/>
      <c r="L1507" s="4"/>
      <c r="O1507" s="6">
        <f t="shared" si="2"/>
        <v>0</v>
      </c>
      <c r="Q1507" s="3" t="str">
        <f t="shared" si="3"/>
        <v/>
      </c>
      <c r="R1507" s="3">
        <f t="shared" si="4"/>
        <v>0</v>
      </c>
      <c r="S1507" s="3" t="str">
        <f t="shared" si="5"/>
        <v/>
      </c>
      <c r="T1507" s="7">
        <f t="shared" si="6"/>
        <v>0</v>
      </c>
      <c r="U1507" s="8" t="str">
        <f t="array" ref="U1507">IF(W1507&lt;&gt;0,MAX(IFERROR(INDEX(A:S,MATCH(W1507,A:A,0),COLUMN(M$2)),0),IFERROR(INDEX(A:S,MATCH(AD1507,A:A,0),COLUMN(M$2)),0),IFERROR(INDEX(A:S,MATCH(AK1507,A:A,0),COLUMN(M$2)),0),IFERROR(INDEX(A:S,MATCH(AR1507,A:A,0),COLUMN(M$2)),0)),M1507)</f>
        <v/>
      </c>
      <c r="V1507" s="3" t="str">
        <f t="shared" si="7"/>
        <v/>
      </c>
    </row>
    <row r="1508" ht="15.75" customHeight="1">
      <c r="A1508" s="3" t="s">
        <v>1697</v>
      </c>
      <c r="B1508" s="4" t="str">
        <f t="shared" si="1"/>
        <v>LCBGRU8X10SW</v>
      </c>
      <c r="D1508" s="3">
        <v>0.0</v>
      </c>
      <c r="F1508" s="5">
        <v>43994.0</v>
      </c>
      <c r="G1508" s="4"/>
      <c r="I1508" s="4"/>
      <c r="J1508" s="4"/>
      <c r="K1508" s="4"/>
      <c r="L1508" s="4"/>
      <c r="O1508" s="6">
        <f t="shared" si="2"/>
        <v>0</v>
      </c>
      <c r="Q1508" s="3" t="str">
        <f t="shared" si="3"/>
        <v/>
      </c>
      <c r="R1508" s="3">
        <f t="shared" si="4"/>
        <v>0</v>
      </c>
      <c r="S1508" s="3" t="str">
        <f t="shared" si="5"/>
        <v/>
      </c>
      <c r="T1508" s="7">
        <f t="shared" si="6"/>
        <v>0</v>
      </c>
      <c r="U1508" s="8" t="str">
        <f t="array" ref="U1508">IF(W1508&lt;&gt;0,MAX(IFERROR(INDEX(A:S,MATCH(W1508,A:A,0),COLUMN(M$2)),0),IFERROR(INDEX(A:S,MATCH(AD1508,A:A,0),COLUMN(M$2)),0),IFERROR(INDEX(A:S,MATCH(AK1508,A:A,0),COLUMN(M$2)),0),IFERROR(INDEX(A:S,MATCH(AR1508,A:A,0),COLUMN(M$2)),0)),M1508)</f>
        <v/>
      </c>
      <c r="V1508" s="3" t="str">
        <f t="shared" si="7"/>
        <v/>
      </c>
    </row>
    <row r="1509" ht="15.75" customHeight="1">
      <c r="A1509" s="3" t="s">
        <v>1698</v>
      </c>
      <c r="B1509" s="4" t="str">
        <f t="shared" si="1"/>
        <v>LCSPRU5X8BLU</v>
      </c>
      <c r="D1509" s="3" t="s">
        <v>60</v>
      </c>
      <c r="E1509" s="5"/>
      <c r="F1509" s="5">
        <v>45020.0</v>
      </c>
      <c r="G1509" s="4">
        <v>0.0</v>
      </c>
      <c r="I1509" s="4">
        <v>0.0</v>
      </c>
      <c r="J1509" s="4">
        <v>0.0</v>
      </c>
      <c r="K1509" s="4">
        <v>0.0</v>
      </c>
      <c r="L1509" s="4">
        <v>0.0</v>
      </c>
      <c r="O1509" s="6">
        <f t="shared" si="2"/>
        <v>0</v>
      </c>
      <c r="P1509" s="3" t="s">
        <v>51</v>
      </c>
      <c r="Q1509" s="3" t="str">
        <f t="shared" si="3"/>
        <v>ZZ</v>
      </c>
      <c r="R1509" s="3">
        <f t="shared" si="4"/>
        <v>0</v>
      </c>
      <c r="S1509" s="3" t="str">
        <f t="shared" si="5"/>
        <v/>
      </c>
      <c r="T1509" s="7">
        <f t="shared" si="6"/>
        <v>0</v>
      </c>
      <c r="U1509" s="8" t="str">
        <f t="array" ref="U1509">IF(W1509&lt;&gt;0,MAX(IFERROR(INDEX(A:S,MATCH(W1509,A:A,0),COLUMN(M$2)),0),IFERROR(INDEX(A:S,MATCH(AD1509,A:A,0),COLUMN(M$2)),0),IFERROR(INDEX(A:S,MATCH(AK1509,A:A,0),COLUMN(M$2)),0),IFERROR(INDEX(A:S,MATCH(AR1509,A:A,0),COLUMN(M$2)),0)),M1509)</f>
        <v/>
      </c>
      <c r="V1509" s="3" t="str">
        <f t="shared" si="7"/>
        <v/>
      </c>
    </row>
    <row r="1510" ht="15.75" customHeight="1">
      <c r="A1510" s="3" t="s">
        <v>1699</v>
      </c>
      <c r="B1510" s="4" t="str">
        <f t="shared" si="1"/>
        <v>LCSPRU8X10BLU</v>
      </c>
      <c r="D1510" s="3" t="s">
        <v>60</v>
      </c>
      <c r="E1510" s="5"/>
      <c r="F1510" s="5">
        <v>45020.0</v>
      </c>
      <c r="G1510" s="4">
        <v>0.0</v>
      </c>
      <c r="I1510" s="4">
        <v>0.0</v>
      </c>
      <c r="J1510" s="4">
        <v>0.0</v>
      </c>
      <c r="K1510" s="4">
        <v>0.0</v>
      </c>
      <c r="L1510" s="4">
        <v>0.0</v>
      </c>
      <c r="O1510" s="6">
        <f t="shared" si="2"/>
        <v>0</v>
      </c>
      <c r="P1510" s="3" t="s">
        <v>51</v>
      </c>
      <c r="Q1510" s="3" t="str">
        <f t="shared" si="3"/>
        <v>ZZ</v>
      </c>
      <c r="R1510" s="3">
        <f t="shared" si="4"/>
        <v>0</v>
      </c>
      <c r="S1510" s="3" t="str">
        <f t="shared" si="5"/>
        <v/>
      </c>
      <c r="T1510" s="7">
        <f t="shared" si="6"/>
        <v>0</v>
      </c>
      <c r="U1510" s="8" t="str">
        <f t="array" ref="U1510">IF(W1510&lt;&gt;0,MAX(IFERROR(INDEX(A:S,MATCH(W1510,A:A,0),COLUMN(M$2)),0),IFERROR(INDEX(A:S,MATCH(AD1510,A:A,0),COLUMN(M$2)),0),IFERROR(INDEX(A:S,MATCH(AK1510,A:A,0),COLUMN(M$2)),0),IFERROR(INDEX(A:S,MATCH(AR1510,A:A,0),COLUMN(M$2)),0)),M1510)</f>
        <v/>
      </c>
      <c r="V1510" s="3" t="str">
        <f t="shared" si="7"/>
        <v/>
      </c>
    </row>
    <row r="1511" ht="15.75" customHeight="1">
      <c r="A1511" s="3" t="s">
        <v>1700</v>
      </c>
      <c r="B1511" s="4" t="str">
        <f t="shared" si="1"/>
        <v>LCAIRU5X8TAU</v>
      </c>
      <c r="D1511" s="3" t="s">
        <v>123</v>
      </c>
      <c r="E1511" s="5">
        <v>43994.0</v>
      </c>
      <c r="F1511" s="5"/>
      <c r="G1511" s="4">
        <v>0.0</v>
      </c>
      <c r="I1511" s="4">
        <v>0.0</v>
      </c>
      <c r="J1511" s="4">
        <v>0.0</v>
      </c>
      <c r="K1511" s="4">
        <v>0.0</v>
      </c>
      <c r="L1511" s="4">
        <v>0.0</v>
      </c>
      <c r="O1511" s="6">
        <f t="shared" si="2"/>
        <v>0</v>
      </c>
      <c r="P1511" s="9" t="s">
        <v>112</v>
      </c>
      <c r="Q1511" s="3" t="str">
        <f t="shared" si="3"/>
        <v>Z</v>
      </c>
      <c r="R1511" s="3">
        <f t="shared" si="4"/>
        <v>0</v>
      </c>
      <c r="S1511" s="3" t="str">
        <f t="shared" si="5"/>
        <v/>
      </c>
      <c r="T1511" s="7">
        <f t="shared" si="6"/>
        <v>0</v>
      </c>
      <c r="U1511" s="8" t="str">
        <f t="array" ref="U1511">IF(W1511&lt;&gt;0,MAX(IFERROR(INDEX(A:S,MATCH(W1511,A:A,0),COLUMN(M$2)),0),IFERROR(INDEX(A:S,MATCH(AD1511,A:A,0),COLUMN(M$2)),0),IFERROR(INDEX(A:S,MATCH(AK1511,A:A,0),COLUMN(M$2)),0),IFERROR(INDEX(A:S,MATCH(AR1511,A:A,0),COLUMN(M$2)),0)),M1511)</f>
        <v/>
      </c>
      <c r="V1511" s="3" t="str">
        <f t="shared" si="7"/>
        <v/>
      </c>
    </row>
    <row r="1512" ht="15.75" customHeight="1">
      <c r="A1512" s="3" t="s">
        <v>1701</v>
      </c>
      <c r="B1512" s="4" t="str">
        <f t="shared" si="1"/>
        <v>LCAIRU8X10TAU</v>
      </c>
      <c r="D1512" s="3" t="s">
        <v>60</v>
      </c>
      <c r="E1512" s="5"/>
      <c r="F1512" s="5">
        <v>45020.0</v>
      </c>
      <c r="G1512" s="4">
        <v>0.0</v>
      </c>
      <c r="I1512" s="4">
        <v>0.0</v>
      </c>
      <c r="J1512" s="4">
        <v>0.0</v>
      </c>
      <c r="K1512" s="4">
        <v>0.0</v>
      </c>
      <c r="L1512" s="4">
        <v>0.0</v>
      </c>
      <c r="O1512" s="6">
        <f t="shared" si="2"/>
        <v>0</v>
      </c>
      <c r="P1512" s="3" t="s">
        <v>51</v>
      </c>
      <c r="Q1512" s="3" t="str">
        <f t="shared" si="3"/>
        <v>ZZ</v>
      </c>
      <c r="R1512" s="3">
        <f t="shared" si="4"/>
        <v>0</v>
      </c>
      <c r="S1512" s="3" t="str">
        <f t="shared" si="5"/>
        <v/>
      </c>
      <c r="T1512" s="7">
        <f t="shared" si="6"/>
        <v>0</v>
      </c>
      <c r="U1512" s="8" t="str">
        <f t="array" ref="U1512">IF(W1512&lt;&gt;0,MAX(IFERROR(INDEX(A:S,MATCH(W1512,A:A,0),COLUMN(M$2)),0),IFERROR(INDEX(A:S,MATCH(AD1512,A:A,0),COLUMN(M$2)),0),IFERROR(INDEX(A:S,MATCH(AK1512,A:A,0),COLUMN(M$2)),0),IFERROR(INDEX(A:S,MATCH(AR1512,A:A,0),COLUMN(M$2)),0)),M1512)</f>
        <v/>
      </c>
      <c r="V1512" s="3" t="str">
        <f t="shared" si="7"/>
        <v/>
      </c>
    </row>
    <row r="1513" ht="15.75" customHeight="1">
      <c r="A1513" s="3" t="s">
        <v>1702</v>
      </c>
      <c r="B1513" s="4" t="str">
        <f t="shared" si="1"/>
        <v>LCBFRU5X8CH</v>
      </c>
      <c r="D1513" s="3" t="s">
        <v>60</v>
      </c>
      <c r="E1513" s="5"/>
      <c r="F1513" s="5">
        <v>45020.0</v>
      </c>
      <c r="G1513" s="4">
        <v>0.0</v>
      </c>
      <c r="I1513" s="4">
        <v>0.0</v>
      </c>
      <c r="J1513" s="4">
        <v>0.0</v>
      </c>
      <c r="K1513" s="4">
        <v>0.0</v>
      </c>
      <c r="L1513" s="4">
        <v>0.0</v>
      </c>
      <c r="O1513" s="6">
        <f t="shared" si="2"/>
        <v>0</v>
      </c>
      <c r="P1513" s="3" t="s">
        <v>51</v>
      </c>
      <c r="Q1513" s="3" t="str">
        <f t="shared" si="3"/>
        <v>ZZ</v>
      </c>
      <c r="R1513" s="3">
        <f t="shared" si="4"/>
        <v>0</v>
      </c>
      <c r="S1513" s="3" t="str">
        <f t="shared" si="5"/>
        <v/>
      </c>
      <c r="T1513" s="7">
        <f t="shared" si="6"/>
        <v>0</v>
      </c>
      <c r="U1513" s="8" t="str">
        <f t="array" ref="U1513">IF(W1513&lt;&gt;0,MAX(IFERROR(INDEX(A:S,MATCH(W1513,A:A,0),COLUMN(M$2)),0),IFERROR(INDEX(A:S,MATCH(AD1513,A:A,0),COLUMN(M$2)),0),IFERROR(INDEX(A:S,MATCH(AK1513,A:A,0),COLUMN(M$2)),0),IFERROR(INDEX(A:S,MATCH(AR1513,A:A,0),COLUMN(M$2)),0)),M1513)</f>
        <v/>
      </c>
      <c r="V1513" s="3" t="str">
        <f t="shared" si="7"/>
        <v/>
      </c>
    </row>
    <row r="1514" ht="15.75" customHeight="1">
      <c r="A1514" s="3" t="s">
        <v>1703</v>
      </c>
      <c r="B1514" s="4" t="str">
        <f t="shared" si="1"/>
        <v>LCBFRU8X10CH</v>
      </c>
      <c r="D1514" s="3" t="s">
        <v>60</v>
      </c>
      <c r="E1514" s="5"/>
      <c r="F1514" s="5">
        <v>45020.0</v>
      </c>
      <c r="G1514" s="4">
        <v>0.0</v>
      </c>
      <c r="I1514" s="4">
        <v>0.0</v>
      </c>
      <c r="J1514" s="4">
        <v>0.0</v>
      </c>
      <c r="K1514" s="4">
        <v>0.0</v>
      </c>
      <c r="L1514" s="4">
        <v>0.0</v>
      </c>
      <c r="O1514" s="6">
        <f t="shared" si="2"/>
        <v>0</v>
      </c>
      <c r="P1514" s="3" t="s">
        <v>51</v>
      </c>
      <c r="Q1514" s="3" t="str">
        <f t="shared" si="3"/>
        <v>ZZ</v>
      </c>
      <c r="R1514" s="3">
        <f t="shared" si="4"/>
        <v>0</v>
      </c>
      <c r="S1514" s="3" t="str">
        <f t="shared" si="5"/>
        <v/>
      </c>
      <c r="T1514" s="7">
        <f t="shared" si="6"/>
        <v>0</v>
      </c>
      <c r="U1514" s="8" t="str">
        <f t="array" ref="U1514">IF(W1514&lt;&gt;0,MAX(IFERROR(INDEX(A:S,MATCH(W1514,A:A,0),COLUMN(M$2)),0),IFERROR(INDEX(A:S,MATCH(AD1514,A:A,0),COLUMN(M$2)),0),IFERROR(INDEX(A:S,MATCH(AK1514,A:A,0),COLUMN(M$2)),0),IFERROR(INDEX(A:S,MATCH(AR1514,A:A,0),COLUMN(M$2)),0)),M1514)</f>
        <v/>
      </c>
      <c r="V1514" s="3" t="str">
        <f t="shared" si="7"/>
        <v/>
      </c>
    </row>
    <row r="1515" ht="15.75" customHeight="1">
      <c r="A1515" s="3" t="s">
        <v>1704</v>
      </c>
      <c r="B1515" s="4" t="str">
        <f t="shared" si="1"/>
        <v>LCBRRU5X8SLA</v>
      </c>
      <c r="D1515" s="3">
        <v>0.0</v>
      </c>
      <c r="F1515" s="5">
        <v>43994.0</v>
      </c>
      <c r="G1515" s="4"/>
      <c r="I1515" s="4"/>
      <c r="J1515" s="4"/>
      <c r="K1515" s="4"/>
      <c r="L1515" s="4"/>
      <c r="O1515" s="6">
        <f t="shared" si="2"/>
        <v>0</v>
      </c>
      <c r="Q1515" s="3" t="str">
        <f t="shared" si="3"/>
        <v/>
      </c>
      <c r="R1515" s="3">
        <f t="shared" si="4"/>
        <v>0</v>
      </c>
      <c r="S1515" s="3" t="str">
        <f t="shared" si="5"/>
        <v/>
      </c>
      <c r="T1515" s="7">
        <f t="shared" si="6"/>
        <v>0</v>
      </c>
      <c r="U1515" s="8" t="str">
        <f t="array" ref="U1515">IF(W1515&lt;&gt;0,MAX(IFERROR(INDEX(A:S,MATCH(W1515,A:A,0),COLUMN(M$2)),0),IFERROR(INDEX(A:S,MATCH(AD1515,A:A,0),COLUMN(M$2)),0),IFERROR(INDEX(A:S,MATCH(AK1515,A:A,0),COLUMN(M$2)),0),IFERROR(INDEX(A:S,MATCH(AR1515,A:A,0),COLUMN(M$2)),0)),M1515)</f>
        <v/>
      </c>
      <c r="V1515" s="3" t="str">
        <f t="shared" si="7"/>
        <v/>
      </c>
    </row>
    <row r="1516" ht="15.75" customHeight="1">
      <c r="A1516" s="3" t="s">
        <v>1705</v>
      </c>
      <c r="B1516" s="4" t="str">
        <f t="shared" si="1"/>
        <v>LCBRRU8X10SLA</v>
      </c>
      <c r="D1516" s="3">
        <v>0.0</v>
      </c>
      <c r="F1516" s="5">
        <v>43994.0</v>
      </c>
      <c r="G1516" s="4"/>
      <c r="I1516" s="4"/>
      <c r="J1516" s="4"/>
      <c r="K1516" s="4"/>
      <c r="L1516" s="4"/>
      <c r="O1516" s="6">
        <f t="shared" si="2"/>
        <v>0</v>
      </c>
      <c r="Q1516" s="3" t="str">
        <f t="shared" si="3"/>
        <v/>
      </c>
      <c r="R1516" s="3">
        <f t="shared" si="4"/>
        <v>0</v>
      </c>
      <c r="S1516" s="3" t="str">
        <f t="shared" si="5"/>
        <v/>
      </c>
      <c r="T1516" s="7">
        <f t="shared" si="6"/>
        <v>0</v>
      </c>
      <c r="U1516" s="8" t="str">
        <f t="array" ref="U1516">IF(W1516&lt;&gt;0,MAX(IFERROR(INDEX(A:S,MATCH(W1516,A:A,0),COLUMN(M$2)),0),IFERROR(INDEX(A:S,MATCH(AD1516,A:A,0),COLUMN(M$2)),0),IFERROR(INDEX(A:S,MATCH(AK1516,A:A,0),COLUMN(M$2)),0),IFERROR(INDEX(A:S,MATCH(AR1516,A:A,0),COLUMN(M$2)),0)),M1516)</f>
        <v/>
      </c>
      <c r="V1516" s="3" t="str">
        <f t="shared" si="7"/>
        <v/>
      </c>
    </row>
    <row r="1517" ht="15.75" customHeight="1">
      <c r="A1517" s="3" t="s">
        <v>1706</v>
      </c>
      <c r="B1517" s="4" t="str">
        <f t="shared" si="1"/>
        <v>LCMURU5X8SIL</v>
      </c>
      <c r="D1517" s="3">
        <v>0.0</v>
      </c>
      <c r="F1517" s="5">
        <v>43994.0</v>
      </c>
      <c r="G1517" s="4"/>
      <c r="I1517" s="4"/>
      <c r="J1517" s="4"/>
      <c r="K1517" s="4"/>
      <c r="L1517" s="4"/>
      <c r="O1517" s="6">
        <f t="shared" si="2"/>
        <v>0</v>
      </c>
      <c r="Q1517" s="3" t="str">
        <f t="shared" si="3"/>
        <v/>
      </c>
      <c r="R1517" s="3">
        <f t="shared" si="4"/>
        <v>0</v>
      </c>
      <c r="S1517" s="3" t="str">
        <f t="shared" si="5"/>
        <v/>
      </c>
      <c r="T1517" s="7">
        <f t="shared" si="6"/>
        <v>0</v>
      </c>
      <c r="U1517" s="8" t="str">
        <f t="array" ref="U1517">IF(W1517&lt;&gt;0,MAX(IFERROR(INDEX(A:S,MATCH(W1517,A:A,0),COLUMN(M$2)),0),IFERROR(INDEX(A:S,MATCH(AD1517,A:A,0),COLUMN(M$2)),0),IFERROR(INDEX(A:S,MATCH(AK1517,A:A,0),COLUMN(M$2)),0),IFERROR(INDEX(A:S,MATCH(AR1517,A:A,0),COLUMN(M$2)),0)),M1517)</f>
        <v/>
      </c>
      <c r="V1517" s="3" t="str">
        <f t="shared" si="7"/>
        <v/>
      </c>
    </row>
    <row r="1518" ht="15.75" customHeight="1">
      <c r="A1518" s="3" t="s">
        <v>1707</v>
      </c>
      <c r="B1518" s="4" t="str">
        <f t="shared" si="1"/>
        <v>LCMURU8X10SIL</v>
      </c>
      <c r="D1518" s="3">
        <v>0.0</v>
      </c>
      <c r="F1518" s="5">
        <v>43994.0</v>
      </c>
      <c r="G1518" s="4"/>
      <c r="I1518" s="4"/>
      <c r="J1518" s="4"/>
      <c r="K1518" s="4"/>
      <c r="L1518" s="4"/>
      <c r="O1518" s="6">
        <f t="shared" si="2"/>
        <v>0</v>
      </c>
      <c r="Q1518" s="3" t="str">
        <f t="shared" si="3"/>
        <v/>
      </c>
      <c r="R1518" s="3">
        <f t="shared" si="4"/>
        <v>0</v>
      </c>
      <c r="S1518" s="3" t="str">
        <f t="shared" si="5"/>
        <v/>
      </c>
      <c r="T1518" s="7">
        <f t="shared" si="6"/>
        <v>0</v>
      </c>
      <c r="U1518" s="8" t="str">
        <f t="array" ref="U1518">IF(W1518&lt;&gt;0,MAX(IFERROR(INDEX(A:S,MATCH(W1518,A:A,0),COLUMN(M$2)),0),IFERROR(INDEX(A:S,MATCH(AD1518,A:A,0),COLUMN(M$2)),0),IFERROR(INDEX(A:S,MATCH(AK1518,A:A,0),COLUMN(M$2)),0),IFERROR(INDEX(A:S,MATCH(AR1518,A:A,0),COLUMN(M$2)),0)),M1518)</f>
        <v/>
      </c>
      <c r="V1518" s="3" t="str">
        <f t="shared" si="7"/>
        <v/>
      </c>
    </row>
    <row r="1519" ht="15.75" customHeight="1">
      <c r="A1519" s="3" t="s">
        <v>1708</v>
      </c>
      <c r="B1519" s="4" t="str">
        <f t="shared" si="1"/>
        <v>LCABCHGR</v>
      </c>
      <c r="D1519" s="3">
        <v>0.0</v>
      </c>
      <c r="F1519" s="5">
        <v>44134.0</v>
      </c>
      <c r="G1519" s="4">
        <v>0.0</v>
      </c>
      <c r="I1519" s="4">
        <v>0.0</v>
      </c>
      <c r="J1519" s="4">
        <v>0.0</v>
      </c>
      <c r="K1519" s="4">
        <v>0.0</v>
      </c>
      <c r="L1519" s="4">
        <v>0.0</v>
      </c>
      <c r="O1519" s="6">
        <f t="shared" si="2"/>
        <v>0</v>
      </c>
      <c r="P1519" s="3" t="s">
        <v>51</v>
      </c>
      <c r="Q1519" s="3" t="str">
        <f t="shared" si="3"/>
        <v>ZZ</v>
      </c>
      <c r="R1519" s="3">
        <f t="shared" si="4"/>
        <v>0</v>
      </c>
      <c r="S1519" s="3" t="str">
        <f t="shared" si="5"/>
        <v/>
      </c>
      <c r="T1519" s="7">
        <f t="shared" si="6"/>
        <v>0</v>
      </c>
      <c r="U1519" s="8" t="str">
        <f t="array" ref="U1519">IF(W1519&lt;&gt;0,MAX(IFERROR(INDEX(A:S,MATCH(W1519,A:A,0),COLUMN(M$2)),0),IFERROR(INDEX(A:S,MATCH(AD1519,A:A,0),COLUMN(M$2)),0),IFERROR(INDEX(A:S,MATCH(AK1519,A:A,0),COLUMN(M$2)),0),IFERROR(INDEX(A:S,MATCH(AR1519,A:A,0),COLUMN(M$2)),0)),M1519)</f>
        <v/>
      </c>
      <c r="V1519" s="3" t="str">
        <f t="shared" si="7"/>
        <v/>
      </c>
    </row>
    <row r="1520" ht="15.75" customHeight="1">
      <c r="A1520" s="3" t="s">
        <v>1709</v>
      </c>
      <c r="B1520" s="4" t="str">
        <f t="shared" si="1"/>
        <v>LCABCHBLUE</v>
      </c>
      <c r="D1520" s="3">
        <v>0.0</v>
      </c>
      <c r="F1520" s="5">
        <v>44134.0</v>
      </c>
      <c r="G1520" s="4">
        <v>0.0</v>
      </c>
      <c r="I1520" s="4">
        <v>0.0</v>
      </c>
      <c r="J1520" s="4">
        <v>0.0</v>
      </c>
      <c r="K1520" s="4">
        <v>0.0</v>
      </c>
      <c r="L1520" s="4">
        <v>0.0</v>
      </c>
      <c r="O1520" s="6">
        <f t="shared" si="2"/>
        <v>0</v>
      </c>
      <c r="P1520" s="3" t="s">
        <v>51</v>
      </c>
      <c r="Q1520" s="3" t="str">
        <f t="shared" si="3"/>
        <v>ZZ</v>
      </c>
      <c r="R1520" s="3">
        <f t="shared" si="4"/>
        <v>0</v>
      </c>
      <c r="S1520" s="3" t="str">
        <f t="shared" si="5"/>
        <v/>
      </c>
      <c r="T1520" s="7">
        <f t="shared" si="6"/>
        <v>0</v>
      </c>
      <c r="U1520" s="8" t="str">
        <f t="array" ref="U1520">IF(W1520&lt;&gt;0,MAX(IFERROR(INDEX(A:S,MATCH(W1520,A:A,0),COLUMN(M$2)),0),IFERROR(INDEX(A:S,MATCH(AD1520,A:A,0),COLUMN(M$2)),0),IFERROR(INDEX(A:S,MATCH(AK1520,A:A,0),COLUMN(M$2)),0),IFERROR(INDEX(A:S,MATCH(AR1520,A:A,0),COLUMN(M$2)),0)),M1520)</f>
        <v/>
      </c>
      <c r="V1520" s="3" t="str">
        <f t="shared" si="7"/>
        <v/>
      </c>
    </row>
    <row r="1521" ht="15.75" customHeight="1">
      <c r="A1521" s="3" t="s">
        <v>1710</v>
      </c>
      <c r="B1521" s="4" t="str">
        <f t="shared" si="1"/>
        <v>LCELCHNVY</v>
      </c>
      <c r="D1521" s="3">
        <v>0.0</v>
      </c>
      <c r="F1521" s="5">
        <v>43994.0</v>
      </c>
      <c r="G1521" s="4">
        <v>0.0</v>
      </c>
      <c r="I1521" s="4">
        <v>0.0</v>
      </c>
      <c r="J1521" s="4">
        <v>0.0</v>
      </c>
      <c r="K1521" s="4">
        <v>0.0</v>
      </c>
      <c r="L1521" s="4">
        <v>0.0</v>
      </c>
      <c r="O1521" s="6">
        <f t="shared" si="2"/>
        <v>0</v>
      </c>
      <c r="P1521" s="3" t="s">
        <v>51</v>
      </c>
      <c r="Q1521" s="3" t="str">
        <f t="shared" si="3"/>
        <v>ZZ</v>
      </c>
      <c r="R1521" s="3">
        <f t="shared" si="4"/>
        <v>0</v>
      </c>
      <c r="S1521" s="3" t="str">
        <f t="shared" si="5"/>
        <v/>
      </c>
      <c r="T1521" s="7">
        <f t="shared" si="6"/>
        <v>0</v>
      </c>
      <c r="U1521" s="8" t="str">
        <f t="array" ref="U1521">IF(W1521&lt;&gt;0,MAX(IFERROR(INDEX(A:S,MATCH(W1521,A:A,0),COLUMN(M$2)),0),IFERROR(INDEX(A:S,MATCH(AD1521,A:A,0),COLUMN(M$2)),0),IFERROR(INDEX(A:S,MATCH(AK1521,A:A,0),COLUMN(M$2)),0),IFERROR(INDEX(A:S,MATCH(AR1521,A:A,0),COLUMN(M$2)),0)),M1521)</f>
        <v/>
      </c>
      <c r="V1521" s="3" t="str">
        <f t="shared" si="7"/>
        <v/>
      </c>
    </row>
    <row r="1522" ht="15.75" customHeight="1">
      <c r="A1522" s="3" t="s">
        <v>1711</v>
      </c>
      <c r="B1522" s="4" t="str">
        <f t="shared" si="1"/>
        <v>LCELCHPWT</v>
      </c>
      <c r="D1522" s="3" t="s">
        <v>60</v>
      </c>
      <c r="E1522" s="5"/>
      <c r="F1522" s="5">
        <v>45020.0</v>
      </c>
      <c r="G1522" s="4">
        <v>0.0</v>
      </c>
      <c r="I1522" s="4">
        <v>0.0</v>
      </c>
      <c r="J1522" s="4">
        <v>0.0</v>
      </c>
      <c r="K1522" s="4">
        <v>0.0</v>
      </c>
      <c r="L1522" s="4">
        <v>0.0</v>
      </c>
      <c r="O1522" s="6">
        <f t="shared" si="2"/>
        <v>0</v>
      </c>
      <c r="P1522" s="3" t="s">
        <v>51</v>
      </c>
      <c r="Q1522" s="3" t="str">
        <f t="shared" si="3"/>
        <v>ZZ</v>
      </c>
      <c r="R1522" s="3">
        <f t="shared" si="4"/>
        <v>0</v>
      </c>
      <c r="S1522" s="3" t="str">
        <f t="shared" si="5"/>
        <v/>
      </c>
      <c r="T1522" s="7">
        <f t="shared" si="6"/>
        <v>0</v>
      </c>
      <c r="U1522" s="8" t="str">
        <f t="array" ref="U1522">IF(W1522&lt;&gt;0,MAX(IFERROR(INDEX(A:S,MATCH(W1522,A:A,0),COLUMN(M$2)),0),IFERROR(INDEX(A:S,MATCH(AD1522,A:A,0),COLUMN(M$2)),0),IFERROR(INDEX(A:S,MATCH(AK1522,A:A,0),COLUMN(M$2)),0),IFERROR(INDEX(A:S,MATCH(AR1522,A:A,0),COLUMN(M$2)),0)),M1522)</f>
        <v/>
      </c>
      <c r="V1522" s="3" t="str">
        <f t="shared" si="7"/>
        <v/>
      </c>
    </row>
    <row r="1523" ht="15.75" customHeight="1">
      <c r="A1523" s="3" t="s">
        <v>1712</v>
      </c>
      <c r="B1523" s="4" t="str">
        <f t="shared" si="1"/>
        <v>LCDSCHES</v>
      </c>
      <c r="D1523" s="3" t="s">
        <v>101</v>
      </c>
      <c r="F1523" s="5"/>
      <c r="G1523" s="4">
        <v>23.0</v>
      </c>
      <c r="I1523" s="4">
        <v>0.0</v>
      </c>
      <c r="J1523" s="4">
        <v>23.0</v>
      </c>
      <c r="K1523" s="4">
        <v>0.0</v>
      </c>
      <c r="L1523" s="4">
        <v>0.0</v>
      </c>
      <c r="M1523" s="5"/>
      <c r="O1523" s="6">
        <f t="shared" si="2"/>
        <v>23</v>
      </c>
      <c r="P1523" s="3" t="s">
        <v>255</v>
      </c>
      <c r="Q1523" s="3" t="str">
        <f t="shared" si="3"/>
        <v>LC SOFA</v>
      </c>
      <c r="R1523" s="3">
        <f t="shared" si="4"/>
        <v>23</v>
      </c>
      <c r="S1523" s="3" t="str">
        <f t="shared" si="5"/>
        <v/>
      </c>
      <c r="T1523" s="7">
        <f t="shared" si="6"/>
        <v>23</v>
      </c>
      <c r="U1523" s="8" t="str">
        <f t="array" ref="U1523">IF(W1523&lt;&gt;0,MAX(IFERROR(INDEX(A:S,MATCH(W1523,A:A,0),COLUMN(M$2)),0),IFERROR(INDEX(A:S,MATCH(AD1523,A:A,0),COLUMN(M$2)),0),IFERROR(INDEX(A:S,MATCH(AK1523,A:A,0),COLUMN(M$2)),0),IFERROR(INDEX(A:S,MATCH(AR1523,A:A,0),COLUMN(M$2)),0)),M1523)</f>
        <v/>
      </c>
      <c r="V1523" s="3" t="str">
        <f t="shared" si="7"/>
        <v/>
      </c>
    </row>
    <row r="1524" ht="15.75" customHeight="1">
      <c r="A1524" s="3" t="s">
        <v>1713</v>
      </c>
      <c r="B1524" s="4" t="str">
        <f t="shared" si="1"/>
        <v>LCLZ1DV</v>
      </c>
      <c r="D1524" s="3" t="s">
        <v>101</v>
      </c>
      <c r="F1524" s="5"/>
      <c r="G1524" s="4">
        <v>28.0</v>
      </c>
      <c r="I1524" s="4">
        <v>0.0</v>
      </c>
      <c r="J1524" s="4">
        <v>28.0</v>
      </c>
      <c r="K1524" s="4">
        <v>0.0</v>
      </c>
      <c r="L1524" s="4">
        <v>0.0</v>
      </c>
      <c r="M1524" s="5"/>
      <c r="O1524" s="6">
        <f t="shared" si="2"/>
        <v>28</v>
      </c>
      <c r="P1524" s="3" t="s">
        <v>255</v>
      </c>
      <c r="Q1524" s="3" t="str">
        <f t="shared" si="3"/>
        <v>LC SOFA</v>
      </c>
      <c r="R1524" s="3">
        <f t="shared" si="4"/>
        <v>28</v>
      </c>
      <c r="S1524" s="3" t="str">
        <f t="shared" si="5"/>
        <v/>
      </c>
      <c r="T1524" s="7">
        <f t="shared" si="6"/>
        <v>28</v>
      </c>
      <c r="U1524" s="8" t="str">
        <f t="array" ref="U1524">IF(W1524&lt;&gt;0,MAX(IFERROR(INDEX(A:S,MATCH(W1524,A:A,0),COLUMN(M$2)),0),IFERROR(INDEX(A:S,MATCH(AD1524,A:A,0),COLUMN(M$2)),0),IFERROR(INDEX(A:S,MATCH(AK1524,A:A,0),COLUMN(M$2)),0),IFERROR(INDEX(A:S,MATCH(AR1524,A:A,0),COLUMN(M$2)),0)),M1524)</f>
        <v/>
      </c>
      <c r="V1524" s="3" t="str">
        <f t="shared" si="7"/>
        <v/>
      </c>
    </row>
    <row r="1525" ht="15.75" customHeight="1">
      <c r="A1525" s="3" t="s">
        <v>1714</v>
      </c>
      <c r="B1525" s="4" t="str">
        <f t="shared" si="1"/>
        <v>LCLZ2DV</v>
      </c>
      <c r="D1525" s="3" t="s">
        <v>101</v>
      </c>
      <c r="F1525" s="5"/>
      <c r="G1525" s="4">
        <v>27.0</v>
      </c>
      <c r="I1525" s="4">
        <v>1.0</v>
      </c>
      <c r="J1525" s="4">
        <v>26.0</v>
      </c>
      <c r="K1525" s="4">
        <v>0.0</v>
      </c>
      <c r="L1525" s="4">
        <v>0.0</v>
      </c>
      <c r="M1525" s="5"/>
      <c r="O1525" s="6">
        <f t="shared" si="2"/>
        <v>26</v>
      </c>
      <c r="P1525" s="3" t="s">
        <v>255</v>
      </c>
      <c r="Q1525" s="3" t="str">
        <f t="shared" si="3"/>
        <v>LC SOFA</v>
      </c>
      <c r="R1525" s="3">
        <f t="shared" si="4"/>
        <v>26</v>
      </c>
      <c r="S1525" s="3" t="str">
        <f t="shared" si="5"/>
        <v/>
      </c>
      <c r="T1525" s="7">
        <f t="shared" si="6"/>
        <v>26</v>
      </c>
      <c r="U1525" s="8" t="str">
        <f t="array" ref="U1525">IF(W1525&lt;&gt;0,MAX(IFERROR(INDEX(A:S,MATCH(W1525,A:A,0),COLUMN(M$2)),0),IFERROR(INDEX(A:S,MATCH(AD1525,A:A,0),COLUMN(M$2)),0),IFERROR(INDEX(A:S,MATCH(AK1525,A:A,0),COLUMN(M$2)),0),IFERROR(INDEX(A:S,MATCH(AR1525,A:A,0),COLUMN(M$2)),0)),M1525)</f>
        <v/>
      </c>
      <c r="V1525" s="3" t="str">
        <f t="shared" si="7"/>
        <v/>
      </c>
    </row>
    <row r="1526" ht="15.75" customHeight="1">
      <c r="A1526" s="3" t="s">
        <v>1715</v>
      </c>
      <c r="B1526" s="4" t="str">
        <f t="shared" si="1"/>
        <v>LCLZ3DV</v>
      </c>
      <c r="D1526" s="3" t="s">
        <v>101</v>
      </c>
      <c r="F1526" s="5"/>
      <c r="G1526" s="4">
        <v>12.0</v>
      </c>
      <c r="I1526" s="4">
        <v>1.0</v>
      </c>
      <c r="J1526" s="4">
        <v>11.0</v>
      </c>
      <c r="K1526" s="4">
        <v>0.0</v>
      </c>
      <c r="L1526" s="4">
        <v>0.0</v>
      </c>
      <c r="M1526" s="5"/>
      <c r="O1526" s="6">
        <f t="shared" si="2"/>
        <v>11</v>
      </c>
      <c r="P1526" s="3" t="s">
        <v>255</v>
      </c>
      <c r="Q1526" s="3" t="str">
        <f t="shared" si="3"/>
        <v>LC SOFA</v>
      </c>
      <c r="R1526" s="3">
        <f t="shared" si="4"/>
        <v>11</v>
      </c>
      <c r="S1526" s="3" t="str">
        <f t="shared" si="5"/>
        <v/>
      </c>
      <c r="T1526" s="7">
        <f t="shared" si="6"/>
        <v>11</v>
      </c>
      <c r="U1526" s="8" t="str">
        <f t="array" ref="U1526">IF(W1526&lt;&gt;0,MAX(IFERROR(INDEX(A:S,MATCH(W1526,A:A,0),COLUMN(M$2)),0),IFERROR(INDEX(A:S,MATCH(AD1526,A:A,0),COLUMN(M$2)),0),IFERROR(INDEX(A:S,MATCH(AK1526,A:A,0),COLUMN(M$2)),0),IFERROR(INDEX(A:S,MATCH(AR1526,A:A,0),COLUMN(M$2)),0)),M1526)</f>
        <v/>
      </c>
      <c r="V1526" s="3" t="str">
        <f t="shared" si="7"/>
        <v/>
      </c>
    </row>
    <row r="1527" ht="15.75" customHeight="1">
      <c r="A1527" s="3" t="s">
        <v>1716</v>
      </c>
      <c r="B1527" s="4" t="str">
        <f t="shared" si="1"/>
        <v>LCWS1BLK</v>
      </c>
      <c r="D1527" s="3">
        <v>0.0</v>
      </c>
      <c r="F1527" s="5">
        <v>44134.0</v>
      </c>
      <c r="G1527" s="4">
        <v>0.0</v>
      </c>
      <c r="I1527" s="4">
        <v>0.0</v>
      </c>
      <c r="J1527" s="4">
        <v>0.0</v>
      </c>
      <c r="K1527" s="4">
        <v>0.0</v>
      </c>
      <c r="L1527" s="4">
        <v>0.0</v>
      </c>
      <c r="O1527" s="6">
        <f t="shared" si="2"/>
        <v>0</v>
      </c>
      <c r="P1527" s="3" t="s">
        <v>51</v>
      </c>
      <c r="Q1527" s="3" t="str">
        <f t="shared" si="3"/>
        <v>ZZ</v>
      </c>
      <c r="R1527" s="3">
        <f t="shared" si="4"/>
        <v>0</v>
      </c>
      <c r="S1527" s="3" t="str">
        <f t="shared" si="5"/>
        <v/>
      </c>
      <c r="T1527" s="7">
        <f t="shared" si="6"/>
        <v>0</v>
      </c>
      <c r="U1527" s="8" t="str">
        <f t="array" ref="U1527">IF(W1527&lt;&gt;0,MAX(IFERROR(INDEX(A:S,MATCH(W1527,A:A,0),COLUMN(M$2)),0),IFERROR(INDEX(A:S,MATCH(AD1527,A:A,0),COLUMN(M$2)),0),IFERROR(INDEX(A:S,MATCH(AK1527,A:A,0),COLUMN(M$2)),0),IFERROR(INDEX(A:S,MATCH(AR1527,A:A,0),COLUMN(M$2)),0)),M1527)</f>
        <v/>
      </c>
      <c r="V1527" s="3" t="str">
        <f t="shared" si="7"/>
        <v/>
      </c>
    </row>
    <row r="1528" ht="15.75" customHeight="1">
      <c r="A1528" s="3" t="s">
        <v>1717</v>
      </c>
      <c r="B1528" s="4" t="str">
        <f t="shared" si="1"/>
        <v>LCWS1TA</v>
      </c>
      <c r="D1528" s="3">
        <v>0.0</v>
      </c>
      <c r="F1528" s="5">
        <v>44134.0</v>
      </c>
      <c r="G1528" s="4">
        <v>0.0</v>
      </c>
      <c r="I1528" s="4">
        <v>0.0</v>
      </c>
      <c r="J1528" s="4">
        <v>0.0</v>
      </c>
      <c r="K1528" s="4">
        <v>0.0</v>
      </c>
      <c r="L1528" s="4">
        <v>0.0</v>
      </c>
      <c r="O1528" s="6">
        <f t="shared" si="2"/>
        <v>0</v>
      </c>
      <c r="P1528" s="3" t="s">
        <v>51</v>
      </c>
      <c r="Q1528" s="3" t="str">
        <f t="shared" si="3"/>
        <v>ZZ</v>
      </c>
      <c r="R1528" s="3">
        <f t="shared" si="4"/>
        <v>0</v>
      </c>
      <c r="S1528" s="3" t="str">
        <f t="shared" si="5"/>
        <v/>
      </c>
      <c r="T1528" s="7">
        <f t="shared" si="6"/>
        <v>0</v>
      </c>
      <c r="U1528" s="8" t="str">
        <f t="array" ref="U1528">IF(W1528&lt;&gt;0,MAX(IFERROR(INDEX(A:S,MATCH(W1528,A:A,0),COLUMN(M$2)),0),IFERROR(INDEX(A:S,MATCH(AD1528,A:A,0),COLUMN(M$2)),0),IFERROR(INDEX(A:S,MATCH(AK1528,A:A,0),COLUMN(M$2)),0),IFERROR(INDEX(A:S,MATCH(AR1528,A:A,0),COLUMN(M$2)),0)),M1528)</f>
        <v/>
      </c>
      <c r="V1528" s="3" t="str">
        <f t="shared" si="7"/>
        <v/>
      </c>
    </row>
    <row r="1529" ht="15.75" customHeight="1">
      <c r="A1529" s="3" t="s">
        <v>1718</v>
      </c>
      <c r="B1529" s="4" t="str">
        <f t="shared" si="1"/>
        <v>LCWS2BLK</v>
      </c>
      <c r="D1529" s="3">
        <v>0.0</v>
      </c>
      <c r="F1529" s="5">
        <v>44134.0</v>
      </c>
      <c r="G1529" s="4">
        <v>0.0</v>
      </c>
      <c r="I1529" s="4">
        <v>0.0</v>
      </c>
      <c r="J1529" s="4">
        <v>0.0</v>
      </c>
      <c r="K1529" s="4">
        <v>0.0</v>
      </c>
      <c r="L1529" s="4">
        <v>0.0</v>
      </c>
      <c r="O1529" s="6">
        <f t="shared" si="2"/>
        <v>0</v>
      </c>
      <c r="P1529" s="3" t="s">
        <v>51</v>
      </c>
      <c r="Q1529" s="3" t="str">
        <f t="shared" si="3"/>
        <v>ZZ</v>
      </c>
      <c r="R1529" s="3">
        <f t="shared" si="4"/>
        <v>0</v>
      </c>
      <c r="S1529" s="3" t="str">
        <f t="shared" si="5"/>
        <v/>
      </c>
      <c r="T1529" s="7">
        <f t="shared" si="6"/>
        <v>0</v>
      </c>
      <c r="U1529" s="8" t="str">
        <f t="array" ref="U1529">IF(W1529&lt;&gt;0,MAX(IFERROR(INDEX(A:S,MATCH(W1529,A:A,0),COLUMN(M$2)),0),IFERROR(INDEX(A:S,MATCH(AD1529,A:A,0),COLUMN(M$2)),0),IFERROR(INDEX(A:S,MATCH(AK1529,A:A,0),COLUMN(M$2)),0),IFERROR(INDEX(A:S,MATCH(AR1529,A:A,0),COLUMN(M$2)),0)),M1529)</f>
        <v/>
      </c>
      <c r="V1529" s="3" t="str">
        <f t="shared" si="7"/>
        <v/>
      </c>
    </row>
    <row r="1530" ht="15.75" customHeight="1">
      <c r="A1530" s="3" t="s">
        <v>1719</v>
      </c>
      <c r="B1530" s="4" t="str">
        <f t="shared" si="1"/>
        <v>LCWS2TA</v>
      </c>
      <c r="D1530" s="3">
        <v>0.0</v>
      </c>
      <c r="F1530" s="5">
        <v>44134.0</v>
      </c>
      <c r="G1530" s="4">
        <v>0.0</v>
      </c>
      <c r="I1530" s="4">
        <v>0.0</v>
      </c>
      <c r="J1530" s="4">
        <v>0.0</v>
      </c>
      <c r="K1530" s="4">
        <v>0.0</v>
      </c>
      <c r="L1530" s="4">
        <v>0.0</v>
      </c>
      <c r="O1530" s="6">
        <f t="shared" si="2"/>
        <v>0</v>
      </c>
      <c r="P1530" s="3" t="s">
        <v>51</v>
      </c>
      <c r="Q1530" s="3" t="str">
        <f t="shared" si="3"/>
        <v>ZZ</v>
      </c>
      <c r="R1530" s="3">
        <f t="shared" si="4"/>
        <v>0</v>
      </c>
      <c r="S1530" s="3" t="str">
        <f t="shared" si="5"/>
        <v/>
      </c>
      <c r="T1530" s="7">
        <f t="shared" si="6"/>
        <v>0</v>
      </c>
      <c r="U1530" s="8" t="str">
        <f t="array" ref="U1530">IF(W1530&lt;&gt;0,MAX(IFERROR(INDEX(A:S,MATCH(W1530,A:A,0),COLUMN(M$2)),0),IFERROR(INDEX(A:S,MATCH(AD1530,A:A,0),COLUMN(M$2)),0),IFERROR(INDEX(A:S,MATCH(AK1530,A:A,0),COLUMN(M$2)),0),IFERROR(INDEX(A:S,MATCH(AR1530,A:A,0),COLUMN(M$2)),0)),M1530)</f>
        <v/>
      </c>
      <c r="V1530" s="3" t="str">
        <f t="shared" si="7"/>
        <v/>
      </c>
    </row>
    <row r="1531" ht="15.75" customHeight="1">
      <c r="A1531" s="3" t="s">
        <v>1720</v>
      </c>
      <c r="B1531" s="4" t="str">
        <f t="shared" si="1"/>
        <v>LCWS3BLK</v>
      </c>
      <c r="D1531" s="3">
        <v>0.0</v>
      </c>
      <c r="F1531" s="5">
        <v>43994.0</v>
      </c>
      <c r="G1531" s="4">
        <v>0.0</v>
      </c>
      <c r="I1531" s="4">
        <v>0.0</v>
      </c>
      <c r="J1531" s="4">
        <v>0.0</v>
      </c>
      <c r="K1531" s="4">
        <v>0.0</v>
      </c>
      <c r="L1531" s="4">
        <v>0.0</v>
      </c>
      <c r="O1531" s="6">
        <f t="shared" si="2"/>
        <v>0</v>
      </c>
      <c r="P1531" s="3" t="s">
        <v>51</v>
      </c>
      <c r="Q1531" s="3" t="str">
        <f t="shared" si="3"/>
        <v>ZZ</v>
      </c>
      <c r="R1531" s="3">
        <f t="shared" si="4"/>
        <v>0</v>
      </c>
      <c r="S1531" s="3" t="str">
        <f t="shared" si="5"/>
        <v/>
      </c>
      <c r="T1531" s="7">
        <f t="shared" si="6"/>
        <v>0</v>
      </c>
      <c r="U1531" s="8" t="str">
        <f t="array" ref="U1531">IF(W1531&lt;&gt;0,MAX(IFERROR(INDEX(A:S,MATCH(W1531,A:A,0),COLUMN(M$2)),0),IFERROR(INDEX(A:S,MATCH(AD1531,A:A,0),COLUMN(M$2)),0),IFERROR(INDEX(A:S,MATCH(AK1531,A:A,0),COLUMN(M$2)),0),IFERROR(INDEX(A:S,MATCH(AR1531,A:A,0),COLUMN(M$2)),0)),M1531)</f>
        <v/>
      </c>
      <c r="V1531" s="3" t="str">
        <f t="shared" si="7"/>
        <v/>
      </c>
    </row>
    <row r="1532" ht="15.75" customHeight="1">
      <c r="A1532" s="3" t="s">
        <v>1721</v>
      </c>
      <c r="B1532" s="4" t="str">
        <f t="shared" si="1"/>
        <v>LCWS3TA</v>
      </c>
      <c r="D1532" s="3">
        <v>0.0</v>
      </c>
      <c r="F1532" s="5">
        <v>44008.0</v>
      </c>
      <c r="G1532" s="4">
        <v>0.0</v>
      </c>
      <c r="I1532" s="4">
        <v>0.0</v>
      </c>
      <c r="J1532" s="4">
        <v>0.0</v>
      </c>
      <c r="K1532" s="4">
        <v>0.0</v>
      </c>
      <c r="L1532" s="4">
        <v>0.0</v>
      </c>
      <c r="O1532" s="6">
        <f t="shared" si="2"/>
        <v>0</v>
      </c>
      <c r="P1532" s="3" t="s">
        <v>51</v>
      </c>
      <c r="Q1532" s="3" t="str">
        <f t="shared" si="3"/>
        <v>ZZ</v>
      </c>
      <c r="R1532" s="3">
        <f t="shared" si="4"/>
        <v>0</v>
      </c>
      <c r="S1532" s="3" t="str">
        <f t="shared" si="5"/>
        <v/>
      </c>
      <c r="T1532" s="7">
        <f t="shared" si="6"/>
        <v>0</v>
      </c>
      <c r="U1532" s="8" t="str">
        <f t="array" ref="U1532">IF(W1532&lt;&gt;0,MAX(IFERROR(INDEX(A:S,MATCH(W1532,A:A,0),COLUMN(M$2)),0),IFERROR(INDEX(A:S,MATCH(AD1532,A:A,0),COLUMN(M$2)),0),IFERROR(INDEX(A:S,MATCH(AK1532,A:A,0),COLUMN(M$2)),0),IFERROR(INDEX(A:S,MATCH(AR1532,A:A,0),COLUMN(M$2)),0)),M1532)</f>
        <v/>
      </c>
      <c r="V1532" s="3" t="str">
        <f t="shared" si="7"/>
        <v/>
      </c>
    </row>
    <row r="1533" ht="15.75" customHeight="1">
      <c r="A1533" s="3" t="s">
        <v>1722</v>
      </c>
      <c r="B1533" s="4" t="str">
        <f t="shared" si="1"/>
        <v>LCTOSWBAWAGR</v>
      </c>
      <c r="D1533" s="3" t="s">
        <v>101</v>
      </c>
      <c r="F1533" s="5"/>
      <c r="G1533" s="4">
        <v>18.0</v>
      </c>
      <c r="I1533" s="4">
        <v>8.0</v>
      </c>
      <c r="J1533" s="4">
        <v>8.0</v>
      </c>
      <c r="K1533" s="4">
        <v>0.0</v>
      </c>
      <c r="L1533" s="4">
        <v>0.0</v>
      </c>
      <c r="M1533" s="5">
        <v>45269.0</v>
      </c>
      <c r="N1533" s="3">
        <v>50.0</v>
      </c>
      <c r="O1533" s="6">
        <f t="shared" si="2"/>
        <v>10</v>
      </c>
      <c r="P1533" s="3" t="s">
        <v>137</v>
      </c>
      <c r="Q1533" s="3" t="str">
        <f t="shared" si="3"/>
        <v>LC BARSTL</v>
      </c>
      <c r="R1533" s="3">
        <f t="shared" si="4"/>
        <v>10</v>
      </c>
      <c r="S1533" s="3" t="str">
        <f t="shared" si="5"/>
        <v/>
      </c>
      <c r="T1533" s="7">
        <f t="shared" si="6"/>
        <v>10</v>
      </c>
      <c r="U1533" s="8">
        <f t="array" ref="U1533">IF(W1533&lt;&gt;0,MAX(IFERROR(INDEX(A:S,MATCH(W1533,A:A,0),COLUMN(M$2)),0),IFERROR(INDEX(A:S,MATCH(AD1533,A:A,0),COLUMN(M$2)),0),IFERROR(INDEX(A:S,MATCH(AK1533,A:A,0),COLUMN(M$2)),0),IFERROR(INDEX(A:S,MATCH(AR1533,A:A,0),COLUMN(M$2)),0)),M1533)</f>
        <v>45269</v>
      </c>
      <c r="V1533" s="3">
        <f t="shared" si="7"/>
        <v>50</v>
      </c>
    </row>
    <row r="1534" ht="15.75" customHeight="1">
      <c r="A1534" s="3" t="s">
        <v>1723</v>
      </c>
      <c r="B1534" s="4" t="str">
        <f t="shared" si="1"/>
        <v>LCTOSWBAWABL</v>
      </c>
      <c r="D1534" s="3" t="s">
        <v>101</v>
      </c>
      <c r="F1534" s="5"/>
      <c r="G1534" s="4">
        <v>147.0</v>
      </c>
      <c r="I1534" s="4">
        <v>0.0</v>
      </c>
      <c r="J1534" s="4">
        <v>145.0</v>
      </c>
      <c r="K1534" s="4">
        <v>0.0</v>
      </c>
      <c r="L1534" s="4">
        <v>0.0</v>
      </c>
      <c r="M1534" s="5"/>
      <c r="O1534" s="6">
        <f t="shared" si="2"/>
        <v>147</v>
      </c>
      <c r="P1534" s="3" t="s">
        <v>137</v>
      </c>
      <c r="Q1534" s="3" t="str">
        <f t="shared" si="3"/>
        <v>LC BARSTL</v>
      </c>
      <c r="R1534" s="3">
        <f t="shared" si="4"/>
        <v>147</v>
      </c>
      <c r="S1534" s="3" t="str">
        <f t="shared" si="5"/>
        <v/>
      </c>
      <c r="T1534" s="7">
        <f t="shared" si="6"/>
        <v>147</v>
      </c>
      <c r="U1534" s="8" t="str">
        <f t="array" ref="U1534">IF(W1534&lt;&gt;0,MAX(IFERROR(INDEX(A:S,MATCH(W1534,A:A,0),COLUMN(M$2)),0),IFERROR(INDEX(A:S,MATCH(AD1534,A:A,0),COLUMN(M$2)),0),IFERROR(INDEX(A:S,MATCH(AK1534,A:A,0),COLUMN(M$2)),0),IFERROR(INDEX(A:S,MATCH(AR1534,A:A,0),COLUMN(M$2)),0)),M1534)</f>
        <v/>
      </c>
      <c r="V1534" s="3" t="str">
        <f t="shared" si="7"/>
        <v/>
      </c>
    </row>
    <row r="1535" ht="15.75" customHeight="1">
      <c r="A1535" s="3" t="s">
        <v>1724</v>
      </c>
      <c r="B1535" s="4" t="str">
        <f t="shared" si="1"/>
        <v>LCTOSWBABLGR</v>
      </c>
      <c r="D1535" s="3" t="s">
        <v>101</v>
      </c>
      <c r="F1535" s="5"/>
      <c r="G1535" s="4">
        <v>291.0</v>
      </c>
      <c r="H1535" s="3">
        <v>400.0</v>
      </c>
      <c r="I1535" s="4">
        <v>181.0</v>
      </c>
      <c r="J1535" s="4">
        <v>108.0</v>
      </c>
      <c r="K1535" s="4">
        <v>0.0</v>
      </c>
      <c r="L1535" s="4">
        <v>0.0</v>
      </c>
      <c r="M1535" s="5">
        <v>45251.0</v>
      </c>
      <c r="N1535" s="3">
        <v>50.0</v>
      </c>
      <c r="O1535" s="6">
        <f t="shared" si="2"/>
        <v>110</v>
      </c>
      <c r="P1535" s="3" t="s">
        <v>137</v>
      </c>
      <c r="Q1535" s="3" t="str">
        <f t="shared" si="3"/>
        <v>LC BARSTL</v>
      </c>
      <c r="R1535" s="3">
        <f t="shared" si="4"/>
        <v>110</v>
      </c>
      <c r="S1535" s="3">
        <f t="shared" si="5"/>
        <v>400</v>
      </c>
      <c r="T1535" s="7">
        <f t="shared" si="6"/>
        <v>110</v>
      </c>
      <c r="U1535" s="8">
        <f t="array" ref="U1535">IF(W1535&lt;&gt;0,MAX(IFERROR(INDEX(A:S,MATCH(W1535,A:A,0),COLUMN(M$2)),0),IFERROR(INDEX(A:S,MATCH(AD1535,A:A,0),COLUMN(M$2)),0),IFERROR(INDEX(A:S,MATCH(AK1535,A:A,0),COLUMN(M$2)),0),IFERROR(INDEX(A:S,MATCH(AR1535,A:A,0),COLUMN(M$2)),0)),M1535)</f>
        <v>45251</v>
      </c>
      <c r="V1535" s="3">
        <f t="shared" si="7"/>
        <v>50</v>
      </c>
    </row>
    <row r="1536" ht="15.75" customHeight="1">
      <c r="A1536" s="3" t="s">
        <v>1725</v>
      </c>
      <c r="B1536" s="4" t="str">
        <f t="shared" si="1"/>
        <v>LCPUCHGRWA</v>
      </c>
      <c r="D1536" s="3" t="s">
        <v>60</v>
      </c>
      <c r="E1536" s="5"/>
      <c r="F1536" s="5">
        <v>45020.0</v>
      </c>
      <c r="G1536" s="4">
        <v>0.0</v>
      </c>
      <c r="I1536" s="4">
        <v>0.0</v>
      </c>
      <c r="J1536" s="4">
        <v>0.0</v>
      </c>
      <c r="K1536" s="4">
        <v>0.0</v>
      </c>
      <c r="L1536" s="4">
        <v>0.0</v>
      </c>
      <c r="O1536" s="6">
        <f t="shared" si="2"/>
        <v>0</v>
      </c>
      <c r="P1536" s="3" t="s">
        <v>51</v>
      </c>
      <c r="Q1536" s="3" t="str">
        <f t="shared" si="3"/>
        <v>ZZ</v>
      </c>
      <c r="R1536" s="3">
        <f t="shared" si="4"/>
        <v>0</v>
      </c>
      <c r="S1536" s="3" t="str">
        <f t="shared" si="5"/>
        <v/>
      </c>
      <c r="T1536" s="7">
        <f t="shared" si="6"/>
        <v>0</v>
      </c>
      <c r="U1536" s="8" t="str">
        <f t="array" ref="U1536">IF(W1536&lt;&gt;0,MAX(IFERROR(INDEX(A:S,MATCH(W1536,A:A,0),COLUMN(M$2)),0),IFERROR(INDEX(A:S,MATCH(AD1536,A:A,0),COLUMN(M$2)),0),IFERROR(INDEX(A:S,MATCH(AK1536,A:A,0),COLUMN(M$2)),0),IFERROR(INDEX(A:S,MATCH(AR1536,A:A,0),COLUMN(M$2)),0)),M1536)</f>
        <v/>
      </c>
      <c r="V1536" s="3" t="str">
        <f t="shared" si="7"/>
        <v/>
      </c>
    </row>
    <row r="1537" ht="15.75" customHeight="1">
      <c r="A1537" s="3" t="s">
        <v>1726</v>
      </c>
      <c r="B1537" s="4" t="str">
        <f t="shared" si="1"/>
        <v>LCPUCHGRBL</v>
      </c>
      <c r="D1537" s="3" t="s">
        <v>60</v>
      </c>
      <c r="F1537" s="5">
        <v>45020.0</v>
      </c>
      <c r="G1537" s="4">
        <v>0.0</v>
      </c>
      <c r="I1537" s="4">
        <v>0.0</v>
      </c>
      <c r="J1537" s="4">
        <v>0.0</v>
      </c>
      <c r="K1537" s="4">
        <v>0.0</v>
      </c>
      <c r="L1537" s="4">
        <v>0.0</v>
      </c>
      <c r="O1537" s="6">
        <f t="shared" si="2"/>
        <v>0</v>
      </c>
      <c r="P1537" s="3" t="s">
        <v>51</v>
      </c>
      <c r="Q1537" s="3" t="str">
        <f t="shared" si="3"/>
        <v>ZZ</v>
      </c>
      <c r="R1537" s="3">
        <f t="shared" si="4"/>
        <v>0</v>
      </c>
      <c r="S1537" s="3" t="str">
        <f t="shared" si="5"/>
        <v/>
      </c>
      <c r="T1537" s="7">
        <f t="shared" si="6"/>
        <v>0</v>
      </c>
      <c r="U1537" s="8" t="str">
        <f t="array" ref="U1537">IF(W1537&lt;&gt;0,MAX(IFERROR(INDEX(A:S,MATCH(W1537,A:A,0),COLUMN(M$2)),0),IFERROR(INDEX(A:S,MATCH(AD1537,A:A,0),COLUMN(M$2)),0),IFERROR(INDEX(A:S,MATCH(AK1537,A:A,0),COLUMN(M$2)),0),IFERROR(INDEX(A:S,MATCH(AR1537,A:A,0),COLUMN(M$2)),0)),M1537)</f>
        <v/>
      </c>
      <c r="V1537" s="3" t="str">
        <f t="shared" si="7"/>
        <v/>
      </c>
    </row>
    <row r="1538" ht="15.75" customHeight="1">
      <c r="A1538" s="3" t="s">
        <v>1727</v>
      </c>
      <c r="B1538" s="4" t="str">
        <f t="shared" si="1"/>
        <v>LCEASWBABLBL</v>
      </c>
      <c r="D1538" s="3" t="s">
        <v>101</v>
      </c>
      <c r="F1538" s="5"/>
      <c r="G1538" s="4">
        <v>456.0</v>
      </c>
      <c r="H1538" s="3">
        <v>180.0</v>
      </c>
      <c r="I1538" s="4">
        <v>104.0</v>
      </c>
      <c r="J1538" s="4">
        <v>350.0</v>
      </c>
      <c r="K1538" s="4">
        <v>0.0</v>
      </c>
      <c r="L1538" s="4">
        <v>0.0</v>
      </c>
      <c r="M1538" s="5">
        <v>45251.0</v>
      </c>
      <c r="O1538" s="6">
        <f t="shared" si="2"/>
        <v>352</v>
      </c>
      <c r="P1538" s="3" t="s">
        <v>137</v>
      </c>
      <c r="Q1538" s="3" t="str">
        <f t="shared" si="3"/>
        <v>LC BARSTL</v>
      </c>
      <c r="R1538" s="3">
        <f t="shared" si="4"/>
        <v>352</v>
      </c>
      <c r="S1538" s="3">
        <f t="shared" si="5"/>
        <v>180</v>
      </c>
      <c r="T1538" s="7">
        <f t="shared" si="6"/>
        <v>352</v>
      </c>
      <c r="U1538" s="8">
        <f t="array" ref="U1538">IF(W1538&lt;&gt;0,MAX(IFERROR(INDEX(A:S,MATCH(W1538,A:A,0),COLUMN(M$2)),0),IFERROR(INDEX(A:S,MATCH(AD1538,A:A,0),COLUMN(M$2)),0),IFERROR(INDEX(A:S,MATCH(AK1538,A:A,0),COLUMN(M$2)),0),IFERROR(INDEX(A:S,MATCH(AR1538,A:A,0),COLUMN(M$2)),0)),M1538)</f>
        <v>45251</v>
      </c>
      <c r="V1538" s="3" t="str">
        <f t="shared" si="7"/>
        <v/>
      </c>
    </row>
    <row r="1539" ht="15.75" customHeight="1">
      <c r="A1539" s="3" t="s">
        <v>1728</v>
      </c>
      <c r="B1539" s="4" t="str">
        <f t="shared" si="1"/>
        <v>LCEASWBABLGR</v>
      </c>
      <c r="D1539" s="3" t="s">
        <v>101</v>
      </c>
      <c r="F1539" s="5"/>
      <c r="G1539" s="4">
        <v>159.0</v>
      </c>
      <c r="H1539" s="3">
        <v>50.0</v>
      </c>
      <c r="I1539" s="4">
        <v>66.0</v>
      </c>
      <c r="J1539" s="4">
        <v>91.0</v>
      </c>
      <c r="K1539" s="4">
        <v>0.0</v>
      </c>
      <c r="L1539" s="4">
        <v>0.0</v>
      </c>
      <c r="M1539" s="5">
        <v>45251.0</v>
      </c>
      <c r="N1539" s="3">
        <v>50.0</v>
      </c>
      <c r="O1539" s="6">
        <f t="shared" si="2"/>
        <v>93</v>
      </c>
      <c r="P1539" s="3" t="s">
        <v>137</v>
      </c>
      <c r="Q1539" s="3" t="str">
        <f t="shared" si="3"/>
        <v>LC BARSTL</v>
      </c>
      <c r="R1539" s="3">
        <f t="shared" si="4"/>
        <v>93</v>
      </c>
      <c r="S1539" s="3">
        <f t="shared" si="5"/>
        <v>50</v>
      </c>
      <c r="T1539" s="7">
        <f t="shared" si="6"/>
        <v>93</v>
      </c>
      <c r="U1539" s="8">
        <f t="array" ref="U1539">IF(W1539&lt;&gt;0,MAX(IFERROR(INDEX(A:S,MATCH(W1539,A:A,0),COLUMN(M$2)),0),IFERROR(INDEX(A:S,MATCH(AD1539,A:A,0),COLUMN(M$2)),0),IFERROR(INDEX(A:S,MATCH(AK1539,A:A,0),COLUMN(M$2)),0),IFERROR(INDEX(A:S,MATCH(AR1539,A:A,0),COLUMN(M$2)),0)),M1539)</f>
        <v>45251</v>
      </c>
      <c r="V1539" s="3">
        <f t="shared" si="7"/>
        <v>50</v>
      </c>
    </row>
    <row r="1540" ht="15.75" customHeight="1">
      <c r="A1540" s="3" t="s">
        <v>1729</v>
      </c>
      <c r="B1540" s="4" t="str">
        <f t="shared" si="1"/>
        <v>LCIASWBABLBL</v>
      </c>
      <c r="D1540" s="3" t="s">
        <v>101</v>
      </c>
      <c r="F1540" s="5"/>
      <c r="G1540" s="4">
        <v>25.0</v>
      </c>
      <c r="I1540" s="4">
        <v>0.0</v>
      </c>
      <c r="J1540" s="4">
        <v>23.0</v>
      </c>
      <c r="K1540" s="4">
        <v>0.0</v>
      </c>
      <c r="L1540" s="4">
        <v>0.0</v>
      </c>
      <c r="M1540" s="5"/>
      <c r="O1540" s="6">
        <f t="shared" si="2"/>
        <v>25</v>
      </c>
      <c r="P1540" s="3" t="s">
        <v>137</v>
      </c>
      <c r="Q1540" s="3" t="str">
        <f t="shared" si="3"/>
        <v>LC BARSTL</v>
      </c>
      <c r="R1540" s="3">
        <f t="shared" si="4"/>
        <v>25</v>
      </c>
      <c r="S1540" s="3" t="str">
        <f t="shared" si="5"/>
        <v/>
      </c>
      <c r="T1540" s="7">
        <f t="shared" si="6"/>
        <v>25</v>
      </c>
      <c r="U1540" s="8" t="str">
        <f t="array" ref="U1540">IF(W1540&lt;&gt;0,MAX(IFERROR(INDEX(A:S,MATCH(W1540,A:A,0),COLUMN(M$2)),0),IFERROR(INDEX(A:S,MATCH(AD1540,A:A,0),COLUMN(M$2)),0),IFERROR(INDEX(A:S,MATCH(AK1540,A:A,0),COLUMN(M$2)),0),IFERROR(INDEX(A:S,MATCH(AR1540,A:A,0),COLUMN(M$2)),0)),M1540)</f>
        <v/>
      </c>
      <c r="V1540" s="3" t="str">
        <f t="shared" si="7"/>
        <v/>
      </c>
    </row>
    <row r="1541" ht="15.75" customHeight="1">
      <c r="A1541" s="3" t="s">
        <v>1730</v>
      </c>
      <c r="B1541" s="4" t="str">
        <f t="shared" si="1"/>
        <v>LCFCSIBLBL</v>
      </c>
      <c r="D1541" s="3" t="s">
        <v>101</v>
      </c>
      <c r="F1541" s="5"/>
      <c r="G1541" s="4">
        <v>50.0</v>
      </c>
      <c r="I1541" s="4">
        <v>0.0</v>
      </c>
      <c r="J1541" s="4">
        <v>48.0</v>
      </c>
      <c r="K1541" s="4">
        <v>0.0</v>
      </c>
      <c r="L1541" s="4">
        <v>0.0</v>
      </c>
      <c r="M1541" s="5"/>
      <c r="O1541" s="6">
        <f t="shared" si="2"/>
        <v>50</v>
      </c>
      <c r="P1541" s="3" t="s">
        <v>108</v>
      </c>
      <c r="Q1541" s="3" t="str">
        <f t="shared" si="3"/>
        <v>LC DINING CHAIRS</v>
      </c>
      <c r="R1541" s="3">
        <f t="shared" si="4"/>
        <v>50</v>
      </c>
      <c r="S1541" s="3" t="str">
        <f t="shared" si="5"/>
        <v/>
      </c>
      <c r="T1541" s="7">
        <f t="shared" si="6"/>
        <v>50</v>
      </c>
      <c r="U1541" s="8" t="str">
        <f t="array" ref="U1541">IF(W1541&lt;&gt;0,MAX(IFERROR(INDEX(A:S,MATCH(W1541,A:A,0),COLUMN(M$2)),0),IFERROR(INDEX(A:S,MATCH(AD1541,A:A,0),COLUMN(M$2)),0),IFERROR(INDEX(A:S,MATCH(AK1541,A:A,0),COLUMN(M$2)),0),IFERROR(INDEX(A:S,MATCH(AR1541,A:A,0),COLUMN(M$2)),0)),M1541)</f>
        <v/>
      </c>
      <c r="V1541" s="3" t="str">
        <f t="shared" si="7"/>
        <v/>
      </c>
    </row>
    <row r="1542" ht="15.75" customHeight="1">
      <c r="A1542" s="3" t="s">
        <v>1731</v>
      </c>
      <c r="B1542" s="4" t="str">
        <f t="shared" si="1"/>
        <v>LCORCHGRWA</v>
      </c>
      <c r="D1542" s="3" t="s">
        <v>60</v>
      </c>
      <c r="E1542" s="5"/>
      <c r="F1542" s="5">
        <v>45020.0</v>
      </c>
      <c r="G1542" s="4">
        <v>0.0</v>
      </c>
      <c r="I1542" s="4">
        <v>0.0</v>
      </c>
      <c r="J1542" s="4">
        <v>0.0</v>
      </c>
      <c r="K1542" s="4">
        <v>0.0</v>
      </c>
      <c r="L1542" s="4">
        <v>0.0</v>
      </c>
      <c r="O1542" s="6">
        <f t="shared" si="2"/>
        <v>0</v>
      </c>
      <c r="P1542" s="3" t="s">
        <v>51</v>
      </c>
      <c r="Q1542" s="3" t="str">
        <f t="shared" si="3"/>
        <v>ZZ</v>
      </c>
      <c r="R1542" s="3">
        <f t="shared" si="4"/>
        <v>0</v>
      </c>
      <c r="S1542" s="3" t="str">
        <f t="shared" si="5"/>
        <v/>
      </c>
      <c r="T1542" s="7">
        <f t="shared" si="6"/>
        <v>0</v>
      </c>
      <c r="U1542" s="8" t="str">
        <f t="array" ref="U1542">IF(W1542&lt;&gt;0,MAX(IFERROR(INDEX(A:S,MATCH(W1542,A:A,0),COLUMN(M$2)),0),IFERROR(INDEX(A:S,MATCH(AD1542,A:A,0),COLUMN(M$2)),0),IFERROR(INDEX(A:S,MATCH(AK1542,A:A,0),COLUMN(M$2)),0),IFERROR(INDEX(A:S,MATCH(AR1542,A:A,0),COLUMN(M$2)),0)),M1542)</f>
        <v/>
      </c>
      <c r="V1542" s="3" t="str">
        <f t="shared" si="7"/>
        <v/>
      </c>
    </row>
    <row r="1543" ht="15.75" customHeight="1">
      <c r="A1543" s="3" t="s">
        <v>1732</v>
      </c>
      <c r="B1543" s="4" t="str">
        <f t="shared" si="1"/>
        <v>LCORCHGRBL</v>
      </c>
      <c r="D1543" s="3" t="s">
        <v>60</v>
      </c>
      <c r="E1543" s="5"/>
      <c r="F1543" s="5">
        <v>45020.0</v>
      </c>
      <c r="G1543" s="4">
        <v>0.0</v>
      </c>
      <c r="I1543" s="4">
        <v>0.0</v>
      </c>
      <c r="J1543" s="4">
        <v>0.0</v>
      </c>
      <c r="K1543" s="4">
        <v>0.0</v>
      </c>
      <c r="L1543" s="4">
        <v>0.0</v>
      </c>
      <c r="O1543" s="6">
        <f t="shared" si="2"/>
        <v>0</v>
      </c>
      <c r="P1543" s="3" t="s">
        <v>51</v>
      </c>
      <c r="Q1543" s="3" t="str">
        <f t="shared" si="3"/>
        <v>ZZ</v>
      </c>
      <c r="R1543" s="3">
        <f t="shared" si="4"/>
        <v>0</v>
      </c>
      <c r="S1543" s="3" t="str">
        <f t="shared" si="5"/>
        <v/>
      </c>
      <c r="T1543" s="7">
        <f t="shared" si="6"/>
        <v>0</v>
      </c>
      <c r="U1543" s="8" t="str">
        <f t="array" ref="U1543">IF(W1543&lt;&gt;0,MAX(IFERROR(INDEX(A:S,MATCH(W1543,A:A,0),COLUMN(M$2)),0),IFERROR(INDEX(A:S,MATCH(AD1543,A:A,0),COLUMN(M$2)),0),IFERROR(INDEX(A:S,MATCH(AK1543,A:A,0),COLUMN(M$2)),0),IFERROR(INDEX(A:S,MATCH(AR1543,A:A,0),COLUMN(M$2)),0)),M1543)</f>
        <v/>
      </c>
      <c r="V1543" s="3" t="str">
        <f t="shared" si="7"/>
        <v/>
      </c>
    </row>
    <row r="1544" ht="15.75" customHeight="1">
      <c r="A1544" s="3" t="s">
        <v>1733</v>
      </c>
      <c r="B1544" s="4" t="str">
        <f t="shared" si="1"/>
        <v>LCLUCHBLGREY</v>
      </c>
      <c r="D1544" s="3" t="s">
        <v>101</v>
      </c>
      <c r="F1544" s="5"/>
      <c r="G1544" s="4">
        <v>40.0</v>
      </c>
      <c r="I1544" s="4">
        <v>0.0</v>
      </c>
      <c r="J1544" s="4">
        <v>38.0</v>
      </c>
      <c r="K1544" s="4">
        <v>0.0</v>
      </c>
      <c r="L1544" s="4">
        <v>0.0</v>
      </c>
      <c r="M1544" s="5"/>
      <c r="O1544" s="6">
        <f t="shared" si="2"/>
        <v>40</v>
      </c>
      <c r="P1544" s="3" t="s">
        <v>108</v>
      </c>
      <c r="Q1544" s="3" t="str">
        <f t="shared" si="3"/>
        <v>LC DINING CHAIRS</v>
      </c>
      <c r="R1544" s="3">
        <f t="shared" si="4"/>
        <v>40</v>
      </c>
      <c r="S1544" s="3" t="str">
        <f t="shared" si="5"/>
        <v/>
      </c>
      <c r="T1544" s="7">
        <f t="shared" si="6"/>
        <v>40</v>
      </c>
      <c r="U1544" s="8" t="str">
        <f t="array" ref="U1544">IF(W1544&lt;&gt;0,MAX(IFERROR(INDEX(A:S,MATCH(W1544,A:A,0),COLUMN(M$2)),0),IFERROR(INDEX(A:S,MATCH(AD1544,A:A,0),COLUMN(M$2)),0),IFERROR(INDEX(A:S,MATCH(AK1544,A:A,0),COLUMN(M$2)),0),IFERROR(INDEX(A:S,MATCH(AR1544,A:A,0),COLUMN(M$2)),0)),M1544)</f>
        <v/>
      </c>
      <c r="V1544" s="3" t="str">
        <f t="shared" si="7"/>
        <v/>
      </c>
    </row>
    <row r="1545" ht="15.75" customHeight="1">
      <c r="A1545" s="3" t="s">
        <v>1734</v>
      </c>
      <c r="B1545" s="4" t="str">
        <f t="shared" si="1"/>
        <v>LCLUCHBLBLUE</v>
      </c>
      <c r="D1545" s="3" t="s">
        <v>60</v>
      </c>
      <c r="F1545" s="5">
        <v>45020.0</v>
      </c>
      <c r="G1545" s="4">
        <v>0.0</v>
      </c>
      <c r="I1545" s="4">
        <v>0.0</v>
      </c>
      <c r="J1545" s="4">
        <v>0.0</v>
      </c>
      <c r="K1545" s="4">
        <v>0.0</v>
      </c>
      <c r="L1545" s="4">
        <v>0.0</v>
      </c>
      <c r="O1545" s="6">
        <f t="shared" si="2"/>
        <v>0</v>
      </c>
      <c r="P1545" s="3" t="s">
        <v>51</v>
      </c>
      <c r="Q1545" s="3" t="str">
        <f t="shared" si="3"/>
        <v>ZZ</v>
      </c>
      <c r="R1545" s="3">
        <f t="shared" si="4"/>
        <v>0</v>
      </c>
      <c r="S1545" s="3" t="str">
        <f t="shared" si="5"/>
        <v/>
      </c>
      <c r="T1545" s="7">
        <f t="shared" si="6"/>
        <v>0</v>
      </c>
      <c r="U1545" s="8" t="str">
        <f t="array" ref="U1545">IF(W1545&lt;&gt;0,MAX(IFERROR(INDEX(A:S,MATCH(W1545,A:A,0),COLUMN(M$2)),0),IFERROR(INDEX(A:S,MATCH(AD1545,A:A,0),COLUMN(M$2)),0),IFERROR(INDEX(A:S,MATCH(AK1545,A:A,0),COLUMN(M$2)),0),IFERROR(INDEX(A:S,MATCH(AR1545,A:A,0),COLUMN(M$2)),0)),M1545)</f>
        <v/>
      </c>
      <c r="V1545" s="3" t="str">
        <f t="shared" si="7"/>
        <v/>
      </c>
    </row>
    <row r="1546" ht="15.75" customHeight="1">
      <c r="A1546" s="3" t="s">
        <v>1735</v>
      </c>
      <c r="B1546" s="4" t="str">
        <f t="shared" si="1"/>
        <v>LCAVSIBLBR</v>
      </c>
      <c r="D1546" s="3" t="s">
        <v>60</v>
      </c>
      <c r="F1546" s="5">
        <v>45020.0</v>
      </c>
      <c r="G1546" s="4">
        <v>0.0</v>
      </c>
      <c r="I1546" s="4">
        <v>0.0</v>
      </c>
      <c r="J1546" s="4">
        <v>0.0</v>
      </c>
      <c r="K1546" s="4">
        <v>0.0</v>
      </c>
      <c r="L1546" s="4">
        <v>0.0</v>
      </c>
      <c r="O1546" s="6">
        <f t="shared" si="2"/>
        <v>0</v>
      </c>
      <c r="P1546" s="3" t="s">
        <v>51</v>
      </c>
      <c r="Q1546" s="3" t="str">
        <f t="shared" si="3"/>
        <v>ZZ</v>
      </c>
      <c r="R1546" s="3">
        <f t="shared" si="4"/>
        <v>0</v>
      </c>
      <c r="S1546" s="3" t="str">
        <f t="shared" si="5"/>
        <v/>
      </c>
      <c r="T1546" s="7">
        <f t="shared" si="6"/>
        <v>0</v>
      </c>
      <c r="U1546" s="8" t="str">
        <f t="array" ref="U1546">IF(W1546&lt;&gt;0,MAX(IFERROR(INDEX(A:S,MATCH(W1546,A:A,0),COLUMN(M$2)),0),IFERROR(INDEX(A:S,MATCH(AD1546,A:A,0),COLUMN(M$2)),0),IFERROR(INDEX(A:S,MATCH(AK1546,A:A,0),COLUMN(M$2)),0),IFERROR(INDEX(A:S,MATCH(AR1546,A:A,0),COLUMN(M$2)),0)),M1546)</f>
        <v/>
      </c>
      <c r="V1546" s="3" t="str">
        <f t="shared" si="7"/>
        <v/>
      </c>
    </row>
    <row r="1547" ht="15.75" customHeight="1">
      <c r="A1547" s="3" t="s">
        <v>1736</v>
      </c>
      <c r="B1547" s="4" t="str">
        <f t="shared" si="1"/>
        <v>LCAVSIBLGR</v>
      </c>
      <c r="D1547" s="3" t="s">
        <v>101</v>
      </c>
      <c r="F1547" s="5"/>
      <c r="G1547" s="4">
        <v>36.0</v>
      </c>
      <c r="I1547" s="4">
        <v>0.0</v>
      </c>
      <c r="J1547" s="4">
        <v>34.0</v>
      </c>
      <c r="K1547" s="4">
        <v>0.0</v>
      </c>
      <c r="L1547" s="4">
        <v>0.0</v>
      </c>
      <c r="M1547" s="5"/>
      <c r="O1547" s="6">
        <f t="shared" si="2"/>
        <v>36</v>
      </c>
      <c r="P1547" s="3" t="s">
        <v>108</v>
      </c>
      <c r="Q1547" s="3" t="str">
        <f t="shared" si="3"/>
        <v>LC DINING CHAIRS</v>
      </c>
      <c r="R1547" s="3">
        <f t="shared" si="4"/>
        <v>36</v>
      </c>
      <c r="S1547" s="3" t="str">
        <f t="shared" si="5"/>
        <v/>
      </c>
      <c r="T1547" s="7">
        <f t="shared" si="6"/>
        <v>36</v>
      </c>
      <c r="U1547" s="8" t="str">
        <f t="array" ref="U1547">IF(W1547&lt;&gt;0,MAX(IFERROR(INDEX(A:S,MATCH(W1547,A:A,0),COLUMN(M$2)),0),IFERROR(INDEX(A:S,MATCH(AD1547,A:A,0),COLUMN(M$2)),0),IFERROR(INDEX(A:S,MATCH(AK1547,A:A,0),COLUMN(M$2)),0),IFERROR(INDEX(A:S,MATCH(AR1547,A:A,0),COLUMN(M$2)),0)),M1547)</f>
        <v/>
      </c>
      <c r="V1547" s="3" t="str">
        <f t="shared" si="7"/>
        <v/>
      </c>
    </row>
    <row r="1548" ht="15.75" customHeight="1">
      <c r="A1548" s="3" t="s">
        <v>1737</v>
      </c>
      <c r="B1548" s="4" t="str">
        <f t="shared" si="1"/>
        <v>LCCTSIGRBLK</v>
      </c>
      <c r="C1548" s="3" t="s">
        <v>2</v>
      </c>
      <c r="D1548" s="3" t="s">
        <v>60</v>
      </c>
      <c r="E1548" s="5">
        <v>44159.0</v>
      </c>
      <c r="F1548" s="5">
        <v>44274.0</v>
      </c>
      <c r="G1548" s="4">
        <v>1.0</v>
      </c>
      <c r="I1548" s="4">
        <v>0.0</v>
      </c>
      <c r="J1548" s="4">
        <v>0.0</v>
      </c>
      <c r="K1548" s="4">
        <v>0.0</v>
      </c>
      <c r="L1548" s="4">
        <v>0.0</v>
      </c>
      <c r="O1548" s="6">
        <f t="shared" si="2"/>
        <v>1</v>
      </c>
      <c r="P1548" s="3" t="s">
        <v>51</v>
      </c>
      <c r="Q1548" s="3" t="str">
        <f t="shared" si="3"/>
        <v>ZZ</v>
      </c>
      <c r="R1548" s="3">
        <f t="shared" si="4"/>
        <v>0</v>
      </c>
      <c r="S1548" s="3">
        <f t="shared" si="5"/>
        <v>0</v>
      </c>
      <c r="T1548" s="7">
        <f t="shared" si="6"/>
        <v>1</v>
      </c>
      <c r="U1548" s="8" t="str">
        <f t="array" ref="U1548">IF(W1548&lt;&gt;0,MAX(IFERROR(INDEX(A:S,MATCH(W1548,A:A,0),COLUMN(M$2)),0),IFERROR(INDEX(A:S,MATCH(AD1548,A:A,0),COLUMN(M$2)),0),IFERROR(INDEX(A:S,MATCH(AK1548,A:A,0),COLUMN(M$2)),0),IFERROR(INDEX(A:S,MATCH(AR1548,A:A,0),COLUMN(M$2)),0)),M1548)</f>
        <v/>
      </c>
      <c r="V1548" s="3">
        <f t="shared" si="7"/>
        <v>0</v>
      </c>
    </row>
    <row r="1549" ht="15.75" customHeight="1">
      <c r="A1549" s="3" t="s">
        <v>1738</v>
      </c>
      <c r="B1549" s="4" t="str">
        <f t="shared" si="1"/>
        <v>LCCTSIGRCHRM</v>
      </c>
      <c r="C1549" s="3" t="s">
        <v>2</v>
      </c>
      <c r="D1549" s="3" t="s">
        <v>60</v>
      </c>
      <c r="E1549" s="5"/>
      <c r="F1549" s="5">
        <v>45020.0</v>
      </c>
      <c r="G1549" s="4">
        <v>1.0</v>
      </c>
      <c r="I1549" s="4">
        <v>0.0</v>
      </c>
      <c r="J1549" s="4">
        <v>0.0</v>
      </c>
      <c r="K1549" s="4">
        <v>0.0</v>
      </c>
      <c r="L1549" s="4">
        <v>0.0</v>
      </c>
      <c r="O1549" s="6">
        <f t="shared" si="2"/>
        <v>1</v>
      </c>
      <c r="P1549" s="3" t="s">
        <v>51</v>
      </c>
      <c r="Q1549" s="3" t="str">
        <f t="shared" si="3"/>
        <v>ZZ</v>
      </c>
      <c r="R1549" s="3">
        <f t="shared" si="4"/>
        <v>0</v>
      </c>
      <c r="S1549" s="3">
        <f t="shared" si="5"/>
        <v>0</v>
      </c>
      <c r="T1549" s="7">
        <f t="shared" si="6"/>
        <v>1</v>
      </c>
      <c r="U1549" s="8" t="str">
        <f t="array" ref="U1549">IF(W1549&lt;&gt;0,MAX(IFERROR(INDEX(A:S,MATCH(W1549,A:A,0),COLUMN(M$2)),0),IFERROR(INDEX(A:S,MATCH(AD1549,A:A,0),COLUMN(M$2)),0),IFERROR(INDEX(A:S,MATCH(AK1549,A:A,0),COLUMN(M$2)),0),IFERROR(INDEX(A:S,MATCH(AR1549,A:A,0),COLUMN(M$2)),0)),M1549)</f>
        <v/>
      </c>
      <c r="V1549" s="3">
        <f t="shared" si="7"/>
        <v>0</v>
      </c>
    </row>
    <row r="1550" ht="15.75" customHeight="1">
      <c r="A1550" s="3" t="s">
        <v>1739</v>
      </c>
      <c r="B1550" s="4" t="str">
        <f t="shared" si="1"/>
        <v>LCDCCHBLGR</v>
      </c>
      <c r="D1550" s="3" t="s">
        <v>60</v>
      </c>
      <c r="E1550" s="5"/>
      <c r="F1550" s="5">
        <v>45020.0</v>
      </c>
      <c r="G1550" s="4">
        <v>0.0</v>
      </c>
      <c r="I1550" s="4">
        <v>0.0</v>
      </c>
      <c r="J1550" s="4">
        <v>0.0</v>
      </c>
      <c r="K1550" s="4">
        <v>0.0</v>
      </c>
      <c r="L1550" s="4">
        <v>0.0</v>
      </c>
      <c r="O1550" s="6">
        <f t="shared" si="2"/>
        <v>0</v>
      </c>
      <c r="P1550" s="3" t="s">
        <v>51</v>
      </c>
      <c r="Q1550" s="3" t="str">
        <f t="shared" si="3"/>
        <v>ZZ</v>
      </c>
      <c r="R1550" s="3">
        <f t="shared" si="4"/>
        <v>0</v>
      </c>
      <c r="S1550" s="3" t="str">
        <f t="shared" si="5"/>
        <v/>
      </c>
      <c r="T1550" s="7">
        <f t="shared" si="6"/>
        <v>0</v>
      </c>
      <c r="U1550" s="8" t="str">
        <f t="array" ref="U1550">IF(W1550&lt;&gt;0,MAX(IFERROR(INDEX(A:S,MATCH(W1550,A:A,0),COLUMN(M$2)),0),IFERROR(INDEX(A:S,MATCH(AD1550,A:A,0),COLUMN(M$2)),0),IFERROR(INDEX(A:S,MATCH(AK1550,A:A,0),COLUMN(M$2)),0),IFERROR(INDEX(A:S,MATCH(AR1550,A:A,0),COLUMN(M$2)),0)),M1550)</f>
        <v/>
      </c>
      <c r="V1550" s="3" t="str">
        <f t="shared" si="7"/>
        <v/>
      </c>
    </row>
    <row r="1551" ht="15.75" customHeight="1">
      <c r="A1551" s="3" t="s">
        <v>1740</v>
      </c>
      <c r="B1551" s="4" t="str">
        <f t="shared" si="1"/>
        <v>LCDCCHWABR</v>
      </c>
      <c r="D1551" s="3" t="s">
        <v>60</v>
      </c>
      <c r="E1551" s="5"/>
      <c r="F1551" s="5">
        <v>45020.0</v>
      </c>
      <c r="G1551" s="4">
        <v>0.0</v>
      </c>
      <c r="I1551" s="4">
        <v>0.0</v>
      </c>
      <c r="J1551" s="4">
        <v>0.0</v>
      </c>
      <c r="K1551" s="4">
        <v>0.0</v>
      </c>
      <c r="L1551" s="4">
        <v>0.0</v>
      </c>
      <c r="O1551" s="6">
        <f t="shared" si="2"/>
        <v>0</v>
      </c>
      <c r="P1551" s="3" t="s">
        <v>51</v>
      </c>
      <c r="Q1551" s="3" t="str">
        <f t="shared" si="3"/>
        <v>ZZ</v>
      </c>
      <c r="R1551" s="3">
        <f t="shared" si="4"/>
        <v>0</v>
      </c>
      <c r="S1551" s="3" t="str">
        <f t="shared" si="5"/>
        <v/>
      </c>
      <c r="T1551" s="7">
        <f t="shared" si="6"/>
        <v>0</v>
      </c>
      <c r="U1551" s="8" t="str">
        <f t="array" ref="U1551">IF(W1551&lt;&gt;0,MAX(IFERROR(INDEX(A:S,MATCH(W1551,A:A,0),COLUMN(M$2)),0),IFERROR(INDEX(A:S,MATCH(AD1551,A:A,0),COLUMN(M$2)),0),IFERROR(INDEX(A:S,MATCH(AK1551,A:A,0),COLUMN(M$2)),0),IFERROR(INDEX(A:S,MATCH(AR1551,A:A,0),COLUMN(M$2)),0)),M1551)</f>
        <v/>
      </c>
      <c r="V1551" s="3" t="str">
        <f t="shared" si="7"/>
        <v/>
      </c>
    </row>
    <row r="1552" ht="15.75" customHeight="1">
      <c r="A1552" s="3" t="s">
        <v>1741</v>
      </c>
      <c r="B1552" s="4" t="str">
        <f t="shared" si="1"/>
        <v>LCAASWBAWAGR</v>
      </c>
      <c r="D1552" s="3">
        <v>0.0</v>
      </c>
      <c r="F1552" s="5">
        <v>44134.0</v>
      </c>
      <c r="G1552" s="4">
        <v>0.0</v>
      </c>
      <c r="I1552" s="4">
        <v>0.0</v>
      </c>
      <c r="J1552" s="4">
        <v>0.0</v>
      </c>
      <c r="K1552" s="4">
        <v>0.0</v>
      </c>
      <c r="L1552" s="4">
        <v>0.0</v>
      </c>
      <c r="O1552" s="6">
        <f t="shared" si="2"/>
        <v>0</v>
      </c>
      <c r="P1552" s="3" t="s">
        <v>51</v>
      </c>
      <c r="Q1552" s="3" t="str">
        <f t="shared" si="3"/>
        <v>ZZ</v>
      </c>
      <c r="R1552" s="3">
        <f t="shared" si="4"/>
        <v>0</v>
      </c>
      <c r="S1552" s="3" t="str">
        <f t="shared" si="5"/>
        <v/>
      </c>
      <c r="T1552" s="7">
        <f t="shared" si="6"/>
        <v>0</v>
      </c>
      <c r="U1552" s="8" t="str">
        <f t="array" ref="U1552">IF(W1552&lt;&gt;0,MAX(IFERROR(INDEX(A:S,MATCH(W1552,A:A,0),COLUMN(M$2)),0),IFERROR(INDEX(A:S,MATCH(AD1552,A:A,0),COLUMN(M$2)),0),IFERROR(INDEX(A:S,MATCH(AK1552,A:A,0),COLUMN(M$2)),0),IFERROR(INDEX(A:S,MATCH(AR1552,A:A,0),COLUMN(M$2)),0)),M1552)</f>
        <v/>
      </c>
      <c r="V1552" s="3" t="str">
        <f t="shared" si="7"/>
        <v/>
      </c>
    </row>
    <row r="1553" ht="15.75" customHeight="1">
      <c r="A1553" s="3" t="s">
        <v>1742</v>
      </c>
      <c r="B1553" s="4" t="str">
        <f t="shared" si="1"/>
        <v>LCGWSWCHGR</v>
      </c>
      <c r="C1553" s="3" t="s">
        <v>2</v>
      </c>
      <c r="D1553" s="3" t="s">
        <v>101</v>
      </c>
      <c r="F1553" s="5"/>
      <c r="G1553" s="4">
        <v>51.0</v>
      </c>
      <c r="I1553" s="4">
        <v>2.0</v>
      </c>
      <c r="J1553" s="4">
        <v>22.0</v>
      </c>
      <c r="K1553" s="4">
        <v>0.0</v>
      </c>
      <c r="L1553" s="4">
        <v>0.0</v>
      </c>
      <c r="M1553" s="5"/>
      <c r="O1553" s="6">
        <f t="shared" si="2"/>
        <v>49</v>
      </c>
      <c r="P1553" s="3" t="s">
        <v>108</v>
      </c>
      <c r="Q1553" s="3" t="str">
        <f t="shared" si="3"/>
        <v>LC DINING CHAIRS</v>
      </c>
      <c r="R1553" s="3">
        <f t="shared" si="4"/>
        <v>24</v>
      </c>
      <c r="S1553" s="3">
        <f t="shared" si="5"/>
        <v>0</v>
      </c>
      <c r="T1553" s="7">
        <f t="shared" si="6"/>
        <v>49</v>
      </c>
      <c r="U1553" s="8" t="str">
        <f t="array" ref="U1553">IF(W1553&lt;&gt;0,MAX(IFERROR(INDEX(A:S,MATCH(W1553,A:A,0),COLUMN(M$2)),0),IFERROR(INDEX(A:S,MATCH(AD1553,A:A,0),COLUMN(M$2)),0),IFERROR(INDEX(A:S,MATCH(AK1553,A:A,0),COLUMN(M$2)),0),IFERROR(INDEX(A:S,MATCH(AR1553,A:A,0),COLUMN(M$2)),0)),M1553)</f>
        <v/>
      </c>
      <c r="V1553" s="3">
        <f t="shared" si="7"/>
        <v>0</v>
      </c>
    </row>
    <row r="1554" ht="15.75" customHeight="1">
      <c r="A1554" s="3" t="s">
        <v>1743</v>
      </c>
      <c r="B1554" s="4" t="str">
        <f t="shared" si="1"/>
        <v>LCANSWBABLGR</v>
      </c>
      <c r="D1554" s="3" t="s">
        <v>101</v>
      </c>
      <c r="F1554" s="5"/>
      <c r="G1554" s="4">
        <v>628.0</v>
      </c>
      <c r="H1554" s="3">
        <v>50.0</v>
      </c>
      <c r="I1554" s="4">
        <v>195.0</v>
      </c>
      <c r="J1554" s="4">
        <v>431.0</v>
      </c>
      <c r="K1554" s="4">
        <v>10.0</v>
      </c>
      <c r="L1554" s="4">
        <v>0.0</v>
      </c>
      <c r="M1554" s="5">
        <v>45251.0</v>
      </c>
      <c r="N1554" s="3">
        <v>270.0</v>
      </c>
      <c r="O1554" s="6">
        <f t="shared" si="2"/>
        <v>433</v>
      </c>
      <c r="P1554" s="3" t="s">
        <v>137</v>
      </c>
      <c r="Q1554" s="3" t="str">
        <f t="shared" si="3"/>
        <v>LC BARSTL</v>
      </c>
      <c r="R1554" s="3">
        <f t="shared" si="4"/>
        <v>433</v>
      </c>
      <c r="S1554" s="3">
        <f t="shared" si="5"/>
        <v>50</v>
      </c>
      <c r="T1554" s="7">
        <f t="shared" si="6"/>
        <v>433</v>
      </c>
      <c r="U1554" s="8">
        <f t="array" ref="U1554">IF(W1554&lt;&gt;0,MAX(IFERROR(INDEX(A:S,MATCH(W1554,A:A,0),COLUMN(M$2)),0),IFERROR(INDEX(A:S,MATCH(AD1554,A:A,0),COLUMN(M$2)),0),IFERROR(INDEX(A:S,MATCH(AK1554,A:A,0),COLUMN(M$2)),0),IFERROR(INDEX(A:S,MATCH(AR1554,A:A,0),COLUMN(M$2)),0)),M1554)</f>
        <v>45251</v>
      </c>
      <c r="V1554" s="3">
        <f t="shared" si="7"/>
        <v>270</v>
      </c>
    </row>
    <row r="1555" ht="15.75" customHeight="1">
      <c r="A1555" s="3" t="s">
        <v>1744</v>
      </c>
      <c r="B1555" s="4" t="str">
        <f t="shared" si="1"/>
        <v>LCTMSICHCHRM</v>
      </c>
      <c r="D1555" s="3" t="s">
        <v>60</v>
      </c>
      <c r="E1555" s="5"/>
      <c r="F1555" s="5">
        <v>45020.0</v>
      </c>
      <c r="G1555" s="4">
        <v>0.0</v>
      </c>
      <c r="I1555" s="4">
        <v>0.0</v>
      </c>
      <c r="J1555" s="4">
        <v>0.0</v>
      </c>
      <c r="K1555" s="4">
        <v>0.0</v>
      </c>
      <c r="L1555" s="4">
        <v>0.0</v>
      </c>
      <c r="O1555" s="6">
        <f t="shared" si="2"/>
        <v>0</v>
      </c>
      <c r="P1555" s="3" t="s">
        <v>51</v>
      </c>
      <c r="Q1555" s="3" t="str">
        <f t="shared" si="3"/>
        <v>ZZ</v>
      </c>
      <c r="R1555" s="3">
        <f t="shared" si="4"/>
        <v>0</v>
      </c>
      <c r="S1555" s="3" t="str">
        <f t="shared" si="5"/>
        <v/>
      </c>
      <c r="T1555" s="7">
        <f t="shared" si="6"/>
        <v>0</v>
      </c>
      <c r="U1555" s="8" t="str">
        <f t="array" ref="U1555">IF(W1555&lt;&gt;0,MAX(IFERROR(INDEX(A:S,MATCH(W1555,A:A,0),COLUMN(M$2)),0),IFERROR(INDEX(A:S,MATCH(AD1555,A:A,0),COLUMN(M$2)),0),IFERROR(INDEX(A:S,MATCH(AK1555,A:A,0),COLUMN(M$2)),0),IFERROR(INDEX(A:S,MATCH(AR1555,A:A,0),COLUMN(M$2)),0)),M1555)</f>
        <v/>
      </c>
      <c r="V1555" s="3" t="str">
        <f t="shared" si="7"/>
        <v/>
      </c>
    </row>
    <row r="1556" ht="15.75" customHeight="1">
      <c r="A1556" s="3" t="s">
        <v>1745</v>
      </c>
      <c r="B1556" s="4" t="str">
        <f t="shared" si="1"/>
        <v>LCTMSICHBLK</v>
      </c>
      <c r="D1556" s="3" t="s">
        <v>60</v>
      </c>
      <c r="F1556" s="5">
        <v>45020.0</v>
      </c>
      <c r="G1556" s="4">
        <v>0.0</v>
      </c>
      <c r="I1556" s="4">
        <v>0.0</v>
      </c>
      <c r="J1556" s="4">
        <v>0.0</v>
      </c>
      <c r="K1556" s="4">
        <v>0.0</v>
      </c>
      <c r="L1556" s="4">
        <v>0.0</v>
      </c>
      <c r="O1556" s="6">
        <f t="shared" si="2"/>
        <v>0</v>
      </c>
      <c r="P1556" s="3" t="s">
        <v>51</v>
      </c>
      <c r="Q1556" s="3" t="str">
        <f t="shared" si="3"/>
        <v>ZZ</v>
      </c>
      <c r="R1556" s="3">
        <f t="shared" si="4"/>
        <v>0</v>
      </c>
      <c r="S1556" s="3" t="str">
        <f t="shared" si="5"/>
        <v/>
      </c>
      <c r="T1556" s="7">
        <f t="shared" si="6"/>
        <v>0</v>
      </c>
      <c r="U1556" s="8" t="str">
        <f t="array" ref="U1556">IF(W1556&lt;&gt;0,MAX(IFERROR(INDEX(A:S,MATCH(W1556,A:A,0),COLUMN(M$2)),0),IFERROR(INDEX(A:S,MATCH(AD1556,A:A,0),COLUMN(M$2)),0),IFERROR(INDEX(A:S,MATCH(AK1556,A:A,0),COLUMN(M$2)),0),IFERROR(INDEX(A:S,MATCH(AR1556,A:A,0),COLUMN(M$2)),0)),M1556)</f>
        <v/>
      </c>
      <c r="V1556" s="3" t="str">
        <f t="shared" si="7"/>
        <v/>
      </c>
    </row>
    <row r="1557" ht="15.75" customHeight="1">
      <c r="A1557" s="3" t="s">
        <v>1746</v>
      </c>
      <c r="B1557" s="4" t="str">
        <f t="shared" si="1"/>
        <v>LCDOBAABBR26</v>
      </c>
      <c r="D1557" s="3" t="s">
        <v>101</v>
      </c>
      <c r="F1557" s="5"/>
      <c r="G1557" s="4">
        <v>27.0</v>
      </c>
      <c r="I1557" s="4">
        <v>8.0</v>
      </c>
      <c r="J1557" s="4">
        <v>17.0</v>
      </c>
      <c r="K1557" s="4">
        <v>0.0</v>
      </c>
      <c r="L1557" s="4">
        <v>0.0</v>
      </c>
      <c r="M1557" s="5">
        <v>45299.0</v>
      </c>
      <c r="N1557" s="3">
        <v>46.0</v>
      </c>
      <c r="O1557" s="6">
        <f t="shared" si="2"/>
        <v>19</v>
      </c>
      <c r="P1557" s="3" t="s">
        <v>137</v>
      </c>
      <c r="Q1557" s="3" t="str">
        <f t="shared" si="3"/>
        <v>LC BARSTL</v>
      </c>
      <c r="R1557" s="3">
        <f t="shared" si="4"/>
        <v>19</v>
      </c>
      <c r="S1557" s="3" t="str">
        <f t="shared" si="5"/>
        <v/>
      </c>
      <c r="T1557" s="7">
        <f t="shared" si="6"/>
        <v>19</v>
      </c>
      <c r="U1557" s="8">
        <f t="array" ref="U1557">IF(W1557&lt;&gt;0,MAX(IFERROR(INDEX(A:S,MATCH(W1557,A:A,0),COLUMN(M$2)),0),IFERROR(INDEX(A:S,MATCH(AD1557,A:A,0),COLUMN(M$2)),0),IFERROR(INDEX(A:S,MATCH(AK1557,A:A,0),COLUMN(M$2)),0),IFERROR(INDEX(A:S,MATCH(AR1557,A:A,0),COLUMN(M$2)),0)),M1557)</f>
        <v>45299</v>
      </c>
      <c r="V1557" s="3">
        <f t="shared" si="7"/>
        <v>46</v>
      </c>
    </row>
    <row r="1558" ht="15.75" customHeight="1">
      <c r="A1558" s="3" t="s">
        <v>1747</v>
      </c>
      <c r="B1558" s="4" t="str">
        <f t="shared" si="1"/>
        <v>LCDOBAABBR30</v>
      </c>
      <c r="D1558" s="3" t="s">
        <v>60</v>
      </c>
      <c r="F1558" s="5">
        <v>45020.0</v>
      </c>
      <c r="G1558" s="4">
        <v>0.0</v>
      </c>
      <c r="I1558" s="4">
        <v>0.0</v>
      </c>
      <c r="J1558" s="4">
        <v>0.0</v>
      </c>
      <c r="K1558" s="4">
        <v>0.0</v>
      </c>
      <c r="L1558" s="4">
        <v>0.0</v>
      </c>
      <c r="O1558" s="6">
        <f t="shared" si="2"/>
        <v>0</v>
      </c>
      <c r="P1558" s="3" t="s">
        <v>51</v>
      </c>
      <c r="Q1558" s="3" t="str">
        <f t="shared" si="3"/>
        <v>ZZ</v>
      </c>
      <c r="R1558" s="3">
        <f t="shared" si="4"/>
        <v>0</v>
      </c>
      <c r="S1558" s="3" t="str">
        <f t="shared" si="5"/>
        <v/>
      </c>
      <c r="T1558" s="7">
        <f t="shared" si="6"/>
        <v>0</v>
      </c>
      <c r="U1558" s="8" t="str">
        <f t="array" ref="U1558">IF(W1558&lt;&gt;0,MAX(IFERROR(INDEX(A:S,MATCH(W1558,A:A,0),COLUMN(M$2)),0),IFERROR(INDEX(A:S,MATCH(AD1558,A:A,0),COLUMN(M$2)),0),IFERROR(INDEX(A:S,MATCH(AK1558,A:A,0),COLUMN(M$2)),0),IFERROR(INDEX(A:S,MATCH(AR1558,A:A,0),COLUMN(M$2)),0)),M1558)</f>
        <v/>
      </c>
      <c r="V1558" s="3" t="str">
        <f t="shared" si="7"/>
        <v/>
      </c>
    </row>
    <row r="1559" ht="15.75" customHeight="1">
      <c r="A1559" s="3" t="s">
        <v>1748</v>
      </c>
      <c r="B1559" s="4" t="str">
        <f t="shared" si="1"/>
        <v>LCDOBAMBBL26</v>
      </c>
      <c r="D1559" s="3" t="s">
        <v>101</v>
      </c>
      <c r="F1559" s="5"/>
      <c r="G1559" s="4">
        <v>2.0</v>
      </c>
      <c r="I1559" s="4">
        <v>0.0</v>
      </c>
      <c r="J1559" s="4">
        <v>0.0</v>
      </c>
      <c r="K1559" s="4">
        <v>0.0</v>
      </c>
      <c r="L1559" s="4">
        <v>0.0</v>
      </c>
      <c r="M1559" s="5">
        <v>45299.0</v>
      </c>
      <c r="N1559" s="3">
        <v>46.0</v>
      </c>
      <c r="O1559" s="6">
        <f t="shared" si="2"/>
        <v>2</v>
      </c>
      <c r="P1559" s="3" t="s">
        <v>137</v>
      </c>
      <c r="Q1559" s="3" t="str">
        <f t="shared" si="3"/>
        <v>LC BARSTL</v>
      </c>
      <c r="R1559" s="3">
        <f t="shared" si="4"/>
        <v>2</v>
      </c>
      <c r="S1559" s="3" t="str">
        <f t="shared" si="5"/>
        <v/>
      </c>
      <c r="T1559" s="7">
        <f t="shared" si="6"/>
        <v>2</v>
      </c>
      <c r="U1559" s="8">
        <f t="array" ref="U1559">IF(W1559&lt;&gt;0,MAX(IFERROR(INDEX(A:S,MATCH(W1559,A:A,0),COLUMN(M$2)),0),IFERROR(INDEX(A:S,MATCH(AD1559,A:A,0),COLUMN(M$2)),0),IFERROR(INDEX(A:S,MATCH(AK1559,A:A,0),COLUMN(M$2)),0),IFERROR(INDEX(A:S,MATCH(AR1559,A:A,0),COLUMN(M$2)),0)),M1559)</f>
        <v>45299</v>
      </c>
      <c r="V1559" s="3">
        <f t="shared" si="7"/>
        <v>46</v>
      </c>
    </row>
    <row r="1560" ht="15.75" customHeight="1">
      <c r="A1560" s="3" t="s">
        <v>1749</v>
      </c>
      <c r="B1560" s="4" t="str">
        <f t="shared" si="1"/>
        <v>LCDOBAMBBL30</v>
      </c>
      <c r="D1560" s="3" t="s">
        <v>60</v>
      </c>
      <c r="F1560" s="5">
        <v>44274.0</v>
      </c>
      <c r="G1560" s="4">
        <v>0.0</v>
      </c>
      <c r="I1560" s="4">
        <v>0.0</v>
      </c>
      <c r="J1560" s="4">
        <v>0.0</v>
      </c>
      <c r="K1560" s="4">
        <v>0.0</v>
      </c>
      <c r="L1560" s="4">
        <v>0.0</v>
      </c>
      <c r="O1560" s="6">
        <f t="shared" si="2"/>
        <v>0</v>
      </c>
      <c r="P1560" s="3" t="s">
        <v>51</v>
      </c>
      <c r="Q1560" s="3" t="str">
        <f t="shared" si="3"/>
        <v>ZZ</v>
      </c>
      <c r="R1560" s="3">
        <f t="shared" si="4"/>
        <v>0</v>
      </c>
      <c r="S1560" s="3" t="str">
        <f t="shared" si="5"/>
        <v/>
      </c>
      <c r="T1560" s="7">
        <f t="shared" si="6"/>
        <v>0</v>
      </c>
      <c r="U1560" s="8" t="str">
        <f t="array" ref="U1560">IF(W1560&lt;&gt;0,MAX(IFERROR(INDEX(A:S,MATCH(W1560,A:A,0),COLUMN(M$2)),0),IFERROR(INDEX(A:S,MATCH(AD1560,A:A,0),COLUMN(M$2)),0),IFERROR(INDEX(A:S,MATCH(AK1560,A:A,0),COLUMN(M$2)),0),IFERROR(INDEX(A:S,MATCH(AR1560,A:A,0),COLUMN(M$2)),0)),M1560)</f>
        <v/>
      </c>
      <c r="V1560" s="3" t="str">
        <f t="shared" si="7"/>
        <v/>
      </c>
    </row>
    <row r="1561" ht="15.75" customHeight="1">
      <c r="A1561" s="3" t="s">
        <v>1750</v>
      </c>
      <c r="B1561" s="4" t="str">
        <f t="shared" si="1"/>
        <v>LCSNBAABBR26</v>
      </c>
      <c r="D1561" s="3" t="s">
        <v>371</v>
      </c>
      <c r="F1561" s="5"/>
      <c r="G1561" s="4">
        <v>262.0</v>
      </c>
      <c r="H1561" s="3">
        <v>180.0</v>
      </c>
      <c r="I1561" s="4">
        <v>155.0</v>
      </c>
      <c r="J1561" s="4">
        <v>108.0</v>
      </c>
      <c r="K1561" s="4">
        <v>0.0</v>
      </c>
      <c r="L1561" s="4">
        <v>0.0</v>
      </c>
      <c r="M1561" s="5">
        <v>45235.0</v>
      </c>
      <c r="N1561" s="3">
        <v>330.0</v>
      </c>
      <c r="O1561" s="6">
        <f t="shared" si="2"/>
        <v>108</v>
      </c>
      <c r="P1561" s="3" t="s">
        <v>137</v>
      </c>
      <c r="Q1561" s="3" t="str">
        <f t="shared" si="3"/>
        <v>LC BARSTL</v>
      </c>
      <c r="R1561" s="3">
        <f t="shared" si="4"/>
        <v>108</v>
      </c>
      <c r="S1561" s="3">
        <f t="shared" si="5"/>
        <v>180</v>
      </c>
      <c r="T1561" s="7">
        <f t="shared" si="6"/>
        <v>108</v>
      </c>
      <c r="U1561" s="8">
        <f t="array" ref="U1561">IF(W1561&lt;&gt;0,MAX(IFERROR(INDEX(A:S,MATCH(W1561,A:A,0),COLUMN(M$2)),0),IFERROR(INDEX(A:S,MATCH(AD1561,A:A,0),COLUMN(M$2)),0),IFERROR(INDEX(A:S,MATCH(AK1561,A:A,0),COLUMN(M$2)),0),IFERROR(INDEX(A:S,MATCH(AR1561,A:A,0),COLUMN(M$2)),0)),M1561)</f>
        <v>45235</v>
      </c>
      <c r="V1561" s="3">
        <f t="shared" si="7"/>
        <v>330</v>
      </c>
    </row>
    <row r="1562" ht="15.75" customHeight="1">
      <c r="A1562" s="3" t="s">
        <v>1751</v>
      </c>
      <c r="B1562" s="4" t="str">
        <f t="shared" si="1"/>
        <v>LCSNBAABBR30</v>
      </c>
      <c r="D1562" s="3" t="s">
        <v>371</v>
      </c>
      <c r="F1562" s="5"/>
      <c r="G1562" s="4">
        <v>271.0</v>
      </c>
      <c r="H1562" s="3">
        <v>50.0</v>
      </c>
      <c r="I1562" s="4">
        <v>48.0</v>
      </c>
      <c r="J1562" s="4">
        <v>221.0</v>
      </c>
      <c r="K1562" s="4">
        <v>1.0</v>
      </c>
      <c r="L1562" s="4">
        <v>0.0</v>
      </c>
      <c r="M1562" s="5">
        <v>45235.0</v>
      </c>
      <c r="O1562" s="6">
        <f t="shared" si="2"/>
        <v>223</v>
      </c>
      <c r="P1562" s="3" t="s">
        <v>137</v>
      </c>
      <c r="Q1562" s="3" t="str">
        <f t="shared" si="3"/>
        <v>LC BARSTL</v>
      </c>
      <c r="R1562" s="3">
        <f t="shared" si="4"/>
        <v>223</v>
      </c>
      <c r="S1562" s="3">
        <f t="shared" si="5"/>
        <v>50</v>
      </c>
      <c r="T1562" s="7">
        <f t="shared" si="6"/>
        <v>223</v>
      </c>
      <c r="U1562" s="8">
        <f t="array" ref="U1562">IF(W1562&lt;&gt;0,MAX(IFERROR(INDEX(A:S,MATCH(W1562,A:A,0),COLUMN(M$2)),0),IFERROR(INDEX(A:S,MATCH(AD1562,A:A,0),COLUMN(M$2)),0),IFERROR(INDEX(A:S,MATCH(AK1562,A:A,0),COLUMN(M$2)),0),IFERROR(INDEX(A:S,MATCH(AR1562,A:A,0),COLUMN(M$2)),0)),M1562)</f>
        <v>45235</v>
      </c>
      <c r="V1562" s="3" t="str">
        <f t="shared" si="7"/>
        <v/>
      </c>
    </row>
    <row r="1563" ht="15.75" customHeight="1">
      <c r="A1563" s="3" t="s">
        <v>1752</v>
      </c>
      <c r="B1563" s="4" t="str">
        <f t="shared" si="1"/>
        <v>LCSNBAMFVB26</v>
      </c>
      <c r="D1563" s="3" t="s">
        <v>371</v>
      </c>
      <c r="F1563" s="5"/>
      <c r="G1563" s="4">
        <v>716.0</v>
      </c>
      <c r="H1563" s="3">
        <v>325.0</v>
      </c>
      <c r="I1563" s="4">
        <v>535.0</v>
      </c>
      <c r="J1563" s="4">
        <v>179.0</v>
      </c>
      <c r="K1563" s="4">
        <v>0.0</v>
      </c>
      <c r="L1563" s="4">
        <v>0.0</v>
      </c>
      <c r="M1563" s="5">
        <v>45235.0</v>
      </c>
      <c r="N1563" s="3">
        <v>790.0</v>
      </c>
      <c r="O1563" s="6">
        <f t="shared" si="2"/>
        <v>181</v>
      </c>
      <c r="P1563" s="3" t="s">
        <v>137</v>
      </c>
      <c r="Q1563" s="3" t="str">
        <f t="shared" si="3"/>
        <v>LC BARSTL</v>
      </c>
      <c r="R1563" s="3">
        <f t="shared" si="4"/>
        <v>181</v>
      </c>
      <c r="S1563" s="3">
        <f t="shared" si="5"/>
        <v>325</v>
      </c>
      <c r="T1563" s="7">
        <f t="shared" si="6"/>
        <v>181</v>
      </c>
      <c r="U1563" s="8">
        <f t="array" ref="U1563">IF(W1563&lt;&gt;0,MAX(IFERROR(INDEX(A:S,MATCH(W1563,A:A,0),COLUMN(M$2)),0),IFERROR(INDEX(A:S,MATCH(AD1563,A:A,0),COLUMN(M$2)),0),IFERROR(INDEX(A:S,MATCH(AK1563,A:A,0),COLUMN(M$2)),0),IFERROR(INDEX(A:S,MATCH(AR1563,A:A,0),COLUMN(M$2)),0)),M1563)</f>
        <v>45235</v>
      </c>
      <c r="V1563" s="3">
        <f t="shared" si="7"/>
        <v>790</v>
      </c>
    </row>
    <row r="1564" ht="15.75" customHeight="1">
      <c r="A1564" s="3" t="s">
        <v>1753</v>
      </c>
      <c r="B1564" s="4" t="str">
        <f t="shared" si="1"/>
        <v>LCSNBAMFVB30</v>
      </c>
      <c r="D1564" s="3" t="s">
        <v>371</v>
      </c>
      <c r="F1564" s="5"/>
      <c r="G1564" s="4">
        <v>316.0</v>
      </c>
      <c r="H1564" s="3">
        <v>175.0</v>
      </c>
      <c r="I1564" s="4">
        <v>266.0</v>
      </c>
      <c r="J1564" s="4">
        <v>48.0</v>
      </c>
      <c r="K1564" s="4">
        <v>7.0</v>
      </c>
      <c r="L1564" s="4">
        <v>0.0</v>
      </c>
      <c r="M1564" s="5">
        <v>45265.0</v>
      </c>
      <c r="N1564" s="3">
        <v>510.0</v>
      </c>
      <c r="O1564" s="6">
        <f t="shared" si="2"/>
        <v>50</v>
      </c>
      <c r="P1564" s="3" t="s">
        <v>137</v>
      </c>
      <c r="Q1564" s="3" t="str">
        <f t="shared" si="3"/>
        <v>LC BARSTL</v>
      </c>
      <c r="R1564" s="3">
        <f t="shared" si="4"/>
        <v>50</v>
      </c>
      <c r="S1564" s="3">
        <f t="shared" si="5"/>
        <v>175</v>
      </c>
      <c r="T1564" s="7">
        <f t="shared" si="6"/>
        <v>50</v>
      </c>
      <c r="U1564" s="8">
        <f t="array" ref="U1564">IF(W1564&lt;&gt;0,MAX(IFERROR(INDEX(A:S,MATCH(W1564,A:A,0),COLUMN(M$2)),0),IFERROR(INDEX(A:S,MATCH(AD1564,A:A,0),COLUMN(M$2)),0),IFERROR(INDEX(A:S,MATCH(AK1564,A:A,0),COLUMN(M$2)),0),IFERROR(INDEX(A:S,MATCH(AR1564,A:A,0),COLUMN(M$2)),0)),M1564)</f>
        <v>45265</v>
      </c>
      <c r="V1564" s="3">
        <f t="shared" si="7"/>
        <v>510</v>
      </c>
    </row>
    <row r="1565" ht="15.75" customHeight="1">
      <c r="A1565" s="3" t="s">
        <v>1754</v>
      </c>
      <c r="B1565" s="4" t="str">
        <f t="shared" si="1"/>
        <v>LCJTBABLVB26</v>
      </c>
      <c r="D1565" s="3" t="s">
        <v>101</v>
      </c>
      <c r="F1565" s="5"/>
      <c r="G1565" s="4">
        <v>133.0</v>
      </c>
      <c r="I1565" s="4">
        <v>6.0</v>
      </c>
      <c r="J1565" s="4">
        <v>125.0</v>
      </c>
      <c r="K1565" s="4">
        <v>0.0</v>
      </c>
      <c r="L1565" s="4">
        <v>0.0</v>
      </c>
      <c r="M1565" s="5"/>
      <c r="O1565" s="6">
        <f t="shared" si="2"/>
        <v>127</v>
      </c>
      <c r="P1565" s="3" t="s">
        <v>137</v>
      </c>
      <c r="Q1565" s="3" t="str">
        <f t="shared" si="3"/>
        <v>LC BARSTL</v>
      </c>
      <c r="R1565" s="3">
        <f t="shared" si="4"/>
        <v>127</v>
      </c>
      <c r="S1565" s="3" t="str">
        <f t="shared" si="5"/>
        <v/>
      </c>
      <c r="T1565" s="7">
        <f t="shared" si="6"/>
        <v>127</v>
      </c>
      <c r="U1565" s="8" t="str">
        <f t="array" ref="U1565">IF(W1565&lt;&gt;0,MAX(IFERROR(INDEX(A:S,MATCH(W1565,A:A,0),COLUMN(M$2)),0),IFERROR(INDEX(A:S,MATCH(AD1565,A:A,0),COLUMN(M$2)),0),IFERROR(INDEX(A:S,MATCH(AK1565,A:A,0),COLUMN(M$2)),0),IFERROR(INDEX(A:S,MATCH(AR1565,A:A,0),COLUMN(M$2)),0)),M1565)</f>
        <v/>
      </c>
      <c r="V1565" s="3" t="str">
        <f t="shared" si="7"/>
        <v/>
      </c>
    </row>
    <row r="1566" ht="15.75" customHeight="1">
      <c r="A1566" s="3" t="s">
        <v>1755</v>
      </c>
      <c r="B1566" s="4" t="str">
        <f t="shared" si="1"/>
        <v>LCJTBABLVB30</v>
      </c>
      <c r="D1566" s="3" t="s">
        <v>101</v>
      </c>
      <c r="F1566" s="5"/>
      <c r="G1566" s="4">
        <v>84.0</v>
      </c>
      <c r="I1566" s="4">
        <v>2.0</v>
      </c>
      <c r="J1566" s="4">
        <v>80.0</v>
      </c>
      <c r="K1566" s="4">
        <v>0.0</v>
      </c>
      <c r="L1566" s="4">
        <v>0.0</v>
      </c>
      <c r="M1566" s="5"/>
      <c r="O1566" s="6">
        <f t="shared" si="2"/>
        <v>82</v>
      </c>
      <c r="P1566" s="3" t="s">
        <v>137</v>
      </c>
      <c r="Q1566" s="3" t="str">
        <f t="shared" si="3"/>
        <v>LC BARSTL</v>
      </c>
      <c r="R1566" s="3">
        <f t="shared" si="4"/>
        <v>82</v>
      </c>
      <c r="S1566" s="3" t="str">
        <f t="shared" si="5"/>
        <v/>
      </c>
      <c r="T1566" s="7">
        <f t="shared" si="6"/>
        <v>82</v>
      </c>
      <c r="U1566" s="8" t="str">
        <f t="array" ref="U1566">IF(W1566&lt;&gt;0,MAX(IFERROR(INDEX(A:S,MATCH(W1566,A:A,0),COLUMN(M$2)),0),IFERROR(INDEX(A:S,MATCH(AD1566,A:A,0),COLUMN(M$2)),0),IFERROR(INDEX(A:S,MATCH(AK1566,A:A,0),COLUMN(M$2)),0),IFERROR(INDEX(A:S,MATCH(AR1566,A:A,0),COLUMN(M$2)),0)),M1566)</f>
        <v/>
      </c>
      <c r="V1566" s="3" t="str">
        <f t="shared" si="7"/>
        <v/>
      </c>
    </row>
    <row r="1567" ht="15.75" customHeight="1">
      <c r="A1567" s="3" t="s">
        <v>1756</v>
      </c>
      <c r="B1567" s="4" t="str">
        <f t="shared" si="1"/>
        <v>LCJTBABLVC26</v>
      </c>
      <c r="D1567" s="3" t="s">
        <v>101</v>
      </c>
      <c r="F1567" s="5"/>
      <c r="G1567" s="4">
        <v>52.0</v>
      </c>
      <c r="H1567" s="3">
        <v>30.0</v>
      </c>
      <c r="I1567" s="4">
        <v>35.0</v>
      </c>
      <c r="J1567" s="4">
        <v>15.0</v>
      </c>
      <c r="K1567" s="4">
        <v>0.0</v>
      </c>
      <c r="L1567" s="4">
        <v>0.0</v>
      </c>
      <c r="M1567" s="5">
        <v>45264.0</v>
      </c>
      <c r="N1567" s="3">
        <v>50.0</v>
      </c>
      <c r="O1567" s="6">
        <f t="shared" si="2"/>
        <v>17</v>
      </c>
      <c r="P1567" s="3" t="s">
        <v>137</v>
      </c>
      <c r="Q1567" s="3" t="str">
        <f t="shared" si="3"/>
        <v>LC BARSTL</v>
      </c>
      <c r="R1567" s="3">
        <f t="shared" si="4"/>
        <v>17</v>
      </c>
      <c r="S1567" s="3">
        <f t="shared" si="5"/>
        <v>30</v>
      </c>
      <c r="T1567" s="7">
        <f t="shared" si="6"/>
        <v>17</v>
      </c>
      <c r="U1567" s="8">
        <f t="array" ref="U1567">IF(W1567&lt;&gt;0,MAX(IFERROR(INDEX(A:S,MATCH(W1567,A:A,0),COLUMN(M$2)),0),IFERROR(INDEX(A:S,MATCH(AD1567,A:A,0),COLUMN(M$2)),0),IFERROR(INDEX(A:S,MATCH(AK1567,A:A,0),COLUMN(M$2)),0),IFERROR(INDEX(A:S,MATCH(AR1567,A:A,0),COLUMN(M$2)),0)),M1567)</f>
        <v>45264</v>
      </c>
      <c r="V1567" s="3">
        <f t="shared" si="7"/>
        <v>50</v>
      </c>
    </row>
    <row r="1568" ht="15.75" customHeight="1">
      <c r="A1568" s="3" t="s">
        <v>1757</v>
      </c>
      <c r="B1568" s="4" t="str">
        <f t="shared" si="1"/>
        <v>LCJTBABLVC30</v>
      </c>
      <c r="D1568" s="3" t="s">
        <v>101</v>
      </c>
      <c r="F1568" s="5"/>
      <c r="G1568" s="4">
        <v>91.0</v>
      </c>
      <c r="I1568" s="4">
        <v>0.0</v>
      </c>
      <c r="J1568" s="4">
        <v>89.0</v>
      </c>
      <c r="K1568" s="4">
        <v>0.0</v>
      </c>
      <c r="L1568" s="4">
        <v>0.0</v>
      </c>
      <c r="M1568" s="5"/>
      <c r="O1568" s="6">
        <f t="shared" si="2"/>
        <v>91</v>
      </c>
      <c r="P1568" s="3" t="s">
        <v>137</v>
      </c>
      <c r="Q1568" s="3" t="str">
        <f t="shared" si="3"/>
        <v>LC BARSTL</v>
      </c>
      <c r="R1568" s="3">
        <f t="shared" si="4"/>
        <v>91</v>
      </c>
      <c r="S1568" s="3" t="str">
        <f t="shared" si="5"/>
        <v/>
      </c>
      <c r="T1568" s="7">
        <f t="shared" si="6"/>
        <v>91</v>
      </c>
      <c r="U1568" s="8" t="str">
        <f t="array" ref="U1568">IF(W1568&lt;&gt;0,MAX(IFERROR(INDEX(A:S,MATCH(W1568,A:A,0),COLUMN(M$2)),0),IFERROR(INDEX(A:S,MATCH(AD1568,A:A,0),COLUMN(M$2)),0),IFERROR(INDEX(A:S,MATCH(AK1568,A:A,0),COLUMN(M$2)),0),IFERROR(INDEX(A:S,MATCH(AR1568,A:A,0),COLUMN(M$2)),0)),M1568)</f>
        <v/>
      </c>
      <c r="V1568" s="3" t="str">
        <f t="shared" si="7"/>
        <v/>
      </c>
    </row>
    <row r="1569" ht="15.75" customHeight="1">
      <c r="A1569" s="3" t="s">
        <v>1758</v>
      </c>
      <c r="B1569" s="4" t="str">
        <f t="shared" si="1"/>
        <v>LCJTBABLVG26</v>
      </c>
      <c r="D1569" s="3" t="s">
        <v>101</v>
      </c>
      <c r="F1569" s="5"/>
      <c r="G1569" s="4">
        <v>31.0</v>
      </c>
      <c r="I1569" s="4">
        <v>35.0</v>
      </c>
      <c r="J1569" s="4">
        <v>0.0</v>
      </c>
      <c r="K1569" s="4">
        <v>0.0</v>
      </c>
      <c r="L1569" s="4">
        <v>0.0</v>
      </c>
      <c r="M1569" s="5">
        <v>45266.0</v>
      </c>
      <c r="N1569" s="3">
        <v>90.0</v>
      </c>
      <c r="O1569" s="6">
        <f t="shared" si="2"/>
        <v>-4</v>
      </c>
      <c r="P1569" s="3" t="s">
        <v>137</v>
      </c>
      <c r="Q1569" s="3" t="str">
        <f t="shared" si="3"/>
        <v>LC BARSTL</v>
      </c>
      <c r="R1569" s="3">
        <f t="shared" si="4"/>
        <v>-4</v>
      </c>
      <c r="S1569" s="3" t="str">
        <f t="shared" si="5"/>
        <v/>
      </c>
      <c r="T1569" s="7">
        <f t="shared" si="6"/>
        <v>0</v>
      </c>
      <c r="U1569" s="8">
        <f t="array" ref="U1569">IF(W1569&lt;&gt;0,MAX(IFERROR(INDEX(A:S,MATCH(W1569,A:A,0),COLUMN(M$2)),0),IFERROR(INDEX(A:S,MATCH(AD1569,A:A,0),COLUMN(M$2)),0),IFERROR(INDEX(A:S,MATCH(AK1569,A:A,0),COLUMN(M$2)),0),IFERROR(INDEX(A:S,MATCH(AR1569,A:A,0),COLUMN(M$2)),0)),M1569)</f>
        <v>45266</v>
      </c>
      <c r="V1569" s="3">
        <f t="shared" si="7"/>
        <v>90</v>
      </c>
    </row>
    <row r="1570" ht="15.75" customHeight="1">
      <c r="A1570" s="3" t="s">
        <v>1759</v>
      </c>
      <c r="B1570" s="4" t="str">
        <f t="shared" si="1"/>
        <v>LCJTBABLVG30</v>
      </c>
      <c r="D1570" s="3" t="s">
        <v>101</v>
      </c>
      <c r="F1570" s="5"/>
      <c r="G1570" s="4">
        <v>93.0</v>
      </c>
      <c r="I1570" s="4">
        <v>6.0</v>
      </c>
      <c r="J1570" s="4">
        <v>85.0</v>
      </c>
      <c r="K1570" s="4">
        <v>0.0</v>
      </c>
      <c r="L1570" s="4">
        <v>0.0</v>
      </c>
      <c r="M1570" s="5"/>
      <c r="O1570" s="6">
        <f t="shared" si="2"/>
        <v>87</v>
      </c>
      <c r="P1570" s="3" t="s">
        <v>137</v>
      </c>
      <c r="Q1570" s="3" t="str">
        <f t="shared" si="3"/>
        <v>LC BARSTL</v>
      </c>
      <c r="R1570" s="3">
        <f t="shared" si="4"/>
        <v>87</v>
      </c>
      <c r="S1570" s="3" t="str">
        <f t="shared" si="5"/>
        <v/>
      </c>
      <c r="T1570" s="7">
        <f t="shared" si="6"/>
        <v>87</v>
      </c>
      <c r="U1570" s="8" t="str">
        <f t="array" ref="U1570">IF(W1570&lt;&gt;0,MAX(IFERROR(INDEX(A:S,MATCH(W1570,A:A,0),COLUMN(M$2)),0),IFERROR(INDEX(A:S,MATCH(AD1570,A:A,0),COLUMN(M$2)),0),IFERROR(INDEX(A:S,MATCH(AK1570,A:A,0),COLUMN(M$2)),0),IFERROR(INDEX(A:S,MATCH(AR1570,A:A,0),COLUMN(M$2)),0)),M1570)</f>
        <v/>
      </c>
      <c r="V1570" s="3" t="str">
        <f t="shared" si="7"/>
        <v/>
      </c>
    </row>
    <row r="1571" ht="15.75" customHeight="1">
      <c r="A1571" s="3" t="s">
        <v>1760</v>
      </c>
      <c r="B1571" s="4" t="str">
        <f t="shared" si="1"/>
        <v>LCJTBABSVB26</v>
      </c>
      <c r="D1571" s="3" t="s">
        <v>60</v>
      </c>
      <c r="F1571" s="5">
        <v>45020.0</v>
      </c>
      <c r="G1571" s="4">
        <v>0.0</v>
      </c>
      <c r="I1571" s="4">
        <v>0.0</v>
      </c>
      <c r="J1571" s="4">
        <v>0.0</v>
      </c>
      <c r="K1571" s="4">
        <v>0.0</v>
      </c>
      <c r="L1571" s="4">
        <v>0.0</v>
      </c>
      <c r="O1571" s="6">
        <f t="shared" si="2"/>
        <v>0</v>
      </c>
      <c r="P1571" s="3" t="s">
        <v>51</v>
      </c>
      <c r="Q1571" s="3" t="str">
        <f t="shared" si="3"/>
        <v>ZZ</v>
      </c>
      <c r="R1571" s="3">
        <f t="shared" si="4"/>
        <v>0</v>
      </c>
      <c r="S1571" s="3" t="str">
        <f t="shared" si="5"/>
        <v/>
      </c>
      <c r="T1571" s="7">
        <f t="shared" si="6"/>
        <v>0</v>
      </c>
      <c r="U1571" s="8" t="str">
        <f t="array" ref="U1571">IF(W1571&lt;&gt;0,MAX(IFERROR(INDEX(A:S,MATCH(W1571,A:A,0),COLUMN(M$2)),0),IFERROR(INDEX(A:S,MATCH(AD1571,A:A,0),COLUMN(M$2)),0),IFERROR(INDEX(A:S,MATCH(AK1571,A:A,0),COLUMN(M$2)),0),IFERROR(INDEX(A:S,MATCH(AR1571,A:A,0),COLUMN(M$2)),0)),M1571)</f>
        <v/>
      </c>
      <c r="V1571" s="3" t="str">
        <f t="shared" si="7"/>
        <v/>
      </c>
    </row>
    <row r="1572" ht="15.75" customHeight="1">
      <c r="A1572" s="3" t="s">
        <v>1761</v>
      </c>
      <c r="B1572" s="4" t="str">
        <f t="shared" si="1"/>
        <v>LCJTBABSVB30</v>
      </c>
      <c r="D1572" s="3" t="s">
        <v>123</v>
      </c>
      <c r="E1572" s="5">
        <v>44159.0</v>
      </c>
      <c r="F1572" s="5"/>
      <c r="G1572" s="4">
        <v>0.0</v>
      </c>
      <c r="I1572" s="4">
        <v>0.0</v>
      </c>
      <c r="J1572" s="4">
        <v>0.0</v>
      </c>
      <c r="K1572" s="4">
        <v>0.0</v>
      </c>
      <c r="L1572" s="4">
        <v>0.0</v>
      </c>
      <c r="O1572" s="6">
        <f t="shared" si="2"/>
        <v>0</v>
      </c>
      <c r="P1572" s="3" t="s">
        <v>51</v>
      </c>
      <c r="Q1572" s="3" t="str">
        <f t="shared" si="3"/>
        <v>ZZ</v>
      </c>
      <c r="R1572" s="3">
        <f t="shared" si="4"/>
        <v>0</v>
      </c>
      <c r="S1572" s="3" t="str">
        <f t="shared" si="5"/>
        <v/>
      </c>
      <c r="T1572" s="7">
        <f t="shared" si="6"/>
        <v>0</v>
      </c>
      <c r="U1572" s="8" t="str">
        <f t="array" ref="U1572">IF(W1572&lt;&gt;0,MAX(IFERROR(INDEX(A:S,MATCH(W1572,A:A,0),COLUMN(M$2)),0),IFERROR(INDEX(A:S,MATCH(AD1572,A:A,0),COLUMN(M$2)),0),IFERROR(INDEX(A:S,MATCH(AK1572,A:A,0),COLUMN(M$2)),0),IFERROR(INDEX(A:S,MATCH(AR1572,A:A,0),COLUMN(M$2)),0)),M1572)</f>
        <v/>
      </c>
      <c r="V1572" s="3" t="str">
        <f t="shared" si="7"/>
        <v/>
      </c>
    </row>
    <row r="1573" ht="15.75" customHeight="1">
      <c r="A1573" s="3" t="s">
        <v>1762</v>
      </c>
      <c r="B1573" s="4" t="str">
        <f t="shared" si="1"/>
        <v>LCJTBABSVG26</v>
      </c>
      <c r="D1573" s="3" t="s">
        <v>101</v>
      </c>
      <c r="F1573" s="5"/>
      <c r="G1573" s="4">
        <v>25.0</v>
      </c>
      <c r="H1573" s="3">
        <v>40.0</v>
      </c>
      <c r="I1573" s="4">
        <v>1.0</v>
      </c>
      <c r="J1573" s="4">
        <v>22.0</v>
      </c>
      <c r="K1573" s="4">
        <v>0.0</v>
      </c>
      <c r="L1573" s="4">
        <v>0.0</v>
      </c>
      <c r="M1573" s="5">
        <v>45264.0</v>
      </c>
      <c r="N1573" s="3">
        <v>60.0</v>
      </c>
      <c r="O1573" s="6">
        <f t="shared" si="2"/>
        <v>24</v>
      </c>
      <c r="P1573" s="3" t="s">
        <v>137</v>
      </c>
      <c r="Q1573" s="3" t="str">
        <f t="shared" si="3"/>
        <v>LC BARSTL</v>
      </c>
      <c r="R1573" s="3">
        <f t="shared" si="4"/>
        <v>24</v>
      </c>
      <c r="S1573" s="3">
        <f t="shared" si="5"/>
        <v>40</v>
      </c>
      <c r="T1573" s="7">
        <f t="shared" si="6"/>
        <v>24</v>
      </c>
      <c r="U1573" s="8">
        <f t="array" ref="U1573">IF(W1573&lt;&gt;0,MAX(IFERROR(INDEX(A:S,MATCH(W1573,A:A,0),COLUMN(M$2)),0),IFERROR(INDEX(A:S,MATCH(AD1573,A:A,0),COLUMN(M$2)),0),IFERROR(INDEX(A:S,MATCH(AK1573,A:A,0),COLUMN(M$2)),0),IFERROR(INDEX(A:S,MATCH(AR1573,A:A,0),COLUMN(M$2)),0)),M1573)</f>
        <v>45264</v>
      </c>
      <c r="V1573" s="3">
        <f t="shared" si="7"/>
        <v>60</v>
      </c>
    </row>
    <row r="1574" ht="15.75" customHeight="1">
      <c r="A1574" s="3" t="s">
        <v>1763</v>
      </c>
      <c r="B1574" s="4" t="str">
        <f t="shared" si="1"/>
        <v>LCJTBABSVG30</v>
      </c>
      <c r="D1574" s="3" t="s">
        <v>101</v>
      </c>
      <c r="F1574" s="5"/>
      <c r="G1574" s="4">
        <v>37.0</v>
      </c>
      <c r="I1574" s="4">
        <v>1.0</v>
      </c>
      <c r="J1574" s="4">
        <v>34.0</v>
      </c>
      <c r="K1574" s="4">
        <v>0.0</v>
      </c>
      <c r="L1574" s="4">
        <v>0.0</v>
      </c>
      <c r="O1574" s="6">
        <f t="shared" si="2"/>
        <v>36</v>
      </c>
      <c r="P1574" s="3" t="s">
        <v>137</v>
      </c>
      <c r="Q1574" s="3" t="str">
        <f t="shared" si="3"/>
        <v>LC BARSTL</v>
      </c>
      <c r="R1574" s="3">
        <f t="shared" si="4"/>
        <v>36</v>
      </c>
      <c r="S1574" s="3" t="str">
        <f t="shared" si="5"/>
        <v/>
      </c>
      <c r="T1574" s="7">
        <f t="shared" si="6"/>
        <v>36</v>
      </c>
      <c r="U1574" s="8" t="str">
        <f t="array" ref="U1574">IF(W1574&lt;&gt;0,MAX(IFERROR(INDEX(A:S,MATCH(W1574,A:A,0),COLUMN(M$2)),0),IFERROR(INDEX(A:S,MATCH(AD1574,A:A,0),COLUMN(M$2)),0),IFERROR(INDEX(A:S,MATCH(AK1574,A:A,0),COLUMN(M$2)),0),IFERROR(INDEX(A:S,MATCH(AR1574,A:A,0),COLUMN(M$2)),0)),M1574)</f>
        <v/>
      </c>
      <c r="V1574" s="3" t="str">
        <f t="shared" si="7"/>
        <v/>
      </c>
    </row>
    <row r="1575" ht="15.75" customHeight="1">
      <c r="A1575" s="3" t="s">
        <v>1764</v>
      </c>
      <c r="B1575" s="4" t="str">
        <f t="shared" si="1"/>
        <v>LCDSCHBLK</v>
      </c>
      <c r="D1575" s="3" t="s">
        <v>101</v>
      </c>
      <c r="F1575" s="5"/>
      <c r="G1575" s="4">
        <v>18.0</v>
      </c>
      <c r="I1575" s="4">
        <v>2.0</v>
      </c>
      <c r="J1575" s="4">
        <v>16.0</v>
      </c>
      <c r="K1575" s="4">
        <v>0.0</v>
      </c>
      <c r="L1575" s="4">
        <v>0.0</v>
      </c>
      <c r="M1575" s="5">
        <v>45261.0</v>
      </c>
      <c r="N1575" s="3">
        <v>18.0</v>
      </c>
      <c r="O1575" s="6">
        <f t="shared" si="2"/>
        <v>16</v>
      </c>
      <c r="P1575" s="3" t="s">
        <v>255</v>
      </c>
      <c r="Q1575" s="3" t="str">
        <f t="shared" si="3"/>
        <v>LC SOFA</v>
      </c>
      <c r="R1575" s="3">
        <f t="shared" si="4"/>
        <v>16</v>
      </c>
      <c r="S1575" s="3" t="str">
        <f t="shared" si="5"/>
        <v/>
      </c>
      <c r="T1575" s="7">
        <f t="shared" si="6"/>
        <v>16</v>
      </c>
      <c r="U1575" s="8">
        <f t="array" ref="U1575">IF(W1575&lt;&gt;0,MAX(IFERROR(INDEX(A:S,MATCH(W1575,A:A,0),COLUMN(M$2)),0),IFERROR(INDEX(A:S,MATCH(AD1575,A:A,0),COLUMN(M$2)),0),IFERROR(INDEX(A:S,MATCH(AK1575,A:A,0),COLUMN(M$2)),0),IFERROR(INDEX(A:S,MATCH(AR1575,A:A,0),COLUMN(M$2)),0)),M1575)</f>
        <v>45261</v>
      </c>
      <c r="V1575" s="3">
        <f t="shared" si="7"/>
        <v>18</v>
      </c>
    </row>
    <row r="1576" ht="15.75" customHeight="1">
      <c r="A1576" s="3" t="s">
        <v>1765</v>
      </c>
      <c r="B1576" s="4" t="str">
        <f t="shared" si="1"/>
        <v>LCDSCHDV</v>
      </c>
      <c r="D1576" s="3" t="s">
        <v>101</v>
      </c>
      <c r="F1576" s="5"/>
      <c r="G1576" s="4">
        <v>1.0</v>
      </c>
      <c r="I1576" s="4">
        <v>1.0</v>
      </c>
      <c r="J1576" s="4">
        <v>0.0</v>
      </c>
      <c r="K1576" s="4">
        <v>0.0</v>
      </c>
      <c r="L1576" s="4">
        <v>0.0</v>
      </c>
      <c r="M1576" s="5">
        <v>45302.0</v>
      </c>
      <c r="N1576" s="3">
        <v>6.0</v>
      </c>
      <c r="O1576" s="6">
        <f t="shared" si="2"/>
        <v>0</v>
      </c>
      <c r="P1576" s="3" t="s">
        <v>255</v>
      </c>
      <c r="Q1576" s="3" t="str">
        <f t="shared" si="3"/>
        <v>LC SOFA</v>
      </c>
      <c r="R1576" s="3">
        <f t="shared" si="4"/>
        <v>0</v>
      </c>
      <c r="S1576" s="3" t="str">
        <f t="shared" si="5"/>
        <v/>
      </c>
      <c r="T1576" s="7">
        <f t="shared" si="6"/>
        <v>0</v>
      </c>
      <c r="U1576" s="8">
        <f t="array" ref="U1576">IF(W1576&lt;&gt;0,MAX(IFERROR(INDEX(A:S,MATCH(W1576,A:A,0),COLUMN(M$2)),0),IFERROR(INDEX(A:S,MATCH(AD1576,A:A,0),COLUMN(M$2)),0),IFERROR(INDEX(A:S,MATCH(AK1576,A:A,0),COLUMN(M$2)),0),IFERROR(INDEX(A:S,MATCH(AR1576,A:A,0),COLUMN(M$2)),0)),M1576)</f>
        <v>45302</v>
      </c>
      <c r="V1576" s="3">
        <f t="shared" si="7"/>
        <v>6</v>
      </c>
    </row>
    <row r="1577" ht="15.75" customHeight="1">
      <c r="A1577" s="3" t="s">
        <v>1766</v>
      </c>
      <c r="B1577" s="4" t="str">
        <f t="shared" si="1"/>
        <v>LCGA1BR</v>
      </c>
      <c r="D1577" s="3" t="s">
        <v>60</v>
      </c>
      <c r="E1577" s="5">
        <v>44134.0</v>
      </c>
      <c r="F1577" s="5">
        <v>44245.0</v>
      </c>
      <c r="G1577" s="4">
        <v>0.0</v>
      </c>
      <c r="I1577" s="4">
        <v>0.0</v>
      </c>
      <c r="J1577" s="4">
        <v>0.0</v>
      </c>
      <c r="K1577" s="4">
        <v>0.0</v>
      </c>
      <c r="L1577" s="4">
        <v>0.0</v>
      </c>
      <c r="O1577" s="6">
        <f t="shared" si="2"/>
        <v>0</v>
      </c>
      <c r="P1577" s="3" t="s">
        <v>51</v>
      </c>
      <c r="Q1577" s="3" t="str">
        <f t="shared" si="3"/>
        <v>ZZ</v>
      </c>
      <c r="R1577" s="3">
        <f t="shared" si="4"/>
        <v>0</v>
      </c>
      <c r="S1577" s="3" t="str">
        <f t="shared" si="5"/>
        <v/>
      </c>
      <c r="T1577" s="7">
        <f t="shared" si="6"/>
        <v>0</v>
      </c>
      <c r="U1577" s="8" t="str">
        <f t="array" ref="U1577">IF(W1577&lt;&gt;0,MAX(IFERROR(INDEX(A:S,MATCH(W1577,A:A,0),COLUMN(M$2)),0),IFERROR(INDEX(A:S,MATCH(AD1577,A:A,0),COLUMN(M$2)),0),IFERROR(INDEX(A:S,MATCH(AK1577,A:A,0),COLUMN(M$2)),0),IFERROR(INDEX(A:S,MATCH(AR1577,A:A,0),COLUMN(M$2)),0)),M1577)</f>
        <v/>
      </c>
      <c r="V1577" s="3" t="str">
        <f t="shared" si="7"/>
        <v/>
      </c>
    </row>
    <row r="1578" ht="15.75" customHeight="1">
      <c r="A1578" s="3" t="s">
        <v>1767</v>
      </c>
      <c r="B1578" s="4" t="str">
        <f t="shared" si="1"/>
        <v>LCGA1PW</v>
      </c>
      <c r="D1578" s="3">
        <v>0.0</v>
      </c>
      <c r="F1578" s="5">
        <v>43994.0</v>
      </c>
      <c r="G1578" s="4">
        <v>0.0</v>
      </c>
      <c r="I1578" s="4">
        <v>0.0</v>
      </c>
      <c r="J1578" s="4">
        <v>0.0</v>
      </c>
      <c r="K1578" s="4">
        <v>0.0</v>
      </c>
      <c r="L1578" s="4">
        <v>0.0</v>
      </c>
      <c r="O1578" s="6">
        <f t="shared" si="2"/>
        <v>0</v>
      </c>
      <c r="P1578" s="3" t="s">
        <v>51</v>
      </c>
      <c r="Q1578" s="3" t="str">
        <f t="shared" si="3"/>
        <v>ZZ</v>
      </c>
      <c r="R1578" s="3">
        <f t="shared" si="4"/>
        <v>0</v>
      </c>
      <c r="S1578" s="3" t="str">
        <f t="shared" si="5"/>
        <v/>
      </c>
      <c r="T1578" s="7">
        <f t="shared" si="6"/>
        <v>0</v>
      </c>
      <c r="U1578" s="8" t="str">
        <f t="array" ref="U1578">IF(W1578&lt;&gt;0,MAX(IFERROR(INDEX(A:S,MATCH(W1578,A:A,0),COLUMN(M$2)),0),IFERROR(INDEX(A:S,MATCH(AD1578,A:A,0),COLUMN(M$2)),0),IFERROR(INDEX(A:S,MATCH(AK1578,A:A,0),COLUMN(M$2)),0),IFERROR(INDEX(A:S,MATCH(AR1578,A:A,0),COLUMN(M$2)),0)),M1578)</f>
        <v/>
      </c>
      <c r="V1578" s="3" t="str">
        <f t="shared" si="7"/>
        <v/>
      </c>
    </row>
    <row r="1579" ht="15.75" customHeight="1">
      <c r="A1579" s="3" t="s">
        <v>1768</v>
      </c>
      <c r="B1579" s="4" t="str">
        <f t="shared" si="1"/>
        <v>LCGA2BR</v>
      </c>
      <c r="D1579" s="3" t="s">
        <v>60</v>
      </c>
      <c r="E1579" s="5">
        <v>44134.0</v>
      </c>
      <c r="F1579" s="5">
        <v>44245.0</v>
      </c>
      <c r="G1579" s="4">
        <v>0.0</v>
      </c>
      <c r="I1579" s="4">
        <v>0.0</v>
      </c>
      <c r="J1579" s="4">
        <v>0.0</v>
      </c>
      <c r="K1579" s="4">
        <v>0.0</v>
      </c>
      <c r="L1579" s="4">
        <v>0.0</v>
      </c>
      <c r="O1579" s="6">
        <f t="shared" si="2"/>
        <v>0</v>
      </c>
      <c r="P1579" s="3" t="s">
        <v>51</v>
      </c>
      <c r="Q1579" s="3" t="str">
        <f t="shared" si="3"/>
        <v>ZZ</v>
      </c>
      <c r="R1579" s="3">
        <f t="shared" si="4"/>
        <v>0</v>
      </c>
      <c r="S1579" s="3" t="str">
        <f t="shared" si="5"/>
        <v/>
      </c>
      <c r="T1579" s="7">
        <f t="shared" si="6"/>
        <v>0</v>
      </c>
      <c r="U1579" s="8" t="str">
        <f t="array" ref="U1579">IF(W1579&lt;&gt;0,MAX(IFERROR(INDEX(A:S,MATCH(W1579,A:A,0),COLUMN(M$2)),0),IFERROR(INDEX(A:S,MATCH(AD1579,A:A,0),COLUMN(M$2)),0),IFERROR(INDEX(A:S,MATCH(AK1579,A:A,0),COLUMN(M$2)),0),IFERROR(INDEX(A:S,MATCH(AR1579,A:A,0),COLUMN(M$2)),0)),M1579)</f>
        <v/>
      </c>
      <c r="V1579" s="3" t="str">
        <f t="shared" si="7"/>
        <v/>
      </c>
    </row>
    <row r="1580" ht="15.75" customHeight="1">
      <c r="A1580" s="3" t="s">
        <v>1769</v>
      </c>
      <c r="B1580" s="4" t="str">
        <f t="shared" si="1"/>
        <v>LCGA2PW</v>
      </c>
      <c r="D1580" s="3">
        <v>0.0</v>
      </c>
      <c r="F1580" s="5">
        <v>44134.0</v>
      </c>
      <c r="G1580" s="4">
        <v>0.0</v>
      </c>
      <c r="I1580" s="4">
        <v>0.0</v>
      </c>
      <c r="J1580" s="4">
        <v>0.0</v>
      </c>
      <c r="K1580" s="4">
        <v>0.0</v>
      </c>
      <c r="L1580" s="4">
        <v>0.0</v>
      </c>
      <c r="O1580" s="6">
        <f t="shared" si="2"/>
        <v>0</v>
      </c>
      <c r="P1580" s="3" t="s">
        <v>51</v>
      </c>
      <c r="Q1580" s="3" t="str">
        <f t="shared" si="3"/>
        <v>ZZ</v>
      </c>
      <c r="R1580" s="3">
        <f t="shared" si="4"/>
        <v>0</v>
      </c>
      <c r="S1580" s="3" t="str">
        <f t="shared" si="5"/>
        <v/>
      </c>
      <c r="T1580" s="7">
        <f t="shared" si="6"/>
        <v>0</v>
      </c>
      <c r="U1580" s="8" t="str">
        <f t="array" ref="U1580">IF(W1580&lt;&gt;0,MAX(IFERROR(INDEX(A:S,MATCH(W1580,A:A,0),COLUMN(M$2)),0),IFERROR(INDEX(A:S,MATCH(AD1580,A:A,0),COLUMN(M$2)),0),IFERROR(INDEX(A:S,MATCH(AK1580,A:A,0),COLUMN(M$2)),0),IFERROR(INDEX(A:S,MATCH(AR1580,A:A,0),COLUMN(M$2)),0)),M1580)</f>
        <v/>
      </c>
      <c r="V1580" s="3" t="str">
        <f t="shared" si="7"/>
        <v/>
      </c>
    </row>
    <row r="1581" ht="15.75" customHeight="1">
      <c r="A1581" s="3" t="s">
        <v>1770</v>
      </c>
      <c r="B1581" s="4" t="str">
        <f t="shared" si="1"/>
        <v>LCGA3BR</v>
      </c>
      <c r="D1581" s="3">
        <v>0.0</v>
      </c>
      <c r="F1581" s="5">
        <v>43994.0</v>
      </c>
      <c r="G1581" s="4">
        <v>0.0</v>
      </c>
      <c r="I1581" s="4">
        <v>0.0</v>
      </c>
      <c r="J1581" s="4">
        <v>0.0</v>
      </c>
      <c r="K1581" s="4">
        <v>0.0</v>
      </c>
      <c r="L1581" s="4">
        <v>0.0</v>
      </c>
      <c r="O1581" s="6">
        <f t="shared" si="2"/>
        <v>0</v>
      </c>
      <c r="P1581" s="3" t="s">
        <v>51</v>
      </c>
      <c r="Q1581" s="3" t="str">
        <f t="shared" si="3"/>
        <v>ZZ</v>
      </c>
      <c r="R1581" s="3">
        <f t="shared" si="4"/>
        <v>0</v>
      </c>
      <c r="S1581" s="3" t="str">
        <f t="shared" si="5"/>
        <v/>
      </c>
      <c r="T1581" s="7">
        <f t="shared" si="6"/>
        <v>0</v>
      </c>
      <c r="U1581" s="8" t="str">
        <f t="array" ref="U1581">IF(W1581&lt;&gt;0,MAX(IFERROR(INDEX(A:S,MATCH(W1581,A:A,0),COLUMN(M$2)),0),IFERROR(INDEX(A:S,MATCH(AD1581,A:A,0),COLUMN(M$2)),0),IFERROR(INDEX(A:S,MATCH(AK1581,A:A,0),COLUMN(M$2)),0),IFERROR(INDEX(A:S,MATCH(AR1581,A:A,0),COLUMN(M$2)),0)),M1581)</f>
        <v/>
      </c>
      <c r="V1581" s="3" t="str">
        <f t="shared" si="7"/>
        <v/>
      </c>
    </row>
    <row r="1582" ht="15.75" customHeight="1">
      <c r="A1582" s="3" t="s">
        <v>1771</v>
      </c>
      <c r="B1582" s="4" t="str">
        <f t="shared" si="1"/>
        <v>LCGA3PW</v>
      </c>
      <c r="D1582" s="3">
        <v>0.0</v>
      </c>
      <c r="F1582" s="5">
        <v>44134.0</v>
      </c>
      <c r="G1582" s="4">
        <v>0.0</v>
      </c>
      <c r="I1582" s="4">
        <v>0.0</v>
      </c>
      <c r="J1582" s="4">
        <v>0.0</v>
      </c>
      <c r="K1582" s="4">
        <v>0.0</v>
      </c>
      <c r="L1582" s="4">
        <v>0.0</v>
      </c>
      <c r="O1582" s="6">
        <f t="shared" si="2"/>
        <v>0</v>
      </c>
      <c r="P1582" s="3" t="s">
        <v>51</v>
      </c>
      <c r="Q1582" s="3" t="str">
        <f t="shared" si="3"/>
        <v>ZZ</v>
      </c>
      <c r="R1582" s="3">
        <f t="shared" si="4"/>
        <v>0</v>
      </c>
      <c r="S1582" s="3" t="str">
        <f t="shared" si="5"/>
        <v/>
      </c>
      <c r="T1582" s="7">
        <f t="shared" si="6"/>
        <v>0</v>
      </c>
      <c r="U1582" s="8" t="str">
        <f t="array" ref="U1582">IF(W1582&lt;&gt;0,MAX(IFERROR(INDEX(A:S,MATCH(W1582,A:A,0),COLUMN(M$2)),0),IFERROR(INDEX(A:S,MATCH(AD1582,A:A,0),COLUMN(M$2)),0),IFERROR(INDEX(A:S,MATCH(AK1582,A:A,0),COLUMN(M$2)),0),IFERROR(INDEX(A:S,MATCH(AR1582,A:A,0),COLUMN(M$2)),0)),M1582)</f>
        <v/>
      </c>
      <c r="V1582" s="3" t="str">
        <f t="shared" si="7"/>
        <v/>
      </c>
    </row>
    <row r="1583" ht="15.75" customHeight="1">
      <c r="A1583" s="3" t="s">
        <v>1772</v>
      </c>
      <c r="B1583" s="4" t="str">
        <f t="shared" si="1"/>
        <v>LCPR1GR</v>
      </c>
      <c r="D1583" s="3" t="s">
        <v>60</v>
      </c>
      <c r="E1583" s="5"/>
      <c r="F1583" s="5">
        <v>45020.0</v>
      </c>
      <c r="G1583" s="4">
        <v>0.0</v>
      </c>
      <c r="I1583" s="4">
        <v>0.0</v>
      </c>
      <c r="J1583" s="4">
        <v>0.0</v>
      </c>
      <c r="K1583" s="4">
        <v>0.0</v>
      </c>
      <c r="L1583" s="4">
        <v>0.0</v>
      </c>
      <c r="O1583" s="6">
        <f t="shared" si="2"/>
        <v>0</v>
      </c>
      <c r="P1583" s="3" t="s">
        <v>51</v>
      </c>
      <c r="Q1583" s="3" t="str">
        <f t="shared" si="3"/>
        <v>ZZ</v>
      </c>
      <c r="R1583" s="3">
        <f t="shared" si="4"/>
        <v>0</v>
      </c>
      <c r="S1583" s="3" t="str">
        <f t="shared" si="5"/>
        <v/>
      </c>
      <c r="T1583" s="7">
        <f t="shared" si="6"/>
        <v>0</v>
      </c>
      <c r="U1583" s="8" t="str">
        <f t="array" ref="U1583">IF(W1583&lt;&gt;0,MAX(IFERROR(INDEX(A:S,MATCH(W1583,A:A,0),COLUMN(M$2)),0),IFERROR(INDEX(A:S,MATCH(AD1583,A:A,0),COLUMN(M$2)),0),IFERROR(INDEX(A:S,MATCH(AK1583,A:A,0),COLUMN(M$2)),0),IFERROR(INDEX(A:S,MATCH(AR1583,A:A,0),COLUMN(M$2)),0)),M1583)</f>
        <v/>
      </c>
      <c r="V1583" s="3" t="str">
        <f t="shared" si="7"/>
        <v/>
      </c>
    </row>
    <row r="1584" ht="15.75" customHeight="1">
      <c r="A1584" s="3" t="s">
        <v>1773</v>
      </c>
      <c r="B1584" s="4" t="str">
        <f t="shared" si="1"/>
        <v>LCPR1NV</v>
      </c>
      <c r="D1584" s="3">
        <v>0.0</v>
      </c>
      <c r="F1584" s="5">
        <v>44008.0</v>
      </c>
      <c r="G1584" s="4">
        <v>0.0</v>
      </c>
      <c r="I1584" s="4">
        <v>0.0</v>
      </c>
      <c r="J1584" s="4">
        <v>0.0</v>
      </c>
      <c r="K1584" s="4">
        <v>0.0</v>
      </c>
      <c r="L1584" s="4">
        <v>0.0</v>
      </c>
      <c r="O1584" s="6">
        <f t="shared" si="2"/>
        <v>0</v>
      </c>
      <c r="P1584" s="3" t="s">
        <v>51</v>
      </c>
      <c r="Q1584" s="3" t="str">
        <f t="shared" si="3"/>
        <v>ZZ</v>
      </c>
      <c r="R1584" s="3">
        <f t="shared" si="4"/>
        <v>0</v>
      </c>
      <c r="S1584" s="3" t="str">
        <f t="shared" si="5"/>
        <v/>
      </c>
      <c r="T1584" s="7">
        <f t="shared" si="6"/>
        <v>0</v>
      </c>
      <c r="U1584" s="8" t="str">
        <f t="array" ref="U1584">IF(W1584&lt;&gt;0,MAX(IFERROR(INDEX(A:S,MATCH(W1584,A:A,0),COLUMN(M$2)),0),IFERROR(INDEX(A:S,MATCH(AD1584,A:A,0),COLUMN(M$2)),0),IFERROR(INDEX(A:S,MATCH(AK1584,A:A,0),COLUMN(M$2)),0),IFERROR(INDEX(A:S,MATCH(AR1584,A:A,0),COLUMN(M$2)),0)),M1584)</f>
        <v/>
      </c>
      <c r="V1584" s="3" t="str">
        <f t="shared" si="7"/>
        <v/>
      </c>
    </row>
    <row r="1585" ht="15.75" customHeight="1">
      <c r="A1585" s="3" t="s">
        <v>1774</v>
      </c>
      <c r="B1585" s="4" t="str">
        <f t="shared" si="1"/>
        <v>LCPR2GR</v>
      </c>
      <c r="D1585" s="3">
        <v>0.0</v>
      </c>
      <c r="F1585" s="5">
        <v>44134.0</v>
      </c>
      <c r="G1585" s="4">
        <v>0.0</v>
      </c>
      <c r="I1585" s="4">
        <v>0.0</v>
      </c>
      <c r="J1585" s="4">
        <v>0.0</v>
      </c>
      <c r="K1585" s="4">
        <v>0.0</v>
      </c>
      <c r="L1585" s="4">
        <v>0.0</v>
      </c>
      <c r="O1585" s="6">
        <f t="shared" si="2"/>
        <v>0</v>
      </c>
      <c r="P1585" s="3" t="s">
        <v>51</v>
      </c>
      <c r="Q1585" s="3" t="str">
        <f t="shared" si="3"/>
        <v>ZZ</v>
      </c>
      <c r="R1585" s="3">
        <f t="shared" si="4"/>
        <v>0</v>
      </c>
      <c r="S1585" s="3" t="str">
        <f t="shared" si="5"/>
        <v/>
      </c>
      <c r="T1585" s="7">
        <f t="shared" si="6"/>
        <v>0</v>
      </c>
      <c r="U1585" s="8" t="str">
        <f t="array" ref="U1585">IF(W1585&lt;&gt;0,MAX(IFERROR(INDEX(A:S,MATCH(W1585,A:A,0),COLUMN(M$2)),0),IFERROR(INDEX(A:S,MATCH(AD1585,A:A,0),COLUMN(M$2)),0),IFERROR(INDEX(A:S,MATCH(AK1585,A:A,0),COLUMN(M$2)),0),IFERROR(INDEX(A:S,MATCH(AR1585,A:A,0),COLUMN(M$2)),0)),M1585)</f>
        <v/>
      </c>
      <c r="V1585" s="3" t="str">
        <f t="shared" si="7"/>
        <v/>
      </c>
    </row>
    <row r="1586" ht="15.75" customHeight="1">
      <c r="A1586" s="3" t="s">
        <v>1775</v>
      </c>
      <c r="B1586" s="4" t="str">
        <f t="shared" si="1"/>
        <v>LCPR2NV</v>
      </c>
      <c r="D1586" s="3">
        <v>0.0</v>
      </c>
      <c r="F1586" s="5">
        <v>44008.0</v>
      </c>
      <c r="G1586" s="4">
        <v>0.0</v>
      </c>
      <c r="I1586" s="4">
        <v>0.0</v>
      </c>
      <c r="J1586" s="4">
        <v>0.0</v>
      </c>
      <c r="K1586" s="4">
        <v>0.0</v>
      </c>
      <c r="L1586" s="4">
        <v>0.0</v>
      </c>
      <c r="O1586" s="6">
        <f t="shared" si="2"/>
        <v>0</v>
      </c>
      <c r="P1586" s="3" t="s">
        <v>51</v>
      </c>
      <c r="Q1586" s="3" t="str">
        <f t="shared" si="3"/>
        <v>ZZ</v>
      </c>
      <c r="R1586" s="3">
        <f t="shared" si="4"/>
        <v>0</v>
      </c>
      <c r="S1586" s="3" t="str">
        <f t="shared" si="5"/>
        <v/>
      </c>
      <c r="T1586" s="7">
        <f t="shared" si="6"/>
        <v>0</v>
      </c>
      <c r="U1586" s="8" t="str">
        <f t="array" ref="U1586">IF(W1586&lt;&gt;0,MAX(IFERROR(INDEX(A:S,MATCH(W1586,A:A,0),COLUMN(M$2)),0),IFERROR(INDEX(A:S,MATCH(AD1586,A:A,0),COLUMN(M$2)),0),IFERROR(INDEX(A:S,MATCH(AK1586,A:A,0),COLUMN(M$2)),0),IFERROR(INDEX(A:S,MATCH(AR1586,A:A,0),COLUMN(M$2)),0)),M1586)</f>
        <v/>
      </c>
      <c r="V1586" s="3" t="str">
        <f t="shared" si="7"/>
        <v/>
      </c>
    </row>
    <row r="1587" ht="15.75" customHeight="1">
      <c r="A1587" s="3" t="s">
        <v>1776</v>
      </c>
      <c r="B1587" s="4" t="str">
        <f t="shared" si="1"/>
        <v>LCPR3GR</v>
      </c>
      <c r="D1587" s="3">
        <v>0.0</v>
      </c>
      <c r="F1587" s="5">
        <v>43994.0</v>
      </c>
      <c r="G1587" s="4">
        <v>0.0</v>
      </c>
      <c r="I1587" s="4">
        <v>0.0</v>
      </c>
      <c r="J1587" s="4">
        <v>0.0</v>
      </c>
      <c r="K1587" s="4">
        <v>0.0</v>
      </c>
      <c r="L1587" s="4">
        <v>0.0</v>
      </c>
      <c r="O1587" s="6">
        <f t="shared" si="2"/>
        <v>0</v>
      </c>
      <c r="P1587" s="3" t="s">
        <v>51</v>
      </c>
      <c r="Q1587" s="3" t="str">
        <f t="shared" si="3"/>
        <v>ZZ</v>
      </c>
      <c r="R1587" s="3">
        <f t="shared" si="4"/>
        <v>0</v>
      </c>
      <c r="S1587" s="3" t="str">
        <f t="shared" si="5"/>
        <v/>
      </c>
      <c r="T1587" s="7">
        <f t="shared" si="6"/>
        <v>0</v>
      </c>
      <c r="U1587" s="8" t="str">
        <f t="array" ref="U1587">IF(W1587&lt;&gt;0,MAX(IFERROR(INDEX(A:S,MATCH(W1587,A:A,0),COLUMN(M$2)),0),IFERROR(INDEX(A:S,MATCH(AD1587,A:A,0),COLUMN(M$2)),0),IFERROR(INDEX(A:S,MATCH(AK1587,A:A,0),COLUMN(M$2)),0),IFERROR(INDEX(A:S,MATCH(AR1587,A:A,0),COLUMN(M$2)),0)),M1587)</f>
        <v/>
      </c>
      <c r="V1587" s="3" t="str">
        <f t="shared" si="7"/>
        <v/>
      </c>
    </row>
    <row r="1588" ht="15.75" customHeight="1">
      <c r="A1588" s="3" t="s">
        <v>1777</v>
      </c>
      <c r="B1588" s="4" t="str">
        <f t="shared" si="1"/>
        <v>LCPR3NV</v>
      </c>
      <c r="D1588" s="3" t="s">
        <v>101</v>
      </c>
      <c r="F1588" s="5"/>
      <c r="G1588" s="4">
        <v>9.0</v>
      </c>
      <c r="I1588" s="4">
        <v>0.0</v>
      </c>
      <c r="J1588" s="4">
        <v>9.0</v>
      </c>
      <c r="K1588" s="4">
        <v>0.0</v>
      </c>
      <c r="L1588" s="4">
        <v>0.0</v>
      </c>
      <c r="M1588" s="5"/>
      <c r="O1588" s="6">
        <f t="shared" si="2"/>
        <v>9</v>
      </c>
      <c r="P1588" s="3" t="s">
        <v>255</v>
      </c>
      <c r="Q1588" s="3" t="str">
        <f t="shared" si="3"/>
        <v>LC SOFA</v>
      </c>
      <c r="R1588" s="3">
        <f t="shared" si="4"/>
        <v>9</v>
      </c>
      <c r="S1588" s="3" t="str">
        <f t="shared" si="5"/>
        <v/>
      </c>
      <c r="T1588" s="7">
        <f t="shared" si="6"/>
        <v>9</v>
      </c>
      <c r="U1588" s="8" t="str">
        <f t="array" ref="U1588">IF(W1588&lt;&gt;0,MAX(IFERROR(INDEX(A:S,MATCH(W1588,A:A,0),COLUMN(M$2)),0),IFERROR(INDEX(A:S,MATCH(AD1588,A:A,0),COLUMN(M$2)),0),IFERROR(INDEX(A:S,MATCH(AK1588,A:A,0),COLUMN(M$2)),0),IFERROR(INDEX(A:S,MATCH(AR1588,A:A,0),COLUMN(M$2)),0)),M1588)</f>
        <v/>
      </c>
      <c r="V1588" s="3" t="str">
        <f t="shared" si="7"/>
        <v/>
      </c>
    </row>
    <row r="1589" ht="15.75" customHeight="1">
      <c r="A1589" s="3" t="s">
        <v>1778</v>
      </c>
      <c r="B1589" s="4" t="str">
        <f t="shared" si="1"/>
        <v>LCTR1GR</v>
      </c>
      <c r="D1589" s="3">
        <v>0.0</v>
      </c>
      <c r="F1589" s="5">
        <v>43994.0</v>
      </c>
      <c r="G1589" s="4">
        <v>0.0</v>
      </c>
      <c r="I1589" s="4">
        <v>0.0</v>
      </c>
      <c r="J1589" s="4">
        <v>0.0</v>
      </c>
      <c r="K1589" s="4">
        <v>0.0</v>
      </c>
      <c r="L1589" s="4">
        <v>0.0</v>
      </c>
      <c r="O1589" s="6">
        <f t="shared" si="2"/>
        <v>0</v>
      </c>
      <c r="P1589" s="3" t="s">
        <v>51</v>
      </c>
      <c r="Q1589" s="3" t="str">
        <f t="shared" si="3"/>
        <v>ZZ</v>
      </c>
      <c r="R1589" s="3">
        <f t="shared" si="4"/>
        <v>0</v>
      </c>
      <c r="S1589" s="3" t="str">
        <f t="shared" si="5"/>
        <v/>
      </c>
      <c r="T1589" s="7">
        <f t="shared" si="6"/>
        <v>0</v>
      </c>
      <c r="U1589" s="8" t="str">
        <f t="array" ref="U1589">IF(W1589&lt;&gt;0,MAX(IFERROR(INDEX(A:S,MATCH(W1589,A:A,0),COLUMN(M$2)),0),IFERROR(INDEX(A:S,MATCH(AD1589,A:A,0),COLUMN(M$2)),0),IFERROR(INDEX(A:S,MATCH(AK1589,A:A,0),COLUMN(M$2)),0),IFERROR(INDEX(A:S,MATCH(AR1589,A:A,0),COLUMN(M$2)),0)),M1589)</f>
        <v/>
      </c>
      <c r="V1589" s="3" t="str">
        <f t="shared" si="7"/>
        <v/>
      </c>
    </row>
    <row r="1590" ht="15.75" customHeight="1">
      <c r="A1590" s="3" t="s">
        <v>1779</v>
      </c>
      <c r="B1590" s="4" t="str">
        <f t="shared" si="1"/>
        <v>LCTR1PW</v>
      </c>
      <c r="D1590" s="3">
        <v>0.0</v>
      </c>
      <c r="F1590" s="5">
        <v>44134.0</v>
      </c>
      <c r="G1590" s="4">
        <v>0.0</v>
      </c>
      <c r="I1590" s="4">
        <v>0.0</v>
      </c>
      <c r="J1590" s="4">
        <v>0.0</v>
      </c>
      <c r="K1590" s="4">
        <v>0.0</v>
      </c>
      <c r="L1590" s="4">
        <v>0.0</v>
      </c>
      <c r="O1590" s="6">
        <f t="shared" si="2"/>
        <v>0</v>
      </c>
      <c r="P1590" s="3" t="s">
        <v>51</v>
      </c>
      <c r="Q1590" s="3" t="str">
        <f t="shared" si="3"/>
        <v>ZZ</v>
      </c>
      <c r="R1590" s="3">
        <f t="shared" si="4"/>
        <v>0</v>
      </c>
      <c r="S1590" s="3" t="str">
        <f t="shared" si="5"/>
        <v/>
      </c>
      <c r="T1590" s="7">
        <f t="shared" si="6"/>
        <v>0</v>
      </c>
      <c r="U1590" s="8" t="str">
        <f t="array" ref="U1590">IF(W1590&lt;&gt;0,MAX(IFERROR(INDEX(A:S,MATCH(W1590,A:A,0),COLUMN(M$2)),0),IFERROR(INDEX(A:S,MATCH(AD1590,A:A,0),COLUMN(M$2)),0),IFERROR(INDEX(A:S,MATCH(AK1590,A:A,0),COLUMN(M$2)),0),IFERROR(INDEX(A:S,MATCH(AR1590,A:A,0),COLUMN(M$2)),0)),M1590)</f>
        <v/>
      </c>
      <c r="V1590" s="3" t="str">
        <f t="shared" si="7"/>
        <v/>
      </c>
    </row>
    <row r="1591" ht="15.75" customHeight="1">
      <c r="A1591" s="3" t="s">
        <v>1780</v>
      </c>
      <c r="B1591" s="4" t="str">
        <f t="shared" si="1"/>
        <v>LCWO1BLK</v>
      </c>
      <c r="D1591" s="3" t="s">
        <v>60</v>
      </c>
      <c r="F1591" s="5">
        <v>45020.0</v>
      </c>
      <c r="G1591" s="4">
        <v>0.0</v>
      </c>
      <c r="I1591" s="4">
        <v>0.0</v>
      </c>
      <c r="J1591" s="4">
        <v>0.0</v>
      </c>
      <c r="K1591" s="4">
        <v>0.0</v>
      </c>
      <c r="L1591" s="4">
        <v>0.0</v>
      </c>
      <c r="O1591" s="6">
        <f t="shared" si="2"/>
        <v>0</v>
      </c>
      <c r="P1591" s="9" t="s">
        <v>112</v>
      </c>
      <c r="Q1591" s="3" t="str">
        <f t="shared" si="3"/>
        <v>Z</v>
      </c>
      <c r="R1591" s="3">
        <f t="shared" si="4"/>
        <v>0</v>
      </c>
      <c r="S1591" s="3" t="str">
        <f t="shared" si="5"/>
        <v/>
      </c>
      <c r="T1591" s="7">
        <f t="shared" si="6"/>
        <v>0</v>
      </c>
      <c r="U1591" s="8" t="str">
        <f t="array" ref="U1591">IF(W1591&lt;&gt;0,MAX(IFERROR(INDEX(A:S,MATCH(W1591,A:A,0),COLUMN(M$2)),0),IFERROR(INDEX(A:S,MATCH(AD1591,A:A,0),COLUMN(M$2)),0),IFERROR(INDEX(A:S,MATCH(AK1591,A:A,0),COLUMN(M$2)),0),IFERROR(INDEX(A:S,MATCH(AR1591,A:A,0),COLUMN(M$2)),0)),M1591)</f>
        <v/>
      </c>
      <c r="V1591" s="3" t="str">
        <f t="shared" si="7"/>
        <v/>
      </c>
    </row>
    <row r="1592" ht="15.75" customHeight="1">
      <c r="A1592" s="3" t="s">
        <v>1781</v>
      </c>
      <c r="B1592" s="4" t="str">
        <f t="shared" si="1"/>
        <v>LCWO1BR</v>
      </c>
      <c r="D1592" s="3" t="s">
        <v>123</v>
      </c>
      <c r="E1592" s="5">
        <v>45020.0</v>
      </c>
      <c r="F1592" s="5"/>
      <c r="G1592" s="4">
        <v>2.0</v>
      </c>
      <c r="I1592" s="4">
        <v>2.0</v>
      </c>
      <c r="J1592" s="4">
        <v>0.0</v>
      </c>
      <c r="K1592" s="4">
        <v>0.0</v>
      </c>
      <c r="L1592" s="4">
        <v>0.0</v>
      </c>
      <c r="O1592" s="6">
        <f t="shared" si="2"/>
        <v>0</v>
      </c>
      <c r="P1592" s="9" t="s">
        <v>112</v>
      </c>
      <c r="Q1592" s="3" t="str">
        <f t="shared" si="3"/>
        <v>Z</v>
      </c>
      <c r="R1592" s="3">
        <f t="shared" si="4"/>
        <v>0</v>
      </c>
      <c r="S1592" s="3" t="str">
        <f t="shared" si="5"/>
        <v/>
      </c>
      <c r="T1592" s="7">
        <f t="shared" si="6"/>
        <v>0</v>
      </c>
      <c r="U1592" s="8" t="str">
        <f t="array" ref="U1592">IF(W1592&lt;&gt;0,MAX(IFERROR(INDEX(A:S,MATCH(W1592,A:A,0),COLUMN(M$2)),0),IFERROR(INDEX(A:S,MATCH(AD1592,A:A,0),COLUMN(M$2)),0),IFERROR(INDEX(A:S,MATCH(AK1592,A:A,0),COLUMN(M$2)),0),IFERROR(INDEX(A:S,MATCH(AR1592,A:A,0),COLUMN(M$2)),0)),M1592)</f>
        <v/>
      </c>
      <c r="V1592" s="3" t="str">
        <f t="shared" si="7"/>
        <v/>
      </c>
    </row>
    <row r="1593" ht="15.75" customHeight="1">
      <c r="A1593" s="3" t="s">
        <v>1782</v>
      </c>
      <c r="B1593" s="4" t="str">
        <f t="shared" si="1"/>
        <v>LCLTBABSGR26</v>
      </c>
      <c r="D1593" s="3" t="s">
        <v>101</v>
      </c>
      <c r="F1593" s="5"/>
      <c r="G1593" s="4">
        <v>0.0</v>
      </c>
      <c r="I1593" s="4">
        <v>0.0</v>
      </c>
      <c r="J1593" s="4">
        <v>0.0</v>
      </c>
      <c r="K1593" s="4">
        <v>0.0</v>
      </c>
      <c r="L1593" s="4">
        <v>0.0</v>
      </c>
      <c r="O1593" s="6">
        <f t="shared" si="2"/>
        <v>0</v>
      </c>
      <c r="P1593" s="3" t="s">
        <v>112</v>
      </c>
      <c r="Q1593" s="3" t="str">
        <f t="shared" si="3"/>
        <v>Z</v>
      </c>
      <c r="R1593" s="3">
        <f t="shared" si="4"/>
        <v>0</v>
      </c>
      <c r="S1593" s="3" t="str">
        <f t="shared" si="5"/>
        <v/>
      </c>
      <c r="T1593" s="7">
        <f t="shared" si="6"/>
        <v>0</v>
      </c>
      <c r="U1593" s="8" t="str">
        <f t="array" ref="U1593">IF(W1593&lt;&gt;0,MAX(IFERROR(INDEX(A:S,MATCH(W1593,A:A,0),COLUMN(M$2)),0),IFERROR(INDEX(A:S,MATCH(AD1593,A:A,0),COLUMN(M$2)),0),IFERROR(INDEX(A:S,MATCH(AK1593,A:A,0),COLUMN(M$2)),0),IFERROR(INDEX(A:S,MATCH(AR1593,A:A,0),COLUMN(M$2)),0)),M1593)</f>
        <v/>
      </c>
      <c r="V1593" s="3" t="str">
        <f t="shared" si="7"/>
        <v/>
      </c>
    </row>
    <row r="1594" ht="15.75" customHeight="1">
      <c r="A1594" s="3" t="s">
        <v>1783</v>
      </c>
      <c r="B1594" s="4" t="str">
        <f t="shared" si="1"/>
        <v>LCLTBABSGR30</v>
      </c>
      <c r="D1594" s="3" t="s">
        <v>101</v>
      </c>
      <c r="F1594" s="5"/>
      <c r="G1594" s="4">
        <v>9.0</v>
      </c>
      <c r="I1594" s="4">
        <v>2.0</v>
      </c>
      <c r="J1594" s="4">
        <v>7.0</v>
      </c>
      <c r="K1594" s="4">
        <v>0.0</v>
      </c>
      <c r="L1594" s="4">
        <v>0.0</v>
      </c>
      <c r="O1594" s="6">
        <f t="shared" si="2"/>
        <v>7</v>
      </c>
      <c r="P1594" s="3" t="s">
        <v>51</v>
      </c>
      <c r="Q1594" s="3" t="str">
        <f t="shared" si="3"/>
        <v>ZZ</v>
      </c>
      <c r="R1594" s="3">
        <f t="shared" si="4"/>
        <v>7</v>
      </c>
      <c r="S1594" s="3" t="str">
        <f t="shared" si="5"/>
        <v/>
      </c>
      <c r="T1594" s="7">
        <f t="shared" si="6"/>
        <v>7</v>
      </c>
      <c r="U1594" s="8" t="str">
        <f t="array" ref="U1594">IF(W1594&lt;&gt;0,MAX(IFERROR(INDEX(A:S,MATCH(W1594,A:A,0),COLUMN(M$2)),0),IFERROR(INDEX(A:S,MATCH(AD1594,A:A,0),COLUMN(M$2)),0),IFERROR(INDEX(A:S,MATCH(AK1594,A:A,0),COLUMN(M$2)),0),IFERROR(INDEX(A:S,MATCH(AR1594,A:A,0),COLUMN(M$2)),0)),M1594)</f>
        <v/>
      </c>
      <c r="V1594" s="3" t="str">
        <f t="shared" si="7"/>
        <v/>
      </c>
    </row>
    <row r="1595" ht="15.75" customHeight="1">
      <c r="A1595" s="3" t="s">
        <v>1784</v>
      </c>
      <c r="B1595" s="4" t="str">
        <f t="shared" si="1"/>
        <v>LCLTBAMBGR26</v>
      </c>
      <c r="D1595" s="3" t="s">
        <v>60</v>
      </c>
      <c r="F1595" s="5">
        <v>45020.0</v>
      </c>
      <c r="G1595" s="4">
        <v>0.0</v>
      </c>
      <c r="I1595" s="4">
        <v>0.0</v>
      </c>
      <c r="J1595" s="4">
        <v>0.0</v>
      </c>
      <c r="K1595" s="4">
        <v>0.0</v>
      </c>
      <c r="L1595" s="4">
        <v>0.0</v>
      </c>
      <c r="O1595" s="6">
        <f t="shared" si="2"/>
        <v>0</v>
      </c>
      <c r="P1595" s="9" t="s">
        <v>112</v>
      </c>
      <c r="Q1595" s="3" t="str">
        <f t="shared" si="3"/>
        <v>Z</v>
      </c>
      <c r="R1595" s="3">
        <f t="shared" si="4"/>
        <v>0</v>
      </c>
      <c r="S1595" s="3" t="str">
        <f t="shared" si="5"/>
        <v/>
      </c>
      <c r="T1595" s="7">
        <f t="shared" si="6"/>
        <v>0</v>
      </c>
      <c r="U1595" s="8" t="str">
        <f t="array" ref="U1595">IF(W1595&lt;&gt;0,MAX(IFERROR(INDEX(A:S,MATCH(W1595,A:A,0),COLUMN(M$2)),0),IFERROR(INDEX(A:S,MATCH(AD1595,A:A,0),COLUMN(M$2)),0),IFERROR(INDEX(A:S,MATCH(AK1595,A:A,0),COLUMN(M$2)),0),IFERROR(INDEX(A:S,MATCH(AR1595,A:A,0),COLUMN(M$2)),0)),M1595)</f>
        <v/>
      </c>
      <c r="V1595" s="3" t="str">
        <f t="shared" si="7"/>
        <v/>
      </c>
    </row>
    <row r="1596" ht="15.75" customHeight="1">
      <c r="A1596" s="3" t="s">
        <v>1785</v>
      </c>
      <c r="B1596" s="4" t="str">
        <f t="shared" si="1"/>
        <v>LCLTBAMBGR30</v>
      </c>
      <c r="D1596" s="3" t="s">
        <v>123</v>
      </c>
      <c r="E1596" s="5">
        <v>45020.0</v>
      </c>
      <c r="F1596" s="5"/>
      <c r="G1596" s="4">
        <v>2.0</v>
      </c>
      <c r="I1596" s="4">
        <v>0.0</v>
      </c>
      <c r="J1596" s="4">
        <v>2.0</v>
      </c>
      <c r="K1596" s="4">
        <v>0.0</v>
      </c>
      <c r="L1596" s="4">
        <v>0.0</v>
      </c>
      <c r="O1596" s="6">
        <f t="shared" si="2"/>
        <v>2</v>
      </c>
      <c r="P1596" s="9" t="s">
        <v>112</v>
      </c>
      <c r="Q1596" s="3" t="str">
        <f t="shared" si="3"/>
        <v>Z</v>
      </c>
      <c r="R1596" s="3">
        <f t="shared" si="4"/>
        <v>2</v>
      </c>
      <c r="S1596" s="3" t="str">
        <f t="shared" si="5"/>
        <v/>
      </c>
      <c r="T1596" s="7">
        <f t="shared" si="6"/>
        <v>2</v>
      </c>
      <c r="U1596" s="8" t="str">
        <f t="array" ref="U1596">IF(W1596&lt;&gt;0,MAX(IFERROR(INDEX(A:S,MATCH(W1596,A:A,0),COLUMN(M$2)),0),IFERROR(INDEX(A:S,MATCH(AD1596,A:A,0),COLUMN(M$2)),0),IFERROR(INDEX(A:S,MATCH(AK1596,A:A,0),COLUMN(M$2)),0),IFERROR(INDEX(A:S,MATCH(AR1596,A:A,0),COLUMN(M$2)),0)),M1596)</f>
        <v/>
      </c>
      <c r="V1596" s="3" t="str">
        <f t="shared" si="7"/>
        <v/>
      </c>
    </row>
    <row r="1597" ht="15.75" customHeight="1">
      <c r="A1597" s="3" t="s">
        <v>1786</v>
      </c>
      <c r="B1597" s="4" t="str">
        <f t="shared" si="1"/>
        <v>LCLLBABSGR26</v>
      </c>
      <c r="D1597" s="3" t="s">
        <v>60</v>
      </c>
      <c r="F1597" s="5">
        <v>45020.0</v>
      </c>
      <c r="G1597" s="4">
        <v>0.0</v>
      </c>
      <c r="I1597" s="4">
        <v>0.0</v>
      </c>
      <c r="J1597" s="4">
        <v>0.0</v>
      </c>
      <c r="K1597" s="4">
        <v>0.0</v>
      </c>
      <c r="L1597" s="4">
        <v>0.0</v>
      </c>
      <c r="O1597" s="6">
        <f t="shared" si="2"/>
        <v>0</v>
      </c>
      <c r="P1597" s="9" t="s">
        <v>112</v>
      </c>
      <c r="Q1597" s="3" t="str">
        <f t="shared" si="3"/>
        <v>Z</v>
      </c>
      <c r="R1597" s="3">
        <f t="shared" si="4"/>
        <v>0</v>
      </c>
      <c r="S1597" s="3" t="str">
        <f t="shared" si="5"/>
        <v/>
      </c>
      <c r="T1597" s="7">
        <f t="shared" si="6"/>
        <v>0</v>
      </c>
      <c r="U1597" s="8" t="str">
        <f t="array" ref="U1597">IF(W1597&lt;&gt;0,MAX(IFERROR(INDEX(A:S,MATCH(W1597,A:A,0),COLUMN(M$2)),0),IFERROR(INDEX(A:S,MATCH(AD1597,A:A,0),COLUMN(M$2)),0),IFERROR(INDEX(A:S,MATCH(AK1597,A:A,0),COLUMN(M$2)),0),IFERROR(INDEX(A:S,MATCH(AR1597,A:A,0),COLUMN(M$2)),0)),M1597)</f>
        <v/>
      </c>
      <c r="V1597" s="3" t="str">
        <f t="shared" si="7"/>
        <v/>
      </c>
    </row>
    <row r="1598" ht="15.75" customHeight="1">
      <c r="A1598" s="3" t="s">
        <v>1787</v>
      </c>
      <c r="B1598" s="4" t="str">
        <f t="shared" si="1"/>
        <v>LCLLBABSGR30</v>
      </c>
      <c r="D1598" s="3" t="s">
        <v>123</v>
      </c>
      <c r="E1598" s="5">
        <v>45020.0</v>
      </c>
      <c r="F1598" s="5"/>
      <c r="G1598" s="4">
        <v>18.0</v>
      </c>
      <c r="I1598" s="4">
        <v>0.0</v>
      </c>
      <c r="J1598" s="4">
        <v>18.0</v>
      </c>
      <c r="K1598" s="4">
        <v>0.0</v>
      </c>
      <c r="L1598" s="4">
        <v>0.0</v>
      </c>
      <c r="O1598" s="6">
        <f t="shared" si="2"/>
        <v>18</v>
      </c>
      <c r="P1598" s="9" t="s">
        <v>112</v>
      </c>
      <c r="Q1598" s="3" t="str">
        <f t="shared" si="3"/>
        <v>Z</v>
      </c>
      <c r="R1598" s="3">
        <f t="shared" si="4"/>
        <v>18</v>
      </c>
      <c r="S1598" s="3" t="str">
        <f t="shared" si="5"/>
        <v/>
      </c>
      <c r="T1598" s="7">
        <f t="shared" si="6"/>
        <v>18</v>
      </c>
      <c r="U1598" s="8" t="str">
        <f t="array" ref="U1598">IF(W1598&lt;&gt;0,MAX(IFERROR(INDEX(A:S,MATCH(W1598,A:A,0),COLUMN(M$2)),0),IFERROR(INDEX(A:S,MATCH(AD1598,A:A,0),COLUMN(M$2)),0),IFERROR(INDEX(A:S,MATCH(AK1598,A:A,0),COLUMN(M$2)),0),IFERROR(INDEX(A:S,MATCH(AR1598,A:A,0),COLUMN(M$2)),0)),M1598)</f>
        <v/>
      </c>
      <c r="V1598" s="3" t="str">
        <f t="shared" si="7"/>
        <v/>
      </c>
    </row>
    <row r="1599" ht="15.75" customHeight="1">
      <c r="A1599" s="3" t="s">
        <v>1788</v>
      </c>
      <c r="B1599" s="4" t="str">
        <f t="shared" si="1"/>
        <v>LCLLBAMBGR26</v>
      </c>
      <c r="D1599" s="3" t="s">
        <v>101</v>
      </c>
      <c r="F1599" s="5"/>
      <c r="G1599" s="4">
        <v>1.0</v>
      </c>
      <c r="I1599" s="4">
        <v>0.0</v>
      </c>
      <c r="J1599" s="4">
        <v>1.0</v>
      </c>
      <c r="K1599" s="4">
        <v>0.0</v>
      </c>
      <c r="L1599" s="4">
        <v>0.0</v>
      </c>
      <c r="O1599" s="6">
        <f t="shared" si="2"/>
        <v>1</v>
      </c>
      <c r="P1599" s="3" t="s">
        <v>51</v>
      </c>
      <c r="Q1599" s="3" t="str">
        <f t="shared" si="3"/>
        <v>ZZ</v>
      </c>
      <c r="R1599" s="3">
        <f t="shared" si="4"/>
        <v>1</v>
      </c>
      <c r="S1599" s="3" t="str">
        <f t="shared" si="5"/>
        <v/>
      </c>
      <c r="T1599" s="7">
        <f t="shared" si="6"/>
        <v>1</v>
      </c>
      <c r="U1599" s="8" t="str">
        <f t="array" ref="U1599">IF(W1599&lt;&gt;0,MAX(IFERROR(INDEX(A:S,MATCH(W1599,A:A,0),COLUMN(M$2)),0),IFERROR(INDEX(A:S,MATCH(AD1599,A:A,0),COLUMN(M$2)),0),IFERROR(INDEX(A:S,MATCH(AK1599,A:A,0),COLUMN(M$2)),0),IFERROR(INDEX(A:S,MATCH(AR1599,A:A,0),COLUMN(M$2)),0)),M1599)</f>
        <v/>
      </c>
      <c r="V1599" s="3" t="str">
        <f t="shared" si="7"/>
        <v/>
      </c>
    </row>
    <row r="1600" ht="15.75" customHeight="1">
      <c r="A1600" s="3" t="s">
        <v>1789</v>
      </c>
      <c r="B1600" s="4" t="str">
        <f t="shared" si="1"/>
        <v>LCLLBAMBGR30</v>
      </c>
      <c r="D1600" s="3" t="s">
        <v>123</v>
      </c>
      <c r="E1600" s="5">
        <v>45020.0</v>
      </c>
      <c r="F1600" s="5"/>
      <c r="G1600" s="4">
        <v>52.0</v>
      </c>
      <c r="I1600" s="4">
        <v>0.0</v>
      </c>
      <c r="J1600" s="4">
        <v>52.0</v>
      </c>
      <c r="K1600" s="4">
        <v>0.0</v>
      </c>
      <c r="L1600" s="4">
        <v>0.0</v>
      </c>
      <c r="O1600" s="6">
        <f t="shared" si="2"/>
        <v>52</v>
      </c>
      <c r="P1600" s="9" t="s">
        <v>112</v>
      </c>
      <c r="Q1600" s="3" t="str">
        <f t="shared" si="3"/>
        <v>Z</v>
      </c>
      <c r="R1600" s="3">
        <f t="shared" si="4"/>
        <v>52</v>
      </c>
      <c r="S1600" s="3" t="str">
        <f t="shared" si="5"/>
        <v/>
      </c>
      <c r="T1600" s="7">
        <f t="shared" si="6"/>
        <v>52</v>
      </c>
      <c r="U1600" s="8" t="str">
        <f t="array" ref="U1600">IF(W1600&lt;&gt;0,MAX(IFERROR(INDEX(A:S,MATCH(W1600,A:A,0),COLUMN(M$2)),0),IFERROR(INDEX(A:S,MATCH(AD1600,A:A,0),COLUMN(M$2)),0),IFERROR(INDEX(A:S,MATCH(AK1600,A:A,0),COLUMN(M$2)),0),IFERROR(INDEX(A:S,MATCH(AR1600,A:A,0),COLUMN(M$2)),0)),M1600)</f>
        <v/>
      </c>
      <c r="V1600" s="3" t="str">
        <f t="shared" si="7"/>
        <v/>
      </c>
    </row>
    <row r="1601" ht="15.75" customHeight="1">
      <c r="A1601" s="3" t="s">
        <v>1790</v>
      </c>
      <c r="B1601" s="4" t="str">
        <f t="shared" si="1"/>
        <v>LCCHBABSGR26</v>
      </c>
      <c r="D1601" s="3" t="s">
        <v>101</v>
      </c>
      <c r="F1601" s="5"/>
      <c r="G1601" s="4">
        <v>0.0</v>
      </c>
      <c r="I1601" s="4">
        <v>0.0</v>
      </c>
      <c r="J1601" s="4">
        <v>0.0</v>
      </c>
      <c r="K1601" s="4">
        <v>0.0</v>
      </c>
      <c r="L1601" s="4">
        <v>0.0</v>
      </c>
      <c r="O1601" s="6">
        <f t="shared" si="2"/>
        <v>0</v>
      </c>
      <c r="P1601" s="3" t="s">
        <v>137</v>
      </c>
      <c r="Q1601" s="3" t="str">
        <f t="shared" si="3"/>
        <v>LC BARSTL</v>
      </c>
      <c r="R1601" s="3">
        <f t="shared" si="4"/>
        <v>0</v>
      </c>
      <c r="S1601" s="3" t="str">
        <f t="shared" si="5"/>
        <v/>
      </c>
      <c r="T1601" s="7">
        <f t="shared" si="6"/>
        <v>0</v>
      </c>
      <c r="U1601" s="8" t="str">
        <f t="array" ref="U1601">IF(W1601&lt;&gt;0,MAX(IFERROR(INDEX(A:S,MATCH(W1601,A:A,0),COLUMN(M$2)),0),IFERROR(INDEX(A:S,MATCH(AD1601,A:A,0),COLUMN(M$2)),0),IFERROR(INDEX(A:S,MATCH(AK1601,A:A,0),COLUMN(M$2)),0),IFERROR(INDEX(A:S,MATCH(AR1601,A:A,0),COLUMN(M$2)),0)),M1601)</f>
        <v/>
      </c>
      <c r="V1601" s="3" t="str">
        <f t="shared" si="7"/>
        <v/>
      </c>
    </row>
    <row r="1602" ht="15.75" customHeight="1">
      <c r="A1602" s="3" t="s">
        <v>1791</v>
      </c>
      <c r="B1602" s="4" t="str">
        <f t="shared" si="1"/>
        <v>LCCHBABSGR30</v>
      </c>
      <c r="D1602" s="3" t="s">
        <v>123</v>
      </c>
      <c r="E1602" s="5">
        <v>45020.0</v>
      </c>
      <c r="F1602" s="5"/>
      <c r="G1602" s="4">
        <v>33.0</v>
      </c>
      <c r="I1602" s="4">
        <v>0.0</v>
      </c>
      <c r="J1602" s="4">
        <v>33.0</v>
      </c>
      <c r="K1602" s="4">
        <v>0.0</v>
      </c>
      <c r="L1602" s="4">
        <v>0.0</v>
      </c>
      <c r="O1602" s="6">
        <f t="shared" si="2"/>
        <v>33</v>
      </c>
      <c r="P1602" s="9" t="s">
        <v>112</v>
      </c>
      <c r="Q1602" s="3" t="str">
        <f t="shared" si="3"/>
        <v>Z</v>
      </c>
      <c r="R1602" s="3">
        <f t="shared" si="4"/>
        <v>33</v>
      </c>
      <c r="S1602" s="3" t="str">
        <f t="shared" si="5"/>
        <v/>
      </c>
      <c r="T1602" s="7">
        <f t="shared" si="6"/>
        <v>33</v>
      </c>
      <c r="U1602" s="8" t="str">
        <f t="array" ref="U1602">IF(W1602&lt;&gt;0,MAX(IFERROR(INDEX(A:S,MATCH(W1602,A:A,0),COLUMN(M$2)),0),IFERROR(INDEX(A:S,MATCH(AD1602,A:A,0),COLUMN(M$2)),0),IFERROR(INDEX(A:S,MATCH(AK1602,A:A,0),COLUMN(M$2)),0),IFERROR(INDEX(A:S,MATCH(AR1602,A:A,0),COLUMN(M$2)),0)),M1602)</f>
        <v/>
      </c>
      <c r="V1602" s="3" t="str">
        <f t="shared" si="7"/>
        <v/>
      </c>
    </row>
    <row r="1603" ht="15.75" customHeight="1">
      <c r="A1603" s="3" t="s">
        <v>1792</v>
      </c>
      <c r="B1603" s="4" t="str">
        <f t="shared" si="1"/>
        <v>LCCHBABSBL26</v>
      </c>
      <c r="D1603" s="3" t="s">
        <v>60</v>
      </c>
      <c r="F1603" s="5">
        <v>45020.0</v>
      </c>
      <c r="G1603" s="4">
        <v>0.0</v>
      </c>
      <c r="I1603" s="4">
        <v>0.0</v>
      </c>
      <c r="J1603" s="4">
        <v>0.0</v>
      </c>
      <c r="K1603" s="4">
        <v>0.0</v>
      </c>
      <c r="L1603" s="4">
        <v>0.0</v>
      </c>
      <c r="O1603" s="6">
        <f t="shared" si="2"/>
        <v>0</v>
      </c>
      <c r="P1603" s="9" t="s">
        <v>112</v>
      </c>
      <c r="Q1603" s="3" t="str">
        <f t="shared" si="3"/>
        <v>Z</v>
      </c>
      <c r="R1603" s="3">
        <f t="shared" si="4"/>
        <v>0</v>
      </c>
      <c r="S1603" s="3" t="str">
        <f t="shared" si="5"/>
        <v/>
      </c>
      <c r="T1603" s="7">
        <f t="shared" si="6"/>
        <v>0</v>
      </c>
      <c r="U1603" s="8" t="str">
        <f t="array" ref="U1603">IF(W1603&lt;&gt;0,MAX(IFERROR(INDEX(A:S,MATCH(W1603,A:A,0),COLUMN(M$2)),0),IFERROR(INDEX(A:S,MATCH(AD1603,A:A,0),COLUMN(M$2)),0),IFERROR(INDEX(A:S,MATCH(AK1603,A:A,0),COLUMN(M$2)),0),IFERROR(INDEX(A:S,MATCH(AR1603,A:A,0),COLUMN(M$2)),0)),M1603)</f>
        <v/>
      </c>
      <c r="V1603" s="3" t="str">
        <f t="shared" si="7"/>
        <v/>
      </c>
    </row>
    <row r="1604" ht="15.75" customHeight="1">
      <c r="A1604" s="3" t="s">
        <v>1793</v>
      </c>
      <c r="B1604" s="4" t="str">
        <f t="shared" si="1"/>
        <v>LCCHBABSBL30</v>
      </c>
      <c r="D1604" s="3" t="s">
        <v>101</v>
      </c>
      <c r="F1604" s="5"/>
      <c r="G1604" s="4">
        <v>1.0</v>
      </c>
      <c r="I1604" s="4">
        <v>0.0</v>
      </c>
      <c r="J1604" s="4">
        <v>0.0</v>
      </c>
      <c r="K1604" s="4">
        <v>0.0</v>
      </c>
      <c r="L1604" s="4">
        <v>0.0</v>
      </c>
      <c r="O1604" s="6">
        <f t="shared" si="2"/>
        <v>1</v>
      </c>
      <c r="P1604" s="3" t="s">
        <v>137</v>
      </c>
      <c r="Q1604" s="3" t="str">
        <f t="shared" si="3"/>
        <v>LC BARSTL</v>
      </c>
      <c r="R1604" s="3">
        <f t="shared" si="4"/>
        <v>1</v>
      </c>
      <c r="S1604" s="3" t="str">
        <f t="shared" si="5"/>
        <v/>
      </c>
      <c r="T1604" s="7">
        <f t="shared" si="6"/>
        <v>1</v>
      </c>
      <c r="U1604" s="8" t="str">
        <f t="array" ref="U1604">IF(W1604&lt;&gt;0,MAX(IFERROR(INDEX(A:S,MATCH(W1604,A:A,0),COLUMN(M$2)),0),IFERROR(INDEX(A:S,MATCH(AD1604,A:A,0),COLUMN(M$2)),0),IFERROR(INDEX(A:S,MATCH(AK1604,A:A,0),COLUMN(M$2)),0),IFERROR(INDEX(A:S,MATCH(AR1604,A:A,0),COLUMN(M$2)),0)),M1604)</f>
        <v/>
      </c>
      <c r="V1604" s="3" t="str">
        <f t="shared" si="7"/>
        <v/>
      </c>
    </row>
    <row r="1605" ht="15.75" customHeight="1">
      <c r="A1605" s="3" t="s">
        <v>1794</v>
      </c>
      <c r="B1605" s="4" t="str">
        <f t="shared" si="1"/>
        <v>LCPABABSGR26</v>
      </c>
      <c r="D1605" s="3" t="s">
        <v>60</v>
      </c>
      <c r="F1605" s="5">
        <v>45020.0</v>
      </c>
      <c r="G1605" s="4">
        <v>0.0</v>
      </c>
      <c r="I1605" s="4">
        <v>0.0</v>
      </c>
      <c r="J1605" s="4">
        <v>0.0</v>
      </c>
      <c r="K1605" s="4">
        <v>0.0</v>
      </c>
      <c r="L1605" s="4">
        <v>0.0</v>
      </c>
      <c r="O1605" s="6">
        <f t="shared" si="2"/>
        <v>0</v>
      </c>
      <c r="P1605" s="3" t="s">
        <v>51</v>
      </c>
      <c r="Q1605" s="3" t="str">
        <f t="shared" si="3"/>
        <v>ZZ</v>
      </c>
      <c r="R1605" s="3">
        <f t="shared" si="4"/>
        <v>0</v>
      </c>
      <c r="S1605" s="3" t="str">
        <f t="shared" si="5"/>
        <v/>
      </c>
      <c r="T1605" s="7">
        <f t="shared" si="6"/>
        <v>0</v>
      </c>
      <c r="U1605" s="8" t="str">
        <f t="array" ref="U1605">IF(W1605&lt;&gt;0,MAX(IFERROR(INDEX(A:S,MATCH(W1605,A:A,0),COLUMN(M$2)),0),IFERROR(INDEX(A:S,MATCH(AD1605,A:A,0),COLUMN(M$2)),0),IFERROR(INDEX(A:S,MATCH(AK1605,A:A,0),COLUMN(M$2)),0),IFERROR(INDEX(A:S,MATCH(AR1605,A:A,0),COLUMN(M$2)),0)),M1605)</f>
        <v/>
      </c>
      <c r="V1605" s="3" t="str">
        <f t="shared" si="7"/>
        <v/>
      </c>
    </row>
    <row r="1606" ht="15.75" customHeight="1">
      <c r="A1606" s="3" t="s">
        <v>1795</v>
      </c>
      <c r="B1606" s="4" t="str">
        <f t="shared" si="1"/>
        <v>LCPABABSGR30</v>
      </c>
      <c r="D1606" s="3" t="s">
        <v>123</v>
      </c>
      <c r="E1606" s="5">
        <v>45020.0</v>
      </c>
      <c r="F1606" s="5"/>
      <c r="G1606" s="4">
        <v>0.0</v>
      </c>
      <c r="I1606" s="4">
        <v>0.0</v>
      </c>
      <c r="J1606" s="4">
        <v>0.0</v>
      </c>
      <c r="K1606" s="4">
        <v>0.0</v>
      </c>
      <c r="L1606" s="4">
        <v>0.0</v>
      </c>
      <c r="O1606" s="6">
        <f t="shared" si="2"/>
        <v>0</v>
      </c>
      <c r="P1606" s="9" t="s">
        <v>112</v>
      </c>
      <c r="Q1606" s="3" t="str">
        <f t="shared" si="3"/>
        <v>Z</v>
      </c>
      <c r="R1606" s="3">
        <f t="shared" si="4"/>
        <v>0</v>
      </c>
      <c r="S1606" s="3" t="str">
        <f t="shared" si="5"/>
        <v/>
      </c>
      <c r="T1606" s="7">
        <f t="shared" si="6"/>
        <v>0</v>
      </c>
      <c r="U1606" s="8" t="str">
        <f t="array" ref="U1606">IF(W1606&lt;&gt;0,MAX(IFERROR(INDEX(A:S,MATCH(W1606,A:A,0),COLUMN(M$2)),0),IFERROR(INDEX(A:S,MATCH(AD1606,A:A,0),COLUMN(M$2)),0),IFERROR(INDEX(A:S,MATCH(AK1606,A:A,0),COLUMN(M$2)),0),IFERROR(INDEX(A:S,MATCH(AR1606,A:A,0),COLUMN(M$2)),0)),M1606)</f>
        <v/>
      </c>
      <c r="V1606" s="3" t="str">
        <f t="shared" si="7"/>
        <v/>
      </c>
    </row>
    <row r="1607" ht="15.75" customHeight="1">
      <c r="A1607" s="3" t="s">
        <v>1796</v>
      </c>
      <c r="B1607" s="4" t="str">
        <f t="shared" si="1"/>
        <v>LCPABABSBL26</v>
      </c>
      <c r="D1607" s="3" t="s">
        <v>60</v>
      </c>
      <c r="F1607" s="5">
        <v>44274.0</v>
      </c>
      <c r="G1607" s="4">
        <v>0.0</v>
      </c>
      <c r="I1607" s="4">
        <v>0.0</v>
      </c>
      <c r="J1607" s="4">
        <v>0.0</v>
      </c>
      <c r="K1607" s="4">
        <v>0.0</v>
      </c>
      <c r="L1607" s="4">
        <v>0.0</v>
      </c>
      <c r="O1607" s="6">
        <f t="shared" si="2"/>
        <v>0</v>
      </c>
      <c r="P1607" s="3" t="s">
        <v>51</v>
      </c>
      <c r="Q1607" s="3" t="str">
        <f t="shared" si="3"/>
        <v>ZZ</v>
      </c>
      <c r="R1607" s="3">
        <f t="shared" si="4"/>
        <v>0</v>
      </c>
      <c r="S1607" s="3" t="str">
        <f t="shared" si="5"/>
        <v/>
      </c>
      <c r="T1607" s="7">
        <f t="shared" si="6"/>
        <v>0</v>
      </c>
      <c r="U1607" s="8" t="str">
        <f t="array" ref="U1607">IF(W1607&lt;&gt;0,MAX(IFERROR(INDEX(A:S,MATCH(W1607,A:A,0),COLUMN(M$2)),0),IFERROR(INDEX(A:S,MATCH(AD1607,A:A,0),COLUMN(M$2)),0),IFERROR(INDEX(A:S,MATCH(AK1607,A:A,0),COLUMN(M$2)),0),IFERROR(INDEX(A:S,MATCH(AR1607,A:A,0),COLUMN(M$2)),0)),M1607)</f>
        <v/>
      </c>
      <c r="V1607" s="3" t="str">
        <f t="shared" si="7"/>
        <v/>
      </c>
    </row>
    <row r="1608" ht="15.75" customHeight="1">
      <c r="A1608" s="3" t="s">
        <v>1797</v>
      </c>
      <c r="B1608" s="4" t="str">
        <f t="shared" si="1"/>
        <v>LCPABABSBL30</v>
      </c>
      <c r="D1608" s="3" t="s">
        <v>60</v>
      </c>
      <c r="F1608" s="5">
        <v>45020.0</v>
      </c>
      <c r="G1608" s="4">
        <v>0.0</v>
      </c>
      <c r="I1608" s="4">
        <v>0.0</v>
      </c>
      <c r="J1608" s="4">
        <v>0.0</v>
      </c>
      <c r="K1608" s="4">
        <v>0.0</v>
      </c>
      <c r="L1608" s="4">
        <v>0.0</v>
      </c>
      <c r="O1608" s="6">
        <f t="shared" si="2"/>
        <v>0</v>
      </c>
      <c r="P1608" s="3" t="s">
        <v>51</v>
      </c>
      <c r="Q1608" s="3" t="str">
        <f t="shared" si="3"/>
        <v>ZZ</v>
      </c>
      <c r="R1608" s="3">
        <f t="shared" si="4"/>
        <v>0</v>
      </c>
      <c r="S1608" s="3" t="str">
        <f t="shared" si="5"/>
        <v/>
      </c>
      <c r="T1608" s="7">
        <f t="shared" si="6"/>
        <v>0</v>
      </c>
      <c r="U1608" s="8" t="str">
        <f t="array" ref="U1608">IF(W1608&lt;&gt;0,MAX(IFERROR(INDEX(A:S,MATCH(W1608,A:A,0),COLUMN(M$2)),0),IFERROR(INDEX(A:S,MATCH(AD1608,A:A,0),COLUMN(M$2)),0),IFERROR(INDEX(A:S,MATCH(AK1608,A:A,0),COLUMN(M$2)),0),IFERROR(INDEX(A:S,MATCH(AR1608,A:A,0),COLUMN(M$2)),0)),M1608)</f>
        <v/>
      </c>
      <c r="V1608" s="3" t="str">
        <f t="shared" si="7"/>
        <v/>
      </c>
    </row>
    <row r="1609" ht="15.75" customHeight="1">
      <c r="A1609" s="3" t="s">
        <v>1798</v>
      </c>
      <c r="B1609" s="4" t="str">
        <f t="shared" si="1"/>
        <v>LCMISWBABSWH</v>
      </c>
      <c r="D1609" s="3" t="s">
        <v>101</v>
      </c>
      <c r="F1609" s="5"/>
      <c r="G1609" s="4">
        <v>89.0</v>
      </c>
      <c r="I1609" s="4">
        <v>3.0</v>
      </c>
      <c r="J1609" s="4">
        <v>84.0</v>
      </c>
      <c r="K1609" s="4">
        <v>0.0</v>
      </c>
      <c r="L1609" s="4">
        <v>0.0</v>
      </c>
      <c r="O1609" s="6">
        <f t="shared" si="2"/>
        <v>86</v>
      </c>
      <c r="P1609" s="3" t="s">
        <v>137</v>
      </c>
      <c r="Q1609" s="3" t="str">
        <f t="shared" si="3"/>
        <v>LC BARSTL</v>
      </c>
      <c r="R1609" s="3">
        <f t="shared" si="4"/>
        <v>86</v>
      </c>
      <c r="S1609" s="3" t="str">
        <f t="shared" si="5"/>
        <v/>
      </c>
      <c r="T1609" s="7">
        <f t="shared" si="6"/>
        <v>86</v>
      </c>
      <c r="U1609" s="8" t="str">
        <f t="array" ref="U1609">IF(W1609&lt;&gt;0,MAX(IFERROR(INDEX(A:S,MATCH(W1609,A:A,0),COLUMN(M$2)),0),IFERROR(INDEX(A:S,MATCH(AD1609,A:A,0),COLUMN(M$2)),0),IFERROR(INDEX(A:S,MATCH(AK1609,A:A,0),COLUMN(M$2)),0),IFERROR(INDEX(A:S,MATCH(AR1609,A:A,0),COLUMN(M$2)),0)),M1609)</f>
        <v/>
      </c>
      <c r="V1609" s="3" t="str">
        <f t="shared" si="7"/>
        <v/>
      </c>
    </row>
    <row r="1610" ht="15.75" customHeight="1">
      <c r="A1610" s="3" t="s">
        <v>1799</v>
      </c>
      <c r="B1610" s="4" t="str">
        <f t="shared" si="1"/>
        <v>LCMISWBABSGR</v>
      </c>
      <c r="D1610" s="3" t="s">
        <v>101</v>
      </c>
      <c r="F1610" s="5"/>
      <c r="G1610" s="4">
        <v>0.0</v>
      </c>
      <c r="I1610" s="4">
        <v>1.0</v>
      </c>
      <c r="J1610" s="4">
        <v>0.0</v>
      </c>
      <c r="K1610" s="4">
        <v>0.0</v>
      </c>
      <c r="L1610" s="4">
        <v>0.0</v>
      </c>
      <c r="M1610" s="5"/>
      <c r="O1610" s="6">
        <f t="shared" si="2"/>
        <v>-1</v>
      </c>
      <c r="P1610" s="3" t="s">
        <v>137</v>
      </c>
      <c r="Q1610" s="3" t="str">
        <f t="shared" si="3"/>
        <v>LC BARSTL</v>
      </c>
      <c r="R1610" s="3">
        <f t="shared" si="4"/>
        <v>-1</v>
      </c>
      <c r="S1610" s="3" t="str">
        <f t="shared" si="5"/>
        <v/>
      </c>
      <c r="T1610" s="7">
        <f t="shared" si="6"/>
        <v>0</v>
      </c>
      <c r="U1610" s="8" t="str">
        <f t="array" ref="U1610">IF(W1610&lt;&gt;0,MAX(IFERROR(INDEX(A:S,MATCH(W1610,A:A,0),COLUMN(M$2)),0),IFERROR(INDEX(A:S,MATCH(AD1610,A:A,0),COLUMN(M$2)),0),IFERROR(INDEX(A:S,MATCH(AK1610,A:A,0),COLUMN(M$2)),0),IFERROR(INDEX(A:S,MATCH(AR1610,A:A,0),COLUMN(M$2)),0)),M1610)</f>
        <v/>
      </c>
      <c r="V1610" s="3" t="str">
        <f t="shared" si="7"/>
        <v/>
      </c>
    </row>
    <row r="1611" ht="15.75" customHeight="1">
      <c r="A1611" s="3" t="s">
        <v>1800</v>
      </c>
      <c r="B1611" s="4" t="str">
        <f t="shared" si="1"/>
        <v>LCMISWBAMBGR</v>
      </c>
      <c r="D1611" s="3" t="s">
        <v>101</v>
      </c>
      <c r="F1611" s="5"/>
      <c r="G1611" s="4">
        <v>70.0</v>
      </c>
      <c r="I1611" s="4">
        <v>0.0</v>
      </c>
      <c r="J1611" s="4">
        <v>68.0</v>
      </c>
      <c r="K1611" s="4">
        <v>0.0</v>
      </c>
      <c r="L1611" s="4">
        <v>0.0</v>
      </c>
      <c r="M1611" s="5"/>
      <c r="O1611" s="6">
        <f t="shared" si="2"/>
        <v>70</v>
      </c>
      <c r="P1611" s="3" t="s">
        <v>137</v>
      </c>
      <c r="Q1611" s="3" t="str">
        <f t="shared" si="3"/>
        <v>LC BARSTL</v>
      </c>
      <c r="R1611" s="3">
        <f t="shared" si="4"/>
        <v>70</v>
      </c>
      <c r="S1611" s="3" t="str">
        <f t="shared" si="5"/>
        <v/>
      </c>
      <c r="T1611" s="7">
        <f t="shared" si="6"/>
        <v>70</v>
      </c>
      <c r="U1611" s="8" t="str">
        <f t="array" ref="U1611">IF(W1611&lt;&gt;0,MAX(IFERROR(INDEX(A:S,MATCH(W1611,A:A,0),COLUMN(M$2)),0),IFERROR(INDEX(A:S,MATCH(AD1611,A:A,0),COLUMN(M$2)),0),IFERROR(INDEX(A:S,MATCH(AK1611,A:A,0),COLUMN(M$2)),0),IFERROR(INDEX(A:S,MATCH(AR1611,A:A,0),COLUMN(M$2)),0)),M1611)</f>
        <v/>
      </c>
      <c r="V1611" s="3" t="str">
        <f t="shared" si="7"/>
        <v/>
      </c>
    </row>
    <row r="1612" ht="15.75" customHeight="1">
      <c r="A1612" s="3" t="s">
        <v>1801</v>
      </c>
      <c r="B1612" s="4" t="str">
        <f t="shared" si="1"/>
        <v>LCLGSWBABSGR</v>
      </c>
      <c r="D1612" s="3" t="s">
        <v>101</v>
      </c>
      <c r="F1612" s="5"/>
      <c r="G1612" s="4">
        <v>6.0</v>
      </c>
      <c r="I1612" s="4">
        <v>0.0</v>
      </c>
      <c r="J1612" s="4">
        <v>4.0</v>
      </c>
      <c r="K1612" s="4">
        <v>0.0</v>
      </c>
      <c r="L1612" s="4">
        <v>0.0</v>
      </c>
      <c r="M1612" s="5"/>
      <c r="O1612" s="6">
        <f t="shared" si="2"/>
        <v>6</v>
      </c>
      <c r="P1612" s="3" t="s">
        <v>137</v>
      </c>
      <c r="Q1612" s="3" t="str">
        <f t="shared" si="3"/>
        <v>LC BARSTL</v>
      </c>
      <c r="R1612" s="3">
        <f t="shared" si="4"/>
        <v>6</v>
      </c>
      <c r="S1612" s="3" t="str">
        <f t="shared" si="5"/>
        <v/>
      </c>
      <c r="T1612" s="7">
        <f t="shared" si="6"/>
        <v>6</v>
      </c>
      <c r="U1612" s="8" t="str">
        <f t="array" ref="U1612">IF(W1612&lt;&gt;0,MAX(IFERROR(INDEX(A:S,MATCH(W1612,A:A,0),COLUMN(M$2)),0),IFERROR(INDEX(A:S,MATCH(AD1612,A:A,0),COLUMN(M$2)),0),IFERROR(INDEX(A:S,MATCH(AK1612,A:A,0),COLUMN(M$2)),0),IFERROR(INDEX(A:S,MATCH(AR1612,A:A,0),COLUMN(M$2)),0)),M1612)</f>
        <v/>
      </c>
      <c r="V1612" s="3" t="str">
        <f t="shared" si="7"/>
        <v/>
      </c>
    </row>
    <row r="1613" ht="15.75" customHeight="1">
      <c r="A1613" s="3" t="s">
        <v>1802</v>
      </c>
      <c r="B1613" s="4" t="str">
        <f t="shared" si="1"/>
        <v>LCLGSWBABSWH</v>
      </c>
      <c r="D1613" s="3" t="s">
        <v>101</v>
      </c>
      <c r="F1613" s="5"/>
      <c r="G1613" s="4">
        <v>32.0</v>
      </c>
      <c r="I1613" s="4">
        <v>0.0</v>
      </c>
      <c r="J1613" s="4">
        <v>30.0</v>
      </c>
      <c r="K1613" s="4">
        <v>0.0</v>
      </c>
      <c r="L1613" s="4">
        <v>0.0</v>
      </c>
      <c r="M1613" s="5"/>
      <c r="O1613" s="6">
        <f t="shared" si="2"/>
        <v>32</v>
      </c>
      <c r="P1613" s="3" t="s">
        <v>137</v>
      </c>
      <c r="Q1613" s="3" t="str">
        <f t="shared" si="3"/>
        <v>LC BARSTL</v>
      </c>
      <c r="R1613" s="3">
        <f t="shared" si="4"/>
        <v>32</v>
      </c>
      <c r="S1613" s="3" t="str">
        <f t="shared" si="5"/>
        <v/>
      </c>
      <c r="T1613" s="7">
        <f t="shared" si="6"/>
        <v>32</v>
      </c>
      <c r="U1613" s="8" t="str">
        <f t="array" ref="U1613">IF(W1613&lt;&gt;0,MAX(IFERROR(INDEX(A:S,MATCH(W1613,A:A,0),COLUMN(M$2)),0),IFERROR(INDEX(A:S,MATCH(AD1613,A:A,0),COLUMN(M$2)),0),IFERROR(INDEX(A:S,MATCH(AK1613,A:A,0),COLUMN(M$2)),0),IFERROR(INDEX(A:S,MATCH(AR1613,A:A,0),COLUMN(M$2)),0)),M1613)</f>
        <v/>
      </c>
      <c r="V1613" s="3" t="str">
        <f t="shared" si="7"/>
        <v/>
      </c>
    </row>
    <row r="1614" ht="15.75" customHeight="1">
      <c r="A1614" s="3" t="s">
        <v>1803</v>
      </c>
      <c r="B1614" s="4" t="str">
        <f t="shared" si="1"/>
        <v>LCLGSWBAMBGR</v>
      </c>
      <c r="D1614" s="3" t="s">
        <v>101</v>
      </c>
      <c r="F1614" s="5"/>
      <c r="G1614" s="4">
        <v>3.0</v>
      </c>
      <c r="I1614" s="4">
        <v>3.0</v>
      </c>
      <c r="J1614" s="4">
        <v>0.0</v>
      </c>
      <c r="K1614" s="4">
        <v>0.0</v>
      </c>
      <c r="L1614" s="4">
        <v>0.0</v>
      </c>
      <c r="M1614" s="5"/>
      <c r="O1614" s="6">
        <f t="shared" si="2"/>
        <v>0</v>
      </c>
      <c r="P1614" s="3" t="s">
        <v>137</v>
      </c>
      <c r="Q1614" s="3" t="str">
        <f t="shared" si="3"/>
        <v>LC BARSTL</v>
      </c>
      <c r="R1614" s="3">
        <f t="shared" si="4"/>
        <v>0</v>
      </c>
      <c r="S1614" s="3" t="str">
        <f t="shared" si="5"/>
        <v/>
      </c>
      <c r="T1614" s="7">
        <f t="shared" si="6"/>
        <v>0</v>
      </c>
      <c r="U1614" s="8" t="str">
        <f t="array" ref="U1614">IF(W1614&lt;&gt;0,MAX(IFERROR(INDEX(A:S,MATCH(W1614,A:A,0),COLUMN(M$2)),0),IFERROR(INDEX(A:S,MATCH(AD1614,A:A,0),COLUMN(M$2)),0),IFERROR(INDEX(A:S,MATCH(AK1614,A:A,0),COLUMN(M$2)),0),IFERROR(INDEX(A:S,MATCH(AR1614,A:A,0),COLUMN(M$2)),0)),M1614)</f>
        <v/>
      </c>
      <c r="V1614" s="3" t="str">
        <f t="shared" si="7"/>
        <v/>
      </c>
    </row>
    <row r="1615" ht="15.75" customHeight="1">
      <c r="A1615" s="3" t="s">
        <v>1804</v>
      </c>
      <c r="B1615" s="4" t="str">
        <f t="shared" si="1"/>
        <v>LCKLSWBABSGR</v>
      </c>
      <c r="D1615" s="3" t="s">
        <v>101</v>
      </c>
      <c r="F1615" s="5"/>
      <c r="G1615" s="4">
        <v>24.0</v>
      </c>
      <c r="I1615" s="4">
        <v>0.0</v>
      </c>
      <c r="J1615" s="4">
        <v>22.0</v>
      </c>
      <c r="K1615" s="4">
        <v>0.0</v>
      </c>
      <c r="L1615" s="4">
        <v>0.0</v>
      </c>
      <c r="M1615" s="5"/>
      <c r="O1615" s="6">
        <f t="shared" si="2"/>
        <v>24</v>
      </c>
      <c r="P1615" s="3" t="s">
        <v>137</v>
      </c>
      <c r="Q1615" s="3" t="str">
        <f t="shared" si="3"/>
        <v>LC BARSTL</v>
      </c>
      <c r="R1615" s="3">
        <f t="shared" si="4"/>
        <v>24</v>
      </c>
      <c r="S1615" s="3" t="str">
        <f t="shared" si="5"/>
        <v/>
      </c>
      <c r="T1615" s="7">
        <f t="shared" si="6"/>
        <v>24</v>
      </c>
      <c r="U1615" s="8" t="str">
        <f t="array" ref="U1615">IF(W1615&lt;&gt;0,MAX(IFERROR(INDEX(A:S,MATCH(W1615,A:A,0),COLUMN(M$2)),0),IFERROR(INDEX(A:S,MATCH(AD1615,A:A,0),COLUMN(M$2)),0),IFERROR(INDEX(A:S,MATCH(AK1615,A:A,0),COLUMN(M$2)),0),IFERROR(INDEX(A:S,MATCH(AR1615,A:A,0),COLUMN(M$2)),0)),M1615)</f>
        <v/>
      </c>
      <c r="V1615" s="3" t="str">
        <f t="shared" si="7"/>
        <v/>
      </c>
    </row>
    <row r="1616" ht="15.75" customHeight="1">
      <c r="A1616" s="3" t="s">
        <v>1805</v>
      </c>
      <c r="B1616" s="4" t="str">
        <f t="shared" si="1"/>
        <v>LCKLSWBAMBGR</v>
      </c>
      <c r="D1616" s="3" t="s">
        <v>101</v>
      </c>
      <c r="F1616" s="5"/>
      <c r="G1616" s="4">
        <v>54.0</v>
      </c>
      <c r="I1616" s="4">
        <v>0.0</v>
      </c>
      <c r="J1616" s="4">
        <v>52.0</v>
      </c>
      <c r="K1616" s="4">
        <v>0.0</v>
      </c>
      <c r="L1616" s="4">
        <v>0.0</v>
      </c>
      <c r="M1616" s="5"/>
      <c r="O1616" s="6">
        <f t="shared" si="2"/>
        <v>54</v>
      </c>
      <c r="P1616" s="3" t="s">
        <v>137</v>
      </c>
      <c r="Q1616" s="3" t="str">
        <f t="shared" si="3"/>
        <v>LC BARSTL</v>
      </c>
      <c r="R1616" s="3">
        <f t="shared" si="4"/>
        <v>54</v>
      </c>
      <c r="S1616" s="3" t="str">
        <f t="shared" si="5"/>
        <v/>
      </c>
      <c r="T1616" s="7">
        <f t="shared" si="6"/>
        <v>54</v>
      </c>
      <c r="U1616" s="8" t="str">
        <f t="array" ref="U1616">IF(W1616&lt;&gt;0,MAX(IFERROR(INDEX(A:S,MATCH(W1616,A:A,0),COLUMN(M$2)),0),IFERROR(INDEX(A:S,MATCH(AD1616,A:A,0),COLUMN(M$2)),0),IFERROR(INDEX(A:S,MATCH(AK1616,A:A,0),COLUMN(M$2)),0),IFERROR(INDEX(A:S,MATCH(AR1616,A:A,0),COLUMN(M$2)),0)),M1616)</f>
        <v/>
      </c>
      <c r="V1616" s="3" t="str">
        <f t="shared" si="7"/>
        <v/>
      </c>
    </row>
    <row r="1617" ht="15.75" customHeight="1">
      <c r="A1617" s="3" t="s">
        <v>1806</v>
      </c>
      <c r="B1617" s="4" t="str">
        <f t="shared" si="1"/>
        <v>LCBHBABSGR30</v>
      </c>
      <c r="D1617" s="3" t="s">
        <v>60</v>
      </c>
      <c r="E1617" s="5">
        <v>44134.0</v>
      </c>
      <c r="F1617" s="5">
        <v>44245.0</v>
      </c>
      <c r="G1617" s="4">
        <v>0.0</v>
      </c>
      <c r="I1617" s="4">
        <v>0.0</v>
      </c>
      <c r="J1617" s="4">
        <v>0.0</v>
      </c>
      <c r="K1617" s="4">
        <v>0.0</v>
      </c>
      <c r="L1617" s="4">
        <v>0.0</v>
      </c>
      <c r="O1617" s="6">
        <f t="shared" si="2"/>
        <v>0</v>
      </c>
      <c r="P1617" s="3" t="s">
        <v>51</v>
      </c>
      <c r="Q1617" s="3" t="str">
        <f t="shared" si="3"/>
        <v>ZZ</v>
      </c>
      <c r="R1617" s="3">
        <f t="shared" si="4"/>
        <v>0</v>
      </c>
      <c r="S1617" s="3" t="str">
        <f t="shared" si="5"/>
        <v/>
      </c>
      <c r="T1617" s="7">
        <f t="shared" si="6"/>
        <v>0</v>
      </c>
      <c r="U1617" s="8" t="str">
        <f t="array" ref="U1617">IF(W1617&lt;&gt;0,MAX(IFERROR(INDEX(A:S,MATCH(W1617,A:A,0),COLUMN(M$2)),0),IFERROR(INDEX(A:S,MATCH(AD1617,A:A,0),COLUMN(M$2)),0),IFERROR(INDEX(A:S,MATCH(AK1617,A:A,0),COLUMN(M$2)),0),IFERROR(INDEX(A:S,MATCH(AR1617,A:A,0),COLUMN(M$2)),0)),M1617)</f>
        <v/>
      </c>
      <c r="V1617" s="3" t="str">
        <f t="shared" si="7"/>
        <v/>
      </c>
    </row>
    <row r="1618" ht="15.75" customHeight="1">
      <c r="A1618" s="3" t="s">
        <v>1807</v>
      </c>
      <c r="B1618" s="4" t="str">
        <f t="shared" si="1"/>
        <v>LCBHBABSGR26</v>
      </c>
      <c r="D1618" s="3" t="s">
        <v>60</v>
      </c>
      <c r="F1618" s="5">
        <v>45020.0</v>
      </c>
      <c r="G1618" s="4">
        <v>0.0</v>
      </c>
      <c r="I1618" s="4">
        <v>0.0</v>
      </c>
      <c r="J1618" s="4">
        <v>0.0</v>
      </c>
      <c r="K1618" s="4">
        <v>0.0</v>
      </c>
      <c r="L1618" s="4">
        <v>0.0</v>
      </c>
      <c r="O1618" s="6">
        <f t="shared" si="2"/>
        <v>0</v>
      </c>
      <c r="P1618" s="3" t="s">
        <v>51</v>
      </c>
      <c r="Q1618" s="3" t="str">
        <f t="shared" si="3"/>
        <v>ZZ</v>
      </c>
      <c r="R1618" s="3">
        <f t="shared" si="4"/>
        <v>0</v>
      </c>
      <c r="S1618" s="3" t="str">
        <f t="shared" si="5"/>
        <v/>
      </c>
      <c r="T1618" s="7">
        <f t="shared" si="6"/>
        <v>0</v>
      </c>
      <c r="U1618" s="8" t="str">
        <f t="array" ref="U1618">IF(W1618&lt;&gt;0,MAX(IFERROR(INDEX(A:S,MATCH(W1618,A:A,0),COLUMN(M$2)),0),IFERROR(INDEX(A:S,MATCH(AD1618,A:A,0),COLUMN(M$2)),0),IFERROR(INDEX(A:S,MATCH(AK1618,A:A,0),COLUMN(M$2)),0),IFERROR(INDEX(A:S,MATCH(AR1618,A:A,0),COLUMN(M$2)),0)),M1618)</f>
        <v/>
      </c>
      <c r="V1618" s="3" t="str">
        <f t="shared" si="7"/>
        <v/>
      </c>
    </row>
    <row r="1619" ht="15.75" customHeight="1">
      <c r="A1619" s="3" t="s">
        <v>1808</v>
      </c>
      <c r="B1619" s="4" t="str">
        <f t="shared" si="1"/>
        <v>LCVCSWBABSGR</v>
      </c>
      <c r="D1619" s="3" t="s">
        <v>101</v>
      </c>
      <c r="F1619" s="5"/>
      <c r="G1619" s="4">
        <v>51.0</v>
      </c>
      <c r="I1619" s="4">
        <v>0.0</v>
      </c>
      <c r="J1619" s="4">
        <v>49.0</v>
      </c>
      <c r="K1619" s="4">
        <v>0.0</v>
      </c>
      <c r="L1619" s="4">
        <v>0.0</v>
      </c>
      <c r="O1619" s="6">
        <f t="shared" si="2"/>
        <v>51</v>
      </c>
      <c r="P1619" s="3" t="s">
        <v>137</v>
      </c>
      <c r="Q1619" s="3" t="str">
        <f t="shared" si="3"/>
        <v>LC BARSTL</v>
      </c>
      <c r="R1619" s="3">
        <f t="shared" si="4"/>
        <v>51</v>
      </c>
      <c r="S1619" s="3" t="str">
        <f t="shared" si="5"/>
        <v/>
      </c>
      <c r="T1619" s="7">
        <f t="shared" si="6"/>
        <v>51</v>
      </c>
      <c r="U1619" s="8" t="str">
        <f t="array" ref="U1619">IF(W1619&lt;&gt;0,MAX(IFERROR(INDEX(A:S,MATCH(W1619,A:A,0),COLUMN(M$2)),0),IFERROR(INDEX(A:S,MATCH(AD1619,A:A,0),COLUMN(M$2)),0),IFERROR(INDEX(A:S,MATCH(AK1619,A:A,0),COLUMN(M$2)),0),IFERROR(INDEX(A:S,MATCH(AR1619,A:A,0),COLUMN(M$2)),0)),M1619)</f>
        <v/>
      </c>
      <c r="V1619" s="3" t="str">
        <f t="shared" si="7"/>
        <v/>
      </c>
    </row>
    <row r="1620" ht="15.75" customHeight="1">
      <c r="A1620" s="3" t="s">
        <v>1809</v>
      </c>
      <c r="B1620" s="4" t="str">
        <f t="shared" si="1"/>
        <v>LCVCSWBAMBGR</v>
      </c>
      <c r="D1620" s="3" t="s">
        <v>60</v>
      </c>
      <c r="F1620" s="5">
        <v>45020.0</v>
      </c>
      <c r="G1620" s="4">
        <v>0.0</v>
      </c>
      <c r="I1620" s="4">
        <v>0.0</v>
      </c>
      <c r="J1620" s="4">
        <v>0.0</v>
      </c>
      <c r="K1620" s="4">
        <v>0.0</v>
      </c>
      <c r="L1620" s="4">
        <v>0.0</v>
      </c>
      <c r="O1620" s="6">
        <f t="shared" si="2"/>
        <v>0</v>
      </c>
      <c r="P1620" s="3" t="s">
        <v>51</v>
      </c>
      <c r="Q1620" s="3" t="str">
        <f t="shared" si="3"/>
        <v>ZZ</v>
      </c>
      <c r="R1620" s="3">
        <f t="shared" si="4"/>
        <v>0</v>
      </c>
      <c r="S1620" s="3" t="str">
        <f t="shared" si="5"/>
        <v/>
      </c>
      <c r="T1620" s="7">
        <f t="shared" si="6"/>
        <v>0</v>
      </c>
      <c r="U1620" s="8" t="str">
        <f t="array" ref="U1620">IF(W1620&lt;&gt;0,MAX(IFERROR(INDEX(A:S,MATCH(W1620,A:A,0),COLUMN(M$2)),0),IFERROR(INDEX(A:S,MATCH(AD1620,A:A,0),COLUMN(M$2)),0),IFERROR(INDEX(A:S,MATCH(AK1620,A:A,0),COLUMN(M$2)),0),IFERROR(INDEX(A:S,MATCH(AR1620,A:A,0),COLUMN(M$2)),0)),M1620)</f>
        <v/>
      </c>
      <c r="V1620" s="3" t="str">
        <f t="shared" si="7"/>
        <v/>
      </c>
    </row>
    <row r="1621" ht="15.75" customHeight="1">
      <c r="A1621" s="3" t="s">
        <v>1810</v>
      </c>
      <c r="B1621" s="4" t="str">
        <f t="shared" si="1"/>
        <v>LCDKBABSGR30</v>
      </c>
      <c r="D1621" s="3" t="s">
        <v>60</v>
      </c>
      <c r="F1621" s="5">
        <v>45020.0</v>
      </c>
      <c r="G1621" s="4">
        <v>0.0</v>
      </c>
      <c r="I1621" s="4">
        <v>0.0</v>
      </c>
      <c r="J1621" s="4">
        <v>0.0</v>
      </c>
      <c r="K1621" s="4">
        <v>0.0</v>
      </c>
      <c r="L1621" s="4">
        <v>0.0</v>
      </c>
      <c r="O1621" s="6">
        <f t="shared" si="2"/>
        <v>0</v>
      </c>
      <c r="P1621" s="3" t="s">
        <v>51</v>
      </c>
      <c r="Q1621" s="3" t="str">
        <f t="shared" si="3"/>
        <v>ZZ</v>
      </c>
      <c r="R1621" s="3">
        <f t="shared" si="4"/>
        <v>0</v>
      </c>
      <c r="S1621" s="3" t="str">
        <f t="shared" si="5"/>
        <v/>
      </c>
      <c r="T1621" s="7">
        <f t="shared" si="6"/>
        <v>0</v>
      </c>
      <c r="U1621" s="8" t="str">
        <f t="array" ref="U1621">IF(W1621&lt;&gt;0,MAX(IFERROR(INDEX(A:S,MATCH(W1621,A:A,0),COLUMN(M$2)),0),IFERROR(INDEX(A:S,MATCH(AD1621,A:A,0),COLUMN(M$2)),0),IFERROR(INDEX(A:S,MATCH(AK1621,A:A,0),COLUMN(M$2)),0),IFERROR(INDEX(A:S,MATCH(AR1621,A:A,0),COLUMN(M$2)),0)),M1621)</f>
        <v/>
      </c>
      <c r="V1621" s="3" t="str">
        <f t="shared" si="7"/>
        <v/>
      </c>
    </row>
    <row r="1622" ht="15.75" customHeight="1">
      <c r="A1622" s="3" t="s">
        <v>1811</v>
      </c>
      <c r="B1622" s="4" t="str">
        <f t="shared" si="1"/>
        <v>LCDKBABSGR26</v>
      </c>
      <c r="D1622" s="3" t="s">
        <v>60</v>
      </c>
      <c r="F1622" s="5">
        <v>45020.0</v>
      </c>
      <c r="G1622" s="4">
        <v>0.0</v>
      </c>
      <c r="I1622" s="4">
        <v>0.0</v>
      </c>
      <c r="J1622" s="4">
        <v>0.0</v>
      </c>
      <c r="K1622" s="4">
        <v>0.0</v>
      </c>
      <c r="L1622" s="4">
        <v>0.0</v>
      </c>
      <c r="O1622" s="6">
        <f t="shared" si="2"/>
        <v>0</v>
      </c>
      <c r="P1622" s="3" t="s">
        <v>51</v>
      </c>
      <c r="Q1622" s="3" t="str">
        <f t="shared" si="3"/>
        <v>ZZ</v>
      </c>
      <c r="R1622" s="3">
        <f t="shared" si="4"/>
        <v>0</v>
      </c>
      <c r="S1622" s="3" t="str">
        <f t="shared" si="5"/>
        <v/>
      </c>
      <c r="T1622" s="7">
        <f t="shared" si="6"/>
        <v>0</v>
      </c>
      <c r="U1622" s="8" t="str">
        <f t="array" ref="U1622">IF(W1622&lt;&gt;0,MAX(IFERROR(INDEX(A:S,MATCH(W1622,A:A,0),COLUMN(M$2)),0),IFERROR(INDEX(A:S,MATCH(AD1622,A:A,0),COLUMN(M$2)),0),IFERROR(INDEX(A:S,MATCH(AK1622,A:A,0),COLUMN(M$2)),0),IFERROR(INDEX(A:S,MATCH(AR1622,A:A,0),COLUMN(M$2)),0)),M1622)</f>
        <v/>
      </c>
      <c r="V1622" s="3" t="str">
        <f t="shared" si="7"/>
        <v/>
      </c>
    </row>
    <row r="1623" ht="15.75" customHeight="1">
      <c r="A1623" s="3" t="s">
        <v>1812</v>
      </c>
      <c r="B1623" s="4" t="str">
        <f t="shared" si="1"/>
        <v>LCTRCHBSGR</v>
      </c>
      <c r="C1623" s="3" t="s">
        <v>2</v>
      </c>
      <c r="D1623" s="3" t="s">
        <v>101</v>
      </c>
      <c r="F1623" s="5"/>
      <c r="G1623" s="4">
        <v>24.0</v>
      </c>
      <c r="I1623" s="4">
        <v>0.0</v>
      </c>
      <c r="J1623" s="4">
        <v>10.0</v>
      </c>
      <c r="K1623" s="4">
        <v>0.0</v>
      </c>
      <c r="L1623" s="4">
        <v>0.0</v>
      </c>
      <c r="M1623" s="5"/>
      <c r="O1623" s="6">
        <f t="shared" si="2"/>
        <v>24</v>
      </c>
      <c r="P1623" s="3" t="s">
        <v>108</v>
      </c>
      <c r="Q1623" s="3" t="str">
        <f t="shared" si="3"/>
        <v>LC DINING CHAIRS</v>
      </c>
      <c r="R1623" s="3">
        <f t="shared" si="4"/>
        <v>12</v>
      </c>
      <c r="S1623" s="3">
        <f t="shared" si="5"/>
        <v>0</v>
      </c>
      <c r="T1623" s="7">
        <f t="shared" si="6"/>
        <v>24</v>
      </c>
      <c r="U1623" s="8" t="str">
        <f t="array" ref="U1623">IF(W1623&lt;&gt;0,MAX(IFERROR(INDEX(A:S,MATCH(W1623,A:A,0),COLUMN(M$2)),0),IFERROR(INDEX(A:S,MATCH(AD1623,A:A,0),COLUMN(M$2)),0),IFERROR(INDEX(A:S,MATCH(AK1623,A:A,0),COLUMN(M$2)),0),IFERROR(INDEX(A:S,MATCH(AR1623,A:A,0),COLUMN(M$2)),0)),M1623)</f>
        <v/>
      </c>
      <c r="V1623" s="3">
        <f t="shared" si="7"/>
        <v>0</v>
      </c>
    </row>
    <row r="1624" ht="15.75" customHeight="1">
      <c r="A1624" s="3" t="s">
        <v>1813</v>
      </c>
      <c r="B1624" s="4" t="str">
        <f t="shared" si="1"/>
        <v>LCTRCHMBGR</v>
      </c>
      <c r="C1624" s="3" t="s">
        <v>2</v>
      </c>
      <c r="D1624" s="3" t="s">
        <v>101</v>
      </c>
      <c r="F1624" s="5"/>
      <c r="G1624" s="4">
        <v>22.0</v>
      </c>
      <c r="I1624" s="4">
        <v>0.0</v>
      </c>
      <c r="J1624" s="4">
        <v>9.0</v>
      </c>
      <c r="K1624" s="4">
        <v>0.0</v>
      </c>
      <c r="L1624" s="4">
        <v>0.0</v>
      </c>
      <c r="M1624" s="5"/>
      <c r="O1624" s="6">
        <f t="shared" si="2"/>
        <v>22</v>
      </c>
      <c r="P1624" s="3" t="s">
        <v>108</v>
      </c>
      <c r="Q1624" s="3" t="str">
        <f t="shared" si="3"/>
        <v>LC DINING CHAIRS</v>
      </c>
      <c r="R1624" s="3">
        <f t="shared" si="4"/>
        <v>11</v>
      </c>
      <c r="S1624" s="3">
        <f t="shared" si="5"/>
        <v>0</v>
      </c>
      <c r="T1624" s="7">
        <f t="shared" si="6"/>
        <v>22</v>
      </c>
      <c r="U1624" s="8" t="str">
        <f t="array" ref="U1624">IF(W1624&lt;&gt;0,MAX(IFERROR(INDEX(A:S,MATCH(W1624,A:A,0),COLUMN(M$2)),0),IFERROR(INDEX(A:S,MATCH(AD1624,A:A,0),COLUMN(M$2)),0),IFERROR(INDEX(A:S,MATCH(AK1624,A:A,0),COLUMN(M$2)),0),IFERROR(INDEX(A:S,MATCH(AR1624,A:A,0),COLUMN(M$2)),0)),M1624)</f>
        <v/>
      </c>
      <c r="V1624" s="3">
        <f t="shared" si="7"/>
        <v>0</v>
      </c>
    </row>
    <row r="1625" ht="15.75" customHeight="1">
      <c r="A1625" s="3" t="s">
        <v>1814</v>
      </c>
      <c r="B1625" s="4" t="str">
        <f t="shared" si="1"/>
        <v>LCCPCHBSGR</v>
      </c>
      <c r="C1625" s="3" t="s">
        <v>2</v>
      </c>
      <c r="D1625" s="3" t="s">
        <v>101</v>
      </c>
      <c r="F1625" s="5"/>
      <c r="G1625" s="4">
        <v>20.0</v>
      </c>
      <c r="I1625" s="4">
        <v>0.0</v>
      </c>
      <c r="J1625" s="4">
        <v>10.0</v>
      </c>
      <c r="K1625" s="4">
        <v>0.0</v>
      </c>
      <c r="L1625" s="4">
        <v>0.0</v>
      </c>
      <c r="O1625" s="6">
        <f t="shared" si="2"/>
        <v>20</v>
      </c>
      <c r="P1625" s="3" t="s">
        <v>112</v>
      </c>
      <c r="Q1625" s="3" t="str">
        <f t="shared" si="3"/>
        <v>Z</v>
      </c>
      <c r="R1625" s="3">
        <f t="shared" si="4"/>
        <v>10</v>
      </c>
      <c r="S1625" s="3">
        <f t="shared" si="5"/>
        <v>0</v>
      </c>
      <c r="T1625" s="7">
        <f t="shared" si="6"/>
        <v>20</v>
      </c>
      <c r="U1625" s="8" t="str">
        <f t="array" ref="U1625">IF(W1625&lt;&gt;0,MAX(IFERROR(INDEX(A:S,MATCH(W1625,A:A,0),COLUMN(M$2)),0),IFERROR(INDEX(A:S,MATCH(AD1625,A:A,0),COLUMN(M$2)),0),IFERROR(INDEX(A:S,MATCH(AK1625,A:A,0),COLUMN(M$2)),0),IFERROR(INDEX(A:S,MATCH(AR1625,A:A,0),COLUMN(M$2)),0)),M1625)</f>
        <v/>
      </c>
      <c r="V1625" s="3">
        <f t="shared" si="7"/>
        <v>0</v>
      </c>
    </row>
    <row r="1626" ht="15.75" customHeight="1">
      <c r="A1626" s="3" t="s">
        <v>1815</v>
      </c>
      <c r="B1626" s="4" t="str">
        <f t="shared" si="1"/>
        <v>LCALBEBSGR</v>
      </c>
      <c r="D1626" s="3" t="s">
        <v>60</v>
      </c>
      <c r="F1626" s="5">
        <v>45020.0</v>
      </c>
      <c r="G1626" s="4">
        <v>0.0</v>
      </c>
      <c r="I1626" s="4">
        <v>0.0</v>
      </c>
      <c r="J1626" s="4">
        <v>0.0</v>
      </c>
      <c r="K1626" s="4">
        <v>0.0</v>
      </c>
      <c r="L1626" s="4">
        <v>0.0</v>
      </c>
      <c r="O1626" s="6">
        <f t="shared" si="2"/>
        <v>0</v>
      </c>
      <c r="P1626" s="3" t="s">
        <v>51</v>
      </c>
      <c r="Q1626" s="3" t="str">
        <f t="shared" si="3"/>
        <v>ZZ</v>
      </c>
      <c r="R1626" s="3">
        <f t="shared" si="4"/>
        <v>0</v>
      </c>
      <c r="S1626" s="3" t="str">
        <f t="shared" si="5"/>
        <v/>
      </c>
      <c r="T1626" s="7">
        <f t="shared" si="6"/>
        <v>0</v>
      </c>
      <c r="U1626" s="8" t="str">
        <f t="array" ref="U1626">IF(W1626&lt;&gt;0,MAX(IFERROR(INDEX(A:S,MATCH(W1626,A:A,0),COLUMN(M$2)),0),IFERROR(INDEX(A:S,MATCH(AD1626,A:A,0),COLUMN(M$2)),0),IFERROR(INDEX(A:S,MATCH(AK1626,A:A,0),COLUMN(M$2)),0),IFERROR(INDEX(A:S,MATCH(AR1626,A:A,0),COLUMN(M$2)),0)),M1626)</f>
        <v/>
      </c>
      <c r="V1626" s="3" t="str">
        <f t="shared" si="7"/>
        <v/>
      </c>
    </row>
    <row r="1627" ht="15.75" customHeight="1">
      <c r="A1627" s="3" t="s">
        <v>1816</v>
      </c>
      <c r="B1627" s="4" t="str">
        <f t="shared" si="1"/>
        <v>LCACDIGR</v>
      </c>
      <c r="D1627" s="3" t="s">
        <v>123</v>
      </c>
      <c r="E1627" s="5">
        <v>45020.0</v>
      </c>
      <c r="F1627" s="5"/>
      <c r="G1627" s="4">
        <v>0.0</v>
      </c>
      <c r="I1627" s="4">
        <v>0.0</v>
      </c>
      <c r="J1627" s="4">
        <v>0.0</v>
      </c>
      <c r="K1627" s="4">
        <v>0.0</v>
      </c>
      <c r="L1627" s="4">
        <v>0.0</v>
      </c>
      <c r="O1627" s="6">
        <f t="shared" si="2"/>
        <v>0</v>
      </c>
      <c r="P1627" s="3" t="s">
        <v>51</v>
      </c>
      <c r="Q1627" s="3" t="str">
        <f t="shared" si="3"/>
        <v>ZZ</v>
      </c>
      <c r="R1627" s="3">
        <f t="shared" si="4"/>
        <v>0</v>
      </c>
      <c r="S1627" s="3">
        <f t="shared" si="5"/>
        <v>0</v>
      </c>
      <c r="T1627" s="7">
        <f t="shared" si="6"/>
        <v>0</v>
      </c>
      <c r="U1627" s="8">
        <f t="array" ref="U1627">IF(W1627&lt;&gt;0,MAX(IFERROR(INDEX(A:S,MATCH(W1627,A:A,0),COLUMN(M$2)),0),IFERROR(INDEX(A:S,MATCH(AD1627,A:A,0),COLUMN(M$2)),0),IFERROR(INDEX(A:S,MATCH(AK1627,A:A,0),COLUMN(M$2)),0),IFERROR(INDEX(A:S,MATCH(AR1627,A:A,0),COLUMN(M$2)),0)),M1627)</f>
        <v>0</v>
      </c>
      <c r="V1627" s="3">
        <f t="shared" si="7"/>
        <v>0</v>
      </c>
      <c r="W1627" s="3" t="s">
        <v>1817</v>
      </c>
      <c r="X1627" s="3">
        <v>1.0</v>
      </c>
      <c r="Y1627" s="3">
        <f t="array" ref="Y1627">ROUNDDOWN(INDEX($A:$O,MATCH(W1627,$A:$A,0),COLUMN(O$1))/X1627,0)</f>
        <v>0</v>
      </c>
      <c r="Z1627" s="3">
        <f t="array" ref="Z1627">ROUNDDOWN(INDEX($A:$J,MATCH(W1627,$A:$A,0),COLUMN(H$1))/X1627,0)+Y1627</f>
        <v>0</v>
      </c>
      <c r="AA1627" s="5" t="str">
        <f t="array" ref="AA1627">XLOOKUP(W1627,A:A,M:M)</f>
        <v/>
      </c>
      <c r="AB1627" s="3">
        <f t="array" ref="AB1627">ROUNDDOWN(INDEX($A:$N,MATCH(W1627,$A:$A,0),COLUMN(N$1))/X1627,0)+Z1627</f>
        <v>0</v>
      </c>
      <c r="AC1627" s="3" t="str">
        <f t="array" ref="AC1627">INDEX($A:$P,MATCH(W1627,$A:$A,0),COLUMN(P$1))</f>
        <v>ZZ</v>
      </c>
      <c r="AD1627" s="3" t="s">
        <v>1818</v>
      </c>
      <c r="AE1627" s="3">
        <v>1.0</v>
      </c>
      <c r="AF1627" s="3">
        <f t="array" ref="AF1627">ROUNDDOWN(INDEX($A:$O,MATCH(AD1627,$A:$A,0),COLUMN(O$1))/AE1627,0)</f>
        <v>1</v>
      </c>
      <c r="AG1627" s="3">
        <f t="array" ref="AG1627">ROUNDDOWN(INDEX($A:$J,MATCH(AD1627,$A:$A,0),COLUMN(H$1))/AE1627,0)+AF1627</f>
        <v>1</v>
      </c>
      <c r="AH1627" s="5" t="str">
        <f t="array" ref="AH1627">XLOOKUP(AD1627,A:A,M:M)</f>
        <v/>
      </c>
      <c r="AI1627" s="3">
        <f t="array" ref="AI1627">ROUNDDOWN(INDEX($A:$N,MATCH(AD1627,$A:$A,0),COLUMN(N$1))/AE1627,0)+AG1627</f>
        <v>1</v>
      </c>
      <c r="AJ1627" s="3" t="str">
        <f t="array" ref="AJ1627">INDEX($A:$P,MATCH(AD1627,$A:$A,0),COLUMN(P$1))</f>
        <v>ZZ</v>
      </c>
    </row>
    <row r="1628" ht="15.75" customHeight="1">
      <c r="A1628" s="3" t="s">
        <v>1819</v>
      </c>
      <c r="B1628" s="4" t="str">
        <f t="shared" si="1"/>
        <v>LCCSBABLGR</v>
      </c>
      <c r="D1628" s="3" t="s">
        <v>60</v>
      </c>
      <c r="F1628" s="5">
        <v>45020.0</v>
      </c>
      <c r="G1628" s="4">
        <v>0.0</v>
      </c>
      <c r="I1628" s="4">
        <v>0.0</v>
      </c>
      <c r="J1628" s="4">
        <v>0.0</v>
      </c>
      <c r="K1628" s="4">
        <v>0.0</v>
      </c>
      <c r="L1628" s="4">
        <v>0.0</v>
      </c>
      <c r="O1628" s="6">
        <f t="shared" si="2"/>
        <v>0</v>
      </c>
      <c r="P1628" s="3" t="s">
        <v>51</v>
      </c>
      <c r="Q1628" s="3" t="str">
        <f t="shared" si="3"/>
        <v>ZZ</v>
      </c>
      <c r="R1628" s="3">
        <f t="shared" si="4"/>
        <v>0</v>
      </c>
      <c r="S1628" s="3" t="str">
        <f t="shared" si="5"/>
        <v/>
      </c>
      <c r="T1628" s="7">
        <f t="shared" si="6"/>
        <v>0</v>
      </c>
      <c r="U1628" s="8" t="str">
        <f t="array" ref="U1628">IF(W1628&lt;&gt;0,MAX(IFERROR(INDEX(A:S,MATCH(W1628,A:A,0),COLUMN(M$2)),0),IFERROR(INDEX(A:S,MATCH(AD1628,A:A,0),COLUMN(M$2)),0),IFERROR(INDEX(A:S,MATCH(AK1628,A:A,0),COLUMN(M$2)),0),IFERROR(INDEX(A:S,MATCH(AR1628,A:A,0),COLUMN(M$2)),0)),M1628)</f>
        <v/>
      </c>
      <c r="V1628" s="3" t="str">
        <f t="shared" si="7"/>
        <v/>
      </c>
    </row>
    <row r="1629" ht="15.75" customHeight="1">
      <c r="A1629" s="3" t="s">
        <v>1820</v>
      </c>
      <c r="B1629" s="4" t="str">
        <f t="shared" si="1"/>
        <v>LCCSBABSGR</v>
      </c>
      <c r="D1629" s="3" t="s">
        <v>60</v>
      </c>
      <c r="F1629" s="5">
        <v>44245.0</v>
      </c>
      <c r="G1629" s="4">
        <v>0.0</v>
      </c>
      <c r="I1629" s="4">
        <v>0.0</v>
      </c>
      <c r="J1629" s="4">
        <v>0.0</v>
      </c>
      <c r="K1629" s="4">
        <v>0.0</v>
      </c>
      <c r="L1629" s="4">
        <v>0.0</v>
      </c>
      <c r="O1629" s="6">
        <f t="shared" si="2"/>
        <v>0</v>
      </c>
      <c r="P1629" s="3" t="s">
        <v>51</v>
      </c>
      <c r="Q1629" s="3" t="str">
        <f t="shared" si="3"/>
        <v>ZZ</v>
      </c>
      <c r="R1629" s="3">
        <f t="shared" si="4"/>
        <v>0</v>
      </c>
      <c r="S1629" s="3" t="str">
        <f t="shared" si="5"/>
        <v/>
      </c>
      <c r="T1629" s="7">
        <f t="shared" si="6"/>
        <v>0</v>
      </c>
      <c r="U1629" s="8" t="str">
        <f t="array" ref="U1629">IF(W1629&lt;&gt;0,MAX(IFERROR(INDEX(A:S,MATCH(W1629,A:A,0),COLUMN(M$2)),0),IFERROR(INDEX(A:S,MATCH(AD1629,A:A,0),COLUMN(M$2)),0),IFERROR(INDEX(A:S,MATCH(AK1629,A:A,0),COLUMN(M$2)),0),IFERROR(INDEX(A:S,MATCH(AR1629,A:A,0),COLUMN(M$2)),0)),M1629)</f>
        <v/>
      </c>
      <c r="V1629" s="3" t="str">
        <f t="shared" si="7"/>
        <v/>
      </c>
    </row>
    <row r="1630" ht="15.75" customHeight="1">
      <c r="A1630" s="3" t="s">
        <v>1821</v>
      </c>
      <c r="B1630" s="4" t="str">
        <f t="shared" si="1"/>
        <v>LCCSBABSWH</v>
      </c>
      <c r="D1630" s="3" t="s">
        <v>60</v>
      </c>
      <c r="E1630" s="5"/>
      <c r="F1630" s="5">
        <v>45020.0</v>
      </c>
      <c r="G1630" s="4">
        <v>0.0</v>
      </c>
      <c r="I1630" s="4">
        <v>0.0</v>
      </c>
      <c r="J1630" s="4">
        <v>0.0</v>
      </c>
      <c r="K1630" s="4">
        <v>0.0</v>
      </c>
      <c r="L1630" s="4">
        <v>0.0</v>
      </c>
      <c r="O1630" s="6">
        <f t="shared" si="2"/>
        <v>0</v>
      </c>
      <c r="P1630" s="3" t="s">
        <v>51</v>
      </c>
      <c r="Q1630" s="3" t="str">
        <f t="shared" si="3"/>
        <v>ZZ</v>
      </c>
      <c r="R1630" s="3">
        <f t="shared" si="4"/>
        <v>0</v>
      </c>
      <c r="S1630" s="3" t="str">
        <f t="shared" si="5"/>
        <v/>
      </c>
      <c r="T1630" s="7">
        <f t="shared" si="6"/>
        <v>0</v>
      </c>
      <c r="U1630" s="8" t="str">
        <f t="array" ref="U1630">IF(W1630&lt;&gt;0,MAX(IFERROR(INDEX(A:S,MATCH(W1630,A:A,0),COLUMN(M$2)),0),IFERROR(INDEX(A:S,MATCH(AD1630,A:A,0),COLUMN(M$2)),0),IFERROR(INDEX(A:S,MATCH(AK1630,A:A,0),COLUMN(M$2)),0),IFERROR(INDEX(A:S,MATCH(AR1630,A:A,0),COLUMN(M$2)),0)),M1630)</f>
        <v/>
      </c>
      <c r="V1630" s="3" t="str">
        <f t="shared" si="7"/>
        <v/>
      </c>
    </row>
    <row r="1631" ht="15.75" customHeight="1">
      <c r="A1631" s="3" t="s">
        <v>1822</v>
      </c>
      <c r="B1631" s="4" t="str">
        <f t="shared" si="1"/>
        <v>LCLUBABLGR26</v>
      </c>
      <c r="D1631" s="3" t="s">
        <v>60</v>
      </c>
      <c r="E1631" s="5">
        <v>44159.0</v>
      </c>
      <c r="F1631" s="5">
        <v>44245.0</v>
      </c>
      <c r="G1631" s="4">
        <v>0.0</v>
      </c>
      <c r="I1631" s="4">
        <v>0.0</v>
      </c>
      <c r="J1631" s="4">
        <v>0.0</v>
      </c>
      <c r="K1631" s="4">
        <v>0.0</v>
      </c>
      <c r="L1631" s="4">
        <v>0.0</v>
      </c>
      <c r="O1631" s="6">
        <f t="shared" si="2"/>
        <v>0</v>
      </c>
      <c r="P1631" s="3" t="s">
        <v>51</v>
      </c>
      <c r="Q1631" s="3" t="str">
        <f t="shared" si="3"/>
        <v>ZZ</v>
      </c>
      <c r="R1631" s="3">
        <f t="shared" si="4"/>
        <v>0</v>
      </c>
      <c r="S1631" s="3" t="str">
        <f t="shared" si="5"/>
        <v/>
      </c>
      <c r="T1631" s="7">
        <f t="shared" si="6"/>
        <v>0</v>
      </c>
      <c r="U1631" s="8" t="str">
        <f t="array" ref="U1631">IF(W1631&lt;&gt;0,MAX(IFERROR(INDEX(A:S,MATCH(W1631,A:A,0),COLUMN(M$2)),0),IFERROR(INDEX(A:S,MATCH(AD1631,A:A,0),COLUMN(M$2)),0),IFERROR(INDEX(A:S,MATCH(AK1631,A:A,0),COLUMN(M$2)),0),IFERROR(INDEX(A:S,MATCH(AR1631,A:A,0),COLUMN(M$2)),0)),M1631)</f>
        <v/>
      </c>
      <c r="V1631" s="3" t="str">
        <f t="shared" si="7"/>
        <v/>
      </c>
    </row>
    <row r="1632" ht="15.75" customHeight="1">
      <c r="A1632" s="3" t="s">
        <v>1823</v>
      </c>
      <c r="B1632" s="4" t="str">
        <f t="shared" si="1"/>
        <v>LCLUBABLGR30</v>
      </c>
      <c r="D1632" s="3" t="s">
        <v>60</v>
      </c>
      <c r="E1632" s="5"/>
      <c r="F1632" s="5">
        <v>45020.0</v>
      </c>
      <c r="G1632" s="4">
        <v>0.0</v>
      </c>
      <c r="I1632" s="4">
        <v>0.0</v>
      </c>
      <c r="J1632" s="4">
        <v>0.0</v>
      </c>
      <c r="K1632" s="4">
        <v>0.0</v>
      </c>
      <c r="L1632" s="4">
        <v>0.0</v>
      </c>
      <c r="O1632" s="6">
        <f t="shared" si="2"/>
        <v>0</v>
      </c>
      <c r="P1632" s="3" t="s">
        <v>51</v>
      </c>
      <c r="Q1632" s="3" t="str">
        <f t="shared" si="3"/>
        <v>ZZ</v>
      </c>
      <c r="R1632" s="3">
        <f t="shared" si="4"/>
        <v>0</v>
      </c>
      <c r="S1632" s="3" t="str">
        <f t="shared" si="5"/>
        <v/>
      </c>
      <c r="T1632" s="7">
        <f t="shared" si="6"/>
        <v>0</v>
      </c>
      <c r="U1632" s="8" t="str">
        <f t="array" ref="U1632">IF(W1632&lt;&gt;0,MAX(IFERROR(INDEX(A:S,MATCH(W1632,A:A,0),COLUMN(M$2)),0),IFERROR(INDEX(A:S,MATCH(AD1632,A:A,0),COLUMN(M$2)),0),IFERROR(INDEX(A:S,MATCH(AK1632,A:A,0),COLUMN(M$2)),0),IFERROR(INDEX(A:S,MATCH(AR1632,A:A,0),COLUMN(M$2)),0)),M1632)</f>
        <v/>
      </c>
      <c r="V1632" s="3" t="str">
        <f t="shared" si="7"/>
        <v/>
      </c>
    </row>
    <row r="1633" ht="15.75" customHeight="1">
      <c r="A1633" s="3" t="s">
        <v>1824</v>
      </c>
      <c r="B1633" s="4" t="str">
        <f t="shared" si="1"/>
        <v>LCLUBABSGR26</v>
      </c>
      <c r="D1633" s="3" t="s">
        <v>60</v>
      </c>
      <c r="F1633" s="5">
        <v>45020.0</v>
      </c>
      <c r="G1633" s="4">
        <v>0.0</v>
      </c>
      <c r="I1633" s="4">
        <v>0.0</v>
      </c>
      <c r="J1633" s="4">
        <v>0.0</v>
      </c>
      <c r="K1633" s="4">
        <v>0.0</v>
      </c>
      <c r="L1633" s="4">
        <v>0.0</v>
      </c>
      <c r="O1633" s="6">
        <f t="shared" si="2"/>
        <v>0</v>
      </c>
      <c r="P1633" s="3" t="s">
        <v>51</v>
      </c>
      <c r="Q1633" s="3" t="str">
        <f t="shared" si="3"/>
        <v>ZZ</v>
      </c>
      <c r="R1633" s="3">
        <f t="shared" si="4"/>
        <v>0</v>
      </c>
      <c r="S1633" s="3" t="str">
        <f t="shared" si="5"/>
        <v/>
      </c>
      <c r="T1633" s="7">
        <f t="shared" si="6"/>
        <v>0</v>
      </c>
      <c r="U1633" s="8" t="str">
        <f t="array" ref="U1633">IF(W1633&lt;&gt;0,MAX(IFERROR(INDEX(A:S,MATCH(W1633,A:A,0),COLUMN(M$2)),0),IFERROR(INDEX(A:S,MATCH(AD1633,A:A,0),COLUMN(M$2)),0),IFERROR(INDEX(A:S,MATCH(AK1633,A:A,0),COLUMN(M$2)),0),IFERROR(INDEX(A:S,MATCH(AR1633,A:A,0),COLUMN(M$2)),0)),M1633)</f>
        <v/>
      </c>
      <c r="V1633" s="3" t="str">
        <f t="shared" si="7"/>
        <v/>
      </c>
    </row>
    <row r="1634" ht="15.75" customHeight="1">
      <c r="A1634" s="3" t="s">
        <v>1825</v>
      </c>
      <c r="B1634" s="4" t="str">
        <f t="shared" si="1"/>
        <v>LCLUBABSGR30</v>
      </c>
      <c r="D1634" s="3" t="s">
        <v>60</v>
      </c>
      <c r="E1634" s="5"/>
      <c r="F1634" s="5">
        <v>45020.0</v>
      </c>
      <c r="G1634" s="4">
        <v>0.0</v>
      </c>
      <c r="I1634" s="4">
        <v>0.0</v>
      </c>
      <c r="J1634" s="4">
        <v>0.0</v>
      </c>
      <c r="K1634" s="4">
        <v>0.0</v>
      </c>
      <c r="L1634" s="4">
        <v>0.0</v>
      </c>
      <c r="O1634" s="6">
        <f t="shared" si="2"/>
        <v>0</v>
      </c>
      <c r="P1634" s="3" t="s">
        <v>51</v>
      </c>
      <c r="Q1634" s="3" t="str">
        <f t="shared" si="3"/>
        <v>ZZ</v>
      </c>
      <c r="R1634" s="3">
        <f t="shared" si="4"/>
        <v>0</v>
      </c>
      <c r="S1634" s="3" t="str">
        <f t="shared" si="5"/>
        <v/>
      </c>
      <c r="T1634" s="7">
        <f t="shared" si="6"/>
        <v>0</v>
      </c>
      <c r="U1634" s="8" t="str">
        <f t="array" ref="U1634">IF(W1634&lt;&gt;0,MAX(IFERROR(INDEX(A:S,MATCH(W1634,A:A,0),COLUMN(M$2)),0),IFERROR(INDEX(A:S,MATCH(AD1634,A:A,0),COLUMN(M$2)),0),IFERROR(INDEX(A:S,MATCH(AK1634,A:A,0),COLUMN(M$2)),0),IFERROR(INDEX(A:S,MATCH(AR1634,A:A,0),COLUMN(M$2)),0)),M1634)</f>
        <v/>
      </c>
      <c r="V1634" s="3" t="str">
        <f t="shared" si="7"/>
        <v/>
      </c>
    </row>
    <row r="1635" ht="15.75" customHeight="1">
      <c r="A1635" s="3" t="s">
        <v>1826</v>
      </c>
      <c r="B1635" s="4" t="str">
        <f t="shared" si="1"/>
        <v>LCLUBABSWH26</v>
      </c>
      <c r="D1635" s="3" t="s">
        <v>60</v>
      </c>
      <c r="F1635" s="5">
        <v>45020.0</v>
      </c>
      <c r="G1635" s="4">
        <v>0.0</v>
      </c>
      <c r="I1635" s="4">
        <v>0.0</v>
      </c>
      <c r="J1635" s="4">
        <v>0.0</v>
      </c>
      <c r="K1635" s="4">
        <v>0.0</v>
      </c>
      <c r="L1635" s="4">
        <v>0.0</v>
      </c>
      <c r="O1635" s="6">
        <f t="shared" si="2"/>
        <v>0</v>
      </c>
      <c r="P1635" s="3" t="s">
        <v>51</v>
      </c>
      <c r="Q1635" s="3" t="str">
        <f t="shared" si="3"/>
        <v>ZZ</v>
      </c>
      <c r="R1635" s="3">
        <f t="shared" si="4"/>
        <v>0</v>
      </c>
      <c r="S1635" s="3" t="str">
        <f t="shared" si="5"/>
        <v/>
      </c>
      <c r="T1635" s="7">
        <f t="shared" si="6"/>
        <v>0</v>
      </c>
      <c r="U1635" s="8" t="str">
        <f t="array" ref="U1635">IF(W1635&lt;&gt;0,MAX(IFERROR(INDEX(A:S,MATCH(W1635,A:A,0),COLUMN(M$2)),0),IFERROR(INDEX(A:S,MATCH(AD1635,A:A,0),COLUMN(M$2)),0),IFERROR(INDEX(A:S,MATCH(AK1635,A:A,0),COLUMN(M$2)),0),IFERROR(INDEX(A:S,MATCH(AR1635,A:A,0),COLUMN(M$2)),0)),M1635)</f>
        <v/>
      </c>
      <c r="V1635" s="3" t="str">
        <f t="shared" si="7"/>
        <v/>
      </c>
    </row>
    <row r="1636" ht="15.75" customHeight="1">
      <c r="A1636" s="3" t="s">
        <v>1827</v>
      </c>
      <c r="B1636" s="4" t="str">
        <f t="shared" si="1"/>
        <v>LCLUBABSWH30</v>
      </c>
      <c r="D1636" s="3" t="s">
        <v>60</v>
      </c>
      <c r="E1636" s="5"/>
      <c r="F1636" s="5">
        <v>45020.0</v>
      </c>
      <c r="G1636" s="4">
        <v>0.0</v>
      </c>
      <c r="I1636" s="4">
        <v>0.0</v>
      </c>
      <c r="J1636" s="4">
        <v>0.0</v>
      </c>
      <c r="K1636" s="4">
        <v>0.0</v>
      </c>
      <c r="L1636" s="4">
        <v>0.0</v>
      </c>
      <c r="O1636" s="6">
        <f t="shared" si="2"/>
        <v>0</v>
      </c>
      <c r="P1636" s="3" t="s">
        <v>51</v>
      </c>
      <c r="Q1636" s="3" t="str">
        <f t="shared" si="3"/>
        <v>ZZ</v>
      </c>
      <c r="R1636" s="3">
        <f t="shared" si="4"/>
        <v>0</v>
      </c>
      <c r="S1636" s="3" t="str">
        <f t="shared" si="5"/>
        <v/>
      </c>
      <c r="T1636" s="7">
        <f t="shared" si="6"/>
        <v>0</v>
      </c>
      <c r="U1636" s="8" t="str">
        <f t="array" ref="U1636">IF(W1636&lt;&gt;0,MAX(IFERROR(INDEX(A:S,MATCH(W1636,A:A,0),COLUMN(M$2)),0),IFERROR(INDEX(A:S,MATCH(AD1636,A:A,0),COLUMN(M$2)),0),IFERROR(INDEX(A:S,MATCH(AK1636,A:A,0),COLUMN(M$2)),0),IFERROR(INDEX(A:S,MATCH(AR1636,A:A,0),COLUMN(M$2)),0)),M1636)</f>
        <v/>
      </c>
      <c r="V1636" s="3" t="str">
        <f t="shared" si="7"/>
        <v/>
      </c>
    </row>
    <row r="1637" ht="15.75" customHeight="1">
      <c r="A1637" s="3" t="s">
        <v>1828</v>
      </c>
      <c r="B1637" s="4" t="str">
        <f t="shared" si="1"/>
        <v>LCMYBABSGR26</v>
      </c>
      <c r="D1637" s="3" t="s">
        <v>101</v>
      </c>
      <c r="F1637" s="5"/>
      <c r="G1637" s="4">
        <v>26.0</v>
      </c>
      <c r="I1637" s="4">
        <v>2.0</v>
      </c>
      <c r="J1637" s="4">
        <v>22.0</v>
      </c>
      <c r="K1637" s="4">
        <v>0.0</v>
      </c>
      <c r="L1637" s="4">
        <v>0.0</v>
      </c>
      <c r="M1637" s="5"/>
      <c r="O1637" s="6">
        <f t="shared" si="2"/>
        <v>24</v>
      </c>
      <c r="P1637" s="3" t="s">
        <v>137</v>
      </c>
      <c r="Q1637" s="3" t="str">
        <f t="shared" si="3"/>
        <v>LC BARSTL</v>
      </c>
      <c r="R1637" s="3">
        <f t="shared" si="4"/>
        <v>24</v>
      </c>
      <c r="S1637" s="3" t="str">
        <f t="shared" si="5"/>
        <v/>
      </c>
      <c r="T1637" s="7">
        <f t="shared" si="6"/>
        <v>24</v>
      </c>
      <c r="U1637" s="8" t="str">
        <f t="array" ref="U1637">IF(W1637&lt;&gt;0,MAX(IFERROR(INDEX(A:S,MATCH(W1637,A:A,0),COLUMN(M$2)),0),IFERROR(INDEX(A:S,MATCH(AD1637,A:A,0),COLUMN(M$2)),0),IFERROR(INDEX(A:S,MATCH(AK1637,A:A,0),COLUMN(M$2)),0),IFERROR(INDEX(A:S,MATCH(AR1637,A:A,0),COLUMN(M$2)),0)),M1637)</f>
        <v/>
      </c>
      <c r="V1637" s="3" t="str">
        <f t="shared" si="7"/>
        <v/>
      </c>
    </row>
    <row r="1638" ht="15.75" customHeight="1">
      <c r="A1638" s="3" t="s">
        <v>1829</v>
      </c>
      <c r="B1638" s="4" t="str">
        <f t="shared" si="1"/>
        <v>LCMYBABSGR30</v>
      </c>
      <c r="D1638" s="3" t="s">
        <v>101</v>
      </c>
      <c r="F1638" s="5"/>
      <c r="G1638" s="4">
        <v>0.0</v>
      </c>
      <c r="I1638" s="4">
        <v>0.0</v>
      </c>
      <c r="J1638" s="4">
        <v>0.0</v>
      </c>
      <c r="K1638" s="4">
        <v>0.0</v>
      </c>
      <c r="L1638" s="4">
        <v>0.0</v>
      </c>
      <c r="M1638" s="5"/>
      <c r="O1638" s="6">
        <f t="shared" si="2"/>
        <v>0</v>
      </c>
      <c r="P1638" s="3" t="s">
        <v>51</v>
      </c>
      <c r="Q1638" s="3" t="str">
        <f t="shared" si="3"/>
        <v>ZZ</v>
      </c>
      <c r="R1638" s="3">
        <f t="shared" si="4"/>
        <v>0</v>
      </c>
      <c r="S1638" s="3" t="str">
        <f t="shared" si="5"/>
        <v/>
      </c>
      <c r="T1638" s="7">
        <f t="shared" si="6"/>
        <v>0</v>
      </c>
      <c r="U1638" s="8" t="str">
        <f t="array" ref="U1638">IF(W1638&lt;&gt;0,MAX(IFERROR(INDEX(A:S,MATCH(W1638,A:A,0),COLUMN(M$2)),0),IFERROR(INDEX(A:S,MATCH(AD1638,A:A,0),COLUMN(M$2)),0),IFERROR(INDEX(A:S,MATCH(AK1638,A:A,0),COLUMN(M$2)),0),IFERROR(INDEX(A:S,MATCH(AR1638,A:A,0),COLUMN(M$2)),0)),M1638)</f>
        <v/>
      </c>
      <c r="V1638" s="3" t="str">
        <f t="shared" si="7"/>
        <v/>
      </c>
    </row>
    <row r="1639" ht="15.75" customHeight="1">
      <c r="A1639" s="3" t="s">
        <v>1830</v>
      </c>
      <c r="B1639" s="4" t="str">
        <f t="shared" si="1"/>
        <v>LCAPSIBSGR</v>
      </c>
      <c r="C1639" s="3" t="s">
        <v>2</v>
      </c>
      <c r="D1639" s="3" t="s">
        <v>123</v>
      </c>
      <c r="E1639" s="5">
        <v>45020.0</v>
      </c>
      <c r="F1639" s="5"/>
      <c r="G1639" s="4">
        <v>8.0</v>
      </c>
      <c r="I1639" s="4">
        <v>0.0</v>
      </c>
      <c r="J1639" s="4">
        <v>4.0</v>
      </c>
      <c r="K1639" s="4">
        <v>0.0</v>
      </c>
      <c r="L1639" s="4">
        <v>0.0</v>
      </c>
      <c r="O1639" s="6">
        <f t="shared" si="2"/>
        <v>8</v>
      </c>
      <c r="P1639" s="3" t="s">
        <v>51</v>
      </c>
      <c r="Q1639" s="3" t="str">
        <f t="shared" si="3"/>
        <v>ZZ</v>
      </c>
      <c r="R1639" s="3">
        <f t="shared" si="4"/>
        <v>4</v>
      </c>
      <c r="S1639" s="3">
        <f t="shared" si="5"/>
        <v>0</v>
      </c>
      <c r="T1639" s="7">
        <f t="shared" si="6"/>
        <v>8</v>
      </c>
      <c r="U1639" s="8" t="str">
        <f t="array" ref="U1639">IF(W1639&lt;&gt;0,MAX(IFERROR(INDEX(A:S,MATCH(W1639,A:A,0),COLUMN(M$2)),0),IFERROR(INDEX(A:S,MATCH(AD1639,A:A,0),COLUMN(M$2)),0),IFERROR(INDEX(A:S,MATCH(AK1639,A:A,0),COLUMN(M$2)),0),IFERROR(INDEX(A:S,MATCH(AR1639,A:A,0),COLUMN(M$2)),0)),M1639)</f>
        <v/>
      </c>
      <c r="V1639" s="3">
        <f t="shared" si="7"/>
        <v>0</v>
      </c>
    </row>
    <row r="1640" ht="15.75" customHeight="1">
      <c r="A1640" s="3" t="s">
        <v>1831</v>
      </c>
      <c r="B1640" s="4" t="str">
        <f t="shared" si="1"/>
        <v>LCAPSIBSWH</v>
      </c>
      <c r="C1640" s="3" t="s">
        <v>2</v>
      </c>
      <c r="D1640" s="3" t="s">
        <v>60</v>
      </c>
      <c r="E1640" s="5"/>
      <c r="F1640" s="5">
        <v>45020.0</v>
      </c>
      <c r="G1640" s="4">
        <v>0.0</v>
      </c>
      <c r="I1640" s="4">
        <v>0.0</v>
      </c>
      <c r="J1640" s="4">
        <v>0.0</v>
      </c>
      <c r="K1640" s="4">
        <v>0.0</v>
      </c>
      <c r="L1640" s="4">
        <v>0.0</v>
      </c>
      <c r="O1640" s="6">
        <f t="shared" si="2"/>
        <v>0</v>
      </c>
      <c r="P1640" s="3" t="s">
        <v>51</v>
      </c>
      <c r="Q1640" s="3" t="str">
        <f t="shared" si="3"/>
        <v>ZZ</v>
      </c>
      <c r="R1640" s="3">
        <f t="shared" si="4"/>
        <v>0</v>
      </c>
      <c r="S1640" s="3">
        <f t="shared" si="5"/>
        <v>0</v>
      </c>
      <c r="T1640" s="7">
        <f t="shared" si="6"/>
        <v>0</v>
      </c>
      <c r="U1640" s="8" t="str">
        <f t="array" ref="U1640">IF(W1640&lt;&gt;0,MAX(IFERROR(INDEX(A:S,MATCH(W1640,A:A,0),COLUMN(M$2)),0),IFERROR(INDEX(A:S,MATCH(AD1640,A:A,0),COLUMN(M$2)),0),IFERROR(INDEX(A:S,MATCH(AK1640,A:A,0),COLUMN(M$2)),0),IFERROR(INDEX(A:S,MATCH(AR1640,A:A,0),COLUMN(M$2)),0)),M1640)</f>
        <v/>
      </c>
      <c r="V1640" s="3">
        <f t="shared" si="7"/>
        <v>0</v>
      </c>
    </row>
    <row r="1641" ht="15.75" customHeight="1">
      <c r="A1641" s="3" t="s">
        <v>1832</v>
      </c>
      <c r="B1641" s="4" t="str">
        <f t="shared" si="1"/>
        <v>LCLNDIBS</v>
      </c>
      <c r="D1641" s="3" t="s">
        <v>101</v>
      </c>
      <c r="F1641" s="5"/>
      <c r="G1641" s="4">
        <v>0.0</v>
      </c>
      <c r="I1641" s="4">
        <v>0.0</v>
      </c>
      <c r="J1641" s="4">
        <v>0.0</v>
      </c>
      <c r="K1641" s="4">
        <v>0.0</v>
      </c>
      <c r="L1641" s="4">
        <v>0.0</v>
      </c>
      <c r="O1641" s="6">
        <f t="shared" si="2"/>
        <v>0</v>
      </c>
      <c r="P1641" s="3" t="s">
        <v>144</v>
      </c>
      <c r="Q1641" s="3" t="str">
        <f t="shared" si="3"/>
        <v>LC DINING TABLES</v>
      </c>
      <c r="R1641" s="3">
        <f t="shared" si="4"/>
        <v>2</v>
      </c>
      <c r="S1641" s="3">
        <f t="shared" si="5"/>
        <v>0</v>
      </c>
      <c r="T1641" s="7">
        <f t="shared" si="6"/>
        <v>0</v>
      </c>
      <c r="U1641" s="8">
        <f t="array" ref="U1641">IF(W1641&lt;&gt;0,MAX(IFERROR(INDEX(A:S,MATCH(W1641,A:A,0),COLUMN(M$2)),0),IFERROR(INDEX(A:S,MATCH(AD1641,A:A,0),COLUMN(M$2)),0),IFERROR(INDEX(A:S,MATCH(AK1641,A:A,0),COLUMN(M$2)),0),IFERROR(INDEX(A:S,MATCH(AR1641,A:A,0),COLUMN(M$2)),0)),M1641)</f>
        <v>0</v>
      </c>
      <c r="V1641" s="3">
        <f t="shared" si="7"/>
        <v>0</v>
      </c>
      <c r="W1641" s="3" t="s">
        <v>1833</v>
      </c>
      <c r="X1641" s="3">
        <v>1.0</v>
      </c>
      <c r="Y1641" s="3">
        <f t="array" ref="Y1641">ROUNDDOWN(INDEX($A:$O,MATCH(W1641,$A:$A,0),COLUMN(O$1))/X1641,0)</f>
        <v>2</v>
      </c>
      <c r="Z1641" s="3">
        <f t="array" ref="Z1641">ROUNDDOWN(INDEX($A:$J,MATCH(W1641,$A:$A,0),COLUMN(H$1))/X1641,0)+Y1641</f>
        <v>2</v>
      </c>
      <c r="AA1641" s="5" t="str">
        <f t="shared" ref="AA1641:AA1642" si="48">XLOOKUP(W1641,A:A,M:M)</f>
        <v/>
      </c>
      <c r="AB1641" s="3">
        <f t="array" ref="AB1641">ROUNDDOWN(INDEX($A:$N,MATCH(W1641,$A:$A,0),COLUMN(N$1))/X1641,0)+Z1641</f>
        <v>2</v>
      </c>
      <c r="AC1641" s="3" t="str">
        <f t="array" ref="AC1641">INDEX($A:$P,MATCH(W1641,$A:$A,0),COLUMN(P$1))</f>
        <v>LC DINING TABLES</v>
      </c>
      <c r="AD1641" s="3" t="s">
        <v>1834</v>
      </c>
      <c r="AE1641" s="3">
        <v>1.0</v>
      </c>
      <c r="AF1641" s="3">
        <f t="array" ref="AF1641">ROUNDDOWN(INDEX($A:$O,MATCH(AD1641,$A:$A,0),COLUMN(O$1))/AE1641,0)</f>
        <v>2</v>
      </c>
      <c r="AG1641" s="3">
        <f t="array" ref="AG1641">ROUNDDOWN(INDEX($A:$J,MATCH(AD1641,$A:$A,0),COLUMN(H$1))/AE1641,0)+AF1641</f>
        <v>2</v>
      </c>
      <c r="AH1641" s="5" t="str">
        <f t="shared" ref="AH1641:AH1642" si="49">XLOOKUP(AD1641,A:A,M:M)</f>
        <v/>
      </c>
      <c r="AI1641" s="3">
        <f t="array" ref="AI1641">ROUNDDOWN(INDEX($A:$N,MATCH(AD1641,$A:$A,0),COLUMN(N$1))/AE1641,0)+AG1641</f>
        <v>2</v>
      </c>
      <c r="AJ1641" s="3" t="str">
        <f t="array" ref="AJ1641">INDEX($A:$P,MATCH(AD1641,$A:$A,0),COLUMN(P$1))</f>
        <v>LC DINING TABLES</v>
      </c>
      <c r="AK1641" s="3" t="s">
        <v>1835</v>
      </c>
      <c r="AL1641" s="3">
        <v>1.0</v>
      </c>
      <c r="AM1641" s="3">
        <f t="array" ref="AM1641">ROUNDDOWN(INDEX($A:$O,MATCH(AK1641,$A:$A,0),COLUMN(O$1))/AL1641,0)</f>
        <v>2</v>
      </c>
      <c r="AN1641" s="3">
        <f t="array" ref="AN1641">ROUNDDOWN(INDEX($A:$J,MATCH(AK1641,$A:$A,0),COLUMN(H$1))/AL1641,0)+AM1641</f>
        <v>2</v>
      </c>
      <c r="AO1641" s="5" t="str">
        <f t="array" ref="AO1641">XLOOKUP(AK1641,$A:$A,$M:$M)</f>
        <v/>
      </c>
      <c r="AP1641" s="3">
        <f t="array" ref="AP1641">ROUNDDOWN(INDEX($A:$N,MATCH(AK1641,$A:$A,0),COLUMN(N$1))/AL1641,0)+AN1641</f>
        <v>2</v>
      </c>
      <c r="AQ1641" s="3" t="str">
        <f t="array" ref="AQ1641">INDEX($A:$P,MATCH(AK1641,$A:$A,0),COLUMN(P$1))</f>
        <v>LC DINING TABLES</v>
      </c>
    </row>
    <row r="1642" ht="15.75" customHeight="1">
      <c r="A1642" s="3" t="s">
        <v>1836</v>
      </c>
      <c r="B1642" s="4" t="str">
        <f t="shared" si="1"/>
        <v>LCWNDIBS</v>
      </c>
      <c r="D1642" s="3" t="s">
        <v>101</v>
      </c>
      <c r="F1642" s="5"/>
      <c r="G1642" s="4">
        <v>0.0</v>
      </c>
      <c r="I1642" s="4">
        <v>0.0</v>
      </c>
      <c r="J1642" s="4">
        <v>2.0</v>
      </c>
      <c r="K1642" s="4">
        <v>0.0</v>
      </c>
      <c r="L1642" s="4">
        <v>0.0</v>
      </c>
      <c r="O1642" s="6">
        <f t="shared" si="2"/>
        <v>2</v>
      </c>
      <c r="P1642" s="3" t="s">
        <v>144</v>
      </c>
      <c r="Q1642" s="3" t="str">
        <f t="shared" si="3"/>
        <v>LC DINING TABLES</v>
      </c>
      <c r="R1642" s="3">
        <f t="shared" si="4"/>
        <v>4</v>
      </c>
      <c r="S1642" s="3">
        <f t="shared" si="5"/>
        <v>0</v>
      </c>
      <c r="T1642" s="7">
        <f t="shared" si="6"/>
        <v>2</v>
      </c>
      <c r="U1642" s="8">
        <f t="array" ref="U1642">IF(W1642&lt;&gt;0,MAX(IFERROR(INDEX(A:S,MATCH(W1642,A:A,0),COLUMN(M$2)),0),IFERROR(INDEX(A:S,MATCH(AD1642,A:A,0),COLUMN(M$2)),0),IFERROR(INDEX(A:S,MATCH(AK1642,A:A,0),COLUMN(M$2)),0),IFERROR(INDEX(A:S,MATCH(AR1642,A:A,0),COLUMN(M$2)),0)),M1642)</f>
        <v>0</v>
      </c>
      <c r="V1642" s="3">
        <f t="shared" si="7"/>
        <v>0</v>
      </c>
      <c r="W1642" s="3" t="s">
        <v>1837</v>
      </c>
      <c r="X1642" s="3">
        <v>1.0</v>
      </c>
      <c r="Y1642" s="3">
        <f t="array" ref="Y1642">ROUNDDOWN(INDEX($A:$O,MATCH(W1642,$A:$A,0),COLUMN(O$1))/X1642,0)</f>
        <v>6</v>
      </c>
      <c r="Z1642" s="3">
        <f t="array" ref="Z1642">ROUNDDOWN(INDEX($A:$J,MATCH(W1642,$A:$A,0),COLUMN(H$1))/X1642,0)+Y1642</f>
        <v>6</v>
      </c>
      <c r="AA1642" s="5" t="str">
        <f t="shared" si="48"/>
        <v/>
      </c>
      <c r="AB1642" s="3">
        <f t="array" ref="AB1642">ROUNDDOWN(INDEX($A:$N,MATCH(W1642,$A:$A,0),COLUMN(N$1))/X1642,0)+Z1642</f>
        <v>6</v>
      </c>
      <c r="AC1642" s="3" t="str">
        <f t="array" ref="AC1642">INDEX($A:$P,MATCH(W1642,$A:$A,0),COLUMN(P$1))</f>
        <v>LC DINING TABLES</v>
      </c>
      <c r="AD1642" s="3" t="s">
        <v>1838</v>
      </c>
      <c r="AE1642" s="3">
        <v>1.0</v>
      </c>
      <c r="AF1642" s="3">
        <f t="array" ref="AF1642">ROUNDDOWN(INDEX($A:$O,MATCH(AD1642,$A:$A,0),COLUMN(O$1))/AE1642,0)</f>
        <v>4</v>
      </c>
      <c r="AG1642" s="3">
        <f t="array" ref="AG1642">ROUNDDOWN(INDEX($A:$J,MATCH(AD1642,$A:$A,0),COLUMN(H$1))/AE1642,0)+AF1642</f>
        <v>4</v>
      </c>
      <c r="AH1642" s="5" t="str">
        <f t="shared" si="49"/>
        <v/>
      </c>
      <c r="AI1642" s="3">
        <f t="array" ref="AI1642">ROUNDDOWN(INDEX($A:$N,MATCH(AD1642,$A:$A,0),COLUMN(N$1))/AE1642,0)+AG1642</f>
        <v>4</v>
      </c>
      <c r="AJ1642" s="3" t="str">
        <f t="array" ref="AJ1642">INDEX($A:$P,MATCH(AD1642,$A:$A,0),COLUMN(P$1))</f>
        <v>LC DINING TABLES</v>
      </c>
    </row>
    <row r="1643" ht="15.75" customHeight="1">
      <c r="A1643" s="3" t="s">
        <v>1839</v>
      </c>
      <c r="B1643" s="4" t="str">
        <f t="shared" si="1"/>
        <v>LCEVBABSVG30</v>
      </c>
      <c r="D1643" s="3" t="s">
        <v>60</v>
      </c>
      <c r="E1643" s="5">
        <v>44008.0</v>
      </c>
      <c r="F1643" s="5">
        <v>44245.0</v>
      </c>
      <c r="G1643" s="4">
        <v>0.0</v>
      </c>
      <c r="I1643" s="4">
        <v>0.0</v>
      </c>
      <c r="J1643" s="4">
        <v>0.0</v>
      </c>
      <c r="K1643" s="4">
        <v>0.0</v>
      </c>
      <c r="L1643" s="4">
        <v>0.0</v>
      </c>
      <c r="O1643" s="6">
        <f t="shared" si="2"/>
        <v>0</v>
      </c>
      <c r="P1643" s="3" t="s">
        <v>51</v>
      </c>
      <c r="Q1643" s="3" t="str">
        <f t="shared" si="3"/>
        <v>ZZ</v>
      </c>
      <c r="R1643" s="3">
        <f t="shared" si="4"/>
        <v>0</v>
      </c>
      <c r="S1643" s="3" t="str">
        <f t="shared" si="5"/>
        <v/>
      </c>
      <c r="T1643" s="7">
        <f t="shared" si="6"/>
        <v>0</v>
      </c>
      <c r="U1643" s="8" t="str">
        <f t="array" ref="U1643">IF(W1643&lt;&gt;0,MAX(IFERROR(INDEX(A:S,MATCH(W1643,A:A,0),COLUMN(M$2)),0),IFERROR(INDEX(A:S,MATCH(AD1643,A:A,0),COLUMN(M$2)),0),IFERROR(INDEX(A:S,MATCH(AK1643,A:A,0),COLUMN(M$2)),0),IFERROR(INDEX(A:S,MATCH(AR1643,A:A,0),COLUMN(M$2)),0)),M1643)</f>
        <v/>
      </c>
      <c r="V1643" s="3" t="str">
        <f t="shared" si="7"/>
        <v/>
      </c>
    </row>
    <row r="1644" ht="15.75" customHeight="1">
      <c r="A1644" s="3" t="s">
        <v>1840</v>
      </c>
      <c r="B1644" s="4" t="str">
        <f t="shared" si="1"/>
        <v>LCEVBABSVG26</v>
      </c>
      <c r="D1644" s="3">
        <v>0.0</v>
      </c>
      <c r="F1644" s="5">
        <v>43994.0</v>
      </c>
      <c r="G1644" s="4"/>
      <c r="I1644" s="4"/>
      <c r="J1644" s="4"/>
      <c r="K1644" s="4"/>
      <c r="L1644" s="4"/>
      <c r="O1644" s="6">
        <f t="shared" si="2"/>
        <v>0</v>
      </c>
      <c r="Q1644" s="3" t="str">
        <f t="shared" si="3"/>
        <v/>
      </c>
      <c r="R1644" s="3">
        <f t="shared" si="4"/>
        <v>0</v>
      </c>
      <c r="S1644" s="3" t="str">
        <f t="shared" si="5"/>
        <v/>
      </c>
      <c r="T1644" s="7">
        <f t="shared" si="6"/>
        <v>0</v>
      </c>
      <c r="U1644" s="8" t="str">
        <f t="array" ref="U1644">IF(W1644&lt;&gt;0,MAX(IFERROR(INDEX(A:S,MATCH(W1644,A:A,0),COLUMN(M$2)),0),IFERROR(INDEX(A:S,MATCH(AD1644,A:A,0),COLUMN(M$2)),0),IFERROR(INDEX(A:S,MATCH(AK1644,A:A,0),COLUMN(M$2)),0),IFERROR(INDEX(A:S,MATCH(AR1644,A:A,0),COLUMN(M$2)),0)),M1644)</f>
        <v/>
      </c>
      <c r="V1644" s="3" t="str">
        <f t="shared" si="7"/>
        <v/>
      </c>
    </row>
    <row r="1645" ht="15.75" customHeight="1">
      <c r="A1645" s="3" t="s">
        <v>1841</v>
      </c>
      <c r="B1645" s="4" t="str">
        <f t="shared" si="1"/>
        <v>LCNTBABLVG30</v>
      </c>
      <c r="D1645" s="3" t="s">
        <v>101</v>
      </c>
      <c r="F1645" s="5"/>
      <c r="G1645" s="4">
        <v>13.0</v>
      </c>
      <c r="I1645" s="4">
        <v>0.0</v>
      </c>
      <c r="J1645" s="4">
        <v>13.0</v>
      </c>
      <c r="K1645" s="4">
        <v>0.0</v>
      </c>
      <c r="L1645" s="4">
        <v>0.0</v>
      </c>
      <c r="O1645" s="6">
        <f t="shared" si="2"/>
        <v>13</v>
      </c>
      <c r="P1645" s="3" t="s">
        <v>112</v>
      </c>
      <c r="Q1645" s="3" t="str">
        <f t="shared" si="3"/>
        <v>Z</v>
      </c>
      <c r="R1645" s="3">
        <f t="shared" si="4"/>
        <v>13</v>
      </c>
      <c r="S1645" s="3" t="str">
        <f t="shared" si="5"/>
        <v/>
      </c>
      <c r="T1645" s="7">
        <f t="shared" si="6"/>
        <v>13</v>
      </c>
      <c r="U1645" s="8" t="str">
        <f t="array" ref="U1645">IF(W1645&lt;&gt;0,MAX(IFERROR(INDEX(A:S,MATCH(W1645,A:A,0),COLUMN(M$2)),0),IFERROR(INDEX(A:S,MATCH(AD1645,A:A,0),COLUMN(M$2)),0),IFERROR(INDEX(A:S,MATCH(AK1645,A:A,0),COLUMN(M$2)),0),IFERROR(INDEX(A:S,MATCH(AR1645,A:A,0),COLUMN(M$2)),0)),M1645)</f>
        <v/>
      </c>
      <c r="V1645" s="3" t="str">
        <f t="shared" si="7"/>
        <v/>
      </c>
    </row>
    <row r="1646" ht="15.75" customHeight="1">
      <c r="A1646" s="3" t="s">
        <v>1842</v>
      </c>
      <c r="B1646" s="4" t="str">
        <f t="shared" si="1"/>
        <v>LCNTBABLVG26</v>
      </c>
      <c r="D1646" s="3" t="s">
        <v>101</v>
      </c>
      <c r="F1646" s="5"/>
      <c r="G1646" s="4">
        <v>4.0</v>
      </c>
      <c r="I1646" s="4">
        <v>2.0</v>
      </c>
      <c r="J1646" s="4">
        <v>0.0</v>
      </c>
      <c r="K1646" s="4">
        <v>0.0</v>
      </c>
      <c r="L1646" s="4">
        <v>0.0</v>
      </c>
      <c r="M1646" s="5"/>
      <c r="O1646" s="6">
        <f t="shared" si="2"/>
        <v>2</v>
      </c>
      <c r="P1646" s="3" t="s">
        <v>137</v>
      </c>
      <c r="Q1646" s="3" t="str">
        <f t="shared" si="3"/>
        <v>LC BARSTL</v>
      </c>
      <c r="R1646" s="3">
        <f t="shared" si="4"/>
        <v>2</v>
      </c>
      <c r="S1646" s="3" t="str">
        <f t="shared" si="5"/>
        <v/>
      </c>
      <c r="T1646" s="7">
        <f t="shared" si="6"/>
        <v>2</v>
      </c>
      <c r="U1646" s="8" t="str">
        <f t="array" ref="U1646">IF(W1646&lt;&gt;0,MAX(IFERROR(INDEX(A:S,MATCH(W1646,A:A,0),COLUMN(M$2)),0),IFERROR(INDEX(A:S,MATCH(AD1646,A:A,0),COLUMN(M$2)),0),IFERROR(INDEX(A:S,MATCH(AK1646,A:A,0),COLUMN(M$2)),0),IFERROR(INDEX(A:S,MATCH(AR1646,A:A,0),COLUMN(M$2)),0)),M1646)</f>
        <v/>
      </c>
      <c r="V1646" s="3" t="str">
        <f t="shared" si="7"/>
        <v/>
      </c>
    </row>
    <row r="1647" ht="15.75" customHeight="1">
      <c r="A1647" s="3" t="s">
        <v>1843</v>
      </c>
      <c r="B1647" s="4" t="str">
        <f t="shared" si="1"/>
        <v>LCNTBABSVG30</v>
      </c>
      <c r="D1647" s="3" t="s">
        <v>60</v>
      </c>
      <c r="F1647" s="5">
        <v>45020.0</v>
      </c>
      <c r="G1647" s="4">
        <v>0.0</v>
      </c>
      <c r="I1647" s="4">
        <v>0.0</v>
      </c>
      <c r="J1647" s="4">
        <v>0.0</v>
      </c>
      <c r="K1647" s="4">
        <v>0.0</v>
      </c>
      <c r="L1647" s="4">
        <v>0.0</v>
      </c>
      <c r="O1647" s="6">
        <f t="shared" si="2"/>
        <v>0</v>
      </c>
      <c r="P1647" s="3" t="s">
        <v>51</v>
      </c>
      <c r="Q1647" s="3" t="str">
        <f t="shared" si="3"/>
        <v>ZZ</v>
      </c>
      <c r="R1647" s="3">
        <f t="shared" si="4"/>
        <v>0</v>
      </c>
      <c r="S1647" s="3" t="str">
        <f t="shared" si="5"/>
        <v/>
      </c>
      <c r="T1647" s="7">
        <f t="shared" si="6"/>
        <v>0</v>
      </c>
      <c r="U1647" s="8" t="str">
        <f t="array" ref="U1647">IF(W1647&lt;&gt;0,MAX(IFERROR(INDEX(A:S,MATCH(W1647,A:A,0),COLUMN(M$2)),0),IFERROR(INDEX(A:S,MATCH(AD1647,A:A,0),COLUMN(M$2)),0),IFERROR(INDEX(A:S,MATCH(AK1647,A:A,0),COLUMN(M$2)),0),IFERROR(INDEX(A:S,MATCH(AR1647,A:A,0),COLUMN(M$2)),0)),M1647)</f>
        <v/>
      </c>
      <c r="V1647" s="3" t="str">
        <f t="shared" si="7"/>
        <v/>
      </c>
    </row>
    <row r="1648" ht="15.75" customHeight="1">
      <c r="A1648" s="3" t="s">
        <v>1844</v>
      </c>
      <c r="B1648" s="4" t="str">
        <f t="shared" si="1"/>
        <v>LCNTBABSVG26</v>
      </c>
      <c r="D1648" s="3" t="s">
        <v>60</v>
      </c>
      <c r="F1648" s="5">
        <v>45020.0</v>
      </c>
      <c r="G1648" s="4">
        <v>0.0</v>
      </c>
      <c r="I1648" s="4">
        <v>0.0</v>
      </c>
      <c r="J1648" s="4">
        <v>0.0</v>
      </c>
      <c r="K1648" s="4">
        <v>0.0</v>
      </c>
      <c r="L1648" s="4">
        <v>0.0</v>
      </c>
      <c r="O1648" s="6">
        <f t="shared" si="2"/>
        <v>0</v>
      </c>
      <c r="P1648" s="3" t="s">
        <v>51</v>
      </c>
      <c r="Q1648" s="3" t="str">
        <f t="shared" si="3"/>
        <v>ZZ</v>
      </c>
      <c r="R1648" s="3">
        <f t="shared" si="4"/>
        <v>0</v>
      </c>
      <c r="S1648" s="3" t="str">
        <f t="shared" si="5"/>
        <v/>
      </c>
      <c r="T1648" s="7">
        <f t="shared" si="6"/>
        <v>0</v>
      </c>
      <c r="U1648" s="8" t="str">
        <f t="array" ref="U1648">IF(W1648&lt;&gt;0,MAX(IFERROR(INDEX(A:S,MATCH(W1648,A:A,0),COLUMN(M$2)),0),IFERROR(INDEX(A:S,MATCH(AD1648,A:A,0),COLUMN(M$2)),0),IFERROR(INDEX(A:S,MATCH(AK1648,A:A,0),COLUMN(M$2)),0),IFERROR(INDEX(A:S,MATCH(AR1648,A:A,0),COLUMN(M$2)),0)),M1648)</f>
        <v/>
      </c>
      <c r="V1648" s="3" t="str">
        <f t="shared" si="7"/>
        <v/>
      </c>
    </row>
    <row r="1649" ht="15.75" customHeight="1">
      <c r="A1649" s="3" t="s">
        <v>1845</v>
      </c>
      <c r="B1649" s="4" t="str">
        <f t="shared" si="1"/>
        <v>LCRUBABLGR30</v>
      </c>
      <c r="D1649" s="3" t="s">
        <v>60</v>
      </c>
      <c r="F1649" s="5">
        <v>45020.0</v>
      </c>
      <c r="G1649" s="4">
        <v>0.0</v>
      </c>
      <c r="I1649" s="4">
        <v>0.0</v>
      </c>
      <c r="J1649" s="4">
        <v>0.0</v>
      </c>
      <c r="K1649" s="4">
        <v>0.0</v>
      </c>
      <c r="L1649" s="4">
        <v>0.0</v>
      </c>
      <c r="O1649" s="6">
        <f t="shared" si="2"/>
        <v>0</v>
      </c>
      <c r="P1649" s="3" t="s">
        <v>51</v>
      </c>
      <c r="Q1649" s="3" t="str">
        <f t="shared" si="3"/>
        <v>ZZ</v>
      </c>
      <c r="R1649" s="3">
        <f t="shared" si="4"/>
        <v>0</v>
      </c>
      <c r="S1649" s="3" t="str">
        <f t="shared" si="5"/>
        <v/>
      </c>
      <c r="T1649" s="7">
        <f t="shared" si="6"/>
        <v>0</v>
      </c>
      <c r="U1649" s="8" t="str">
        <f t="array" ref="U1649">IF(W1649&lt;&gt;0,MAX(IFERROR(INDEX(A:S,MATCH(W1649,A:A,0),COLUMN(M$2)),0),IFERROR(INDEX(A:S,MATCH(AD1649,A:A,0),COLUMN(M$2)),0),IFERROR(INDEX(A:S,MATCH(AK1649,A:A,0),COLUMN(M$2)),0),IFERROR(INDEX(A:S,MATCH(AR1649,A:A,0),COLUMN(M$2)),0)),M1649)</f>
        <v/>
      </c>
      <c r="V1649" s="3" t="str">
        <f t="shared" si="7"/>
        <v/>
      </c>
    </row>
    <row r="1650" ht="15.75" customHeight="1">
      <c r="A1650" s="3" t="s">
        <v>1846</v>
      </c>
      <c r="B1650" s="4" t="str">
        <f t="shared" si="1"/>
        <v>LCRUBABLGR26</v>
      </c>
      <c r="D1650" s="3" t="s">
        <v>101</v>
      </c>
      <c r="F1650" s="5"/>
      <c r="G1650" s="4">
        <v>0.0</v>
      </c>
      <c r="I1650" s="4">
        <v>0.0</v>
      </c>
      <c r="J1650" s="4">
        <v>0.0</v>
      </c>
      <c r="K1650" s="4">
        <v>0.0</v>
      </c>
      <c r="L1650" s="4">
        <v>0.0</v>
      </c>
      <c r="O1650" s="6">
        <f t="shared" si="2"/>
        <v>0</v>
      </c>
      <c r="P1650" s="3" t="s">
        <v>51</v>
      </c>
      <c r="Q1650" s="3" t="str">
        <f t="shared" si="3"/>
        <v>ZZ</v>
      </c>
      <c r="R1650" s="3">
        <f t="shared" si="4"/>
        <v>0</v>
      </c>
      <c r="S1650" s="3" t="str">
        <f t="shared" si="5"/>
        <v/>
      </c>
      <c r="T1650" s="7">
        <f t="shared" si="6"/>
        <v>0</v>
      </c>
      <c r="U1650" s="8" t="str">
        <f t="array" ref="U1650">IF(W1650&lt;&gt;0,MAX(IFERROR(INDEX(A:S,MATCH(W1650,A:A,0),COLUMN(M$2)),0),IFERROR(INDEX(A:S,MATCH(AD1650,A:A,0),COLUMN(M$2)),0),IFERROR(INDEX(A:S,MATCH(AK1650,A:A,0),COLUMN(M$2)),0),IFERROR(INDEX(A:S,MATCH(AR1650,A:A,0),COLUMN(M$2)),0)),M1650)</f>
        <v/>
      </c>
      <c r="V1650" s="3" t="str">
        <f t="shared" si="7"/>
        <v/>
      </c>
    </row>
    <row r="1651" ht="15.75" customHeight="1">
      <c r="A1651" s="3" t="s">
        <v>1847</v>
      </c>
      <c r="B1651" s="4" t="str">
        <f t="shared" si="1"/>
        <v>LCRUBABLVC30</v>
      </c>
      <c r="D1651" s="3">
        <v>0.0</v>
      </c>
      <c r="F1651" s="5">
        <v>44134.0</v>
      </c>
      <c r="G1651" s="4">
        <v>0.0</v>
      </c>
      <c r="I1651" s="4">
        <v>0.0</v>
      </c>
      <c r="J1651" s="4">
        <v>0.0</v>
      </c>
      <c r="K1651" s="4">
        <v>0.0</v>
      </c>
      <c r="L1651" s="4">
        <v>0.0</v>
      </c>
      <c r="O1651" s="6">
        <f t="shared" si="2"/>
        <v>0</v>
      </c>
      <c r="P1651" s="3" t="s">
        <v>51</v>
      </c>
      <c r="Q1651" s="3" t="str">
        <f t="shared" si="3"/>
        <v>ZZ</v>
      </c>
      <c r="R1651" s="3">
        <f t="shared" si="4"/>
        <v>0</v>
      </c>
      <c r="S1651" s="3" t="str">
        <f t="shared" si="5"/>
        <v/>
      </c>
      <c r="T1651" s="7">
        <f t="shared" si="6"/>
        <v>0</v>
      </c>
      <c r="U1651" s="8" t="str">
        <f t="array" ref="U1651">IF(W1651&lt;&gt;0,MAX(IFERROR(INDEX(A:S,MATCH(W1651,A:A,0),COLUMN(M$2)),0),IFERROR(INDEX(A:S,MATCH(AD1651,A:A,0),COLUMN(M$2)),0),IFERROR(INDEX(A:S,MATCH(AK1651,A:A,0),COLUMN(M$2)),0),IFERROR(INDEX(A:S,MATCH(AR1651,A:A,0),COLUMN(M$2)),0)),M1651)</f>
        <v/>
      </c>
      <c r="V1651" s="3" t="str">
        <f t="shared" si="7"/>
        <v/>
      </c>
    </row>
    <row r="1652" ht="15.75" customHeight="1">
      <c r="A1652" s="3" t="s">
        <v>1848</v>
      </c>
      <c r="B1652" s="4" t="str">
        <f t="shared" si="1"/>
        <v>LCRUBABLVC26</v>
      </c>
      <c r="D1652" s="3">
        <v>0.0</v>
      </c>
      <c r="F1652" s="5">
        <v>44134.0</v>
      </c>
      <c r="G1652" s="4">
        <v>0.0</v>
      </c>
      <c r="I1652" s="4">
        <v>0.0</v>
      </c>
      <c r="J1652" s="4">
        <v>0.0</v>
      </c>
      <c r="K1652" s="4">
        <v>0.0</v>
      </c>
      <c r="L1652" s="4">
        <v>0.0</v>
      </c>
      <c r="O1652" s="6">
        <f t="shared" si="2"/>
        <v>0</v>
      </c>
      <c r="P1652" s="3" t="s">
        <v>51</v>
      </c>
      <c r="Q1652" s="3" t="str">
        <f t="shared" si="3"/>
        <v>ZZ</v>
      </c>
      <c r="R1652" s="3">
        <f t="shared" si="4"/>
        <v>0</v>
      </c>
      <c r="S1652" s="3" t="str">
        <f t="shared" si="5"/>
        <v/>
      </c>
      <c r="T1652" s="7">
        <f t="shared" si="6"/>
        <v>0</v>
      </c>
      <c r="U1652" s="8" t="str">
        <f t="array" ref="U1652">IF(W1652&lt;&gt;0,MAX(IFERROR(INDEX(A:S,MATCH(W1652,A:A,0),COLUMN(M$2)),0),IFERROR(INDEX(A:S,MATCH(AD1652,A:A,0),COLUMN(M$2)),0),IFERROR(INDEX(A:S,MATCH(AK1652,A:A,0),COLUMN(M$2)),0),IFERROR(INDEX(A:S,MATCH(AR1652,A:A,0),COLUMN(M$2)),0)),M1652)</f>
        <v/>
      </c>
      <c r="V1652" s="3" t="str">
        <f t="shared" si="7"/>
        <v/>
      </c>
    </row>
    <row r="1653" ht="15.75" customHeight="1">
      <c r="A1653" s="3" t="s">
        <v>1849</v>
      </c>
      <c r="B1653" s="4" t="str">
        <f t="shared" si="1"/>
        <v>LCRUBABSBL30</v>
      </c>
      <c r="D1653" s="3" t="s">
        <v>60</v>
      </c>
      <c r="E1653" s="5">
        <v>44159.0</v>
      </c>
      <c r="F1653" s="5">
        <v>44245.0</v>
      </c>
      <c r="G1653" s="4">
        <v>0.0</v>
      </c>
      <c r="I1653" s="4">
        <v>0.0</v>
      </c>
      <c r="J1653" s="4">
        <v>0.0</v>
      </c>
      <c r="K1653" s="4">
        <v>0.0</v>
      </c>
      <c r="L1653" s="4">
        <v>0.0</v>
      </c>
      <c r="O1653" s="6">
        <f t="shared" si="2"/>
        <v>0</v>
      </c>
      <c r="P1653" s="3" t="s">
        <v>51</v>
      </c>
      <c r="Q1653" s="3" t="str">
        <f t="shared" si="3"/>
        <v>ZZ</v>
      </c>
      <c r="R1653" s="3">
        <f t="shared" si="4"/>
        <v>0</v>
      </c>
      <c r="S1653" s="3" t="str">
        <f t="shared" si="5"/>
        <v/>
      </c>
      <c r="T1653" s="7">
        <f t="shared" si="6"/>
        <v>0</v>
      </c>
      <c r="U1653" s="8" t="str">
        <f t="array" ref="U1653">IF(W1653&lt;&gt;0,MAX(IFERROR(INDEX(A:S,MATCH(W1653,A:A,0),COLUMN(M$2)),0),IFERROR(INDEX(A:S,MATCH(AD1653,A:A,0),COLUMN(M$2)),0),IFERROR(INDEX(A:S,MATCH(AK1653,A:A,0),COLUMN(M$2)),0),IFERROR(INDEX(A:S,MATCH(AR1653,A:A,0),COLUMN(M$2)),0)),M1653)</f>
        <v/>
      </c>
      <c r="V1653" s="3" t="str">
        <f t="shared" si="7"/>
        <v/>
      </c>
    </row>
    <row r="1654" ht="15.75" customHeight="1">
      <c r="A1654" s="3" t="s">
        <v>1850</v>
      </c>
      <c r="B1654" s="4" t="str">
        <f t="shared" si="1"/>
        <v>LCRUBABSBL26</v>
      </c>
      <c r="D1654" s="3" t="s">
        <v>101</v>
      </c>
      <c r="F1654" s="5"/>
      <c r="G1654" s="4">
        <v>81.0</v>
      </c>
      <c r="I1654" s="4">
        <v>0.0</v>
      </c>
      <c r="J1654" s="4">
        <v>79.0</v>
      </c>
      <c r="K1654" s="4">
        <v>0.0</v>
      </c>
      <c r="L1654" s="4">
        <v>0.0</v>
      </c>
      <c r="M1654" s="5"/>
      <c r="O1654" s="6">
        <f t="shared" si="2"/>
        <v>81</v>
      </c>
      <c r="P1654" s="3" t="s">
        <v>137</v>
      </c>
      <c r="Q1654" s="3" t="str">
        <f t="shared" si="3"/>
        <v>LC BARSTL</v>
      </c>
      <c r="R1654" s="3">
        <f t="shared" si="4"/>
        <v>81</v>
      </c>
      <c r="S1654" s="3" t="str">
        <f t="shared" si="5"/>
        <v/>
      </c>
      <c r="T1654" s="7">
        <f t="shared" si="6"/>
        <v>81</v>
      </c>
      <c r="U1654" s="8" t="str">
        <f t="array" ref="U1654">IF(W1654&lt;&gt;0,MAX(IFERROR(INDEX(A:S,MATCH(W1654,A:A,0),COLUMN(M$2)),0),IFERROR(INDEX(A:S,MATCH(AD1654,A:A,0),COLUMN(M$2)),0),IFERROR(INDEX(A:S,MATCH(AK1654,A:A,0),COLUMN(M$2)),0),IFERROR(INDEX(A:S,MATCH(AR1654,A:A,0),COLUMN(M$2)),0)),M1654)</f>
        <v/>
      </c>
      <c r="V1654" s="3" t="str">
        <f t="shared" si="7"/>
        <v/>
      </c>
    </row>
    <row r="1655" ht="15.75" customHeight="1">
      <c r="A1655" s="3" t="s">
        <v>1851</v>
      </c>
      <c r="B1655" s="4" t="str">
        <f t="shared" si="1"/>
        <v>LCRUBABSGR30</v>
      </c>
      <c r="D1655" s="3" t="s">
        <v>60</v>
      </c>
      <c r="F1655" s="5">
        <v>45020.0</v>
      </c>
      <c r="G1655" s="4">
        <v>0.0</v>
      </c>
      <c r="I1655" s="4">
        <v>0.0</v>
      </c>
      <c r="J1655" s="4">
        <v>0.0</v>
      </c>
      <c r="K1655" s="4">
        <v>0.0</v>
      </c>
      <c r="L1655" s="4">
        <v>0.0</v>
      </c>
      <c r="O1655" s="6">
        <f t="shared" si="2"/>
        <v>0</v>
      </c>
      <c r="P1655" s="3" t="s">
        <v>51</v>
      </c>
      <c r="Q1655" s="3" t="str">
        <f t="shared" si="3"/>
        <v>ZZ</v>
      </c>
      <c r="R1655" s="3">
        <f t="shared" si="4"/>
        <v>0</v>
      </c>
      <c r="S1655" s="3" t="str">
        <f t="shared" si="5"/>
        <v/>
      </c>
      <c r="T1655" s="7">
        <f t="shared" si="6"/>
        <v>0</v>
      </c>
      <c r="U1655" s="8" t="str">
        <f t="array" ref="U1655">IF(W1655&lt;&gt;0,MAX(IFERROR(INDEX(A:S,MATCH(W1655,A:A,0),COLUMN(M$2)),0),IFERROR(INDEX(A:S,MATCH(AD1655,A:A,0),COLUMN(M$2)),0),IFERROR(INDEX(A:S,MATCH(AK1655,A:A,0),COLUMN(M$2)),0),IFERROR(INDEX(A:S,MATCH(AR1655,A:A,0),COLUMN(M$2)),0)),M1655)</f>
        <v/>
      </c>
      <c r="V1655" s="3" t="str">
        <f t="shared" si="7"/>
        <v/>
      </c>
    </row>
    <row r="1656" ht="15.75" customHeight="1">
      <c r="A1656" s="3" t="s">
        <v>1852</v>
      </c>
      <c r="B1656" s="4" t="str">
        <f t="shared" si="1"/>
        <v>LCRUBABSGR26</v>
      </c>
      <c r="D1656" s="3" t="s">
        <v>101</v>
      </c>
      <c r="F1656" s="5"/>
      <c r="G1656" s="4">
        <v>9.0</v>
      </c>
      <c r="I1656" s="4">
        <v>1.0</v>
      </c>
      <c r="J1656" s="4">
        <v>6.0</v>
      </c>
      <c r="K1656" s="4">
        <v>0.0</v>
      </c>
      <c r="L1656" s="4">
        <v>0.0</v>
      </c>
      <c r="M1656" s="5"/>
      <c r="O1656" s="6">
        <f t="shared" si="2"/>
        <v>8</v>
      </c>
      <c r="P1656" s="3" t="s">
        <v>137</v>
      </c>
      <c r="Q1656" s="3" t="str">
        <f t="shared" si="3"/>
        <v>LC BARSTL</v>
      </c>
      <c r="R1656" s="3">
        <f t="shared" si="4"/>
        <v>8</v>
      </c>
      <c r="S1656" s="3" t="str">
        <f t="shared" si="5"/>
        <v/>
      </c>
      <c r="T1656" s="7">
        <f t="shared" si="6"/>
        <v>8</v>
      </c>
      <c r="U1656" s="8" t="str">
        <f t="array" ref="U1656">IF(W1656&lt;&gt;0,MAX(IFERROR(INDEX(A:S,MATCH(W1656,A:A,0),COLUMN(M$2)),0),IFERROR(INDEX(A:S,MATCH(AD1656,A:A,0),COLUMN(M$2)),0),IFERROR(INDEX(A:S,MATCH(AK1656,A:A,0),COLUMN(M$2)),0),IFERROR(INDEX(A:S,MATCH(AR1656,A:A,0),COLUMN(M$2)),0)),M1656)</f>
        <v/>
      </c>
      <c r="V1656" s="3" t="str">
        <f t="shared" si="7"/>
        <v/>
      </c>
    </row>
    <row r="1657" ht="15.75" customHeight="1">
      <c r="A1657" s="3" t="s">
        <v>1853</v>
      </c>
      <c r="B1657" s="4" t="str">
        <f t="shared" si="1"/>
        <v>LCMABABSGR30</v>
      </c>
      <c r="D1657" s="3" t="s">
        <v>371</v>
      </c>
      <c r="F1657" s="5"/>
      <c r="G1657" s="4">
        <v>95.0</v>
      </c>
      <c r="I1657" s="4">
        <v>57.0</v>
      </c>
      <c r="J1657" s="4">
        <v>36.0</v>
      </c>
      <c r="K1657" s="4">
        <v>1.0</v>
      </c>
      <c r="L1657" s="4">
        <v>0.0</v>
      </c>
      <c r="M1657" s="5">
        <v>45292.0</v>
      </c>
      <c r="N1657" s="3">
        <v>120.0</v>
      </c>
      <c r="O1657" s="6">
        <f t="shared" si="2"/>
        <v>38</v>
      </c>
      <c r="P1657" s="3" t="s">
        <v>137</v>
      </c>
      <c r="Q1657" s="3" t="str">
        <f t="shared" si="3"/>
        <v>LC BARSTL</v>
      </c>
      <c r="R1657" s="3">
        <f t="shared" si="4"/>
        <v>38</v>
      </c>
      <c r="S1657" s="3" t="str">
        <f t="shared" si="5"/>
        <v/>
      </c>
      <c r="T1657" s="7">
        <f t="shared" si="6"/>
        <v>38</v>
      </c>
      <c r="U1657" s="8">
        <f t="array" ref="U1657">IF(W1657&lt;&gt;0,MAX(IFERROR(INDEX(A:S,MATCH(W1657,A:A,0),COLUMN(M$2)),0),IFERROR(INDEX(A:S,MATCH(AD1657,A:A,0),COLUMN(M$2)),0),IFERROR(INDEX(A:S,MATCH(AK1657,A:A,0),COLUMN(M$2)),0),IFERROR(INDEX(A:S,MATCH(AR1657,A:A,0),COLUMN(M$2)),0)),M1657)</f>
        <v>45292</v>
      </c>
      <c r="V1657" s="3">
        <f t="shared" si="7"/>
        <v>120</v>
      </c>
    </row>
    <row r="1658" ht="15.75" customHeight="1">
      <c r="A1658" s="3" t="s">
        <v>1854</v>
      </c>
      <c r="B1658" s="4" t="str">
        <f t="shared" si="1"/>
        <v>LCMABABSGR26</v>
      </c>
      <c r="D1658" s="3" t="s">
        <v>371</v>
      </c>
      <c r="F1658" s="5"/>
      <c r="G1658" s="4">
        <v>324.0</v>
      </c>
      <c r="I1658" s="4">
        <v>33.0</v>
      </c>
      <c r="J1658" s="4">
        <v>290.0</v>
      </c>
      <c r="K1658" s="4">
        <v>0.0</v>
      </c>
      <c r="L1658" s="4">
        <v>0.0</v>
      </c>
      <c r="M1658" s="5">
        <v>45266.0</v>
      </c>
      <c r="N1658" s="3">
        <v>250.0</v>
      </c>
      <c r="O1658" s="6">
        <f t="shared" si="2"/>
        <v>291</v>
      </c>
      <c r="P1658" s="3" t="s">
        <v>137</v>
      </c>
      <c r="Q1658" s="3" t="str">
        <f t="shared" si="3"/>
        <v>LC BARSTL</v>
      </c>
      <c r="R1658" s="3">
        <f t="shared" si="4"/>
        <v>291</v>
      </c>
      <c r="S1658" s="3" t="str">
        <f t="shared" si="5"/>
        <v/>
      </c>
      <c r="T1658" s="7">
        <f t="shared" si="6"/>
        <v>291</v>
      </c>
      <c r="U1658" s="8">
        <f t="array" ref="U1658">IF(W1658&lt;&gt;0,MAX(IFERROR(INDEX(A:S,MATCH(W1658,A:A,0),COLUMN(M$2)),0),IFERROR(INDEX(A:S,MATCH(AD1658,A:A,0),COLUMN(M$2)),0),IFERROR(INDEX(A:S,MATCH(AK1658,A:A,0),COLUMN(M$2)),0),IFERROR(INDEX(A:S,MATCH(AR1658,A:A,0),COLUMN(M$2)),0)),M1658)</f>
        <v>45266</v>
      </c>
      <c r="V1658" s="3">
        <f t="shared" si="7"/>
        <v>250</v>
      </c>
    </row>
    <row r="1659" ht="15.75" customHeight="1">
      <c r="A1659" s="3" t="s">
        <v>1855</v>
      </c>
      <c r="B1659" s="4" t="str">
        <f t="shared" si="1"/>
        <v>LCMABABSWH30</v>
      </c>
      <c r="D1659" s="3" t="s">
        <v>371</v>
      </c>
      <c r="F1659" s="5"/>
      <c r="G1659" s="4">
        <v>160.0</v>
      </c>
      <c r="H1659" s="3">
        <v>50.0</v>
      </c>
      <c r="I1659" s="4">
        <v>2.0</v>
      </c>
      <c r="J1659" s="4">
        <v>156.0</v>
      </c>
      <c r="K1659" s="4">
        <v>0.0</v>
      </c>
      <c r="L1659" s="4">
        <v>0.0</v>
      </c>
      <c r="M1659" s="5">
        <v>45264.0</v>
      </c>
      <c r="O1659" s="6">
        <f t="shared" si="2"/>
        <v>158</v>
      </c>
      <c r="P1659" s="3" t="s">
        <v>137</v>
      </c>
      <c r="Q1659" s="3" t="str">
        <f t="shared" si="3"/>
        <v>LC BARSTL</v>
      </c>
      <c r="R1659" s="3">
        <f t="shared" si="4"/>
        <v>158</v>
      </c>
      <c r="S1659" s="3">
        <f t="shared" si="5"/>
        <v>50</v>
      </c>
      <c r="T1659" s="7">
        <f t="shared" si="6"/>
        <v>158</v>
      </c>
      <c r="U1659" s="8">
        <f t="array" ref="U1659">IF(W1659&lt;&gt;0,MAX(IFERROR(INDEX(A:S,MATCH(W1659,A:A,0),COLUMN(M$2)),0),IFERROR(INDEX(A:S,MATCH(AD1659,A:A,0),COLUMN(M$2)),0),IFERROR(INDEX(A:S,MATCH(AK1659,A:A,0),COLUMN(M$2)),0),IFERROR(INDEX(A:S,MATCH(AR1659,A:A,0),COLUMN(M$2)),0)),M1659)</f>
        <v>45264</v>
      </c>
      <c r="V1659" s="3" t="str">
        <f t="shared" si="7"/>
        <v/>
      </c>
    </row>
    <row r="1660" ht="15.75" customHeight="1">
      <c r="A1660" s="3" t="s">
        <v>1856</v>
      </c>
      <c r="B1660" s="4" t="str">
        <f t="shared" si="1"/>
        <v>LCMABABSWH26</v>
      </c>
      <c r="D1660" s="3" t="s">
        <v>371</v>
      </c>
      <c r="F1660" s="5"/>
      <c r="G1660" s="4">
        <v>105.0</v>
      </c>
      <c r="H1660" s="3">
        <v>50.0</v>
      </c>
      <c r="I1660" s="4">
        <v>27.0</v>
      </c>
      <c r="J1660" s="4">
        <v>78.0</v>
      </c>
      <c r="K1660" s="4">
        <v>0.0</v>
      </c>
      <c r="L1660" s="4">
        <v>0.0</v>
      </c>
      <c r="M1660" s="5">
        <v>45264.0</v>
      </c>
      <c r="N1660" s="3">
        <v>340.0</v>
      </c>
      <c r="O1660" s="6">
        <f t="shared" si="2"/>
        <v>78</v>
      </c>
      <c r="P1660" s="3" t="s">
        <v>137</v>
      </c>
      <c r="Q1660" s="3" t="str">
        <f t="shared" si="3"/>
        <v>LC BARSTL</v>
      </c>
      <c r="R1660" s="3">
        <f t="shared" si="4"/>
        <v>78</v>
      </c>
      <c r="S1660" s="3">
        <f t="shared" si="5"/>
        <v>50</v>
      </c>
      <c r="T1660" s="7">
        <f t="shared" si="6"/>
        <v>78</v>
      </c>
      <c r="U1660" s="8">
        <f t="array" ref="U1660">IF(W1660&lt;&gt;0,MAX(IFERROR(INDEX(A:S,MATCH(W1660,A:A,0),COLUMN(M$2)),0),IFERROR(INDEX(A:S,MATCH(AD1660,A:A,0),COLUMN(M$2)),0),IFERROR(INDEX(A:S,MATCH(AK1660,A:A,0),COLUMN(M$2)),0),IFERROR(INDEX(A:S,MATCH(AR1660,A:A,0),COLUMN(M$2)),0)),M1660)</f>
        <v>45264</v>
      </c>
      <c r="V1660" s="3">
        <f t="shared" si="7"/>
        <v>340</v>
      </c>
    </row>
    <row r="1661" ht="15.75" customHeight="1">
      <c r="A1661" s="3" t="s">
        <v>1857</v>
      </c>
      <c r="B1661" s="4" t="str">
        <f t="shared" si="1"/>
        <v>LCMABABSBL30</v>
      </c>
      <c r="D1661" s="3" t="s">
        <v>371</v>
      </c>
      <c r="F1661" s="5"/>
      <c r="G1661" s="4">
        <v>94.0</v>
      </c>
      <c r="I1661" s="4">
        <v>9.0</v>
      </c>
      <c r="J1661" s="4">
        <v>83.0</v>
      </c>
      <c r="K1661" s="4">
        <v>2.0</v>
      </c>
      <c r="L1661" s="4">
        <v>0.0</v>
      </c>
      <c r="M1661" s="5">
        <v>45292.0</v>
      </c>
      <c r="N1661" s="3">
        <v>40.0</v>
      </c>
      <c r="O1661" s="6">
        <f t="shared" si="2"/>
        <v>85</v>
      </c>
      <c r="P1661" s="3" t="s">
        <v>137</v>
      </c>
      <c r="Q1661" s="3" t="str">
        <f t="shared" si="3"/>
        <v>LC BARSTL</v>
      </c>
      <c r="R1661" s="3">
        <f t="shared" si="4"/>
        <v>85</v>
      </c>
      <c r="S1661" s="3" t="str">
        <f t="shared" si="5"/>
        <v/>
      </c>
      <c r="T1661" s="7">
        <f t="shared" si="6"/>
        <v>85</v>
      </c>
      <c r="U1661" s="8">
        <f t="array" ref="U1661">IF(W1661&lt;&gt;0,MAX(IFERROR(INDEX(A:S,MATCH(W1661,A:A,0),COLUMN(M$2)),0),IFERROR(INDEX(A:S,MATCH(AD1661,A:A,0),COLUMN(M$2)),0),IFERROR(INDEX(A:S,MATCH(AK1661,A:A,0),COLUMN(M$2)),0),IFERROR(INDEX(A:S,MATCH(AR1661,A:A,0),COLUMN(M$2)),0)),M1661)</f>
        <v>45292</v>
      </c>
      <c r="V1661" s="3">
        <f t="shared" si="7"/>
        <v>40</v>
      </c>
    </row>
    <row r="1662" ht="15.75" customHeight="1">
      <c r="A1662" s="3" t="s">
        <v>1858</v>
      </c>
      <c r="B1662" s="4" t="str">
        <f t="shared" si="1"/>
        <v>LCMABABSBL26</v>
      </c>
      <c r="D1662" s="3" t="s">
        <v>371</v>
      </c>
      <c r="F1662" s="5"/>
      <c r="G1662" s="4">
        <v>40.0</v>
      </c>
      <c r="I1662" s="4">
        <v>29.0</v>
      </c>
      <c r="J1662" s="4">
        <v>9.0</v>
      </c>
      <c r="K1662" s="4">
        <v>0.0</v>
      </c>
      <c r="L1662" s="4">
        <v>0.0</v>
      </c>
      <c r="M1662" s="5">
        <v>45266.0</v>
      </c>
      <c r="N1662" s="3">
        <v>150.0</v>
      </c>
      <c r="O1662" s="6">
        <f t="shared" si="2"/>
        <v>11</v>
      </c>
      <c r="P1662" s="3" t="s">
        <v>137</v>
      </c>
      <c r="Q1662" s="3" t="str">
        <f t="shared" si="3"/>
        <v>LC BARSTL</v>
      </c>
      <c r="R1662" s="3">
        <f t="shared" si="4"/>
        <v>11</v>
      </c>
      <c r="S1662" s="3" t="str">
        <f t="shared" si="5"/>
        <v/>
      </c>
      <c r="T1662" s="7">
        <f t="shared" si="6"/>
        <v>11</v>
      </c>
      <c r="U1662" s="8">
        <f t="array" ref="U1662">IF(W1662&lt;&gt;0,MAX(IFERROR(INDEX(A:S,MATCH(W1662,A:A,0),COLUMN(M$2)),0),IFERROR(INDEX(A:S,MATCH(AD1662,A:A,0),COLUMN(M$2)),0),IFERROR(INDEX(A:S,MATCH(AK1662,A:A,0),COLUMN(M$2)),0),IFERROR(INDEX(A:S,MATCH(AR1662,A:A,0),COLUMN(M$2)),0)),M1662)</f>
        <v>45266</v>
      </c>
      <c r="V1662" s="3">
        <f t="shared" si="7"/>
        <v>150</v>
      </c>
    </row>
    <row r="1663" ht="15.75" customHeight="1">
      <c r="A1663" s="3" t="s">
        <v>1859</v>
      </c>
      <c r="B1663" s="4" t="str">
        <f t="shared" si="1"/>
        <v>LCSNBABSGR30</v>
      </c>
      <c r="D1663" s="3" t="s">
        <v>371</v>
      </c>
      <c r="F1663" s="5"/>
      <c r="G1663" s="4">
        <v>154.0</v>
      </c>
      <c r="I1663" s="4">
        <v>22.0</v>
      </c>
      <c r="J1663" s="4">
        <v>130.0</v>
      </c>
      <c r="K1663" s="4">
        <v>3.0</v>
      </c>
      <c r="L1663" s="4">
        <v>0.0</v>
      </c>
      <c r="M1663" s="5"/>
      <c r="O1663" s="6">
        <f t="shared" si="2"/>
        <v>132</v>
      </c>
      <c r="P1663" s="3" t="s">
        <v>137</v>
      </c>
      <c r="Q1663" s="3" t="str">
        <f t="shared" si="3"/>
        <v>LC BARSTL</v>
      </c>
      <c r="R1663" s="3">
        <f t="shared" si="4"/>
        <v>132</v>
      </c>
      <c r="S1663" s="3" t="str">
        <f t="shared" si="5"/>
        <v/>
      </c>
      <c r="T1663" s="7">
        <f t="shared" si="6"/>
        <v>132</v>
      </c>
      <c r="U1663" s="8" t="str">
        <f t="array" ref="U1663">IF(W1663&lt;&gt;0,MAX(IFERROR(INDEX(A:S,MATCH(W1663,A:A,0),COLUMN(M$2)),0),IFERROR(INDEX(A:S,MATCH(AD1663,A:A,0),COLUMN(M$2)),0),IFERROR(INDEX(A:S,MATCH(AK1663,A:A,0),COLUMN(M$2)),0),IFERROR(INDEX(A:S,MATCH(AR1663,A:A,0),COLUMN(M$2)),0)),M1663)</f>
        <v/>
      </c>
      <c r="V1663" s="3" t="str">
        <f t="shared" si="7"/>
        <v/>
      </c>
    </row>
    <row r="1664" ht="15.75" customHeight="1">
      <c r="A1664" s="3" t="s">
        <v>1860</v>
      </c>
      <c r="B1664" s="4" t="str">
        <f t="shared" si="1"/>
        <v>LCSNBABSGR26</v>
      </c>
      <c r="D1664" s="3" t="s">
        <v>371</v>
      </c>
      <c r="F1664" s="5"/>
      <c r="G1664" s="4">
        <v>70.0</v>
      </c>
      <c r="H1664" s="3">
        <v>50.0</v>
      </c>
      <c r="I1664" s="4">
        <v>30.0</v>
      </c>
      <c r="J1664" s="4">
        <v>38.0</v>
      </c>
      <c r="K1664" s="4">
        <v>23.0</v>
      </c>
      <c r="L1664" s="4">
        <v>0.0</v>
      </c>
      <c r="M1664" s="5">
        <v>45264.0</v>
      </c>
      <c r="N1664" s="3">
        <v>210.0</v>
      </c>
      <c r="O1664" s="6">
        <f t="shared" si="2"/>
        <v>40</v>
      </c>
      <c r="P1664" s="3" t="s">
        <v>137</v>
      </c>
      <c r="Q1664" s="3" t="str">
        <f t="shared" si="3"/>
        <v>LC BARSTL</v>
      </c>
      <c r="R1664" s="3">
        <f t="shared" si="4"/>
        <v>40</v>
      </c>
      <c r="S1664" s="3">
        <f t="shared" si="5"/>
        <v>50</v>
      </c>
      <c r="T1664" s="7">
        <f t="shared" si="6"/>
        <v>40</v>
      </c>
      <c r="U1664" s="8">
        <f t="array" ref="U1664">IF(W1664&lt;&gt;0,MAX(IFERROR(INDEX(A:S,MATCH(W1664,A:A,0),COLUMN(M$2)),0),IFERROR(INDEX(A:S,MATCH(AD1664,A:A,0),COLUMN(M$2)),0),IFERROR(INDEX(A:S,MATCH(AK1664,A:A,0),COLUMN(M$2)),0),IFERROR(INDEX(A:S,MATCH(AR1664,A:A,0),COLUMN(M$2)),0)),M1664)</f>
        <v>45264</v>
      </c>
      <c r="V1664" s="3">
        <f t="shared" si="7"/>
        <v>210</v>
      </c>
    </row>
    <row r="1665" ht="15.75" customHeight="1">
      <c r="A1665" s="3" t="s">
        <v>1861</v>
      </c>
      <c r="B1665" s="4" t="str">
        <f t="shared" si="1"/>
        <v>LCSNBABSBL30</v>
      </c>
      <c r="D1665" s="3" t="s">
        <v>371</v>
      </c>
      <c r="F1665" s="5"/>
      <c r="G1665" s="4">
        <v>86.0</v>
      </c>
      <c r="I1665" s="4">
        <v>16.0</v>
      </c>
      <c r="J1665" s="4">
        <v>68.0</v>
      </c>
      <c r="K1665" s="4">
        <v>0.0</v>
      </c>
      <c r="L1665" s="4">
        <v>0.0</v>
      </c>
      <c r="M1665" s="5"/>
      <c r="O1665" s="6">
        <f t="shared" si="2"/>
        <v>70</v>
      </c>
      <c r="P1665" s="3" t="s">
        <v>137</v>
      </c>
      <c r="Q1665" s="3" t="str">
        <f t="shared" si="3"/>
        <v>LC BARSTL</v>
      </c>
      <c r="R1665" s="3">
        <f t="shared" si="4"/>
        <v>70</v>
      </c>
      <c r="S1665" s="3" t="str">
        <f t="shared" si="5"/>
        <v/>
      </c>
      <c r="T1665" s="7">
        <f t="shared" si="6"/>
        <v>70</v>
      </c>
      <c r="U1665" s="8" t="str">
        <f t="array" ref="U1665">IF(W1665&lt;&gt;0,MAX(IFERROR(INDEX(A:S,MATCH(W1665,A:A,0),COLUMN(M$2)),0),IFERROR(INDEX(A:S,MATCH(AD1665,A:A,0),COLUMN(M$2)),0),IFERROR(INDEX(A:S,MATCH(AK1665,A:A,0),COLUMN(M$2)),0),IFERROR(INDEX(A:S,MATCH(AR1665,A:A,0),COLUMN(M$2)),0)),M1665)</f>
        <v/>
      </c>
      <c r="V1665" s="3" t="str">
        <f t="shared" si="7"/>
        <v/>
      </c>
    </row>
    <row r="1666" ht="15.75" customHeight="1">
      <c r="A1666" s="3" t="s">
        <v>1862</v>
      </c>
      <c r="B1666" s="4" t="str">
        <f t="shared" si="1"/>
        <v>LCSNBABSBL26</v>
      </c>
      <c r="D1666" s="3" t="s">
        <v>371</v>
      </c>
      <c r="F1666" s="5"/>
      <c r="G1666" s="4">
        <v>87.0</v>
      </c>
      <c r="I1666" s="4">
        <v>28.0</v>
      </c>
      <c r="J1666" s="4">
        <v>57.0</v>
      </c>
      <c r="K1666" s="4">
        <v>10.0</v>
      </c>
      <c r="L1666" s="4">
        <v>0.0</v>
      </c>
      <c r="M1666" s="5"/>
      <c r="O1666" s="6">
        <f t="shared" si="2"/>
        <v>59</v>
      </c>
      <c r="P1666" s="3" t="s">
        <v>137</v>
      </c>
      <c r="Q1666" s="3" t="str">
        <f t="shared" si="3"/>
        <v>LC BARSTL</v>
      </c>
      <c r="R1666" s="3">
        <f t="shared" si="4"/>
        <v>59</v>
      </c>
      <c r="S1666" s="3" t="str">
        <f t="shared" si="5"/>
        <v/>
      </c>
      <c r="T1666" s="7">
        <f t="shared" si="6"/>
        <v>59</v>
      </c>
      <c r="U1666" s="8" t="str">
        <f t="array" ref="U1666">IF(W1666&lt;&gt;0,MAX(IFERROR(INDEX(A:S,MATCH(W1666,A:A,0),COLUMN(M$2)),0),IFERROR(INDEX(A:S,MATCH(AD1666,A:A,0),COLUMN(M$2)),0),IFERROR(INDEX(A:S,MATCH(AK1666,A:A,0),COLUMN(M$2)),0),IFERROR(INDEX(A:S,MATCH(AR1666,A:A,0),COLUMN(M$2)),0)),M1666)</f>
        <v/>
      </c>
      <c r="V1666" s="3" t="str">
        <f t="shared" si="7"/>
        <v/>
      </c>
    </row>
    <row r="1667" ht="15.75" customHeight="1">
      <c r="A1667" s="3" t="s">
        <v>1863</v>
      </c>
      <c r="B1667" s="4" t="str">
        <f t="shared" si="1"/>
        <v>LCTUCOGR</v>
      </c>
      <c r="D1667" s="3" t="s">
        <v>60</v>
      </c>
      <c r="E1667" s="5"/>
      <c r="F1667" s="5">
        <v>45020.0</v>
      </c>
      <c r="G1667" s="4">
        <v>0.0</v>
      </c>
      <c r="I1667" s="4">
        <v>0.0</v>
      </c>
      <c r="J1667" s="4">
        <v>0.0</v>
      </c>
      <c r="K1667" s="4">
        <v>0.0</v>
      </c>
      <c r="L1667" s="4">
        <v>0.0</v>
      </c>
      <c r="O1667" s="6">
        <f t="shared" si="2"/>
        <v>0</v>
      </c>
      <c r="P1667" s="3" t="s">
        <v>51</v>
      </c>
      <c r="Q1667" s="3" t="str">
        <f t="shared" si="3"/>
        <v>ZZ</v>
      </c>
      <c r="R1667" s="3">
        <f t="shared" si="4"/>
        <v>0</v>
      </c>
      <c r="S1667" s="3" t="str">
        <f t="shared" si="5"/>
        <v/>
      </c>
      <c r="T1667" s="7">
        <f t="shared" si="6"/>
        <v>0</v>
      </c>
      <c r="U1667" s="8" t="str">
        <f t="array" ref="U1667">IF(W1667&lt;&gt;0,MAX(IFERROR(INDEX(A:S,MATCH(W1667,A:A,0),COLUMN(M$2)),0),IFERROR(INDEX(A:S,MATCH(AD1667,A:A,0),COLUMN(M$2)),0),IFERROR(INDEX(A:S,MATCH(AK1667,A:A,0),COLUMN(M$2)),0),IFERROR(INDEX(A:S,MATCH(AR1667,A:A,0),COLUMN(M$2)),0)),M1667)</f>
        <v/>
      </c>
      <c r="V1667" s="3" t="str">
        <f t="shared" si="7"/>
        <v/>
      </c>
    </row>
    <row r="1668" ht="15.75" customHeight="1">
      <c r="A1668" s="3" t="s">
        <v>1864</v>
      </c>
      <c r="B1668" s="4" t="str">
        <f t="shared" si="1"/>
        <v>LCBEPUBLK</v>
      </c>
      <c r="D1668" s="3" t="s">
        <v>101</v>
      </c>
      <c r="F1668" s="5"/>
      <c r="G1668" s="4">
        <v>106.0</v>
      </c>
      <c r="H1668" s="3">
        <v>50.0</v>
      </c>
      <c r="I1668" s="4">
        <v>87.0</v>
      </c>
      <c r="J1668" s="4">
        <v>18.0</v>
      </c>
      <c r="K1668" s="4">
        <v>0.0</v>
      </c>
      <c r="L1668" s="4">
        <v>0.0</v>
      </c>
      <c r="M1668" s="5">
        <v>45251.0</v>
      </c>
      <c r="N1668" s="3">
        <v>420.0</v>
      </c>
      <c r="O1668" s="6">
        <f t="shared" si="2"/>
        <v>19</v>
      </c>
      <c r="P1668" s="3" t="s">
        <v>144</v>
      </c>
      <c r="Q1668" s="3" t="str">
        <f t="shared" si="3"/>
        <v>LC DINING TABLES</v>
      </c>
      <c r="R1668" s="3">
        <f t="shared" si="4"/>
        <v>19</v>
      </c>
      <c r="S1668" s="3">
        <f t="shared" si="5"/>
        <v>50</v>
      </c>
      <c r="T1668" s="7">
        <f t="shared" si="6"/>
        <v>19</v>
      </c>
      <c r="U1668" s="8">
        <f t="array" ref="U1668">IF(W1668&lt;&gt;0,MAX(IFERROR(INDEX(A:S,MATCH(W1668,A:A,0),COLUMN(M$2)),0),IFERROR(INDEX(A:S,MATCH(AD1668,A:A,0),COLUMN(M$2)),0),IFERROR(INDEX(A:S,MATCH(AK1668,A:A,0),COLUMN(M$2)),0),IFERROR(INDEX(A:S,MATCH(AR1668,A:A,0),COLUMN(M$2)),0)),M1668)</f>
        <v>45251</v>
      </c>
      <c r="V1668" s="3">
        <f t="shared" si="7"/>
        <v>420</v>
      </c>
    </row>
    <row r="1669" ht="15.75" customHeight="1">
      <c r="A1669" s="3" t="s">
        <v>1865</v>
      </c>
      <c r="B1669" s="4" t="str">
        <f t="shared" si="1"/>
        <v>LCBSBAMBVG26</v>
      </c>
      <c r="D1669" s="3" t="s">
        <v>101</v>
      </c>
      <c r="F1669" s="5"/>
      <c r="G1669" s="4">
        <v>21.0</v>
      </c>
      <c r="I1669" s="4">
        <v>3.0</v>
      </c>
      <c r="J1669" s="4">
        <v>18.0</v>
      </c>
      <c r="K1669" s="4">
        <v>0.0</v>
      </c>
      <c r="L1669" s="4">
        <v>0.0</v>
      </c>
      <c r="O1669" s="6">
        <f t="shared" si="2"/>
        <v>18</v>
      </c>
      <c r="P1669" s="3" t="s">
        <v>112</v>
      </c>
      <c r="Q1669" s="3" t="str">
        <f t="shared" si="3"/>
        <v>Z</v>
      </c>
      <c r="R1669" s="3">
        <f t="shared" si="4"/>
        <v>18</v>
      </c>
      <c r="S1669" s="3" t="str">
        <f t="shared" si="5"/>
        <v/>
      </c>
      <c r="T1669" s="7">
        <f t="shared" si="6"/>
        <v>18</v>
      </c>
      <c r="U1669" s="8" t="str">
        <f t="array" ref="U1669">IF(W1669&lt;&gt;0,MAX(IFERROR(INDEX(A:S,MATCH(W1669,A:A,0),COLUMN(M$2)),0),IFERROR(INDEX(A:S,MATCH(AD1669,A:A,0),COLUMN(M$2)),0),IFERROR(INDEX(A:S,MATCH(AK1669,A:A,0),COLUMN(M$2)),0),IFERROR(INDEX(A:S,MATCH(AR1669,A:A,0),COLUMN(M$2)),0)),M1669)</f>
        <v/>
      </c>
      <c r="V1669" s="3" t="str">
        <f t="shared" si="7"/>
        <v/>
      </c>
    </row>
    <row r="1670" ht="15.75" customHeight="1">
      <c r="A1670" s="3" t="s">
        <v>1866</v>
      </c>
      <c r="B1670" s="4" t="str">
        <f t="shared" si="1"/>
        <v>LCBSBAMBVG30</v>
      </c>
      <c r="D1670" s="3" t="s">
        <v>123</v>
      </c>
      <c r="E1670" s="5">
        <v>45020.0</v>
      </c>
      <c r="F1670" s="5"/>
      <c r="G1670" s="4">
        <v>22.0</v>
      </c>
      <c r="I1670" s="4">
        <v>0.0</v>
      </c>
      <c r="J1670" s="4">
        <v>22.0</v>
      </c>
      <c r="K1670" s="4">
        <v>0.0</v>
      </c>
      <c r="L1670" s="4">
        <v>0.0</v>
      </c>
      <c r="O1670" s="6">
        <f t="shared" si="2"/>
        <v>22</v>
      </c>
      <c r="P1670" s="3" t="s">
        <v>112</v>
      </c>
      <c r="Q1670" s="3" t="str">
        <f t="shared" si="3"/>
        <v>Z</v>
      </c>
      <c r="R1670" s="3">
        <f t="shared" si="4"/>
        <v>22</v>
      </c>
      <c r="S1670" s="3" t="str">
        <f t="shared" si="5"/>
        <v/>
      </c>
      <c r="T1670" s="7">
        <f t="shared" si="6"/>
        <v>22</v>
      </c>
      <c r="U1670" s="8" t="str">
        <f t="array" ref="U1670">IF(W1670&lt;&gt;0,MAX(IFERROR(INDEX(A:S,MATCH(W1670,A:A,0),COLUMN(M$2)),0),IFERROR(INDEX(A:S,MATCH(AD1670,A:A,0),COLUMN(M$2)),0),IFERROR(INDEX(A:S,MATCH(AK1670,A:A,0),COLUMN(M$2)),0),IFERROR(INDEX(A:S,MATCH(AR1670,A:A,0),COLUMN(M$2)),0)),M1670)</f>
        <v/>
      </c>
      <c r="V1670" s="3" t="str">
        <f t="shared" si="7"/>
        <v/>
      </c>
    </row>
    <row r="1671" ht="15.75" customHeight="1">
      <c r="A1671" s="3" t="s">
        <v>1867</v>
      </c>
      <c r="B1671" s="4" t="str">
        <f t="shared" si="1"/>
        <v>LCBSBAMBBL26</v>
      </c>
      <c r="D1671" s="3" t="s">
        <v>60</v>
      </c>
      <c r="F1671" s="5">
        <v>45020.0</v>
      </c>
      <c r="G1671" s="4">
        <v>0.0</v>
      </c>
      <c r="I1671" s="4">
        <v>0.0</v>
      </c>
      <c r="J1671" s="4">
        <v>0.0</v>
      </c>
      <c r="K1671" s="4">
        <v>0.0</v>
      </c>
      <c r="L1671" s="4">
        <v>0.0</v>
      </c>
      <c r="O1671" s="6">
        <f t="shared" si="2"/>
        <v>0</v>
      </c>
      <c r="P1671" s="3" t="s">
        <v>51</v>
      </c>
      <c r="Q1671" s="3" t="str">
        <f t="shared" si="3"/>
        <v>ZZ</v>
      </c>
      <c r="R1671" s="3">
        <f t="shared" si="4"/>
        <v>0</v>
      </c>
      <c r="S1671" s="3" t="str">
        <f t="shared" si="5"/>
        <v/>
      </c>
      <c r="T1671" s="7">
        <f t="shared" si="6"/>
        <v>0</v>
      </c>
      <c r="U1671" s="8" t="str">
        <f t="array" ref="U1671">IF(W1671&lt;&gt;0,MAX(IFERROR(INDEX(A:S,MATCH(W1671,A:A,0),COLUMN(M$2)),0),IFERROR(INDEX(A:S,MATCH(AD1671,A:A,0),COLUMN(M$2)),0),IFERROR(INDEX(A:S,MATCH(AK1671,A:A,0),COLUMN(M$2)),0),IFERROR(INDEX(A:S,MATCH(AR1671,A:A,0),COLUMN(M$2)),0)),M1671)</f>
        <v/>
      </c>
      <c r="V1671" s="3" t="str">
        <f t="shared" si="7"/>
        <v/>
      </c>
    </row>
    <row r="1672" ht="15.75" customHeight="1">
      <c r="A1672" s="3" t="s">
        <v>1868</v>
      </c>
      <c r="B1672" s="4" t="str">
        <f t="shared" si="1"/>
        <v>LCBSBAMBBL30</v>
      </c>
      <c r="D1672" s="3">
        <v>0.0</v>
      </c>
      <c r="F1672" s="5">
        <v>44134.0</v>
      </c>
      <c r="G1672" s="4">
        <v>0.0</v>
      </c>
      <c r="I1672" s="4">
        <v>0.0</v>
      </c>
      <c r="J1672" s="4">
        <v>0.0</v>
      </c>
      <c r="K1672" s="4">
        <v>0.0</v>
      </c>
      <c r="L1672" s="4">
        <v>0.0</v>
      </c>
      <c r="O1672" s="6">
        <f t="shared" si="2"/>
        <v>0</v>
      </c>
      <c r="P1672" s="3" t="s">
        <v>51</v>
      </c>
      <c r="Q1672" s="3" t="str">
        <f t="shared" si="3"/>
        <v>ZZ</v>
      </c>
      <c r="R1672" s="3">
        <f t="shared" si="4"/>
        <v>0</v>
      </c>
      <c r="S1672" s="3" t="str">
        <f t="shared" si="5"/>
        <v/>
      </c>
      <c r="T1672" s="7">
        <f t="shared" si="6"/>
        <v>0</v>
      </c>
      <c r="U1672" s="8" t="str">
        <f t="array" ref="U1672">IF(W1672&lt;&gt;0,MAX(IFERROR(INDEX(A:S,MATCH(W1672,A:A,0),COLUMN(M$2)),0),IFERROR(INDEX(A:S,MATCH(AD1672,A:A,0),COLUMN(M$2)),0),IFERROR(INDEX(A:S,MATCH(AK1672,A:A,0),COLUMN(M$2)),0),IFERROR(INDEX(A:S,MATCH(AR1672,A:A,0),COLUMN(M$2)),0)),M1672)</f>
        <v/>
      </c>
      <c r="V1672" s="3" t="str">
        <f t="shared" si="7"/>
        <v/>
      </c>
    </row>
    <row r="1673" ht="15.75" customHeight="1">
      <c r="A1673" s="3" t="s">
        <v>1869</v>
      </c>
      <c r="B1673" s="4" t="str">
        <f t="shared" si="1"/>
        <v>LCBSBAABBR26</v>
      </c>
      <c r="D1673" s="3" t="s">
        <v>60</v>
      </c>
      <c r="E1673" s="5">
        <v>44159.0</v>
      </c>
      <c r="F1673" s="5">
        <v>44245.0</v>
      </c>
      <c r="G1673" s="4">
        <v>0.0</v>
      </c>
      <c r="I1673" s="4">
        <v>0.0</v>
      </c>
      <c r="J1673" s="4">
        <v>0.0</v>
      </c>
      <c r="K1673" s="4">
        <v>0.0</v>
      </c>
      <c r="L1673" s="4">
        <v>0.0</v>
      </c>
      <c r="O1673" s="6">
        <f t="shared" si="2"/>
        <v>0</v>
      </c>
      <c r="P1673" s="3" t="s">
        <v>51</v>
      </c>
      <c r="Q1673" s="3" t="str">
        <f t="shared" si="3"/>
        <v>ZZ</v>
      </c>
      <c r="R1673" s="3">
        <f t="shared" si="4"/>
        <v>0</v>
      </c>
      <c r="S1673" s="3" t="str">
        <f t="shared" si="5"/>
        <v/>
      </c>
      <c r="T1673" s="7">
        <f t="shared" si="6"/>
        <v>0</v>
      </c>
      <c r="U1673" s="8" t="str">
        <f t="array" ref="U1673">IF(W1673&lt;&gt;0,MAX(IFERROR(INDEX(A:S,MATCH(W1673,A:A,0),COLUMN(M$2)),0),IFERROR(INDEX(A:S,MATCH(AD1673,A:A,0),COLUMN(M$2)),0),IFERROR(INDEX(A:S,MATCH(AK1673,A:A,0),COLUMN(M$2)),0),IFERROR(INDEX(A:S,MATCH(AR1673,A:A,0),COLUMN(M$2)),0)),M1673)</f>
        <v/>
      </c>
      <c r="V1673" s="3" t="str">
        <f t="shared" si="7"/>
        <v/>
      </c>
    </row>
    <row r="1674" ht="15.75" customHeight="1">
      <c r="A1674" s="3" t="s">
        <v>1870</v>
      </c>
      <c r="B1674" s="4" t="str">
        <f t="shared" si="1"/>
        <v>LCBSBAABBR30</v>
      </c>
      <c r="D1674" s="3">
        <v>0.0</v>
      </c>
      <c r="F1674" s="5">
        <v>44134.0</v>
      </c>
      <c r="G1674" s="4">
        <v>0.0</v>
      </c>
      <c r="I1674" s="4">
        <v>0.0</v>
      </c>
      <c r="J1674" s="4">
        <v>0.0</v>
      </c>
      <c r="K1674" s="4">
        <v>0.0</v>
      </c>
      <c r="L1674" s="4">
        <v>0.0</v>
      </c>
      <c r="O1674" s="6">
        <f t="shared" si="2"/>
        <v>0</v>
      </c>
      <c r="P1674" s="3" t="s">
        <v>51</v>
      </c>
      <c r="Q1674" s="3" t="str">
        <f t="shared" si="3"/>
        <v>ZZ</v>
      </c>
      <c r="R1674" s="3">
        <f t="shared" si="4"/>
        <v>0</v>
      </c>
      <c r="S1674" s="3" t="str">
        <f t="shared" si="5"/>
        <v/>
      </c>
      <c r="T1674" s="7">
        <f t="shared" si="6"/>
        <v>0</v>
      </c>
      <c r="U1674" s="8" t="str">
        <f t="array" ref="U1674">IF(W1674&lt;&gt;0,MAX(IFERROR(INDEX(A:S,MATCH(W1674,A:A,0),COLUMN(M$2)),0),IFERROR(INDEX(A:S,MATCH(AD1674,A:A,0),COLUMN(M$2)),0),IFERROR(INDEX(A:S,MATCH(AK1674,A:A,0),COLUMN(M$2)),0),IFERROR(INDEX(A:S,MATCH(AR1674,A:A,0),COLUMN(M$2)),0)),M1674)</f>
        <v/>
      </c>
      <c r="V1674" s="3" t="str">
        <f t="shared" si="7"/>
        <v/>
      </c>
    </row>
    <row r="1675" ht="15.75" customHeight="1">
      <c r="A1675" s="3" t="s">
        <v>1871</v>
      </c>
      <c r="B1675" s="4" t="str">
        <f t="shared" si="1"/>
        <v>LCSDBAMBVG26</v>
      </c>
      <c r="D1675" s="3">
        <v>0.0</v>
      </c>
      <c r="F1675" s="5">
        <v>44134.0</v>
      </c>
      <c r="G1675" s="4">
        <v>0.0</v>
      </c>
      <c r="I1675" s="4">
        <v>0.0</v>
      </c>
      <c r="J1675" s="4">
        <v>0.0</v>
      </c>
      <c r="K1675" s="4">
        <v>0.0</v>
      </c>
      <c r="L1675" s="4">
        <v>0.0</v>
      </c>
      <c r="O1675" s="6">
        <f t="shared" si="2"/>
        <v>0</v>
      </c>
      <c r="P1675" s="3" t="s">
        <v>51</v>
      </c>
      <c r="Q1675" s="3" t="str">
        <f t="shared" si="3"/>
        <v>ZZ</v>
      </c>
      <c r="R1675" s="3">
        <f t="shared" si="4"/>
        <v>0</v>
      </c>
      <c r="S1675" s="3" t="str">
        <f t="shared" si="5"/>
        <v/>
      </c>
      <c r="T1675" s="7">
        <f t="shared" si="6"/>
        <v>0</v>
      </c>
      <c r="U1675" s="8" t="str">
        <f t="array" ref="U1675">IF(W1675&lt;&gt;0,MAX(IFERROR(INDEX(A:S,MATCH(W1675,A:A,0),COLUMN(M$2)),0),IFERROR(INDEX(A:S,MATCH(AD1675,A:A,0),COLUMN(M$2)),0),IFERROR(INDEX(A:S,MATCH(AK1675,A:A,0),COLUMN(M$2)),0),IFERROR(INDEX(A:S,MATCH(AR1675,A:A,0),COLUMN(M$2)),0)),M1675)</f>
        <v/>
      </c>
      <c r="V1675" s="3" t="str">
        <f t="shared" si="7"/>
        <v/>
      </c>
    </row>
    <row r="1676" ht="15.75" customHeight="1">
      <c r="A1676" s="3" t="s">
        <v>1872</v>
      </c>
      <c r="B1676" s="4" t="str">
        <f t="shared" si="1"/>
        <v>LCSDBAMBVG30</v>
      </c>
      <c r="D1676" s="3">
        <v>0.0</v>
      </c>
      <c r="F1676" s="5">
        <v>44134.0</v>
      </c>
      <c r="G1676" s="4">
        <v>0.0</v>
      </c>
      <c r="I1676" s="4">
        <v>0.0</v>
      </c>
      <c r="J1676" s="4">
        <v>0.0</v>
      </c>
      <c r="K1676" s="4">
        <v>0.0</v>
      </c>
      <c r="L1676" s="4">
        <v>0.0</v>
      </c>
      <c r="O1676" s="6">
        <f t="shared" si="2"/>
        <v>0</v>
      </c>
      <c r="P1676" s="3" t="s">
        <v>51</v>
      </c>
      <c r="Q1676" s="3" t="str">
        <f t="shared" si="3"/>
        <v>ZZ</v>
      </c>
      <c r="R1676" s="3">
        <f t="shared" si="4"/>
        <v>0</v>
      </c>
      <c r="S1676" s="3" t="str">
        <f t="shared" si="5"/>
        <v/>
      </c>
      <c r="T1676" s="7">
        <f t="shared" si="6"/>
        <v>0</v>
      </c>
      <c r="U1676" s="8" t="str">
        <f t="array" ref="U1676">IF(W1676&lt;&gt;0,MAX(IFERROR(INDEX(A:S,MATCH(W1676,A:A,0),COLUMN(M$2)),0),IFERROR(INDEX(A:S,MATCH(AD1676,A:A,0),COLUMN(M$2)),0),IFERROR(INDEX(A:S,MATCH(AK1676,A:A,0),COLUMN(M$2)),0),IFERROR(INDEX(A:S,MATCH(AR1676,A:A,0),COLUMN(M$2)),0)),M1676)</f>
        <v/>
      </c>
      <c r="V1676" s="3" t="str">
        <f t="shared" si="7"/>
        <v/>
      </c>
    </row>
    <row r="1677" ht="15.75" customHeight="1">
      <c r="A1677" s="3" t="s">
        <v>1873</v>
      </c>
      <c r="B1677" s="4" t="str">
        <f t="shared" si="1"/>
        <v>LCSDBAMFBL26</v>
      </c>
      <c r="D1677" s="3">
        <v>0.0</v>
      </c>
      <c r="F1677" s="5">
        <v>44134.0</v>
      </c>
      <c r="G1677" s="4">
        <v>0.0</v>
      </c>
      <c r="I1677" s="4">
        <v>0.0</v>
      </c>
      <c r="J1677" s="4">
        <v>0.0</v>
      </c>
      <c r="K1677" s="4">
        <v>0.0</v>
      </c>
      <c r="L1677" s="4">
        <v>0.0</v>
      </c>
      <c r="O1677" s="6">
        <f t="shared" si="2"/>
        <v>0</v>
      </c>
      <c r="P1677" s="3" t="s">
        <v>51</v>
      </c>
      <c r="Q1677" s="3" t="str">
        <f t="shared" si="3"/>
        <v>ZZ</v>
      </c>
      <c r="R1677" s="3">
        <f t="shared" si="4"/>
        <v>0</v>
      </c>
      <c r="S1677" s="3" t="str">
        <f t="shared" si="5"/>
        <v/>
      </c>
      <c r="T1677" s="7">
        <f t="shared" si="6"/>
        <v>0</v>
      </c>
      <c r="U1677" s="8" t="str">
        <f t="array" ref="U1677">IF(W1677&lt;&gt;0,MAX(IFERROR(INDEX(A:S,MATCH(W1677,A:A,0),COLUMN(M$2)),0),IFERROR(INDEX(A:S,MATCH(AD1677,A:A,0),COLUMN(M$2)),0),IFERROR(INDEX(A:S,MATCH(AK1677,A:A,0),COLUMN(M$2)),0),IFERROR(INDEX(A:S,MATCH(AR1677,A:A,0),COLUMN(M$2)),0)),M1677)</f>
        <v/>
      </c>
      <c r="V1677" s="3" t="str">
        <f t="shared" si="7"/>
        <v/>
      </c>
    </row>
    <row r="1678" ht="15.75" customHeight="1">
      <c r="A1678" s="3" t="s">
        <v>1874</v>
      </c>
      <c r="B1678" s="4" t="str">
        <f t="shared" si="1"/>
        <v>LCSDBAMFBL30</v>
      </c>
      <c r="D1678" s="3" t="s">
        <v>60</v>
      </c>
      <c r="E1678" s="5">
        <v>44159.0</v>
      </c>
      <c r="F1678" s="5">
        <v>44274.0</v>
      </c>
      <c r="G1678" s="4">
        <v>0.0</v>
      </c>
      <c r="I1678" s="4">
        <v>0.0</v>
      </c>
      <c r="J1678" s="4">
        <v>0.0</v>
      </c>
      <c r="K1678" s="4">
        <v>0.0</v>
      </c>
      <c r="L1678" s="4">
        <v>0.0</v>
      </c>
      <c r="O1678" s="6">
        <f t="shared" si="2"/>
        <v>0</v>
      </c>
      <c r="P1678" s="3" t="s">
        <v>51</v>
      </c>
      <c r="Q1678" s="3" t="str">
        <f t="shared" si="3"/>
        <v>ZZ</v>
      </c>
      <c r="R1678" s="3">
        <f t="shared" si="4"/>
        <v>0</v>
      </c>
      <c r="S1678" s="3" t="str">
        <f t="shared" si="5"/>
        <v/>
      </c>
      <c r="T1678" s="7">
        <f t="shared" si="6"/>
        <v>0</v>
      </c>
      <c r="U1678" s="8" t="str">
        <f t="array" ref="U1678">IF(W1678&lt;&gt;0,MAX(IFERROR(INDEX(A:S,MATCH(W1678,A:A,0),COLUMN(M$2)),0),IFERROR(INDEX(A:S,MATCH(AD1678,A:A,0),COLUMN(M$2)),0),IFERROR(INDEX(A:S,MATCH(AK1678,A:A,0),COLUMN(M$2)),0),IFERROR(INDEX(A:S,MATCH(AR1678,A:A,0),COLUMN(M$2)),0)),M1678)</f>
        <v/>
      </c>
      <c r="V1678" s="3" t="str">
        <f t="shared" si="7"/>
        <v/>
      </c>
    </row>
    <row r="1679" ht="15.75" customHeight="1">
      <c r="A1679" s="3" t="s">
        <v>1875</v>
      </c>
      <c r="B1679" s="4" t="str">
        <f t="shared" si="1"/>
        <v>LCAYBAMBBL26</v>
      </c>
      <c r="D1679" s="3" t="s">
        <v>60</v>
      </c>
      <c r="F1679" s="5">
        <v>45020.0</v>
      </c>
      <c r="G1679" s="4">
        <v>0.0</v>
      </c>
      <c r="I1679" s="4">
        <v>0.0</v>
      </c>
      <c r="J1679" s="4">
        <v>0.0</v>
      </c>
      <c r="K1679" s="4">
        <v>0.0</v>
      </c>
      <c r="L1679" s="4">
        <v>0.0</v>
      </c>
      <c r="O1679" s="6">
        <f t="shared" si="2"/>
        <v>0</v>
      </c>
      <c r="P1679" s="3" t="s">
        <v>51</v>
      </c>
      <c r="Q1679" s="3" t="str">
        <f t="shared" si="3"/>
        <v>ZZ</v>
      </c>
      <c r="R1679" s="3">
        <f t="shared" si="4"/>
        <v>0</v>
      </c>
      <c r="S1679" s="3" t="str">
        <f t="shared" si="5"/>
        <v/>
      </c>
      <c r="T1679" s="7">
        <f t="shared" si="6"/>
        <v>0</v>
      </c>
      <c r="U1679" s="8" t="str">
        <f t="array" ref="U1679">IF(W1679&lt;&gt;0,MAX(IFERROR(INDEX(A:S,MATCH(W1679,A:A,0),COLUMN(M$2)),0),IFERROR(INDEX(A:S,MATCH(AD1679,A:A,0),COLUMN(M$2)),0),IFERROR(INDEX(A:S,MATCH(AK1679,A:A,0),COLUMN(M$2)),0),IFERROR(INDEX(A:S,MATCH(AR1679,A:A,0),COLUMN(M$2)),0)),M1679)</f>
        <v/>
      </c>
      <c r="V1679" s="3" t="str">
        <f t="shared" si="7"/>
        <v/>
      </c>
    </row>
    <row r="1680" ht="15.75" customHeight="1">
      <c r="A1680" s="3" t="s">
        <v>1876</v>
      </c>
      <c r="B1680" s="4" t="str">
        <f t="shared" si="1"/>
        <v>LCAYBAMBBL30</v>
      </c>
      <c r="D1680" s="3">
        <v>0.0</v>
      </c>
      <c r="F1680" s="5">
        <v>44134.0</v>
      </c>
      <c r="G1680" s="4">
        <v>0.0</v>
      </c>
      <c r="I1680" s="4">
        <v>0.0</v>
      </c>
      <c r="J1680" s="4">
        <v>0.0</v>
      </c>
      <c r="K1680" s="4">
        <v>0.0</v>
      </c>
      <c r="L1680" s="4">
        <v>0.0</v>
      </c>
      <c r="O1680" s="6">
        <f t="shared" si="2"/>
        <v>0</v>
      </c>
      <c r="P1680" s="3" t="s">
        <v>51</v>
      </c>
      <c r="Q1680" s="3" t="str">
        <f t="shared" si="3"/>
        <v>ZZ</v>
      </c>
      <c r="R1680" s="3">
        <f t="shared" si="4"/>
        <v>0</v>
      </c>
      <c r="S1680" s="3" t="str">
        <f t="shared" si="5"/>
        <v/>
      </c>
      <c r="T1680" s="7">
        <f t="shared" si="6"/>
        <v>0</v>
      </c>
      <c r="U1680" s="8" t="str">
        <f t="array" ref="U1680">IF(W1680&lt;&gt;0,MAX(IFERROR(INDEX(A:S,MATCH(W1680,A:A,0),COLUMN(M$2)),0),IFERROR(INDEX(A:S,MATCH(AD1680,A:A,0),COLUMN(M$2)),0),IFERROR(INDEX(A:S,MATCH(AK1680,A:A,0),COLUMN(M$2)),0),IFERROR(INDEX(A:S,MATCH(AR1680,A:A,0),COLUMN(M$2)),0)),M1680)</f>
        <v/>
      </c>
      <c r="V1680" s="3" t="str">
        <f t="shared" si="7"/>
        <v/>
      </c>
    </row>
    <row r="1681" ht="15.75" customHeight="1">
      <c r="A1681" s="3" t="s">
        <v>1877</v>
      </c>
      <c r="B1681" s="4" t="str">
        <f t="shared" si="1"/>
        <v>LCAYBAABBR26</v>
      </c>
      <c r="D1681" s="3" t="s">
        <v>60</v>
      </c>
      <c r="F1681" s="5">
        <v>45020.0</v>
      </c>
      <c r="G1681" s="4">
        <v>0.0</v>
      </c>
      <c r="I1681" s="4">
        <v>0.0</v>
      </c>
      <c r="J1681" s="4">
        <v>0.0</v>
      </c>
      <c r="K1681" s="4">
        <v>0.0</v>
      </c>
      <c r="L1681" s="4">
        <v>0.0</v>
      </c>
      <c r="O1681" s="6">
        <f t="shared" si="2"/>
        <v>0</v>
      </c>
      <c r="P1681" s="3" t="s">
        <v>51</v>
      </c>
      <c r="Q1681" s="3" t="str">
        <f t="shared" si="3"/>
        <v>ZZ</v>
      </c>
      <c r="R1681" s="3">
        <f t="shared" si="4"/>
        <v>0</v>
      </c>
      <c r="S1681" s="3" t="str">
        <f t="shared" si="5"/>
        <v/>
      </c>
      <c r="T1681" s="7">
        <f t="shared" si="6"/>
        <v>0</v>
      </c>
      <c r="U1681" s="8" t="str">
        <f t="array" ref="U1681">IF(W1681&lt;&gt;0,MAX(IFERROR(INDEX(A:S,MATCH(W1681,A:A,0),COLUMN(M$2)),0),IFERROR(INDEX(A:S,MATCH(AD1681,A:A,0),COLUMN(M$2)),0),IFERROR(INDEX(A:S,MATCH(AK1681,A:A,0),COLUMN(M$2)),0),IFERROR(INDEX(A:S,MATCH(AR1681,A:A,0),COLUMN(M$2)),0)),M1681)</f>
        <v/>
      </c>
      <c r="V1681" s="3" t="str">
        <f t="shared" si="7"/>
        <v/>
      </c>
    </row>
    <row r="1682" ht="15.75" customHeight="1">
      <c r="A1682" s="3" t="s">
        <v>1878</v>
      </c>
      <c r="B1682" s="4" t="str">
        <f t="shared" si="1"/>
        <v>LCAYBAABBR30</v>
      </c>
      <c r="D1682" s="3">
        <v>0.0</v>
      </c>
      <c r="F1682" s="5">
        <v>44134.0</v>
      </c>
      <c r="G1682" s="4">
        <v>0.0</v>
      </c>
      <c r="I1682" s="4">
        <v>0.0</v>
      </c>
      <c r="J1682" s="4">
        <v>0.0</v>
      </c>
      <c r="K1682" s="4">
        <v>0.0</v>
      </c>
      <c r="L1682" s="4">
        <v>0.0</v>
      </c>
      <c r="O1682" s="6">
        <f t="shared" si="2"/>
        <v>0</v>
      </c>
      <c r="P1682" s="3" t="s">
        <v>51</v>
      </c>
      <c r="Q1682" s="3" t="str">
        <f t="shared" si="3"/>
        <v>ZZ</v>
      </c>
      <c r="R1682" s="3">
        <f t="shared" si="4"/>
        <v>0</v>
      </c>
      <c r="S1682" s="3" t="str">
        <f t="shared" si="5"/>
        <v/>
      </c>
      <c r="T1682" s="7">
        <f t="shared" si="6"/>
        <v>0</v>
      </c>
      <c r="U1682" s="8" t="str">
        <f t="array" ref="U1682">IF(W1682&lt;&gt;0,MAX(IFERROR(INDEX(A:S,MATCH(W1682,A:A,0),COLUMN(M$2)),0),IFERROR(INDEX(A:S,MATCH(AD1682,A:A,0),COLUMN(M$2)),0),IFERROR(INDEX(A:S,MATCH(AK1682,A:A,0),COLUMN(M$2)),0),IFERROR(INDEX(A:S,MATCH(AR1682,A:A,0),COLUMN(M$2)),0)),M1682)</f>
        <v/>
      </c>
      <c r="V1682" s="3" t="str">
        <f t="shared" si="7"/>
        <v/>
      </c>
    </row>
    <row r="1683" ht="15.75" customHeight="1">
      <c r="A1683" s="3" t="s">
        <v>1879</v>
      </c>
      <c r="B1683" s="4" t="str">
        <f t="shared" si="1"/>
        <v>LCMRBAMFBL</v>
      </c>
      <c r="D1683" s="3" t="s">
        <v>60</v>
      </c>
      <c r="F1683" s="5">
        <v>45020.0</v>
      </c>
      <c r="G1683" s="4">
        <v>0.0</v>
      </c>
      <c r="I1683" s="4">
        <v>0.0</v>
      </c>
      <c r="J1683" s="4">
        <v>0.0</v>
      </c>
      <c r="K1683" s="4">
        <v>0.0</v>
      </c>
      <c r="L1683" s="4">
        <v>0.0</v>
      </c>
      <c r="O1683" s="6">
        <f t="shared" si="2"/>
        <v>0</v>
      </c>
      <c r="P1683" s="3" t="s">
        <v>51</v>
      </c>
      <c r="Q1683" s="3" t="str">
        <f t="shared" si="3"/>
        <v>ZZ</v>
      </c>
      <c r="R1683" s="3">
        <f t="shared" si="4"/>
        <v>0</v>
      </c>
      <c r="S1683" s="3" t="str">
        <f t="shared" si="5"/>
        <v/>
      </c>
      <c r="T1683" s="7">
        <f t="shared" si="6"/>
        <v>0</v>
      </c>
      <c r="U1683" s="8" t="str">
        <f t="array" ref="U1683">IF(W1683&lt;&gt;0,MAX(IFERROR(INDEX(A:S,MATCH(W1683,A:A,0),COLUMN(M$2)),0),IFERROR(INDEX(A:S,MATCH(AD1683,A:A,0),COLUMN(M$2)),0),IFERROR(INDEX(A:S,MATCH(AK1683,A:A,0),COLUMN(M$2)),0),IFERROR(INDEX(A:S,MATCH(AR1683,A:A,0),COLUMN(M$2)),0)),M1683)</f>
        <v/>
      </c>
      <c r="V1683" s="3" t="str">
        <f t="shared" si="7"/>
        <v/>
      </c>
    </row>
    <row r="1684" ht="15.75" customHeight="1">
      <c r="A1684" s="3" t="s">
        <v>1880</v>
      </c>
      <c r="B1684" s="4" t="str">
        <f t="shared" si="1"/>
        <v>LCMRBAMFVG</v>
      </c>
      <c r="D1684" s="3" t="s">
        <v>60</v>
      </c>
      <c r="F1684" s="5">
        <v>45020.0</v>
      </c>
      <c r="G1684" s="4">
        <v>0.0</v>
      </c>
      <c r="I1684" s="4">
        <v>0.0</v>
      </c>
      <c r="J1684" s="4">
        <v>0.0</v>
      </c>
      <c r="K1684" s="4">
        <v>0.0</v>
      </c>
      <c r="L1684" s="4">
        <v>0.0</v>
      </c>
      <c r="O1684" s="6">
        <f t="shared" si="2"/>
        <v>0</v>
      </c>
      <c r="P1684" s="3" t="s">
        <v>51</v>
      </c>
      <c r="Q1684" s="3" t="str">
        <f t="shared" si="3"/>
        <v>ZZ</v>
      </c>
      <c r="R1684" s="3">
        <f t="shared" si="4"/>
        <v>0</v>
      </c>
      <c r="S1684" s="3" t="str">
        <f t="shared" si="5"/>
        <v/>
      </c>
      <c r="T1684" s="7">
        <f t="shared" si="6"/>
        <v>0</v>
      </c>
      <c r="U1684" s="8" t="str">
        <f t="array" ref="U1684">IF(W1684&lt;&gt;0,MAX(IFERROR(INDEX(A:S,MATCH(W1684,A:A,0),COLUMN(M$2)),0),IFERROR(INDEX(A:S,MATCH(AD1684,A:A,0),COLUMN(M$2)),0),IFERROR(INDEX(A:S,MATCH(AK1684,A:A,0),COLUMN(M$2)),0),IFERROR(INDEX(A:S,MATCH(AR1684,A:A,0),COLUMN(M$2)),0)),M1684)</f>
        <v/>
      </c>
      <c r="V1684" s="3" t="str">
        <f t="shared" si="7"/>
        <v/>
      </c>
    </row>
    <row r="1685" ht="15.75" customHeight="1">
      <c r="A1685" s="3" t="s">
        <v>1881</v>
      </c>
      <c r="B1685" s="4" t="str">
        <f t="shared" si="1"/>
        <v>LCARBAABBR26</v>
      </c>
      <c r="D1685" s="3" t="s">
        <v>60</v>
      </c>
      <c r="E1685" s="5">
        <v>44159.0</v>
      </c>
      <c r="F1685" s="5">
        <v>44245.0</v>
      </c>
      <c r="G1685" s="4">
        <v>0.0</v>
      </c>
      <c r="I1685" s="4">
        <v>0.0</v>
      </c>
      <c r="J1685" s="4">
        <v>0.0</v>
      </c>
      <c r="K1685" s="4">
        <v>0.0</v>
      </c>
      <c r="L1685" s="4">
        <v>0.0</v>
      </c>
      <c r="O1685" s="6">
        <f t="shared" si="2"/>
        <v>0</v>
      </c>
      <c r="P1685" s="3" t="s">
        <v>51</v>
      </c>
      <c r="Q1685" s="3" t="str">
        <f t="shared" si="3"/>
        <v>ZZ</v>
      </c>
      <c r="R1685" s="3">
        <f t="shared" si="4"/>
        <v>0</v>
      </c>
      <c r="S1685" s="3" t="str">
        <f t="shared" si="5"/>
        <v/>
      </c>
      <c r="T1685" s="7">
        <f t="shared" si="6"/>
        <v>0</v>
      </c>
      <c r="U1685" s="8" t="str">
        <f t="array" ref="U1685">IF(W1685&lt;&gt;0,MAX(IFERROR(INDEX(A:S,MATCH(W1685,A:A,0),COLUMN(M$2)),0),IFERROR(INDEX(A:S,MATCH(AD1685,A:A,0),COLUMN(M$2)),0),IFERROR(INDEX(A:S,MATCH(AK1685,A:A,0),COLUMN(M$2)),0),IFERROR(INDEX(A:S,MATCH(AR1685,A:A,0),COLUMN(M$2)),0)),M1685)</f>
        <v/>
      </c>
      <c r="V1685" s="3" t="str">
        <f t="shared" si="7"/>
        <v/>
      </c>
    </row>
    <row r="1686" ht="15.75" customHeight="1">
      <c r="A1686" s="3" t="s">
        <v>1882</v>
      </c>
      <c r="B1686" s="4" t="str">
        <f t="shared" si="1"/>
        <v>LCARBAABBR30</v>
      </c>
      <c r="D1686" s="3" t="s">
        <v>123</v>
      </c>
      <c r="E1686" s="5">
        <v>44159.0</v>
      </c>
      <c r="F1686" s="5"/>
      <c r="G1686" s="4">
        <v>0.0</v>
      </c>
      <c r="I1686" s="4">
        <v>0.0</v>
      </c>
      <c r="J1686" s="4">
        <v>0.0</v>
      </c>
      <c r="K1686" s="4">
        <v>0.0</v>
      </c>
      <c r="L1686" s="4">
        <v>0.0</v>
      </c>
      <c r="O1686" s="6">
        <f t="shared" si="2"/>
        <v>0</v>
      </c>
      <c r="P1686" s="9" t="s">
        <v>112</v>
      </c>
      <c r="Q1686" s="3" t="str">
        <f t="shared" si="3"/>
        <v>Z</v>
      </c>
      <c r="R1686" s="3">
        <f t="shared" si="4"/>
        <v>0</v>
      </c>
      <c r="S1686" s="3" t="str">
        <f t="shared" si="5"/>
        <v/>
      </c>
      <c r="T1686" s="7">
        <f t="shared" si="6"/>
        <v>0</v>
      </c>
      <c r="U1686" s="8" t="str">
        <f t="array" ref="U1686">IF(W1686&lt;&gt;0,MAX(IFERROR(INDEX(A:S,MATCH(W1686,A:A,0),COLUMN(M$2)),0),IFERROR(INDEX(A:S,MATCH(AD1686,A:A,0),COLUMN(M$2)),0),IFERROR(INDEX(A:S,MATCH(AK1686,A:A,0),COLUMN(M$2)),0),IFERROR(INDEX(A:S,MATCH(AR1686,A:A,0),COLUMN(M$2)),0)),M1686)</f>
        <v/>
      </c>
      <c r="V1686" s="3" t="str">
        <f t="shared" si="7"/>
        <v/>
      </c>
    </row>
    <row r="1687" ht="15.75" customHeight="1">
      <c r="A1687" s="3" t="s">
        <v>1883</v>
      </c>
      <c r="B1687" s="4" t="str">
        <f t="shared" si="1"/>
        <v>LCARBAMFBL26</v>
      </c>
      <c r="D1687" s="3" t="s">
        <v>60</v>
      </c>
      <c r="E1687" s="5">
        <v>44159.0</v>
      </c>
      <c r="F1687" s="5">
        <v>44245.0</v>
      </c>
      <c r="G1687" s="4">
        <v>0.0</v>
      </c>
      <c r="I1687" s="4">
        <v>0.0</v>
      </c>
      <c r="J1687" s="4">
        <v>0.0</v>
      </c>
      <c r="K1687" s="4">
        <v>0.0</v>
      </c>
      <c r="L1687" s="4">
        <v>0.0</v>
      </c>
      <c r="O1687" s="6">
        <f t="shared" si="2"/>
        <v>0</v>
      </c>
      <c r="P1687" s="3" t="s">
        <v>51</v>
      </c>
      <c r="Q1687" s="3" t="str">
        <f t="shared" si="3"/>
        <v>ZZ</v>
      </c>
      <c r="R1687" s="3">
        <f t="shared" si="4"/>
        <v>0</v>
      </c>
      <c r="S1687" s="3" t="str">
        <f t="shared" si="5"/>
        <v/>
      </c>
      <c r="T1687" s="7">
        <f t="shared" si="6"/>
        <v>0</v>
      </c>
      <c r="U1687" s="8" t="str">
        <f t="array" ref="U1687">IF(W1687&lt;&gt;0,MAX(IFERROR(INDEX(A:S,MATCH(W1687,A:A,0),COLUMN(M$2)),0),IFERROR(INDEX(A:S,MATCH(AD1687,A:A,0),COLUMN(M$2)),0),IFERROR(INDEX(A:S,MATCH(AK1687,A:A,0),COLUMN(M$2)),0),IFERROR(INDEX(A:S,MATCH(AR1687,A:A,0),COLUMN(M$2)),0)),M1687)</f>
        <v/>
      </c>
      <c r="V1687" s="3" t="str">
        <f t="shared" si="7"/>
        <v/>
      </c>
    </row>
    <row r="1688" ht="15.75" customHeight="1">
      <c r="A1688" s="3" t="s">
        <v>1884</v>
      </c>
      <c r="B1688" s="4" t="str">
        <f t="shared" si="1"/>
        <v>LCARBAMFBL30</v>
      </c>
      <c r="D1688" s="3" t="s">
        <v>60</v>
      </c>
      <c r="E1688" s="5">
        <v>44159.0</v>
      </c>
      <c r="F1688" s="5">
        <v>44245.0</v>
      </c>
      <c r="G1688" s="4">
        <v>0.0</v>
      </c>
      <c r="I1688" s="4">
        <v>0.0</v>
      </c>
      <c r="J1688" s="4">
        <v>0.0</v>
      </c>
      <c r="K1688" s="4">
        <v>0.0</v>
      </c>
      <c r="L1688" s="4">
        <v>0.0</v>
      </c>
      <c r="O1688" s="6">
        <f t="shared" si="2"/>
        <v>0</v>
      </c>
      <c r="P1688" s="3" t="s">
        <v>51</v>
      </c>
      <c r="Q1688" s="3" t="str">
        <f t="shared" si="3"/>
        <v>ZZ</v>
      </c>
      <c r="R1688" s="3">
        <f t="shared" si="4"/>
        <v>0</v>
      </c>
      <c r="S1688" s="3" t="str">
        <f t="shared" si="5"/>
        <v/>
      </c>
      <c r="T1688" s="7">
        <f t="shared" si="6"/>
        <v>0</v>
      </c>
      <c r="U1688" s="8" t="str">
        <f t="array" ref="U1688">IF(W1688&lt;&gt;0,MAX(IFERROR(INDEX(A:S,MATCH(W1688,A:A,0),COLUMN(M$2)),0),IFERROR(INDEX(A:S,MATCH(AD1688,A:A,0),COLUMN(M$2)),0),IFERROR(INDEX(A:S,MATCH(AK1688,A:A,0),COLUMN(M$2)),0),IFERROR(INDEX(A:S,MATCH(AR1688,A:A,0),COLUMN(M$2)),0)),M1688)</f>
        <v/>
      </c>
      <c r="V1688" s="3" t="str">
        <f t="shared" si="7"/>
        <v/>
      </c>
    </row>
    <row r="1689" ht="15.75" customHeight="1">
      <c r="A1689" s="3" t="s">
        <v>1885</v>
      </c>
      <c r="B1689" s="4" t="str">
        <f t="shared" si="1"/>
        <v>LCDVBABLVC26</v>
      </c>
      <c r="D1689" s="3">
        <v>0.0</v>
      </c>
      <c r="F1689" s="5">
        <v>44134.0</v>
      </c>
      <c r="G1689" s="4">
        <v>0.0</v>
      </c>
      <c r="I1689" s="4">
        <v>0.0</v>
      </c>
      <c r="J1689" s="4">
        <v>0.0</v>
      </c>
      <c r="K1689" s="4">
        <v>0.0</v>
      </c>
      <c r="L1689" s="4">
        <v>0.0</v>
      </c>
      <c r="O1689" s="6">
        <f t="shared" si="2"/>
        <v>0</v>
      </c>
      <c r="P1689" s="3" t="s">
        <v>51</v>
      </c>
      <c r="Q1689" s="3" t="str">
        <f t="shared" si="3"/>
        <v>ZZ</v>
      </c>
      <c r="R1689" s="3">
        <f t="shared" si="4"/>
        <v>0</v>
      </c>
      <c r="S1689" s="3" t="str">
        <f t="shared" si="5"/>
        <v/>
      </c>
      <c r="T1689" s="7">
        <f t="shared" si="6"/>
        <v>0</v>
      </c>
      <c r="U1689" s="8" t="str">
        <f t="array" ref="U1689">IF(W1689&lt;&gt;0,MAX(IFERROR(INDEX(A:S,MATCH(W1689,A:A,0),COLUMN(M$2)),0),IFERROR(INDEX(A:S,MATCH(AD1689,A:A,0),COLUMN(M$2)),0),IFERROR(INDEX(A:S,MATCH(AK1689,A:A,0),COLUMN(M$2)),0),IFERROR(INDEX(A:S,MATCH(AR1689,A:A,0),COLUMN(M$2)),0)),M1689)</f>
        <v/>
      </c>
      <c r="V1689" s="3" t="str">
        <f t="shared" si="7"/>
        <v/>
      </c>
    </row>
    <row r="1690" ht="15.75" customHeight="1">
      <c r="A1690" s="3" t="s">
        <v>1886</v>
      </c>
      <c r="B1690" s="4" t="str">
        <f t="shared" si="1"/>
        <v>LCDVBABLVC30</v>
      </c>
      <c r="D1690" s="3">
        <v>0.0</v>
      </c>
      <c r="F1690" s="5">
        <v>44134.0</v>
      </c>
      <c r="G1690" s="4">
        <v>0.0</v>
      </c>
      <c r="I1690" s="4">
        <v>0.0</v>
      </c>
      <c r="J1690" s="4">
        <v>0.0</v>
      </c>
      <c r="K1690" s="4">
        <v>0.0</v>
      </c>
      <c r="L1690" s="4">
        <v>0.0</v>
      </c>
      <c r="O1690" s="6">
        <f t="shared" si="2"/>
        <v>0</v>
      </c>
      <c r="P1690" s="3" t="s">
        <v>51</v>
      </c>
      <c r="Q1690" s="3" t="str">
        <f t="shared" si="3"/>
        <v>ZZ</v>
      </c>
      <c r="R1690" s="3">
        <f t="shared" si="4"/>
        <v>0</v>
      </c>
      <c r="S1690" s="3" t="str">
        <f t="shared" si="5"/>
        <v/>
      </c>
      <c r="T1690" s="7">
        <f t="shared" si="6"/>
        <v>0</v>
      </c>
      <c r="U1690" s="8" t="str">
        <f t="array" ref="U1690">IF(W1690&lt;&gt;0,MAX(IFERROR(INDEX(A:S,MATCH(W1690,A:A,0),COLUMN(M$2)),0),IFERROR(INDEX(A:S,MATCH(AD1690,A:A,0),COLUMN(M$2)),0),IFERROR(INDEX(A:S,MATCH(AK1690,A:A,0),COLUMN(M$2)),0),IFERROR(INDEX(A:S,MATCH(AR1690,A:A,0),COLUMN(M$2)),0)),M1690)</f>
        <v/>
      </c>
      <c r="V1690" s="3" t="str">
        <f t="shared" si="7"/>
        <v/>
      </c>
    </row>
    <row r="1691" ht="15.75" customHeight="1">
      <c r="A1691" s="3" t="s">
        <v>1887</v>
      </c>
      <c r="B1691" s="4" t="str">
        <f t="shared" si="1"/>
        <v>LCDVBABLVG26</v>
      </c>
      <c r="D1691" s="3" t="s">
        <v>60</v>
      </c>
      <c r="F1691" s="5">
        <v>45020.0</v>
      </c>
      <c r="G1691" s="4">
        <v>0.0</v>
      </c>
      <c r="I1691" s="4">
        <v>0.0</v>
      </c>
      <c r="J1691" s="4">
        <v>0.0</v>
      </c>
      <c r="K1691" s="4">
        <v>0.0</v>
      </c>
      <c r="L1691" s="4">
        <v>0.0</v>
      </c>
      <c r="O1691" s="6">
        <f t="shared" si="2"/>
        <v>0</v>
      </c>
      <c r="P1691" s="3" t="s">
        <v>51</v>
      </c>
      <c r="Q1691" s="3" t="str">
        <f t="shared" si="3"/>
        <v>ZZ</v>
      </c>
      <c r="R1691" s="3">
        <f t="shared" si="4"/>
        <v>0</v>
      </c>
      <c r="S1691" s="3" t="str">
        <f t="shared" si="5"/>
        <v/>
      </c>
      <c r="T1691" s="7">
        <f t="shared" si="6"/>
        <v>0</v>
      </c>
      <c r="U1691" s="8" t="str">
        <f t="array" ref="U1691">IF(W1691&lt;&gt;0,MAX(IFERROR(INDEX(A:S,MATCH(W1691,A:A,0),COLUMN(M$2)),0),IFERROR(INDEX(A:S,MATCH(AD1691,A:A,0),COLUMN(M$2)),0),IFERROR(INDEX(A:S,MATCH(AK1691,A:A,0),COLUMN(M$2)),0),IFERROR(INDEX(A:S,MATCH(AR1691,A:A,0),COLUMN(M$2)),0)),M1691)</f>
        <v/>
      </c>
      <c r="V1691" s="3" t="str">
        <f t="shared" si="7"/>
        <v/>
      </c>
    </row>
    <row r="1692" ht="15.75" customHeight="1">
      <c r="A1692" s="3" t="s">
        <v>1888</v>
      </c>
      <c r="B1692" s="4" t="str">
        <f t="shared" si="1"/>
        <v>LCDVBABLVG30</v>
      </c>
      <c r="D1692" s="3" t="s">
        <v>60</v>
      </c>
      <c r="F1692" s="5">
        <v>44245.0</v>
      </c>
      <c r="G1692" s="4">
        <v>0.0</v>
      </c>
      <c r="I1692" s="4">
        <v>0.0</v>
      </c>
      <c r="J1692" s="4">
        <v>0.0</v>
      </c>
      <c r="K1692" s="4">
        <v>0.0</v>
      </c>
      <c r="L1692" s="4">
        <v>0.0</v>
      </c>
      <c r="O1692" s="6">
        <f t="shared" si="2"/>
        <v>0</v>
      </c>
      <c r="P1692" s="3" t="s">
        <v>51</v>
      </c>
      <c r="Q1692" s="3" t="str">
        <f t="shared" si="3"/>
        <v>ZZ</v>
      </c>
      <c r="R1692" s="3">
        <f t="shared" si="4"/>
        <v>0</v>
      </c>
      <c r="S1692" s="3" t="str">
        <f t="shared" si="5"/>
        <v/>
      </c>
      <c r="T1692" s="7">
        <f t="shared" si="6"/>
        <v>0</v>
      </c>
      <c r="U1692" s="8" t="str">
        <f t="array" ref="U1692">IF(W1692&lt;&gt;0,MAX(IFERROR(INDEX(A:S,MATCH(W1692,A:A,0),COLUMN(M$2)),0),IFERROR(INDEX(A:S,MATCH(AD1692,A:A,0),COLUMN(M$2)),0),IFERROR(INDEX(A:S,MATCH(AK1692,A:A,0),COLUMN(M$2)),0),IFERROR(INDEX(A:S,MATCH(AR1692,A:A,0),COLUMN(M$2)),0)),M1692)</f>
        <v/>
      </c>
      <c r="V1692" s="3" t="str">
        <f t="shared" si="7"/>
        <v/>
      </c>
    </row>
    <row r="1693" ht="15.75" customHeight="1">
      <c r="A1693" s="3" t="s">
        <v>1889</v>
      </c>
      <c r="B1693" s="4" t="str">
        <f t="shared" si="1"/>
        <v>LCGSBAMBVG26</v>
      </c>
      <c r="D1693" s="3" t="s">
        <v>60</v>
      </c>
      <c r="F1693" s="5">
        <v>44245.0</v>
      </c>
      <c r="G1693" s="4">
        <v>0.0</v>
      </c>
      <c r="I1693" s="4">
        <v>0.0</v>
      </c>
      <c r="J1693" s="4">
        <v>0.0</v>
      </c>
      <c r="K1693" s="4">
        <v>0.0</v>
      </c>
      <c r="L1693" s="4">
        <v>0.0</v>
      </c>
      <c r="O1693" s="6">
        <f t="shared" si="2"/>
        <v>0</v>
      </c>
      <c r="P1693" s="3" t="s">
        <v>51</v>
      </c>
      <c r="Q1693" s="3" t="str">
        <f t="shared" si="3"/>
        <v>ZZ</v>
      </c>
      <c r="R1693" s="3">
        <f t="shared" si="4"/>
        <v>0</v>
      </c>
      <c r="S1693" s="3" t="str">
        <f t="shared" si="5"/>
        <v/>
      </c>
      <c r="T1693" s="7">
        <f t="shared" si="6"/>
        <v>0</v>
      </c>
      <c r="U1693" s="8" t="str">
        <f t="array" ref="U1693">IF(W1693&lt;&gt;0,MAX(IFERROR(INDEX(A:S,MATCH(W1693,A:A,0),COLUMN(M$2)),0),IFERROR(INDEX(A:S,MATCH(AD1693,A:A,0),COLUMN(M$2)),0),IFERROR(INDEX(A:S,MATCH(AK1693,A:A,0),COLUMN(M$2)),0),IFERROR(INDEX(A:S,MATCH(AR1693,A:A,0),COLUMN(M$2)),0)),M1693)</f>
        <v/>
      </c>
      <c r="V1693" s="3" t="str">
        <f t="shared" si="7"/>
        <v/>
      </c>
    </row>
    <row r="1694" ht="15.75" customHeight="1">
      <c r="A1694" s="3" t="s">
        <v>1890</v>
      </c>
      <c r="B1694" s="4" t="str">
        <f t="shared" si="1"/>
        <v>LCGSBAMBVG30</v>
      </c>
      <c r="D1694" s="3" t="s">
        <v>60</v>
      </c>
      <c r="F1694" s="5">
        <v>45020.0</v>
      </c>
      <c r="G1694" s="4">
        <v>0.0</v>
      </c>
      <c r="I1694" s="4">
        <v>0.0</v>
      </c>
      <c r="J1694" s="4">
        <v>0.0</v>
      </c>
      <c r="K1694" s="4">
        <v>0.0</v>
      </c>
      <c r="L1694" s="4">
        <v>0.0</v>
      </c>
      <c r="O1694" s="6">
        <f t="shared" si="2"/>
        <v>0</v>
      </c>
      <c r="P1694" s="3" t="s">
        <v>51</v>
      </c>
      <c r="Q1694" s="3" t="str">
        <f t="shared" si="3"/>
        <v>ZZ</v>
      </c>
      <c r="R1694" s="3">
        <f t="shared" si="4"/>
        <v>0</v>
      </c>
      <c r="S1694" s="3" t="str">
        <f t="shared" si="5"/>
        <v/>
      </c>
      <c r="T1694" s="7">
        <f t="shared" si="6"/>
        <v>0</v>
      </c>
      <c r="U1694" s="8" t="str">
        <f t="array" ref="U1694">IF(W1694&lt;&gt;0,MAX(IFERROR(INDEX(A:S,MATCH(W1694,A:A,0),COLUMN(M$2)),0),IFERROR(INDEX(A:S,MATCH(AD1694,A:A,0),COLUMN(M$2)),0),IFERROR(INDEX(A:S,MATCH(AK1694,A:A,0),COLUMN(M$2)),0),IFERROR(INDEX(A:S,MATCH(AR1694,A:A,0),COLUMN(M$2)),0)),M1694)</f>
        <v/>
      </c>
      <c r="V1694" s="3" t="str">
        <f t="shared" si="7"/>
        <v/>
      </c>
    </row>
    <row r="1695" ht="15.75" customHeight="1">
      <c r="A1695" s="3" t="s">
        <v>1891</v>
      </c>
      <c r="B1695" s="4" t="str">
        <f t="shared" si="1"/>
        <v>LCGSBAMBVC26</v>
      </c>
      <c r="D1695" s="3">
        <v>0.0</v>
      </c>
      <c r="F1695" s="5">
        <v>44134.0</v>
      </c>
      <c r="G1695" s="4">
        <v>0.0</v>
      </c>
      <c r="I1695" s="4">
        <v>0.0</v>
      </c>
      <c r="J1695" s="4">
        <v>0.0</v>
      </c>
      <c r="K1695" s="4">
        <v>0.0</v>
      </c>
      <c r="L1695" s="4">
        <v>0.0</v>
      </c>
      <c r="O1695" s="6">
        <f t="shared" si="2"/>
        <v>0</v>
      </c>
      <c r="P1695" s="3" t="s">
        <v>51</v>
      </c>
      <c r="Q1695" s="3" t="str">
        <f t="shared" si="3"/>
        <v>ZZ</v>
      </c>
      <c r="R1695" s="3">
        <f t="shared" si="4"/>
        <v>0</v>
      </c>
      <c r="S1695" s="3" t="str">
        <f t="shared" si="5"/>
        <v/>
      </c>
      <c r="T1695" s="7">
        <f t="shared" si="6"/>
        <v>0</v>
      </c>
      <c r="U1695" s="8" t="str">
        <f t="array" ref="U1695">IF(W1695&lt;&gt;0,MAX(IFERROR(INDEX(A:S,MATCH(W1695,A:A,0),COLUMN(M$2)),0),IFERROR(INDEX(A:S,MATCH(AD1695,A:A,0),COLUMN(M$2)),0),IFERROR(INDEX(A:S,MATCH(AK1695,A:A,0),COLUMN(M$2)),0),IFERROR(INDEX(A:S,MATCH(AR1695,A:A,0),COLUMN(M$2)),0)),M1695)</f>
        <v/>
      </c>
      <c r="V1695" s="3" t="str">
        <f t="shared" si="7"/>
        <v/>
      </c>
    </row>
    <row r="1696" ht="15.75" customHeight="1">
      <c r="A1696" s="3" t="s">
        <v>1892</v>
      </c>
      <c r="B1696" s="4" t="str">
        <f t="shared" si="1"/>
        <v>LCGSBAMBVC30</v>
      </c>
      <c r="D1696" s="3" t="s">
        <v>60</v>
      </c>
      <c r="E1696" s="5"/>
      <c r="F1696" s="5">
        <v>45020.0</v>
      </c>
      <c r="G1696" s="4">
        <v>0.0</v>
      </c>
      <c r="I1696" s="4">
        <v>0.0</v>
      </c>
      <c r="J1696" s="4">
        <v>0.0</v>
      </c>
      <c r="K1696" s="4">
        <v>0.0</v>
      </c>
      <c r="L1696" s="4">
        <v>0.0</v>
      </c>
      <c r="O1696" s="6">
        <f t="shared" si="2"/>
        <v>0</v>
      </c>
      <c r="P1696" s="3" t="s">
        <v>51</v>
      </c>
      <c r="Q1696" s="3" t="str">
        <f t="shared" si="3"/>
        <v>ZZ</v>
      </c>
      <c r="R1696" s="3">
        <f t="shared" si="4"/>
        <v>0</v>
      </c>
      <c r="S1696" s="3" t="str">
        <f t="shared" si="5"/>
        <v/>
      </c>
      <c r="T1696" s="7">
        <f t="shared" si="6"/>
        <v>0</v>
      </c>
      <c r="U1696" s="8" t="str">
        <f t="array" ref="U1696">IF(W1696&lt;&gt;0,MAX(IFERROR(INDEX(A:S,MATCH(W1696,A:A,0),COLUMN(M$2)),0),IFERROR(INDEX(A:S,MATCH(AD1696,A:A,0),COLUMN(M$2)),0),IFERROR(INDEX(A:S,MATCH(AK1696,A:A,0),COLUMN(M$2)),0),IFERROR(INDEX(A:S,MATCH(AR1696,A:A,0),COLUMN(M$2)),0)),M1696)</f>
        <v/>
      </c>
      <c r="V1696" s="3" t="str">
        <f t="shared" si="7"/>
        <v/>
      </c>
    </row>
    <row r="1697" ht="15.75" customHeight="1">
      <c r="A1697" s="3" t="s">
        <v>1893</v>
      </c>
      <c r="B1697" s="4" t="str">
        <f t="shared" si="1"/>
        <v>LCCUBDACKG</v>
      </c>
      <c r="D1697" s="3" t="s">
        <v>101</v>
      </c>
      <c r="F1697" s="5"/>
      <c r="G1697" s="4">
        <v>0.0</v>
      </c>
      <c r="I1697" s="4">
        <v>1.0</v>
      </c>
      <c r="J1697" s="4">
        <v>0.0</v>
      </c>
      <c r="K1697" s="4">
        <v>0.0</v>
      </c>
      <c r="L1697" s="4">
        <v>0.0</v>
      </c>
      <c r="O1697" s="6">
        <f t="shared" si="2"/>
        <v>-1</v>
      </c>
      <c r="P1697" s="3" t="s">
        <v>1894</v>
      </c>
      <c r="Q1697" s="3" t="str">
        <f t="shared" si="3"/>
        <v>LC BEDROOM</v>
      </c>
      <c r="R1697" s="3">
        <f t="shared" si="4"/>
        <v>1</v>
      </c>
      <c r="S1697" s="3">
        <f t="shared" si="5"/>
        <v>0</v>
      </c>
      <c r="T1697" s="7">
        <f t="shared" si="6"/>
        <v>0</v>
      </c>
      <c r="U1697" s="8">
        <f t="array" ref="U1697">IF(W1697&lt;&gt;0,MAX(IFERROR(INDEX(A:S,MATCH(W1697,A:A,0),COLUMN(M$2)),0),IFERROR(INDEX(A:S,MATCH(AD1697,A:A,0),COLUMN(M$2)),0),IFERROR(INDEX(A:S,MATCH(AK1697,A:A,0),COLUMN(M$2)),0),IFERROR(INDEX(A:S,MATCH(AR1697,A:A,0),COLUMN(M$2)),0)),M1697)</f>
        <v>0</v>
      </c>
      <c r="V1697" s="3">
        <f t="shared" si="7"/>
        <v>0</v>
      </c>
      <c r="W1697" s="3" t="s">
        <v>1895</v>
      </c>
      <c r="X1697" s="3">
        <v>1.0</v>
      </c>
      <c r="Y1697" s="3">
        <f t="array" ref="Y1697">ROUNDDOWN(INDEX($A:$O,MATCH(W1697,$A:$A,0),COLUMN(O$1))/X1697,0)</f>
        <v>1</v>
      </c>
      <c r="Z1697" s="3">
        <f t="array" ref="Z1697">ROUNDDOWN(INDEX($A:$J,MATCH(W1697,$A:$A,0),COLUMN(H$1))/X1697,0)+Y1697</f>
        <v>1</v>
      </c>
      <c r="AA1697" s="5" t="str">
        <f>IFERROR(__xludf.DUMMYFUNCTION("SINGLE(XLOOKUP(W1697,A:A,M:M))"),"")</f>
        <v/>
      </c>
      <c r="AB1697" s="3">
        <f t="array" ref="AB1697">ROUNDDOWN(INDEX($A:$N,MATCH(W1697,$A:$A,0),COLUMN(N$1))/X1697,0)+Z1697</f>
        <v>1</v>
      </c>
      <c r="AC1697" s="3" t="str">
        <f t="array" ref="AC1697">INDEX($A:$P,MATCH(W1697,$A:$A,0),COLUMN(P$1))</f>
        <v>LC BEDROOM</v>
      </c>
      <c r="AD1697" s="3" t="s">
        <v>1896</v>
      </c>
      <c r="AE1697" s="3">
        <v>1.0</v>
      </c>
      <c r="AF1697" s="3">
        <f t="array" ref="AF1697">ROUNDDOWN(INDEX($A:$O,MATCH(AD1697,$A:$A,0),COLUMN(O$1))/AE1697,0)</f>
        <v>1</v>
      </c>
      <c r="AG1697" s="3">
        <f t="array" ref="AG1697">ROUNDDOWN(INDEX($A:$J,MATCH(AD1697,$A:$A,0),COLUMN(H$1))/AE1697,0)+AF1697</f>
        <v>1</v>
      </c>
      <c r="AH1697" s="5" t="str">
        <f t="shared" ref="AH1697:AH1700" si="50">XLOOKUP(AD1697,A:A,M:M)</f>
        <v/>
      </c>
      <c r="AI1697" s="3">
        <f t="array" ref="AI1697">ROUNDDOWN(INDEX($A:$N,MATCH(AD1697,$A:$A,0),COLUMN(N$1))/AE1697,0)+AG1697</f>
        <v>1</v>
      </c>
      <c r="AJ1697" s="3" t="str">
        <f t="array" ref="AJ1697">INDEX($A:$P,MATCH(AD1697,$A:$A,0),COLUMN(P$1))</f>
        <v>LC BEDROOM</v>
      </c>
    </row>
    <row r="1698" ht="15.75" customHeight="1">
      <c r="A1698" s="3" t="s">
        <v>1897</v>
      </c>
      <c r="B1698" s="4" t="str">
        <f t="shared" si="1"/>
        <v>LCCUBDACQN</v>
      </c>
      <c r="D1698" s="3" t="s">
        <v>101</v>
      </c>
      <c r="F1698" s="5"/>
      <c r="G1698" s="4">
        <v>0.0</v>
      </c>
      <c r="I1698" s="4">
        <v>0.0</v>
      </c>
      <c r="J1698" s="4">
        <v>15.0</v>
      </c>
      <c r="K1698" s="4">
        <v>0.0</v>
      </c>
      <c r="L1698" s="4">
        <v>0.0</v>
      </c>
      <c r="O1698" s="6">
        <f t="shared" si="2"/>
        <v>15</v>
      </c>
      <c r="P1698" s="3" t="s">
        <v>1894</v>
      </c>
      <c r="Q1698" s="3" t="str">
        <f t="shared" si="3"/>
        <v>LC BEDROOM</v>
      </c>
      <c r="R1698" s="3">
        <f t="shared" si="4"/>
        <v>15</v>
      </c>
      <c r="S1698" s="3">
        <f t="shared" si="5"/>
        <v>0</v>
      </c>
      <c r="T1698" s="7">
        <f t="shared" si="6"/>
        <v>15</v>
      </c>
      <c r="U1698" s="8">
        <f t="array" ref="U1698">IF(W1698&lt;&gt;0,MAX(IFERROR(INDEX(A:S,MATCH(W1698,A:A,0),COLUMN(M$2)),0),IFERROR(INDEX(A:S,MATCH(AD1698,A:A,0),COLUMN(M$2)),0),IFERROR(INDEX(A:S,MATCH(AK1698,A:A,0),COLUMN(M$2)),0),IFERROR(INDEX(A:S,MATCH(AR1698,A:A,0),COLUMN(M$2)),0)),M1698)</f>
        <v>0</v>
      </c>
      <c r="V1698" s="3">
        <f t="shared" si="7"/>
        <v>0</v>
      </c>
      <c r="W1698" s="3" t="s">
        <v>1898</v>
      </c>
      <c r="X1698" s="3">
        <v>1.0</v>
      </c>
      <c r="Y1698" s="3">
        <f t="array" ref="Y1698">ROUNDDOWN(INDEX($A:$O,MATCH(W1698,$A:$A,0),COLUMN(O$1))/X1698,0)</f>
        <v>15</v>
      </c>
      <c r="Z1698" s="3">
        <f t="array" ref="Z1698">ROUNDDOWN(INDEX($A:$J,MATCH(W1698,$A:$A,0),COLUMN(H$1))/X1698,0)+Y1698</f>
        <v>15</v>
      </c>
      <c r="AA1698" s="5" t="str">
        <f>IFERROR(__xludf.DUMMYFUNCTION("SINGLE(XLOOKUP(W1698,A:A,M:M))"),"")</f>
        <v/>
      </c>
      <c r="AB1698" s="3">
        <f t="array" ref="AB1698">ROUNDDOWN(INDEX($A:$N,MATCH(W1698,$A:$A,0),COLUMN(N$1))/X1698,0)+Z1698</f>
        <v>15</v>
      </c>
      <c r="AC1698" s="3" t="str">
        <f t="array" ref="AC1698">INDEX($A:$P,MATCH(W1698,$A:$A,0),COLUMN(P$1))</f>
        <v>LC BEDROOM</v>
      </c>
      <c r="AD1698" s="3" t="s">
        <v>1899</v>
      </c>
      <c r="AE1698" s="3">
        <v>1.0</v>
      </c>
      <c r="AF1698" s="3">
        <f t="array" ref="AF1698">ROUNDDOWN(INDEX($A:$O,MATCH(AD1698,$A:$A,0),COLUMN(O$1))/AE1698,0)</f>
        <v>15</v>
      </c>
      <c r="AG1698" s="3">
        <f t="array" ref="AG1698">ROUNDDOWN(INDEX($A:$J,MATCH(AD1698,$A:$A,0),COLUMN(H$1))/AE1698,0)+AF1698</f>
        <v>15</v>
      </c>
      <c r="AH1698" s="5" t="str">
        <f t="shared" si="50"/>
        <v/>
      </c>
      <c r="AI1698" s="3">
        <f t="array" ref="AI1698">ROUNDDOWN(INDEX($A:$N,MATCH(AD1698,$A:$A,0),COLUMN(N$1))/AE1698,0)+AG1698</f>
        <v>15</v>
      </c>
      <c r="AJ1698" s="3" t="str">
        <f t="array" ref="AJ1698">INDEX($A:$P,MATCH(AD1698,$A:$A,0),COLUMN(P$1))</f>
        <v>LC BEDROOM</v>
      </c>
    </row>
    <row r="1699" ht="15.75" customHeight="1">
      <c r="A1699" s="3" t="s">
        <v>1900</v>
      </c>
      <c r="B1699" s="4" t="str">
        <f t="shared" si="1"/>
        <v>LCLFBDKG</v>
      </c>
      <c r="D1699" s="3" t="s">
        <v>101</v>
      </c>
      <c r="F1699" s="5"/>
      <c r="G1699" s="4">
        <v>0.0</v>
      </c>
      <c r="I1699" s="4">
        <v>0.0</v>
      </c>
      <c r="J1699" s="4">
        <v>16.0</v>
      </c>
      <c r="K1699" s="4">
        <v>0.0</v>
      </c>
      <c r="L1699" s="4">
        <v>0.0</v>
      </c>
      <c r="O1699" s="6">
        <f t="shared" si="2"/>
        <v>16</v>
      </c>
      <c r="P1699" s="3" t="s">
        <v>1894</v>
      </c>
      <c r="Q1699" s="3" t="str">
        <f t="shared" si="3"/>
        <v>LC BEDROOM</v>
      </c>
      <c r="R1699" s="3">
        <f t="shared" si="4"/>
        <v>16</v>
      </c>
      <c r="S1699" s="3">
        <f t="shared" si="5"/>
        <v>0</v>
      </c>
      <c r="T1699" s="7">
        <f t="shared" si="6"/>
        <v>16</v>
      </c>
      <c r="U1699" s="8">
        <f t="array" ref="U1699">IF(W1699&lt;&gt;0,MAX(IFERROR(INDEX(A:S,MATCH(W1699,A:A,0),COLUMN(M$2)),0),IFERROR(INDEX(A:S,MATCH(AD1699,A:A,0),COLUMN(M$2)),0),IFERROR(INDEX(A:S,MATCH(AK1699,A:A,0),COLUMN(M$2)),0),IFERROR(INDEX(A:S,MATCH(AR1699,A:A,0),COLUMN(M$2)),0)),M1699)</f>
        <v>0</v>
      </c>
      <c r="V1699" s="3">
        <f t="shared" si="7"/>
        <v>0</v>
      </c>
      <c r="W1699" s="3" t="s">
        <v>1901</v>
      </c>
      <c r="X1699" s="3">
        <v>1.0</v>
      </c>
      <c r="Y1699" s="3">
        <f t="array" ref="Y1699">ROUNDDOWN(INDEX($A:$O,MATCH(W1699,$A:$A,0),COLUMN(O$1))/X1699,0)</f>
        <v>16</v>
      </c>
      <c r="Z1699" s="3">
        <f t="array" ref="Z1699">ROUNDDOWN(INDEX($A:$J,MATCH(W1699,$A:$A,0),COLUMN(H$1))/X1699,0)+Y1699</f>
        <v>16</v>
      </c>
      <c r="AA1699" s="5" t="str">
        <f>IFERROR(__xludf.DUMMYFUNCTION("SINGLE(XLOOKUP(W1699,A:A,M:M))"),"")</f>
        <v/>
      </c>
      <c r="AB1699" s="3">
        <f t="array" ref="AB1699">ROUNDDOWN(INDEX($A:$N,MATCH(W1699,$A:$A,0),COLUMN(N$1))/X1699,0)+Z1699</f>
        <v>16</v>
      </c>
      <c r="AC1699" s="3" t="str">
        <f t="array" ref="AC1699">INDEX($A:$P,MATCH(W1699,$A:$A,0),COLUMN(P$1))</f>
        <v>LC BEDROOM</v>
      </c>
      <c r="AD1699" s="3" t="s">
        <v>1902</v>
      </c>
      <c r="AE1699" s="3">
        <v>1.0</v>
      </c>
      <c r="AF1699" s="3">
        <f t="array" ref="AF1699">ROUNDDOWN(INDEX($A:$O,MATCH(AD1699,$A:$A,0),COLUMN(O$1))/AE1699,0)</f>
        <v>17</v>
      </c>
      <c r="AG1699" s="3">
        <f t="array" ref="AG1699">ROUNDDOWN(INDEX($A:$J,MATCH(AD1699,$A:$A,0),COLUMN(H$1))/AE1699,0)+AF1699</f>
        <v>17</v>
      </c>
      <c r="AH1699" s="5" t="str">
        <f t="shared" si="50"/>
        <v/>
      </c>
      <c r="AI1699" s="3">
        <f t="array" ref="AI1699">ROUNDDOWN(INDEX($A:$N,MATCH(AD1699,$A:$A,0),COLUMN(N$1))/AE1699,0)+AG1699</f>
        <v>17</v>
      </c>
      <c r="AJ1699" s="3" t="str">
        <f t="array" ref="AJ1699">INDEX($A:$P,MATCH(AD1699,$A:$A,0),COLUMN(P$1))</f>
        <v>LC BEDROOM</v>
      </c>
    </row>
    <row r="1700" ht="15.75" customHeight="1">
      <c r="A1700" s="3" t="s">
        <v>1903</v>
      </c>
      <c r="B1700" s="4" t="str">
        <f t="shared" si="1"/>
        <v>LCLFBDQN</v>
      </c>
      <c r="D1700" s="3" t="s">
        <v>101</v>
      </c>
      <c r="F1700" s="5"/>
      <c r="G1700" s="4">
        <v>0.0</v>
      </c>
      <c r="I1700" s="4">
        <v>0.0</v>
      </c>
      <c r="J1700" s="4">
        <v>3.0</v>
      </c>
      <c r="K1700" s="4">
        <v>0.0</v>
      </c>
      <c r="L1700" s="4">
        <v>0.0</v>
      </c>
      <c r="O1700" s="6">
        <f t="shared" si="2"/>
        <v>3</v>
      </c>
      <c r="P1700" s="3" t="s">
        <v>1894</v>
      </c>
      <c r="Q1700" s="3" t="str">
        <f t="shared" si="3"/>
        <v>LC BEDROOM</v>
      </c>
      <c r="R1700" s="3">
        <f t="shared" si="4"/>
        <v>3</v>
      </c>
      <c r="S1700" s="3">
        <f t="shared" si="5"/>
        <v>0</v>
      </c>
      <c r="T1700" s="7">
        <f t="shared" si="6"/>
        <v>3</v>
      </c>
      <c r="U1700" s="8">
        <f t="array" ref="U1700">IF(W1700&lt;&gt;0,MAX(IFERROR(INDEX(A:S,MATCH(W1700,A:A,0),COLUMN(M$2)),0),IFERROR(INDEX(A:S,MATCH(AD1700,A:A,0),COLUMN(M$2)),0),IFERROR(INDEX(A:S,MATCH(AK1700,A:A,0),COLUMN(M$2)),0),IFERROR(INDEX(A:S,MATCH(AR1700,A:A,0),COLUMN(M$2)),0)),M1700)</f>
        <v>0</v>
      </c>
      <c r="V1700" s="3">
        <f t="shared" si="7"/>
        <v>0</v>
      </c>
      <c r="W1700" s="3" t="s">
        <v>1904</v>
      </c>
      <c r="X1700" s="3">
        <v>1.0</v>
      </c>
      <c r="Y1700" s="3">
        <f t="array" ref="Y1700">ROUNDDOWN(INDEX($A:$O,MATCH(W1700,$A:$A,0),COLUMN(O$1))/X1700,0)</f>
        <v>3</v>
      </c>
      <c r="Z1700" s="3">
        <f t="array" ref="Z1700">ROUNDDOWN(INDEX($A:$J,MATCH(W1700,$A:$A,0),COLUMN(H$1))/X1700,0)+Y1700</f>
        <v>3</v>
      </c>
      <c r="AA1700" s="5" t="str">
        <f>IFERROR(__xludf.DUMMYFUNCTION("SINGLE(XLOOKUP(W1700,A:A,M:M))"),"")</f>
        <v/>
      </c>
      <c r="AB1700" s="3">
        <f t="array" ref="AB1700">ROUNDDOWN(INDEX($A:$N,MATCH(W1700,$A:$A,0),COLUMN(N$1))/X1700,0)+Z1700</f>
        <v>3</v>
      </c>
      <c r="AC1700" s="3" t="str">
        <f t="array" ref="AC1700">INDEX($A:$P,MATCH(W1700,$A:$A,0),COLUMN(P$1))</f>
        <v>LC BEDROOM</v>
      </c>
      <c r="AD1700" s="3" t="s">
        <v>1905</v>
      </c>
      <c r="AE1700" s="3">
        <v>1.0</v>
      </c>
      <c r="AF1700" s="3">
        <f t="array" ref="AF1700">ROUNDDOWN(INDEX($A:$O,MATCH(AD1700,$A:$A,0),COLUMN(O$1))/AE1700,0)</f>
        <v>4</v>
      </c>
      <c r="AG1700" s="3">
        <f t="array" ref="AG1700">ROUNDDOWN(INDEX($A:$J,MATCH(AD1700,$A:$A,0),COLUMN(H$1))/AE1700,0)+AF1700</f>
        <v>4</v>
      </c>
      <c r="AH1700" s="5" t="str">
        <f t="shared" si="50"/>
        <v/>
      </c>
      <c r="AI1700" s="3">
        <f t="array" ref="AI1700">ROUNDDOWN(INDEX($A:$N,MATCH(AD1700,$A:$A,0),COLUMN(N$1))/AE1700,0)+AG1700</f>
        <v>4</v>
      </c>
      <c r="AJ1700" s="3" t="str">
        <f t="array" ref="AJ1700">INDEX($A:$P,MATCH(AD1700,$A:$A,0),COLUMN(P$1))</f>
        <v>LC BEDROOM</v>
      </c>
    </row>
    <row r="1701" ht="15.75" customHeight="1">
      <c r="A1701" s="3" t="s">
        <v>1906</v>
      </c>
      <c r="B1701" s="4" t="str">
        <f t="shared" si="1"/>
        <v>LCCUBEAC</v>
      </c>
      <c r="D1701" s="3" t="s">
        <v>101</v>
      </c>
      <c r="F1701" s="5"/>
      <c r="G1701" s="4">
        <v>11.0</v>
      </c>
      <c r="I1701" s="4">
        <v>0.0</v>
      </c>
      <c r="J1701" s="4">
        <v>9.0</v>
      </c>
      <c r="K1701" s="4">
        <v>0.0</v>
      </c>
      <c r="L1701" s="4">
        <v>0.0</v>
      </c>
      <c r="O1701" s="6">
        <f t="shared" si="2"/>
        <v>11</v>
      </c>
      <c r="P1701" s="3" t="s">
        <v>180</v>
      </c>
      <c r="Q1701" s="3" t="str">
        <f t="shared" si="3"/>
        <v>LC OTTOBEN</v>
      </c>
      <c r="R1701" s="3">
        <f t="shared" si="4"/>
        <v>11</v>
      </c>
      <c r="S1701" s="3">
        <f t="shared" si="5"/>
        <v>0</v>
      </c>
      <c r="T1701" s="7">
        <f t="shared" si="6"/>
        <v>11</v>
      </c>
      <c r="U1701" s="8">
        <f t="array" ref="U1701">IF(W1701&lt;&gt;0,MAX(IFERROR(INDEX(A:S,MATCH(W1701,A:A,0),COLUMN(M$2)),0),IFERROR(INDEX(A:S,MATCH(AD1701,A:A,0),COLUMN(M$2)),0),IFERROR(INDEX(A:S,MATCH(AK1701,A:A,0),COLUMN(M$2)),0),IFERROR(INDEX(A:S,MATCH(AR1701,A:A,0),COLUMN(M$2)),0)),M1701)</f>
        <v>0</v>
      </c>
      <c r="V1701" s="3">
        <f t="shared" si="7"/>
        <v>0</v>
      </c>
      <c r="W1701" s="3" t="s">
        <v>1906</v>
      </c>
      <c r="X1701" s="3">
        <v>1.0</v>
      </c>
      <c r="Y1701" s="3">
        <f t="array" ref="Y1701">ROUNDDOWN(INDEX($A:$O,MATCH(W1701,$A:$A,0),COLUMN(O$1))/X1701,0)</f>
        <v>11</v>
      </c>
      <c r="Z1701" s="3">
        <f t="array" ref="Z1701">ROUNDDOWN(INDEX($A:$J,MATCH(W1701,$A:$A,0),COLUMN(H$1))/X1701,0)+Y1701</f>
        <v>11</v>
      </c>
      <c r="AA1701" s="5" t="str">
        <f>IFERROR(__xludf.DUMMYFUNCTION("SINGLE(XLOOKUP(W1701,A:A,M:M))"),"")</f>
        <v/>
      </c>
      <c r="AB1701" s="3">
        <f t="array" ref="AB1701">ROUNDDOWN(INDEX($A:$N,MATCH(W1701,$A:$A,0),COLUMN(N$1))/X1701,0)+Z1701</f>
        <v>11</v>
      </c>
      <c r="AC1701" s="3" t="str">
        <f t="array" ref="AC1701">INDEX($A:$P,MATCH(W1701,$A:$A,0),COLUMN(P$1))</f>
        <v>LC OTTOBEN</v>
      </c>
    </row>
    <row r="1702" ht="15.75" customHeight="1">
      <c r="A1702" s="3" t="s">
        <v>1907</v>
      </c>
      <c r="B1702" s="4" t="str">
        <f t="shared" si="1"/>
        <v>LCCUBUAC</v>
      </c>
      <c r="D1702" s="3" t="s">
        <v>101</v>
      </c>
      <c r="F1702" s="5"/>
      <c r="G1702" s="4">
        <v>32.0</v>
      </c>
      <c r="I1702" s="4">
        <v>0.0</v>
      </c>
      <c r="J1702" s="4">
        <v>32.0</v>
      </c>
      <c r="K1702" s="4">
        <v>0.0</v>
      </c>
      <c r="L1702" s="4">
        <v>0.0</v>
      </c>
      <c r="O1702" s="6">
        <f t="shared" si="2"/>
        <v>32</v>
      </c>
      <c r="P1702" s="3" t="s">
        <v>1340</v>
      </c>
      <c r="Q1702" s="3" t="str">
        <f t="shared" si="3"/>
        <v>LC DINING BUFFETS</v>
      </c>
      <c r="R1702" s="3">
        <f t="shared" si="4"/>
        <v>32</v>
      </c>
      <c r="S1702" s="3">
        <f t="shared" si="5"/>
        <v>0</v>
      </c>
      <c r="T1702" s="7">
        <f t="shared" si="6"/>
        <v>32</v>
      </c>
      <c r="U1702" s="8">
        <f t="array" ref="U1702">IF(W1702&lt;&gt;0,MAX(IFERROR(INDEX(A:S,MATCH(W1702,A:A,0),COLUMN(M$2)),0),IFERROR(INDEX(A:S,MATCH(AD1702,A:A,0),COLUMN(M$2)),0),IFERROR(INDEX(A:S,MATCH(AK1702,A:A,0),COLUMN(M$2)),0),IFERROR(INDEX(A:S,MATCH(AR1702,A:A,0),COLUMN(M$2)),0)),M1702)</f>
        <v>0</v>
      </c>
      <c r="V1702" s="3">
        <f t="shared" si="7"/>
        <v>0</v>
      </c>
      <c r="W1702" s="3" t="s">
        <v>1907</v>
      </c>
      <c r="X1702" s="3">
        <v>1.0</v>
      </c>
      <c r="Y1702" s="3">
        <f t="array" ref="Y1702">ROUNDDOWN(INDEX($A:$O,MATCH(W1702,$A:$A,0),COLUMN(O$1))/X1702,0)</f>
        <v>32</v>
      </c>
      <c r="Z1702" s="3">
        <f t="array" ref="Z1702">ROUNDDOWN(INDEX($A:$J,MATCH(W1702,$A:$A,0),COLUMN(H$1))/X1702,0)+Y1702</f>
        <v>32</v>
      </c>
      <c r="AA1702" s="5" t="str">
        <f>IFERROR(__xludf.DUMMYFUNCTION("SINGLE(XLOOKUP(W1702,A:A,M:M))"),"")</f>
        <v/>
      </c>
      <c r="AB1702" s="3">
        <f t="array" ref="AB1702">ROUNDDOWN(INDEX($A:$N,MATCH(W1702,$A:$A,0),COLUMN(N$1))/X1702,0)+Z1702</f>
        <v>32</v>
      </c>
      <c r="AC1702" s="3" t="str">
        <f t="array" ref="AC1702">INDEX($A:$P,MATCH(W1702,$A:$A,0),COLUMN(P$1))</f>
        <v>LC DINING BUFFETS</v>
      </c>
    </row>
    <row r="1703" ht="15.75" customHeight="1">
      <c r="A1703" s="3" t="s">
        <v>1908</v>
      </c>
      <c r="B1703" s="4" t="str">
        <f t="shared" si="1"/>
        <v>LCGTBUOA</v>
      </c>
      <c r="D1703" s="3" t="s">
        <v>101</v>
      </c>
      <c r="F1703" s="5"/>
      <c r="G1703" s="4">
        <v>13.0</v>
      </c>
      <c r="I1703" s="4">
        <v>0.0</v>
      </c>
      <c r="J1703" s="4">
        <v>13.0</v>
      </c>
      <c r="K1703" s="4">
        <v>0.0</v>
      </c>
      <c r="L1703" s="4">
        <v>0.0</v>
      </c>
      <c r="M1703" s="5"/>
      <c r="O1703" s="6">
        <f t="shared" si="2"/>
        <v>13</v>
      </c>
      <c r="P1703" s="3" t="s">
        <v>1340</v>
      </c>
      <c r="Q1703" s="3" t="str">
        <f t="shared" si="3"/>
        <v>LC DINING BUFFETS</v>
      </c>
      <c r="R1703" s="3">
        <f t="shared" si="4"/>
        <v>13</v>
      </c>
      <c r="S1703" s="3">
        <f t="shared" si="5"/>
        <v>0</v>
      </c>
      <c r="T1703" s="7">
        <f t="shared" si="6"/>
        <v>13</v>
      </c>
      <c r="U1703" s="8">
        <f t="array" ref="U1703">IF(W1703&lt;&gt;0,MAX(IFERROR(INDEX(A:S,MATCH(W1703,A:A,0),COLUMN(M$2)),0),IFERROR(INDEX(A:S,MATCH(AD1703,A:A,0),COLUMN(M$2)),0),IFERROR(INDEX(A:S,MATCH(AK1703,A:A,0),COLUMN(M$2)),0),IFERROR(INDEX(A:S,MATCH(AR1703,A:A,0),COLUMN(M$2)),0)),M1703)</f>
        <v>0</v>
      </c>
      <c r="V1703" s="3">
        <f t="shared" si="7"/>
        <v>0</v>
      </c>
      <c r="W1703" s="3" t="s">
        <v>1908</v>
      </c>
      <c r="X1703" s="3">
        <v>1.0</v>
      </c>
      <c r="Y1703" s="3">
        <f t="array" ref="Y1703">ROUNDDOWN(INDEX($A:$O,MATCH(W1703,$A:$A,0),COLUMN(O$1))/X1703,0)</f>
        <v>13</v>
      </c>
      <c r="Z1703" s="3">
        <f t="array" ref="Z1703">ROUNDDOWN(INDEX($A:$J,MATCH(W1703,$A:$A,0),COLUMN(H$1))/X1703,0)+Y1703</f>
        <v>13</v>
      </c>
      <c r="AA1703" s="5" t="str">
        <f>IFERROR(__xludf.DUMMYFUNCTION("SINGLE(XLOOKUP(W1703,A:A,M:M))"),"")</f>
        <v/>
      </c>
      <c r="AB1703" s="3">
        <f t="array" ref="AB1703">ROUNDDOWN(INDEX($A:$N,MATCH(W1703,$A:$A,0),COLUMN(N$1))/X1703,0)+Z1703</f>
        <v>13</v>
      </c>
      <c r="AC1703" s="3" t="str">
        <f t="array" ref="AC1703">INDEX($A:$P,MATCH(W1703,$A:$A,0),COLUMN(P$1))</f>
        <v>LC DINING BUFFETS</v>
      </c>
    </row>
    <row r="1704" ht="15.75" customHeight="1">
      <c r="A1704" s="3" t="s">
        <v>1909</v>
      </c>
      <c r="B1704" s="4" t="str">
        <f t="shared" si="1"/>
        <v>LCSUBURU</v>
      </c>
      <c r="D1704" s="3" t="s">
        <v>101</v>
      </c>
      <c r="F1704" s="5"/>
      <c r="G1704" s="4">
        <v>0.0</v>
      </c>
      <c r="I1704" s="4">
        <v>0.0</v>
      </c>
      <c r="J1704" s="4">
        <v>0.0</v>
      </c>
      <c r="K1704" s="4">
        <v>0.0</v>
      </c>
      <c r="L1704" s="4">
        <v>0.0</v>
      </c>
      <c r="O1704" s="6">
        <f t="shared" si="2"/>
        <v>0</v>
      </c>
      <c r="P1704" s="3" t="s">
        <v>51</v>
      </c>
      <c r="Q1704" s="3" t="str">
        <f t="shared" si="3"/>
        <v>ZZ</v>
      </c>
      <c r="R1704" s="3">
        <f t="shared" si="4"/>
        <v>0</v>
      </c>
      <c r="S1704" s="3">
        <f t="shared" si="5"/>
        <v>0</v>
      </c>
      <c r="T1704" s="7">
        <f t="shared" si="6"/>
        <v>0</v>
      </c>
      <c r="U1704" s="8">
        <f t="array" ref="U1704">IF(W1704&lt;&gt;0,MAX(IFERROR(INDEX(A:S,MATCH(W1704,A:A,0),COLUMN(M$2)),0),IFERROR(INDEX(A:S,MATCH(AD1704,A:A,0),COLUMN(M$2)),0),IFERROR(INDEX(A:S,MATCH(AK1704,A:A,0),COLUMN(M$2)),0),IFERROR(INDEX(A:S,MATCH(AR1704,A:A,0),COLUMN(M$2)),0)),M1704)</f>
        <v>0</v>
      </c>
      <c r="V1704" s="3">
        <f t="shared" si="7"/>
        <v>0</v>
      </c>
      <c r="W1704" s="3" t="s">
        <v>1909</v>
      </c>
      <c r="X1704" s="3">
        <v>1.0</v>
      </c>
      <c r="Y1704" s="3">
        <f t="array" ref="Y1704">ROUNDDOWN(INDEX($A:$O,MATCH(W1704,$A:$A,0),COLUMN(O$1))/X1704,0)</f>
        <v>0</v>
      </c>
      <c r="Z1704" s="3">
        <f t="array" ref="Z1704">ROUNDDOWN(INDEX($A:$J,MATCH(W1704,$A:$A,0),COLUMN(H$1))/X1704,0)+Y1704</f>
        <v>0</v>
      </c>
      <c r="AA1704" s="5" t="str">
        <f>IFERROR(__xludf.DUMMYFUNCTION("SINGLE(XLOOKUP(W1704,A:A,M:M))"),"")</f>
        <v/>
      </c>
      <c r="AB1704" s="3">
        <f t="array" ref="AB1704">ROUNDDOWN(INDEX($A:$N,MATCH(W1704,$A:$A,0),COLUMN(N$1))/X1704,0)+Z1704</f>
        <v>0</v>
      </c>
      <c r="AC1704" s="3" t="str">
        <f t="array" ref="AC1704">INDEX($A:$P,MATCH(W1704,$A:$A,0),COLUMN(P$1))</f>
        <v>ZZ</v>
      </c>
    </row>
    <row r="1705" ht="15.75" customHeight="1">
      <c r="A1705" s="3" t="s">
        <v>1910</v>
      </c>
      <c r="B1705" s="4" t="str">
        <f t="shared" si="1"/>
        <v>LCCHCOCC</v>
      </c>
      <c r="D1705" s="3" t="s">
        <v>101</v>
      </c>
      <c r="F1705" s="5"/>
      <c r="G1705" s="4">
        <v>0.0</v>
      </c>
      <c r="I1705" s="4">
        <v>0.0</v>
      </c>
      <c r="J1705" s="4">
        <v>0.0</v>
      </c>
      <c r="K1705" s="4">
        <v>0.0</v>
      </c>
      <c r="L1705" s="4">
        <v>0.0</v>
      </c>
      <c r="O1705" s="6">
        <f t="shared" si="2"/>
        <v>0</v>
      </c>
      <c r="P1705" s="3" t="s">
        <v>1374</v>
      </c>
      <c r="Q1705" s="3" t="str">
        <f t="shared" si="3"/>
        <v>LC OCCASNL</v>
      </c>
      <c r="R1705" s="3">
        <f t="shared" si="4"/>
        <v>0</v>
      </c>
      <c r="S1705" s="3">
        <f t="shared" si="5"/>
        <v>0</v>
      </c>
      <c r="T1705" s="7">
        <f t="shared" si="6"/>
        <v>0</v>
      </c>
      <c r="U1705" s="8">
        <f t="array" ref="U1705">IF(W1705&lt;&gt;0,MAX(IFERROR(INDEX(A:S,MATCH(W1705,A:A,0),COLUMN(M$2)),0),IFERROR(INDEX(A:S,MATCH(AD1705,A:A,0),COLUMN(M$2)),0),IFERROR(INDEX(A:S,MATCH(AK1705,A:A,0),COLUMN(M$2)),0),IFERROR(INDEX(A:S,MATCH(AR1705,A:A,0),COLUMN(M$2)),0)),M1705)</f>
        <v>45275</v>
      </c>
      <c r="V1705" s="3">
        <f t="shared" si="7"/>
        <v>35</v>
      </c>
      <c r="W1705" s="3" t="s">
        <v>1911</v>
      </c>
      <c r="X1705" s="3">
        <v>1.0</v>
      </c>
      <c r="Y1705" s="3">
        <f t="array" ref="Y1705">ROUNDDOWN(INDEX($A:$O,MATCH(W1705,$A:$A,0),COLUMN(O$1))/X1705,0)</f>
        <v>0</v>
      </c>
      <c r="Z1705" s="3">
        <f t="array" ref="Z1705">ROUNDDOWN(INDEX($A:$J,MATCH(W1705,$A:$A,0),COLUMN(H$1))/X1705,0)+Y1705</f>
        <v>0</v>
      </c>
      <c r="AA1705" s="5">
        <f>IFERROR(__xludf.DUMMYFUNCTION("SINGLE(XLOOKUP(W1705,A:A,M:M))"),45275.0)</f>
        <v>45275</v>
      </c>
      <c r="AB1705" s="3">
        <f t="array" ref="AB1705">ROUNDDOWN(INDEX($A:$N,MATCH(W1705,$A:$A,0),COLUMN(N$1))/X1705,0)+Z1705</f>
        <v>35</v>
      </c>
      <c r="AC1705" s="3" t="str">
        <f t="array" ref="AC1705">INDEX($A:$P,MATCH(W1705,$A:$A,0),COLUMN(P$1))</f>
        <v>LC OCCASNL</v>
      </c>
      <c r="AD1705" s="3" t="s">
        <v>1912</v>
      </c>
      <c r="AE1705" s="3">
        <v>1.0</v>
      </c>
      <c r="AF1705" s="3">
        <f t="array" ref="AF1705">ROUNDDOWN(INDEX($A:$O,MATCH(AD1705,$A:$A,0),COLUMN(O$1))/AE1705,0)</f>
        <v>0</v>
      </c>
      <c r="AG1705" s="3">
        <f t="array" ref="AG1705">ROUNDDOWN(INDEX($A:$J,MATCH(AD1705,$A:$A,0),COLUMN(H$1))/AE1705,0)+AF1705</f>
        <v>0</v>
      </c>
      <c r="AH1705" s="5">
        <f t="array" ref="AH1705">XLOOKUP(AD1705,A:A,M:M)</f>
        <v>45275</v>
      </c>
      <c r="AI1705" s="3">
        <f t="array" ref="AI1705">ROUNDDOWN(INDEX($A:$N,MATCH(AD1705,$A:$A,0),COLUMN(N$1))/AE1705,0)+AG1705</f>
        <v>35</v>
      </c>
      <c r="AJ1705" s="3" t="str">
        <f t="array" ref="AJ1705">INDEX($A:$P,MATCH(AD1705,$A:$A,0),COLUMN(P$1))</f>
        <v>LC OCCASNL</v>
      </c>
    </row>
    <row r="1706" ht="15.75" customHeight="1">
      <c r="A1706" s="3" t="s">
        <v>1913</v>
      </c>
      <c r="B1706" s="4" t="str">
        <f t="shared" si="1"/>
        <v>LCCUCOAC</v>
      </c>
      <c r="D1706" s="3" t="s">
        <v>60</v>
      </c>
      <c r="F1706" s="5">
        <v>45020.0</v>
      </c>
      <c r="G1706" s="4">
        <v>0.0</v>
      </c>
      <c r="I1706" s="4">
        <v>0.0</v>
      </c>
      <c r="J1706" s="4">
        <v>0.0</v>
      </c>
      <c r="K1706" s="4">
        <v>0.0</v>
      </c>
      <c r="L1706" s="4">
        <v>0.0</v>
      </c>
      <c r="O1706" s="6">
        <f t="shared" si="2"/>
        <v>0</v>
      </c>
      <c r="P1706" s="3" t="s">
        <v>51</v>
      </c>
      <c r="Q1706" s="3" t="str">
        <f t="shared" si="3"/>
        <v>ZZ</v>
      </c>
      <c r="R1706" s="3">
        <f t="shared" si="4"/>
        <v>0</v>
      </c>
      <c r="S1706" s="3">
        <f t="shared" si="5"/>
        <v>0</v>
      </c>
      <c r="T1706" s="7">
        <f t="shared" si="6"/>
        <v>0</v>
      </c>
      <c r="U1706" s="8">
        <f t="array" ref="U1706">IF(W1706&lt;&gt;0,MAX(IFERROR(INDEX(A:S,MATCH(W1706,A:A,0),COLUMN(M$2)),0),IFERROR(INDEX(A:S,MATCH(AD1706,A:A,0),COLUMN(M$2)),0),IFERROR(INDEX(A:S,MATCH(AK1706,A:A,0),COLUMN(M$2)),0),IFERROR(INDEX(A:S,MATCH(AR1706,A:A,0),COLUMN(M$2)),0)),M1706)</f>
        <v>0</v>
      </c>
      <c r="V1706" s="3">
        <f t="shared" si="7"/>
        <v>0</v>
      </c>
      <c r="W1706" s="3" t="s">
        <v>1913</v>
      </c>
      <c r="X1706" s="3">
        <v>1.0</v>
      </c>
      <c r="Y1706" s="3">
        <f t="array" ref="Y1706">ROUNDDOWN(INDEX($A:$O,MATCH(W1706,$A:$A,0),COLUMN(O$1))/X1706,0)</f>
        <v>0</v>
      </c>
      <c r="Z1706" s="3">
        <f t="array" ref="Z1706">ROUNDDOWN(INDEX($A:$J,MATCH(W1706,$A:$A,0),COLUMN(H$1))/X1706,0)+Y1706</f>
        <v>0</v>
      </c>
      <c r="AA1706" s="5" t="str">
        <f>IFERROR(__xludf.DUMMYFUNCTION("SINGLE(XLOOKUP(W1706,A:A,M:M))"),"")</f>
        <v/>
      </c>
      <c r="AB1706" s="3">
        <f t="array" ref="AB1706">ROUNDDOWN(INDEX($A:$N,MATCH(W1706,$A:$A,0),COLUMN(N$1))/X1706,0)+Z1706</f>
        <v>0</v>
      </c>
      <c r="AC1706" s="3" t="str">
        <f t="array" ref="AC1706">INDEX($A:$P,MATCH(W1706,$A:$A,0),COLUMN(P$1))</f>
        <v>ZZ</v>
      </c>
    </row>
    <row r="1707" ht="15.75" customHeight="1">
      <c r="A1707" s="3" t="s">
        <v>1914</v>
      </c>
      <c r="B1707" s="4" t="str">
        <f t="shared" si="1"/>
        <v>LCSUCORU</v>
      </c>
      <c r="D1707" s="3" t="s">
        <v>60</v>
      </c>
      <c r="F1707" s="5">
        <v>45020.0</v>
      </c>
      <c r="G1707" s="4">
        <v>0.0</v>
      </c>
      <c r="I1707" s="4">
        <v>0.0</v>
      </c>
      <c r="J1707" s="4">
        <v>0.0</v>
      </c>
      <c r="K1707" s="4">
        <v>0.0</v>
      </c>
      <c r="L1707" s="4">
        <v>0.0</v>
      </c>
      <c r="O1707" s="6">
        <f t="shared" si="2"/>
        <v>0</v>
      </c>
      <c r="P1707" s="3" t="s">
        <v>51</v>
      </c>
      <c r="Q1707" s="3" t="str">
        <f t="shared" si="3"/>
        <v>ZZ</v>
      </c>
      <c r="R1707" s="3">
        <f t="shared" si="4"/>
        <v>0</v>
      </c>
      <c r="S1707" s="3">
        <f t="shared" si="5"/>
        <v>0</v>
      </c>
      <c r="T1707" s="7">
        <f t="shared" si="6"/>
        <v>0</v>
      </c>
      <c r="U1707" s="8">
        <f t="array" ref="U1707">IF(W1707&lt;&gt;0,MAX(IFERROR(INDEX(A:S,MATCH(W1707,A:A,0),COLUMN(M$2)),0),IFERROR(INDEX(A:S,MATCH(AD1707,A:A,0),COLUMN(M$2)),0),IFERROR(INDEX(A:S,MATCH(AK1707,A:A,0),COLUMN(M$2)),0),IFERROR(INDEX(A:S,MATCH(AR1707,A:A,0),COLUMN(M$2)),0)),M1707)</f>
        <v>0</v>
      </c>
      <c r="V1707" s="3">
        <f t="shared" si="7"/>
        <v>0</v>
      </c>
      <c r="W1707" s="3" t="s">
        <v>1914</v>
      </c>
      <c r="X1707" s="3">
        <v>1.0</v>
      </c>
      <c r="Y1707" s="3">
        <f t="array" ref="Y1707">ROUNDDOWN(INDEX($A:$O,MATCH(W1707,$A:$A,0),COLUMN(O$1))/X1707,0)</f>
        <v>0</v>
      </c>
      <c r="Z1707" s="3">
        <f t="array" ref="Z1707">ROUNDDOWN(INDEX($A:$J,MATCH(W1707,$A:$A,0),COLUMN(H$1))/X1707,0)+Y1707</f>
        <v>0</v>
      </c>
      <c r="AA1707" s="5" t="str">
        <f>IFERROR(__xludf.DUMMYFUNCTION("SINGLE(XLOOKUP(W1707,A:A,M:M))"),"")</f>
        <v/>
      </c>
      <c r="AB1707" s="3">
        <f t="array" ref="AB1707">ROUNDDOWN(INDEX($A:$N,MATCH(W1707,$A:$A,0),COLUMN(N$1))/X1707,0)+Z1707</f>
        <v>0</v>
      </c>
      <c r="AC1707" s="3" t="str">
        <f t="array" ref="AC1707">INDEX($A:$P,MATCH(W1707,$A:$A,0),COLUMN(P$1))</f>
        <v>ZZ</v>
      </c>
    </row>
    <row r="1708" ht="15.75" customHeight="1">
      <c r="A1708" s="3" t="s">
        <v>1915</v>
      </c>
      <c r="B1708" s="4" t="str">
        <f t="shared" si="1"/>
        <v>LCCUSIAC</v>
      </c>
      <c r="C1708" s="3" t="s">
        <v>2</v>
      </c>
      <c r="D1708" s="3" t="s">
        <v>60</v>
      </c>
      <c r="F1708" s="5">
        <v>45020.0</v>
      </c>
      <c r="G1708" s="4">
        <v>0.0</v>
      </c>
      <c r="I1708" s="4">
        <v>0.0</v>
      </c>
      <c r="J1708" s="4">
        <v>0.0</v>
      </c>
      <c r="K1708" s="4">
        <v>0.0</v>
      </c>
      <c r="L1708" s="4">
        <v>0.0</v>
      </c>
      <c r="O1708" s="6">
        <f t="shared" si="2"/>
        <v>0</v>
      </c>
      <c r="P1708" s="3" t="s">
        <v>51</v>
      </c>
      <c r="Q1708" s="3" t="str">
        <f t="shared" si="3"/>
        <v>ZZ</v>
      </c>
      <c r="R1708" s="3">
        <f t="shared" si="4"/>
        <v>0</v>
      </c>
      <c r="S1708" s="3">
        <f t="shared" si="5"/>
        <v>0</v>
      </c>
      <c r="T1708" s="7">
        <f t="shared" si="6"/>
        <v>0</v>
      </c>
      <c r="U1708" s="8">
        <f t="array" ref="U1708">IF(W1708&lt;&gt;0,MAX(IFERROR(INDEX(A:S,MATCH(W1708,A:A,0),COLUMN(M$2)),0),IFERROR(INDEX(A:S,MATCH(AD1708,A:A,0),COLUMN(M$2)),0),IFERROR(INDEX(A:S,MATCH(AK1708,A:A,0),COLUMN(M$2)),0),IFERROR(INDEX(A:S,MATCH(AR1708,A:A,0),COLUMN(M$2)),0)),M1708)</f>
        <v>0</v>
      </c>
      <c r="V1708" s="3">
        <f t="shared" si="7"/>
        <v>0</v>
      </c>
      <c r="W1708" s="3" t="s">
        <v>1915</v>
      </c>
      <c r="X1708" s="3">
        <v>1.0</v>
      </c>
      <c r="Y1708" s="3">
        <f t="array" ref="Y1708">ROUNDDOWN(INDEX($A:$O,MATCH(W1708,$A:$A,0),COLUMN(O$1))/X1708,0)</f>
        <v>0</v>
      </c>
      <c r="Z1708" s="3">
        <f t="array" ref="Z1708">ROUNDDOWN(INDEX($A:$J,MATCH(W1708,$A:$A,0),COLUMN(H$1))/X1708,0)+Y1708</f>
        <v>0</v>
      </c>
      <c r="AA1708" s="5" t="str">
        <f>IFERROR(__xludf.DUMMYFUNCTION("SINGLE(XLOOKUP(W1708,A:A,M:M))"),"")</f>
        <v/>
      </c>
      <c r="AB1708" s="3">
        <f t="array" ref="AB1708">ROUNDDOWN(INDEX($A:$N,MATCH(W1708,$A:$A,0),COLUMN(N$1))/X1708,0)+Z1708</f>
        <v>0</v>
      </c>
      <c r="AC1708" s="3" t="str">
        <f t="array" ref="AC1708">INDEX($A:$P,MATCH(W1708,$A:$A,0),COLUMN(P$1))</f>
        <v>ZZ</v>
      </c>
    </row>
    <row r="1709" ht="15.75" customHeight="1">
      <c r="A1709" s="3" t="s">
        <v>1916</v>
      </c>
      <c r="B1709" s="4" t="str">
        <f t="shared" si="1"/>
        <v>LCSUDIRU</v>
      </c>
      <c r="D1709" s="3" t="s">
        <v>101</v>
      </c>
      <c r="F1709" s="5"/>
      <c r="G1709" s="4">
        <v>9.0</v>
      </c>
      <c r="I1709" s="4">
        <v>0.0</v>
      </c>
      <c r="J1709" s="4">
        <v>9.0</v>
      </c>
      <c r="K1709" s="4">
        <v>0.0</v>
      </c>
      <c r="L1709" s="4">
        <v>0.0</v>
      </c>
      <c r="M1709" s="5"/>
      <c r="O1709" s="6">
        <f t="shared" si="2"/>
        <v>9</v>
      </c>
      <c r="P1709" s="3" t="s">
        <v>112</v>
      </c>
      <c r="Q1709" s="3" t="str">
        <f t="shared" si="3"/>
        <v>Z</v>
      </c>
      <c r="R1709" s="3">
        <f t="shared" si="4"/>
        <v>9</v>
      </c>
      <c r="S1709" s="3">
        <f t="shared" si="5"/>
        <v>0</v>
      </c>
      <c r="T1709" s="7">
        <f t="shared" si="6"/>
        <v>9</v>
      </c>
      <c r="U1709" s="8">
        <f t="array" ref="U1709">IF(W1709&lt;&gt;0,MAX(IFERROR(INDEX(A:S,MATCH(W1709,A:A,0),COLUMN(M$2)),0),IFERROR(INDEX(A:S,MATCH(AD1709,A:A,0),COLUMN(M$2)),0),IFERROR(INDEX(A:S,MATCH(AK1709,A:A,0),COLUMN(M$2)),0),IFERROR(INDEX(A:S,MATCH(AR1709,A:A,0),COLUMN(M$2)),0)),M1709)</f>
        <v>0</v>
      </c>
      <c r="V1709" s="3">
        <f t="shared" si="7"/>
        <v>0</v>
      </c>
      <c r="W1709" s="3" t="s">
        <v>1916</v>
      </c>
      <c r="X1709" s="3">
        <v>1.0</v>
      </c>
      <c r="Y1709" s="3">
        <f t="array" ref="Y1709">ROUNDDOWN(INDEX($A:$O,MATCH(W1709,$A:$A,0),COLUMN(O$1))/X1709,0)</f>
        <v>9</v>
      </c>
      <c r="Z1709" s="3">
        <f t="array" ref="Z1709">ROUNDDOWN(INDEX($A:$J,MATCH(W1709,$A:$A,0),COLUMN(H$1))/X1709,0)+Y1709</f>
        <v>9</v>
      </c>
      <c r="AA1709" s="5" t="str">
        <f>IFERROR(__xludf.DUMMYFUNCTION("SINGLE(XLOOKUP(W1709,A:A,M:M))"),"")</f>
        <v/>
      </c>
      <c r="AB1709" s="3">
        <f t="array" ref="AB1709">ROUNDDOWN(INDEX($A:$N,MATCH(W1709,$A:$A,0),COLUMN(N$1))/X1709,0)+Z1709</f>
        <v>9</v>
      </c>
      <c r="AC1709" s="3" t="str">
        <f t="array" ref="AC1709">INDEX($A:$P,MATCH(W1709,$A:$A,0),COLUMN(P$1))</f>
        <v>Z</v>
      </c>
    </row>
    <row r="1710" ht="15.75" customHeight="1">
      <c r="A1710" s="3" t="s">
        <v>1917</v>
      </c>
      <c r="B1710" s="4" t="str">
        <f t="shared" si="1"/>
        <v>LCCHDICC</v>
      </c>
      <c r="D1710" s="3" t="s">
        <v>101</v>
      </c>
      <c r="F1710" s="5"/>
      <c r="G1710" s="4">
        <v>0.0</v>
      </c>
      <c r="I1710" s="4">
        <v>0.0</v>
      </c>
      <c r="J1710" s="4">
        <v>38.0</v>
      </c>
      <c r="K1710" s="4">
        <v>0.0</v>
      </c>
      <c r="L1710" s="4">
        <v>0.0</v>
      </c>
      <c r="O1710" s="6">
        <f t="shared" si="2"/>
        <v>38</v>
      </c>
      <c r="P1710" s="3" t="s">
        <v>144</v>
      </c>
      <c r="Q1710" s="3" t="str">
        <f t="shared" si="3"/>
        <v>LC DINING TABLES</v>
      </c>
      <c r="R1710" s="3">
        <f t="shared" si="4"/>
        <v>40</v>
      </c>
      <c r="S1710" s="3">
        <f t="shared" si="5"/>
        <v>0</v>
      </c>
      <c r="T1710" s="7">
        <f t="shared" si="6"/>
        <v>38</v>
      </c>
      <c r="U1710" s="8">
        <f t="array" ref="U1710">IF(W1710&lt;&gt;0,MAX(IFERROR(INDEX(A:S,MATCH(W1710,A:A,0),COLUMN(M$2)),0),IFERROR(INDEX(A:S,MATCH(AD1710,A:A,0),COLUMN(M$2)),0),IFERROR(INDEX(A:S,MATCH(AK1710,A:A,0),COLUMN(M$2)),0),IFERROR(INDEX(A:S,MATCH(AR1710,A:A,0),COLUMN(M$2)),0)),M1710)</f>
        <v>0</v>
      </c>
      <c r="V1710" s="3">
        <f t="shared" si="7"/>
        <v>0</v>
      </c>
      <c r="W1710" s="3" t="s">
        <v>1918</v>
      </c>
      <c r="X1710" s="3">
        <v>1.0</v>
      </c>
      <c r="Y1710" s="3">
        <f t="array" ref="Y1710">ROUNDDOWN(INDEX($A:$O,MATCH(W1710,$A:$A,0),COLUMN(O$1))/X1710,0)</f>
        <v>40</v>
      </c>
      <c r="Z1710" s="3">
        <f t="array" ref="Z1710">ROUNDDOWN(INDEX($A:$J,MATCH(W1710,$A:$A,0),COLUMN(H$1))/X1710,0)+Y1710</f>
        <v>40</v>
      </c>
      <c r="AA1710" s="5" t="str">
        <f>IFERROR(__xludf.DUMMYFUNCTION("SINGLE(XLOOKUP(W1710,A:A,M:M))"),"")</f>
        <v/>
      </c>
      <c r="AB1710" s="3">
        <f t="array" ref="AB1710">ROUNDDOWN(INDEX($A:$N,MATCH(W1710,$A:$A,0),COLUMN(N$1))/X1710,0)+Z1710</f>
        <v>40</v>
      </c>
      <c r="AC1710" s="3" t="str">
        <f t="array" ref="AC1710">INDEX($A:$P,MATCH(W1710,$A:$A,0),COLUMN(P$1))</f>
        <v>LC DINING TABLES</v>
      </c>
      <c r="AD1710" s="3" t="s">
        <v>1919</v>
      </c>
      <c r="AE1710" s="3">
        <v>1.0</v>
      </c>
      <c r="AF1710" s="3">
        <f t="array" ref="AF1710">ROUNDDOWN(INDEX($A:$O,MATCH(AD1710,$A:$A,0),COLUMN(O$1))/AE1710,0)</f>
        <v>40</v>
      </c>
      <c r="AG1710" s="3">
        <f t="array" ref="AG1710">ROUNDDOWN(INDEX($A:$J,MATCH(AD1710,$A:$A,0),COLUMN(H$1))/AE1710,0)+AF1710</f>
        <v>40</v>
      </c>
      <c r="AH1710" s="5" t="str">
        <f t="array" ref="AH1710">XLOOKUP(AD1710,A:A,M:M)</f>
        <v/>
      </c>
      <c r="AI1710" s="3">
        <f t="array" ref="AI1710">ROUNDDOWN(INDEX($A:$N,MATCH(AD1710,$A:$A,0),COLUMN(N$1))/AE1710,0)+AG1710</f>
        <v>40</v>
      </c>
      <c r="AJ1710" s="3" t="str">
        <f t="array" ref="AJ1710">INDEX($A:$P,MATCH(AD1710,$A:$A,0),COLUMN(P$1))</f>
        <v>LC DINING TABLES</v>
      </c>
    </row>
    <row r="1711" ht="15.75" customHeight="1">
      <c r="A1711" s="3" t="s">
        <v>1920</v>
      </c>
      <c r="B1711" s="4" t="str">
        <f t="shared" si="1"/>
        <v>LCCUDIAC</v>
      </c>
      <c r="D1711" s="3" t="s">
        <v>60</v>
      </c>
      <c r="F1711" s="5">
        <v>45020.0</v>
      </c>
      <c r="G1711" s="4">
        <v>0.0</v>
      </c>
      <c r="I1711" s="4">
        <v>0.0</v>
      </c>
      <c r="J1711" s="4">
        <v>0.0</v>
      </c>
      <c r="K1711" s="4">
        <v>0.0</v>
      </c>
      <c r="L1711" s="4">
        <v>0.0</v>
      </c>
      <c r="O1711" s="6">
        <f t="shared" si="2"/>
        <v>0</v>
      </c>
      <c r="P1711" s="9" t="s">
        <v>112</v>
      </c>
      <c r="Q1711" s="3" t="str">
        <f t="shared" si="3"/>
        <v>Z</v>
      </c>
      <c r="R1711" s="3">
        <f t="shared" si="4"/>
        <v>0</v>
      </c>
      <c r="S1711" s="3">
        <f t="shared" si="5"/>
        <v>0</v>
      </c>
      <c r="T1711" s="7">
        <f t="shared" si="6"/>
        <v>0</v>
      </c>
      <c r="U1711" s="8">
        <f t="array" ref="U1711">IF(W1711&lt;&gt;0,MAX(IFERROR(INDEX(A:S,MATCH(W1711,A:A,0),COLUMN(M$2)),0),IFERROR(INDEX(A:S,MATCH(AD1711,A:A,0),COLUMN(M$2)),0),IFERROR(INDEX(A:S,MATCH(AK1711,A:A,0),COLUMN(M$2)),0),IFERROR(INDEX(A:S,MATCH(AR1711,A:A,0),COLUMN(M$2)),0)),M1711)</f>
        <v>0</v>
      </c>
      <c r="V1711" s="3">
        <f t="shared" si="7"/>
        <v>0</v>
      </c>
      <c r="W1711" s="3" t="s">
        <v>1920</v>
      </c>
      <c r="X1711" s="3">
        <v>1.0</v>
      </c>
      <c r="Y1711" s="3">
        <f t="array" ref="Y1711">ROUNDDOWN(INDEX($A:$O,MATCH(W1711,$A:$A,0),COLUMN(O$1))/X1711,0)</f>
        <v>0</v>
      </c>
      <c r="Z1711" s="3">
        <f t="array" ref="Z1711">ROUNDDOWN(INDEX($A:$J,MATCH(W1711,$A:$A,0),COLUMN(H$1))/X1711,0)+Y1711</f>
        <v>0</v>
      </c>
      <c r="AA1711" s="5" t="str">
        <f>IFERROR(__xludf.DUMMYFUNCTION("SINGLE(XLOOKUP(W1711,A:A,M:M))"),"")</f>
        <v/>
      </c>
      <c r="AB1711" s="3">
        <f t="array" ref="AB1711">ROUNDDOWN(INDEX($A:$N,MATCH(W1711,$A:$A,0),COLUMN(N$1))/X1711,0)+Z1711</f>
        <v>0</v>
      </c>
      <c r="AC1711" s="3" t="str">
        <f t="array" ref="AC1711">INDEX($A:$P,MATCH(W1711,$A:$A,0),COLUMN(P$1))</f>
        <v>Z</v>
      </c>
    </row>
    <row r="1712" ht="15.75" customHeight="1">
      <c r="A1712" s="3" t="s">
        <v>1921</v>
      </c>
      <c r="B1712" s="4" t="str">
        <f t="shared" si="1"/>
        <v>LCGTDIOA</v>
      </c>
      <c r="D1712" s="3" t="s">
        <v>101</v>
      </c>
      <c r="F1712" s="5"/>
      <c r="G1712" s="4">
        <v>0.0</v>
      </c>
      <c r="I1712" s="4">
        <v>0.0</v>
      </c>
      <c r="J1712" s="4">
        <v>11.0</v>
      </c>
      <c r="K1712" s="4">
        <v>0.0</v>
      </c>
      <c r="L1712" s="4">
        <v>0.0</v>
      </c>
      <c r="O1712" s="6">
        <f t="shared" si="2"/>
        <v>11</v>
      </c>
      <c r="P1712" s="3" t="s">
        <v>144</v>
      </c>
      <c r="Q1712" s="3" t="str">
        <f t="shared" si="3"/>
        <v>LC DINING TABLES</v>
      </c>
      <c r="R1712" s="3">
        <f t="shared" si="4"/>
        <v>13</v>
      </c>
      <c r="S1712" s="3">
        <f t="shared" si="5"/>
        <v>0</v>
      </c>
      <c r="T1712" s="7">
        <f t="shared" si="6"/>
        <v>11</v>
      </c>
      <c r="U1712" s="8">
        <f t="array" ref="U1712">IF(W1712&lt;&gt;0,MAX(IFERROR(INDEX(A:S,MATCH(W1712,A:A,0),COLUMN(M$2)),0),IFERROR(INDEX(A:S,MATCH(AD1712,A:A,0),COLUMN(M$2)),0),IFERROR(INDEX(A:S,MATCH(AK1712,A:A,0),COLUMN(M$2)),0),IFERROR(INDEX(A:S,MATCH(AR1712,A:A,0),COLUMN(M$2)),0)),M1712)</f>
        <v>0</v>
      </c>
      <c r="V1712" s="3">
        <f t="shared" si="7"/>
        <v>0</v>
      </c>
      <c r="W1712" s="3" t="s">
        <v>1922</v>
      </c>
      <c r="X1712" s="3">
        <v>1.0</v>
      </c>
      <c r="Y1712" s="3">
        <f t="array" ref="Y1712">ROUNDDOWN(INDEX($A:$O,MATCH(W1712,$A:$A,0),COLUMN(O$1))/X1712,0)</f>
        <v>14</v>
      </c>
      <c r="Z1712" s="3">
        <f t="array" ref="Z1712">ROUNDDOWN(INDEX($A:$J,MATCH(W1712,$A:$A,0),COLUMN(H$1))/X1712,0)+Y1712</f>
        <v>14</v>
      </c>
      <c r="AA1712" s="5" t="str">
        <f>IFERROR(__xludf.DUMMYFUNCTION("SINGLE(XLOOKUP(W1712,A:A,M:M))"),"")</f>
        <v/>
      </c>
      <c r="AB1712" s="3">
        <f t="array" ref="AB1712">ROUNDDOWN(INDEX($A:$N,MATCH(W1712,$A:$A,0),COLUMN(N$1))/X1712,0)+Z1712</f>
        <v>14</v>
      </c>
      <c r="AC1712" s="3" t="str">
        <f t="array" ref="AC1712">INDEX($A:$P,MATCH(W1712,$A:$A,0),COLUMN(P$1))</f>
        <v>LC DINING TABLES</v>
      </c>
      <c r="AD1712" s="3" t="s">
        <v>1923</v>
      </c>
      <c r="AE1712" s="3">
        <v>1.0</v>
      </c>
      <c r="AF1712" s="3">
        <f t="array" ref="AF1712">ROUNDDOWN(INDEX($A:$O,MATCH(AD1712,$A:$A,0),COLUMN(O$1))/AE1712,0)</f>
        <v>13</v>
      </c>
      <c r="AG1712" s="3">
        <f t="array" ref="AG1712">ROUNDDOWN(INDEX($A:$J,MATCH(AD1712,$A:$A,0),COLUMN(H$1))/AE1712,0)+AF1712</f>
        <v>13</v>
      </c>
      <c r="AH1712" s="5" t="str">
        <f t="shared" ref="AH1712:AH1714" si="51">XLOOKUP(AD1712,A:A,M:M)</f>
        <v/>
      </c>
      <c r="AI1712" s="3">
        <f t="array" ref="AI1712">ROUNDDOWN(INDEX($A:$N,MATCH(AD1712,$A:$A,0),COLUMN(N$1))/AE1712,0)+AG1712</f>
        <v>13</v>
      </c>
      <c r="AJ1712" s="3" t="str">
        <f t="array" ref="AJ1712">INDEX($A:$P,MATCH(AD1712,$A:$A,0),COLUMN(P$1))</f>
        <v>LC DINING TABLES</v>
      </c>
    </row>
    <row r="1713" ht="15.75" customHeight="1">
      <c r="A1713" s="3" t="s">
        <v>1924</v>
      </c>
      <c r="B1713" s="4" t="str">
        <f t="shared" si="1"/>
        <v>LCGTDICC</v>
      </c>
      <c r="D1713" s="3" t="s">
        <v>101</v>
      </c>
      <c r="F1713" s="5"/>
      <c r="G1713" s="4">
        <v>0.0</v>
      </c>
      <c r="I1713" s="4">
        <v>0.0</v>
      </c>
      <c r="J1713" s="4">
        <v>6.0</v>
      </c>
      <c r="K1713" s="4">
        <v>0.0</v>
      </c>
      <c r="L1713" s="4">
        <v>0.0</v>
      </c>
      <c r="O1713" s="6">
        <f t="shared" si="2"/>
        <v>6</v>
      </c>
      <c r="P1713" s="3" t="s">
        <v>144</v>
      </c>
      <c r="Q1713" s="3" t="str">
        <f t="shared" si="3"/>
        <v>LC DINING TABLES</v>
      </c>
      <c r="R1713" s="3">
        <f t="shared" si="4"/>
        <v>8</v>
      </c>
      <c r="S1713" s="3">
        <f t="shared" si="5"/>
        <v>0</v>
      </c>
      <c r="T1713" s="7">
        <f t="shared" si="6"/>
        <v>6</v>
      </c>
      <c r="U1713" s="8">
        <f t="array" ref="U1713">IF(W1713&lt;&gt;0,MAX(IFERROR(INDEX(A:S,MATCH(W1713,A:A,0),COLUMN(M$2)),0),IFERROR(INDEX(A:S,MATCH(AD1713,A:A,0),COLUMN(M$2)),0),IFERROR(INDEX(A:S,MATCH(AK1713,A:A,0),COLUMN(M$2)),0),IFERROR(INDEX(A:S,MATCH(AR1713,A:A,0),COLUMN(M$2)),0)),M1713)</f>
        <v>0</v>
      </c>
      <c r="V1713" s="3">
        <f t="shared" si="7"/>
        <v>0</v>
      </c>
      <c r="W1713" s="3" t="s">
        <v>1925</v>
      </c>
      <c r="X1713" s="3">
        <v>1.0</v>
      </c>
      <c r="Y1713" s="3">
        <f t="array" ref="Y1713">ROUNDDOWN(INDEX($A:$O,MATCH(W1713,$A:$A,0),COLUMN(O$1))/X1713,0)</f>
        <v>8</v>
      </c>
      <c r="Z1713" s="3">
        <f t="array" ref="Z1713">ROUNDDOWN(INDEX($A:$J,MATCH(W1713,$A:$A,0),COLUMN(H$1))/X1713,0)+Y1713</f>
        <v>8</v>
      </c>
      <c r="AA1713" s="5" t="str">
        <f>IFERROR(__xludf.DUMMYFUNCTION("SINGLE(XLOOKUP(W1713,A:A,M:M))"),"")</f>
        <v/>
      </c>
      <c r="AB1713" s="3">
        <f t="array" ref="AB1713">ROUNDDOWN(INDEX($A:$N,MATCH(W1713,$A:$A,0),COLUMN(N$1))/X1713,0)+Z1713</f>
        <v>8</v>
      </c>
      <c r="AC1713" s="3" t="str">
        <f t="array" ref="AC1713">INDEX($A:$P,MATCH(W1713,$A:$A,0),COLUMN(P$1))</f>
        <v>LC DINING TABLES</v>
      </c>
      <c r="AD1713" s="3" t="s">
        <v>1926</v>
      </c>
      <c r="AE1713" s="3">
        <v>1.0</v>
      </c>
      <c r="AF1713" s="3">
        <f t="array" ref="AF1713">ROUNDDOWN(INDEX($A:$O,MATCH(AD1713,$A:$A,0),COLUMN(O$1))/AE1713,0)</f>
        <v>8</v>
      </c>
      <c r="AG1713" s="3">
        <f t="array" ref="AG1713">ROUNDDOWN(INDEX($A:$J,MATCH(AD1713,$A:$A,0),COLUMN(H$1))/AE1713,0)+AF1713</f>
        <v>8</v>
      </c>
      <c r="AH1713" s="5" t="str">
        <f t="shared" si="51"/>
        <v/>
      </c>
      <c r="AI1713" s="3">
        <f t="array" ref="AI1713">ROUNDDOWN(INDEX($A:$N,MATCH(AD1713,$A:$A,0),COLUMN(N$1))/AE1713,0)+AG1713</f>
        <v>8</v>
      </c>
      <c r="AJ1713" s="3" t="str">
        <f t="array" ref="AJ1713">INDEX($A:$P,MATCH(AD1713,$A:$A,0),COLUMN(P$1))</f>
        <v>LC DINING TABLES</v>
      </c>
    </row>
    <row r="1714" ht="15.75" customHeight="1">
      <c r="A1714" s="3" t="s">
        <v>1927</v>
      </c>
      <c r="B1714" s="4" t="str">
        <f t="shared" si="1"/>
        <v>LCMTDIOA</v>
      </c>
      <c r="D1714" s="3" t="s">
        <v>101</v>
      </c>
      <c r="F1714" s="5"/>
      <c r="G1714" s="4">
        <v>0.0</v>
      </c>
      <c r="I1714" s="4">
        <v>0.0</v>
      </c>
      <c r="J1714" s="4">
        <v>7.0</v>
      </c>
      <c r="K1714" s="4">
        <v>0.0</v>
      </c>
      <c r="L1714" s="4">
        <v>0.0</v>
      </c>
      <c r="O1714" s="6">
        <f t="shared" si="2"/>
        <v>7</v>
      </c>
      <c r="P1714" s="3" t="s">
        <v>144</v>
      </c>
      <c r="Q1714" s="3" t="str">
        <f t="shared" si="3"/>
        <v>LC DINING TABLES</v>
      </c>
      <c r="R1714" s="3">
        <f t="shared" si="4"/>
        <v>9</v>
      </c>
      <c r="S1714" s="3">
        <f t="shared" si="5"/>
        <v>0</v>
      </c>
      <c r="T1714" s="7">
        <f t="shared" si="6"/>
        <v>7</v>
      </c>
      <c r="U1714" s="8">
        <f t="array" ref="U1714">IF(W1714&lt;&gt;0,MAX(IFERROR(INDEX(A:S,MATCH(W1714,A:A,0),COLUMN(M$2)),0),IFERROR(INDEX(A:S,MATCH(AD1714,A:A,0),COLUMN(M$2)),0),IFERROR(INDEX(A:S,MATCH(AK1714,A:A,0),COLUMN(M$2)),0),IFERROR(INDEX(A:S,MATCH(AR1714,A:A,0),COLUMN(M$2)),0)),M1714)</f>
        <v>0</v>
      </c>
      <c r="V1714" s="3">
        <f t="shared" si="7"/>
        <v>0</v>
      </c>
      <c r="W1714" s="3" t="s">
        <v>1928</v>
      </c>
      <c r="X1714" s="3">
        <v>1.0</v>
      </c>
      <c r="Y1714" s="3">
        <f t="array" ref="Y1714">ROUNDDOWN(INDEX($A:$O,MATCH(W1714,$A:$A,0),COLUMN(O$1))/X1714,0)</f>
        <v>9</v>
      </c>
      <c r="Z1714" s="3">
        <f t="array" ref="Z1714">ROUNDDOWN(INDEX($A:$J,MATCH(W1714,$A:$A,0),COLUMN(H$1))/X1714,0)+Y1714</f>
        <v>9</v>
      </c>
      <c r="AA1714" s="5" t="str">
        <f>IFERROR(__xludf.DUMMYFUNCTION("SINGLE(XLOOKUP(W1714,A:A,M:M))"),"")</f>
        <v/>
      </c>
      <c r="AB1714" s="3">
        <f t="array" ref="AB1714">ROUNDDOWN(INDEX($A:$N,MATCH(W1714,$A:$A,0),COLUMN(N$1))/X1714,0)+Z1714</f>
        <v>9</v>
      </c>
      <c r="AC1714" s="3" t="str">
        <f t="array" ref="AC1714">INDEX($A:$P,MATCH(W1714,$A:$A,0),COLUMN(P$1))</f>
        <v>LC DINING TABLES</v>
      </c>
      <c r="AD1714" s="3" t="s">
        <v>1929</v>
      </c>
      <c r="AE1714" s="3">
        <v>1.0</v>
      </c>
      <c r="AF1714" s="3">
        <f t="array" ref="AF1714">ROUNDDOWN(INDEX($A:$O,MATCH(AD1714,$A:$A,0),COLUMN(O$1))/AE1714,0)</f>
        <v>9</v>
      </c>
      <c r="AG1714" s="3">
        <f t="array" ref="AG1714">ROUNDDOWN(INDEX($A:$J,MATCH(AD1714,$A:$A,0),COLUMN(H$1))/AE1714,0)+AF1714</f>
        <v>9</v>
      </c>
      <c r="AH1714" s="5" t="str">
        <f t="shared" si="51"/>
        <v/>
      </c>
      <c r="AI1714" s="3">
        <f t="array" ref="AI1714">ROUNDDOWN(INDEX($A:$N,MATCH(AD1714,$A:$A,0),COLUMN(N$1))/AE1714,0)+AG1714</f>
        <v>9</v>
      </c>
      <c r="AJ1714" s="3" t="str">
        <f t="array" ref="AJ1714">INDEX($A:$P,MATCH(AD1714,$A:$A,0),COLUMN(P$1))</f>
        <v>LC DINING TABLES</v>
      </c>
    </row>
    <row r="1715" ht="15.75" customHeight="1">
      <c r="A1715" s="3" t="s">
        <v>1930</v>
      </c>
      <c r="B1715" s="4" t="str">
        <f t="shared" si="1"/>
        <v>LCCUDRAC</v>
      </c>
      <c r="D1715" s="3" t="s">
        <v>101</v>
      </c>
      <c r="F1715" s="5"/>
      <c r="G1715" s="4">
        <v>0.0</v>
      </c>
      <c r="I1715" s="4">
        <v>0.0</v>
      </c>
      <c r="J1715" s="4">
        <v>0.0</v>
      </c>
      <c r="K1715" s="4">
        <v>0.0</v>
      </c>
      <c r="L1715" s="4">
        <v>0.0</v>
      </c>
      <c r="M1715" s="5">
        <v>45261.0</v>
      </c>
      <c r="N1715" s="3">
        <v>12.0</v>
      </c>
      <c r="O1715" s="6">
        <f t="shared" si="2"/>
        <v>0</v>
      </c>
      <c r="P1715" s="3" t="s">
        <v>1894</v>
      </c>
      <c r="Q1715" s="3" t="str">
        <f t="shared" si="3"/>
        <v>LC BEDROOM</v>
      </c>
      <c r="R1715" s="3">
        <f t="shared" si="4"/>
        <v>0</v>
      </c>
      <c r="S1715" s="3">
        <f t="shared" si="5"/>
        <v>0</v>
      </c>
      <c r="T1715" s="7">
        <f t="shared" si="6"/>
        <v>0</v>
      </c>
      <c r="U1715" s="8">
        <f t="array" ref="U1715">IF(W1715&lt;&gt;0,MAX(IFERROR(INDEX(A:S,MATCH(W1715,A:A,0),COLUMN(M$2)),0),IFERROR(INDEX(A:S,MATCH(AD1715,A:A,0),COLUMN(M$2)),0),IFERROR(INDEX(A:S,MATCH(AK1715,A:A,0),COLUMN(M$2)),0),IFERROR(INDEX(A:S,MATCH(AR1715,A:A,0),COLUMN(M$2)),0)),M1715)</f>
        <v>45261</v>
      </c>
      <c r="V1715" s="3">
        <f t="shared" si="7"/>
        <v>12</v>
      </c>
      <c r="W1715" s="3" t="s">
        <v>1930</v>
      </c>
      <c r="X1715" s="3">
        <v>1.0</v>
      </c>
      <c r="Y1715" s="3">
        <f t="array" ref="Y1715">ROUNDDOWN(INDEX($A:$O,MATCH(W1715,$A:$A,0),COLUMN(O$1))/X1715,0)</f>
        <v>0</v>
      </c>
      <c r="Z1715" s="3">
        <f t="array" ref="Z1715">ROUNDDOWN(INDEX($A:$J,MATCH(W1715,$A:$A,0),COLUMN(H$1))/X1715,0)+Y1715</f>
        <v>0</v>
      </c>
      <c r="AA1715" s="5">
        <f>IFERROR(__xludf.DUMMYFUNCTION("SINGLE(XLOOKUP(W1715,A:A,M:M))"),45261.0)</f>
        <v>45261</v>
      </c>
      <c r="AB1715" s="3">
        <f t="array" ref="AB1715">ROUNDDOWN(INDEX($A:$N,MATCH(W1715,$A:$A,0),COLUMN(N$1))/X1715,0)+Z1715</f>
        <v>12</v>
      </c>
      <c r="AC1715" s="3" t="str">
        <f t="array" ref="AC1715">INDEX($A:$P,MATCH(W1715,$A:$A,0),COLUMN(P$1))</f>
        <v>LC BEDROOM</v>
      </c>
    </row>
    <row r="1716" ht="15.75" customHeight="1">
      <c r="A1716" s="3" t="s">
        <v>1931</v>
      </c>
      <c r="B1716" s="4" t="str">
        <f t="shared" si="1"/>
        <v>LCLFDRBR</v>
      </c>
      <c r="D1716" s="3" t="s">
        <v>101</v>
      </c>
      <c r="F1716" s="5"/>
      <c r="G1716" s="4">
        <v>18.0</v>
      </c>
      <c r="I1716" s="4">
        <v>1.0</v>
      </c>
      <c r="J1716" s="4">
        <v>17.0</v>
      </c>
      <c r="K1716" s="4">
        <v>0.0</v>
      </c>
      <c r="L1716" s="4">
        <v>0.0</v>
      </c>
      <c r="M1716" s="5">
        <v>45261.0</v>
      </c>
      <c r="N1716" s="3">
        <v>31.0</v>
      </c>
      <c r="O1716" s="6">
        <f t="shared" si="2"/>
        <v>17</v>
      </c>
      <c r="P1716" s="3" t="s">
        <v>1894</v>
      </c>
      <c r="Q1716" s="3" t="str">
        <f t="shared" si="3"/>
        <v>LC BEDROOM</v>
      </c>
      <c r="R1716" s="3">
        <f t="shared" si="4"/>
        <v>17</v>
      </c>
      <c r="S1716" s="3">
        <f t="shared" si="5"/>
        <v>0</v>
      </c>
      <c r="T1716" s="7">
        <f t="shared" si="6"/>
        <v>17</v>
      </c>
      <c r="U1716" s="8">
        <f t="array" ref="U1716">IF(W1716&lt;&gt;0,MAX(IFERROR(INDEX(A:S,MATCH(W1716,A:A,0),COLUMN(M$2)),0),IFERROR(INDEX(A:S,MATCH(AD1716,A:A,0),COLUMN(M$2)),0),IFERROR(INDEX(A:S,MATCH(AK1716,A:A,0),COLUMN(M$2)),0),IFERROR(INDEX(A:S,MATCH(AR1716,A:A,0),COLUMN(M$2)),0)),M1716)</f>
        <v>45261</v>
      </c>
      <c r="V1716" s="3">
        <f t="shared" si="7"/>
        <v>31</v>
      </c>
      <c r="W1716" s="3" t="s">
        <v>1931</v>
      </c>
      <c r="X1716" s="3">
        <v>1.0</v>
      </c>
      <c r="Y1716" s="3">
        <f t="array" ref="Y1716">ROUNDDOWN(INDEX($A:$O,MATCH(W1716,$A:$A,0),COLUMN(O$1))/X1716,0)</f>
        <v>17</v>
      </c>
      <c r="Z1716" s="3">
        <f t="array" ref="Z1716">ROUNDDOWN(INDEX($A:$J,MATCH(W1716,$A:$A,0),COLUMN(H$1))/X1716,0)+Y1716</f>
        <v>17</v>
      </c>
      <c r="AA1716" s="5">
        <f>IFERROR(__xludf.DUMMYFUNCTION("SINGLE(XLOOKUP(W1716,A:A,M:M))"),45261.0)</f>
        <v>45261</v>
      </c>
      <c r="AB1716" s="3">
        <f t="array" ref="AB1716">ROUNDDOWN(INDEX($A:$N,MATCH(W1716,$A:$A,0),COLUMN(N$1))/X1716,0)+Z1716</f>
        <v>48</v>
      </c>
      <c r="AC1716" s="3" t="str">
        <f t="array" ref="AC1716">INDEX($A:$P,MATCH(W1716,$A:$A,0),COLUMN(P$1))</f>
        <v>LC BEDROOM</v>
      </c>
    </row>
    <row r="1717" ht="15.75" customHeight="1">
      <c r="A1717" s="3" t="s">
        <v>1932</v>
      </c>
      <c r="B1717" s="4" t="str">
        <f t="shared" si="1"/>
        <v>LCCUTVAC</v>
      </c>
      <c r="D1717" s="3" t="s">
        <v>123</v>
      </c>
      <c r="E1717" s="5">
        <v>45020.0</v>
      </c>
      <c r="F1717" s="5"/>
      <c r="G1717" s="4">
        <v>10.0</v>
      </c>
      <c r="I1717" s="4">
        <v>0.0</v>
      </c>
      <c r="J1717" s="4">
        <v>10.0</v>
      </c>
      <c r="K1717" s="4">
        <v>0.0</v>
      </c>
      <c r="L1717" s="4">
        <v>0.0</v>
      </c>
      <c r="O1717" s="6">
        <f t="shared" si="2"/>
        <v>10</v>
      </c>
      <c r="P1717" s="9" t="s">
        <v>112</v>
      </c>
      <c r="Q1717" s="3" t="str">
        <f t="shared" si="3"/>
        <v>Z</v>
      </c>
      <c r="R1717" s="3">
        <f t="shared" si="4"/>
        <v>10</v>
      </c>
      <c r="S1717" s="3">
        <f t="shared" si="5"/>
        <v>0</v>
      </c>
      <c r="T1717" s="7">
        <f t="shared" si="6"/>
        <v>10</v>
      </c>
      <c r="U1717" s="8">
        <f t="array" ref="U1717">IF(W1717&lt;&gt;0,MAX(IFERROR(INDEX(A:S,MATCH(W1717,A:A,0),COLUMN(M$2)),0),IFERROR(INDEX(A:S,MATCH(AD1717,A:A,0),COLUMN(M$2)),0),IFERROR(INDEX(A:S,MATCH(AK1717,A:A,0),COLUMN(M$2)),0),IFERROR(INDEX(A:S,MATCH(AR1717,A:A,0),COLUMN(M$2)),0)),M1717)</f>
        <v>0</v>
      </c>
      <c r="V1717" s="3">
        <f t="shared" si="7"/>
        <v>0</v>
      </c>
      <c r="W1717" s="3" t="s">
        <v>1932</v>
      </c>
      <c r="X1717" s="3">
        <v>1.0</v>
      </c>
      <c r="Y1717" s="3">
        <f t="array" ref="Y1717">ROUNDDOWN(INDEX($A:$O,MATCH(W1717,$A:$A,0),COLUMN(O$1))/X1717,0)</f>
        <v>10</v>
      </c>
      <c r="Z1717" s="3">
        <f t="array" ref="Z1717">ROUNDDOWN(INDEX($A:$J,MATCH(W1717,$A:$A,0),COLUMN(H$1))/X1717,0)+Y1717</f>
        <v>10</v>
      </c>
      <c r="AA1717" s="5" t="str">
        <f>IFERROR(__xludf.DUMMYFUNCTION("SINGLE(XLOOKUP(W1717,A:A,M:M))"),"")</f>
        <v/>
      </c>
      <c r="AB1717" s="3">
        <f t="array" ref="AB1717">ROUNDDOWN(INDEX($A:$N,MATCH(W1717,$A:$A,0),COLUMN(N$1))/X1717,0)+Z1717</f>
        <v>10</v>
      </c>
      <c r="AC1717" s="3" t="str">
        <f t="array" ref="AC1717">INDEX($A:$P,MATCH(W1717,$A:$A,0),COLUMN(P$1))</f>
        <v>Z</v>
      </c>
    </row>
    <row r="1718" ht="15.75" customHeight="1">
      <c r="A1718" s="3" t="s">
        <v>1933</v>
      </c>
      <c r="B1718" s="4" t="str">
        <f t="shared" si="1"/>
        <v>LCCULAAC</v>
      </c>
      <c r="D1718" s="3" t="s">
        <v>101</v>
      </c>
      <c r="F1718" s="5"/>
      <c r="G1718" s="4">
        <v>0.0</v>
      </c>
      <c r="I1718" s="4">
        <v>0.0</v>
      </c>
      <c r="J1718" s="4">
        <v>0.0</v>
      </c>
      <c r="K1718" s="4">
        <v>0.0</v>
      </c>
      <c r="L1718" s="4">
        <v>0.0</v>
      </c>
      <c r="M1718" s="5">
        <v>45261.0</v>
      </c>
      <c r="N1718" s="3">
        <v>30.0</v>
      </c>
      <c r="O1718" s="6">
        <f t="shared" si="2"/>
        <v>0</v>
      </c>
      <c r="P1718" s="3" t="s">
        <v>1894</v>
      </c>
      <c r="Q1718" s="3" t="str">
        <f t="shared" si="3"/>
        <v>LC BEDROOM</v>
      </c>
      <c r="R1718" s="3">
        <f t="shared" si="4"/>
        <v>0</v>
      </c>
      <c r="S1718" s="3">
        <f t="shared" si="5"/>
        <v>0</v>
      </c>
      <c r="T1718" s="7">
        <f t="shared" si="6"/>
        <v>0</v>
      </c>
      <c r="U1718" s="8">
        <f t="array" ref="U1718">IF(W1718&lt;&gt;0,MAX(IFERROR(INDEX(A:S,MATCH(W1718,A:A,0),COLUMN(M$2)),0),IFERROR(INDEX(A:S,MATCH(AD1718,A:A,0),COLUMN(M$2)),0),IFERROR(INDEX(A:S,MATCH(AK1718,A:A,0),COLUMN(M$2)),0),IFERROR(INDEX(A:S,MATCH(AR1718,A:A,0),COLUMN(M$2)),0)),M1718)</f>
        <v>45261</v>
      </c>
      <c r="V1718" s="3">
        <f t="shared" si="7"/>
        <v>30</v>
      </c>
      <c r="W1718" s="3" t="s">
        <v>1933</v>
      </c>
      <c r="X1718" s="3">
        <v>1.0</v>
      </c>
      <c r="Y1718" s="3">
        <f t="array" ref="Y1718">ROUNDDOWN(INDEX($A:$O,MATCH(W1718,$A:$A,0),COLUMN(O$1))/X1718,0)</f>
        <v>0</v>
      </c>
      <c r="Z1718" s="3">
        <f t="array" ref="Z1718">ROUNDDOWN(INDEX($A:$J,MATCH(W1718,$A:$A,0),COLUMN(H$1))/X1718,0)+Y1718</f>
        <v>0</v>
      </c>
      <c r="AA1718" s="5">
        <f>IFERROR(__xludf.DUMMYFUNCTION("SINGLE(XLOOKUP(W1718,A:A,M:M))"),45261.0)</f>
        <v>45261</v>
      </c>
      <c r="AB1718" s="3">
        <f t="array" ref="AB1718">ROUNDDOWN(INDEX($A:$N,MATCH(W1718,$A:$A,0),COLUMN(N$1))/X1718,0)+Z1718</f>
        <v>30</v>
      </c>
      <c r="AC1718" s="3" t="str">
        <f t="array" ref="AC1718">INDEX($A:$P,MATCH(W1718,$A:$A,0),COLUMN(P$1))</f>
        <v>LC BEDROOM</v>
      </c>
    </row>
    <row r="1719" ht="15.75" customHeight="1">
      <c r="A1719" s="3" t="s">
        <v>1934</v>
      </c>
      <c r="B1719" s="4" t="str">
        <f t="shared" si="1"/>
        <v>LCLFLABR</v>
      </c>
      <c r="D1719" s="3" t="s">
        <v>101</v>
      </c>
      <c r="F1719" s="5"/>
      <c r="G1719" s="4">
        <v>3.0</v>
      </c>
      <c r="I1719" s="4">
        <v>2.0</v>
      </c>
      <c r="J1719" s="4">
        <v>1.0</v>
      </c>
      <c r="K1719" s="4">
        <v>0.0</v>
      </c>
      <c r="L1719" s="4">
        <v>0.0</v>
      </c>
      <c r="M1719" s="5">
        <v>45261.0</v>
      </c>
      <c r="N1719" s="3">
        <v>32.0</v>
      </c>
      <c r="O1719" s="6">
        <f t="shared" si="2"/>
        <v>1</v>
      </c>
      <c r="P1719" s="3" t="s">
        <v>1894</v>
      </c>
      <c r="Q1719" s="3" t="str">
        <f t="shared" si="3"/>
        <v>LC BEDROOM</v>
      </c>
      <c r="R1719" s="3">
        <f t="shared" si="4"/>
        <v>1</v>
      </c>
      <c r="S1719" s="3">
        <f t="shared" si="5"/>
        <v>0</v>
      </c>
      <c r="T1719" s="7">
        <f t="shared" si="6"/>
        <v>1</v>
      </c>
      <c r="U1719" s="8">
        <f t="array" ref="U1719">IF(W1719&lt;&gt;0,MAX(IFERROR(INDEX(A:S,MATCH(W1719,A:A,0),COLUMN(M$2)),0),IFERROR(INDEX(A:S,MATCH(AD1719,A:A,0),COLUMN(M$2)),0),IFERROR(INDEX(A:S,MATCH(AK1719,A:A,0),COLUMN(M$2)),0),IFERROR(INDEX(A:S,MATCH(AR1719,A:A,0),COLUMN(M$2)),0)),M1719)</f>
        <v>45261</v>
      </c>
      <c r="V1719" s="3">
        <f t="shared" si="7"/>
        <v>32</v>
      </c>
      <c r="W1719" s="3" t="s">
        <v>1934</v>
      </c>
      <c r="X1719" s="3">
        <v>1.0</v>
      </c>
      <c r="Y1719" s="3">
        <f t="array" ref="Y1719">ROUNDDOWN(INDEX($A:$O,MATCH(W1719,$A:$A,0),COLUMN(O$1))/X1719,0)</f>
        <v>1</v>
      </c>
      <c r="Z1719" s="3">
        <f t="array" ref="Z1719">ROUNDDOWN(INDEX($A:$J,MATCH(W1719,$A:$A,0),COLUMN(H$1))/X1719,0)+Y1719</f>
        <v>1</v>
      </c>
      <c r="AA1719" s="5">
        <f>IFERROR(__xludf.DUMMYFUNCTION("SINGLE(XLOOKUP(W1719,A:A,M:M))"),45261.0)</f>
        <v>45261</v>
      </c>
      <c r="AB1719" s="3">
        <f t="array" ref="AB1719">ROUNDDOWN(INDEX($A:$N,MATCH(W1719,$A:$A,0),COLUMN(N$1))/X1719,0)+Z1719</f>
        <v>33</v>
      </c>
      <c r="AC1719" s="3" t="str">
        <f t="array" ref="AC1719">INDEX($A:$P,MATCH(W1719,$A:$A,0),COLUMN(P$1))</f>
        <v>LC BEDROOM</v>
      </c>
    </row>
    <row r="1720" ht="15.75" customHeight="1">
      <c r="A1720" s="3" t="s">
        <v>1935</v>
      </c>
      <c r="B1720" s="4" t="str">
        <f t="shared" si="1"/>
        <v>LCMODRTG</v>
      </c>
      <c r="D1720" s="3" t="s">
        <v>101</v>
      </c>
      <c r="F1720" s="5"/>
      <c r="G1720" s="4">
        <v>15.0</v>
      </c>
      <c r="I1720" s="4">
        <v>0.0</v>
      </c>
      <c r="J1720" s="4">
        <v>15.0</v>
      </c>
      <c r="K1720" s="4">
        <v>0.0</v>
      </c>
      <c r="L1720" s="4">
        <v>0.0</v>
      </c>
      <c r="M1720" s="5"/>
      <c r="O1720" s="6">
        <f t="shared" si="2"/>
        <v>15</v>
      </c>
      <c r="P1720" s="3" t="s">
        <v>1894</v>
      </c>
      <c r="Q1720" s="3" t="str">
        <f t="shared" si="3"/>
        <v>LC BEDROOM</v>
      </c>
      <c r="R1720" s="3">
        <f t="shared" si="4"/>
        <v>15</v>
      </c>
      <c r="S1720" s="3" t="str">
        <f t="shared" si="5"/>
        <v/>
      </c>
      <c r="T1720" s="7">
        <f t="shared" si="6"/>
        <v>15</v>
      </c>
      <c r="U1720" s="8" t="str">
        <f t="array" ref="U1720">IF(W1720&lt;&gt;0,MAX(IFERROR(INDEX(A:S,MATCH(W1720,A:A,0),COLUMN(M$2)),0),IFERROR(INDEX(A:S,MATCH(AD1720,A:A,0),COLUMN(M$2)),0),IFERROR(INDEX(A:S,MATCH(AK1720,A:A,0),COLUMN(M$2)),0),IFERROR(INDEX(A:S,MATCH(AR1720,A:A,0),COLUMN(M$2)),0)),M1720)</f>
        <v/>
      </c>
      <c r="V1720" s="3" t="str">
        <f t="shared" si="7"/>
        <v/>
      </c>
    </row>
    <row r="1721" ht="15.75" customHeight="1">
      <c r="A1721" s="3" t="s">
        <v>1936</v>
      </c>
      <c r="B1721" s="4" t="str">
        <f t="shared" si="1"/>
        <v>LCMOLATG</v>
      </c>
      <c r="D1721" s="3" t="s">
        <v>101</v>
      </c>
      <c r="F1721" s="5"/>
      <c r="G1721" s="4">
        <v>32.0</v>
      </c>
      <c r="I1721" s="4">
        <v>2.0</v>
      </c>
      <c r="J1721" s="4">
        <v>30.0</v>
      </c>
      <c r="K1721" s="4">
        <v>0.0</v>
      </c>
      <c r="L1721" s="4">
        <v>0.0</v>
      </c>
      <c r="M1721" s="5"/>
      <c r="O1721" s="6">
        <f t="shared" si="2"/>
        <v>30</v>
      </c>
      <c r="P1721" s="3" t="s">
        <v>1894</v>
      </c>
      <c r="Q1721" s="3" t="str">
        <f t="shared" si="3"/>
        <v>LC BEDROOM</v>
      </c>
      <c r="R1721" s="3">
        <f t="shared" si="4"/>
        <v>30</v>
      </c>
      <c r="S1721" s="3" t="str">
        <f t="shared" si="5"/>
        <v/>
      </c>
      <c r="T1721" s="7">
        <f t="shared" si="6"/>
        <v>30</v>
      </c>
      <c r="U1721" s="8" t="str">
        <f t="array" ref="U1721">IF(W1721&lt;&gt;0,MAX(IFERROR(INDEX(A:S,MATCH(W1721,A:A,0),COLUMN(M$2)),0),IFERROR(INDEX(A:S,MATCH(AD1721,A:A,0),COLUMN(M$2)),0),IFERROR(INDEX(A:S,MATCH(AK1721,A:A,0),COLUMN(M$2)),0),IFERROR(INDEX(A:S,MATCH(AR1721,A:A,0),COLUMN(M$2)),0)),M1721)</f>
        <v/>
      </c>
      <c r="V1721" s="3" t="str">
        <f t="shared" si="7"/>
        <v/>
      </c>
    </row>
    <row r="1722" ht="15.75" customHeight="1">
      <c r="A1722" s="3" t="s">
        <v>1937</v>
      </c>
      <c r="B1722" s="4" t="str">
        <f t="shared" si="1"/>
        <v>LCMVBDTGKG</v>
      </c>
      <c r="D1722" s="3" t="s">
        <v>101</v>
      </c>
      <c r="F1722" s="5"/>
      <c r="G1722" s="4">
        <v>0.0</v>
      </c>
      <c r="I1722" s="4">
        <v>0.0</v>
      </c>
      <c r="J1722" s="4">
        <v>9.0</v>
      </c>
      <c r="K1722" s="4">
        <v>0.0</v>
      </c>
      <c r="L1722" s="4">
        <v>0.0</v>
      </c>
      <c r="O1722" s="6">
        <f t="shared" si="2"/>
        <v>9</v>
      </c>
      <c r="P1722" s="3" t="s">
        <v>1894</v>
      </c>
      <c r="Q1722" s="3" t="str">
        <f t="shared" si="3"/>
        <v>LC BEDROOM</v>
      </c>
      <c r="R1722" s="3">
        <f t="shared" si="4"/>
        <v>9</v>
      </c>
      <c r="S1722" s="3">
        <f t="shared" si="5"/>
        <v>0</v>
      </c>
      <c r="T1722" s="7">
        <f t="shared" si="6"/>
        <v>9</v>
      </c>
      <c r="U1722" s="8">
        <f t="array" ref="U1722">IF(W1722&lt;&gt;0,MAX(IFERROR(INDEX(A:S,MATCH(W1722,A:A,0),COLUMN(M$2)),0),IFERROR(INDEX(A:S,MATCH(AD1722,A:A,0),COLUMN(M$2)),0),IFERROR(INDEX(A:S,MATCH(AK1722,A:A,0),COLUMN(M$2)),0),IFERROR(INDEX(A:S,MATCH(AR1722,A:A,0),COLUMN(M$2)),0)),M1722)</f>
        <v>0</v>
      </c>
      <c r="V1722" s="3">
        <f t="shared" si="7"/>
        <v>0</v>
      </c>
      <c r="W1722" s="3" t="s">
        <v>1938</v>
      </c>
      <c r="X1722" s="3">
        <v>1.0</v>
      </c>
      <c r="Y1722" s="3">
        <f t="array" ref="Y1722">ROUNDDOWN(INDEX($A:$O,MATCH(W1722,$A:$A,0),COLUMN(O$1))/X1722,0)</f>
        <v>9</v>
      </c>
      <c r="Z1722" s="3">
        <f t="array" ref="Z1722">ROUNDDOWN(INDEX($A:$J,MATCH(W1722,$A:$A,0),COLUMN(H$1))/X1722,0)+Y1722</f>
        <v>9</v>
      </c>
      <c r="AA1722" s="5" t="str">
        <f t="shared" ref="AA1722:AA1723" si="52">XLOOKUP(W1722,A:A,M:M)</f>
        <v/>
      </c>
      <c r="AB1722" s="3">
        <f t="array" ref="AB1722">ROUNDDOWN(INDEX($A:$N,MATCH(W1722,$A:$A,0),COLUMN(N$1))/X1722,0)+Z1722</f>
        <v>9</v>
      </c>
      <c r="AC1722" s="3" t="str">
        <f t="array" ref="AC1722">INDEX($A:$P,MATCH(W1722,$A:$A,0),COLUMN(P$1))</f>
        <v>LC BEDROOM</v>
      </c>
      <c r="AD1722" s="3" t="s">
        <v>1939</v>
      </c>
      <c r="AE1722" s="3">
        <v>1.0</v>
      </c>
      <c r="AF1722" s="3">
        <f t="array" ref="AF1722">ROUNDDOWN(INDEX($A:$O,MATCH(AD1722,$A:$A,0),COLUMN(O$1))/AE1722,0)</f>
        <v>9</v>
      </c>
      <c r="AG1722" s="3">
        <f t="array" ref="AG1722">ROUNDDOWN(INDEX($A:$J,MATCH(AD1722,$A:$A,0),COLUMN(H$1))/AE1722,0)+AF1722</f>
        <v>9</v>
      </c>
      <c r="AH1722" s="5" t="str">
        <f t="shared" ref="AH1722:AH1723" si="53">XLOOKUP(AD1722,A:A,M:M)</f>
        <v/>
      </c>
      <c r="AI1722" s="3">
        <f t="array" ref="AI1722">ROUNDDOWN(INDEX($A:$N,MATCH(AD1722,$A:$A,0),COLUMN(N$1))/AE1722,0)+AG1722</f>
        <v>9</v>
      </c>
      <c r="AJ1722" s="3" t="str">
        <f t="array" ref="AJ1722">INDEX($A:$P,MATCH(AD1722,$A:$A,0),COLUMN(P$1))</f>
        <v>LC BEDROOM</v>
      </c>
      <c r="AK1722" s="3" t="s">
        <v>1940</v>
      </c>
      <c r="AL1722" s="3">
        <v>1.0</v>
      </c>
      <c r="AM1722" s="3">
        <f t="array" ref="AM1722">ROUNDDOWN(INDEX($A:$O,MATCH(AK1722,$A:$A,0),COLUMN(O$1))/AL1722,0)</f>
        <v>9</v>
      </c>
      <c r="AN1722" s="3">
        <f t="array" ref="AN1722">ROUNDDOWN(INDEX($A:$J,MATCH(AK1722,$A:$A,0),COLUMN(H$1))/AL1722,0)+AM1722</f>
        <v>9</v>
      </c>
      <c r="AO1722" s="5" t="str">
        <f t="shared" ref="AO1722:AO1723" si="54">XLOOKUP(AK1722,$A:$A,$M:$M)</f>
        <v/>
      </c>
      <c r="AP1722" s="3">
        <f t="array" ref="AP1722">ROUNDDOWN(INDEX($A:$N,MATCH(AK1722,$A:$A,0),COLUMN(N$1))/AL1722,0)+AN1722</f>
        <v>9</v>
      </c>
      <c r="AQ1722" s="3" t="str">
        <f t="array" ref="AQ1722">INDEX($A:$P,MATCH(AK1722,$A:$A,0),COLUMN(P$1))</f>
        <v>LC BEDROOM</v>
      </c>
      <c r="AR1722" s="3" t="s">
        <v>1941</v>
      </c>
      <c r="AS1722" s="3">
        <v>1.0</v>
      </c>
      <c r="AT1722" s="3">
        <f t="array" ref="AT1722">ROUNDDOWN(INDEX($A:$O,MATCH(AR1722,$A:$A,0),COLUMN(O$1))/AS1722,0)</f>
        <v>9</v>
      </c>
      <c r="AU1722" s="3">
        <f t="array" ref="AU1722">ROUNDDOWN(INDEX($A:$J,MATCH(AR1722,$A:$A,0),COLUMN(H$1))/AS1722,0)+AT1722</f>
        <v>9</v>
      </c>
      <c r="AV1722" s="5" t="str">
        <f t="shared" ref="AV1722:AV1723" si="55">XLOOKUP(AR1722,$A:$A,$M:$M)</f>
        <v/>
      </c>
      <c r="AW1722" s="3">
        <f t="array" ref="AW1722">ROUNDDOWN(INDEX($A:$N,MATCH(AR1722,$A:$A,0),COLUMN(N$1))/AS1722,0)+AU1722</f>
        <v>9</v>
      </c>
      <c r="AX1722" s="3" t="str">
        <f t="array" ref="AX1722">INDEX($A:$P,MATCH(AR1722,$A:$A,0),COLUMN(P$1))</f>
        <v>LC BEDROOM</v>
      </c>
    </row>
    <row r="1723" ht="15.75" customHeight="1">
      <c r="A1723" s="3" t="s">
        <v>1942</v>
      </c>
      <c r="B1723" s="4" t="str">
        <f t="shared" si="1"/>
        <v>LCMVBDTGQN</v>
      </c>
      <c r="D1723" s="3" t="s">
        <v>101</v>
      </c>
      <c r="F1723" s="5"/>
      <c r="G1723" s="4">
        <v>0.0</v>
      </c>
      <c r="I1723" s="4">
        <v>0.0</v>
      </c>
      <c r="J1723" s="4">
        <v>6.0</v>
      </c>
      <c r="K1723" s="4">
        <v>0.0</v>
      </c>
      <c r="L1723" s="4">
        <v>0.0</v>
      </c>
      <c r="O1723" s="6">
        <f t="shared" si="2"/>
        <v>6</v>
      </c>
      <c r="P1723" s="3" t="s">
        <v>1894</v>
      </c>
      <c r="Q1723" s="3" t="str">
        <f t="shared" si="3"/>
        <v>LC BEDROOM</v>
      </c>
      <c r="R1723" s="3">
        <f t="shared" si="4"/>
        <v>6</v>
      </c>
      <c r="S1723" s="3">
        <f t="shared" si="5"/>
        <v>0</v>
      </c>
      <c r="T1723" s="7">
        <f t="shared" si="6"/>
        <v>6</v>
      </c>
      <c r="U1723" s="8">
        <f t="array" ref="U1723">IF(W1723&lt;&gt;0,MAX(IFERROR(INDEX(A:S,MATCH(W1723,A:A,0),COLUMN(M$2)),0),IFERROR(INDEX(A:S,MATCH(AD1723,A:A,0),COLUMN(M$2)),0),IFERROR(INDEX(A:S,MATCH(AK1723,A:A,0),COLUMN(M$2)),0),IFERROR(INDEX(A:S,MATCH(AR1723,A:A,0),COLUMN(M$2)),0)),M1723)</f>
        <v>0</v>
      </c>
      <c r="V1723" s="3">
        <f t="shared" si="7"/>
        <v>0</v>
      </c>
      <c r="W1723" s="3" t="s">
        <v>1943</v>
      </c>
      <c r="X1723" s="3">
        <v>1.0</v>
      </c>
      <c r="Y1723" s="3">
        <f t="array" ref="Y1723">ROUNDDOWN(INDEX($A:$O,MATCH(W1723,$A:$A,0),COLUMN(O$1))/X1723,0)</f>
        <v>6</v>
      </c>
      <c r="Z1723" s="3">
        <f t="array" ref="Z1723">ROUNDDOWN(INDEX($A:$J,MATCH(W1723,$A:$A,0),COLUMN(H$1))/X1723,0)+Y1723</f>
        <v>6</v>
      </c>
      <c r="AA1723" s="5" t="str">
        <f t="shared" si="52"/>
        <v/>
      </c>
      <c r="AB1723" s="3">
        <f t="array" ref="AB1723">ROUNDDOWN(INDEX($A:$N,MATCH(W1723,$A:$A,0),COLUMN(N$1))/X1723,0)+Z1723</f>
        <v>6</v>
      </c>
      <c r="AC1723" s="3" t="str">
        <f t="array" ref="AC1723">INDEX($A:$P,MATCH(W1723,$A:$A,0),COLUMN(P$1))</f>
        <v>LC BEDROOM</v>
      </c>
      <c r="AD1723" s="3" t="s">
        <v>1944</v>
      </c>
      <c r="AE1723" s="3">
        <v>1.0</v>
      </c>
      <c r="AF1723" s="3">
        <f t="array" ref="AF1723">ROUNDDOWN(INDEX($A:$O,MATCH(AD1723,$A:$A,0),COLUMN(O$1))/AE1723,0)</f>
        <v>6</v>
      </c>
      <c r="AG1723" s="3">
        <f t="array" ref="AG1723">ROUNDDOWN(INDEX($A:$J,MATCH(AD1723,$A:$A,0),COLUMN(H$1))/AE1723,0)+AF1723</f>
        <v>6</v>
      </c>
      <c r="AH1723" s="5" t="str">
        <f t="shared" si="53"/>
        <v/>
      </c>
      <c r="AI1723" s="3">
        <f t="array" ref="AI1723">ROUNDDOWN(INDEX($A:$N,MATCH(AD1723,$A:$A,0),COLUMN(N$1))/AE1723,0)+AG1723</f>
        <v>6</v>
      </c>
      <c r="AJ1723" s="3" t="str">
        <f t="array" ref="AJ1723">INDEX($A:$P,MATCH(AD1723,$A:$A,0),COLUMN(P$1))</f>
        <v>LC BEDROOM</v>
      </c>
      <c r="AK1723" s="3" t="s">
        <v>1945</v>
      </c>
      <c r="AL1723" s="3">
        <v>1.0</v>
      </c>
      <c r="AM1723" s="3">
        <f t="array" ref="AM1723">ROUNDDOWN(INDEX($A:$O,MATCH(AK1723,$A:$A,0),COLUMN(O$1))/AL1723,0)</f>
        <v>6</v>
      </c>
      <c r="AN1723" s="3">
        <f t="array" ref="AN1723">ROUNDDOWN(INDEX($A:$J,MATCH(AK1723,$A:$A,0),COLUMN(H$1))/AL1723,0)+AM1723</f>
        <v>6</v>
      </c>
      <c r="AO1723" s="5" t="str">
        <f t="shared" si="54"/>
        <v/>
      </c>
      <c r="AP1723" s="3">
        <f t="array" ref="AP1723">ROUNDDOWN(INDEX($A:$N,MATCH(AK1723,$A:$A,0),COLUMN(N$1))/AL1723,0)+AN1723</f>
        <v>6</v>
      </c>
      <c r="AQ1723" s="3" t="str">
        <f t="array" ref="AQ1723">INDEX($A:$P,MATCH(AK1723,$A:$A,0),COLUMN(P$1))</f>
        <v>LC BEDROOM</v>
      </c>
      <c r="AR1723" s="3" t="s">
        <v>1946</v>
      </c>
      <c r="AS1723" s="3">
        <v>1.0</v>
      </c>
      <c r="AT1723" s="3">
        <f t="array" ref="AT1723">ROUNDDOWN(INDEX($A:$O,MATCH(AR1723,$A:$A,0),COLUMN(O$1))/AS1723,0)</f>
        <v>6</v>
      </c>
      <c r="AU1723" s="3">
        <f t="array" ref="AU1723">ROUNDDOWN(INDEX($A:$J,MATCH(AR1723,$A:$A,0),COLUMN(H$1))/AS1723,0)+AT1723</f>
        <v>6</v>
      </c>
      <c r="AV1723" s="5" t="str">
        <f t="shared" si="55"/>
        <v/>
      </c>
      <c r="AW1723" s="3">
        <f t="array" ref="AW1723">ROUNDDOWN(INDEX($A:$N,MATCH(AR1723,$A:$A,0),COLUMN(N$1))/AS1723,0)+AU1723</f>
        <v>6</v>
      </c>
      <c r="AX1723" s="3" t="str">
        <f t="array" ref="AX1723">INDEX($A:$P,MATCH(AR1723,$A:$A,0),COLUMN(P$1))</f>
        <v>LC BEDROOM</v>
      </c>
    </row>
    <row r="1724" ht="15.75" customHeight="1">
      <c r="A1724" s="3" t="s">
        <v>1947</v>
      </c>
      <c r="B1724" s="4" t="str">
        <f t="shared" si="1"/>
        <v>LCALCHTGCH</v>
      </c>
      <c r="C1724" s="3" t="s">
        <v>2</v>
      </c>
      <c r="D1724" s="3" t="s">
        <v>123</v>
      </c>
      <c r="E1724" s="5">
        <v>45020.0</v>
      </c>
      <c r="F1724" s="5"/>
      <c r="G1724" s="4">
        <v>18.0</v>
      </c>
      <c r="I1724" s="4">
        <v>0.0</v>
      </c>
      <c r="J1724" s="4">
        <v>9.0</v>
      </c>
      <c r="K1724" s="4">
        <v>0.0</v>
      </c>
      <c r="L1724" s="4">
        <v>0.0</v>
      </c>
      <c r="O1724" s="6">
        <f t="shared" si="2"/>
        <v>18</v>
      </c>
      <c r="P1724" s="9" t="s">
        <v>112</v>
      </c>
      <c r="Q1724" s="3" t="str">
        <f t="shared" si="3"/>
        <v>Z</v>
      </c>
      <c r="R1724" s="3">
        <f t="shared" si="4"/>
        <v>9</v>
      </c>
      <c r="S1724" s="3">
        <f t="shared" si="5"/>
        <v>0</v>
      </c>
      <c r="T1724" s="7">
        <f t="shared" si="6"/>
        <v>18</v>
      </c>
      <c r="U1724" s="8" t="str">
        <f t="array" ref="U1724">IF(W1724&lt;&gt;0,MAX(IFERROR(INDEX(A:S,MATCH(W1724,A:A,0),COLUMN(M$2)),0),IFERROR(INDEX(A:S,MATCH(AD1724,A:A,0),COLUMN(M$2)),0),IFERROR(INDEX(A:S,MATCH(AK1724,A:A,0),COLUMN(M$2)),0),IFERROR(INDEX(A:S,MATCH(AR1724,A:A,0),COLUMN(M$2)),0)),M1724)</f>
        <v/>
      </c>
      <c r="V1724" s="3">
        <f t="shared" si="7"/>
        <v>0</v>
      </c>
    </row>
    <row r="1725" ht="15.75" customHeight="1">
      <c r="A1725" s="3" t="s">
        <v>1948</v>
      </c>
      <c r="B1725" s="4" t="str">
        <f t="shared" si="1"/>
        <v>LCALCHTGMN</v>
      </c>
      <c r="C1725" s="3" t="s">
        <v>2</v>
      </c>
      <c r="D1725" s="3" t="s">
        <v>60</v>
      </c>
      <c r="F1725" s="5">
        <v>45020.0</v>
      </c>
      <c r="G1725" s="4">
        <v>0.0</v>
      </c>
      <c r="I1725" s="4">
        <v>0.0</v>
      </c>
      <c r="J1725" s="4">
        <v>0.0</v>
      </c>
      <c r="K1725" s="4">
        <v>0.0</v>
      </c>
      <c r="L1725" s="4">
        <v>0.0</v>
      </c>
      <c r="O1725" s="6">
        <f t="shared" si="2"/>
        <v>0</v>
      </c>
      <c r="P1725" s="9" t="s">
        <v>51</v>
      </c>
      <c r="Q1725" s="3" t="str">
        <f t="shared" si="3"/>
        <v>ZZ</v>
      </c>
      <c r="R1725" s="3">
        <f t="shared" si="4"/>
        <v>0</v>
      </c>
      <c r="S1725" s="3">
        <f t="shared" si="5"/>
        <v>0</v>
      </c>
      <c r="T1725" s="7">
        <f t="shared" si="6"/>
        <v>0</v>
      </c>
      <c r="U1725" s="8" t="str">
        <f t="array" ref="U1725">IF(W1725&lt;&gt;0,MAX(IFERROR(INDEX(A:S,MATCH(W1725,A:A,0),COLUMN(M$2)),0),IFERROR(INDEX(A:S,MATCH(AD1725,A:A,0),COLUMN(M$2)),0),IFERROR(INDEX(A:S,MATCH(AK1725,A:A,0),COLUMN(M$2)),0),IFERROR(INDEX(A:S,MATCH(AR1725,A:A,0),COLUMN(M$2)),0)),M1725)</f>
        <v/>
      </c>
      <c r="V1725" s="3">
        <f t="shared" si="7"/>
        <v>0</v>
      </c>
    </row>
    <row r="1726" ht="15.75" customHeight="1">
      <c r="A1726" s="3" t="s">
        <v>1949</v>
      </c>
      <c r="B1726" s="4" t="str">
        <f t="shared" si="1"/>
        <v>LCKASITGMN</v>
      </c>
      <c r="C1726" s="3" t="s">
        <v>2</v>
      </c>
      <c r="D1726" s="3" t="s">
        <v>123</v>
      </c>
      <c r="E1726" s="5">
        <v>45020.0</v>
      </c>
      <c r="F1726" s="5"/>
      <c r="G1726" s="4">
        <v>30.0</v>
      </c>
      <c r="I1726" s="4">
        <v>0.0</v>
      </c>
      <c r="J1726" s="4">
        <v>15.0</v>
      </c>
      <c r="K1726" s="4">
        <v>0.0</v>
      </c>
      <c r="L1726" s="4">
        <v>0.0</v>
      </c>
      <c r="O1726" s="6">
        <f t="shared" si="2"/>
        <v>30</v>
      </c>
      <c r="P1726" s="9" t="s">
        <v>112</v>
      </c>
      <c r="Q1726" s="3" t="str">
        <f t="shared" si="3"/>
        <v>Z</v>
      </c>
      <c r="R1726" s="3">
        <f t="shared" si="4"/>
        <v>15</v>
      </c>
      <c r="S1726" s="3">
        <f t="shared" si="5"/>
        <v>0</v>
      </c>
      <c r="T1726" s="7">
        <f t="shared" si="6"/>
        <v>30</v>
      </c>
      <c r="U1726" s="8" t="str">
        <f t="array" ref="U1726">IF(W1726&lt;&gt;0,MAX(IFERROR(INDEX(A:S,MATCH(W1726,A:A,0),COLUMN(M$2)),0),IFERROR(INDEX(A:S,MATCH(AD1726,A:A,0),COLUMN(M$2)),0),IFERROR(INDEX(A:S,MATCH(AK1726,A:A,0),COLUMN(M$2)),0),IFERROR(INDEX(A:S,MATCH(AR1726,A:A,0),COLUMN(M$2)),0)),M1726)</f>
        <v/>
      </c>
      <c r="V1726" s="3">
        <f t="shared" si="7"/>
        <v>0</v>
      </c>
    </row>
    <row r="1727" ht="15.75" customHeight="1">
      <c r="A1727" s="3" t="s">
        <v>1950</v>
      </c>
      <c r="B1727" s="4" t="str">
        <f t="shared" si="1"/>
        <v>LCKASITGRV</v>
      </c>
      <c r="C1727" s="3" t="s">
        <v>2</v>
      </c>
      <c r="D1727" s="3" t="s">
        <v>101</v>
      </c>
      <c r="F1727" s="5"/>
      <c r="G1727" s="4">
        <v>0.0</v>
      </c>
      <c r="I1727" s="4">
        <v>0.0</v>
      </c>
      <c r="J1727" s="4">
        <v>0.0</v>
      </c>
      <c r="K1727" s="4">
        <v>0.0</v>
      </c>
      <c r="L1727" s="4">
        <v>0.0</v>
      </c>
      <c r="O1727" s="6">
        <f t="shared" si="2"/>
        <v>0</v>
      </c>
      <c r="P1727" s="9" t="s">
        <v>51</v>
      </c>
      <c r="Q1727" s="3" t="str">
        <f t="shared" si="3"/>
        <v>ZZ</v>
      </c>
      <c r="R1727" s="3">
        <f t="shared" si="4"/>
        <v>0</v>
      </c>
      <c r="S1727" s="3">
        <f t="shared" si="5"/>
        <v>0</v>
      </c>
      <c r="T1727" s="7">
        <f t="shared" si="6"/>
        <v>0</v>
      </c>
      <c r="U1727" s="8" t="str">
        <f t="array" ref="U1727">IF(W1727&lt;&gt;0,MAX(IFERROR(INDEX(A:S,MATCH(W1727,A:A,0),COLUMN(M$2)),0),IFERROR(INDEX(A:S,MATCH(AD1727,A:A,0),COLUMN(M$2)),0),IFERROR(INDEX(A:S,MATCH(AK1727,A:A,0),COLUMN(M$2)),0),IFERROR(INDEX(A:S,MATCH(AR1727,A:A,0),COLUMN(M$2)),0)),M1727)</f>
        <v/>
      </c>
      <c r="V1727" s="3">
        <f t="shared" si="7"/>
        <v>0</v>
      </c>
    </row>
    <row r="1728" ht="15.75" customHeight="1">
      <c r="A1728" s="3" t="s">
        <v>1951</v>
      </c>
      <c r="B1728" s="4" t="str">
        <f t="shared" si="1"/>
        <v>LCLHCHTGCH</v>
      </c>
      <c r="C1728" s="3" t="s">
        <v>2</v>
      </c>
      <c r="D1728" s="3" t="s">
        <v>60</v>
      </c>
      <c r="F1728" s="5">
        <v>45020.0</v>
      </c>
      <c r="G1728" s="4">
        <v>0.0</v>
      </c>
      <c r="I1728" s="4">
        <v>0.0</v>
      </c>
      <c r="J1728" s="4">
        <v>0.0</v>
      </c>
      <c r="K1728" s="4">
        <v>0.0</v>
      </c>
      <c r="L1728" s="4">
        <v>0.0</v>
      </c>
      <c r="O1728" s="6">
        <f t="shared" si="2"/>
        <v>0</v>
      </c>
      <c r="P1728" s="9" t="s">
        <v>51</v>
      </c>
      <c r="Q1728" s="3" t="str">
        <f t="shared" si="3"/>
        <v>ZZ</v>
      </c>
      <c r="R1728" s="3">
        <f t="shared" si="4"/>
        <v>0</v>
      </c>
      <c r="S1728" s="3">
        <f t="shared" si="5"/>
        <v>0</v>
      </c>
      <c r="T1728" s="7">
        <f t="shared" si="6"/>
        <v>0</v>
      </c>
      <c r="U1728" s="8" t="str">
        <f t="array" ref="U1728">IF(W1728&lt;&gt;0,MAX(IFERROR(INDEX(A:S,MATCH(W1728,A:A,0),COLUMN(M$2)),0),IFERROR(INDEX(A:S,MATCH(AD1728,A:A,0),COLUMN(M$2)),0),IFERROR(INDEX(A:S,MATCH(AK1728,A:A,0),COLUMN(M$2)),0),IFERROR(INDEX(A:S,MATCH(AR1728,A:A,0),COLUMN(M$2)),0)),M1728)</f>
        <v/>
      </c>
      <c r="V1728" s="3">
        <f t="shared" si="7"/>
        <v>0</v>
      </c>
    </row>
    <row r="1729" ht="15.75" customHeight="1">
      <c r="A1729" s="3" t="s">
        <v>1952</v>
      </c>
      <c r="B1729" s="4" t="str">
        <f t="shared" si="1"/>
        <v>LCLHCHTGRV</v>
      </c>
      <c r="C1729" s="3" t="s">
        <v>2</v>
      </c>
      <c r="D1729" s="3" t="s">
        <v>123</v>
      </c>
      <c r="E1729" s="5">
        <v>45020.0</v>
      </c>
      <c r="F1729" s="5"/>
      <c r="G1729" s="4">
        <v>22.0</v>
      </c>
      <c r="I1729" s="4">
        <v>0.0</v>
      </c>
      <c r="J1729" s="4">
        <v>11.0</v>
      </c>
      <c r="K1729" s="4">
        <v>0.0</v>
      </c>
      <c r="L1729" s="4">
        <v>0.0</v>
      </c>
      <c r="O1729" s="6">
        <f t="shared" si="2"/>
        <v>22</v>
      </c>
      <c r="P1729" s="9" t="s">
        <v>112</v>
      </c>
      <c r="Q1729" s="3" t="str">
        <f t="shared" si="3"/>
        <v>Z</v>
      </c>
      <c r="R1729" s="3">
        <f t="shared" si="4"/>
        <v>11</v>
      </c>
      <c r="S1729" s="3">
        <f t="shared" si="5"/>
        <v>0</v>
      </c>
      <c r="T1729" s="7">
        <f t="shared" si="6"/>
        <v>22</v>
      </c>
      <c r="U1729" s="8" t="str">
        <f t="array" ref="U1729">IF(W1729&lt;&gt;0,MAX(IFERROR(INDEX(A:S,MATCH(W1729,A:A,0),COLUMN(M$2)),0),IFERROR(INDEX(A:S,MATCH(AD1729,A:A,0),COLUMN(M$2)),0),IFERROR(INDEX(A:S,MATCH(AK1729,A:A,0),COLUMN(M$2)),0),IFERROR(INDEX(A:S,MATCH(AR1729,A:A,0),COLUMN(M$2)),0)),M1729)</f>
        <v/>
      </c>
      <c r="V1729" s="3">
        <f t="shared" si="7"/>
        <v>0</v>
      </c>
    </row>
    <row r="1730" ht="15.75" customHeight="1">
      <c r="A1730" s="3" t="s">
        <v>1953</v>
      </c>
      <c r="B1730" s="4" t="str">
        <f t="shared" si="1"/>
        <v>LCLVBUTG</v>
      </c>
      <c r="D1730" s="3" t="s">
        <v>60</v>
      </c>
      <c r="F1730" s="5">
        <v>45020.0</v>
      </c>
      <c r="G1730" s="4">
        <v>0.0</v>
      </c>
      <c r="I1730" s="4">
        <v>0.0</v>
      </c>
      <c r="J1730" s="4">
        <v>0.0</v>
      </c>
      <c r="K1730" s="4">
        <v>0.0</v>
      </c>
      <c r="L1730" s="4">
        <v>0.0</v>
      </c>
      <c r="O1730" s="6">
        <f t="shared" si="2"/>
        <v>0</v>
      </c>
      <c r="P1730" s="9" t="s">
        <v>51</v>
      </c>
      <c r="Q1730" s="3" t="str">
        <f t="shared" si="3"/>
        <v>ZZ</v>
      </c>
      <c r="R1730" s="3">
        <f t="shared" si="4"/>
        <v>0</v>
      </c>
      <c r="S1730" s="3" t="str">
        <f t="shared" si="5"/>
        <v/>
      </c>
      <c r="T1730" s="7">
        <f t="shared" si="6"/>
        <v>0</v>
      </c>
      <c r="U1730" s="8" t="str">
        <f t="array" ref="U1730">IF(W1730&lt;&gt;0,MAX(IFERROR(INDEX(A:S,MATCH(W1730,A:A,0),COLUMN(M$2)),0),IFERROR(INDEX(A:S,MATCH(AD1730,A:A,0),COLUMN(M$2)),0),IFERROR(INDEX(A:S,MATCH(AK1730,A:A,0),COLUMN(M$2)),0),IFERROR(INDEX(A:S,MATCH(AR1730,A:A,0),COLUMN(M$2)),0)),M1730)</f>
        <v/>
      </c>
      <c r="V1730" s="3" t="str">
        <f t="shared" si="7"/>
        <v/>
      </c>
    </row>
    <row r="1731" ht="15.75" customHeight="1">
      <c r="A1731" s="3" t="s">
        <v>1954</v>
      </c>
      <c r="B1731" s="4" t="str">
        <f t="shared" si="1"/>
        <v>LCTODITG</v>
      </c>
      <c r="D1731" s="3" t="s">
        <v>101</v>
      </c>
      <c r="F1731" s="5"/>
      <c r="G1731" s="4">
        <v>0.0</v>
      </c>
      <c r="I1731" s="4">
        <v>0.0</v>
      </c>
      <c r="J1731" s="4">
        <v>0.0</v>
      </c>
      <c r="K1731" s="4">
        <v>0.0</v>
      </c>
      <c r="L1731" s="4">
        <v>0.0</v>
      </c>
      <c r="O1731" s="6">
        <f t="shared" si="2"/>
        <v>0</v>
      </c>
      <c r="P1731" s="9" t="s">
        <v>51</v>
      </c>
      <c r="Q1731" s="3" t="str">
        <f t="shared" si="3"/>
        <v>ZZ</v>
      </c>
      <c r="R1731" s="3">
        <f t="shared" si="4"/>
        <v>0</v>
      </c>
      <c r="S1731" s="3" t="str">
        <f t="shared" si="5"/>
        <v/>
      </c>
      <c r="T1731" s="7">
        <f t="shared" si="6"/>
        <v>0</v>
      </c>
      <c r="U1731" s="8" t="str">
        <f t="array" ref="U1731">IF(W1731&lt;&gt;0,MAX(IFERROR(INDEX(A:S,MATCH(W1731,A:A,0),COLUMN(M$2)),0),IFERROR(INDEX(A:S,MATCH(AD1731,A:A,0),COLUMN(M$2)),0),IFERROR(INDEX(A:S,MATCH(AK1731,A:A,0),COLUMN(M$2)),0),IFERROR(INDEX(A:S,MATCH(AR1731,A:A,0),COLUMN(M$2)),0)),M1731)</f>
        <v/>
      </c>
      <c r="V1731" s="3" t="str">
        <f t="shared" si="7"/>
        <v/>
      </c>
    </row>
    <row r="1732" ht="15.75" customHeight="1">
      <c r="A1732" s="3" t="s">
        <v>1955</v>
      </c>
      <c r="B1732" s="4" t="str">
        <f t="shared" si="1"/>
        <v>LCGRBABLBL26</v>
      </c>
      <c r="D1732" s="3" t="s">
        <v>60</v>
      </c>
      <c r="F1732" s="5">
        <v>44245.0</v>
      </c>
      <c r="G1732" s="4">
        <v>0.0</v>
      </c>
      <c r="I1732" s="4">
        <v>0.0</v>
      </c>
      <c r="J1732" s="4">
        <v>0.0</v>
      </c>
      <c r="K1732" s="4">
        <v>0.0</v>
      </c>
      <c r="L1732" s="4">
        <v>0.0</v>
      </c>
      <c r="O1732" s="6">
        <f t="shared" si="2"/>
        <v>0</v>
      </c>
      <c r="P1732" s="3" t="s">
        <v>51</v>
      </c>
      <c r="Q1732" s="3" t="str">
        <f t="shared" si="3"/>
        <v>ZZ</v>
      </c>
      <c r="R1732" s="3">
        <f t="shared" si="4"/>
        <v>0</v>
      </c>
      <c r="S1732" s="3" t="str">
        <f t="shared" si="5"/>
        <v/>
      </c>
      <c r="T1732" s="7">
        <f t="shared" si="6"/>
        <v>0</v>
      </c>
      <c r="U1732" s="8" t="str">
        <f t="array" ref="U1732">IF(W1732&lt;&gt;0,MAX(IFERROR(INDEX(A:S,MATCH(W1732,A:A,0),COLUMN(M$2)),0),IFERROR(INDEX(A:S,MATCH(AD1732,A:A,0),COLUMN(M$2)),0),IFERROR(INDEX(A:S,MATCH(AK1732,A:A,0),COLUMN(M$2)),0),IFERROR(INDEX(A:S,MATCH(AR1732,A:A,0),COLUMN(M$2)),0)),M1732)</f>
        <v/>
      </c>
      <c r="V1732" s="3" t="str">
        <f t="shared" si="7"/>
        <v/>
      </c>
    </row>
    <row r="1733" ht="15.75" customHeight="1">
      <c r="A1733" s="3" t="s">
        <v>1956</v>
      </c>
      <c r="B1733" s="4" t="str">
        <f t="shared" si="1"/>
        <v>LCGRBABLGR26</v>
      </c>
      <c r="D1733" s="3" t="s">
        <v>60</v>
      </c>
      <c r="E1733" s="5">
        <v>44159.0</v>
      </c>
      <c r="F1733" s="5">
        <v>44245.0</v>
      </c>
      <c r="G1733" s="4">
        <v>0.0</v>
      </c>
      <c r="I1733" s="4">
        <v>0.0</v>
      </c>
      <c r="J1733" s="4">
        <v>0.0</v>
      </c>
      <c r="K1733" s="4">
        <v>0.0</v>
      </c>
      <c r="L1733" s="4">
        <v>0.0</v>
      </c>
      <c r="O1733" s="6">
        <f t="shared" si="2"/>
        <v>0</v>
      </c>
      <c r="P1733" s="3" t="s">
        <v>51</v>
      </c>
      <c r="Q1733" s="3" t="str">
        <f t="shared" si="3"/>
        <v>ZZ</v>
      </c>
      <c r="R1733" s="3">
        <f t="shared" si="4"/>
        <v>0</v>
      </c>
      <c r="S1733" s="3" t="str">
        <f t="shared" si="5"/>
        <v/>
      </c>
      <c r="T1733" s="7">
        <f t="shared" si="6"/>
        <v>0</v>
      </c>
      <c r="U1733" s="8" t="str">
        <f t="array" ref="U1733">IF(W1733&lt;&gt;0,MAX(IFERROR(INDEX(A:S,MATCH(W1733,A:A,0),COLUMN(M$2)),0),IFERROR(INDEX(A:S,MATCH(AD1733,A:A,0),COLUMN(M$2)),0),IFERROR(INDEX(A:S,MATCH(AK1733,A:A,0),COLUMN(M$2)),0),IFERROR(INDEX(A:S,MATCH(AR1733,A:A,0),COLUMN(M$2)),0)),M1733)</f>
        <v/>
      </c>
      <c r="V1733" s="3" t="str">
        <f t="shared" si="7"/>
        <v/>
      </c>
    </row>
    <row r="1734" ht="15.75" customHeight="1">
      <c r="A1734" s="3" t="s">
        <v>1957</v>
      </c>
      <c r="B1734" s="4" t="str">
        <f t="shared" si="1"/>
        <v>LCCLBAWABL26</v>
      </c>
      <c r="D1734" s="3" t="s">
        <v>60</v>
      </c>
      <c r="E1734" s="5">
        <v>44159.0</v>
      </c>
      <c r="F1734" s="5">
        <v>44245.0</v>
      </c>
      <c r="G1734" s="4">
        <v>0.0</v>
      </c>
      <c r="I1734" s="4">
        <v>0.0</v>
      </c>
      <c r="J1734" s="4">
        <v>0.0</v>
      </c>
      <c r="K1734" s="4">
        <v>0.0</v>
      </c>
      <c r="L1734" s="4">
        <v>0.0</v>
      </c>
      <c r="O1734" s="6">
        <f t="shared" si="2"/>
        <v>0</v>
      </c>
      <c r="P1734" s="3" t="s">
        <v>51</v>
      </c>
      <c r="Q1734" s="3" t="str">
        <f t="shared" si="3"/>
        <v>ZZ</v>
      </c>
      <c r="R1734" s="3">
        <f t="shared" si="4"/>
        <v>0</v>
      </c>
      <c r="S1734" s="3" t="str">
        <f t="shared" si="5"/>
        <v/>
      </c>
      <c r="T1734" s="7">
        <f t="shared" si="6"/>
        <v>0</v>
      </c>
      <c r="U1734" s="8" t="str">
        <f t="array" ref="U1734">IF(W1734&lt;&gt;0,MAX(IFERROR(INDEX(A:S,MATCH(W1734,A:A,0),COLUMN(M$2)),0),IFERROR(INDEX(A:S,MATCH(AD1734,A:A,0),COLUMN(M$2)),0),IFERROR(INDEX(A:S,MATCH(AK1734,A:A,0),COLUMN(M$2)),0),IFERROR(INDEX(A:S,MATCH(AR1734,A:A,0),COLUMN(M$2)),0)),M1734)</f>
        <v/>
      </c>
      <c r="V1734" s="3" t="str">
        <f t="shared" si="7"/>
        <v/>
      </c>
    </row>
    <row r="1735" ht="15.75" customHeight="1">
      <c r="A1735" s="3" t="s">
        <v>1958</v>
      </c>
      <c r="B1735" s="4" t="str">
        <f t="shared" si="1"/>
        <v>LCCLBABLGR26</v>
      </c>
      <c r="D1735" s="3" t="s">
        <v>60</v>
      </c>
      <c r="E1735" s="5"/>
      <c r="F1735" s="5">
        <v>45020.0</v>
      </c>
      <c r="G1735" s="4">
        <v>0.0</v>
      </c>
      <c r="I1735" s="4">
        <v>0.0</v>
      </c>
      <c r="J1735" s="4">
        <v>0.0</v>
      </c>
      <c r="K1735" s="4">
        <v>0.0</v>
      </c>
      <c r="L1735" s="4">
        <v>0.0</v>
      </c>
      <c r="O1735" s="6">
        <f t="shared" si="2"/>
        <v>0</v>
      </c>
      <c r="P1735" s="3" t="s">
        <v>51</v>
      </c>
      <c r="Q1735" s="3" t="str">
        <f t="shared" si="3"/>
        <v>ZZ</v>
      </c>
      <c r="R1735" s="3">
        <f t="shared" si="4"/>
        <v>0</v>
      </c>
      <c r="S1735" s="3" t="str">
        <f t="shared" si="5"/>
        <v/>
      </c>
      <c r="T1735" s="7">
        <f t="shared" si="6"/>
        <v>0</v>
      </c>
      <c r="U1735" s="8" t="str">
        <f t="array" ref="U1735">IF(W1735&lt;&gt;0,MAX(IFERROR(INDEX(A:S,MATCH(W1735,A:A,0),COLUMN(M$2)),0),IFERROR(INDEX(A:S,MATCH(AD1735,A:A,0),COLUMN(M$2)),0),IFERROR(INDEX(A:S,MATCH(AK1735,A:A,0),COLUMN(M$2)),0),IFERROR(INDEX(A:S,MATCH(AR1735,A:A,0),COLUMN(M$2)),0)),M1735)</f>
        <v/>
      </c>
      <c r="V1735" s="3" t="str">
        <f t="shared" si="7"/>
        <v/>
      </c>
    </row>
    <row r="1736" ht="15.75" customHeight="1">
      <c r="A1736" s="3" t="s">
        <v>1959</v>
      </c>
      <c r="B1736" s="4" t="str">
        <f t="shared" si="1"/>
        <v>LCPYBAWBBL26</v>
      </c>
      <c r="D1736" s="3" t="s">
        <v>60</v>
      </c>
      <c r="F1736" s="5">
        <v>45020.0</v>
      </c>
      <c r="G1736" s="4">
        <v>0.0</v>
      </c>
      <c r="I1736" s="4">
        <v>0.0</v>
      </c>
      <c r="J1736" s="4">
        <v>0.0</v>
      </c>
      <c r="K1736" s="4">
        <v>0.0</v>
      </c>
      <c r="L1736" s="4">
        <v>0.0</v>
      </c>
      <c r="O1736" s="6">
        <f t="shared" si="2"/>
        <v>0</v>
      </c>
      <c r="P1736" s="9" t="s">
        <v>112</v>
      </c>
      <c r="Q1736" s="3" t="str">
        <f t="shared" si="3"/>
        <v>Z</v>
      </c>
      <c r="R1736" s="3">
        <f t="shared" si="4"/>
        <v>0</v>
      </c>
      <c r="S1736" s="3" t="str">
        <f t="shared" si="5"/>
        <v/>
      </c>
      <c r="T1736" s="7">
        <f t="shared" si="6"/>
        <v>0</v>
      </c>
      <c r="U1736" s="8" t="str">
        <f t="array" ref="U1736">IF(W1736&lt;&gt;0,MAX(IFERROR(INDEX(A:S,MATCH(W1736,A:A,0),COLUMN(M$2)),0),IFERROR(INDEX(A:S,MATCH(AD1736,A:A,0),COLUMN(M$2)),0),IFERROR(INDEX(A:S,MATCH(AK1736,A:A,0),COLUMN(M$2)),0),IFERROR(INDEX(A:S,MATCH(AR1736,A:A,0),COLUMN(M$2)),0)),M1736)</f>
        <v/>
      </c>
      <c r="V1736" s="3" t="str">
        <f t="shared" si="7"/>
        <v/>
      </c>
    </row>
    <row r="1737" ht="15.75" customHeight="1">
      <c r="A1737" s="3" t="s">
        <v>1960</v>
      </c>
      <c r="B1737" s="4" t="str">
        <f t="shared" si="1"/>
        <v>LCPYBAWBBL30</v>
      </c>
      <c r="D1737" s="3" t="s">
        <v>60</v>
      </c>
      <c r="F1737" s="5">
        <v>45020.0</v>
      </c>
      <c r="G1737" s="4">
        <v>0.0</v>
      </c>
      <c r="I1737" s="4">
        <v>0.0</v>
      </c>
      <c r="J1737" s="4">
        <v>0.0</v>
      </c>
      <c r="K1737" s="4">
        <v>0.0</v>
      </c>
      <c r="L1737" s="4">
        <v>0.0</v>
      </c>
      <c r="O1737" s="6">
        <f t="shared" si="2"/>
        <v>0</v>
      </c>
      <c r="P1737" s="9" t="s">
        <v>112</v>
      </c>
      <c r="Q1737" s="3" t="str">
        <f t="shared" si="3"/>
        <v>Z</v>
      </c>
      <c r="R1737" s="3">
        <f t="shared" si="4"/>
        <v>0</v>
      </c>
      <c r="S1737" s="3" t="str">
        <f t="shared" si="5"/>
        <v/>
      </c>
      <c r="T1737" s="7">
        <f t="shared" si="6"/>
        <v>0</v>
      </c>
      <c r="U1737" s="8" t="str">
        <f t="array" ref="U1737">IF(W1737&lt;&gt;0,MAX(IFERROR(INDEX(A:S,MATCH(W1737,A:A,0),COLUMN(M$2)),0),IFERROR(INDEX(A:S,MATCH(AD1737,A:A,0),COLUMN(M$2)),0),IFERROR(INDEX(A:S,MATCH(AK1737,A:A,0),COLUMN(M$2)),0),IFERROR(INDEX(A:S,MATCH(AR1737,A:A,0),COLUMN(M$2)),0)),M1737)</f>
        <v/>
      </c>
      <c r="V1737" s="3" t="str">
        <f t="shared" si="7"/>
        <v/>
      </c>
    </row>
    <row r="1738" ht="15.75" customHeight="1">
      <c r="A1738" s="3" t="s">
        <v>1961</v>
      </c>
      <c r="B1738" s="4" t="str">
        <f t="shared" si="1"/>
        <v>LCPYBAWABR26</v>
      </c>
      <c r="D1738" s="3" t="s">
        <v>60</v>
      </c>
      <c r="F1738" s="5">
        <v>45020.0</v>
      </c>
      <c r="G1738" s="4">
        <v>0.0</v>
      </c>
      <c r="I1738" s="4">
        <v>0.0</v>
      </c>
      <c r="J1738" s="4">
        <v>0.0</v>
      </c>
      <c r="K1738" s="4">
        <v>0.0</v>
      </c>
      <c r="L1738" s="4">
        <v>0.0</v>
      </c>
      <c r="O1738" s="6">
        <f t="shared" si="2"/>
        <v>0</v>
      </c>
      <c r="P1738" s="9" t="s">
        <v>51</v>
      </c>
      <c r="Q1738" s="3" t="str">
        <f t="shared" si="3"/>
        <v>ZZ</v>
      </c>
      <c r="R1738" s="3">
        <f t="shared" si="4"/>
        <v>0</v>
      </c>
      <c r="S1738" s="3" t="str">
        <f t="shared" si="5"/>
        <v/>
      </c>
      <c r="T1738" s="7">
        <f t="shared" si="6"/>
        <v>0</v>
      </c>
      <c r="U1738" s="8" t="str">
        <f t="array" ref="U1738">IF(W1738&lt;&gt;0,MAX(IFERROR(INDEX(A:S,MATCH(W1738,A:A,0),COLUMN(M$2)),0),IFERROR(INDEX(A:S,MATCH(AD1738,A:A,0),COLUMN(M$2)),0),IFERROR(INDEX(A:S,MATCH(AK1738,A:A,0),COLUMN(M$2)),0),IFERROR(INDEX(A:S,MATCH(AR1738,A:A,0),COLUMN(M$2)),0)),M1738)</f>
        <v/>
      </c>
      <c r="V1738" s="3" t="str">
        <f t="shared" si="7"/>
        <v/>
      </c>
    </row>
    <row r="1739" ht="15.75" customHeight="1">
      <c r="A1739" s="3" t="s">
        <v>1962</v>
      </c>
      <c r="B1739" s="4" t="str">
        <f t="shared" si="1"/>
        <v>LCPYBAWABR30</v>
      </c>
      <c r="D1739" s="3" t="s">
        <v>101</v>
      </c>
      <c r="F1739" s="5"/>
      <c r="G1739" s="4">
        <v>0.0</v>
      </c>
      <c r="I1739" s="4">
        <v>0.0</v>
      </c>
      <c r="J1739" s="4">
        <v>0.0</v>
      </c>
      <c r="K1739" s="4">
        <v>0.0</v>
      </c>
      <c r="L1739" s="4">
        <v>0.0</v>
      </c>
      <c r="O1739" s="6">
        <f t="shared" si="2"/>
        <v>0</v>
      </c>
      <c r="P1739" s="9" t="s">
        <v>112</v>
      </c>
      <c r="Q1739" s="3" t="str">
        <f t="shared" si="3"/>
        <v>Z</v>
      </c>
      <c r="R1739" s="3">
        <f t="shared" si="4"/>
        <v>0</v>
      </c>
      <c r="S1739" s="3" t="str">
        <f t="shared" si="5"/>
        <v/>
      </c>
      <c r="T1739" s="7">
        <f t="shared" si="6"/>
        <v>0</v>
      </c>
      <c r="U1739" s="8" t="str">
        <f t="array" ref="U1739">IF(W1739&lt;&gt;0,MAX(IFERROR(INDEX(A:S,MATCH(W1739,A:A,0),COLUMN(M$2)),0),IFERROR(INDEX(A:S,MATCH(AD1739,A:A,0),COLUMN(M$2)),0),IFERROR(INDEX(A:S,MATCH(AK1739,A:A,0),COLUMN(M$2)),0),IFERROR(INDEX(A:S,MATCH(AR1739,A:A,0),COLUMN(M$2)),0)),M1739)</f>
        <v/>
      </c>
      <c r="V1739" s="3" t="str">
        <f t="shared" si="7"/>
        <v/>
      </c>
    </row>
    <row r="1740" ht="15.75" customHeight="1">
      <c r="A1740" s="3" t="s">
        <v>1963</v>
      </c>
      <c r="B1740" s="4" t="str">
        <f t="shared" si="1"/>
        <v>LCASBAWABR26</v>
      </c>
      <c r="D1740" s="3" t="s">
        <v>101</v>
      </c>
      <c r="F1740" s="5"/>
      <c r="G1740" s="4">
        <v>18.0</v>
      </c>
      <c r="I1740" s="4">
        <v>2.0</v>
      </c>
      <c r="J1740" s="4">
        <v>16.0</v>
      </c>
      <c r="K1740" s="4">
        <v>2.0</v>
      </c>
      <c r="L1740" s="4">
        <v>0.0</v>
      </c>
      <c r="O1740" s="6">
        <f t="shared" si="2"/>
        <v>16</v>
      </c>
      <c r="P1740" s="3" t="s">
        <v>112</v>
      </c>
      <c r="Q1740" s="3" t="str">
        <f t="shared" si="3"/>
        <v>Z</v>
      </c>
      <c r="R1740" s="3">
        <f t="shared" si="4"/>
        <v>16</v>
      </c>
      <c r="S1740" s="3" t="str">
        <f t="shared" si="5"/>
        <v/>
      </c>
      <c r="T1740" s="7">
        <f t="shared" si="6"/>
        <v>16</v>
      </c>
      <c r="U1740" s="8" t="str">
        <f t="array" ref="U1740">IF(W1740&lt;&gt;0,MAX(IFERROR(INDEX(A:S,MATCH(W1740,A:A,0),COLUMN(M$2)),0),IFERROR(INDEX(A:S,MATCH(AD1740,A:A,0),COLUMN(M$2)),0),IFERROR(INDEX(A:S,MATCH(AK1740,A:A,0),COLUMN(M$2)),0),IFERROR(INDEX(A:S,MATCH(AR1740,A:A,0),COLUMN(M$2)),0)),M1740)</f>
        <v/>
      </c>
      <c r="V1740" s="3" t="str">
        <f t="shared" si="7"/>
        <v/>
      </c>
    </row>
    <row r="1741" ht="15.75" customHeight="1">
      <c r="A1741" s="3" t="s">
        <v>1964</v>
      </c>
      <c r="B1741" s="4" t="str">
        <f t="shared" si="1"/>
        <v>LCASBAWABR30</v>
      </c>
      <c r="D1741" s="3" t="s">
        <v>101</v>
      </c>
      <c r="F1741" s="5"/>
      <c r="G1741" s="4">
        <v>43.0</v>
      </c>
      <c r="I1741" s="4">
        <v>0.0</v>
      </c>
      <c r="J1741" s="4">
        <v>43.0</v>
      </c>
      <c r="K1741" s="4">
        <v>30.0</v>
      </c>
      <c r="L1741" s="4">
        <v>0.0</v>
      </c>
      <c r="M1741" s="5"/>
      <c r="O1741" s="6">
        <f t="shared" si="2"/>
        <v>43</v>
      </c>
      <c r="P1741" s="3" t="s">
        <v>112</v>
      </c>
      <c r="Q1741" s="3" t="str">
        <f t="shared" si="3"/>
        <v>Z</v>
      </c>
      <c r="R1741" s="3">
        <f t="shared" si="4"/>
        <v>43</v>
      </c>
      <c r="S1741" s="3" t="str">
        <f t="shared" si="5"/>
        <v/>
      </c>
      <c r="T1741" s="7">
        <f t="shared" si="6"/>
        <v>43</v>
      </c>
      <c r="U1741" s="8" t="str">
        <f t="array" ref="U1741">IF(W1741&lt;&gt;0,MAX(IFERROR(INDEX(A:S,MATCH(W1741,A:A,0),COLUMN(M$2)),0),IFERROR(INDEX(A:S,MATCH(AD1741,A:A,0),COLUMN(M$2)),0),IFERROR(INDEX(A:S,MATCH(AK1741,A:A,0),COLUMN(M$2)),0),IFERROR(INDEX(A:S,MATCH(AR1741,A:A,0),COLUMN(M$2)),0)),M1741)</f>
        <v/>
      </c>
      <c r="V1741" s="3" t="str">
        <f t="shared" si="7"/>
        <v/>
      </c>
    </row>
    <row r="1742" ht="15.75" customHeight="1">
      <c r="A1742" s="3" t="s">
        <v>1965</v>
      </c>
      <c r="B1742" s="4" t="str">
        <f t="shared" si="1"/>
        <v>LCKZSWBAWBGR</v>
      </c>
      <c r="D1742" s="3" t="s">
        <v>60</v>
      </c>
      <c r="E1742" s="5">
        <v>44159.0</v>
      </c>
      <c r="F1742" s="5">
        <v>44245.0</v>
      </c>
      <c r="G1742" s="4">
        <v>0.0</v>
      </c>
      <c r="I1742" s="4">
        <v>0.0</v>
      </c>
      <c r="J1742" s="4">
        <v>0.0</v>
      </c>
      <c r="K1742" s="4">
        <v>0.0</v>
      </c>
      <c r="L1742" s="4">
        <v>0.0</v>
      </c>
      <c r="O1742" s="6">
        <f t="shared" si="2"/>
        <v>0</v>
      </c>
      <c r="P1742" s="3" t="s">
        <v>51</v>
      </c>
      <c r="Q1742" s="3" t="str">
        <f t="shared" si="3"/>
        <v>ZZ</v>
      </c>
      <c r="R1742" s="3">
        <f t="shared" si="4"/>
        <v>0</v>
      </c>
      <c r="S1742" s="3" t="str">
        <f t="shared" si="5"/>
        <v/>
      </c>
      <c r="T1742" s="7">
        <f t="shared" si="6"/>
        <v>0</v>
      </c>
      <c r="U1742" s="8" t="str">
        <f t="array" ref="U1742">IF(W1742&lt;&gt;0,MAX(IFERROR(INDEX(A:S,MATCH(W1742,A:A,0),COLUMN(M$2)),0),IFERROR(INDEX(A:S,MATCH(AD1742,A:A,0),COLUMN(M$2)),0),IFERROR(INDEX(A:S,MATCH(AK1742,A:A,0),COLUMN(M$2)),0),IFERROR(INDEX(A:S,MATCH(AR1742,A:A,0),COLUMN(M$2)),0)),M1742)</f>
        <v/>
      </c>
      <c r="V1742" s="3" t="str">
        <f t="shared" si="7"/>
        <v/>
      </c>
    </row>
    <row r="1743" ht="15.75" customHeight="1">
      <c r="A1743" s="3" t="s">
        <v>1966</v>
      </c>
      <c r="B1743" s="4" t="str">
        <f t="shared" si="1"/>
        <v>LCKZSWBAWBBL</v>
      </c>
      <c r="D1743" s="3" t="s">
        <v>60</v>
      </c>
      <c r="E1743" s="5">
        <v>44159.0</v>
      </c>
      <c r="F1743" s="5">
        <v>44245.0</v>
      </c>
      <c r="G1743" s="4">
        <v>0.0</v>
      </c>
      <c r="I1743" s="4">
        <v>0.0</v>
      </c>
      <c r="J1743" s="4">
        <v>0.0</v>
      </c>
      <c r="K1743" s="4">
        <v>0.0</v>
      </c>
      <c r="L1743" s="4">
        <v>0.0</v>
      </c>
      <c r="O1743" s="6">
        <f t="shared" si="2"/>
        <v>0</v>
      </c>
      <c r="P1743" s="3" t="s">
        <v>51</v>
      </c>
      <c r="Q1743" s="3" t="str">
        <f t="shared" si="3"/>
        <v>ZZ</v>
      </c>
      <c r="R1743" s="3">
        <f t="shared" si="4"/>
        <v>0</v>
      </c>
      <c r="S1743" s="3" t="str">
        <f t="shared" si="5"/>
        <v/>
      </c>
      <c r="T1743" s="7">
        <f t="shared" si="6"/>
        <v>0</v>
      </c>
      <c r="U1743" s="8" t="str">
        <f t="array" ref="U1743">IF(W1743&lt;&gt;0,MAX(IFERROR(INDEX(A:S,MATCH(W1743,A:A,0),COLUMN(M$2)),0),IFERROR(INDEX(A:S,MATCH(AD1743,A:A,0),COLUMN(M$2)),0),IFERROR(INDEX(A:S,MATCH(AK1743,A:A,0),COLUMN(M$2)),0),IFERROR(INDEX(A:S,MATCH(AR1743,A:A,0),COLUMN(M$2)),0)),M1743)</f>
        <v/>
      </c>
      <c r="V1743" s="3" t="str">
        <f t="shared" si="7"/>
        <v/>
      </c>
    </row>
    <row r="1744" ht="15.75" customHeight="1">
      <c r="A1744" s="3" t="s">
        <v>1967</v>
      </c>
      <c r="B1744" s="4" t="str">
        <f t="shared" si="1"/>
        <v>LCCNBAWABR26</v>
      </c>
      <c r="D1744" s="3" t="s">
        <v>60</v>
      </c>
      <c r="F1744" s="5">
        <v>45020.0</v>
      </c>
      <c r="G1744" s="4">
        <v>0.0</v>
      </c>
      <c r="I1744" s="4">
        <v>0.0</v>
      </c>
      <c r="J1744" s="4">
        <v>0.0</v>
      </c>
      <c r="K1744" s="4">
        <v>0.0</v>
      </c>
      <c r="L1744" s="4">
        <v>0.0</v>
      </c>
      <c r="O1744" s="6">
        <f t="shared" si="2"/>
        <v>0</v>
      </c>
      <c r="P1744" s="3" t="s">
        <v>51</v>
      </c>
      <c r="Q1744" s="3" t="str">
        <f t="shared" si="3"/>
        <v>ZZ</v>
      </c>
      <c r="R1744" s="3">
        <f t="shared" si="4"/>
        <v>0</v>
      </c>
      <c r="S1744" s="3" t="str">
        <f t="shared" si="5"/>
        <v/>
      </c>
      <c r="T1744" s="7">
        <f t="shared" si="6"/>
        <v>0</v>
      </c>
      <c r="U1744" s="8" t="str">
        <f t="array" ref="U1744">IF(W1744&lt;&gt;0,MAX(IFERROR(INDEX(A:S,MATCH(W1744,A:A,0),COLUMN(M$2)),0),IFERROR(INDEX(A:S,MATCH(AD1744,A:A,0),COLUMN(M$2)),0),IFERROR(INDEX(A:S,MATCH(AK1744,A:A,0),COLUMN(M$2)),0),IFERROR(INDEX(A:S,MATCH(AR1744,A:A,0),COLUMN(M$2)),0)),M1744)</f>
        <v/>
      </c>
      <c r="V1744" s="3" t="str">
        <f t="shared" si="7"/>
        <v/>
      </c>
    </row>
    <row r="1745" ht="15.75" customHeight="1">
      <c r="A1745" s="3" t="s">
        <v>1968</v>
      </c>
      <c r="B1745" s="4" t="str">
        <f t="shared" si="1"/>
        <v>LCCNBAWABR30</v>
      </c>
      <c r="D1745" s="3" t="s">
        <v>60</v>
      </c>
      <c r="E1745" s="5">
        <v>44159.0</v>
      </c>
      <c r="F1745" s="5">
        <v>44245.0</v>
      </c>
      <c r="G1745" s="4">
        <v>0.0</v>
      </c>
      <c r="I1745" s="4">
        <v>0.0</v>
      </c>
      <c r="J1745" s="4">
        <v>0.0</v>
      </c>
      <c r="K1745" s="4">
        <v>0.0</v>
      </c>
      <c r="L1745" s="4">
        <v>0.0</v>
      </c>
      <c r="O1745" s="6">
        <f t="shared" si="2"/>
        <v>0</v>
      </c>
      <c r="P1745" s="3" t="s">
        <v>51</v>
      </c>
      <c r="Q1745" s="3" t="str">
        <f t="shared" si="3"/>
        <v>ZZ</v>
      </c>
      <c r="R1745" s="3">
        <f t="shared" si="4"/>
        <v>0</v>
      </c>
      <c r="S1745" s="3" t="str">
        <f t="shared" si="5"/>
        <v/>
      </c>
      <c r="T1745" s="7">
        <f t="shared" si="6"/>
        <v>0</v>
      </c>
      <c r="U1745" s="8" t="str">
        <f t="array" ref="U1745">IF(W1745&lt;&gt;0,MAX(IFERROR(INDEX(A:S,MATCH(W1745,A:A,0),COLUMN(M$2)),0),IFERROR(INDEX(A:S,MATCH(AD1745,A:A,0),COLUMN(M$2)),0),IFERROR(INDEX(A:S,MATCH(AK1745,A:A,0),COLUMN(M$2)),0),IFERROR(INDEX(A:S,MATCH(AR1745,A:A,0),COLUMN(M$2)),0)),M1745)</f>
        <v/>
      </c>
      <c r="V1745" s="3" t="str">
        <f t="shared" si="7"/>
        <v/>
      </c>
    </row>
    <row r="1746" ht="15.75" customHeight="1">
      <c r="A1746" s="3" t="s">
        <v>1969</v>
      </c>
      <c r="B1746" s="4" t="str">
        <f t="shared" si="1"/>
        <v>LCRQSWBABLGR</v>
      </c>
      <c r="D1746" s="3" t="s">
        <v>60</v>
      </c>
      <c r="F1746" s="5">
        <v>45020.0</v>
      </c>
      <c r="G1746" s="4">
        <v>0.0</v>
      </c>
      <c r="I1746" s="4">
        <v>0.0</v>
      </c>
      <c r="J1746" s="4">
        <v>0.0</v>
      </c>
      <c r="K1746" s="4">
        <v>0.0</v>
      </c>
      <c r="L1746" s="4">
        <v>0.0</v>
      </c>
      <c r="O1746" s="6">
        <f t="shared" si="2"/>
        <v>0</v>
      </c>
      <c r="P1746" s="3" t="s">
        <v>51</v>
      </c>
      <c r="Q1746" s="3" t="str">
        <f t="shared" si="3"/>
        <v>ZZ</v>
      </c>
      <c r="R1746" s="3">
        <f t="shared" si="4"/>
        <v>0</v>
      </c>
      <c r="S1746" s="3" t="str">
        <f t="shared" si="5"/>
        <v/>
      </c>
      <c r="T1746" s="7">
        <f t="shared" si="6"/>
        <v>0</v>
      </c>
      <c r="U1746" s="8" t="str">
        <f t="array" ref="U1746">IF(W1746&lt;&gt;0,MAX(IFERROR(INDEX(A:S,MATCH(W1746,A:A,0),COLUMN(M$2)),0),IFERROR(INDEX(A:S,MATCH(AD1746,A:A,0),COLUMN(M$2)),0),IFERROR(INDEX(A:S,MATCH(AK1746,A:A,0),COLUMN(M$2)),0),IFERROR(INDEX(A:S,MATCH(AR1746,A:A,0),COLUMN(M$2)),0)),M1746)</f>
        <v/>
      </c>
      <c r="V1746" s="3" t="str">
        <f t="shared" si="7"/>
        <v/>
      </c>
    </row>
    <row r="1747" ht="15.75" customHeight="1">
      <c r="A1747" s="3" t="s">
        <v>1970</v>
      </c>
      <c r="B1747" s="4" t="str">
        <f t="shared" si="1"/>
        <v>LCMTBAWABR26</v>
      </c>
      <c r="D1747" s="3" t="s">
        <v>101</v>
      </c>
      <c r="F1747" s="5"/>
      <c r="G1747" s="4">
        <v>113.0</v>
      </c>
      <c r="I1747" s="4">
        <v>0.0</v>
      </c>
      <c r="J1747" s="4">
        <v>111.0</v>
      </c>
      <c r="K1747" s="4">
        <v>57.0</v>
      </c>
      <c r="L1747" s="4">
        <v>0.0</v>
      </c>
      <c r="M1747" s="5"/>
      <c r="O1747" s="6">
        <f t="shared" si="2"/>
        <v>113</v>
      </c>
      <c r="P1747" s="3" t="s">
        <v>137</v>
      </c>
      <c r="Q1747" s="3" t="str">
        <f t="shared" si="3"/>
        <v>LC BARSTL</v>
      </c>
      <c r="R1747" s="3">
        <f t="shared" si="4"/>
        <v>113</v>
      </c>
      <c r="S1747" s="3" t="str">
        <f t="shared" si="5"/>
        <v/>
      </c>
      <c r="T1747" s="7">
        <f t="shared" si="6"/>
        <v>113</v>
      </c>
      <c r="U1747" s="8" t="str">
        <f t="array" ref="U1747">IF(W1747&lt;&gt;0,MAX(IFERROR(INDEX(A:S,MATCH(W1747,A:A,0),COLUMN(M$2)),0),IFERROR(INDEX(A:S,MATCH(AD1747,A:A,0),COLUMN(M$2)),0),IFERROR(INDEX(A:S,MATCH(AK1747,A:A,0),COLUMN(M$2)),0),IFERROR(INDEX(A:S,MATCH(AR1747,A:A,0),COLUMN(M$2)),0)),M1747)</f>
        <v/>
      </c>
      <c r="V1747" s="3" t="str">
        <f t="shared" si="7"/>
        <v/>
      </c>
    </row>
    <row r="1748" ht="15.75" customHeight="1">
      <c r="A1748" s="3" t="s">
        <v>1971</v>
      </c>
      <c r="B1748" s="4" t="str">
        <f t="shared" si="1"/>
        <v>LCMTBAWABR30</v>
      </c>
      <c r="D1748" s="3" t="s">
        <v>101</v>
      </c>
      <c r="F1748" s="5"/>
      <c r="G1748" s="4">
        <v>112.0</v>
      </c>
      <c r="I1748" s="4">
        <v>1.0</v>
      </c>
      <c r="J1748" s="4">
        <v>109.0</v>
      </c>
      <c r="K1748" s="4">
        <v>0.0</v>
      </c>
      <c r="L1748" s="4">
        <v>0.0</v>
      </c>
      <c r="O1748" s="6">
        <f t="shared" si="2"/>
        <v>111</v>
      </c>
      <c r="P1748" s="3" t="s">
        <v>137</v>
      </c>
      <c r="Q1748" s="3" t="str">
        <f t="shared" si="3"/>
        <v>LC BARSTL</v>
      </c>
      <c r="R1748" s="3">
        <f t="shared" si="4"/>
        <v>111</v>
      </c>
      <c r="S1748" s="3" t="str">
        <f t="shared" si="5"/>
        <v/>
      </c>
      <c r="T1748" s="7">
        <f t="shared" si="6"/>
        <v>111</v>
      </c>
      <c r="U1748" s="8" t="str">
        <f t="array" ref="U1748">IF(W1748&lt;&gt;0,MAX(IFERROR(INDEX(A:S,MATCH(W1748,A:A,0),COLUMN(M$2)),0),IFERROR(INDEX(A:S,MATCH(AD1748,A:A,0),COLUMN(M$2)),0),IFERROR(INDEX(A:S,MATCH(AK1748,A:A,0),COLUMN(M$2)),0),IFERROR(INDEX(A:S,MATCH(AR1748,A:A,0),COLUMN(M$2)),0)),M1748)</f>
        <v/>
      </c>
      <c r="V1748" s="3" t="str">
        <f t="shared" si="7"/>
        <v/>
      </c>
    </row>
    <row r="1749" ht="15.75" customHeight="1">
      <c r="A1749" s="3" t="s">
        <v>1972</v>
      </c>
      <c r="B1749" s="4" t="str">
        <f t="shared" si="1"/>
        <v>LCNKSIBRWA</v>
      </c>
      <c r="C1749" s="3" t="s">
        <v>2</v>
      </c>
      <c r="D1749" s="3" t="s">
        <v>60</v>
      </c>
      <c r="E1749" s="5"/>
      <c r="F1749" s="5">
        <v>45020.0</v>
      </c>
      <c r="G1749" s="4">
        <v>0.0</v>
      </c>
      <c r="I1749" s="4">
        <v>0.0</v>
      </c>
      <c r="J1749" s="4">
        <v>0.0</v>
      </c>
      <c r="K1749" s="4">
        <v>0.0</v>
      </c>
      <c r="L1749" s="4">
        <v>0.0</v>
      </c>
      <c r="O1749" s="6">
        <f t="shared" si="2"/>
        <v>0</v>
      </c>
      <c r="P1749" s="3" t="s">
        <v>51</v>
      </c>
      <c r="Q1749" s="3" t="str">
        <f t="shared" si="3"/>
        <v>ZZ</v>
      </c>
      <c r="R1749" s="3">
        <f t="shared" si="4"/>
        <v>0</v>
      </c>
      <c r="S1749" s="3">
        <f t="shared" si="5"/>
        <v>0</v>
      </c>
      <c r="T1749" s="7">
        <f t="shared" si="6"/>
        <v>0</v>
      </c>
      <c r="U1749" s="8" t="str">
        <f t="array" ref="U1749">IF(W1749&lt;&gt;0,MAX(IFERROR(INDEX(A:S,MATCH(W1749,A:A,0),COLUMN(M$2)),0),IFERROR(INDEX(A:S,MATCH(AD1749,A:A,0),COLUMN(M$2)),0),IFERROR(INDEX(A:S,MATCH(AK1749,A:A,0),COLUMN(M$2)),0),IFERROR(INDEX(A:S,MATCH(AR1749,A:A,0),COLUMN(M$2)),0)),M1749)</f>
        <v/>
      </c>
      <c r="V1749" s="3">
        <f t="shared" si="7"/>
        <v>0</v>
      </c>
    </row>
    <row r="1750" ht="15.75" customHeight="1">
      <c r="A1750" s="3" t="s">
        <v>1973</v>
      </c>
      <c r="B1750" s="4" t="str">
        <f t="shared" si="1"/>
        <v>LCZPSIBLBL</v>
      </c>
      <c r="C1750" s="3" t="s">
        <v>2</v>
      </c>
      <c r="D1750" s="3" t="s">
        <v>60</v>
      </c>
      <c r="F1750" s="5">
        <v>45020.0</v>
      </c>
      <c r="G1750" s="4">
        <v>0.0</v>
      </c>
      <c r="I1750" s="4">
        <v>0.0</v>
      </c>
      <c r="J1750" s="4">
        <v>0.0</v>
      </c>
      <c r="K1750" s="4">
        <v>0.0</v>
      </c>
      <c r="L1750" s="4">
        <v>0.0</v>
      </c>
      <c r="O1750" s="6">
        <f t="shared" si="2"/>
        <v>0</v>
      </c>
      <c r="P1750" s="3" t="s">
        <v>51</v>
      </c>
      <c r="Q1750" s="3" t="str">
        <f t="shared" si="3"/>
        <v>ZZ</v>
      </c>
      <c r="R1750" s="3">
        <f t="shared" si="4"/>
        <v>0</v>
      </c>
      <c r="S1750" s="3">
        <f t="shared" si="5"/>
        <v>0</v>
      </c>
      <c r="T1750" s="7">
        <f t="shared" si="6"/>
        <v>0</v>
      </c>
      <c r="U1750" s="8" t="str">
        <f t="array" ref="U1750">IF(W1750&lt;&gt;0,MAX(IFERROR(INDEX(A:S,MATCH(W1750,A:A,0),COLUMN(M$2)),0),IFERROR(INDEX(A:S,MATCH(AD1750,A:A,0),COLUMN(M$2)),0),IFERROR(INDEX(A:S,MATCH(AK1750,A:A,0),COLUMN(M$2)),0),IFERROR(INDEX(A:S,MATCH(AR1750,A:A,0),COLUMN(M$2)),0)),M1750)</f>
        <v/>
      </c>
      <c r="V1750" s="3">
        <f t="shared" si="7"/>
        <v>0</v>
      </c>
    </row>
    <row r="1751" ht="15.75" customHeight="1">
      <c r="A1751" s="3" t="s">
        <v>1974</v>
      </c>
      <c r="B1751" s="4" t="str">
        <f t="shared" si="1"/>
        <v>LCCMBAWABR26</v>
      </c>
      <c r="D1751" s="3" t="s">
        <v>60</v>
      </c>
      <c r="F1751" s="5">
        <v>45020.0</v>
      </c>
      <c r="G1751" s="4">
        <v>0.0</v>
      </c>
      <c r="I1751" s="4">
        <v>0.0</v>
      </c>
      <c r="J1751" s="4">
        <v>0.0</v>
      </c>
      <c r="K1751" s="4">
        <v>0.0</v>
      </c>
      <c r="L1751" s="4">
        <v>0.0</v>
      </c>
      <c r="O1751" s="6">
        <f t="shared" si="2"/>
        <v>0</v>
      </c>
      <c r="P1751" s="3" t="s">
        <v>51</v>
      </c>
      <c r="Q1751" s="3" t="str">
        <f t="shared" si="3"/>
        <v>ZZ</v>
      </c>
      <c r="R1751" s="3">
        <f t="shared" si="4"/>
        <v>0</v>
      </c>
      <c r="S1751" s="3" t="str">
        <f t="shared" si="5"/>
        <v/>
      </c>
      <c r="T1751" s="7">
        <f t="shared" si="6"/>
        <v>0</v>
      </c>
      <c r="U1751" s="8" t="str">
        <f t="array" ref="U1751">IF(W1751&lt;&gt;0,MAX(IFERROR(INDEX(A:S,MATCH(W1751,A:A,0),COLUMN(M$2)),0),IFERROR(INDEX(A:S,MATCH(AD1751,A:A,0),COLUMN(M$2)),0),IFERROR(INDEX(A:S,MATCH(AK1751,A:A,0),COLUMN(M$2)),0),IFERROR(INDEX(A:S,MATCH(AR1751,A:A,0),COLUMN(M$2)),0)),M1751)</f>
        <v/>
      </c>
      <c r="V1751" s="3" t="str">
        <f t="shared" si="7"/>
        <v/>
      </c>
    </row>
    <row r="1752" ht="15.75" customHeight="1">
      <c r="A1752" s="3" t="s">
        <v>1975</v>
      </c>
      <c r="B1752" s="4" t="str">
        <f t="shared" si="1"/>
        <v>LCCMBAWABR30</v>
      </c>
      <c r="D1752" s="3" t="s">
        <v>60</v>
      </c>
      <c r="F1752" s="5">
        <v>45020.0</v>
      </c>
      <c r="G1752" s="4">
        <v>0.0</v>
      </c>
      <c r="I1752" s="4">
        <v>0.0</v>
      </c>
      <c r="J1752" s="4">
        <v>0.0</v>
      </c>
      <c r="K1752" s="4">
        <v>0.0</v>
      </c>
      <c r="L1752" s="4">
        <v>0.0</v>
      </c>
      <c r="O1752" s="6">
        <f t="shared" si="2"/>
        <v>0</v>
      </c>
      <c r="P1752" s="3" t="s">
        <v>51</v>
      </c>
      <c r="Q1752" s="3" t="str">
        <f t="shared" si="3"/>
        <v>ZZ</v>
      </c>
      <c r="R1752" s="3">
        <f t="shared" si="4"/>
        <v>0</v>
      </c>
      <c r="S1752" s="3" t="str">
        <f t="shared" si="5"/>
        <v/>
      </c>
      <c r="T1752" s="7">
        <f t="shared" si="6"/>
        <v>0</v>
      </c>
      <c r="U1752" s="8" t="str">
        <f t="array" ref="U1752">IF(W1752&lt;&gt;0,MAX(IFERROR(INDEX(A:S,MATCH(W1752,A:A,0),COLUMN(M$2)),0),IFERROR(INDEX(A:S,MATCH(AD1752,A:A,0),COLUMN(M$2)),0),IFERROR(INDEX(A:S,MATCH(AK1752,A:A,0),COLUMN(M$2)),0),IFERROR(INDEX(A:S,MATCH(AR1752,A:A,0),COLUMN(M$2)),0)),M1752)</f>
        <v/>
      </c>
      <c r="V1752" s="3" t="str">
        <f t="shared" si="7"/>
        <v/>
      </c>
    </row>
    <row r="1753" ht="15.75" customHeight="1">
      <c r="A1753" s="3" t="s">
        <v>1976</v>
      </c>
      <c r="B1753" s="4" t="str">
        <f t="shared" si="1"/>
        <v>LCMKSIBL</v>
      </c>
      <c r="C1753" s="3" t="s">
        <v>2</v>
      </c>
      <c r="D1753" s="3" t="s">
        <v>101</v>
      </c>
      <c r="F1753" s="5"/>
      <c r="G1753" s="4">
        <v>4.0</v>
      </c>
      <c r="I1753" s="4">
        <v>0.0</v>
      </c>
      <c r="J1753" s="4">
        <v>0.0</v>
      </c>
      <c r="K1753" s="4">
        <v>0.0</v>
      </c>
      <c r="L1753" s="4">
        <v>0.0</v>
      </c>
      <c r="M1753" s="5"/>
      <c r="O1753" s="6">
        <f t="shared" si="2"/>
        <v>4</v>
      </c>
      <c r="P1753" s="3" t="s">
        <v>108</v>
      </c>
      <c r="Q1753" s="3" t="str">
        <f t="shared" si="3"/>
        <v>LC DINING CHAIRS</v>
      </c>
      <c r="R1753" s="3">
        <f t="shared" si="4"/>
        <v>2</v>
      </c>
      <c r="S1753" s="3">
        <f t="shared" si="5"/>
        <v>0</v>
      </c>
      <c r="T1753" s="7">
        <f t="shared" si="6"/>
        <v>4</v>
      </c>
      <c r="U1753" s="8" t="str">
        <f t="array" ref="U1753">IF(W1753&lt;&gt;0,MAX(IFERROR(INDEX(A:S,MATCH(W1753,A:A,0),COLUMN(M$2)),0),IFERROR(INDEX(A:S,MATCH(AD1753,A:A,0),COLUMN(M$2)),0),IFERROR(INDEX(A:S,MATCH(AK1753,A:A,0),COLUMN(M$2)),0),IFERROR(INDEX(A:S,MATCH(AR1753,A:A,0),COLUMN(M$2)),0)),M1753)</f>
        <v/>
      </c>
      <c r="V1753" s="3">
        <f t="shared" si="7"/>
        <v>0</v>
      </c>
    </row>
    <row r="1754" ht="15.75" customHeight="1">
      <c r="A1754" s="3" t="s">
        <v>1977</v>
      </c>
      <c r="B1754" s="4" t="str">
        <f t="shared" si="1"/>
        <v>LCMKSIWA</v>
      </c>
      <c r="C1754" s="3" t="s">
        <v>2</v>
      </c>
      <c r="D1754" s="3" t="s">
        <v>101</v>
      </c>
      <c r="F1754" s="5"/>
      <c r="G1754" s="4">
        <v>1.0</v>
      </c>
      <c r="I1754" s="4">
        <v>18.0</v>
      </c>
      <c r="J1754" s="4">
        <v>0.0</v>
      </c>
      <c r="K1754" s="4">
        <v>0.0</v>
      </c>
      <c r="L1754" s="4">
        <v>0.0</v>
      </c>
      <c r="M1754" s="5">
        <v>45269.0</v>
      </c>
      <c r="N1754" s="3">
        <v>50.0</v>
      </c>
      <c r="O1754" s="6">
        <f t="shared" si="2"/>
        <v>-17</v>
      </c>
      <c r="P1754" s="3" t="s">
        <v>108</v>
      </c>
      <c r="Q1754" s="3" t="str">
        <f t="shared" si="3"/>
        <v>LC DINING CHAIRS</v>
      </c>
      <c r="R1754" s="3">
        <f t="shared" si="4"/>
        <v>-8</v>
      </c>
      <c r="S1754" s="3">
        <f t="shared" si="5"/>
        <v>0</v>
      </c>
      <c r="T1754" s="7">
        <f t="shared" si="6"/>
        <v>0</v>
      </c>
      <c r="U1754" s="8">
        <f t="array" ref="U1754">IF(W1754&lt;&gt;0,MAX(IFERROR(INDEX(A:S,MATCH(W1754,A:A,0),COLUMN(M$2)),0),IFERROR(INDEX(A:S,MATCH(AD1754,A:A,0),COLUMN(M$2)),0),IFERROR(INDEX(A:S,MATCH(AK1754,A:A,0),COLUMN(M$2)),0),IFERROR(INDEX(A:S,MATCH(AR1754,A:A,0),COLUMN(M$2)),0)),M1754)</f>
        <v>45269</v>
      </c>
      <c r="V1754" s="3">
        <f t="shared" si="7"/>
        <v>25</v>
      </c>
    </row>
    <row r="1755" ht="15.75" customHeight="1">
      <c r="A1755" s="3" t="s">
        <v>1978</v>
      </c>
      <c r="B1755" s="4" t="str">
        <f t="shared" si="1"/>
        <v>LCHESIGLDSGE</v>
      </c>
      <c r="D1755" s="3" t="s">
        <v>60</v>
      </c>
      <c r="F1755" s="5">
        <v>45020.0</v>
      </c>
      <c r="G1755" s="4">
        <v>0.0</v>
      </c>
      <c r="I1755" s="4">
        <v>0.0</v>
      </c>
      <c r="J1755" s="4">
        <v>0.0</v>
      </c>
      <c r="K1755" s="4">
        <v>0.0</v>
      </c>
      <c r="L1755" s="4">
        <v>0.0</v>
      </c>
      <c r="O1755" s="6">
        <f t="shared" si="2"/>
        <v>0</v>
      </c>
      <c r="P1755" s="3" t="s">
        <v>51</v>
      </c>
      <c r="Q1755" s="3" t="str">
        <f t="shared" si="3"/>
        <v>ZZ</v>
      </c>
      <c r="R1755" s="3">
        <f t="shared" si="4"/>
        <v>0</v>
      </c>
      <c r="S1755" s="3" t="str">
        <f t="shared" si="5"/>
        <v/>
      </c>
      <c r="T1755" s="7">
        <f t="shared" si="6"/>
        <v>0</v>
      </c>
      <c r="U1755" s="8" t="str">
        <f t="array" ref="U1755">IF(W1755&lt;&gt;0,MAX(IFERROR(INDEX(A:S,MATCH(W1755,A:A,0),COLUMN(M$2)),0),IFERROR(INDEX(A:S,MATCH(AD1755,A:A,0),COLUMN(M$2)),0),IFERROR(INDEX(A:S,MATCH(AK1755,A:A,0),COLUMN(M$2)),0),IFERROR(INDEX(A:S,MATCH(AR1755,A:A,0),COLUMN(M$2)),0)),M1755)</f>
        <v/>
      </c>
      <c r="V1755" s="3" t="str">
        <f t="shared" si="7"/>
        <v/>
      </c>
    </row>
    <row r="1756" ht="15.75" customHeight="1">
      <c r="A1756" s="3" t="s">
        <v>1979</v>
      </c>
      <c r="B1756" s="4" t="str">
        <f t="shared" si="1"/>
        <v>LCHESICHRGR</v>
      </c>
      <c r="D1756" s="3" t="s">
        <v>101</v>
      </c>
      <c r="F1756" s="5"/>
      <c r="G1756" s="4">
        <v>15.0</v>
      </c>
      <c r="H1756" s="3">
        <v>50.0</v>
      </c>
      <c r="I1756" s="4">
        <v>18.0</v>
      </c>
      <c r="J1756" s="4">
        <v>0.0</v>
      </c>
      <c r="K1756" s="4">
        <v>0.0</v>
      </c>
      <c r="L1756" s="4">
        <v>0.0</v>
      </c>
      <c r="M1756" s="5">
        <v>45261.0</v>
      </c>
      <c r="O1756" s="6">
        <f t="shared" si="2"/>
        <v>-3</v>
      </c>
      <c r="P1756" s="3" t="s">
        <v>108</v>
      </c>
      <c r="Q1756" s="3" t="str">
        <f t="shared" si="3"/>
        <v>LC DINING CHAIRS</v>
      </c>
      <c r="R1756" s="3">
        <f t="shared" si="4"/>
        <v>-3</v>
      </c>
      <c r="S1756" s="3">
        <f t="shared" si="5"/>
        <v>50</v>
      </c>
      <c r="T1756" s="7">
        <f t="shared" si="6"/>
        <v>0</v>
      </c>
      <c r="U1756" s="8">
        <f t="array" ref="U1756">IF(W1756&lt;&gt;0,MAX(IFERROR(INDEX(A:S,MATCH(W1756,A:A,0),COLUMN(M$2)),0),IFERROR(INDEX(A:S,MATCH(AD1756,A:A,0),COLUMN(M$2)),0),IFERROR(INDEX(A:S,MATCH(AK1756,A:A,0),COLUMN(M$2)),0),IFERROR(INDEX(A:S,MATCH(AR1756,A:A,0),COLUMN(M$2)),0)),M1756)</f>
        <v>45261</v>
      </c>
      <c r="V1756" s="3" t="str">
        <f t="shared" si="7"/>
        <v/>
      </c>
    </row>
    <row r="1757" ht="15.75" customHeight="1">
      <c r="A1757" s="3" t="s">
        <v>1980</v>
      </c>
      <c r="B1757" s="4" t="str">
        <f t="shared" si="1"/>
        <v>LCHESIGLDPNK</v>
      </c>
      <c r="D1757" s="3" t="s">
        <v>101</v>
      </c>
      <c r="F1757" s="5"/>
      <c r="G1757" s="4">
        <v>47.0</v>
      </c>
      <c r="I1757" s="4">
        <v>0.0</v>
      </c>
      <c r="J1757" s="4">
        <v>45.0</v>
      </c>
      <c r="K1757" s="4">
        <v>0.0</v>
      </c>
      <c r="L1757" s="4">
        <v>0.0</v>
      </c>
      <c r="M1757" s="5"/>
      <c r="O1757" s="6">
        <f t="shared" si="2"/>
        <v>47</v>
      </c>
      <c r="P1757" s="3" t="s">
        <v>108</v>
      </c>
      <c r="Q1757" s="3" t="str">
        <f t="shared" si="3"/>
        <v>LC DINING CHAIRS</v>
      </c>
      <c r="R1757" s="3">
        <f t="shared" si="4"/>
        <v>47</v>
      </c>
      <c r="S1757" s="3" t="str">
        <f t="shared" si="5"/>
        <v/>
      </c>
      <c r="T1757" s="7">
        <f t="shared" si="6"/>
        <v>47</v>
      </c>
      <c r="U1757" s="8" t="str">
        <f t="array" ref="U1757">IF(W1757&lt;&gt;0,MAX(IFERROR(INDEX(A:S,MATCH(W1757,A:A,0),COLUMN(M$2)),0),IFERROR(INDEX(A:S,MATCH(AD1757,A:A,0),COLUMN(M$2)),0),IFERROR(INDEX(A:S,MATCH(AK1757,A:A,0),COLUMN(M$2)),0),IFERROR(INDEX(A:S,MATCH(AR1757,A:A,0),COLUMN(M$2)),0)),M1757)</f>
        <v/>
      </c>
      <c r="V1757" s="3" t="str">
        <f t="shared" si="7"/>
        <v/>
      </c>
    </row>
    <row r="1758" ht="15.75" customHeight="1">
      <c r="A1758" s="3" t="s">
        <v>1981</v>
      </c>
      <c r="B1758" s="4" t="str">
        <f t="shared" si="1"/>
        <v>LCHESIGLDBLU</v>
      </c>
      <c r="D1758" s="3" t="s">
        <v>101</v>
      </c>
      <c r="F1758" s="5"/>
      <c r="G1758" s="4">
        <v>72.0</v>
      </c>
      <c r="I1758" s="4">
        <v>16.0</v>
      </c>
      <c r="J1758" s="4">
        <v>54.0</v>
      </c>
      <c r="K1758" s="4">
        <v>0.0</v>
      </c>
      <c r="L1758" s="4">
        <v>0.0</v>
      </c>
      <c r="M1758" s="5"/>
      <c r="O1758" s="6">
        <f t="shared" si="2"/>
        <v>56</v>
      </c>
      <c r="P1758" s="3" t="s">
        <v>108</v>
      </c>
      <c r="Q1758" s="3" t="str">
        <f t="shared" si="3"/>
        <v>LC DINING CHAIRS</v>
      </c>
      <c r="R1758" s="3">
        <f t="shared" si="4"/>
        <v>56</v>
      </c>
      <c r="S1758" s="3" t="str">
        <f t="shared" si="5"/>
        <v/>
      </c>
      <c r="T1758" s="7">
        <f t="shared" si="6"/>
        <v>56</v>
      </c>
      <c r="U1758" s="8" t="str">
        <f t="array" ref="U1758">IF(W1758&lt;&gt;0,MAX(IFERROR(INDEX(A:S,MATCH(W1758,A:A,0),COLUMN(M$2)),0),IFERROR(INDEX(A:S,MATCH(AD1758,A:A,0),COLUMN(M$2)),0),IFERROR(INDEX(A:S,MATCH(AK1758,A:A,0),COLUMN(M$2)),0),IFERROR(INDEX(A:S,MATCH(AR1758,A:A,0),COLUMN(M$2)),0)),M1758)</f>
        <v/>
      </c>
      <c r="V1758" s="3" t="str">
        <f t="shared" si="7"/>
        <v/>
      </c>
    </row>
    <row r="1759" ht="15.75" customHeight="1">
      <c r="A1759" s="3" t="s">
        <v>1982</v>
      </c>
      <c r="B1759" s="4" t="str">
        <f t="shared" si="1"/>
        <v>LCHESIGLDGRN</v>
      </c>
      <c r="D1759" s="3" t="s">
        <v>101</v>
      </c>
      <c r="F1759" s="5"/>
      <c r="G1759" s="4">
        <v>19.0</v>
      </c>
      <c r="I1759" s="4">
        <v>1.0</v>
      </c>
      <c r="J1759" s="4">
        <v>16.0</v>
      </c>
      <c r="K1759" s="4">
        <v>0.0</v>
      </c>
      <c r="L1759" s="4">
        <v>0.0</v>
      </c>
      <c r="M1759" s="5"/>
      <c r="O1759" s="6">
        <f t="shared" si="2"/>
        <v>18</v>
      </c>
      <c r="P1759" s="3" t="s">
        <v>108</v>
      </c>
      <c r="Q1759" s="3" t="str">
        <f t="shared" si="3"/>
        <v>LC DINING CHAIRS</v>
      </c>
      <c r="R1759" s="3">
        <f t="shared" si="4"/>
        <v>18</v>
      </c>
      <c r="S1759" s="3" t="str">
        <f t="shared" si="5"/>
        <v/>
      </c>
      <c r="T1759" s="7">
        <f t="shared" si="6"/>
        <v>18</v>
      </c>
      <c r="U1759" s="8" t="str">
        <f t="array" ref="U1759">IF(W1759&lt;&gt;0,MAX(IFERROR(INDEX(A:S,MATCH(W1759,A:A,0),COLUMN(M$2)),0),IFERROR(INDEX(A:S,MATCH(AD1759,A:A,0),COLUMN(M$2)),0),IFERROR(INDEX(A:S,MATCH(AK1759,A:A,0),COLUMN(M$2)),0),IFERROR(INDEX(A:S,MATCH(AR1759,A:A,0),COLUMN(M$2)),0)),M1759)</f>
        <v/>
      </c>
      <c r="V1759" s="3" t="str">
        <f t="shared" si="7"/>
        <v/>
      </c>
    </row>
    <row r="1760" ht="15.75" customHeight="1">
      <c r="A1760" s="3" t="s">
        <v>1983</v>
      </c>
      <c r="B1760" s="4" t="str">
        <f t="shared" si="1"/>
        <v>LCJCCHGLDBL</v>
      </c>
      <c r="D1760" s="3" t="s">
        <v>101</v>
      </c>
      <c r="F1760" s="5"/>
      <c r="G1760" s="4">
        <v>38.0</v>
      </c>
      <c r="I1760" s="4">
        <v>2.0</v>
      </c>
      <c r="J1760" s="4">
        <v>34.0</v>
      </c>
      <c r="K1760" s="4">
        <v>0.0</v>
      </c>
      <c r="L1760" s="4">
        <v>0.0</v>
      </c>
      <c r="M1760" s="5"/>
      <c r="O1760" s="6">
        <f t="shared" si="2"/>
        <v>36</v>
      </c>
      <c r="P1760" s="3" t="s">
        <v>108</v>
      </c>
      <c r="Q1760" s="3" t="str">
        <f t="shared" si="3"/>
        <v>LC DINING CHAIRS</v>
      </c>
      <c r="R1760" s="3">
        <f t="shared" si="4"/>
        <v>36</v>
      </c>
      <c r="S1760" s="3" t="str">
        <f t="shared" si="5"/>
        <v/>
      </c>
      <c r="T1760" s="7">
        <f t="shared" si="6"/>
        <v>36</v>
      </c>
      <c r="U1760" s="8" t="str">
        <f t="array" ref="U1760">IF(W1760&lt;&gt;0,MAX(IFERROR(INDEX(A:S,MATCH(W1760,A:A,0),COLUMN(M$2)),0),IFERROR(INDEX(A:S,MATCH(AD1760,A:A,0),COLUMN(M$2)),0),IFERROR(INDEX(A:S,MATCH(AK1760,A:A,0),COLUMN(M$2)),0),IFERROR(INDEX(A:S,MATCH(AR1760,A:A,0),COLUMN(M$2)),0)),M1760)</f>
        <v/>
      </c>
      <c r="V1760" s="3" t="str">
        <f t="shared" si="7"/>
        <v/>
      </c>
    </row>
    <row r="1761" ht="15.75" customHeight="1">
      <c r="A1761" s="3" t="s">
        <v>1984</v>
      </c>
      <c r="B1761" s="4" t="str">
        <f t="shared" si="1"/>
        <v>LCJCCHGLDGR</v>
      </c>
      <c r="D1761" s="3" t="s">
        <v>101</v>
      </c>
      <c r="F1761" s="5"/>
      <c r="G1761" s="4">
        <v>28.0</v>
      </c>
      <c r="I1761" s="4">
        <v>0.0</v>
      </c>
      <c r="J1761" s="4">
        <v>26.0</v>
      </c>
      <c r="K1761" s="4">
        <v>0.0</v>
      </c>
      <c r="L1761" s="4">
        <v>0.0</v>
      </c>
      <c r="M1761" s="5"/>
      <c r="O1761" s="6">
        <f t="shared" si="2"/>
        <v>28</v>
      </c>
      <c r="P1761" s="3" t="s">
        <v>108</v>
      </c>
      <c r="Q1761" s="3" t="str">
        <f t="shared" si="3"/>
        <v>LC DINING CHAIRS</v>
      </c>
      <c r="R1761" s="3">
        <f t="shared" si="4"/>
        <v>28</v>
      </c>
      <c r="S1761" s="3" t="str">
        <f t="shared" si="5"/>
        <v/>
      </c>
      <c r="T1761" s="7">
        <f t="shared" si="6"/>
        <v>28</v>
      </c>
      <c r="U1761" s="8" t="str">
        <f t="array" ref="U1761">IF(W1761&lt;&gt;0,MAX(IFERROR(INDEX(A:S,MATCH(W1761,A:A,0),COLUMN(M$2)),0),IFERROR(INDEX(A:S,MATCH(AD1761,A:A,0),COLUMN(M$2)),0),IFERROR(INDEX(A:S,MATCH(AK1761,A:A,0),COLUMN(M$2)),0),IFERROR(INDEX(A:S,MATCH(AR1761,A:A,0),COLUMN(M$2)),0)),M1761)</f>
        <v/>
      </c>
      <c r="V1761" s="3" t="str">
        <f t="shared" si="7"/>
        <v/>
      </c>
    </row>
    <row r="1762" ht="15.75" customHeight="1">
      <c r="A1762" s="3" t="s">
        <v>1985</v>
      </c>
      <c r="B1762" s="4" t="str">
        <f t="shared" si="1"/>
        <v>LCJCCHBLGR</v>
      </c>
      <c r="D1762" s="3" t="s">
        <v>101</v>
      </c>
      <c r="F1762" s="5"/>
      <c r="G1762" s="4">
        <v>43.0</v>
      </c>
      <c r="I1762" s="4">
        <v>0.0</v>
      </c>
      <c r="J1762" s="4">
        <v>41.0</v>
      </c>
      <c r="K1762" s="4">
        <v>0.0</v>
      </c>
      <c r="L1762" s="4">
        <v>0.0</v>
      </c>
      <c r="M1762" s="5"/>
      <c r="O1762" s="6">
        <f t="shared" si="2"/>
        <v>43</v>
      </c>
      <c r="P1762" s="3" t="s">
        <v>108</v>
      </c>
      <c r="Q1762" s="3" t="str">
        <f t="shared" si="3"/>
        <v>LC DINING CHAIRS</v>
      </c>
      <c r="R1762" s="3">
        <f t="shared" si="4"/>
        <v>43</v>
      </c>
      <c r="S1762" s="3" t="str">
        <f t="shared" si="5"/>
        <v/>
      </c>
      <c r="T1762" s="7">
        <f t="shared" si="6"/>
        <v>43</v>
      </c>
      <c r="U1762" s="8" t="str">
        <f t="array" ref="U1762">IF(W1762&lt;&gt;0,MAX(IFERROR(INDEX(A:S,MATCH(W1762,A:A,0),COLUMN(M$2)),0),IFERROR(INDEX(A:S,MATCH(AD1762,A:A,0),COLUMN(M$2)),0),IFERROR(INDEX(A:S,MATCH(AK1762,A:A,0),COLUMN(M$2)),0),IFERROR(INDEX(A:S,MATCH(AR1762,A:A,0),COLUMN(M$2)),0)),M1762)</f>
        <v/>
      </c>
      <c r="V1762" s="3" t="str">
        <f t="shared" si="7"/>
        <v/>
      </c>
    </row>
    <row r="1763" ht="15.75" customHeight="1">
      <c r="A1763" s="3" t="s">
        <v>1986</v>
      </c>
      <c r="B1763" s="4" t="str">
        <f t="shared" si="1"/>
        <v>LCARCHBLGR</v>
      </c>
      <c r="D1763" s="3" t="s">
        <v>101</v>
      </c>
      <c r="F1763" s="5"/>
      <c r="G1763" s="4">
        <v>5.0</v>
      </c>
      <c r="I1763" s="4">
        <v>0.0</v>
      </c>
      <c r="J1763" s="4">
        <v>5.0</v>
      </c>
      <c r="K1763" s="4">
        <v>0.0</v>
      </c>
      <c r="L1763" s="4">
        <v>0.0</v>
      </c>
      <c r="O1763" s="6">
        <f t="shared" si="2"/>
        <v>5</v>
      </c>
      <c r="P1763" s="3" t="s">
        <v>112</v>
      </c>
      <c r="Q1763" s="3" t="str">
        <f t="shared" si="3"/>
        <v>Z</v>
      </c>
      <c r="R1763" s="3">
        <f t="shared" si="4"/>
        <v>5</v>
      </c>
      <c r="S1763" s="3" t="str">
        <f t="shared" si="5"/>
        <v/>
      </c>
      <c r="T1763" s="7">
        <f t="shared" si="6"/>
        <v>5</v>
      </c>
      <c r="U1763" s="8" t="str">
        <f t="array" ref="U1763">IF(W1763&lt;&gt;0,MAX(IFERROR(INDEX(A:S,MATCH(W1763,A:A,0),COLUMN(M$2)),0),IFERROR(INDEX(A:S,MATCH(AD1763,A:A,0),COLUMN(M$2)),0),IFERROR(INDEX(A:S,MATCH(AK1763,A:A,0),COLUMN(M$2)),0),IFERROR(INDEX(A:S,MATCH(AR1763,A:A,0),COLUMN(M$2)),0)),M1763)</f>
        <v/>
      </c>
      <c r="V1763" s="3" t="str">
        <f t="shared" si="7"/>
        <v/>
      </c>
    </row>
    <row r="1764" ht="15.75" customHeight="1">
      <c r="A1764" s="3" t="s">
        <v>1987</v>
      </c>
      <c r="B1764" s="4" t="str">
        <f t="shared" si="1"/>
        <v>LCARCHBLCH</v>
      </c>
      <c r="D1764" s="3" t="s">
        <v>101</v>
      </c>
      <c r="F1764" s="5"/>
      <c r="G1764" s="4">
        <v>49.0</v>
      </c>
      <c r="I1764" s="4">
        <v>0.0</v>
      </c>
      <c r="J1764" s="4">
        <v>47.0</v>
      </c>
      <c r="K1764" s="4">
        <v>0.0</v>
      </c>
      <c r="L1764" s="4">
        <v>0.0</v>
      </c>
      <c r="M1764" s="5"/>
      <c r="O1764" s="6">
        <f t="shared" si="2"/>
        <v>49</v>
      </c>
      <c r="P1764" s="3" t="s">
        <v>108</v>
      </c>
      <c r="Q1764" s="3" t="str">
        <f t="shared" si="3"/>
        <v>LC DINING CHAIRS</v>
      </c>
      <c r="R1764" s="3">
        <f t="shared" si="4"/>
        <v>49</v>
      </c>
      <c r="S1764" s="3" t="str">
        <f t="shared" si="5"/>
        <v/>
      </c>
      <c r="T1764" s="7">
        <f t="shared" si="6"/>
        <v>49</v>
      </c>
      <c r="U1764" s="8" t="str">
        <f t="array" ref="U1764">IF(W1764&lt;&gt;0,MAX(IFERROR(INDEX(A:S,MATCH(W1764,A:A,0),COLUMN(M$2)),0),IFERROR(INDEX(A:S,MATCH(AD1764,A:A,0),COLUMN(M$2)),0),IFERROR(INDEX(A:S,MATCH(AK1764,A:A,0),COLUMN(M$2)),0),IFERROR(INDEX(A:S,MATCH(AR1764,A:A,0),COLUMN(M$2)),0)),M1764)</f>
        <v/>
      </c>
      <c r="V1764" s="3" t="str">
        <f t="shared" si="7"/>
        <v/>
      </c>
    </row>
    <row r="1765" ht="15.75" customHeight="1">
      <c r="A1765" s="3" t="s">
        <v>1988</v>
      </c>
      <c r="B1765" s="4" t="str">
        <f t="shared" si="1"/>
        <v>LCOPOFBLBL</v>
      </c>
      <c r="D1765" s="3" t="s">
        <v>60</v>
      </c>
      <c r="F1765" s="5">
        <v>45020.0</v>
      </c>
      <c r="G1765" s="4">
        <v>0.0</v>
      </c>
      <c r="I1765" s="4">
        <v>0.0</v>
      </c>
      <c r="J1765" s="4">
        <v>0.0</v>
      </c>
      <c r="K1765" s="4">
        <v>0.0</v>
      </c>
      <c r="L1765" s="4">
        <v>0.0</v>
      </c>
      <c r="O1765" s="6">
        <f t="shared" si="2"/>
        <v>0</v>
      </c>
      <c r="P1765" s="3" t="s">
        <v>51</v>
      </c>
      <c r="Q1765" s="3" t="str">
        <f t="shared" si="3"/>
        <v>ZZ</v>
      </c>
      <c r="R1765" s="3">
        <f t="shared" si="4"/>
        <v>0</v>
      </c>
      <c r="S1765" s="3" t="str">
        <f t="shared" si="5"/>
        <v/>
      </c>
      <c r="T1765" s="7">
        <f t="shared" si="6"/>
        <v>0</v>
      </c>
      <c r="U1765" s="8" t="str">
        <f t="array" ref="U1765">IF(W1765&lt;&gt;0,MAX(IFERROR(INDEX(A:S,MATCH(W1765,A:A,0),COLUMN(M$2)),0),IFERROR(INDEX(A:S,MATCH(AD1765,A:A,0),COLUMN(M$2)),0),IFERROR(INDEX(A:S,MATCH(AK1765,A:A,0),COLUMN(M$2)),0),IFERROR(INDEX(A:S,MATCH(AR1765,A:A,0),COLUMN(M$2)),0)),M1765)</f>
        <v/>
      </c>
      <c r="V1765" s="3" t="str">
        <f t="shared" si="7"/>
        <v/>
      </c>
    </row>
    <row r="1766" ht="15.75" customHeight="1">
      <c r="A1766" s="3" t="s">
        <v>1989</v>
      </c>
      <c r="B1766" s="4" t="str">
        <f t="shared" si="1"/>
        <v>LCOPOFBLGR</v>
      </c>
      <c r="D1766" s="3" t="s">
        <v>60</v>
      </c>
      <c r="F1766" s="5">
        <v>45020.0</v>
      </c>
      <c r="G1766" s="4">
        <v>0.0</v>
      </c>
      <c r="I1766" s="4">
        <v>0.0</v>
      </c>
      <c r="J1766" s="4">
        <v>0.0</v>
      </c>
      <c r="K1766" s="4">
        <v>0.0</v>
      </c>
      <c r="L1766" s="4">
        <v>0.0</v>
      </c>
      <c r="O1766" s="6">
        <f t="shared" si="2"/>
        <v>0</v>
      </c>
      <c r="P1766" s="3" t="s">
        <v>51</v>
      </c>
      <c r="Q1766" s="3" t="str">
        <f t="shared" si="3"/>
        <v>ZZ</v>
      </c>
      <c r="R1766" s="3">
        <f t="shared" si="4"/>
        <v>0</v>
      </c>
      <c r="S1766" s="3" t="str">
        <f t="shared" si="5"/>
        <v/>
      </c>
      <c r="T1766" s="7">
        <f t="shared" si="6"/>
        <v>0</v>
      </c>
      <c r="U1766" s="8" t="str">
        <f t="array" ref="U1766">IF(W1766&lt;&gt;0,MAX(IFERROR(INDEX(A:S,MATCH(W1766,A:A,0),COLUMN(M$2)),0),IFERROR(INDEX(A:S,MATCH(AD1766,A:A,0),COLUMN(M$2)),0),IFERROR(INDEX(A:S,MATCH(AK1766,A:A,0),COLUMN(M$2)),0),IFERROR(INDEX(A:S,MATCH(AR1766,A:A,0),COLUMN(M$2)),0)),M1766)</f>
        <v/>
      </c>
      <c r="V1766" s="3" t="str">
        <f t="shared" si="7"/>
        <v/>
      </c>
    </row>
    <row r="1767" ht="15.75" customHeight="1">
      <c r="A1767" s="3" t="s">
        <v>1990</v>
      </c>
      <c r="B1767" s="4" t="str">
        <f t="shared" si="1"/>
        <v>LCLWOFBLGR</v>
      </c>
      <c r="D1767" s="3" t="s">
        <v>60</v>
      </c>
      <c r="F1767" s="5">
        <v>45020.0</v>
      </c>
      <c r="G1767" s="4">
        <v>0.0</v>
      </c>
      <c r="I1767" s="4">
        <v>0.0</v>
      </c>
      <c r="J1767" s="4">
        <v>0.0</v>
      </c>
      <c r="K1767" s="4">
        <v>0.0</v>
      </c>
      <c r="L1767" s="4">
        <v>0.0</v>
      </c>
      <c r="O1767" s="6">
        <f t="shared" si="2"/>
        <v>0</v>
      </c>
      <c r="P1767" s="3" t="s">
        <v>51</v>
      </c>
      <c r="Q1767" s="3" t="str">
        <f t="shared" si="3"/>
        <v>ZZ</v>
      </c>
      <c r="R1767" s="3">
        <f t="shared" si="4"/>
        <v>0</v>
      </c>
      <c r="S1767" s="3" t="str">
        <f t="shared" si="5"/>
        <v/>
      </c>
      <c r="T1767" s="7">
        <f t="shared" si="6"/>
        <v>0</v>
      </c>
      <c r="U1767" s="8" t="str">
        <f t="array" ref="U1767">IF(W1767&lt;&gt;0,MAX(IFERROR(INDEX(A:S,MATCH(W1767,A:A,0),COLUMN(M$2)),0),IFERROR(INDEX(A:S,MATCH(AD1767,A:A,0),COLUMN(M$2)),0),IFERROR(INDEX(A:S,MATCH(AK1767,A:A,0),COLUMN(M$2)),0),IFERROR(INDEX(A:S,MATCH(AR1767,A:A,0),COLUMN(M$2)),0)),M1767)</f>
        <v/>
      </c>
      <c r="V1767" s="3" t="str">
        <f t="shared" si="7"/>
        <v/>
      </c>
    </row>
    <row r="1768" ht="15.75" customHeight="1">
      <c r="A1768" s="3" t="s">
        <v>1991</v>
      </c>
      <c r="B1768" s="4" t="str">
        <f t="shared" si="1"/>
        <v>LCCM1BLUE</v>
      </c>
      <c r="D1768" s="3" t="s">
        <v>101</v>
      </c>
      <c r="F1768" s="5"/>
      <c r="G1768" s="4">
        <v>8.0</v>
      </c>
      <c r="I1768" s="4">
        <v>0.0</v>
      </c>
      <c r="J1768" s="4">
        <v>8.0</v>
      </c>
      <c r="K1768" s="4">
        <v>0.0</v>
      </c>
      <c r="L1768" s="4">
        <v>0.0</v>
      </c>
      <c r="M1768" s="5"/>
      <c r="O1768" s="6">
        <f t="shared" si="2"/>
        <v>8</v>
      </c>
      <c r="P1768" s="3" t="s">
        <v>255</v>
      </c>
      <c r="Q1768" s="3" t="str">
        <f t="shared" si="3"/>
        <v>LC SOFA</v>
      </c>
      <c r="R1768" s="3">
        <f t="shared" si="4"/>
        <v>8</v>
      </c>
      <c r="S1768" s="3" t="str">
        <f t="shared" si="5"/>
        <v/>
      </c>
      <c r="T1768" s="7">
        <f t="shared" si="6"/>
        <v>8</v>
      </c>
      <c r="U1768" s="8" t="str">
        <f t="array" ref="U1768">IF(W1768&lt;&gt;0,MAX(IFERROR(INDEX(A:S,MATCH(W1768,A:A,0),COLUMN(M$2)),0),IFERROR(INDEX(A:S,MATCH(AD1768,A:A,0),COLUMN(M$2)),0),IFERROR(INDEX(A:S,MATCH(AK1768,A:A,0),COLUMN(M$2)),0),IFERROR(INDEX(A:S,MATCH(AR1768,A:A,0),COLUMN(M$2)),0)),M1768)</f>
        <v/>
      </c>
      <c r="V1768" s="3" t="str">
        <f t="shared" si="7"/>
        <v/>
      </c>
    </row>
    <row r="1769" ht="15.75" customHeight="1">
      <c r="A1769" s="3" t="s">
        <v>1992</v>
      </c>
      <c r="B1769" s="4" t="str">
        <f t="shared" si="1"/>
        <v>LCCM1BLUSH</v>
      </c>
      <c r="D1769" s="3" t="s">
        <v>60</v>
      </c>
      <c r="F1769" s="5">
        <v>45020.0</v>
      </c>
      <c r="G1769" s="4">
        <v>0.0</v>
      </c>
      <c r="I1769" s="4">
        <v>0.0</v>
      </c>
      <c r="J1769" s="4">
        <v>0.0</v>
      </c>
      <c r="K1769" s="4">
        <v>0.0</v>
      </c>
      <c r="L1769" s="4">
        <v>0.0</v>
      </c>
      <c r="O1769" s="6">
        <f t="shared" si="2"/>
        <v>0</v>
      </c>
      <c r="P1769" s="3" t="s">
        <v>51</v>
      </c>
      <c r="Q1769" s="3" t="str">
        <f t="shared" si="3"/>
        <v>ZZ</v>
      </c>
      <c r="R1769" s="3">
        <f t="shared" si="4"/>
        <v>0</v>
      </c>
      <c r="S1769" s="3" t="str">
        <f t="shared" si="5"/>
        <v/>
      </c>
      <c r="T1769" s="7">
        <f t="shared" si="6"/>
        <v>0</v>
      </c>
      <c r="U1769" s="8" t="str">
        <f t="array" ref="U1769">IF(W1769&lt;&gt;0,MAX(IFERROR(INDEX(A:S,MATCH(W1769,A:A,0),COLUMN(M$2)),0),IFERROR(INDEX(A:S,MATCH(AD1769,A:A,0),COLUMN(M$2)),0),IFERROR(INDEX(A:S,MATCH(AK1769,A:A,0),COLUMN(M$2)),0),IFERROR(INDEX(A:S,MATCH(AR1769,A:A,0),COLUMN(M$2)),0)),M1769)</f>
        <v/>
      </c>
      <c r="V1769" s="3" t="str">
        <f t="shared" si="7"/>
        <v/>
      </c>
    </row>
    <row r="1770" ht="15.75" customHeight="1">
      <c r="A1770" s="3" t="s">
        <v>1993</v>
      </c>
      <c r="B1770" s="4" t="str">
        <f t="shared" si="1"/>
        <v>LCCM2BLUE</v>
      </c>
      <c r="D1770" s="3" t="s">
        <v>60</v>
      </c>
      <c r="F1770" s="5">
        <v>45020.0</v>
      </c>
      <c r="G1770" s="4">
        <v>0.0</v>
      </c>
      <c r="I1770" s="4">
        <v>0.0</v>
      </c>
      <c r="J1770" s="4">
        <v>0.0</v>
      </c>
      <c r="K1770" s="4">
        <v>0.0</v>
      </c>
      <c r="L1770" s="4">
        <v>0.0</v>
      </c>
      <c r="O1770" s="6">
        <f t="shared" si="2"/>
        <v>0</v>
      </c>
      <c r="P1770" s="9" t="s">
        <v>51</v>
      </c>
      <c r="Q1770" s="3" t="str">
        <f t="shared" si="3"/>
        <v>ZZ</v>
      </c>
      <c r="R1770" s="3">
        <f t="shared" si="4"/>
        <v>0</v>
      </c>
      <c r="S1770" s="3" t="str">
        <f t="shared" si="5"/>
        <v/>
      </c>
      <c r="T1770" s="7">
        <f t="shared" si="6"/>
        <v>0</v>
      </c>
      <c r="U1770" s="8" t="str">
        <f t="array" ref="U1770">IF(W1770&lt;&gt;0,MAX(IFERROR(INDEX(A:S,MATCH(W1770,A:A,0),COLUMN(M$2)),0),IFERROR(INDEX(A:S,MATCH(AD1770,A:A,0),COLUMN(M$2)),0),IFERROR(INDEX(A:S,MATCH(AK1770,A:A,0),COLUMN(M$2)),0),IFERROR(INDEX(A:S,MATCH(AR1770,A:A,0),COLUMN(M$2)),0)),M1770)</f>
        <v/>
      </c>
      <c r="V1770" s="3" t="str">
        <f t="shared" si="7"/>
        <v/>
      </c>
    </row>
    <row r="1771" ht="15.75" customHeight="1">
      <c r="A1771" s="3" t="s">
        <v>1994</v>
      </c>
      <c r="B1771" s="4" t="str">
        <f t="shared" si="1"/>
        <v>LCCM2BLUSH</v>
      </c>
      <c r="D1771" s="3" t="s">
        <v>60</v>
      </c>
      <c r="F1771" s="5">
        <v>45020.0</v>
      </c>
      <c r="G1771" s="4">
        <v>0.0</v>
      </c>
      <c r="I1771" s="4">
        <v>0.0</v>
      </c>
      <c r="J1771" s="4">
        <v>0.0</v>
      </c>
      <c r="K1771" s="4">
        <v>0.0</v>
      </c>
      <c r="L1771" s="4">
        <v>0.0</v>
      </c>
      <c r="O1771" s="6">
        <f t="shared" si="2"/>
        <v>0</v>
      </c>
      <c r="P1771" s="3" t="s">
        <v>51</v>
      </c>
      <c r="Q1771" s="3" t="str">
        <f t="shared" si="3"/>
        <v>ZZ</v>
      </c>
      <c r="R1771" s="3">
        <f t="shared" si="4"/>
        <v>0</v>
      </c>
      <c r="S1771" s="3" t="str">
        <f t="shared" si="5"/>
        <v/>
      </c>
      <c r="T1771" s="7">
        <f t="shared" si="6"/>
        <v>0</v>
      </c>
      <c r="U1771" s="8" t="str">
        <f t="array" ref="U1771">IF(W1771&lt;&gt;0,MAX(IFERROR(INDEX(A:S,MATCH(W1771,A:A,0),COLUMN(M$2)),0),IFERROR(INDEX(A:S,MATCH(AD1771,A:A,0),COLUMN(M$2)),0),IFERROR(INDEX(A:S,MATCH(AK1771,A:A,0),COLUMN(M$2)),0),IFERROR(INDEX(A:S,MATCH(AR1771,A:A,0),COLUMN(M$2)),0)),M1771)</f>
        <v/>
      </c>
      <c r="V1771" s="3" t="str">
        <f t="shared" si="7"/>
        <v/>
      </c>
    </row>
    <row r="1772" ht="15.75" customHeight="1">
      <c r="A1772" s="3" t="s">
        <v>1995</v>
      </c>
      <c r="B1772" s="4" t="str">
        <f t="shared" si="1"/>
        <v>LCCM3BLUE</v>
      </c>
      <c r="D1772" s="3" t="s">
        <v>101</v>
      </c>
      <c r="F1772" s="5"/>
      <c r="G1772" s="4">
        <v>6.0</v>
      </c>
      <c r="I1772" s="4">
        <v>0.0</v>
      </c>
      <c r="J1772" s="4">
        <v>6.0</v>
      </c>
      <c r="K1772" s="4">
        <v>0.0</v>
      </c>
      <c r="L1772" s="4">
        <v>0.0</v>
      </c>
      <c r="M1772" s="5"/>
      <c r="O1772" s="6">
        <f t="shared" si="2"/>
        <v>6</v>
      </c>
      <c r="P1772" s="3" t="s">
        <v>255</v>
      </c>
      <c r="Q1772" s="3" t="str">
        <f t="shared" si="3"/>
        <v>LC SOFA</v>
      </c>
      <c r="R1772" s="3">
        <f t="shared" si="4"/>
        <v>6</v>
      </c>
      <c r="S1772" s="3" t="str">
        <f t="shared" si="5"/>
        <v/>
      </c>
      <c r="T1772" s="7">
        <f t="shared" si="6"/>
        <v>6</v>
      </c>
      <c r="U1772" s="8" t="str">
        <f t="array" ref="U1772">IF(W1772&lt;&gt;0,MAX(IFERROR(INDEX(A:S,MATCH(W1772,A:A,0),COLUMN(M$2)),0),IFERROR(INDEX(A:S,MATCH(AD1772,A:A,0),COLUMN(M$2)),0),IFERROR(INDEX(A:S,MATCH(AK1772,A:A,0),COLUMN(M$2)),0),IFERROR(INDEX(A:S,MATCH(AR1772,A:A,0),COLUMN(M$2)),0)),M1772)</f>
        <v/>
      </c>
      <c r="V1772" s="3" t="str">
        <f t="shared" si="7"/>
        <v/>
      </c>
    </row>
    <row r="1773" ht="15.75" customHeight="1">
      <c r="A1773" s="3" t="s">
        <v>1996</v>
      </c>
      <c r="B1773" s="4" t="str">
        <f t="shared" si="1"/>
        <v>LCCM3BLUSH</v>
      </c>
      <c r="D1773" s="3" t="s">
        <v>101</v>
      </c>
      <c r="F1773" s="5"/>
      <c r="G1773" s="4">
        <v>3.0</v>
      </c>
      <c r="I1773" s="4">
        <v>0.0</v>
      </c>
      <c r="J1773" s="4">
        <v>3.0</v>
      </c>
      <c r="K1773" s="4">
        <v>0.0</v>
      </c>
      <c r="L1773" s="4">
        <v>0.0</v>
      </c>
      <c r="O1773" s="6">
        <f t="shared" si="2"/>
        <v>3</v>
      </c>
      <c r="P1773" s="9" t="s">
        <v>112</v>
      </c>
      <c r="Q1773" s="3" t="str">
        <f t="shared" si="3"/>
        <v>Z</v>
      </c>
      <c r="R1773" s="3">
        <f t="shared" si="4"/>
        <v>3</v>
      </c>
      <c r="S1773" s="3" t="str">
        <f t="shared" si="5"/>
        <v/>
      </c>
      <c r="T1773" s="7">
        <f t="shared" si="6"/>
        <v>3</v>
      </c>
      <c r="U1773" s="8" t="str">
        <f t="array" ref="U1773">IF(W1773&lt;&gt;0,MAX(IFERROR(INDEX(A:S,MATCH(W1773,A:A,0),COLUMN(M$2)),0),IFERROR(INDEX(A:S,MATCH(AD1773,A:A,0),COLUMN(M$2)),0),IFERROR(INDEX(A:S,MATCH(AK1773,A:A,0),COLUMN(M$2)),0),IFERROR(INDEX(A:S,MATCH(AR1773,A:A,0),COLUMN(M$2)),0)),M1773)</f>
        <v/>
      </c>
      <c r="V1773" s="3" t="str">
        <f t="shared" si="7"/>
        <v/>
      </c>
    </row>
    <row r="1774" ht="15.75" customHeight="1">
      <c r="A1774" s="3" t="s">
        <v>1997</v>
      </c>
      <c r="B1774" s="4" t="str">
        <f t="shared" si="1"/>
        <v>LCEG1BLUE</v>
      </c>
      <c r="D1774" s="3" t="s">
        <v>101</v>
      </c>
      <c r="F1774" s="5"/>
      <c r="G1774" s="4">
        <v>0.0</v>
      </c>
      <c r="I1774" s="4">
        <v>0.0</v>
      </c>
      <c r="J1774" s="4">
        <v>0.0</v>
      </c>
      <c r="K1774" s="4">
        <v>0.0</v>
      </c>
      <c r="L1774" s="4">
        <v>0.0</v>
      </c>
      <c r="M1774" s="5">
        <v>45261.0</v>
      </c>
      <c r="N1774" s="3">
        <v>6.0</v>
      </c>
      <c r="O1774" s="6">
        <f t="shared" si="2"/>
        <v>0</v>
      </c>
      <c r="P1774" s="3" t="s">
        <v>255</v>
      </c>
      <c r="Q1774" s="3" t="str">
        <f t="shared" si="3"/>
        <v>LC SOFA</v>
      </c>
      <c r="R1774" s="3">
        <f t="shared" si="4"/>
        <v>0</v>
      </c>
      <c r="S1774" s="3" t="str">
        <f t="shared" si="5"/>
        <v/>
      </c>
      <c r="T1774" s="7">
        <f t="shared" si="6"/>
        <v>0</v>
      </c>
      <c r="U1774" s="8">
        <f t="array" ref="U1774">IF(W1774&lt;&gt;0,MAX(IFERROR(INDEX(A:S,MATCH(W1774,A:A,0),COLUMN(M$2)),0),IFERROR(INDEX(A:S,MATCH(AD1774,A:A,0),COLUMN(M$2)),0),IFERROR(INDEX(A:S,MATCH(AK1774,A:A,0),COLUMN(M$2)),0),IFERROR(INDEX(A:S,MATCH(AR1774,A:A,0),COLUMN(M$2)),0)),M1774)</f>
        <v>45261</v>
      </c>
      <c r="V1774" s="3">
        <f t="shared" si="7"/>
        <v>6</v>
      </c>
    </row>
    <row r="1775" ht="15.75" customHeight="1">
      <c r="A1775" s="3" t="s">
        <v>1998</v>
      </c>
      <c r="B1775" s="4" t="str">
        <f t="shared" si="1"/>
        <v>LCEG1BLUSH</v>
      </c>
      <c r="D1775" s="3" t="s">
        <v>123</v>
      </c>
      <c r="E1775" s="5">
        <v>45020.0</v>
      </c>
      <c r="F1775" s="5"/>
      <c r="G1775" s="4">
        <v>6.0</v>
      </c>
      <c r="I1775" s="4">
        <v>0.0</v>
      </c>
      <c r="J1775" s="4">
        <v>6.0</v>
      </c>
      <c r="K1775" s="4">
        <v>0.0</v>
      </c>
      <c r="L1775" s="4">
        <v>0.0</v>
      </c>
      <c r="O1775" s="6">
        <f t="shared" si="2"/>
        <v>6</v>
      </c>
      <c r="P1775" s="9" t="s">
        <v>112</v>
      </c>
      <c r="Q1775" s="3" t="str">
        <f t="shared" si="3"/>
        <v>Z</v>
      </c>
      <c r="R1775" s="3">
        <f t="shared" si="4"/>
        <v>6</v>
      </c>
      <c r="S1775" s="3" t="str">
        <f t="shared" si="5"/>
        <v/>
      </c>
      <c r="T1775" s="7">
        <f t="shared" si="6"/>
        <v>6</v>
      </c>
      <c r="U1775" s="8" t="str">
        <f t="array" ref="U1775">IF(W1775&lt;&gt;0,MAX(IFERROR(INDEX(A:S,MATCH(W1775,A:A,0),COLUMN(M$2)),0),IFERROR(INDEX(A:S,MATCH(AD1775,A:A,0),COLUMN(M$2)),0),IFERROR(INDEX(A:S,MATCH(AK1775,A:A,0),COLUMN(M$2)),0),IFERROR(INDEX(A:S,MATCH(AR1775,A:A,0),COLUMN(M$2)),0)),M1775)</f>
        <v/>
      </c>
      <c r="V1775" s="3" t="str">
        <f t="shared" si="7"/>
        <v/>
      </c>
    </row>
    <row r="1776" ht="15.75" customHeight="1">
      <c r="A1776" s="3" t="s">
        <v>1999</v>
      </c>
      <c r="B1776" s="4" t="str">
        <f t="shared" si="1"/>
        <v>LCEG2BLUE</v>
      </c>
      <c r="D1776" s="3" t="s">
        <v>60</v>
      </c>
      <c r="F1776" s="5">
        <v>45020.0</v>
      </c>
      <c r="G1776" s="4">
        <v>0.0</v>
      </c>
      <c r="I1776" s="4">
        <v>0.0</v>
      </c>
      <c r="J1776" s="4">
        <v>0.0</v>
      </c>
      <c r="K1776" s="4">
        <v>0.0</v>
      </c>
      <c r="L1776" s="4">
        <v>0.0</v>
      </c>
      <c r="O1776" s="6">
        <f t="shared" si="2"/>
        <v>0</v>
      </c>
      <c r="P1776" s="9" t="s">
        <v>112</v>
      </c>
      <c r="Q1776" s="3" t="str">
        <f t="shared" si="3"/>
        <v>Z</v>
      </c>
      <c r="R1776" s="3">
        <f t="shared" si="4"/>
        <v>0</v>
      </c>
      <c r="S1776" s="3" t="str">
        <f t="shared" si="5"/>
        <v/>
      </c>
      <c r="T1776" s="7">
        <f t="shared" si="6"/>
        <v>0</v>
      </c>
      <c r="U1776" s="8" t="str">
        <f t="array" ref="U1776">IF(W1776&lt;&gt;0,MAX(IFERROR(INDEX(A:S,MATCH(W1776,A:A,0),COLUMN(M$2)),0),IFERROR(INDEX(A:S,MATCH(AD1776,A:A,0),COLUMN(M$2)),0),IFERROR(INDEX(A:S,MATCH(AK1776,A:A,0),COLUMN(M$2)),0),IFERROR(INDEX(A:S,MATCH(AR1776,A:A,0),COLUMN(M$2)),0)),M1776)</f>
        <v/>
      </c>
      <c r="V1776" s="3" t="str">
        <f t="shared" si="7"/>
        <v/>
      </c>
    </row>
    <row r="1777" ht="15.75" customHeight="1">
      <c r="A1777" s="3" t="s">
        <v>2000</v>
      </c>
      <c r="B1777" s="4" t="str">
        <f t="shared" si="1"/>
        <v>LCEG2BLUSH</v>
      </c>
      <c r="D1777" s="3" t="s">
        <v>60</v>
      </c>
      <c r="F1777" s="5">
        <v>44274.0</v>
      </c>
      <c r="G1777" s="4">
        <v>0.0</v>
      </c>
      <c r="I1777" s="4">
        <v>0.0</v>
      </c>
      <c r="J1777" s="4">
        <v>0.0</v>
      </c>
      <c r="K1777" s="4">
        <v>0.0</v>
      </c>
      <c r="L1777" s="4">
        <v>0.0</v>
      </c>
      <c r="O1777" s="6">
        <f t="shared" si="2"/>
        <v>0</v>
      </c>
      <c r="P1777" s="3" t="s">
        <v>51</v>
      </c>
      <c r="Q1777" s="3" t="str">
        <f t="shared" si="3"/>
        <v>ZZ</v>
      </c>
      <c r="R1777" s="3">
        <f t="shared" si="4"/>
        <v>0</v>
      </c>
      <c r="S1777" s="3" t="str">
        <f t="shared" si="5"/>
        <v/>
      </c>
      <c r="T1777" s="7">
        <f t="shared" si="6"/>
        <v>0</v>
      </c>
      <c r="U1777" s="8" t="str">
        <f t="array" ref="U1777">IF(W1777&lt;&gt;0,MAX(IFERROR(INDEX(A:S,MATCH(W1777,A:A,0),COLUMN(M$2)),0),IFERROR(INDEX(A:S,MATCH(AD1777,A:A,0),COLUMN(M$2)),0),IFERROR(INDEX(A:S,MATCH(AK1777,A:A,0),COLUMN(M$2)),0),IFERROR(INDEX(A:S,MATCH(AR1777,A:A,0),COLUMN(M$2)),0)),M1777)</f>
        <v/>
      </c>
      <c r="V1777" s="3" t="str">
        <f t="shared" si="7"/>
        <v/>
      </c>
    </row>
    <row r="1778" ht="15.75" customHeight="1">
      <c r="A1778" s="3" t="s">
        <v>2001</v>
      </c>
      <c r="B1778" s="4" t="str">
        <f t="shared" si="1"/>
        <v>LCEG3BLUE</v>
      </c>
      <c r="D1778" s="3" t="s">
        <v>123</v>
      </c>
      <c r="E1778" s="5">
        <v>45020.0</v>
      </c>
      <c r="F1778" s="5"/>
      <c r="G1778" s="4">
        <v>3.0</v>
      </c>
      <c r="I1778" s="4">
        <v>1.0</v>
      </c>
      <c r="J1778" s="4">
        <v>2.0</v>
      </c>
      <c r="K1778" s="4">
        <v>0.0</v>
      </c>
      <c r="L1778" s="4">
        <v>0.0</v>
      </c>
      <c r="O1778" s="6">
        <f t="shared" si="2"/>
        <v>2</v>
      </c>
      <c r="P1778" s="9" t="s">
        <v>112</v>
      </c>
      <c r="Q1778" s="3" t="str">
        <f t="shared" si="3"/>
        <v>Z</v>
      </c>
      <c r="R1778" s="3">
        <f t="shared" si="4"/>
        <v>2</v>
      </c>
      <c r="S1778" s="3" t="str">
        <f t="shared" si="5"/>
        <v/>
      </c>
      <c r="T1778" s="7">
        <f t="shared" si="6"/>
        <v>2</v>
      </c>
      <c r="U1778" s="8" t="str">
        <f t="array" ref="U1778">IF(W1778&lt;&gt;0,MAX(IFERROR(INDEX(A:S,MATCH(W1778,A:A,0),COLUMN(M$2)),0),IFERROR(INDEX(A:S,MATCH(AD1778,A:A,0),COLUMN(M$2)),0),IFERROR(INDEX(A:S,MATCH(AK1778,A:A,0),COLUMN(M$2)),0),IFERROR(INDEX(A:S,MATCH(AR1778,A:A,0),COLUMN(M$2)),0)),M1778)</f>
        <v/>
      </c>
      <c r="V1778" s="3" t="str">
        <f t="shared" si="7"/>
        <v/>
      </c>
    </row>
    <row r="1779" ht="15.75" customHeight="1">
      <c r="A1779" s="3" t="s">
        <v>2002</v>
      </c>
      <c r="B1779" s="4" t="str">
        <f t="shared" si="1"/>
        <v>LCEG3BLUSH</v>
      </c>
      <c r="D1779" s="3" t="s">
        <v>123</v>
      </c>
      <c r="E1779" s="5">
        <v>45020.0</v>
      </c>
      <c r="F1779" s="5"/>
      <c r="G1779" s="4">
        <v>1.0</v>
      </c>
      <c r="I1779" s="4">
        <v>0.0</v>
      </c>
      <c r="J1779" s="4">
        <v>1.0</v>
      </c>
      <c r="K1779" s="4">
        <v>0.0</v>
      </c>
      <c r="L1779" s="4">
        <v>0.0</v>
      </c>
      <c r="O1779" s="6">
        <f t="shared" si="2"/>
        <v>1</v>
      </c>
      <c r="P1779" s="9" t="s">
        <v>112</v>
      </c>
      <c r="Q1779" s="3" t="str">
        <f t="shared" si="3"/>
        <v>Z</v>
      </c>
      <c r="R1779" s="3">
        <f t="shared" si="4"/>
        <v>1</v>
      </c>
      <c r="S1779" s="3" t="str">
        <f t="shared" si="5"/>
        <v/>
      </c>
      <c r="T1779" s="7">
        <f t="shared" si="6"/>
        <v>1</v>
      </c>
      <c r="U1779" s="8" t="str">
        <f t="array" ref="U1779">IF(W1779&lt;&gt;0,MAX(IFERROR(INDEX(A:S,MATCH(W1779,A:A,0),COLUMN(M$2)),0),IFERROR(INDEX(A:S,MATCH(AD1779,A:A,0),COLUMN(M$2)),0),IFERROR(INDEX(A:S,MATCH(AK1779,A:A,0),COLUMN(M$2)),0),IFERROR(INDEX(A:S,MATCH(AR1779,A:A,0),COLUMN(M$2)),0)),M1779)</f>
        <v/>
      </c>
      <c r="V1779" s="3" t="str">
        <f t="shared" si="7"/>
        <v/>
      </c>
    </row>
    <row r="1780" ht="15.75" customHeight="1">
      <c r="A1780" s="3" t="s">
        <v>2003</v>
      </c>
      <c r="B1780" s="4" t="str">
        <f t="shared" si="1"/>
        <v>LCANSWBAWH</v>
      </c>
      <c r="D1780" s="3" t="s">
        <v>60</v>
      </c>
      <c r="F1780" s="5">
        <v>45020.0</v>
      </c>
      <c r="G1780" s="4">
        <v>0.0</v>
      </c>
      <c r="I1780" s="4">
        <v>0.0</v>
      </c>
      <c r="J1780" s="4">
        <v>0.0</v>
      </c>
      <c r="K1780" s="4">
        <v>0.0</v>
      </c>
      <c r="L1780" s="4">
        <v>0.0</v>
      </c>
      <c r="O1780" s="6">
        <f t="shared" si="2"/>
        <v>0</v>
      </c>
      <c r="P1780" s="3" t="s">
        <v>51</v>
      </c>
      <c r="Q1780" s="3" t="str">
        <f t="shared" si="3"/>
        <v>ZZ</v>
      </c>
      <c r="R1780" s="3">
        <f t="shared" si="4"/>
        <v>0</v>
      </c>
      <c r="S1780" s="3" t="str">
        <f t="shared" si="5"/>
        <v/>
      </c>
      <c r="T1780" s="7">
        <f t="shared" si="6"/>
        <v>0</v>
      </c>
      <c r="U1780" s="8" t="str">
        <f t="array" ref="U1780">IF(W1780&lt;&gt;0,MAX(IFERROR(INDEX(A:S,MATCH(W1780,A:A,0),COLUMN(M$2)),0),IFERROR(INDEX(A:S,MATCH(AD1780,A:A,0),COLUMN(M$2)),0),IFERROR(INDEX(A:S,MATCH(AK1780,A:A,0),COLUMN(M$2)),0),IFERROR(INDEX(A:S,MATCH(AR1780,A:A,0),COLUMN(M$2)),0)),M1780)</f>
        <v/>
      </c>
      <c r="V1780" s="3" t="str">
        <f t="shared" si="7"/>
        <v/>
      </c>
    </row>
    <row r="1781" ht="15.75" customHeight="1">
      <c r="A1781" s="3" t="s">
        <v>2004</v>
      </c>
      <c r="B1781" s="4" t="str">
        <f t="shared" si="1"/>
        <v>LCBEPUWHT</v>
      </c>
      <c r="D1781" s="3" t="s">
        <v>101</v>
      </c>
      <c r="F1781" s="5"/>
      <c r="G1781" s="4">
        <v>0.0</v>
      </c>
      <c r="I1781" s="4">
        <v>0.0</v>
      </c>
      <c r="J1781" s="4">
        <v>0.0</v>
      </c>
      <c r="K1781" s="4">
        <v>0.0</v>
      </c>
      <c r="L1781" s="4">
        <v>0.0</v>
      </c>
      <c r="M1781" s="5"/>
      <c r="O1781" s="6">
        <f t="shared" si="2"/>
        <v>0</v>
      </c>
      <c r="P1781" s="3" t="s">
        <v>51</v>
      </c>
      <c r="Q1781" s="3" t="str">
        <f t="shared" si="3"/>
        <v>ZZ</v>
      </c>
      <c r="R1781" s="3">
        <f t="shared" si="4"/>
        <v>0</v>
      </c>
      <c r="S1781" s="3" t="str">
        <f t="shared" si="5"/>
        <v/>
      </c>
      <c r="T1781" s="7">
        <f t="shared" si="6"/>
        <v>0</v>
      </c>
      <c r="U1781" s="8" t="str">
        <f t="array" ref="U1781">IF(W1781&lt;&gt;0,MAX(IFERROR(INDEX(A:S,MATCH(W1781,A:A,0),COLUMN(M$2)),0),IFERROR(INDEX(A:S,MATCH(AD1781,A:A,0),COLUMN(M$2)),0),IFERROR(INDEX(A:S,MATCH(AK1781,A:A,0),COLUMN(M$2)),0),IFERROR(INDEX(A:S,MATCH(AR1781,A:A,0),COLUMN(M$2)),0)),M1781)</f>
        <v/>
      </c>
      <c r="V1781" s="3" t="str">
        <f t="shared" si="7"/>
        <v/>
      </c>
    </row>
    <row r="1782" ht="15.75" customHeight="1">
      <c r="A1782" s="3" t="s">
        <v>2005</v>
      </c>
      <c r="B1782" s="4" t="str">
        <f t="shared" si="1"/>
        <v>LCFOBAWACR26</v>
      </c>
      <c r="D1782" s="3" t="s">
        <v>101</v>
      </c>
      <c r="F1782" s="5"/>
      <c r="G1782" s="4">
        <v>288.0</v>
      </c>
      <c r="I1782" s="4">
        <v>4.0</v>
      </c>
      <c r="J1782" s="4">
        <v>283.0</v>
      </c>
      <c r="K1782" s="4">
        <v>25.0</v>
      </c>
      <c r="L1782" s="4">
        <v>0.0</v>
      </c>
      <c r="M1782" s="5"/>
      <c r="O1782" s="6">
        <f t="shared" si="2"/>
        <v>284</v>
      </c>
      <c r="P1782" s="3" t="s">
        <v>137</v>
      </c>
      <c r="Q1782" s="3" t="str">
        <f t="shared" si="3"/>
        <v>LC BARSTL</v>
      </c>
      <c r="R1782" s="3">
        <f t="shared" si="4"/>
        <v>284</v>
      </c>
      <c r="S1782" s="3" t="str">
        <f t="shared" si="5"/>
        <v/>
      </c>
      <c r="T1782" s="7">
        <f t="shared" si="6"/>
        <v>284</v>
      </c>
      <c r="U1782" s="8" t="str">
        <f t="array" ref="U1782">IF(W1782&lt;&gt;0,MAX(IFERROR(INDEX(A:S,MATCH(W1782,A:A,0),COLUMN(M$2)),0),IFERROR(INDEX(A:S,MATCH(AD1782,A:A,0),COLUMN(M$2)),0),IFERROR(INDEX(A:S,MATCH(AK1782,A:A,0),COLUMN(M$2)),0),IFERROR(INDEX(A:S,MATCH(AR1782,A:A,0),COLUMN(M$2)),0)),M1782)</f>
        <v/>
      </c>
      <c r="V1782" s="3" t="str">
        <f t="shared" si="7"/>
        <v/>
      </c>
    </row>
    <row r="1783" ht="15.75" customHeight="1">
      <c r="A1783" s="3" t="s">
        <v>2006</v>
      </c>
      <c r="B1783" s="4" t="str">
        <f t="shared" si="1"/>
        <v>LCFOBAWACR30</v>
      </c>
      <c r="D1783" s="3" t="s">
        <v>101</v>
      </c>
      <c r="F1783" s="5"/>
      <c r="G1783" s="4">
        <v>182.0</v>
      </c>
      <c r="I1783" s="4">
        <v>6.0</v>
      </c>
      <c r="J1783" s="4">
        <v>180.0</v>
      </c>
      <c r="K1783" s="4">
        <v>0.0</v>
      </c>
      <c r="L1783" s="4">
        <v>0.0</v>
      </c>
      <c r="M1783" s="5"/>
      <c r="O1783" s="6">
        <f t="shared" si="2"/>
        <v>180</v>
      </c>
      <c r="P1783" s="3" t="s">
        <v>137</v>
      </c>
      <c r="Q1783" s="3" t="str">
        <f t="shared" si="3"/>
        <v>LC BARSTL</v>
      </c>
      <c r="R1783" s="3">
        <f t="shared" si="4"/>
        <v>180</v>
      </c>
      <c r="S1783" s="3" t="str">
        <f t="shared" si="5"/>
        <v/>
      </c>
      <c r="T1783" s="7">
        <f t="shared" si="6"/>
        <v>180</v>
      </c>
      <c r="U1783" s="8" t="str">
        <f t="array" ref="U1783">IF(W1783&lt;&gt;0,MAX(IFERROR(INDEX(A:S,MATCH(W1783,A:A,0),COLUMN(M$2)),0),IFERROR(INDEX(A:S,MATCH(AD1783,A:A,0),COLUMN(M$2)),0),IFERROR(INDEX(A:S,MATCH(AK1783,A:A,0),COLUMN(M$2)),0),IFERROR(INDEX(A:S,MATCH(AR1783,A:A,0),COLUMN(M$2)),0)),M1783)</f>
        <v/>
      </c>
      <c r="V1783" s="3" t="str">
        <f t="shared" si="7"/>
        <v/>
      </c>
    </row>
    <row r="1784" ht="15.75" customHeight="1">
      <c r="A1784" s="3" t="s">
        <v>2007</v>
      </c>
      <c r="B1784" s="4" t="str">
        <f t="shared" si="1"/>
        <v>LCFOBAWAGR26</v>
      </c>
      <c r="D1784" s="3" t="s">
        <v>101</v>
      </c>
      <c r="F1784" s="5"/>
      <c r="G1784" s="4">
        <v>75.0</v>
      </c>
      <c r="I1784" s="4">
        <v>6.0</v>
      </c>
      <c r="J1784" s="4">
        <v>73.0</v>
      </c>
      <c r="K1784" s="4">
        <v>11.0</v>
      </c>
      <c r="L1784" s="4">
        <v>0.0</v>
      </c>
      <c r="M1784" s="5">
        <v>45306.0</v>
      </c>
      <c r="N1784" s="3">
        <v>50.0</v>
      </c>
      <c r="O1784" s="6">
        <f t="shared" si="2"/>
        <v>73</v>
      </c>
      <c r="P1784" s="3" t="s">
        <v>137</v>
      </c>
      <c r="Q1784" s="3" t="str">
        <f t="shared" si="3"/>
        <v>LC BARSTL</v>
      </c>
      <c r="R1784" s="3">
        <f t="shared" si="4"/>
        <v>73</v>
      </c>
      <c r="S1784" s="3" t="str">
        <f t="shared" si="5"/>
        <v/>
      </c>
      <c r="T1784" s="7">
        <f t="shared" si="6"/>
        <v>73</v>
      </c>
      <c r="U1784" s="8">
        <f t="array" ref="U1784">IF(W1784&lt;&gt;0,MAX(IFERROR(INDEX(A:S,MATCH(W1784,A:A,0),COLUMN(M$2)),0),IFERROR(INDEX(A:S,MATCH(AD1784,A:A,0),COLUMN(M$2)),0),IFERROR(INDEX(A:S,MATCH(AK1784,A:A,0),COLUMN(M$2)),0),IFERROR(INDEX(A:S,MATCH(AR1784,A:A,0),COLUMN(M$2)),0)),M1784)</f>
        <v>45306</v>
      </c>
      <c r="V1784" s="3">
        <f t="shared" si="7"/>
        <v>50</v>
      </c>
    </row>
    <row r="1785" ht="15.75" customHeight="1">
      <c r="A1785" s="3" t="s">
        <v>2008</v>
      </c>
      <c r="B1785" s="4" t="str">
        <f t="shared" si="1"/>
        <v>LCFOBAWAGR30</v>
      </c>
      <c r="D1785" s="3" t="s">
        <v>101</v>
      </c>
      <c r="F1785" s="5"/>
      <c r="G1785" s="4">
        <v>47.0</v>
      </c>
      <c r="I1785" s="4">
        <v>44.0</v>
      </c>
      <c r="J1785" s="4">
        <v>1.0</v>
      </c>
      <c r="K1785" s="4">
        <v>16.0</v>
      </c>
      <c r="L1785" s="4">
        <v>0.0</v>
      </c>
      <c r="M1785" s="5"/>
      <c r="O1785" s="6">
        <f t="shared" si="2"/>
        <v>3</v>
      </c>
      <c r="P1785" s="3" t="s">
        <v>137</v>
      </c>
      <c r="Q1785" s="3" t="str">
        <f t="shared" si="3"/>
        <v>LC BARSTL</v>
      </c>
      <c r="R1785" s="3">
        <f t="shared" si="4"/>
        <v>3</v>
      </c>
      <c r="S1785" s="3" t="str">
        <f t="shared" si="5"/>
        <v/>
      </c>
      <c r="T1785" s="7">
        <f t="shared" si="6"/>
        <v>3</v>
      </c>
      <c r="U1785" s="8" t="str">
        <f t="array" ref="U1785">IF(W1785&lt;&gt;0,MAX(IFERROR(INDEX(A:S,MATCH(W1785,A:A,0),COLUMN(M$2)),0),IFERROR(INDEX(A:S,MATCH(AD1785,A:A,0),COLUMN(M$2)),0),IFERROR(INDEX(A:S,MATCH(AK1785,A:A,0),COLUMN(M$2)),0),IFERROR(INDEX(A:S,MATCH(AR1785,A:A,0),COLUMN(M$2)),0)),M1785)</f>
        <v/>
      </c>
      <c r="V1785" s="3" t="str">
        <f t="shared" si="7"/>
        <v/>
      </c>
    </row>
    <row r="1786" ht="15.75" customHeight="1">
      <c r="A1786" s="3" t="s">
        <v>2009</v>
      </c>
      <c r="B1786" s="4" t="str">
        <f t="shared" si="1"/>
        <v>LCSHBACRWA26</v>
      </c>
      <c r="D1786" s="3" t="s">
        <v>101</v>
      </c>
      <c r="F1786" s="5"/>
      <c r="G1786" s="4">
        <v>2.0</v>
      </c>
      <c r="I1786" s="4">
        <v>5.0</v>
      </c>
      <c r="J1786" s="4">
        <v>0.0</v>
      </c>
      <c r="K1786" s="4">
        <v>0.0</v>
      </c>
      <c r="L1786" s="4">
        <v>0.0</v>
      </c>
      <c r="M1786" s="5">
        <v>45269.0</v>
      </c>
      <c r="N1786" s="3">
        <v>870.0</v>
      </c>
      <c r="O1786" s="6">
        <f t="shared" si="2"/>
        <v>-3</v>
      </c>
      <c r="P1786" s="3" t="s">
        <v>137</v>
      </c>
      <c r="Q1786" s="3" t="str">
        <f t="shared" si="3"/>
        <v>LC BARSTL</v>
      </c>
      <c r="R1786" s="3">
        <f t="shared" si="4"/>
        <v>-3</v>
      </c>
      <c r="S1786" s="3" t="str">
        <f t="shared" si="5"/>
        <v/>
      </c>
      <c r="T1786" s="7">
        <f t="shared" si="6"/>
        <v>0</v>
      </c>
      <c r="U1786" s="8">
        <f t="array" ref="U1786">IF(W1786&lt;&gt;0,MAX(IFERROR(INDEX(A:S,MATCH(W1786,A:A,0),COLUMN(M$2)),0),IFERROR(INDEX(A:S,MATCH(AD1786,A:A,0),COLUMN(M$2)),0),IFERROR(INDEX(A:S,MATCH(AK1786,A:A,0),COLUMN(M$2)),0),IFERROR(INDEX(A:S,MATCH(AR1786,A:A,0),COLUMN(M$2)),0)),M1786)</f>
        <v>45269</v>
      </c>
      <c r="V1786" s="3">
        <f t="shared" si="7"/>
        <v>870</v>
      </c>
    </row>
    <row r="1787" ht="15.75" customHeight="1">
      <c r="A1787" s="3" t="s">
        <v>2010</v>
      </c>
      <c r="B1787" s="4" t="str">
        <f t="shared" si="1"/>
        <v>LCSHBACRWA30</v>
      </c>
      <c r="D1787" s="3" t="s">
        <v>101</v>
      </c>
      <c r="F1787" s="5"/>
      <c r="G1787" s="4">
        <v>160.0</v>
      </c>
      <c r="H1787" s="3">
        <v>50.0</v>
      </c>
      <c r="I1787" s="4">
        <v>13.0</v>
      </c>
      <c r="J1787" s="4">
        <v>153.0</v>
      </c>
      <c r="K1787" s="4">
        <v>0.0</v>
      </c>
      <c r="L1787" s="4">
        <v>0.0</v>
      </c>
      <c r="M1787" s="5">
        <v>45251.0</v>
      </c>
      <c r="O1787" s="6">
        <f t="shared" si="2"/>
        <v>153</v>
      </c>
      <c r="P1787" s="3" t="s">
        <v>137</v>
      </c>
      <c r="Q1787" s="3" t="str">
        <f t="shared" si="3"/>
        <v>LC BARSTL</v>
      </c>
      <c r="R1787" s="3">
        <f t="shared" si="4"/>
        <v>153</v>
      </c>
      <c r="S1787" s="3">
        <f t="shared" si="5"/>
        <v>50</v>
      </c>
      <c r="T1787" s="7">
        <f t="shared" si="6"/>
        <v>153</v>
      </c>
      <c r="U1787" s="8">
        <f t="array" ref="U1787">IF(W1787&lt;&gt;0,MAX(IFERROR(INDEX(A:S,MATCH(W1787,A:A,0),COLUMN(M$2)),0),IFERROR(INDEX(A:S,MATCH(AD1787,A:A,0),COLUMN(M$2)),0),IFERROR(INDEX(A:S,MATCH(AK1787,A:A,0),COLUMN(M$2)),0),IFERROR(INDEX(A:S,MATCH(AR1787,A:A,0),COLUMN(M$2)),0)),M1787)</f>
        <v>45251</v>
      </c>
      <c r="V1787" s="3" t="str">
        <f t="shared" si="7"/>
        <v/>
      </c>
    </row>
    <row r="1788" ht="15.75" customHeight="1">
      <c r="A1788" s="3" t="s">
        <v>2011</v>
      </c>
      <c r="B1788" s="4" t="str">
        <f t="shared" si="1"/>
        <v>LCSOBAGRWA26</v>
      </c>
      <c r="D1788" s="3" t="s">
        <v>101</v>
      </c>
      <c r="F1788" s="5"/>
      <c r="G1788" s="4">
        <v>76.0</v>
      </c>
      <c r="I1788" s="4">
        <v>7.0</v>
      </c>
      <c r="J1788" s="4">
        <v>67.0</v>
      </c>
      <c r="K1788" s="4">
        <v>0.0</v>
      </c>
      <c r="L1788" s="4">
        <v>0.0</v>
      </c>
      <c r="M1788" s="5"/>
      <c r="O1788" s="6">
        <f t="shared" si="2"/>
        <v>69</v>
      </c>
      <c r="P1788" s="3" t="s">
        <v>137</v>
      </c>
      <c r="Q1788" s="3" t="str">
        <f t="shared" si="3"/>
        <v>LC BARSTL</v>
      </c>
      <c r="R1788" s="3">
        <f t="shared" si="4"/>
        <v>69</v>
      </c>
      <c r="S1788" s="3" t="str">
        <f t="shared" si="5"/>
        <v/>
      </c>
      <c r="T1788" s="7">
        <f t="shared" si="6"/>
        <v>69</v>
      </c>
      <c r="U1788" s="8" t="str">
        <f t="array" ref="U1788">IF(W1788&lt;&gt;0,MAX(IFERROR(INDEX(A:S,MATCH(W1788,A:A,0),COLUMN(M$2)),0),IFERROR(INDEX(A:S,MATCH(AD1788,A:A,0),COLUMN(M$2)),0),IFERROR(INDEX(A:S,MATCH(AK1788,A:A,0),COLUMN(M$2)),0),IFERROR(INDEX(A:S,MATCH(AR1788,A:A,0),COLUMN(M$2)),0)),M1788)</f>
        <v/>
      </c>
      <c r="V1788" s="3" t="str">
        <f t="shared" si="7"/>
        <v/>
      </c>
    </row>
    <row r="1789" ht="15.75" customHeight="1">
      <c r="A1789" s="3" t="s">
        <v>2012</v>
      </c>
      <c r="B1789" s="4" t="str">
        <f t="shared" si="1"/>
        <v>LCSOBAGRWA30</v>
      </c>
      <c r="D1789" s="3" t="s">
        <v>101</v>
      </c>
      <c r="F1789" s="5"/>
      <c r="G1789" s="4">
        <v>53.0</v>
      </c>
      <c r="H1789" s="3">
        <v>50.0</v>
      </c>
      <c r="I1789" s="4">
        <v>28.0</v>
      </c>
      <c r="J1789" s="4">
        <v>23.0</v>
      </c>
      <c r="K1789" s="4">
        <v>0.0</v>
      </c>
      <c r="L1789" s="4">
        <v>0.0</v>
      </c>
      <c r="M1789" s="5">
        <v>45251.0</v>
      </c>
      <c r="O1789" s="6">
        <f t="shared" si="2"/>
        <v>25</v>
      </c>
      <c r="P1789" s="3" t="s">
        <v>137</v>
      </c>
      <c r="Q1789" s="3" t="str">
        <f t="shared" si="3"/>
        <v>LC BARSTL</v>
      </c>
      <c r="R1789" s="3">
        <f t="shared" si="4"/>
        <v>25</v>
      </c>
      <c r="S1789" s="3">
        <f t="shared" si="5"/>
        <v>50</v>
      </c>
      <c r="T1789" s="7">
        <f t="shared" si="6"/>
        <v>25</v>
      </c>
      <c r="U1789" s="8">
        <f t="array" ref="U1789">IF(W1789&lt;&gt;0,MAX(IFERROR(INDEX(A:S,MATCH(W1789,A:A,0),COLUMN(M$2)),0),IFERROR(INDEX(A:S,MATCH(AD1789,A:A,0),COLUMN(M$2)),0),IFERROR(INDEX(A:S,MATCH(AK1789,A:A,0),COLUMN(M$2)),0),IFERROR(INDEX(A:S,MATCH(AR1789,A:A,0),COLUMN(M$2)),0)),M1789)</f>
        <v>45251</v>
      </c>
      <c r="V1789" s="3" t="str">
        <f t="shared" si="7"/>
        <v/>
      </c>
    </row>
    <row r="1790" ht="15.75" customHeight="1">
      <c r="A1790" s="3" t="s">
        <v>2013</v>
      </c>
      <c r="B1790" s="4" t="str">
        <f t="shared" si="1"/>
        <v>LCVIBACRWA26</v>
      </c>
      <c r="D1790" s="3" t="s">
        <v>101</v>
      </c>
      <c r="F1790" s="5"/>
      <c r="G1790" s="4">
        <v>171.0</v>
      </c>
      <c r="I1790" s="4">
        <v>8.0</v>
      </c>
      <c r="J1790" s="4">
        <v>165.0</v>
      </c>
      <c r="K1790" s="4">
        <v>0.0</v>
      </c>
      <c r="L1790" s="4">
        <v>0.0</v>
      </c>
      <c r="M1790" s="5"/>
      <c r="O1790" s="6">
        <f t="shared" si="2"/>
        <v>165</v>
      </c>
      <c r="P1790" s="3" t="s">
        <v>137</v>
      </c>
      <c r="Q1790" s="3" t="str">
        <f t="shared" si="3"/>
        <v>LC BARSTL</v>
      </c>
      <c r="R1790" s="3">
        <f t="shared" si="4"/>
        <v>165</v>
      </c>
      <c r="S1790" s="3" t="str">
        <f t="shared" si="5"/>
        <v/>
      </c>
      <c r="T1790" s="7">
        <f t="shared" si="6"/>
        <v>165</v>
      </c>
      <c r="U1790" s="8" t="str">
        <f t="array" ref="U1790">IF(W1790&lt;&gt;0,MAX(IFERROR(INDEX(A:S,MATCH(W1790,A:A,0),COLUMN(M$2)),0),IFERROR(INDEX(A:S,MATCH(AD1790,A:A,0),COLUMN(M$2)),0),IFERROR(INDEX(A:S,MATCH(AK1790,A:A,0),COLUMN(M$2)),0),IFERROR(INDEX(A:S,MATCH(AR1790,A:A,0),COLUMN(M$2)),0)),M1790)</f>
        <v/>
      </c>
      <c r="V1790" s="3" t="str">
        <f t="shared" si="7"/>
        <v/>
      </c>
    </row>
    <row r="1791" ht="15.75" customHeight="1">
      <c r="A1791" s="3" t="s">
        <v>2014</v>
      </c>
      <c r="B1791" s="4" t="str">
        <f t="shared" si="1"/>
        <v>LCVIBACRWA30</v>
      </c>
      <c r="D1791" s="3" t="s">
        <v>101</v>
      </c>
      <c r="F1791" s="5"/>
      <c r="G1791" s="4">
        <v>172.0</v>
      </c>
      <c r="I1791" s="4">
        <v>3.0</v>
      </c>
      <c r="J1791" s="4">
        <v>170.0</v>
      </c>
      <c r="K1791" s="4">
        <v>29.0</v>
      </c>
      <c r="L1791" s="4">
        <v>0.0</v>
      </c>
      <c r="M1791" s="5"/>
      <c r="O1791" s="6">
        <f t="shared" si="2"/>
        <v>170</v>
      </c>
      <c r="P1791" s="3" t="s">
        <v>137</v>
      </c>
      <c r="Q1791" s="3" t="str">
        <f t="shared" si="3"/>
        <v>LC BARSTL</v>
      </c>
      <c r="R1791" s="3">
        <f t="shared" si="4"/>
        <v>170</v>
      </c>
      <c r="S1791" s="3" t="str">
        <f t="shared" si="5"/>
        <v/>
      </c>
      <c r="T1791" s="7">
        <f t="shared" si="6"/>
        <v>170</v>
      </c>
      <c r="U1791" s="8" t="str">
        <f t="array" ref="U1791">IF(W1791&lt;&gt;0,MAX(IFERROR(INDEX(A:S,MATCH(W1791,A:A,0),COLUMN(M$2)),0),IFERROR(INDEX(A:S,MATCH(AD1791,A:A,0),COLUMN(M$2)),0),IFERROR(INDEX(A:S,MATCH(AK1791,A:A,0),COLUMN(M$2)),0),IFERROR(INDEX(A:S,MATCH(AR1791,A:A,0),COLUMN(M$2)),0)),M1791)</f>
        <v/>
      </c>
      <c r="V1791" s="3" t="str">
        <f t="shared" si="7"/>
        <v/>
      </c>
    </row>
    <row r="1792" ht="15.75" customHeight="1">
      <c r="A1792" s="3" t="s">
        <v>2015</v>
      </c>
      <c r="B1792" s="4" t="str">
        <f t="shared" si="1"/>
        <v>LCBUCHWAGREY</v>
      </c>
      <c r="D1792" s="3" t="s">
        <v>101</v>
      </c>
      <c r="F1792" s="5"/>
      <c r="G1792" s="4">
        <v>28.0</v>
      </c>
      <c r="I1792" s="4">
        <v>6.0</v>
      </c>
      <c r="J1792" s="4">
        <v>20.0</v>
      </c>
      <c r="K1792" s="4">
        <v>0.0</v>
      </c>
      <c r="L1792" s="4">
        <v>0.0</v>
      </c>
      <c r="M1792" s="5"/>
      <c r="O1792" s="6">
        <f t="shared" si="2"/>
        <v>22</v>
      </c>
      <c r="P1792" s="3" t="s">
        <v>108</v>
      </c>
      <c r="Q1792" s="3" t="str">
        <f t="shared" si="3"/>
        <v>LC DINING CHAIRS</v>
      </c>
      <c r="R1792" s="3">
        <f t="shared" si="4"/>
        <v>22</v>
      </c>
      <c r="S1792" s="3" t="str">
        <f t="shared" si="5"/>
        <v/>
      </c>
      <c r="T1792" s="7">
        <f t="shared" si="6"/>
        <v>22</v>
      </c>
      <c r="U1792" s="8" t="str">
        <f t="array" ref="U1792">IF(W1792&lt;&gt;0,MAX(IFERROR(INDEX(A:S,MATCH(W1792,A:A,0),COLUMN(M$2)),0),IFERROR(INDEX(A:S,MATCH(AD1792,A:A,0),COLUMN(M$2)),0),IFERROR(INDEX(A:S,MATCH(AK1792,A:A,0),COLUMN(M$2)),0),IFERROR(INDEX(A:S,MATCH(AR1792,A:A,0),COLUMN(M$2)),0)),M1792)</f>
        <v/>
      </c>
      <c r="V1792" s="3" t="str">
        <f t="shared" si="7"/>
        <v/>
      </c>
    </row>
    <row r="1793" ht="15.75" customHeight="1">
      <c r="A1793" s="3" t="s">
        <v>2016</v>
      </c>
      <c r="B1793" s="4" t="str">
        <f t="shared" si="1"/>
        <v>LCMOCHCH</v>
      </c>
      <c r="D1793" s="3" t="s">
        <v>101</v>
      </c>
      <c r="F1793" s="5"/>
      <c r="G1793" s="4">
        <v>0.0</v>
      </c>
      <c r="I1793" s="4">
        <v>0.0</v>
      </c>
      <c r="J1793" s="4">
        <v>0.0</v>
      </c>
      <c r="K1793" s="4">
        <v>0.0</v>
      </c>
      <c r="L1793" s="4">
        <v>0.0</v>
      </c>
      <c r="M1793" s="5">
        <v>45292.0</v>
      </c>
      <c r="N1793" s="3">
        <v>50.0</v>
      </c>
      <c r="O1793" s="6">
        <f t="shared" si="2"/>
        <v>0</v>
      </c>
      <c r="P1793" s="3" t="s">
        <v>108</v>
      </c>
      <c r="Q1793" s="3" t="str">
        <f t="shared" si="3"/>
        <v>LC DINING CHAIRS</v>
      </c>
      <c r="R1793" s="3">
        <f t="shared" si="4"/>
        <v>0</v>
      </c>
      <c r="S1793" s="3" t="str">
        <f t="shared" si="5"/>
        <v/>
      </c>
      <c r="T1793" s="7">
        <f t="shared" si="6"/>
        <v>0</v>
      </c>
      <c r="U1793" s="8">
        <f t="array" ref="U1793">IF(W1793&lt;&gt;0,MAX(IFERROR(INDEX(A:S,MATCH(W1793,A:A,0),COLUMN(M$2)),0),IFERROR(INDEX(A:S,MATCH(AD1793,A:A,0),COLUMN(M$2)),0),IFERROR(INDEX(A:S,MATCH(AK1793,A:A,0),COLUMN(M$2)),0),IFERROR(INDEX(A:S,MATCH(AR1793,A:A,0),COLUMN(M$2)),0)),M1793)</f>
        <v>45292</v>
      </c>
      <c r="V1793" s="3">
        <f t="shared" si="7"/>
        <v>50</v>
      </c>
    </row>
    <row r="1794" ht="15.75" customHeight="1">
      <c r="A1794" s="3" t="s">
        <v>2017</v>
      </c>
      <c r="B1794" s="4" t="str">
        <f t="shared" si="1"/>
        <v>LCDAOFCHGR</v>
      </c>
      <c r="D1794" s="3" t="s">
        <v>101</v>
      </c>
      <c r="F1794" s="5"/>
      <c r="G1794" s="4">
        <v>0.0</v>
      </c>
      <c r="H1794" s="3">
        <v>50.0</v>
      </c>
      <c r="I1794" s="4">
        <v>1.0</v>
      </c>
      <c r="J1794" s="4">
        <v>0.0</v>
      </c>
      <c r="K1794" s="4">
        <v>32.0</v>
      </c>
      <c r="L1794" s="4">
        <v>0.0</v>
      </c>
      <c r="M1794" s="5">
        <v>45251.0</v>
      </c>
      <c r="O1794" s="6">
        <f t="shared" si="2"/>
        <v>-1</v>
      </c>
      <c r="P1794" s="3" t="s">
        <v>110</v>
      </c>
      <c r="Q1794" s="3" t="str">
        <f t="shared" si="3"/>
        <v>LC OFFICE</v>
      </c>
      <c r="R1794" s="3">
        <f t="shared" si="4"/>
        <v>-1</v>
      </c>
      <c r="S1794" s="3">
        <f t="shared" si="5"/>
        <v>50</v>
      </c>
      <c r="T1794" s="7">
        <f t="shared" si="6"/>
        <v>0</v>
      </c>
      <c r="U1794" s="8">
        <f t="array" ref="U1794">IF(W1794&lt;&gt;0,MAX(IFERROR(INDEX(A:S,MATCH(W1794,A:A,0),COLUMN(M$2)),0),IFERROR(INDEX(A:S,MATCH(AD1794,A:A,0),COLUMN(M$2)),0),IFERROR(INDEX(A:S,MATCH(AK1794,A:A,0),COLUMN(M$2)),0),IFERROR(INDEX(A:S,MATCH(AR1794,A:A,0),COLUMN(M$2)),0)),M1794)</f>
        <v>45251</v>
      </c>
      <c r="V1794" s="3" t="str">
        <f t="shared" si="7"/>
        <v/>
      </c>
    </row>
    <row r="1795" ht="15.75" customHeight="1">
      <c r="A1795" s="3" t="s">
        <v>2018</v>
      </c>
      <c r="B1795" s="4" t="str">
        <f t="shared" si="1"/>
        <v>LCEDBAABBR26</v>
      </c>
      <c r="D1795" s="3" t="s">
        <v>371</v>
      </c>
      <c r="F1795" s="5"/>
      <c r="G1795" s="4">
        <v>145.0</v>
      </c>
      <c r="I1795" s="4">
        <v>27.0</v>
      </c>
      <c r="J1795" s="4">
        <v>116.0</v>
      </c>
      <c r="K1795" s="4">
        <v>0.0</v>
      </c>
      <c r="L1795" s="4">
        <v>0.0</v>
      </c>
      <c r="M1795" s="5"/>
      <c r="O1795" s="6">
        <f t="shared" si="2"/>
        <v>118</v>
      </c>
      <c r="P1795" s="3" t="s">
        <v>137</v>
      </c>
      <c r="Q1795" s="3" t="str">
        <f t="shared" si="3"/>
        <v>LC BARSTL</v>
      </c>
      <c r="R1795" s="3">
        <f t="shared" si="4"/>
        <v>118</v>
      </c>
      <c r="S1795" s="3" t="str">
        <f t="shared" si="5"/>
        <v/>
      </c>
      <c r="T1795" s="7">
        <f t="shared" si="6"/>
        <v>118</v>
      </c>
      <c r="U1795" s="8" t="str">
        <f t="array" ref="U1795">IF(W1795&lt;&gt;0,MAX(IFERROR(INDEX(A:S,MATCH(W1795,A:A,0),COLUMN(M$2)),0),IFERROR(INDEX(A:S,MATCH(AD1795,A:A,0),COLUMN(M$2)),0),IFERROR(INDEX(A:S,MATCH(AK1795,A:A,0),COLUMN(M$2)),0),IFERROR(INDEX(A:S,MATCH(AR1795,A:A,0),COLUMN(M$2)),0)),M1795)</f>
        <v/>
      </c>
      <c r="V1795" s="3" t="str">
        <f t="shared" si="7"/>
        <v/>
      </c>
    </row>
    <row r="1796" ht="15.75" customHeight="1">
      <c r="A1796" s="3" t="s">
        <v>2019</v>
      </c>
      <c r="B1796" s="4" t="str">
        <f t="shared" si="1"/>
        <v>LCEDBAABBR30</v>
      </c>
      <c r="D1796" s="3" t="s">
        <v>371</v>
      </c>
      <c r="F1796" s="5"/>
      <c r="G1796" s="4">
        <v>96.0</v>
      </c>
      <c r="I1796" s="4">
        <v>34.0</v>
      </c>
      <c r="J1796" s="4">
        <v>60.0</v>
      </c>
      <c r="K1796" s="4">
        <v>9.0</v>
      </c>
      <c r="L1796" s="4">
        <v>0.0</v>
      </c>
      <c r="M1796" s="5"/>
      <c r="O1796" s="6">
        <f t="shared" si="2"/>
        <v>62</v>
      </c>
      <c r="P1796" s="3" t="s">
        <v>137</v>
      </c>
      <c r="Q1796" s="3" t="str">
        <f t="shared" si="3"/>
        <v>LC BARSTL</v>
      </c>
      <c r="R1796" s="3">
        <f t="shared" si="4"/>
        <v>62</v>
      </c>
      <c r="S1796" s="3" t="str">
        <f t="shared" si="5"/>
        <v/>
      </c>
      <c r="T1796" s="7">
        <f t="shared" si="6"/>
        <v>62</v>
      </c>
      <c r="U1796" s="8" t="str">
        <f t="array" ref="U1796">IF(W1796&lt;&gt;0,MAX(IFERROR(INDEX(A:S,MATCH(W1796,A:A,0),COLUMN(M$2)),0),IFERROR(INDEX(A:S,MATCH(AD1796,A:A,0),COLUMN(M$2)),0),IFERROR(INDEX(A:S,MATCH(AK1796,A:A,0),COLUMN(M$2)),0),IFERROR(INDEX(A:S,MATCH(AR1796,A:A,0),COLUMN(M$2)),0)),M1796)</f>
        <v/>
      </c>
      <c r="V1796" s="3" t="str">
        <f t="shared" si="7"/>
        <v/>
      </c>
    </row>
    <row r="1797" ht="15.75" customHeight="1">
      <c r="A1797" s="3" t="s">
        <v>2020</v>
      </c>
      <c r="B1797" s="4" t="str">
        <f t="shared" si="1"/>
        <v>LCEDBABLVB26</v>
      </c>
      <c r="D1797" s="3" t="s">
        <v>371</v>
      </c>
      <c r="F1797" s="5"/>
      <c r="G1797" s="4">
        <v>177.0</v>
      </c>
      <c r="H1797" s="3">
        <v>55.0</v>
      </c>
      <c r="I1797" s="4">
        <v>15.0</v>
      </c>
      <c r="J1797" s="4">
        <v>160.0</v>
      </c>
      <c r="K1797" s="4">
        <v>0.0</v>
      </c>
      <c r="L1797" s="4">
        <v>0.0</v>
      </c>
      <c r="M1797" s="5">
        <v>45235.0</v>
      </c>
      <c r="O1797" s="6">
        <f t="shared" si="2"/>
        <v>162</v>
      </c>
      <c r="P1797" s="3" t="s">
        <v>137</v>
      </c>
      <c r="Q1797" s="3" t="str">
        <f t="shared" si="3"/>
        <v>LC BARSTL</v>
      </c>
      <c r="R1797" s="3">
        <f t="shared" si="4"/>
        <v>162</v>
      </c>
      <c r="S1797" s="3">
        <f t="shared" si="5"/>
        <v>55</v>
      </c>
      <c r="T1797" s="7">
        <f t="shared" si="6"/>
        <v>162</v>
      </c>
      <c r="U1797" s="8">
        <f t="array" ref="U1797">IF(W1797&lt;&gt;0,MAX(IFERROR(INDEX(A:S,MATCH(W1797,A:A,0),COLUMN(M$2)),0),IFERROR(INDEX(A:S,MATCH(AD1797,A:A,0),COLUMN(M$2)),0),IFERROR(INDEX(A:S,MATCH(AK1797,A:A,0),COLUMN(M$2)),0),IFERROR(INDEX(A:S,MATCH(AR1797,A:A,0),COLUMN(M$2)),0)),M1797)</f>
        <v>45235</v>
      </c>
      <c r="V1797" s="3" t="str">
        <f t="shared" si="7"/>
        <v/>
      </c>
    </row>
    <row r="1798" ht="15.75" customHeight="1">
      <c r="A1798" s="3" t="s">
        <v>2021</v>
      </c>
      <c r="B1798" s="4" t="str">
        <f t="shared" si="1"/>
        <v>LCEDBABLVB30</v>
      </c>
      <c r="D1798" s="3" t="s">
        <v>371</v>
      </c>
      <c r="F1798" s="5"/>
      <c r="G1798" s="4">
        <v>114.0</v>
      </c>
      <c r="I1798" s="4">
        <v>2.0</v>
      </c>
      <c r="J1798" s="4">
        <v>110.0</v>
      </c>
      <c r="K1798" s="4">
        <v>0.0</v>
      </c>
      <c r="L1798" s="4">
        <v>0.0</v>
      </c>
      <c r="M1798" s="5"/>
      <c r="O1798" s="6">
        <f t="shared" si="2"/>
        <v>112</v>
      </c>
      <c r="P1798" s="3" t="s">
        <v>137</v>
      </c>
      <c r="Q1798" s="3" t="str">
        <f t="shared" si="3"/>
        <v>LC BARSTL</v>
      </c>
      <c r="R1798" s="3">
        <f t="shared" si="4"/>
        <v>112</v>
      </c>
      <c r="S1798" s="3" t="str">
        <f t="shared" si="5"/>
        <v/>
      </c>
      <c r="T1798" s="7">
        <f t="shared" si="6"/>
        <v>112</v>
      </c>
      <c r="U1798" s="8" t="str">
        <f t="array" ref="U1798">IF(W1798&lt;&gt;0,MAX(IFERROR(INDEX(A:S,MATCH(W1798,A:A,0),COLUMN(M$2)),0),IFERROR(INDEX(A:S,MATCH(AD1798,A:A,0),COLUMN(M$2)),0),IFERROR(INDEX(A:S,MATCH(AK1798,A:A,0),COLUMN(M$2)),0),IFERROR(INDEX(A:S,MATCH(AR1798,A:A,0),COLUMN(M$2)),0)),M1798)</f>
        <v/>
      </c>
      <c r="V1798" s="3" t="str">
        <f t="shared" si="7"/>
        <v/>
      </c>
    </row>
    <row r="1799" ht="15.75" customHeight="1">
      <c r="A1799" s="3" t="s">
        <v>2022</v>
      </c>
      <c r="B1799" s="4" t="str">
        <f t="shared" si="1"/>
        <v>LCEDBAMFVB26</v>
      </c>
      <c r="D1799" s="3" t="s">
        <v>371</v>
      </c>
      <c r="F1799" s="5"/>
      <c r="G1799" s="4">
        <v>389.0</v>
      </c>
      <c r="H1799" s="3">
        <v>50.0</v>
      </c>
      <c r="I1799" s="4">
        <v>141.0</v>
      </c>
      <c r="J1799" s="4">
        <v>246.0</v>
      </c>
      <c r="K1799" s="4">
        <v>0.0</v>
      </c>
      <c r="L1799" s="4">
        <v>0.0</v>
      </c>
      <c r="M1799" s="5">
        <v>45235.0</v>
      </c>
      <c r="N1799" s="3">
        <v>190.0</v>
      </c>
      <c r="O1799" s="6">
        <f t="shared" si="2"/>
        <v>248</v>
      </c>
      <c r="P1799" s="3" t="s">
        <v>137</v>
      </c>
      <c r="Q1799" s="3" t="str">
        <f t="shared" si="3"/>
        <v>LC BARSTL</v>
      </c>
      <c r="R1799" s="3">
        <f t="shared" si="4"/>
        <v>248</v>
      </c>
      <c r="S1799" s="3">
        <f t="shared" si="5"/>
        <v>50</v>
      </c>
      <c r="T1799" s="7">
        <f t="shared" si="6"/>
        <v>248</v>
      </c>
      <c r="U1799" s="8">
        <f t="array" ref="U1799">IF(W1799&lt;&gt;0,MAX(IFERROR(INDEX(A:S,MATCH(W1799,A:A,0),COLUMN(M$2)),0),IFERROR(INDEX(A:S,MATCH(AD1799,A:A,0),COLUMN(M$2)),0),IFERROR(INDEX(A:S,MATCH(AK1799,A:A,0),COLUMN(M$2)),0),IFERROR(INDEX(A:S,MATCH(AR1799,A:A,0),COLUMN(M$2)),0)),M1799)</f>
        <v>45235</v>
      </c>
      <c r="V1799" s="3">
        <f t="shared" si="7"/>
        <v>190</v>
      </c>
    </row>
    <row r="1800" ht="15.75" customHeight="1">
      <c r="A1800" s="3" t="s">
        <v>2023</v>
      </c>
      <c r="B1800" s="4" t="str">
        <f t="shared" si="1"/>
        <v>LCEDBAMFVB30</v>
      </c>
      <c r="D1800" s="3" t="s">
        <v>371</v>
      </c>
      <c r="F1800" s="5"/>
      <c r="G1800" s="4">
        <v>110.0</v>
      </c>
      <c r="I1800" s="4">
        <v>42.0</v>
      </c>
      <c r="J1800" s="4">
        <v>72.0</v>
      </c>
      <c r="K1800" s="4">
        <v>10.0</v>
      </c>
      <c r="L1800" s="4">
        <v>0.0</v>
      </c>
      <c r="M1800" s="5">
        <v>45299.0</v>
      </c>
      <c r="N1800" s="3">
        <v>60.0</v>
      </c>
      <c r="O1800" s="6">
        <f t="shared" si="2"/>
        <v>72</v>
      </c>
      <c r="P1800" s="3" t="s">
        <v>137</v>
      </c>
      <c r="Q1800" s="3" t="str">
        <f t="shared" si="3"/>
        <v>LC BARSTL</v>
      </c>
      <c r="R1800" s="3">
        <f t="shared" si="4"/>
        <v>72</v>
      </c>
      <c r="S1800" s="3" t="str">
        <f t="shared" si="5"/>
        <v/>
      </c>
      <c r="T1800" s="7">
        <f t="shared" si="6"/>
        <v>72</v>
      </c>
      <c r="U1800" s="8">
        <f t="array" ref="U1800">IF(W1800&lt;&gt;0,MAX(IFERROR(INDEX(A:S,MATCH(W1800,A:A,0),COLUMN(M$2)),0),IFERROR(INDEX(A:S,MATCH(AD1800,A:A,0),COLUMN(M$2)),0),IFERROR(INDEX(A:S,MATCH(AK1800,A:A,0),COLUMN(M$2)),0),IFERROR(INDEX(A:S,MATCH(AR1800,A:A,0),COLUMN(M$2)),0)),M1800)</f>
        <v>45299</v>
      </c>
      <c r="V1800" s="3">
        <f t="shared" si="7"/>
        <v>60</v>
      </c>
    </row>
    <row r="1801" ht="15.75" customHeight="1">
      <c r="A1801" s="3" t="s">
        <v>2024</v>
      </c>
      <c r="B1801" s="4" t="str">
        <f t="shared" si="1"/>
        <v>LCEDBAMFVG26</v>
      </c>
      <c r="D1801" s="3" t="s">
        <v>371</v>
      </c>
      <c r="F1801" s="5"/>
      <c r="G1801" s="4">
        <v>149.0</v>
      </c>
      <c r="H1801" s="3">
        <v>50.0</v>
      </c>
      <c r="I1801" s="4">
        <v>31.0</v>
      </c>
      <c r="J1801" s="4">
        <v>116.0</v>
      </c>
      <c r="K1801" s="4">
        <v>0.0</v>
      </c>
      <c r="L1801" s="4">
        <v>0.0</v>
      </c>
      <c r="M1801" s="5">
        <v>45235.0</v>
      </c>
      <c r="O1801" s="6">
        <f t="shared" si="2"/>
        <v>118</v>
      </c>
      <c r="P1801" s="3" t="s">
        <v>137</v>
      </c>
      <c r="Q1801" s="3" t="str">
        <f t="shared" si="3"/>
        <v>LC BARSTL</v>
      </c>
      <c r="R1801" s="3">
        <f t="shared" si="4"/>
        <v>118</v>
      </c>
      <c r="S1801" s="3">
        <f t="shared" si="5"/>
        <v>50</v>
      </c>
      <c r="T1801" s="7">
        <f t="shared" si="6"/>
        <v>118</v>
      </c>
      <c r="U1801" s="8">
        <f t="array" ref="U1801">IF(W1801&lt;&gt;0,MAX(IFERROR(INDEX(A:S,MATCH(W1801,A:A,0),COLUMN(M$2)),0),IFERROR(INDEX(A:S,MATCH(AD1801,A:A,0),COLUMN(M$2)),0),IFERROR(INDEX(A:S,MATCH(AK1801,A:A,0),COLUMN(M$2)),0),IFERROR(INDEX(A:S,MATCH(AR1801,A:A,0),COLUMN(M$2)),0)),M1801)</f>
        <v>45235</v>
      </c>
      <c r="V1801" s="3" t="str">
        <f t="shared" si="7"/>
        <v/>
      </c>
    </row>
    <row r="1802" ht="15.75" customHeight="1">
      <c r="A1802" s="3" t="s">
        <v>2025</v>
      </c>
      <c r="B1802" s="4" t="str">
        <f t="shared" si="1"/>
        <v>LCEDBAMFVG30</v>
      </c>
      <c r="D1802" s="3" t="s">
        <v>371</v>
      </c>
      <c r="F1802" s="5"/>
      <c r="G1802" s="4">
        <v>47.0</v>
      </c>
      <c r="I1802" s="4">
        <v>5.0</v>
      </c>
      <c r="J1802" s="4">
        <v>40.0</v>
      </c>
      <c r="K1802" s="4">
        <v>0.0</v>
      </c>
      <c r="L1802" s="4">
        <v>0.0</v>
      </c>
      <c r="M1802" s="5"/>
      <c r="O1802" s="6">
        <f t="shared" si="2"/>
        <v>42</v>
      </c>
      <c r="P1802" s="3" t="s">
        <v>137</v>
      </c>
      <c r="Q1802" s="3" t="str">
        <f t="shared" si="3"/>
        <v>LC BARSTL</v>
      </c>
      <c r="R1802" s="3">
        <f t="shared" si="4"/>
        <v>42</v>
      </c>
      <c r="S1802" s="3" t="str">
        <f t="shared" si="5"/>
        <v/>
      </c>
      <c r="T1802" s="7">
        <f t="shared" si="6"/>
        <v>42</v>
      </c>
      <c r="U1802" s="8" t="str">
        <f t="array" ref="U1802">IF(W1802&lt;&gt;0,MAX(IFERROR(INDEX(A:S,MATCH(W1802,A:A,0),COLUMN(M$2)),0),IFERROR(INDEX(A:S,MATCH(AD1802,A:A,0),COLUMN(M$2)),0),IFERROR(INDEX(A:S,MATCH(AK1802,A:A,0),COLUMN(M$2)),0),IFERROR(INDEX(A:S,MATCH(AR1802,A:A,0),COLUMN(M$2)),0)),M1802)</f>
        <v/>
      </c>
      <c r="V1802" s="3" t="str">
        <f t="shared" si="7"/>
        <v/>
      </c>
    </row>
    <row r="1803" ht="15.75" customHeight="1">
      <c r="A1803" s="3" t="s">
        <v>2026</v>
      </c>
      <c r="B1803" s="4" t="str">
        <f t="shared" si="1"/>
        <v>SETCUBDKG4A</v>
      </c>
      <c r="D1803" s="3" t="s">
        <v>101</v>
      </c>
      <c r="F1803" s="5"/>
      <c r="G1803" s="4">
        <v>0.0</v>
      </c>
      <c r="I1803" s="4">
        <v>0.0</v>
      </c>
      <c r="J1803" s="4">
        <v>0.0</v>
      </c>
      <c r="K1803" s="4">
        <v>0.0</v>
      </c>
      <c r="L1803" s="4">
        <v>0.0</v>
      </c>
      <c r="O1803" s="6">
        <f t="shared" si="2"/>
        <v>0</v>
      </c>
      <c r="P1803" s="3" t="s">
        <v>1894</v>
      </c>
      <c r="Q1803" s="3" t="str">
        <f t="shared" si="3"/>
        <v>LC BEDROOM</v>
      </c>
      <c r="R1803" s="3">
        <f t="shared" si="4"/>
        <v>-1</v>
      </c>
      <c r="S1803" s="3">
        <f t="shared" si="5"/>
        <v>0</v>
      </c>
      <c r="T1803" s="7">
        <f t="shared" si="6"/>
        <v>0</v>
      </c>
      <c r="U1803" s="8">
        <f t="array" ref="U1803">IF(W1803&lt;&gt;0,MAX(IFERROR(INDEX(A:S,MATCH(W1803,A:A,0),COLUMN(M$2)),0),IFERROR(INDEX(A:S,MATCH(AD1803,A:A,0),COLUMN(M$2)),0),IFERROR(INDEX(A:S,MATCH(AK1803,A:A,0),COLUMN(M$2)),0),IFERROR(INDEX(A:S,MATCH(AR1803,A:A,0),COLUMN(M$2)),0)),M1803)</f>
        <v>45261</v>
      </c>
      <c r="V1803" s="3">
        <f t="shared" si="7"/>
        <v>0</v>
      </c>
      <c r="W1803" s="3" t="s">
        <v>1893</v>
      </c>
      <c r="X1803" s="3">
        <v>1.0</v>
      </c>
      <c r="Y1803" s="3">
        <f t="array" ref="Y1803">ROUNDDOWN(INDEX($A:$O,MATCH(W1803,$A:$A,0),COLUMN(O$1))/X1803,0)</f>
        <v>-1</v>
      </c>
      <c r="Z1803" s="3">
        <f t="array" ref="Z1803">ROUNDDOWN(INDEX($A:$J,MATCH(W1803,$A:$A,0),COLUMN(H$1))/X1803,0)+Y1803</f>
        <v>-1</v>
      </c>
      <c r="AA1803" s="5" t="str">
        <f>IFERROR(__xludf.DUMMYFUNCTION("SINGLE(XLOOKUP(W1803,A:A,M:M))"),"")</f>
        <v/>
      </c>
      <c r="AB1803" s="3">
        <f t="array" ref="AB1803">ROUNDDOWN(INDEX($A:$N,MATCH(W1803,$A:$A,0),COLUMN(N$1))/X1803,0)+Z1803</f>
        <v>-1</v>
      </c>
      <c r="AC1803" s="3" t="str">
        <f t="array" ref="AC1803">INDEX($A:$P,MATCH(W1803,$A:$A,0),COLUMN(P$1))</f>
        <v>LC BEDROOM</v>
      </c>
      <c r="AD1803" s="3" t="s">
        <v>1930</v>
      </c>
      <c r="AE1803" s="3">
        <v>1.0</v>
      </c>
      <c r="AF1803" s="3">
        <f t="array" ref="AF1803">ROUNDDOWN(INDEX($A:$O,MATCH(AD1803,$A:$A,0),COLUMN(O$1))/AE1803,0)</f>
        <v>0</v>
      </c>
      <c r="AG1803" s="3">
        <f t="array" ref="AG1803">ROUNDDOWN(INDEX($A:$J,MATCH(AD1803,$A:$A,0),COLUMN(H$1))/AE1803,0)+AF1803</f>
        <v>0</v>
      </c>
      <c r="AH1803" s="5">
        <f>IFERROR(__xludf.DUMMYFUNCTION("SINGLE(XLOOKUP(AD1803,A:A,M:M))"),45261.0)</f>
        <v>45261</v>
      </c>
      <c r="AI1803" s="3">
        <f t="array" ref="AI1803">ROUNDDOWN(INDEX($A:$N,MATCH(AD1803,$A:$A,0),COLUMN(N$1))/AE1803,0)+AG1803</f>
        <v>12</v>
      </c>
      <c r="AJ1803" s="3" t="str">
        <f t="array" ref="AJ1803">INDEX($A:$P,MATCH(AD1803,$A:$A,0),COLUMN(P$1))</f>
        <v>LC BEDROOM</v>
      </c>
      <c r="AK1803" s="3" t="s">
        <v>1933</v>
      </c>
      <c r="AL1803" s="3">
        <v>2.0</v>
      </c>
      <c r="AM1803" s="3">
        <f t="array" ref="AM1803">ROUNDDOWN(INDEX($A:$O,MATCH(AK1803,$A:$A,0),COLUMN(O$1))/AL1803,0)</f>
        <v>0</v>
      </c>
      <c r="AN1803" s="3">
        <f t="array" ref="AN1803">ROUNDDOWN(INDEX($A:$J,MATCH(AK1803,$A:$A,0),COLUMN(H$1))/AL1803,0)+AM1803</f>
        <v>0</v>
      </c>
      <c r="AO1803" s="5">
        <f t="shared" ref="AO1803:AO1804" si="56">XLOOKUP(AK1803,$A:$A,$M:$M)</f>
        <v>45261</v>
      </c>
      <c r="AP1803" s="3">
        <f t="array" ref="AP1803">ROUNDDOWN(INDEX($A:$N,MATCH(AK1803,$A:$A,0),COLUMN(N$1))/AL1803,0)+AN1803</f>
        <v>15</v>
      </c>
      <c r="AQ1803" s="3" t="str">
        <f t="array" ref="AQ1803">INDEX($A:$P,MATCH(AK1803,$A:$A,0),COLUMN(P$1))</f>
        <v>LC BEDROOM</v>
      </c>
    </row>
    <row r="1804" ht="15.75" customHeight="1">
      <c r="A1804" s="3" t="s">
        <v>2027</v>
      </c>
      <c r="B1804" s="4" t="str">
        <f t="shared" si="1"/>
        <v>SETCUBDQN4A</v>
      </c>
      <c r="D1804" s="3" t="s">
        <v>101</v>
      </c>
      <c r="F1804" s="5"/>
      <c r="G1804" s="4">
        <v>0.0</v>
      </c>
      <c r="I1804" s="4">
        <v>0.0</v>
      </c>
      <c r="J1804" s="4">
        <v>0.0</v>
      </c>
      <c r="K1804" s="4">
        <v>0.0</v>
      </c>
      <c r="L1804" s="4">
        <v>0.0</v>
      </c>
      <c r="O1804" s="6">
        <f t="shared" si="2"/>
        <v>0</v>
      </c>
      <c r="P1804" s="3" t="s">
        <v>1894</v>
      </c>
      <c r="Q1804" s="3" t="str">
        <f t="shared" si="3"/>
        <v>LC BEDROOM</v>
      </c>
      <c r="R1804" s="3">
        <f t="shared" si="4"/>
        <v>0</v>
      </c>
      <c r="S1804" s="3">
        <f t="shared" si="5"/>
        <v>0</v>
      </c>
      <c r="T1804" s="7">
        <f t="shared" si="6"/>
        <v>0</v>
      </c>
      <c r="U1804" s="8">
        <f t="array" ref="U1804">IF(W1804&lt;&gt;0,MAX(IFERROR(INDEX(A:S,MATCH(W1804,A:A,0),COLUMN(M$2)),0),IFERROR(INDEX(A:S,MATCH(AD1804,A:A,0),COLUMN(M$2)),0),IFERROR(INDEX(A:S,MATCH(AK1804,A:A,0),COLUMN(M$2)),0),IFERROR(INDEX(A:S,MATCH(AR1804,A:A,0),COLUMN(M$2)),0)),M1804)</f>
        <v>45261</v>
      </c>
      <c r="V1804" s="3">
        <f t="shared" si="7"/>
        <v>0</v>
      </c>
      <c r="W1804" s="3" t="s">
        <v>1897</v>
      </c>
      <c r="X1804" s="3">
        <v>1.0</v>
      </c>
      <c r="Y1804" s="3">
        <f t="array" ref="Y1804">ROUNDDOWN(INDEX($A:$O,MATCH(W1804,$A:$A,0),COLUMN(O$1))/X1804,0)</f>
        <v>15</v>
      </c>
      <c r="Z1804" s="3">
        <f t="array" ref="Z1804">ROUNDDOWN(INDEX($A:$J,MATCH(W1804,$A:$A,0),COLUMN(H$1))/X1804,0)+Y1804</f>
        <v>15</v>
      </c>
      <c r="AA1804" s="5" t="str">
        <f>IFERROR(__xludf.DUMMYFUNCTION("SINGLE(XLOOKUP(W1804,A:A,M:M))"),"")</f>
        <v/>
      </c>
      <c r="AB1804" s="3">
        <f t="array" ref="AB1804">ROUNDDOWN(INDEX($A:$N,MATCH(W1804,$A:$A,0),COLUMN(N$1))/X1804,0)+Z1804</f>
        <v>15</v>
      </c>
      <c r="AC1804" s="3" t="str">
        <f t="array" ref="AC1804">INDEX($A:$P,MATCH(W1804,$A:$A,0),COLUMN(P$1))</f>
        <v>LC BEDROOM</v>
      </c>
      <c r="AD1804" s="3" t="s">
        <v>1920</v>
      </c>
      <c r="AE1804" s="3">
        <v>1.0</v>
      </c>
      <c r="AF1804" s="3">
        <f t="array" ref="AF1804">ROUNDDOWN(INDEX($A:$O,MATCH(AD1804,$A:$A,0),COLUMN(O$1))/AE1804,0)</f>
        <v>0</v>
      </c>
      <c r="AG1804" s="3">
        <f t="array" ref="AG1804">ROUNDDOWN(INDEX($A:$J,MATCH(AD1804,$A:$A,0),COLUMN(H$1))/AE1804,0)+AF1804</f>
        <v>0</v>
      </c>
      <c r="AH1804" s="5" t="str">
        <f>IFERROR(__xludf.DUMMYFUNCTION("SINGLE(XLOOKUP(AD1804,A:A,M:M))"),"")</f>
        <v/>
      </c>
      <c r="AI1804" s="3">
        <f t="array" ref="AI1804">ROUNDDOWN(INDEX($A:$N,MATCH(AD1804,$A:$A,0),COLUMN(N$1))/AE1804,0)+AG1804</f>
        <v>0</v>
      </c>
      <c r="AJ1804" s="3" t="str">
        <f t="array" ref="AJ1804">INDEX($A:$P,MATCH(AD1804,$A:$A,0),COLUMN(P$1))</f>
        <v>Z</v>
      </c>
      <c r="AK1804" s="3" t="s">
        <v>1933</v>
      </c>
      <c r="AL1804" s="3">
        <v>2.0</v>
      </c>
      <c r="AM1804" s="3">
        <f t="array" ref="AM1804">ROUNDDOWN(INDEX($A:$O,MATCH(AK1804,$A:$A,0),COLUMN(O$1))/AL1804,0)</f>
        <v>0</v>
      </c>
      <c r="AN1804" s="3">
        <f t="array" ref="AN1804">ROUNDDOWN(INDEX($A:$J,MATCH(AK1804,$A:$A,0),COLUMN(H$1))/AL1804,0)+AM1804</f>
        <v>0</v>
      </c>
      <c r="AO1804" s="5">
        <f t="shared" si="56"/>
        <v>45261</v>
      </c>
      <c r="AP1804" s="3">
        <f t="array" ref="AP1804">ROUNDDOWN(INDEX($A:$N,MATCH(AK1804,$A:$A,0),COLUMN(N$1))/AL1804,0)+AN1804</f>
        <v>15</v>
      </c>
      <c r="AQ1804" s="3" t="str">
        <f t="array" ref="AQ1804">INDEX($A:$P,MATCH(AK1804,$A:$A,0),COLUMN(P$1))</f>
        <v>LC BEDROOM</v>
      </c>
    </row>
    <row r="1805" ht="15.75" customHeight="1">
      <c r="A1805" s="3" t="s">
        <v>2028</v>
      </c>
      <c r="B1805" s="4" t="str">
        <f t="shared" si="1"/>
        <v>SETCUBDKG3A</v>
      </c>
      <c r="D1805" s="3" t="s">
        <v>101</v>
      </c>
      <c r="F1805" s="5"/>
      <c r="G1805" s="4">
        <v>0.0</v>
      </c>
      <c r="I1805" s="4">
        <v>0.0</v>
      </c>
      <c r="J1805" s="4">
        <v>0.0</v>
      </c>
      <c r="K1805" s="4">
        <v>0.0</v>
      </c>
      <c r="L1805" s="4">
        <v>0.0</v>
      </c>
      <c r="O1805" s="6">
        <f t="shared" si="2"/>
        <v>0</v>
      </c>
      <c r="P1805" s="3" t="s">
        <v>1894</v>
      </c>
      <c r="Q1805" s="3" t="str">
        <f t="shared" si="3"/>
        <v>LC BEDROOM</v>
      </c>
      <c r="R1805" s="3">
        <f t="shared" si="4"/>
        <v>-1</v>
      </c>
      <c r="S1805" s="3">
        <f t="shared" si="5"/>
        <v>0</v>
      </c>
      <c r="T1805" s="7">
        <f t="shared" si="6"/>
        <v>0</v>
      </c>
      <c r="U1805" s="8">
        <f t="array" ref="U1805">IF(W1805&lt;&gt;0,MAX(IFERROR(INDEX(A:S,MATCH(W1805,A:A,0),COLUMN(M$2)),0),IFERROR(INDEX(A:S,MATCH(AD1805,A:A,0),COLUMN(M$2)),0),IFERROR(INDEX(A:S,MATCH(AK1805,A:A,0),COLUMN(M$2)),0),IFERROR(INDEX(A:S,MATCH(AR1805,A:A,0),COLUMN(M$2)),0)),M1805)</f>
        <v>45261</v>
      </c>
      <c r="V1805" s="3">
        <f t="shared" si="7"/>
        <v>0</v>
      </c>
      <c r="W1805" s="3" t="s">
        <v>1893</v>
      </c>
      <c r="X1805" s="3">
        <v>1.0</v>
      </c>
      <c r="Y1805" s="3">
        <f t="array" ref="Y1805">ROUNDDOWN(INDEX($A:$O,MATCH(W1805,$A:$A,0),COLUMN(O$1))/X1805,0)</f>
        <v>-1</v>
      </c>
      <c r="Z1805" s="3">
        <f t="array" ref="Z1805">ROUNDDOWN(INDEX($A:$J,MATCH(W1805,$A:$A,0),COLUMN(H$1))/X1805,0)+Y1805</f>
        <v>-1</v>
      </c>
      <c r="AA1805" s="5" t="str">
        <f>IFERROR(__xludf.DUMMYFUNCTION("SINGLE(XLOOKUP(W1805,A:A,M:M))"),"")</f>
        <v/>
      </c>
      <c r="AB1805" s="3">
        <f t="array" ref="AB1805">ROUNDDOWN(INDEX($A:$N,MATCH(W1805,$A:$A,0),COLUMN(N$1))/X1805,0)+Z1805</f>
        <v>-1</v>
      </c>
      <c r="AC1805" s="3" t="str">
        <f t="array" ref="AC1805">INDEX($A:$P,MATCH(W1805,$A:$A,0),COLUMN(P$1))</f>
        <v>LC BEDROOM</v>
      </c>
      <c r="AD1805" s="3" t="s">
        <v>1933</v>
      </c>
      <c r="AE1805" s="3">
        <v>2.0</v>
      </c>
      <c r="AF1805" s="3">
        <f t="array" ref="AF1805">ROUNDDOWN(INDEX($A:$O,MATCH(AD1805,$A:$A,0),COLUMN(O$1))/AE1805,0)</f>
        <v>0</v>
      </c>
      <c r="AG1805" s="3">
        <f t="array" ref="AG1805">ROUNDDOWN(INDEX($A:$J,MATCH(AD1805,$A:$A,0),COLUMN(H$1))/AE1805,0)+AF1805</f>
        <v>0</v>
      </c>
      <c r="AH1805" s="5">
        <f>IFERROR(__xludf.DUMMYFUNCTION("SINGLE(XLOOKUP(AD1805,A:A,M:M))"),45261.0)</f>
        <v>45261</v>
      </c>
      <c r="AI1805" s="3">
        <f t="array" ref="AI1805">ROUNDDOWN(INDEX($A:$N,MATCH(AD1805,$A:$A,0),COLUMN(N$1))/AE1805,0)+AG1805</f>
        <v>15</v>
      </c>
      <c r="AJ1805" s="3" t="str">
        <f t="array" ref="AJ1805">INDEX($A:$P,MATCH(AD1805,$A:$A,0),COLUMN(P$1))</f>
        <v>LC BEDROOM</v>
      </c>
    </row>
    <row r="1806" ht="15.75" customHeight="1">
      <c r="A1806" s="3" t="s">
        <v>2029</v>
      </c>
      <c r="B1806" s="4" t="str">
        <f t="shared" si="1"/>
        <v>SETCUBDQN3A</v>
      </c>
      <c r="D1806" s="3" t="s">
        <v>101</v>
      </c>
      <c r="F1806" s="5"/>
      <c r="G1806" s="4">
        <v>0.0</v>
      </c>
      <c r="I1806" s="4">
        <v>0.0</v>
      </c>
      <c r="J1806" s="4">
        <v>0.0</v>
      </c>
      <c r="K1806" s="4">
        <v>0.0</v>
      </c>
      <c r="L1806" s="4">
        <v>0.0</v>
      </c>
      <c r="O1806" s="6">
        <f t="shared" si="2"/>
        <v>0</v>
      </c>
      <c r="P1806" s="3" t="s">
        <v>1894</v>
      </c>
      <c r="Q1806" s="3" t="str">
        <f t="shared" si="3"/>
        <v>LC BEDROOM</v>
      </c>
      <c r="R1806" s="3">
        <f t="shared" si="4"/>
        <v>0</v>
      </c>
      <c r="S1806" s="3">
        <f t="shared" si="5"/>
        <v>0</v>
      </c>
      <c r="T1806" s="7">
        <f t="shared" si="6"/>
        <v>0</v>
      </c>
      <c r="U1806" s="8">
        <f t="array" ref="U1806">IF(W1806&lt;&gt;0,MAX(IFERROR(INDEX(A:S,MATCH(W1806,A:A,0),COLUMN(M$2)),0),IFERROR(INDEX(A:S,MATCH(AD1806,A:A,0),COLUMN(M$2)),0),IFERROR(INDEX(A:S,MATCH(AK1806,A:A,0),COLUMN(M$2)),0),IFERROR(INDEX(A:S,MATCH(AR1806,A:A,0),COLUMN(M$2)),0)),M1806)</f>
        <v>45261</v>
      </c>
      <c r="V1806" s="3">
        <f t="shared" si="7"/>
        <v>15</v>
      </c>
      <c r="W1806" s="3" t="s">
        <v>1897</v>
      </c>
      <c r="X1806" s="3">
        <v>1.0</v>
      </c>
      <c r="Y1806" s="3">
        <f t="array" ref="Y1806">ROUNDDOWN(INDEX($A:$O,MATCH(W1806,$A:$A,0),COLUMN(O$1))/X1806,0)</f>
        <v>15</v>
      </c>
      <c r="Z1806" s="3">
        <f t="array" ref="Z1806">ROUNDDOWN(INDEX($A:$J,MATCH(W1806,$A:$A,0),COLUMN(H$1))/X1806,0)+Y1806</f>
        <v>15</v>
      </c>
      <c r="AA1806" s="5" t="str">
        <f>IFERROR(__xludf.DUMMYFUNCTION("SINGLE(XLOOKUP(W1806,A:A,M:M))"),"")</f>
        <v/>
      </c>
      <c r="AB1806" s="3">
        <f t="array" ref="AB1806">ROUNDDOWN(INDEX($A:$N,MATCH(W1806,$A:$A,0),COLUMN(N$1))/X1806,0)+Z1806</f>
        <v>15</v>
      </c>
      <c r="AC1806" s="3" t="str">
        <f t="array" ref="AC1806">INDEX($A:$P,MATCH(W1806,$A:$A,0),COLUMN(P$1))</f>
        <v>LC BEDROOM</v>
      </c>
      <c r="AD1806" s="3" t="s">
        <v>1933</v>
      </c>
      <c r="AE1806" s="3">
        <v>2.0</v>
      </c>
      <c r="AF1806" s="3">
        <f t="array" ref="AF1806">ROUNDDOWN(INDEX($A:$O,MATCH(AD1806,$A:$A,0),COLUMN(O$1))/AE1806,0)</f>
        <v>0</v>
      </c>
      <c r="AG1806" s="3">
        <f t="array" ref="AG1806">ROUNDDOWN(INDEX($A:$J,MATCH(AD1806,$A:$A,0),COLUMN(H$1))/AE1806,0)+AF1806</f>
        <v>0</v>
      </c>
      <c r="AH1806" s="5">
        <f>IFERROR(__xludf.DUMMYFUNCTION("SINGLE(XLOOKUP(AD1806,A:A,M:M))"),45261.0)</f>
        <v>45261</v>
      </c>
      <c r="AI1806" s="3">
        <f t="array" ref="AI1806">ROUNDDOWN(INDEX($A:$N,MATCH(AD1806,$A:$A,0),COLUMN(N$1))/AE1806,0)+AG1806</f>
        <v>15</v>
      </c>
      <c r="AJ1806" s="3" t="str">
        <f t="array" ref="AJ1806">INDEX($A:$P,MATCH(AD1806,$A:$A,0),COLUMN(P$1))</f>
        <v>LC BEDROOM</v>
      </c>
    </row>
    <row r="1807" ht="15.75" customHeight="1">
      <c r="A1807" s="3" t="s">
        <v>2030</v>
      </c>
      <c r="B1807" s="4" t="str">
        <f t="shared" si="1"/>
        <v>SETMVBDKG4A</v>
      </c>
      <c r="D1807" s="3" t="s">
        <v>101</v>
      </c>
      <c r="F1807" s="5"/>
      <c r="G1807" s="4">
        <v>0.0</v>
      </c>
      <c r="I1807" s="4">
        <v>0.0</v>
      </c>
      <c r="J1807" s="4">
        <v>9.0</v>
      </c>
      <c r="K1807" s="4">
        <v>0.0</v>
      </c>
      <c r="L1807" s="4">
        <v>0.0</v>
      </c>
      <c r="O1807" s="6">
        <f t="shared" si="2"/>
        <v>9</v>
      </c>
      <c r="P1807" s="3" t="s">
        <v>1894</v>
      </c>
      <c r="Q1807" s="3" t="str">
        <f t="shared" si="3"/>
        <v>LC BEDROOM</v>
      </c>
      <c r="R1807" s="3">
        <f t="shared" si="4"/>
        <v>9</v>
      </c>
      <c r="S1807" s="3">
        <f t="shared" si="5"/>
        <v>0</v>
      </c>
      <c r="T1807" s="7">
        <f t="shared" si="6"/>
        <v>9</v>
      </c>
      <c r="U1807" s="8">
        <f t="array" ref="U1807">IF(W1807&lt;&gt;0,MAX(IFERROR(INDEX(A:S,MATCH(W1807,A:A,0),COLUMN(M$2)),0),IFERROR(INDEX(A:S,MATCH(AD1807,A:A,0),COLUMN(M$2)),0),IFERROR(INDEX(A:S,MATCH(AK1807,A:A,0),COLUMN(M$2)),0),IFERROR(INDEX(A:S,MATCH(AR1807,A:A,0),COLUMN(M$2)),0)),M1807)</f>
        <v>0</v>
      </c>
      <c r="V1807" s="3">
        <f t="shared" si="7"/>
        <v>0</v>
      </c>
      <c r="W1807" s="3" t="s">
        <v>1937</v>
      </c>
      <c r="X1807" s="3">
        <v>1.0</v>
      </c>
      <c r="Y1807" s="3">
        <f t="array" ref="Y1807">ROUNDDOWN(INDEX($A:$O,MATCH(W1807,$A:$A,0),COLUMN(O$1))/X1807,0)</f>
        <v>9</v>
      </c>
      <c r="Z1807" s="3">
        <f t="array" ref="Z1807">ROUNDDOWN(INDEX($A:$J,MATCH(W1807,$A:$A,0),COLUMN(H$1))/X1807,0)+Y1807</f>
        <v>9</v>
      </c>
      <c r="AA1807" s="5" t="str">
        <f>IFERROR(__xludf.DUMMYFUNCTION("SINGLE(XLOOKUP(W1807,A:A,M:M))"),"")</f>
        <v/>
      </c>
      <c r="AB1807" s="3">
        <f t="array" ref="AB1807">ROUNDDOWN(INDEX($A:$N,MATCH(W1807,$A:$A,0),COLUMN(N$1))/X1807,0)+Z1807</f>
        <v>9</v>
      </c>
      <c r="AC1807" s="3" t="str">
        <f t="array" ref="AC1807">INDEX($A:$P,MATCH(W1807,$A:$A,0),COLUMN(P$1))</f>
        <v>LC BEDROOM</v>
      </c>
      <c r="AD1807" s="3" t="s">
        <v>1935</v>
      </c>
      <c r="AE1807" s="3">
        <v>1.0</v>
      </c>
      <c r="AF1807" s="3">
        <f t="array" ref="AF1807">ROUNDDOWN(INDEX($A:$O,MATCH(AD1807,$A:$A,0),COLUMN(O$1))/AE1807,0)</f>
        <v>15</v>
      </c>
      <c r="AG1807" s="3">
        <f t="array" ref="AG1807">ROUNDDOWN(INDEX($A:$J,MATCH(AD1807,$A:$A,0),COLUMN(H$1))/AE1807,0)+AF1807</f>
        <v>15</v>
      </c>
      <c r="AH1807" s="5" t="str">
        <f>IFERROR(__xludf.DUMMYFUNCTION("SINGLE(XLOOKUP(AD1807,A:A,M:M))"),"")</f>
        <v/>
      </c>
      <c r="AI1807" s="3">
        <f t="array" ref="AI1807">ROUNDDOWN(INDEX($A:$N,MATCH(AD1807,$A:$A,0),COLUMN(N$1))/AE1807,0)+AG1807</f>
        <v>15</v>
      </c>
      <c r="AJ1807" s="3" t="str">
        <f t="array" ref="AJ1807">INDEX($A:$P,MATCH(AD1807,$A:$A,0),COLUMN(P$1))</f>
        <v>LC BEDROOM</v>
      </c>
      <c r="AK1807" s="3" t="s">
        <v>1936</v>
      </c>
      <c r="AL1807" s="3">
        <v>2.0</v>
      </c>
      <c r="AM1807" s="3">
        <f t="array" ref="AM1807">ROUNDDOWN(INDEX($A:$O,MATCH(AK1807,$A:$A,0),COLUMN(O$1))/AL1807,0)</f>
        <v>15</v>
      </c>
      <c r="AN1807" s="3">
        <f t="array" ref="AN1807">ROUNDDOWN(INDEX($A:$J,MATCH(AK1807,$A:$A,0),COLUMN(H$1))/AL1807,0)+AM1807</f>
        <v>15</v>
      </c>
      <c r="AO1807" s="5" t="str">
        <f t="shared" ref="AO1807:AO1808" si="57">XLOOKUP(AK1807,$A:$A,$M:$M)</f>
        <v/>
      </c>
      <c r="AP1807" s="3">
        <f t="array" ref="AP1807">ROUNDDOWN(INDEX($A:$N,MATCH(AK1807,$A:$A,0),COLUMN(N$1))/AL1807,0)+AN1807</f>
        <v>15</v>
      </c>
      <c r="AQ1807" s="3" t="str">
        <f t="array" ref="AQ1807">INDEX($A:$P,MATCH(AK1807,$A:$A,0),COLUMN(P$1))</f>
        <v>LC BEDROOM</v>
      </c>
    </row>
    <row r="1808" ht="15.75" customHeight="1">
      <c r="A1808" s="3" t="s">
        <v>2031</v>
      </c>
      <c r="B1808" s="4" t="str">
        <f t="shared" si="1"/>
        <v>SETMVBDQN4A</v>
      </c>
      <c r="D1808" s="3" t="s">
        <v>101</v>
      </c>
      <c r="F1808" s="5"/>
      <c r="G1808" s="4">
        <v>0.0</v>
      </c>
      <c r="I1808" s="4">
        <v>0.0</v>
      </c>
      <c r="J1808" s="4">
        <v>6.0</v>
      </c>
      <c r="K1808" s="4">
        <v>0.0</v>
      </c>
      <c r="L1808" s="4">
        <v>0.0</v>
      </c>
      <c r="O1808" s="6">
        <f t="shared" si="2"/>
        <v>6</v>
      </c>
      <c r="P1808" s="3" t="s">
        <v>1894</v>
      </c>
      <c r="Q1808" s="3" t="str">
        <f t="shared" si="3"/>
        <v>LC BEDROOM</v>
      </c>
      <c r="R1808" s="3">
        <f t="shared" si="4"/>
        <v>6</v>
      </c>
      <c r="S1808" s="3">
        <f t="shared" si="5"/>
        <v>0</v>
      </c>
      <c r="T1808" s="7">
        <f t="shared" si="6"/>
        <v>6</v>
      </c>
      <c r="U1808" s="8">
        <f t="array" ref="U1808">IF(W1808&lt;&gt;0,MAX(IFERROR(INDEX(A:S,MATCH(W1808,A:A,0),COLUMN(M$2)),0),IFERROR(INDEX(A:S,MATCH(AD1808,A:A,0),COLUMN(M$2)),0),IFERROR(INDEX(A:S,MATCH(AK1808,A:A,0),COLUMN(M$2)),0),IFERROR(INDEX(A:S,MATCH(AR1808,A:A,0),COLUMN(M$2)),0)),M1808)</f>
        <v>0</v>
      </c>
      <c r="V1808" s="3">
        <f t="shared" si="7"/>
        <v>0</v>
      </c>
      <c r="W1808" s="3" t="s">
        <v>1942</v>
      </c>
      <c r="X1808" s="3">
        <v>1.0</v>
      </c>
      <c r="Y1808" s="3">
        <f t="array" ref="Y1808">ROUNDDOWN(INDEX($A:$O,MATCH(W1808,$A:$A,0),COLUMN(O$1))/X1808,0)</f>
        <v>6</v>
      </c>
      <c r="Z1808" s="3">
        <f t="array" ref="Z1808">ROUNDDOWN(INDEX($A:$J,MATCH(W1808,$A:$A,0),COLUMN(H$1))/X1808,0)+Y1808</f>
        <v>6</v>
      </c>
      <c r="AA1808" s="5" t="str">
        <f>IFERROR(__xludf.DUMMYFUNCTION("SINGLE(XLOOKUP(W1808,A:A,M:M))"),"")</f>
        <v/>
      </c>
      <c r="AB1808" s="3">
        <f t="array" ref="AB1808">ROUNDDOWN(INDEX($A:$N,MATCH(W1808,$A:$A,0),COLUMN(N$1))/X1808,0)+Z1808</f>
        <v>6</v>
      </c>
      <c r="AC1808" s="3" t="str">
        <f t="array" ref="AC1808">INDEX($A:$P,MATCH(W1808,$A:$A,0),COLUMN(P$1))</f>
        <v>LC BEDROOM</v>
      </c>
      <c r="AD1808" s="3" t="s">
        <v>1935</v>
      </c>
      <c r="AE1808" s="3">
        <v>1.0</v>
      </c>
      <c r="AF1808" s="3">
        <f t="array" ref="AF1808">ROUNDDOWN(INDEX($A:$O,MATCH(AD1808,$A:$A,0),COLUMN(O$1))/AE1808,0)</f>
        <v>15</v>
      </c>
      <c r="AG1808" s="3">
        <f t="array" ref="AG1808">ROUNDDOWN(INDEX($A:$J,MATCH(AD1808,$A:$A,0),COLUMN(H$1))/AE1808,0)+AF1808</f>
        <v>15</v>
      </c>
      <c r="AH1808" s="5" t="str">
        <f>IFERROR(__xludf.DUMMYFUNCTION("SINGLE(XLOOKUP(AD1808,A:A,M:M))"),"")</f>
        <v/>
      </c>
      <c r="AI1808" s="3">
        <f t="array" ref="AI1808">ROUNDDOWN(INDEX($A:$N,MATCH(AD1808,$A:$A,0),COLUMN(N$1))/AE1808,0)+AG1808</f>
        <v>15</v>
      </c>
      <c r="AJ1808" s="3" t="str">
        <f t="array" ref="AJ1808">INDEX($A:$P,MATCH(AD1808,$A:$A,0),COLUMN(P$1))</f>
        <v>LC BEDROOM</v>
      </c>
      <c r="AK1808" s="3" t="s">
        <v>1936</v>
      </c>
      <c r="AL1808" s="3">
        <v>2.0</v>
      </c>
      <c r="AM1808" s="3">
        <f t="array" ref="AM1808">ROUNDDOWN(INDEX($A:$O,MATCH(AK1808,$A:$A,0),COLUMN(O$1))/AL1808,0)</f>
        <v>15</v>
      </c>
      <c r="AN1808" s="3">
        <f t="array" ref="AN1808">ROUNDDOWN(INDEX($A:$J,MATCH(AK1808,$A:$A,0),COLUMN(H$1))/AL1808,0)+AM1808</f>
        <v>15</v>
      </c>
      <c r="AO1808" s="5" t="str">
        <f t="shared" si="57"/>
        <v/>
      </c>
      <c r="AP1808" s="3">
        <f t="array" ref="AP1808">ROUNDDOWN(INDEX($A:$N,MATCH(AK1808,$A:$A,0),COLUMN(N$1))/AL1808,0)+AN1808</f>
        <v>15</v>
      </c>
      <c r="AQ1808" s="3" t="str">
        <f t="array" ref="AQ1808">INDEX($A:$P,MATCH(AK1808,$A:$A,0),COLUMN(P$1))</f>
        <v>LC BEDROOM</v>
      </c>
    </row>
    <row r="1809" ht="15.75" customHeight="1">
      <c r="A1809" s="3" t="s">
        <v>2032</v>
      </c>
      <c r="B1809" s="4" t="str">
        <f t="shared" si="1"/>
        <v>SETMVBDKG3A</v>
      </c>
      <c r="D1809" s="3" t="s">
        <v>101</v>
      </c>
      <c r="F1809" s="5"/>
      <c r="G1809" s="4">
        <v>0.0</v>
      </c>
      <c r="I1809" s="4">
        <v>0.0</v>
      </c>
      <c r="J1809" s="4">
        <v>9.0</v>
      </c>
      <c r="K1809" s="4">
        <v>0.0</v>
      </c>
      <c r="L1809" s="4">
        <v>0.0</v>
      </c>
      <c r="O1809" s="6">
        <f t="shared" si="2"/>
        <v>9</v>
      </c>
      <c r="P1809" s="3" t="s">
        <v>1894</v>
      </c>
      <c r="Q1809" s="3" t="str">
        <f t="shared" si="3"/>
        <v>LC BEDROOM</v>
      </c>
      <c r="R1809" s="3">
        <f t="shared" si="4"/>
        <v>9</v>
      </c>
      <c r="S1809" s="3">
        <f t="shared" si="5"/>
        <v>0</v>
      </c>
      <c r="T1809" s="7">
        <f t="shared" si="6"/>
        <v>9</v>
      </c>
      <c r="U1809" s="8">
        <f t="array" ref="U1809">IF(W1809&lt;&gt;0,MAX(IFERROR(INDEX(A:S,MATCH(W1809,A:A,0),COLUMN(M$2)),0),IFERROR(INDEX(A:S,MATCH(AD1809,A:A,0),COLUMN(M$2)),0),IFERROR(INDEX(A:S,MATCH(AK1809,A:A,0),COLUMN(M$2)),0),IFERROR(INDEX(A:S,MATCH(AR1809,A:A,0),COLUMN(M$2)),0)),M1809)</f>
        <v>0</v>
      </c>
      <c r="V1809" s="3">
        <f t="shared" si="7"/>
        <v>0</v>
      </c>
      <c r="W1809" s="3" t="s">
        <v>1937</v>
      </c>
      <c r="X1809" s="3">
        <v>1.0</v>
      </c>
      <c r="Y1809" s="3">
        <f t="array" ref="Y1809">ROUNDDOWN(INDEX($A:$O,MATCH(W1809,$A:$A,0),COLUMN(O$1))/X1809,0)</f>
        <v>9</v>
      </c>
      <c r="Z1809" s="3">
        <f t="array" ref="Z1809">ROUNDDOWN(INDEX($A:$J,MATCH(W1809,$A:$A,0),COLUMN(H$1))/X1809,0)+Y1809</f>
        <v>9</v>
      </c>
      <c r="AA1809" s="5" t="str">
        <f>IFERROR(__xludf.DUMMYFUNCTION("SINGLE(XLOOKUP(W1809,A:A,M:M))"),"")</f>
        <v/>
      </c>
      <c r="AB1809" s="3">
        <f t="array" ref="AB1809">ROUNDDOWN(INDEX($A:$N,MATCH(W1809,$A:$A,0),COLUMN(N$1))/X1809,0)+Z1809</f>
        <v>9</v>
      </c>
      <c r="AC1809" s="3" t="str">
        <f t="array" ref="AC1809">INDEX($A:$P,MATCH(W1809,$A:$A,0),COLUMN(P$1))</f>
        <v>LC BEDROOM</v>
      </c>
      <c r="AD1809" s="3" t="s">
        <v>1936</v>
      </c>
      <c r="AE1809" s="3">
        <v>2.0</v>
      </c>
      <c r="AF1809" s="3">
        <f t="array" ref="AF1809">ROUNDDOWN(INDEX($A:$O,MATCH(AD1809,$A:$A,0),COLUMN(O$1))/AE1809,0)</f>
        <v>15</v>
      </c>
      <c r="AG1809" s="3">
        <f t="array" ref="AG1809">ROUNDDOWN(INDEX($A:$J,MATCH(AD1809,$A:$A,0),COLUMN(H$1))/AE1809,0)+AF1809</f>
        <v>15</v>
      </c>
      <c r="AH1809" s="5" t="str">
        <f>IFERROR(__xludf.DUMMYFUNCTION("SINGLE(XLOOKUP(AD1809,A:A,M:M))"),"")</f>
        <v/>
      </c>
      <c r="AI1809" s="3">
        <f t="array" ref="AI1809">ROUNDDOWN(INDEX($A:$N,MATCH(AD1809,$A:$A,0),COLUMN(N$1))/AE1809,0)+AG1809</f>
        <v>15</v>
      </c>
      <c r="AJ1809" s="3" t="str">
        <f t="array" ref="AJ1809">INDEX($A:$P,MATCH(AD1809,$A:$A,0),COLUMN(P$1))</f>
        <v>LC BEDROOM</v>
      </c>
    </row>
    <row r="1810" ht="15.75" customHeight="1">
      <c r="A1810" s="3" t="s">
        <v>2033</v>
      </c>
      <c r="B1810" s="4" t="str">
        <f t="shared" si="1"/>
        <v>SETMVBDQN3A</v>
      </c>
      <c r="D1810" s="3" t="s">
        <v>101</v>
      </c>
      <c r="F1810" s="5"/>
      <c r="G1810" s="4">
        <v>0.0</v>
      </c>
      <c r="I1810" s="4">
        <v>0.0</v>
      </c>
      <c r="J1810" s="4">
        <v>6.0</v>
      </c>
      <c r="K1810" s="4">
        <v>0.0</v>
      </c>
      <c r="L1810" s="4">
        <v>0.0</v>
      </c>
      <c r="O1810" s="6">
        <f t="shared" si="2"/>
        <v>6</v>
      </c>
      <c r="P1810" s="3" t="s">
        <v>1894</v>
      </c>
      <c r="Q1810" s="3" t="str">
        <f t="shared" si="3"/>
        <v>LC BEDROOM</v>
      </c>
      <c r="R1810" s="3">
        <f t="shared" si="4"/>
        <v>6</v>
      </c>
      <c r="S1810" s="3">
        <f t="shared" si="5"/>
        <v>0</v>
      </c>
      <c r="T1810" s="7">
        <f t="shared" si="6"/>
        <v>6</v>
      </c>
      <c r="U1810" s="8">
        <f t="array" ref="U1810">IF(W1810&lt;&gt;0,MAX(IFERROR(INDEX(A:S,MATCH(W1810,A:A,0),COLUMN(M$2)),0),IFERROR(INDEX(A:S,MATCH(AD1810,A:A,0),COLUMN(M$2)),0),IFERROR(INDEX(A:S,MATCH(AK1810,A:A,0),COLUMN(M$2)),0),IFERROR(INDEX(A:S,MATCH(AR1810,A:A,0),COLUMN(M$2)),0)),M1810)</f>
        <v>0</v>
      </c>
      <c r="V1810" s="3">
        <f t="shared" si="7"/>
        <v>0</v>
      </c>
      <c r="W1810" s="3" t="s">
        <v>1942</v>
      </c>
      <c r="X1810" s="3">
        <v>1.0</v>
      </c>
      <c r="Y1810" s="3">
        <f t="array" ref="Y1810">ROUNDDOWN(INDEX($A:$O,MATCH(W1810,$A:$A,0),COLUMN(O$1))/X1810,0)</f>
        <v>6</v>
      </c>
      <c r="Z1810" s="3">
        <f t="array" ref="Z1810">ROUNDDOWN(INDEX($A:$J,MATCH(W1810,$A:$A,0),COLUMN(H$1))/X1810,0)+Y1810</f>
        <v>6</v>
      </c>
      <c r="AA1810" s="5" t="str">
        <f>IFERROR(__xludf.DUMMYFUNCTION("SINGLE(XLOOKUP(W1810,A:A,M:M))"),"")</f>
        <v/>
      </c>
      <c r="AB1810" s="3">
        <f t="array" ref="AB1810">ROUNDDOWN(INDEX($A:$N,MATCH(W1810,$A:$A,0),COLUMN(N$1))/X1810,0)+Z1810</f>
        <v>6</v>
      </c>
      <c r="AC1810" s="3" t="str">
        <f t="array" ref="AC1810">INDEX($A:$P,MATCH(W1810,$A:$A,0),COLUMN(P$1))</f>
        <v>LC BEDROOM</v>
      </c>
      <c r="AD1810" s="3" t="s">
        <v>1936</v>
      </c>
      <c r="AE1810" s="3">
        <v>2.0</v>
      </c>
      <c r="AF1810" s="3">
        <f t="array" ref="AF1810">ROUNDDOWN(INDEX($A:$O,MATCH(AD1810,$A:$A,0),COLUMN(O$1))/AE1810,0)</f>
        <v>15</v>
      </c>
      <c r="AG1810" s="3">
        <f t="array" ref="AG1810">ROUNDDOWN(INDEX($A:$J,MATCH(AD1810,$A:$A,0),COLUMN(H$1))/AE1810,0)+AF1810</f>
        <v>15</v>
      </c>
      <c r="AH1810" s="5" t="str">
        <f>IFERROR(__xludf.DUMMYFUNCTION("SINGLE(XLOOKUP(AD1810,A:A,M:M))"),"")</f>
        <v/>
      </c>
      <c r="AI1810" s="3">
        <f t="array" ref="AI1810">ROUNDDOWN(INDEX($A:$N,MATCH(AD1810,$A:$A,0),COLUMN(N$1))/AE1810,0)+AG1810</f>
        <v>15</v>
      </c>
      <c r="AJ1810" s="3" t="str">
        <f t="array" ref="AJ1810">INDEX($A:$P,MATCH(AD1810,$A:$A,0),COLUMN(P$1))</f>
        <v>LC BEDROOM</v>
      </c>
    </row>
    <row r="1811" ht="15.75" customHeight="1">
      <c r="A1811" s="3" t="s">
        <v>2034</v>
      </c>
      <c r="B1811" s="4" t="str">
        <f t="shared" si="1"/>
        <v>SETLFBDKG4A</v>
      </c>
      <c r="D1811" s="3" t="s">
        <v>101</v>
      </c>
      <c r="F1811" s="5"/>
      <c r="G1811" s="4">
        <v>0.0</v>
      </c>
      <c r="I1811" s="4">
        <v>0.0</v>
      </c>
      <c r="J1811" s="4">
        <v>0.0</v>
      </c>
      <c r="K1811" s="4">
        <v>0.0</v>
      </c>
      <c r="L1811" s="4">
        <v>0.0</v>
      </c>
      <c r="O1811" s="6">
        <f t="shared" si="2"/>
        <v>0</v>
      </c>
      <c r="P1811" s="3" t="s">
        <v>1894</v>
      </c>
      <c r="Q1811" s="3" t="str">
        <f t="shared" si="3"/>
        <v>LC BEDROOM</v>
      </c>
      <c r="R1811" s="3">
        <f t="shared" si="4"/>
        <v>0</v>
      </c>
      <c r="S1811" s="3">
        <f t="shared" si="5"/>
        <v>0</v>
      </c>
      <c r="T1811" s="7">
        <f t="shared" si="6"/>
        <v>0</v>
      </c>
      <c r="U1811" s="8">
        <f t="array" ref="U1811">IF(W1811&lt;&gt;0,MAX(IFERROR(INDEX(A:S,MATCH(W1811,A:A,0),COLUMN(M$2)),0),IFERROR(INDEX(A:S,MATCH(AD1811,A:A,0),COLUMN(M$2)),0),IFERROR(INDEX(A:S,MATCH(AK1811,A:A,0),COLUMN(M$2)),0),IFERROR(INDEX(A:S,MATCH(AR1811,A:A,0),COLUMN(M$2)),0)),M1811)</f>
        <v>45261</v>
      </c>
      <c r="V1811" s="3">
        <f t="shared" si="7"/>
        <v>16</v>
      </c>
      <c r="W1811" s="3" t="s">
        <v>1900</v>
      </c>
      <c r="X1811" s="3">
        <v>1.0</v>
      </c>
      <c r="Y1811" s="3">
        <f t="array" ref="Y1811">ROUNDDOWN(INDEX($A:$O,MATCH(W1811,$A:$A,0),COLUMN(O$1))/X1811,0)</f>
        <v>16</v>
      </c>
      <c r="Z1811" s="3">
        <f t="array" ref="Z1811">ROUNDDOWN(INDEX($A:$J,MATCH(W1811,$A:$A,0),COLUMN(H$1))/X1811,0)+Y1811</f>
        <v>16</v>
      </c>
      <c r="AA1811" s="5" t="str">
        <f>IFERROR(__xludf.DUMMYFUNCTION("SINGLE(XLOOKUP(W1811,A:A,M:M))"),"")</f>
        <v/>
      </c>
      <c r="AB1811" s="3">
        <f t="array" ref="AB1811">ROUNDDOWN(INDEX($A:$N,MATCH(W1811,$A:$A,0),COLUMN(N$1))/X1811,0)+Z1811</f>
        <v>16</v>
      </c>
      <c r="AC1811" s="3" t="str">
        <f t="array" ref="AC1811">INDEX($A:$P,MATCH(W1811,$A:$A,0),COLUMN(P$1))</f>
        <v>LC BEDROOM</v>
      </c>
      <c r="AD1811" s="3" t="s">
        <v>1931</v>
      </c>
      <c r="AE1811" s="3">
        <v>1.0</v>
      </c>
      <c r="AF1811" s="3">
        <f t="array" ref="AF1811">ROUNDDOWN(INDEX($A:$O,MATCH(AD1811,$A:$A,0),COLUMN(O$1))/AE1811,0)</f>
        <v>17</v>
      </c>
      <c r="AG1811" s="3">
        <f t="array" ref="AG1811">ROUNDDOWN(INDEX($A:$J,MATCH(AD1811,$A:$A,0),COLUMN(H$1))/AE1811,0)+AF1811</f>
        <v>17</v>
      </c>
      <c r="AH1811" s="5">
        <f>IFERROR(__xludf.DUMMYFUNCTION("SINGLE(XLOOKUP(AD1811,A:A,M:M))"),45261.0)</f>
        <v>45261</v>
      </c>
      <c r="AI1811" s="3">
        <f t="array" ref="AI1811">ROUNDDOWN(INDEX($A:$N,MATCH(AD1811,$A:$A,0),COLUMN(N$1))/AE1811,0)+AG1811</f>
        <v>48</v>
      </c>
      <c r="AJ1811" s="3" t="str">
        <f t="array" ref="AJ1811">INDEX($A:$P,MATCH(AD1811,$A:$A,0),COLUMN(P$1))</f>
        <v>LC BEDROOM</v>
      </c>
      <c r="AK1811" s="3" t="s">
        <v>1934</v>
      </c>
      <c r="AL1811" s="3">
        <v>2.0</v>
      </c>
      <c r="AM1811" s="3">
        <f t="array" ref="AM1811">ROUNDDOWN(INDEX($A:$O,MATCH(AK1811,$A:$A,0),COLUMN(O$1))/AL1811,0)</f>
        <v>0</v>
      </c>
      <c r="AN1811" s="3">
        <f t="array" ref="AN1811">ROUNDDOWN(INDEX($A:$J,MATCH(AK1811,$A:$A,0),COLUMN(H$1))/AL1811,0)+AM1811</f>
        <v>0</v>
      </c>
      <c r="AO1811" s="5">
        <f t="shared" ref="AO1811:AO1812" si="58">XLOOKUP(AK1811,$A:$A,$M:$M)</f>
        <v>45261</v>
      </c>
      <c r="AP1811" s="3">
        <f t="array" ref="AP1811">ROUNDDOWN(INDEX($A:$N,MATCH(AK1811,$A:$A,0),COLUMN(N$1))/AL1811,0)+AN1811</f>
        <v>16</v>
      </c>
      <c r="AQ1811" s="3" t="str">
        <f t="array" ref="AQ1811">INDEX($A:$P,MATCH(AK1811,$A:$A,0),COLUMN(P$1))</f>
        <v>LC BEDROOM</v>
      </c>
    </row>
    <row r="1812" ht="15.75" customHeight="1">
      <c r="A1812" s="3" t="s">
        <v>2035</v>
      </c>
      <c r="B1812" s="4" t="str">
        <f t="shared" si="1"/>
        <v>SETLFBDQN4A</v>
      </c>
      <c r="D1812" s="3" t="s">
        <v>101</v>
      </c>
      <c r="F1812" s="5"/>
      <c r="G1812" s="4">
        <v>0.0</v>
      </c>
      <c r="I1812" s="4">
        <v>0.0</v>
      </c>
      <c r="J1812" s="4">
        <v>0.0</v>
      </c>
      <c r="K1812" s="4">
        <v>0.0</v>
      </c>
      <c r="L1812" s="4">
        <v>0.0</v>
      </c>
      <c r="O1812" s="6">
        <f t="shared" si="2"/>
        <v>0</v>
      </c>
      <c r="P1812" s="3" t="s">
        <v>1894</v>
      </c>
      <c r="Q1812" s="3" t="str">
        <f t="shared" si="3"/>
        <v>LC BEDROOM</v>
      </c>
      <c r="R1812" s="3">
        <f t="shared" si="4"/>
        <v>0</v>
      </c>
      <c r="S1812" s="3">
        <f t="shared" si="5"/>
        <v>0</v>
      </c>
      <c r="T1812" s="7">
        <f t="shared" si="6"/>
        <v>0</v>
      </c>
      <c r="U1812" s="8">
        <f t="array" ref="U1812">IF(W1812&lt;&gt;0,MAX(IFERROR(INDEX(A:S,MATCH(W1812,A:A,0),COLUMN(M$2)),0),IFERROR(INDEX(A:S,MATCH(AD1812,A:A,0),COLUMN(M$2)),0),IFERROR(INDEX(A:S,MATCH(AK1812,A:A,0),COLUMN(M$2)),0),IFERROR(INDEX(A:S,MATCH(AR1812,A:A,0),COLUMN(M$2)),0)),M1812)</f>
        <v>45261</v>
      </c>
      <c r="V1812" s="3">
        <f t="shared" si="7"/>
        <v>3</v>
      </c>
      <c r="W1812" s="3" t="s">
        <v>1903</v>
      </c>
      <c r="X1812" s="3">
        <v>1.0</v>
      </c>
      <c r="Y1812" s="3">
        <f t="array" ref="Y1812">ROUNDDOWN(INDEX($A:$O,MATCH(W1812,$A:$A,0),COLUMN(O$1))/X1812,0)</f>
        <v>3</v>
      </c>
      <c r="Z1812" s="3">
        <f t="array" ref="Z1812">ROUNDDOWN(INDEX($A:$J,MATCH(W1812,$A:$A,0),COLUMN(H$1))/X1812,0)+Y1812</f>
        <v>3</v>
      </c>
      <c r="AA1812" s="5" t="str">
        <f>IFERROR(__xludf.DUMMYFUNCTION("SINGLE(XLOOKUP(W1812,A:A,M:M))"),"")</f>
        <v/>
      </c>
      <c r="AB1812" s="3">
        <f t="array" ref="AB1812">ROUNDDOWN(INDEX($A:$N,MATCH(W1812,$A:$A,0),COLUMN(N$1))/X1812,0)+Z1812</f>
        <v>3</v>
      </c>
      <c r="AC1812" s="3" t="str">
        <f t="array" ref="AC1812">INDEX($A:$P,MATCH(W1812,$A:$A,0),COLUMN(P$1))</f>
        <v>LC BEDROOM</v>
      </c>
      <c r="AD1812" s="3" t="s">
        <v>1931</v>
      </c>
      <c r="AE1812" s="3">
        <v>1.0</v>
      </c>
      <c r="AF1812" s="3">
        <f t="array" ref="AF1812">ROUNDDOWN(INDEX($A:$O,MATCH(AD1812,$A:$A,0),COLUMN(O$1))/AE1812,0)</f>
        <v>17</v>
      </c>
      <c r="AG1812" s="3">
        <f t="array" ref="AG1812">ROUNDDOWN(INDEX($A:$J,MATCH(AD1812,$A:$A,0),COLUMN(H$1))/AE1812,0)+AF1812</f>
        <v>17</v>
      </c>
      <c r="AH1812" s="5">
        <f>IFERROR(__xludf.DUMMYFUNCTION("SINGLE(XLOOKUP(AD1812,A:A,M:M))"),45261.0)</f>
        <v>45261</v>
      </c>
      <c r="AI1812" s="3">
        <f t="array" ref="AI1812">ROUNDDOWN(INDEX($A:$N,MATCH(AD1812,$A:$A,0),COLUMN(N$1))/AE1812,0)+AG1812</f>
        <v>48</v>
      </c>
      <c r="AJ1812" s="3" t="str">
        <f t="array" ref="AJ1812">INDEX($A:$P,MATCH(AD1812,$A:$A,0),COLUMN(P$1))</f>
        <v>LC BEDROOM</v>
      </c>
      <c r="AK1812" s="3" t="s">
        <v>1934</v>
      </c>
      <c r="AL1812" s="3">
        <v>2.0</v>
      </c>
      <c r="AM1812" s="3">
        <f t="array" ref="AM1812">ROUNDDOWN(INDEX($A:$O,MATCH(AK1812,$A:$A,0),COLUMN(O$1))/AL1812,0)</f>
        <v>0</v>
      </c>
      <c r="AN1812" s="3">
        <f t="array" ref="AN1812">ROUNDDOWN(INDEX($A:$J,MATCH(AK1812,$A:$A,0),COLUMN(H$1))/AL1812,0)+AM1812</f>
        <v>0</v>
      </c>
      <c r="AO1812" s="5">
        <f t="shared" si="58"/>
        <v>45261</v>
      </c>
      <c r="AP1812" s="3">
        <f t="array" ref="AP1812">ROUNDDOWN(INDEX($A:$N,MATCH(AK1812,$A:$A,0),COLUMN(N$1))/AL1812,0)+AN1812</f>
        <v>16</v>
      </c>
      <c r="AQ1812" s="3" t="str">
        <f t="array" ref="AQ1812">INDEX($A:$P,MATCH(AK1812,$A:$A,0),COLUMN(P$1))</f>
        <v>LC BEDROOM</v>
      </c>
    </row>
    <row r="1813" ht="15.75" customHeight="1">
      <c r="A1813" s="3" t="s">
        <v>2036</v>
      </c>
      <c r="B1813" s="4" t="str">
        <f t="shared" si="1"/>
        <v>SETLFBDKG3A</v>
      </c>
      <c r="D1813" s="3" t="s">
        <v>101</v>
      </c>
      <c r="F1813" s="5"/>
      <c r="G1813" s="4">
        <v>0.0</v>
      </c>
      <c r="I1813" s="4">
        <v>0.0</v>
      </c>
      <c r="J1813" s="4">
        <v>0.0</v>
      </c>
      <c r="K1813" s="4">
        <v>0.0</v>
      </c>
      <c r="L1813" s="4">
        <v>0.0</v>
      </c>
      <c r="O1813" s="6">
        <f t="shared" si="2"/>
        <v>0</v>
      </c>
      <c r="P1813" s="3" t="s">
        <v>1894</v>
      </c>
      <c r="Q1813" s="3" t="str">
        <f t="shared" si="3"/>
        <v>LC BEDROOM</v>
      </c>
      <c r="R1813" s="3">
        <f t="shared" si="4"/>
        <v>0</v>
      </c>
      <c r="S1813" s="3">
        <f t="shared" si="5"/>
        <v>0</v>
      </c>
      <c r="T1813" s="7">
        <f t="shared" si="6"/>
        <v>0</v>
      </c>
      <c r="U1813" s="8">
        <f t="array" ref="U1813">IF(W1813&lt;&gt;0,MAX(IFERROR(INDEX(A:S,MATCH(W1813,A:A,0),COLUMN(M$2)),0),IFERROR(INDEX(A:S,MATCH(AD1813,A:A,0),COLUMN(M$2)),0),IFERROR(INDEX(A:S,MATCH(AK1813,A:A,0),COLUMN(M$2)),0),IFERROR(INDEX(A:S,MATCH(AR1813,A:A,0),COLUMN(M$2)),0)),M1813)</f>
        <v>45261</v>
      </c>
      <c r="V1813" s="3">
        <f t="shared" si="7"/>
        <v>16</v>
      </c>
      <c r="W1813" s="3" t="s">
        <v>1900</v>
      </c>
      <c r="X1813" s="3">
        <v>1.0</v>
      </c>
      <c r="Y1813" s="3">
        <f t="array" ref="Y1813">ROUNDDOWN(INDEX($A:$O,MATCH(W1813,$A:$A,0),COLUMN(O$1))/X1813,0)</f>
        <v>16</v>
      </c>
      <c r="Z1813" s="3">
        <f t="array" ref="Z1813">ROUNDDOWN(INDEX($A:$J,MATCH(W1813,$A:$A,0),COLUMN(H$1))/X1813,0)+Y1813</f>
        <v>16</v>
      </c>
      <c r="AA1813" s="5" t="str">
        <f>IFERROR(__xludf.DUMMYFUNCTION("SINGLE(XLOOKUP(W1813,A:A,M:M))"),"")</f>
        <v/>
      </c>
      <c r="AB1813" s="3">
        <f t="array" ref="AB1813">ROUNDDOWN(INDEX($A:$N,MATCH(W1813,$A:$A,0),COLUMN(N$1))/X1813,0)+Z1813</f>
        <v>16</v>
      </c>
      <c r="AC1813" s="3" t="str">
        <f t="array" ref="AC1813">INDEX($A:$P,MATCH(W1813,$A:$A,0),COLUMN(P$1))</f>
        <v>LC BEDROOM</v>
      </c>
      <c r="AD1813" s="3" t="s">
        <v>1934</v>
      </c>
      <c r="AE1813" s="3">
        <v>2.0</v>
      </c>
      <c r="AF1813" s="3">
        <f t="array" ref="AF1813">ROUNDDOWN(INDEX($A:$O,MATCH(AD1813,$A:$A,0),COLUMN(O$1))/AE1813,0)</f>
        <v>0</v>
      </c>
      <c r="AG1813" s="3">
        <f t="array" ref="AG1813">ROUNDDOWN(INDEX($A:$J,MATCH(AD1813,$A:$A,0),COLUMN(H$1))/AE1813,0)+AF1813</f>
        <v>0</v>
      </c>
      <c r="AH1813" s="5">
        <f>IFERROR(__xludf.DUMMYFUNCTION("SINGLE(XLOOKUP(AD1813,A:A,M:M))"),45261.0)</f>
        <v>45261</v>
      </c>
      <c r="AI1813" s="3">
        <f t="array" ref="AI1813">ROUNDDOWN(INDEX($A:$N,MATCH(AD1813,$A:$A,0),COLUMN(N$1))/AE1813,0)+AG1813</f>
        <v>16</v>
      </c>
      <c r="AJ1813" s="3" t="str">
        <f t="array" ref="AJ1813">INDEX($A:$P,MATCH(AD1813,$A:$A,0),COLUMN(P$1))</f>
        <v>LC BEDROOM</v>
      </c>
    </row>
    <row r="1814" ht="15.75" customHeight="1">
      <c r="A1814" s="3" t="s">
        <v>2037</v>
      </c>
      <c r="B1814" s="4" t="str">
        <f t="shared" si="1"/>
        <v>SETLFBDQN3A</v>
      </c>
      <c r="D1814" s="3" t="s">
        <v>101</v>
      </c>
      <c r="F1814" s="5"/>
      <c r="G1814" s="4">
        <v>0.0</v>
      </c>
      <c r="I1814" s="4">
        <v>0.0</v>
      </c>
      <c r="J1814" s="4">
        <v>0.0</v>
      </c>
      <c r="K1814" s="4">
        <v>0.0</v>
      </c>
      <c r="L1814" s="4">
        <v>0.0</v>
      </c>
      <c r="O1814" s="6">
        <f t="shared" si="2"/>
        <v>0</v>
      </c>
      <c r="P1814" s="3" t="s">
        <v>1894</v>
      </c>
      <c r="Q1814" s="3" t="str">
        <f t="shared" si="3"/>
        <v>LC BEDROOM</v>
      </c>
      <c r="R1814" s="3">
        <f t="shared" si="4"/>
        <v>0</v>
      </c>
      <c r="S1814" s="3">
        <f t="shared" si="5"/>
        <v>0</v>
      </c>
      <c r="T1814" s="7">
        <f t="shared" si="6"/>
        <v>0</v>
      </c>
      <c r="U1814" s="8">
        <f t="array" ref="U1814">IF(W1814&lt;&gt;0,MAX(IFERROR(INDEX(A:S,MATCH(W1814,A:A,0),COLUMN(M$2)),0),IFERROR(INDEX(A:S,MATCH(AD1814,A:A,0),COLUMN(M$2)),0),IFERROR(INDEX(A:S,MATCH(AK1814,A:A,0),COLUMN(M$2)),0),IFERROR(INDEX(A:S,MATCH(AR1814,A:A,0),COLUMN(M$2)),0)),M1814)</f>
        <v>45261</v>
      </c>
      <c r="V1814" s="3">
        <f t="shared" si="7"/>
        <v>3</v>
      </c>
      <c r="W1814" s="3" t="s">
        <v>1903</v>
      </c>
      <c r="X1814" s="3">
        <v>1.0</v>
      </c>
      <c r="Y1814" s="3">
        <f t="array" ref="Y1814">ROUNDDOWN(INDEX($A:$O,MATCH(W1814,$A:$A,0),COLUMN(O$1))/X1814,0)</f>
        <v>3</v>
      </c>
      <c r="Z1814" s="3">
        <f t="array" ref="Z1814">ROUNDDOWN(INDEX($A:$J,MATCH(W1814,$A:$A,0),COLUMN(H$1))/X1814,0)+Y1814</f>
        <v>3</v>
      </c>
      <c r="AA1814" s="5" t="str">
        <f>IFERROR(__xludf.DUMMYFUNCTION("SINGLE(XLOOKUP(W1814,A:A,M:M))"),"")</f>
        <v/>
      </c>
      <c r="AB1814" s="3">
        <f t="array" ref="AB1814">ROUNDDOWN(INDEX($A:$N,MATCH(W1814,$A:$A,0),COLUMN(N$1))/X1814,0)+Z1814</f>
        <v>3</v>
      </c>
      <c r="AC1814" s="3" t="str">
        <f t="array" ref="AC1814">INDEX($A:$P,MATCH(W1814,$A:$A,0),COLUMN(P$1))</f>
        <v>LC BEDROOM</v>
      </c>
      <c r="AD1814" s="3" t="s">
        <v>1934</v>
      </c>
      <c r="AE1814" s="3">
        <v>2.0</v>
      </c>
      <c r="AF1814" s="3">
        <f t="array" ref="AF1814">ROUNDDOWN(INDEX($A:$O,MATCH(AD1814,$A:$A,0),COLUMN(O$1))/AE1814,0)</f>
        <v>0</v>
      </c>
      <c r="AG1814" s="3">
        <f t="array" ref="AG1814">ROUNDDOWN(INDEX($A:$J,MATCH(AD1814,$A:$A,0),COLUMN(H$1))/AE1814,0)+AF1814</f>
        <v>0</v>
      </c>
      <c r="AH1814" s="5">
        <f>IFERROR(__xludf.DUMMYFUNCTION("SINGLE(XLOOKUP(AD1814,A:A,M:M))"),45261.0)</f>
        <v>45261</v>
      </c>
      <c r="AI1814" s="3">
        <f t="array" ref="AI1814">ROUNDDOWN(INDEX($A:$N,MATCH(AD1814,$A:$A,0),COLUMN(N$1))/AE1814,0)+AG1814</f>
        <v>16</v>
      </c>
      <c r="AJ1814" s="3" t="str">
        <f t="array" ref="AJ1814">INDEX($A:$P,MATCH(AD1814,$A:$A,0),COLUMN(P$1))</f>
        <v>LC BEDROOM</v>
      </c>
    </row>
    <row r="1815" ht="15.75" customHeight="1">
      <c r="A1815" s="3" t="s">
        <v>2038</v>
      </c>
      <c r="B1815" s="4" t="str">
        <f t="shared" si="1"/>
        <v>LCFA26BAMFBL</v>
      </c>
      <c r="D1815" s="3" t="s">
        <v>101</v>
      </c>
      <c r="F1815" s="5"/>
      <c r="G1815" s="4">
        <v>18.0</v>
      </c>
      <c r="H1815" s="3">
        <v>100.0</v>
      </c>
      <c r="I1815" s="4">
        <v>26.0</v>
      </c>
      <c r="J1815" s="4">
        <v>0.0</v>
      </c>
      <c r="K1815" s="4">
        <v>0.0</v>
      </c>
      <c r="L1815" s="4">
        <v>0.0</v>
      </c>
      <c r="M1815" s="5">
        <v>45235.0</v>
      </c>
      <c r="O1815" s="6">
        <f t="shared" si="2"/>
        <v>-8</v>
      </c>
      <c r="P1815" s="3" t="s">
        <v>137</v>
      </c>
      <c r="Q1815" s="3" t="str">
        <f t="shared" si="3"/>
        <v>LC BARSTL</v>
      </c>
      <c r="R1815" s="3">
        <f t="shared" si="4"/>
        <v>-8</v>
      </c>
      <c r="S1815" s="3">
        <f t="shared" si="5"/>
        <v>100</v>
      </c>
      <c r="T1815" s="7">
        <f t="shared" si="6"/>
        <v>0</v>
      </c>
      <c r="U1815" s="8">
        <f t="array" ref="U1815">IF(W1815&lt;&gt;0,MAX(IFERROR(INDEX(A:S,MATCH(W1815,A:A,0),COLUMN(M$2)),0),IFERROR(INDEX(A:S,MATCH(AD1815,A:A,0),COLUMN(M$2)),0),IFERROR(INDEX(A:S,MATCH(AK1815,A:A,0),COLUMN(M$2)),0),IFERROR(INDEX(A:S,MATCH(AR1815,A:A,0),COLUMN(M$2)),0)),M1815)</f>
        <v>45235</v>
      </c>
      <c r="V1815" s="3" t="str">
        <f t="shared" si="7"/>
        <v/>
      </c>
    </row>
    <row r="1816" ht="15.75" customHeight="1">
      <c r="A1816" s="3" t="s">
        <v>2039</v>
      </c>
      <c r="B1816" s="4" t="str">
        <f t="shared" si="1"/>
        <v>LCFA30BAMFBL</v>
      </c>
      <c r="D1816" s="3" t="s">
        <v>101</v>
      </c>
      <c r="F1816" s="5"/>
      <c r="G1816" s="4">
        <v>14.0</v>
      </c>
      <c r="H1816" s="3">
        <v>50.0</v>
      </c>
      <c r="I1816" s="4">
        <v>5.0</v>
      </c>
      <c r="J1816" s="4">
        <v>7.0</v>
      </c>
      <c r="K1816" s="4">
        <v>0.0</v>
      </c>
      <c r="L1816" s="4">
        <v>0.0</v>
      </c>
      <c r="M1816" s="5">
        <v>45235.0</v>
      </c>
      <c r="O1816" s="6">
        <f t="shared" si="2"/>
        <v>9</v>
      </c>
      <c r="P1816" s="3" t="s">
        <v>137</v>
      </c>
      <c r="Q1816" s="3" t="str">
        <f t="shared" si="3"/>
        <v>LC BARSTL</v>
      </c>
      <c r="R1816" s="3">
        <f t="shared" si="4"/>
        <v>9</v>
      </c>
      <c r="S1816" s="3">
        <f t="shared" si="5"/>
        <v>50</v>
      </c>
      <c r="T1816" s="7">
        <f t="shared" si="6"/>
        <v>9</v>
      </c>
      <c r="U1816" s="8">
        <f t="array" ref="U1816">IF(W1816&lt;&gt;0,MAX(IFERROR(INDEX(A:S,MATCH(W1816,A:A,0),COLUMN(M$2)),0),IFERROR(INDEX(A:S,MATCH(AD1816,A:A,0),COLUMN(M$2)),0),IFERROR(INDEX(A:S,MATCH(AK1816,A:A,0),COLUMN(M$2)),0),IFERROR(INDEX(A:S,MATCH(AR1816,A:A,0),COLUMN(M$2)),0)),M1816)</f>
        <v>45235</v>
      </c>
      <c r="V1816" s="3" t="str">
        <f t="shared" si="7"/>
        <v/>
      </c>
    </row>
    <row r="1817" ht="15.75" customHeight="1">
      <c r="A1817" s="3" t="s">
        <v>2040</v>
      </c>
      <c r="B1817" s="4" t="str">
        <f t="shared" si="1"/>
        <v>LCFOBABLBL26</v>
      </c>
      <c r="D1817" s="3" t="s">
        <v>101</v>
      </c>
      <c r="F1817" s="5"/>
      <c r="G1817" s="4">
        <v>366.0</v>
      </c>
      <c r="I1817" s="4">
        <v>20.0</v>
      </c>
      <c r="J1817" s="4">
        <v>356.0</v>
      </c>
      <c r="K1817" s="4">
        <v>0.0</v>
      </c>
      <c r="L1817" s="4">
        <v>0.0</v>
      </c>
      <c r="M1817" s="5"/>
      <c r="O1817" s="6">
        <f t="shared" si="2"/>
        <v>356</v>
      </c>
      <c r="P1817" s="3" t="s">
        <v>137</v>
      </c>
      <c r="Q1817" s="3" t="str">
        <f t="shared" si="3"/>
        <v>LC BARSTL</v>
      </c>
      <c r="R1817" s="3">
        <f t="shared" si="4"/>
        <v>356</v>
      </c>
      <c r="S1817" s="3" t="str">
        <f t="shared" si="5"/>
        <v/>
      </c>
      <c r="T1817" s="7">
        <f t="shared" si="6"/>
        <v>356</v>
      </c>
      <c r="U1817" s="8" t="str">
        <f t="array" ref="U1817">IF(W1817&lt;&gt;0,MAX(IFERROR(INDEX(A:S,MATCH(W1817,A:A,0),COLUMN(M$2)),0),IFERROR(INDEX(A:S,MATCH(AD1817,A:A,0),COLUMN(M$2)),0),IFERROR(INDEX(A:S,MATCH(AK1817,A:A,0),COLUMN(M$2)),0),IFERROR(INDEX(A:S,MATCH(AR1817,A:A,0),COLUMN(M$2)),0)),M1817)</f>
        <v/>
      </c>
      <c r="V1817" s="3" t="str">
        <f t="shared" si="7"/>
        <v/>
      </c>
    </row>
    <row r="1818" ht="15.75" customHeight="1">
      <c r="A1818" s="3" t="s">
        <v>2041</v>
      </c>
      <c r="B1818" s="4" t="str">
        <f t="shared" si="1"/>
        <v>LCFOBABLGR26</v>
      </c>
      <c r="D1818" s="3" t="s">
        <v>101</v>
      </c>
      <c r="F1818" s="5"/>
      <c r="G1818" s="4">
        <v>80.0</v>
      </c>
      <c r="I1818" s="4">
        <v>0.0</v>
      </c>
      <c r="J1818" s="4">
        <v>78.0</v>
      </c>
      <c r="K1818" s="4">
        <v>1.0</v>
      </c>
      <c r="L1818" s="4">
        <v>0.0</v>
      </c>
      <c r="M1818" s="5"/>
      <c r="O1818" s="6">
        <f t="shared" si="2"/>
        <v>80</v>
      </c>
      <c r="P1818" s="3" t="s">
        <v>137</v>
      </c>
      <c r="Q1818" s="3" t="str">
        <f t="shared" si="3"/>
        <v>LC BARSTL</v>
      </c>
      <c r="R1818" s="3">
        <f t="shared" si="4"/>
        <v>80</v>
      </c>
      <c r="S1818" s="3" t="str">
        <f t="shared" si="5"/>
        <v/>
      </c>
      <c r="T1818" s="7">
        <f t="shared" si="6"/>
        <v>80</v>
      </c>
      <c r="U1818" s="8" t="str">
        <f t="array" ref="U1818">IF(W1818&lt;&gt;0,MAX(IFERROR(INDEX(A:S,MATCH(W1818,A:A,0),COLUMN(M$2)),0),IFERROR(INDEX(A:S,MATCH(AD1818,A:A,0),COLUMN(M$2)),0),IFERROR(INDEX(A:S,MATCH(AK1818,A:A,0),COLUMN(M$2)),0),IFERROR(INDEX(A:S,MATCH(AR1818,A:A,0),COLUMN(M$2)),0)),M1818)</f>
        <v/>
      </c>
      <c r="V1818" s="3" t="str">
        <f t="shared" si="7"/>
        <v/>
      </c>
    </row>
    <row r="1819" ht="15.75" customHeight="1">
      <c r="A1819" s="3" t="s">
        <v>2042</v>
      </c>
      <c r="B1819" s="4" t="str">
        <f t="shared" si="1"/>
        <v>LCFOBABLBL30</v>
      </c>
      <c r="D1819" s="3" t="s">
        <v>101</v>
      </c>
      <c r="F1819" s="5"/>
      <c r="G1819" s="4">
        <v>1.0</v>
      </c>
      <c r="I1819" s="4">
        <v>1.0</v>
      </c>
      <c r="J1819" s="4">
        <v>0.0</v>
      </c>
      <c r="K1819" s="4">
        <v>0.0</v>
      </c>
      <c r="L1819" s="4">
        <v>0.0</v>
      </c>
      <c r="M1819" s="5">
        <v>45269.0</v>
      </c>
      <c r="N1819" s="3">
        <v>100.0</v>
      </c>
      <c r="O1819" s="6">
        <f t="shared" si="2"/>
        <v>0</v>
      </c>
      <c r="P1819" s="3" t="s">
        <v>137</v>
      </c>
      <c r="Q1819" s="3" t="str">
        <f t="shared" si="3"/>
        <v>LC BARSTL</v>
      </c>
      <c r="R1819" s="3">
        <f t="shared" si="4"/>
        <v>0</v>
      </c>
      <c r="S1819" s="3" t="str">
        <f t="shared" si="5"/>
        <v/>
      </c>
      <c r="T1819" s="7">
        <f t="shared" si="6"/>
        <v>0</v>
      </c>
      <c r="U1819" s="8">
        <f t="array" ref="U1819">IF(W1819&lt;&gt;0,MAX(IFERROR(INDEX(A:S,MATCH(W1819,A:A,0),COLUMN(M$2)),0),IFERROR(INDEX(A:S,MATCH(AD1819,A:A,0),COLUMN(M$2)),0),IFERROR(INDEX(A:S,MATCH(AK1819,A:A,0),COLUMN(M$2)),0),IFERROR(INDEX(A:S,MATCH(AR1819,A:A,0),COLUMN(M$2)),0)),M1819)</f>
        <v>45269</v>
      </c>
      <c r="V1819" s="3">
        <f t="shared" si="7"/>
        <v>100</v>
      </c>
    </row>
    <row r="1820" ht="15.75" customHeight="1">
      <c r="A1820" s="3" t="s">
        <v>2043</v>
      </c>
      <c r="B1820" s="4" t="str">
        <f t="shared" si="1"/>
        <v>LCFOBABLGR30</v>
      </c>
      <c r="D1820" s="3" t="s">
        <v>101</v>
      </c>
      <c r="F1820" s="5"/>
      <c r="G1820" s="4">
        <v>1.0</v>
      </c>
      <c r="H1820" s="3">
        <v>50.0</v>
      </c>
      <c r="I1820" s="4">
        <v>0.0</v>
      </c>
      <c r="J1820" s="4">
        <v>0.0</v>
      </c>
      <c r="K1820" s="4">
        <v>0.0</v>
      </c>
      <c r="L1820" s="4">
        <v>0.0</v>
      </c>
      <c r="M1820" s="5">
        <v>45251.0</v>
      </c>
      <c r="O1820" s="6">
        <f t="shared" si="2"/>
        <v>1</v>
      </c>
      <c r="P1820" s="3" t="s">
        <v>137</v>
      </c>
      <c r="Q1820" s="3" t="str">
        <f t="shared" si="3"/>
        <v>LC BARSTL</v>
      </c>
      <c r="R1820" s="3">
        <f t="shared" si="4"/>
        <v>1</v>
      </c>
      <c r="S1820" s="3">
        <f t="shared" si="5"/>
        <v>50</v>
      </c>
      <c r="T1820" s="7">
        <f t="shared" si="6"/>
        <v>1</v>
      </c>
      <c r="U1820" s="8">
        <f t="array" ref="U1820">IF(W1820&lt;&gt;0,MAX(IFERROR(INDEX(A:S,MATCH(W1820,A:A,0),COLUMN(M$2)),0),IFERROR(INDEX(A:S,MATCH(AD1820,A:A,0),COLUMN(M$2)),0),IFERROR(INDEX(A:S,MATCH(AK1820,A:A,0),COLUMN(M$2)),0),IFERROR(INDEX(A:S,MATCH(AR1820,A:A,0),COLUMN(M$2)),0)),M1820)</f>
        <v>45251</v>
      </c>
      <c r="V1820" s="3" t="str">
        <f t="shared" si="7"/>
        <v/>
      </c>
    </row>
    <row r="1821" ht="15.75" customHeight="1">
      <c r="A1821" s="3" t="s">
        <v>2044</v>
      </c>
      <c r="B1821" s="4" t="str">
        <f t="shared" si="1"/>
        <v>LCVIBAGRBL26</v>
      </c>
      <c r="D1821" s="3" t="s">
        <v>101</v>
      </c>
      <c r="F1821" s="5"/>
      <c r="G1821" s="4">
        <v>200.0</v>
      </c>
      <c r="I1821" s="4">
        <v>0.0</v>
      </c>
      <c r="J1821" s="4">
        <v>198.0</v>
      </c>
      <c r="K1821" s="4">
        <v>0.0</v>
      </c>
      <c r="L1821" s="4">
        <v>0.0</v>
      </c>
      <c r="M1821" s="5"/>
      <c r="O1821" s="6">
        <f t="shared" si="2"/>
        <v>200</v>
      </c>
      <c r="P1821" s="3" t="s">
        <v>137</v>
      </c>
      <c r="Q1821" s="3" t="str">
        <f t="shared" si="3"/>
        <v>LC BARSTL</v>
      </c>
      <c r="R1821" s="3">
        <f t="shared" si="4"/>
        <v>200</v>
      </c>
      <c r="S1821" s="3" t="str">
        <f t="shared" si="5"/>
        <v/>
      </c>
      <c r="T1821" s="7">
        <f t="shared" si="6"/>
        <v>200</v>
      </c>
      <c r="U1821" s="8" t="str">
        <f t="array" ref="U1821">IF(W1821&lt;&gt;0,MAX(IFERROR(INDEX(A:S,MATCH(W1821,A:A,0),COLUMN(M$2)),0),IFERROR(INDEX(A:S,MATCH(AD1821,A:A,0),COLUMN(M$2)),0),IFERROR(INDEX(A:S,MATCH(AK1821,A:A,0),COLUMN(M$2)),0),IFERROR(INDEX(A:S,MATCH(AR1821,A:A,0),COLUMN(M$2)),0)),M1821)</f>
        <v/>
      </c>
      <c r="V1821" s="3" t="str">
        <f t="shared" si="7"/>
        <v/>
      </c>
    </row>
    <row r="1822" ht="15.75" customHeight="1">
      <c r="A1822" s="3" t="s">
        <v>2045</v>
      </c>
      <c r="B1822" s="4" t="str">
        <f t="shared" si="1"/>
        <v>LCVIBAGRBL30</v>
      </c>
      <c r="D1822" s="3" t="s">
        <v>101</v>
      </c>
      <c r="F1822" s="5"/>
      <c r="G1822" s="4">
        <v>115.0</v>
      </c>
      <c r="I1822" s="4">
        <v>3.0</v>
      </c>
      <c r="J1822" s="4">
        <v>110.0</v>
      </c>
      <c r="K1822" s="4">
        <v>0.0</v>
      </c>
      <c r="L1822" s="4">
        <v>0.0</v>
      </c>
      <c r="M1822" s="5"/>
      <c r="O1822" s="6">
        <f t="shared" si="2"/>
        <v>112</v>
      </c>
      <c r="P1822" s="3" t="s">
        <v>137</v>
      </c>
      <c r="Q1822" s="3" t="str">
        <f t="shared" si="3"/>
        <v>LC BARSTL</v>
      </c>
      <c r="R1822" s="3">
        <f t="shared" si="4"/>
        <v>112</v>
      </c>
      <c r="S1822" s="3" t="str">
        <f t="shared" si="5"/>
        <v/>
      </c>
      <c r="T1822" s="7">
        <f t="shared" si="6"/>
        <v>112</v>
      </c>
      <c r="U1822" s="8" t="str">
        <f t="array" ref="U1822">IF(W1822&lt;&gt;0,MAX(IFERROR(INDEX(A:S,MATCH(W1822,A:A,0),COLUMN(M$2)),0),IFERROR(INDEX(A:S,MATCH(AD1822,A:A,0),COLUMN(M$2)),0),IFERROR(INDEX(A:S,MATCH(AK1822,A:A,0),COLUMN(M$2)),0),IFERROR(INDEX(A:S,MATCH(AR1822,A:A,0),COLUMN(M$2)),0)),M1822)</f>
        <v/>
      </c>
      <c r="V1822" s="3" t="str">
        <f t="shared" si="7"/>
        <v/>
      </c>
    </row>
    <row r="1823" ht="15.75" customHeight="1">
      <c r="A1823" s="3" t="s">
        <v>2046</v>
      </c>
      <c r="B1823" s="4" t="str">
        <f t="shared" si="1"/>
        <v>LCBLSICH</v>
      </c>
      <c r="C1823" s="3" t="s">
        <v>2</v>
      </c>
      <c r="D1823" s="3" t="s">
        <v>371</v>
      </c>
      <c r="F1823" s="5"/>
      <c r="G1823" s="4">
        <v>252.0</v>
      </c>
      <c r="I1823" s="4">
        <v>32.0</v>
      </c>
      <c r="J1823" s="4">
        <v>102.0</v>
      </c>
      <c r="K1823" s="4">
        <v>0.0</v>
      </c>
      <c r="L1823" s="4">
        <v>0.0</v>
      </c>
      <c r="M1823" s="5"/>
      <c r="O1823" s="6">
        <f t="shared" si="2"/>
        <v>220</v>
      </c>
      <c r="P1823" s="3" t="s">
        <v>102</v>
      </c>
      <c r="Q1823" s="3" t="str">
        <f t="shared" si="3"/>
        <v>OD</v>
      </c>
      <c r="R1823" s="3">
        <f t="shared" si="4"/>
        <v>110</v>
      </c>
      <c r="S1823" s="3">
        <f t="shared" si="5"/>
        <v>0</v>
      </c>
      <c r="T1823" s="7">
        <f t="shared" si="6"/>
        <v>220</v>
      </c>
      <c r="U1823" s="8" t="str">
        <f t="array" ref="U1823">IF(W1823&lt;&gt;0,MAX(IFERROR(INDEX(A:S,MATCH(W1823,A:A,0),COLUMN(M$2)),0),IFERROR(INDEX(A:S,MATCH(AD1823,A:A,0),COLUMN(M$2)),0),IFERROR(INDEX(A:S,MATCH(AK1823,A:A,0),COLUMN(M$2)),0),IFERROR(INDEX(A:S,MATCH(AR1823,A:A,0),COLUMN(M$2)),0)),M1823)</f>
        <v/>
      </c>
      <c r="V1823" s="3">
        <f t="shared" si="7"/>
        <v>0</v>
      </c>
    </row>
    <row r="1824" ht="15.75" customHeight="1">
      <c r="A1824" s="3" t="s">
        <v>2047</v>
      </c>
      <c r="B1824" s="4" t="str">
        <f t="shared" si="1"/>
        <v>LCBLSIGR</v>
      </c>
      <c r="C1824" s="3" t="s">
        <v>2</v>
      </c>
      <c r="D1824" s="3" t="s">
        <v>371</v>
      </c>
      <c r="F1824" s="5"/>
      <c r="G1824" s="4">
        <v>70.0</v>
      </c>
      <c r="I1824" s="4">
        <v>2.0</v>
      </c>
      <c r="J1824" s="4">
        <v>34.0</v>
      </c>
      <c r="K1824" s="4">
        <v>0.0</v>
      </c>
      <c r="L1824" s="4">
        <v>0.0</v>
      </c>
      <c r="O1824" s="6">
        <f t="shared" si="2"/>
        <v>68</v>
      </c>
      <c r="P1824" s="3" t="s">
        <v>102</v>
      </c>
      <c r="Q1824" s="3" t="str">
        <f t="shared" si="3"/>
        <v>OD</v>
      </c>
      <c r="R1824" s="3">
        <f t="shared" si="4"/>
        <v>34</v>
      </c>
      <c r="S1824" s="3">
        <f t="shared" si="5"/>
        <v>0</v>
      </c>
      <c r="T1824" s="7">
        <f t="shared" si="6"/>
        <v>68</v>
      </c>
      <c r="U1824" s="8" t="str">
        <f t="array" ref="U1824">IF(W1824&lt;&gt;0,MAX(IFERROR(INDEX(A:S,MATCH(W1824,A:A,0),COLUMN(M$2)),0),IFERROR(INDEX(A:S,MATCH(AD1824,A:A,0),COLUMN(M$2)),0),IFERROR(INDEX(A:S,MATCH(AK1824,A:A,0),COLUMN(M$2)),0),IFERROR(INDEX(A:S,MATCH(AR1824,A:A,0),COLUMN(M$2)),0)),M1824)</f>
        <v/>
      </c>
      <c r="V1824" s="3">
        <f t="shared" si="7"/>
        <v>0</v>
      </c>
    </row>
    <row r="1825" ht="15.75" customHeight="1">
      <c r="A1825" s="3" t="s">
        <v>2048</v>
      </c>
      <c r="B1825" s="4" t="str">
        <f t="shared" si="1"/>
        <v>LCISSISL</v>
      </c>
      <c r="C1825" s="3" t="s">
        <v>2</v>
      </c>
      <c r="D1825" s="3" t="s">
        <v>101</v>
      </c>
      <c r="F1825" s="5"/>
      <c r="G1825" s="4">
        <v>174.0</v>
      </c>
      <c r="I1825" s="4">
        <v>0.0</v>
      </c>
      <c r="J1825" s="4">
        <v>87.0</v>
      </c>
      <c r="K1825" s="4">
        <v>0.0</v>
      </c>
      <c r="L1825" s="4">
        <v>0.0</v>
      </c>
      <c r="O1825" s="6">
        <f t="shared" si="2"/>
        <v>174</v>
      </c>
      <c r="P1825" s="3" t="s">
        <v>102</v>
      </c>
      <c r="Q1825" s="3" t="str">
        <f t="shared" si="3"/>
        <v>OD</v>
      </c>
      <c r="R1825" s="3">
        <f t="shared" si="4"/>
        <v>87</v>
      </c>
      <c r="S1825" s="3">
        <f t="shared" si="5"/>
        <v>0</v>
      </c>
      <c r="T1825" s="7">
        <f t="shared" si="6"/>
        <v>174</v>
      </c>
      <c r="U1825" s="8" t="str">
        <f t="array" ref="U1825">IF(W1825&lt;&gt;0,MAX(IFERROR(INDEX(A:S,MATCH(W1825,A:A,0),COLUMN(M$2)),0),IFERROR(INDEX(A:S,MATCH(AD1825,A:A,0),COLUMN(M$2)),0),IFERROR(INDEX(A:S,MATCH(AK1825,A:A,0),COLUMN(M$2)),0),IFERROR(INDEX(A:S,MATCH(AR1825,A:A,0),COLUMN(M$2)),0)),M1825)</f>
        <v/>
      </c>
      <c r="V1825" s="3">
        <f t="shared" si="7"/>
        <v>0</v>
      </c>
    </row>
    <row r="1826" ht="15.75" customHeight="1">
      <c r="A1826" s="3" t="s">
        <v>2049</v>
      </c>
      <c r="B1826" s="4" t="str">
        <f t="shared" si="1"/>
        <v>LCISSIGR</v>
      </c>
      <c r="C1826" s="3" t="s">
        <v>2</v>
      </c>
      <c r="D1826" s="3" t="s">
        <v>101</v>
      </c>
      <c r="F1826" s="5"/>
      <c r="G1826" s="4">
        <v>102.0</v>
      </c>
      <c r="I1826" s="4">
        <v>0.0</v>
      </c>
      <c r="J1826" s="4">
        <v>51.0</v>
      </c>
      <c r="K1826" s="4">
        <v>0.0</v>
      </c>
      <c r="L1826" s="4">
        <v>0.0</v>
      </c>
      <c r="M1826" s="5">
        <v>45277.0</v>
      </c>
      <c r="N1826" s="3">
        <v>20.0</v>
      </c>
      <c r="O1826" s="6">
        <f t="shared" si="2"/>
        <v>102</v>
      </c>
      <c r="P1826" s="3" t="s">
        <v>102</v>
      </c>
      <c r="Q1826" s="3" t="str">
        <f t="shared" si="3"/>
        <v>OD</v>
      </c>
      <c r="R1826" s="3">
        <f t="shared" si="4"/>
        <v>51</v>
      </c>
      <c r="S1826" s="3">
        <f t="shared" si="5"/>
        <v>0</v>
      </c>
      <c r="T1826" s="7">
        <f t="shared" si="6"/>
        <v>102</v>
      </c>
      <c r="U1826" s="8">
        <f t="array" ref="U1826">IF(W1826&lt;&gt;0,MAX(IFERROR(INDEX(A:S,MATCH(W1826,A:A,0),COLUMN(M$2)),0),IFERROR(INDEX(A:S,MATCH(AD1826,A:A,0),COLUMN(M$2)),0),IFERROR(INDEX(A:S,MATCH(AK1826,A:A,0),COLUMN(M$2)),0),IFERROR(INDEX(A:S,MATCH(AR1826,A:A,0),COLUMN(M$2)),0)),M1826)</f>
        <v>45277</v>
      </c>
      <c r="V1826" s="3">
        <f t="shared" si="7"/>
        <v>10</v>
      </c>
    </row>
    <row r="1827" ht="15.75" customHeight="1">
      <c r="A1827" s="3" t="s">
        <v>2050</v>
      </c>
      <c r="B1827" s="4" t="str">
        <f t="shared" si="1"/>
        <v>LCMASICHEU</v>
      </c>
      <c r="C1827" s="3" t="s">
        <v>2</v>
      </c>
      <c r="D1827" s="3" t="s">
        <v>101</v>
      </c>
      <c r="F1827" s="5"/>
      <c r="G1827" s="4">
        <v>68.0</v>
      </c>
      <c r="I1827" s="4">
        <v>0.0</v>
      </c>
      <c r="J1827" s="4">
        <v>34.0</v>
      </c>
      <c r="K1827" s="4">
        <v>0.0</v>
      </c>
      <c r="L1827" s="4">
        <v>0.0</v>
      </c>
      <c r="O1827" s="6">
        <f t="shared" si="2"/>
        <v>68</v>
      </c>
      <c r="P1827" s="3" t="s">
        <v>102</v>
      </c>
      <c r="Q1827" s="3" t="str">
        <f t="shared" si="3"/>
        <v>OD</v>
      </c>
      <c r="R1827" s="3">
        <f t="shared" si="4"/>
        <v>34</v>
      </c>
      <c r="S1827" s="3">
        <f t="shared" si="5"/>
        <v>0</v>
      </c>
      <c r="T1827" s="7">
        <f t="shared" si="6"/>
        <v>68</v>
      </c>
      <c r="U1827" s="8" t="str">
        <f t="array" ref="U1827">IF(W1827&lt;&gt;0,MAX(IFERROR(INDEX(A:S,MATCH(W1827,A:A,0),COLUMN(M$2)),0),IFERROR(INDEX(A:S,MATCH(AD1827,A:A,0),COLUMN(M$2)),0),IFERROR(INDEX(A:S,MATCH(AK1827,A:A,0),COLUMN(M$2)),0),IFERROR(INDEX(A:S,MATCH(AR1827,A:A,0),COLUMN(M$2)),0)),M1827)</f>
        <v/>
      </c>
      <c r="V1827" s="3">
        <f t="shared" si="7"/>
        <v>0</v>
      </c>
    </row>
    <row r="1828" ht="15.75" customHeight="1">
      <c r="A1828" s="3" t="s">
        <v>2051</v>
      </c>
      <c r="B1828" s="4" t="str">
        <f t="shared" si="1"/>
        <v>LCMASICHTK</v>
      </c>
      <c r="C1828" s="3" t="s">
        <v>2</v>
      </c>
      <c r="D1828" s="3" t="s">
        <v>101</v>
      </c>
      <c r="F1828" s="5"/>
      <c r="G1828" s="4">
        <v>56.0</v>
      </c>
      <c r="I1828" s="4">
        <v>0.0</v>
      </c>
      <c r="J1828" s="4">
        <v>28.0</v>
      </c>
      <c r="K1828" s="4">
        <v>0.0</v>
      </c>
      <c r="L1828" s="4">
        <v>0.0</v>
      </c>
      <c r="O1828" s="6">
        <f t="shared" si="2"/>
        <v>56</v>
      </c>
      <c r="P1828" s="3" t="s">
        <v>102</v>
      </c>
      <c r="Q1828" s="3" t="str">
        <f t="shared" si="3"/>
        <v>OD</v>
      </c>
      <c r="R1828" s="3">
        <f t="shared" si="4"/>
        <v>28</v>
      </c>
      <c r="S1828" s="3">
        <f t="shared" si="5"/>
        <v>0</v>
      </c>
      <c r="T1828" s="7">
        <f t="shared" si="6"/>
        <v>56</v>
      </c>
      <c r="U1828" s="8" t="str">
        <f t="array" ref="U1828">IF(W1828&lt;&gt;0,MAX(IFERROR(INDEX(A:S,MATCH(W1828,A:A,0),COLUMN(M$2)),0),IFERROR(INDEX(A:S,MATCH(AD1828,A:A,0),COLUMN(M$2)),0),IFERROR(INDEX(A:S,MATCH(AK1828,A:A,0),COLUMN(M$2)),0),IFERROR(INDEX(A:S,MATCH(AR1828,A:A,0),COLUMN(M$2)),0)),M1828)</f>
        <v/>
      </c>
      <c r="V1828" s="3">
        <f t="shared" si="7"/>
        <v>0</v>
      </c>
    </row>
    <row r="1829" ht="15.75" customHeight="1">
      <c r="A1829" s="3" t="s">
        <v>2052</v>
      </c>
      <c r="B1829" s="4" t="str">
        <f t="shared" si="1"/>
        <v>LCOADIWDDK</v>
      </c>
      <c r="D1829" s="3" t="s">
        <v>371</v>
      </c>
      <c r="F1829" s="5"/>
      <c r="G1829" s="4">
        <v>29.0</v>
      </c>
      <c r="I1829" s="4">
        <v>2.0</v>
      </c>
      <c r="J1829" s="4">
        <v>27.0</v>
      </c>
      <c r="K1829" s="4">
        <v>0.0</v>
      </c>
      <c r="L1829" s="4">
        <v>0.0</v>
      </c>
      <c r="O1829" s="6">
        <f t="shared" si="2"/>
        <v>27</v>
      </c>
      <c r="P1829" s="3" t="s">
        <v>102</v>
      </c>
      <c r="Q1829" s="3" t="str">
        <f t="shared" si="3"/>
        <v>OD</v>
      </c>
      <c r="R1829" s="3">
        <f t="shared" si="4"/>
        <v>27</v>
      </c>
      <c r="S1829" s="3" t="str">
        <f t="shared" si="5"/>
        <v/>
      </c>
      <c r="T1829" s="7">
        <f t="shared" si="6"/>
        <v>27</v>
      </c>
      <c r="U1829" s="8" t="str">
        <f t="array" ref="U1829">IF(W1829&lt;&gt;0,MAX(IFERROR(INDEX(A:S,MATCH(W1829,A:A,0),COLUMN(M$2)),0),IFERROR(INDEX(A:S,MATCH(AD1829,A:A,0),COLUMN(M$2)),0),IFERROR(INDEX(A:S,MATCH(AK1829,A:A,0),COLUMN(M$2)),0),IFERROR(INDEX(A:S,MATCH(AR1829,A:A,0),COLUMN(M$2)),0)),M1829)</f>
        <v/>
      </c>
      <c r="V1829" s="3" t="str">
        <f t="shared" si="7"/>
        <v/>
      </c>
    </row>
    <row r="1830" ht="15.75" customHeight="1">
      <c r="A1830" s="3" t="s">
        <v>2053</v>
      </c>
      <c r="B1830" s="4" t="str">
        <f t="shared" si="1"/>
        <v>LCOADIWDLT</v>
      </c>
      <c r="D1830" s="3" t="s">
        <v>371</v>
      </c>
      <c r="F1830" s="5"/>
      <c r="G1830" s="4">
        <v>73.0</v>
      </c>
      <c r="I1830" s="4">
        <v>7.0</v>
      </c>
      <c r="J1830" s="4">
        <v>60.0</v>
      </c>
      <c r="K1830" s="4">
        <v>0.0</v>
      </c>
      <c r="L1830" s="4">
        <v>0.0</v>
      </c>
      <c r="M1830" s="5"/>
      <c r="O1830" s="6">
        <f t="shared" si="2"/>
        <v>66</v>
      </c>
      <c r="P1830" s="3" t="s">
        <v>102</v>
      </c>
      <c r="Q1830" s="3" t="str">
        <f t="shared" si="3"/>
        <v>OD</v>
      </c>
      <c r="R1830" s="3">
        <f t="shared" si="4"/>
        <v>66</v>
      </c>
      <c r="S1830" s="3" t="str">
        <f t="shared" si="5"/>
        <v/>
      </c>
      <c r="T1830" s="7">
        <f t="shared" si="6"/>
        <v>66</v>
      </c>
      <c r="U1830" s="8" t="str">
        <f t="array" ref="U1830">IF(W1830&lt;&gt;0,MAX(IFERROR(INDEX(A:S,MATCH(W1830,A:A,0),COLUMN(M$2)),0),IFERROR(INDEX(A:S,MATCH(AD1830,A:A,0),COLUMN(M$2)),0),IFERROR(INDEX(A:S,MATCH(AK1830,A:A,0),COLUMN(M$2)),0),IFERROR(INDEX(A:S,MATCH(AR1830,A:A,0),COLUMN(M$2)),0)),M1830)</f>
        <v/>
      </c>
      <c r="V1830" s="3" t="str">
        <f t="shared" si="7"/>
        <v/>
      </c>
    </row>
    <row r="1831" ht="15.75" customHeight="1">
      <c r="A1831" s="3" t="s">
        <v>2054</v>
      </c>
      <c r="B1831" s="4" t="str">
        <f t="shared" si="1"/>
        <v>LCPRCHLADK</v>
      </c>
      <c r="D1831" s="3" t="s">
        <v>101</v>
      </c>
      <c r="F1831" s="5"/>
      <c r="G1831" s="4">
        <v>35.0</v>
      </c>
      <c r="I1831" s="4">
        <v>0.0</v>
      </c>
      <c r="J1831" s="4">
        <v>35.0</v>
      </c>
      <c r="K1831" s="4">
        <v>0.0</v>
      </c>
      <c r="L1831" s="4">
        <v>0.0</v>
      </c>
      <c r="O1831" s="6">
        <f t="shared" si="2"/>
        <v>35</v>
      </c>
      <c r="P1831" s="3" t="s">
        <v>102</v>
      </c>
      <c r="Q1831" s="3" t="str">
        <f t="shared" si="3"/>
        <v>OD</v>
      </c>
      <c r="R1831" s="3">
        <f t="shared" si="4"/>
        <v>35</v>
      </c>
      <c r="S1831" s="3" t="str">
        <f t="shared" si="5"/>
        <v/>
      </c>
      <c r="T1831" s="7">
        <f t="shared" si="6"/>
        <v>35</v>
      </c>
      <c r="U1831" s="8" t="str">
        <f t="array" ref="U1831">IF(W1831&lt;&gt;0,MAX(IFERROR(INDEX(A:S,MATCH(W1831,A:A,0),COLUMN(M$2)),0),IFERROR(INDEX(A:S,MATCH(AD1831,A:A,0),COLUMN(M$2)),0),IFERROR(INDEX(A:S,MATCH(AK1831,A:A,0),COLUMN(M$2)),0),IFERROR(INDEX(A:S,MATCH(AR1831,A:A,0),COLUMN(M$2)),0)),M1831)</f>
        <v/>
      </c>
      <c r="V1831" s="3" t="str">
        <f t="shared" si="7"/>
        <v/>
      </c>
    </row>
    <row r="1832" ht="15.75" customHeight="1">
      <c r="A1832" s="3" t="s">
        <v>2055</v>
      </c>
      <c r="B1832" s="4" t="str">
        <f t="shared" si="1"/>
        <v>LCPRCHLALT</v>
      </c>
      <c r="D1832" s="3" t="s">
        <v>101</v>
      </c>
      <c r="F1832" s="5"/>
      <c r="G1832" s="4">
        <v>14.0</v>
      </c>
      <c r="I1832" s="4">
        <v>2.0</v>
      </c>
      <c r="J1832" s="4">
        <v>10.0</v>
      </c>
      <c r="K1832" s="4">
        <v>0.0</v>
      </c>
      <c r="L1832" s="4">
        <v>0.0</v>
      </c>
      <c r="M1832" s="5"/>
      <c r="O1832" s="6">
        <f t="shared" si="2"/>
        <v>12</v>
      </c>
      <c r="P1832" s="3" t="s">
        <v>102</v>
      </c>
      <c r="Q1832" s="3" t="str">
        <f t="shared" si="3"/>
        <v>OD</v>
      </c>
      <c r="R1832" s="3">
        <f t="shared" si="4"/>
        <v>12</v>
      </c>
      <c r="S1832" s="3" t="str">
        <f t="shared" si="5"/>
        <v/>
      </c>
      <c r="T1832" s="7">
        <f t="shared" si="6"/>
        <v>12</v>
      </c>
      <c r="U1832" s="8" t="str">
        <f t="array" ref="U1832">IF(W1832&lt;&gt;0,MAX(IFERROR(INDEX(A:S,MATCH(W1832,A:A,0),COLUMN(M$2)),0),IFERROR(INDEX(A:S,MATCH(AD1832,A:A,0),COLUMN(M$2)),0),IFERROR(INDEX(A:S,MATCH(AK1832,A:A,0),COLUMN(M$2)),0),IFERROR(INDEX(A:S,MATCH(AR1832,A:A,0),COLUMN(M$2)),0)),M1832)</f>
        <v/>
      </c>
      <c r="V1832" s="3" t="str">
        <f t="shared" si="7"/>
        <v/>
      </c>
    </row>
    <row r="1833" ht="15.75" customHeight="1">
      <c r="A1833" s="3" t="s">
        <v>2056</v>
      </c>
      <c r="B1833" s="4" t="str">
        <f t="shared" si="1"/>
        <v>LCPRCODK</v>
      </c>
      <c r="D1833" s="3" t="s">
        <v>101</v>
      </c>
      <c r="F1833" s="5"/>
      <c r="G1833" s="4">
        <v>31.0</v>
      </c>
      <c r="I1833" s="4">
        <v>0.0</v>
      </c>
      <c r="J1833" s="4">
        <v>31.0</v>
      </c>
      <c r="K1833" s="4">
        <v>0.0</v>
      </c>
      <c r="L1833" s="4">
        <v>0.0</v>
      </c>
      <c r="O1833" s="6">
        <f t="shared" si="2"/>
        <v>31</v>
      </c>
      <c r="P1833" s="3" t="s">
        <v>102</v>
      </c>
      <c r="Q1833" s="3" t="str">
        <f t="shared" si="3"/>
        <v>OD</v>
      </c>
      <c r="R1833" s="3">
        <f t="shared" si="4"/>
        <v>31</v>
      </c>
      <c r="S1833" s="3" t="str">
        <f t="shared" si="5"/>
        <v/>
      </c>
      <c r="T1833" s="7">
        <f t="shared" si="6"/>
        <v>31</v>
      </c>
      <c r="U1833" s="8" t="str">
        <f t="array" ref="U1833">IF(W1833&lt;&gt;0,MAX(IFERROR(INDEX(A:S,MATCH(W1833,A:A,0),COLUMN(M$2)),0),IFERROR(INDEX(A:S,MATCH(AD1833,A:A,0),COLUMN(M$2)),0),IFERROR(INDEX(A:S,MATCH(AK1833,A:A,0),COLUMN(M$2)),0),IFERROR(INDEX(A:S,MATCH(AR1833,A:A,0),COLUMN(M$2)),0)),M1833)</f>
        <v/>
      </c>
      <c r="V1833" s="3" t="str">
        <f t="shared" si="7"/>
        <v/>
      </c>
    </row>
    <row r="1834" ht="15.75" customHeight="1">
      <c r="A1834" s="3" t="s">
        <v>2057</v>
      </c>
      <c r="B1834" s="4" t="str">
        <f t="shared" si="1"/>
        <v>LCPRCOLT</v>
      </c>
      <c r="D1834" s="3" t="s">
        <v>101</v>
      </c>
      <c r="F1834" s="5"/>
      <c r="G1834" s="4">
        <v>5.0</v>
      </c>
      <c r="I1834" s="4">
        <v>0.0</v>
      </c>
      <c r="J1834" s="4">
        <v>4.0</v>
      </c>
      <c r="K1834" s="4">
        <v>0.0</v>
      </c>
      <c r="L1834" s="4">
        <v>0.0</v>
      </c>
      <c r="M1834" s="5">
        <v>45277.0</v>
      </c>
      <c r="N1834" s="3">
        <v>15.0</v>
      </c>
      <c r="O1834" s="6">
        <f t="shared" si="2"/>
        <v>5</v>
      </c>
      <c r="P1834" s="3" t="s">
        <v>102</v>
      </c>
      <c r="Q1834" s="3" t="str">
        <f t="shared" si="3"/>
        <v>OD</v>
      </c>
      <c r="R1834" s="3">
        <f t="shared" si="4"/>
        <v>5</v>
      </c>
      <c r="S1834" s="3" t="str">
        <f t="shared" si="5"/>
        <v/>
      </c>
      <c r="T1834" s="7">
        <f t="shared" si="6"/>
        <v>5</v>
      </c>
      <c r="U1834" s="8">
        <f t="array" ref="U1834">IF(W1834&lt;&gt;0,MAX(IFERROR(INDEX(A:S,MATCH(W1834,A:A,0),COLUMN(M$2)),0),IFERROR(INDEX(A:S,MATCH(AD1834,A:A,0),COLUMN(M$2)),0),IFERROR(INDEX(A:S,MATCH(AK1834,A:A,0),COLUMN(M$2)),0),IFERROR(INDEX(A:S,MATCH(AR1834,A:A,0),COLUMN(M$2)),0)),M1834)</f>
        <v>45277</v>
      </c>
      <c r="V1834" s="3">
        <f t="shared" si="7"/>
        <v>15</v>
      </c>
    </row>
    <row r="1835" ht="15.75" customHeight="1">
      <c r="A1835" s="3" t="s">
        <v>2058</v>
      </c>
      <c r="B1835" s="4" t="str">
        <f t="shared" si="1"/>
        <v>LCPRSOLADK</v>
      </c>
      <c r="D1835" s="3" t="s">
        <v>101</v>
      </c>
      <c r="F1835" s="5"/>
      <c r="G1835" s="4">
        <v>10.0</v>
      </c>
      <c r="I1835" s="4">
        <v>0.0</v>
      </c>
      <c r="J1835" s="4">
        <v>10.0</v>
      </c>
      <c r="K1835" s="4">
        <v>0.0</v>
      </c>
      <c r="L1835" s="4">
        <v>0.0</v>
      </c>
      <c r="O1835" s="6">
        <f t="shared" si="2"/>
        <v>10</v>
      </c>
      <c r="P1835" s="3" t="s">
        <v>102</v>
      </c>
      <c r="Q1835" s="3" t="str">
        <f t="shared" si="3"/>
        <v>OD</v>
      </c>
      <c r="R1835" s="3">
        <f t="shared" si="4"/>
        <v>10</v>
      </c>
      <c r="S1835" s="3" t="str">
        <f t="shared" si="5"/>
        <v/>
      </c>
      <c r="T1835" s="7">
        <f t="shared" si="6"/>
        <v>10</v>
      </c>
      <c r="U1835" s="8" t="str">
        <f t="array" ref="U1835">IF(W1835&lt;&gt;0,MAX(IFERROR(INDEX(A:S,MATCH(W1835,A:A,0),COLUMN(M$2)),0),IFERROR(INDEX(A:S,MATCH(AD1835,A:A,0),COLUMN(M$2)),0),IFERROR(INDEX(A:S,MATCH(AK1835,A:A,0),COLUMN(M$2)),0),IFERROR(INDEX(A:S,MATCH(AR1835,A:A,0),COLUMN(M$2)),0)),M1835)</f>
        <v/>
      </c>
      <c r="V1835" s="3" t="str">
        <f t="shared" si="7"/>
        <v/>
      </c>
    </row>
    <row r="1836" ht="15.75" customHeight="1">
      <c r="A1836" s="3" t="s">
        <v>2059</v>
      </c>
      <c r="B1836" s="4" t="str">
        <f t="shared" si="1"/>
        <v>LCPRSOLALT</v>
      </c>
      <c r="D1836" s="3" t="s">
        <v>101</v>
      </c>
      <c r="F1836" s="5"/>
      <c r="G1836" s="4">
        <v>48.0</v>
      </c>
      <c r="I1836" s="4">
        <v>0.0</v>
      </c>
      <c r="J1836" s="4">
        <v>47.0</v>
      </c>
      <c r="K1836" s="4">
        <v>0.0</v>
      </c>
      <c r="L1836" s="4">
        <v>0.0</v>
      </c>
      <c r="O1836" s="6">
        <f t="shared" si="2"/>
        <v>48</v>
      </c>
      <c r="P1836" s="3" t="s">
        <v>102</v>
      </c>
      <c r="Q1836" s="3" t="str">
        <f t="shared" si="3"/>
        <v>OD</v>
      </c>
      <c r="R1836" s="3">
        <f t="shared" si="4"/>
        <v>48</v>
      </c>
      <c r="S1836" s="3" t="str">
        <f t="shared" si="5"/>
        <v/>
      </c>
      <c r="T1836" s="7">
        <f t="shared" si="6"/>
        <v>48</v>
      </c>
      <c r="U1836" s="8" t="str">
        <f t="array" ref="U1836">IF(W1836&lt;&gt;0,MAX(IFERROR(INDEX(A:S,MATCH(W1836,A:A,0),COLUMN(M$2)),0),IFERROR(INDEX(A:S,MATCH(AD1836,A:A,0),COLUMN(M$2)),0),IFERROR(INDEX(A:S,MATCH(AK1836,A:A,0),COLUMN(M$2)),0),IFERROR(INDEX(A:S,MATCH(AR1836,A:A,0),COLUMN(M$2)),0)),M1836)</f>
        <v/>
      </c>
      <c r="V1836" s="3" t="str">
        <f t="shared" si="7"/>
        <v/>
      </c>
    </row>
    <row r="1837" ht="15.75" customHeight="1">
      <c r="A1837" s="3" t="s">
        <v>2060</v>
      </c>
      <c r="B1837" s="4" t="str">
        <f t="shared" si="1"/>
        <v>LCSHSIBLK</v>
      </c>
      <c r="C1837" s="3" t="s">
        <v>2</v>
      </c>
      <c r="D1837" s="3" t="s">
        <v>101</v>
      </c>
      <c r="F1837" s="5"/>
      <c r="G1837" s="4">
        <v>103.0</v>
      </c>
      <c r="I1837" s="4">
        <v>10.0</v>
      </c>
      <c r="J1837" s="4">
        <v>46.0</v>
      </c>
      <c r="K1837" s="4">
        <v>0.0</v>
      </c>
      <c r="L1837" s="4">
        <v>0.0</v>
      </c>
      <c r="M1837" s="5">
        <v>45261.0</v>
      </c>
      <c r="N1837" s="3">
        <v>30.0</v>
      </c>
      <c r="O1837" s="6">
        <f t="shared" si="2"/>
        <v>93</v>
      </c>
      <c r="P1837" s="3" t="s">
        <v>102</v>
      </c>
      <c r="Q1837" s="3" t="str">
        <f t="shared" si="3"/>
        <v>OD</v>
      </c>
      <c r="R1837" s="3">
        <f t="shared" si="4"/>
        <v>46</v>
      </c>
      <c r="S1837" s="3">
        <f t="shared" si="5"/>
        <v>0</v>
      </c>
      <c r="T1837" s="7">
        <f t="shared" si="6"/>
        <v>93</v>
      </c>
      <c r="U1837" s="8">
        <f t="array" ref="U1837">IF(W1837&lt;&gt;0,MAX(IFERROR(INDEX(A:S,MATCH(W1837,A:A,0),COLUMN(M$2)),0),IFERROR(INDEX(A:S,MATCH(AD1837,A:A,0),COLUMN(M$2)),0),IFERROR(INDEX(A:S,MATCH(AK1837,A:A,0),COLUMN(M$2)),0),IFERROR(INDEX(A:S,MATCH(AR1837,A:A,0),COLUMN(M$2)),0)),M1837)</f>
        <v>45261</v>
      </c>
      <c r="V1837" s="3">
        <f t="shared" si="7"/>
        <v>15</v>
      </c>
    </row>
    <row r="1838" ht="15.75" customHeight="1">
      <c r="A1838" s="3" t="s">
        <v>2061</v>
      </c>
      <c r="B1838" s="4" t="str">
        <f t="shared" si="1"/>
        <v>LCSHSICH</v>
      </c>
      <c r="C1838" s="3" t="s">
        <v>2</v>
      </c>
      <c r="D1838" s="3" t="s">
        <v>101</v>
      </c>
      <c r="F1838" s="5"/>
      <c r="G1838" s="4">
        <v>29.0</v>
      </c>
      <c r="I1838" s="4">
        <v>2.0</v>
      </c>
      <c r="J1838" s="4">
        <v>13.0</v>
      </c>
      <c r="K1838" s="4">
        <v>0.0</v>
      </c>
      <c r="L1838" s="4">
        <v>0.0</v>
      </c>
      <c r="M1838" s="5">
        <v>45261.0</v>
      </c>
      <c r="N1838" s="3">
        <v>90.0</v>
      </c>
      <c r="O1838" s="6">
        <f t="shared" si="2"/>
        <v>27</v>
      </c>
      <c r="P1838" s="3" t="s">
        <v>102</v>
      </c>
      <c r="Q1838" s="3" t="str">
        <f t="shared" si="3"/>
        <v>OD</v>
      </c>
      <c r="R1838" s="3">
        <f t="shared" si="4"/>
        <v>13</v>
      </c>
      <c r="S1838" s="3">
        <f t="shared" si="5"/>
        <v>0</v>
      </c>
      <c r="T1838" s="7">
        <f t="shared" si="6"/>
        <v>27</v>
      </c>
      <c r="U1838" s="8">
        <f t="array" ref="U1838">IF(W1838&lt;&gt;0,MAX(IFERROR(INDEX(A:S,MATCH(W1838,A:A,0),COLUMN(M$2)),0),IFERROR(INDEX(A:S,MATCH(AD1838,A:A,0),COLUMN(M$2)),0),IFERROR(INDEX(A:S,MATCH(AK1838,A:A,0),COLUMN(M$2)),0),IFERROR(INDEX(A:S,MATCH(AR1838,A:A,0),COLUMN(M$2)),0)),M1838)</f>
        <v>45261</v>
      </c>
      <c r="V1838" s="3">
        <f t="shared" si="7"/>
        <v>45</v>
      </c>
    </row>
    <row r="1839" ht="15.75" customHeight="1">
      <c r="A1839" s="3" t="s">
        <v>2062</v>
      </c>
      <c r="B1839" s="4" t="str">
        <f t="shared" si="1"/>
        <v>LCSICHWDTK</v>
      </c>
      <c r="D1839" s="3" t="s">
        <v>101</v>
      </c>
      <c r="F1839" s="5"/>
      <c r="G1839" s="4">
        <v>45.0</v>
      </c>
      <c r="I1839" s="4">
        <v>0.0</v>
      </c>
      <c r="J1839" s="4">
        <v>45.0</v>
      </c>
      <c r="K1839" s="4">
        <v>0.0</v>
      </c>
      <c r="L1839" s="4">
        <v>0.0</v>
      </c>
      <c r="M1839" s="5"/>
      <c r="O1839" s="6">
        <f t="shared" si="2"/>
        <v>45</v>
      </c>
      <c r="P1839" s="3" t="s">
        <v>102</v>
      </c>
      <c r="Q1839" s="3" t="str">
        <f t="shared" si="3"/>
        <v>OD</v>
      </c>
      <c r="R1839" s="3">
        <f t="shared" si="4"/>
        <v>45</v>
      </c>
      <c r="S1839" s="3" t="str">
        <f t="shared" si="5"/>
        <v/>
      </c>
      <c r="T1839" s="7">
        <f t="shared" si="6"/>
        <v>45</v>
      </c>
      <c r="U1839" s="8" t="str">
        <f t="array" ref="U1839">IF(W1839&lt;&gt;0,MAX(IFERROR(INDEX(A:S,MATCH(W1839,A:A,0),COLUMN(M$2)),0),IFERROR(INDEX(A:S,MATCH(AD1839,A:A,0),COLUMN(M$2)),0),IFERROR(INDEX(A:S,MATCH(AK1839,A:A,0),COLUMN(M$2)),0),IFERROR(INDEX(A:S,MATCH(AR1839,A:A,0),COLUMN(M$2)),0)),M1839)</f>
        <v/>
      </c>
      <c r="V1839" s="3" t="str">
        <f t="shared" si="7"/>
        <v/>
      </c>
    </row>
    <row r="1840" ht="15.75" customHeight="1">
      <c r="A1840" s="3" t="s">
        <v>2063</v>
      </c>
      <c r="B1840" s="4" t="str">
        <f t="shared" si="1"/>
        <v>LCSICOWDTK</v>
      </c>
      <c r="D1840" s="3" t="s">
        <v>101</v>
      </c>
      <c r="F1840" s="5"/>
      <c r="G1840" s="4">
        <v>15.0</v>
      </c>
      <c r="I1840" s="4">
        <v>0.0</v>
      </c>
      <c r="J1840" s="4">
        <v>15.0</v>
      </c>
      <c r="K1840" s="4">
        <v>0.0</v>
      </c>
      <c r="L1840" s="4">
        <v>0.0</v>
      </c>
      <c r="O1840" s="6">
        <f t="shared" si="2"/>
        <v>15</v>
      </c>
      <c r="P1840" s="3" t="s">
        <v>102</v>
      </c>
      <c r="Q1840" s="3" t="str">
        <f t="shared" si="3"/>
        <v>OD</v>
      </c>
      <c r="R1840" s="3">
        <f t="shared" si="4"/>
        <v>15</v>
      </c>
      <c r="S1840" s="3" t="str">
        <f t="shared" si="5"/>
        <v/>
      </c>
      <c r="T1840" s="7">
        <f t="shared" si="6"/>
        <v>15</v>
      </c>
      <c r="U1840" s="8" t="str">
        <f t="array" ref="U1840">IF(W1840&lt;&gt;0,MAX(IFERROR(INDEX(A:S,MATCH(W1840,A:A,0),COLUMN(M$2)),0),IFERROR(INDEX(A:S,MATCH(AD1840,A:A,0),COLUMN(M$2)),0),IFERROR(INDEX(A:S,MATCH(AK1840,A:A,0),COLUMN(M$2)),0),IFERROR(INDEX(A:S,MATCH(AR1840,A:A,0),COLUMN(M$2)),0)),M1840)</f>
        <v/>
      </c>
      <c r="V1840" s="3" t="str">
        <f t="shared" si="7"/>
        <v/>
      </c>
    </row>
    <row r="1841" ht="15.75" customHeight="1">
      <c r="A1841" s="3" t="s">
        <v>2064</v>
      </c>
      <c r="B1841" s="4" t="str">
        <f t="shared" si="1"/>
        <v>LCSIDIEUC</v>
      </c>
      <c r="D1841" s="3" t="s">
        <v>101</v>
      </c>
      <c r="F1841" s="5"/>
      <c r="G1841" s="4">
        <v>11.0</v>
      </c>
      <c r="I1841" s="4">
        <v>1.0</v>
      </c>
      <c r="J1841" s="4">
        <v>10.0</v>
      </c>
      <c r="K1841" s="4">
        <v>0.0</v>
      </c>
      <c r="L1841" s="4">
        <v>0.0</v>
      </c>
      <c r="M1841" s="5"/>
      <c r="O1841" s="6">
        <f t="shared" si="2"/>
        <v>10</v>
      </c>
      <c r="P1841" s="3" t="s">
        <v>102</v>
      </c>
      <c r="Q1841" s="3" t="str">
        <f t="shared" si="3"/>
        <v>OD</v>
      </c>
      <c r="R1841" s="3">
        <f t="shared" si="4"/>
        <v>10</v>
      </c>
      <c r="S1841" s="3" t="str">
        <f t="shared" si="5"/>
        <v/>
      </c>
      <c r="T1841" s="7">
        <f t="shared" si="6"/>
        <v>10</v>
      </c>
      <c r="U1841" s="8" t="str">
        <f t="array" ref="U1841">IF(W1841&lt;&gt;0,MAX(IFERROR(INDEX(A:S,MATCH(W1841,A:A,0),COLUMN(M$2)),0),IFERROR(INDEX(A:S,MATCH(AD1841,A:A,0),COLUMN(M$2)),0),IFERROR(INDEX(A:S,MATCH(AK1841,A:A,0),COLUMN(M$2)),0),IFERROR(INDEX(A:S,MATCH(AR1841,A:A,0),COLUMN(M$2)),0)),M1841)</f>
        <v/>
      </c>
      <c r="V1841" s="3" t="str">
        <f t="shared" si="7"/>
        <v/>
      </c>
    </row>
    <row r="1842" ht="15.75" customHeight="1">
      <c r="A1842" s="3" t="s">
        <v>2065</v>
      </c>
      <c r="B1842" s="4" t="str">
        <f t="shared" si="1"/>
        <v>LCSIDITEAK</v>
      </c>
      <c r="D1842" s="3" t="s">
        <v>101</v>
      </c>
      <c r="F1842" s="5"/>
      <c r="G1842" s="4">
        <v>0.0</v>
      </c>
      <c r="I1842" s="4">
        <v>0.0</v>
      </c>
      <c r="J1842" s="4">
        <v>0.0</v>
      </c>
      <c r="K1842" s="4">
        <v>0.0</v>
      </c>
      <c r="L1842" s="4">
        <v>0.0</v>
      </c>
      <c r="O1842" s="6">
        <f t="shared" si="2"/>
        <v>0</v>
      </c>
      <c r="P1842" s="3" t="s">
        <v>102</v>
      </c>
      <c r="Q1842" s="3" t="str">
        <f t="shared" si="3"/>
        <v>OD</v>
      </c>
      <c r="R1842" s="3">
        <f t="shared" si="4"/>
        <v>0</v>
      </c>
      <c r="S1842" s="3" t="str">
        <f t="shared" si="5"/>
        <v/>
      </c>
      <c r="T1842" s="7">
        <f t="shared" si="6"/>
        <v>0</v>
      </c>
      <c r="U1842" s="8" t="str">
        <f t="array" ref="U1842">IF(W1842&lt;&gt;0,MAX(IFERROR(INDEX(A:S,MATCH(W1842,A:A,0),COLUMN(M$2)),0),IFERROR(INDEX(A:S,MATCH(AD1842,A:A,0),COLUMN(M$2)),0),IFERROR(INDEX(A:S,MATCH(AK1842,A:A,0),COLUMN(M$2)),0),IFERROR(INDEX(A:S,MATCH(AR1842,A:A,0),COLUMN(M$2)),0)),M1842)</f>
        <v/>
      </c>
      <c r="V1842" s="3" t="str">
        <f t="shared" si="7"/>
        <v/>
      </c>
    </row>
    <row r="1843" ht="15.75" customHeight="1">
      <c r="A1843" s="3" t="s">
        <v>2066</v>
      </c>
      <c r="B1843" s="4" t="str">
        <f t="shared" si="1"/>
        <v>LCSISOWDTK</v>
      </c>
      <c r="D1843" s="3" t="s">
        <v>101</v>
      </c>
      <c r="F1843" s="5"/>
      <c r="G1843" s="4">
        <v>20.0</v>
      </c>
      <c r="I1843" s="4">
        <v>0.0</v>
      </c>
      <c r="J1843" s="4">
        <v>20.0</v>
      </c>
      <c r="K1843" s="4">
        <v>0.0</v>
      </c>
      <c r="L1843" s="4">
        <v>0.0</v>
      </c>
      <c r="M1843" s="5"/>
      <c r="O1843" s="6">
        <f t="shared" si="2"/>
        <v>20</v>
      </c>
      <c r="P1843" s="3" t="s">
        <v>102</v>
      </c>
      <c r="Q1843" s="3" t="str">
        <f t="shared" si="3"/>
        <v>OD</v>
      </c>
      <c r="R1843" s="3">
        <f t="shared" si="4"/>
        <v>20</v>
      </c>
      <c r="S1843" s="3" t="str">
        <f t="shared" si="5"/>
        <v/>
      </c>
      <c r="T1843" s="7">
        <f t="shared" si="6"/>
        <v>20</v>
      </c>
      <c r="U1843" s="8" t="str">
        <f t="array" ref="U1843">IF(W1843&lt;&gt;0,MAX(IFERROR(INDEX(A:S,MATCH(W1843,A:A,0),COLUMN(M$2)),0),IFERROR(INDEX(A:S,MATCH(AD1843,A:A,0),COLUMN(M$2)),0),IFERROR(INDEX(A:S,MATCH(AK1843,A:A,0),COLUMN(M$2)),0),IFERROR(INDEX(A:S,MATCH(AR1843,A:A,0),COLUMN(M$2)),0)),M1843)</f>
        <v/>
      </c>
      <c r="V1843" s="3" t="str">
        <f t="shared" si="7"/>
        <v/>
      </c>
    </row>
    <row r="1844" ht="15.75" customHeight="1">
      <c r="A1844" s="3" t="s">
        <v>2067</v>
      </c>
      <c r="B1844" s="4" t="str">
        <f t="shared" si="1"/>
        <v>LCSSBABL26</v>
      </c>
      <c r="D1844" s="3" t="s">
        <v>60</v>
      </c>
      <c r="F1844" s="5">
        <v>45020.0</v>
      </c>
      <c r="G1844" s="4">
        <v>0.0</v>
      </c>
      <c r="I1844" s="4">
        <v>0.0</v>
      </c>
      <c r="J1844" s="4">
        <v>0.0</v>
      </c>
      <c r="K1844" s="4">
        <v>0.0</v>
      </c>
      <c r="L1844" s="4">
        <v>0.0</v>
      </c>
      <c r="O1844" s="6">
        <f t="shared" si="2"/>
        <v>0</v>
      </c>
      <c r="P1844" s="3" t="s">
        <v>51</v>
      </c>
      <c r="Q1844" s="3" t="str">
        <f t="shared" si="3"/>
        <v>ZZ</v>
      </c>
      <c r="R1844" s="3">
        <f t="shared" si="4"/>
        <v>0</v>
      </c>
      <c r="S1844" s="3" t="str">
        <f t="shared" si="5"/>
        <v/>
      </c>
      <c r="T1844" s="7">
        <f t="shared" si="6"/>
        <v>0</v>
      </c>
      <c r="U1844" s="8" t="str">
        <f t="array" ref="U1844">IF(W1844&lt;&gt;0,MAX(IFERROR(INDEX(A:S,MATCH(W1844,A:A,0),COLUMN(M$2)),0),IFERROR(INDEX(A:S,MATCH(AD1844,A:A,0),COLUMN(M$2)),0),IFERROR(INDEX(A:S,MATCH(AK1844,A:A,0),COLUMN(M$2)),0),IFERROR(INDEX(A:S,MATCH(AR1844,A:A,0),COLUMN(M$2)),0)),M1844)</f>
        <v/>
      </c>
      <c r="V1844" s="3" t="str">
        <f t="shared" si="7"/>
        <v/>
      </c>
    </row>
    <row r="1845" ht="15.75" customHeight="1">
      <c r="A1845" s="3" t="s">
        <v>2068</v>
      </c>
      <c r="B1845" s="4" t="str">
        <f t="shared" si="1"/>
        <v>LCSSBABL30</v>
      </c>
      <c r="D1845" s="3" t="s">
        <v>60</v>
      </c>
      <c r="F1845" s="5">
        <v>45020.0</v>
      </c>
      <c r="G1845" s="4">
        <v>0.0</v>
      </c>
      <c r="I1845" s="4">
        <v>0.0</v>
      </c>
      <c r="J1845" s="4">
        <v>0.0</v>
      </c>
      <c r="K1845" s="4">
        <v>0.0</v>
      </c>
      <c r="L1845" s="4">
        <v>0.0</v>
      </c>
      <c r="O1845" s="6">
        <f t="shared" si="2"/>
        <v>0</v>
      </c>
      <c r="P1845" s="3" t="s">
        <v>51</v>
      </c>
      <c r="Q1845" s="3" t="str">
        <f t="shared" si="3"/>
        <v>ZZ</v>
      </c>
      <c r="R1845" s="3">
        <f t="shared" si="4"/>
        <v>0</v>
      </c>
      <c r="S1845" s="3" t="str">
        <f t="shared" si="5"/>
        <v/>
      </c>
      <c r="T1845" s="7">
        <f t="shared" si="6"/>
        <v>0</v>
      </c>
      <c r="U1845" s="8" t="str">
        <f t="array" ref="U1845">IF(W1845&lt;&gt;0,MAX(IFERROR(INDEX(A:S,MATCH(W1845,A:A,0),COLUMN(M$2)),0),IFERROR(INDEX(A:S,MATCH(AD1845,A:A,0),COLUMN(M$2)),0),IFERROR(INDEX(A:S,MATCH(AK1845,A:A,0),COLUMN(M$2)),0),IFERROR(INDEX(A:S,MATCH(AR1845,A:A,0),COLUMN(M$2)),0)),M1845)</f>
        <v/>
      </c>
      <c r="V1845" s="3" t="str">
        <f t="shared" si="7"/>
        <v/>
      </c>
    </row>
    <row r="1846" ht="15.75" customHeight="1">
      <c r="A1846" s="3" t="s">
        <v>2069</v>
      </c>
      <c r="B1846" s="4" t="str">
        <f t="shared" si="1"/>
        <v>LCSSBAGR26</v>
      </c>
      <c r="D1846" s="3" t="s">
        <v>60</v>
      </c>
      <c r="F1846" s="5">
        <v>45020.0</v>
      </c>
      <c r="G1846" s="4">
        <v>0.0</v>
      </c>
      <c r="I1846" s="4">
        <v>0.0</v>
      </c>
      <c r="J1846" s="4">
        <v>0.0</v>
      </c>
      <c r="K1846" s="4">
        <v>0.0</v>
      </c>
      <c r="L1846" s="4">
        <v>0.0</v>
      </c>
      <c r="O1846" s="6">
        <f t="shared" si="2"/>
        <v>0</v>
      </c>
      <c r="P1846" s="3" t="s">
        <v>51</v>
      </c>
      <c r="Q1846" s="3" t="str">
        <f t="shared" si="3"/>
        <v>ZZ</v>
      </c>
      <c r="R1846" s="3">
        <f t="shared" si="4"/>
        <v>0</v>
      </c>
      <c r="S1846" s="3" t="str">
        <f t="shared" si="5"/>
        <v/>
      </c>
      <c r="T1846" s="7">
        <f t="shared" si="6"/>
        <v>0</v>
      </c>
      <c r="U1846" s="8" t="str">
        <f t="array" ref="U1846">IF(W1846&lt;&gt;0,MAX(IFERROR(INDEX(A:S,MATCH(W1846,A:A,0),COLUMN(M$2)),0),IFERROR(INDEX(A:S,MATCH(AD1846,A:A,0),COLUMN(M$2)),0),IFERROR(INDEX(A:S,MATCH(AK1846,A:A,0),COLUMN(M$2)),0),IFERROR(INDEX(A:S,MATCH(AR1846,A:A,0),COLUMN(M$2)),0)),M1846)</f>
        <v/>
      </c>
      <c r="V1846" s="3" t="str">
        <f t="shared" si="7"/>
        <v/>
      </c>
    </row>
    <row r="1847" ht="15.75" customHeight="1">
      <c r="A1847" s="3" t="s">
        <v>2070</v>
      </c>
      <c r="B1847" s="4" t="str">
        <f t="shared" si="1"/>
        <v>LCSSBAGR30</v>
      </c>
      <c r="D1847" s="3" t="s">
        <v>60</v>
      </c>
      <c r="F1847" s="5">
        <v>45020.0</v>
      </c>
      <c r="G1847" s="4">
        <v>0.0</v>
      </c>
      <c r="I1847" s="4">
        <v>0.0</v>
      </c>
      <c r="J1847" s="4">
        <v>0.0</v>
      </c>
      <c r="K1847" s="4">
        <v>0.0</v>
      </c>
      <c r="L1847" s="4">
        <v>0.0</v>
      </c>
      <c r="O1847" s="6">
        <f t="shared" si="2"/>
        <v>0</v>
      </c>
      <c r="P1847" s="3" t="s">
        <v>51</v>
      </c>
      <c r="Q1847" s="3" t="str">
        <f t="shared" si="3"/>
        <v>ZZ</v>
      </c>
      <c r="R1847" s="3">
        <f t="shared" si="4"/>
        <v>0</v>
      </c>
      <c r="S1847" s="3" t="str">
        <f t="shared" si="5"/>
        <v/>
      </c>
      <c r="T1847" s="7">
        <f t="shared" si="6"/>
        <v>0</v>
      </c>
      <c r="U1847" s="8" t="str">
        <f t="array" ref="U1847">IF(W1847&lt;&gt;0,MAX(IFERROR(INDEX(A:S,MATCH(W1847,A:A,0),COLUMN(M$2)),0),IFERROR(INDEX(A:S,MATCH(AD1847,A:A,0),COLUMN(M$2)),0),IFERROR(INDEX(A:S,MATCH(AK1847,A:A,0),COLUMN(M$2)),0),IFERROR(INDEX(A:S,MATCH(AR1847,A:A,0),COLUMN(M$2)),0)),M1847)</f>
        <v/>
      </c>
      <c r="V1847" s="3" t="str">
        <f t="shared" si="7"/>
        <v/>
      </c>
    </row>
    <row r="1848" ht="15.75" customHeight="1">
      <c r="A1848" s="3" t="s">
        <v>2071</v>
      </c>
      <c r="B1848" s="4" t="str">
        <f t="shared" si="1"/>
        <v>SETODDI5DK</v>
      </c>
      <c r="D1848" s="3" t="s">
        <v>101</v>
      </c>
      <c r="F1848" s="5"/>
      <c r="G1848" s="4">
        <v>0.0</v>
      </c>
      <c r="I1848" s="4">
        <v>0.0</v>
      </c>
      <c r="J1848" s="4">
        <v>10.0</v>
      </c>
      <c r="K1848" s="4">
        <v>0.0</v>
      </c>
      <c r="L1848" s="4">
        <v>0.0</v>
      </c>
      <c r="O1848" s="6">
        <f t="shared" si="2"/>
        <v>10</v>
      </c>
      <c r="P1848" s="3" t="s">
        <v>102</v>
      </c>
      <c r="Q1848" s="3" t="str">
        <f t="shared" si="3"/>
        <v>OD</v>
      </c>
      <c r="R1848" s="3">
        <f t="shared" si="4"/>
        <v>10</v>
      </c>
      <c r="S1848" s="3">
        <f t="shared" si="5"/>
        <v>0</v>
      </c>
      <c r="T1848" s="7">
        <f t="shared" si="6"/>
        <v>10</v>
      </c>
      <c r="U1848" s="8">
        <f t="array" ref="U1848">IF(W1848&lt;&gt;0,MAX(IFERROR(INDEX(A:S,MATCH(W1848,A:A,0),COLUMN(M$2)),0),IFERROR(INDEX(A:S,MATCH(AD1848,A:A,0),COLUMN(M$2)),0),IFERROR(INDEX(A:S,MATCH(AK1848,A:A,0),COLUMN(M$2)),0),IFERROR(INDEX(A:S,MATCH(AR1848,A:A,0),COLUMN(M$2)),0)),M1848)</f>
        <v>0</v>
      </c>
      <c r="V1848" s="3">
        <f t="shared" si="7"/>
        <v>0</v>
      </c>
      <c r="W1848" s="3" t="s">
        <v>2064</v>
      </c>
      <c r="X1848" s="3">
        <v>1.0</v>
      </c>
      <c r="Y1848" s="3">
        <f t="array" ref="Y1848">ROUNDDOWN(INDEX($A:$O,MATCH(W1848,$A:$A,0),COLUMN(O$1))/X1848,0)</f>
        <v>10</v>
      </c>
      <c r="Z1848" s="3">
        <f t="array" ref="Z1848">ROUNDDOWN(INDEX($A:$J,MATCH(W1848,$A:$A,0),COLUMN(H$1))/X1848,0)+Y1848</f>
        <v>10</v>
      </c>
      <c r="AA1848" s="5" t="str">
        <f>IFERROR(__xludf.DUMMYFUNCTION("SINGLE(XLOOKUP(W1848,A:A,M:M))"),"")</f>
        <v/>
      </c>
      <c r="AB1848" s="3">
        <f t="array" ref="AB1848">ROUNDDOWN(INDEX($A:$N,MATCH(W1848,$A:$A,0),COLUMN(N$1))/X1848,0)+Z1848</f>
        <v>10</v>
      </c>
      <c r="AC1848" s="3" t="str">
        <f t="array" ref="AC1848">INDEX($A:$P,MATCH(W1848,$A:$A,0),COLUMN(P$1))</f>
        <v>OD</v>
      </c>
      <c r="AD1848" s="3" t="s">
        <v>2050</v>
      </c>
      <c r="AE1848" s="3">
        <v>4.0</v>
      </c>
      <c r="AF1848" s="3">
        <f t="array" ref="AF1848">ROUNDDOWN(INDEX($A:$O,MATCH(AD1848,$A:$A,0),COLUMN(O$1))/AE1848,0)</f>
        <v>17</v>
      </c>
      <c r="AG1848" s="3">
        <f t="array" ref="AG1848">ROUNDDOWN(INDEX($A:$J,MATCH(AD1848,$A:$A,0),COLUMN(H$1))/AE1848,0)+AF1848</f>
        <v>17</v>
      </c>
      <c r="AH1848" s="5" t="str">
        <f>IFERROR(__xludf.DUMMYFUNCTION("SINGLE(XLOOKUP(AD1848,A:A,M:M))"),"")</f>
        <v/>
      </c>
      <c r="AI1848" s="3">
        <f t="array" ref="AI1848">ROUNDDOWN(INDEX($A:$N,MATCH(AD1848,$A:$A,0),COLUMN(N$1))/AE1848,0)+AG1848</f>
        <v>17</v>
      </c>
      <c r="AJ1848" s="3" t="str">
        <f t="array" ref="AJ1848">INDEX($A:$P,MATCH(AD1848,$A:$A,0),COLUMN(P$1))</f>
        <v>OD</v>
      </c>
    </row>
    <row r="1849" ht="15.75" customHeight="1">
      <c r="A1849" s="3" t="s">
        <v>2072</v>
      </c>
      <c r="B1849" s="4" t="str">
        <f t="shared" si="1"/>
        <v>SETODDI5LT</v>
      </c>
      <c r="D1849" s="3" t="s">
        <v>101</v>
      </c>
      <c r="F1849" s="5"/>
      <c r="G1849" s="4">
        <v>0.0</v>
      </c>
      <c r="I1849" s="4">
        <v>0.0</v>
      </c>
      <c r="J1849" s="4">
        <v>0.0</v>
      </c>
      <c r="K1849" s="4">
        <v>0.0</v>
      </c>
      <c r="L1849" s="4">
        <v>0.0</v>
      </c>
      <c r="O1849" s="6">
        <f t="shared" si="2"/>
        <v>0</v>
      </c>
      <c r="P1849" s="3" t="s">
        <v>102</v>
      </c>
      <c r="Q1849" s="3" t="str">
        <f t="shared" si="3"/>
        <v>OD</v>
      </c>
      <c r="R1849" s="3">
        <f t="shared" si="4"/>
        <v>0</v>
      </c>
      <c r="S1849" s="3">
        <f t="shared" si="5"/>
        <v>0</v>
      </c>
      <c r="T1849" s="7">
        <f t="shared" si="6"/>
        <v>0</v>
      </c>
      <c r="U1849" s="8">
        <f t="array" ref="U1849">IF(W1849&lt;&gt;0,MAX(IFERROR(INDEX(A:S,MATCH(W1849,A:A,0),COLUMN(M$2)),0),IFERROR(INDEX(A:S,MATCH(AD1849,A:A,0),COLUMN(M$2)),0),IFERROR(INDEX(A:S,MATCH(AK1849,A:A,0),COLUMN(M$2)),0),IFERROR(INDEX(A:S,MATCH(AR1849,A:A,0),COLUMN(M$2)),0)),M1849)</f>
        <v>0</v>
      </c>
      <c r="V1849" s="3">
        <f t="shared" si="7"/>
        <v>0</v>
      </c>
      <c r="W1849" s="3" t="s">
        <v>2065</v>
      </c>
      <c r="X1849" s="3">
        <v>1.0</v>
      </c>
      <c r="Y1849" s="3">
        <f t="array" ref="Y1849">ROUNDDOWN(INDEX($A:$O,MATCH(W1849,$A:$A,0),COLUMN(O$1))/X1849,0)</f>
        <v>0</v>
      </c>
      <c r="Z1849" s="3">
        <f t="array" ref="Z1849">ROUNDDOWN(INDEX($A:$J,MATCH(W1849,$A:$A,0),COLUMN(H$1))/X1849,0)+Y1849</f>
        <v>0</v>
      </c>
      <c r="AA1849" s="5" t="str">
        <f>IFERROR(__xludf.DUMMYFUNCTION("SINGLE(XLOOKUP(W1849,A:A,M:M))"),"")</f>
        <v/>
      </c>
      <c r="AB1849" s="3">
        <f t="array" ref="AB1849">ROUNDDOWN(INDEX($A:$N,MATCH(W1849,$A:$A,0),COLUMN(N$1))/X1849,0)+Z1849</f>
        <v>0</v>
      </c>
      <c r="AC1849" s="3" t="str">
        <f t="array" ref="AC1849">INDEX($A:$P,MATCH(W1849,$A:$A,0),COLUMN(P$1))</f>
        <v>OD</v>
      </c>
      <c r="AD1849" s="3" t="s">
        <v>2051</v>
      </c>
      <c r="AE1849" s="3">
        <v>4.0</v>
      </c>
      <c r="AF1849" s="3">
        <f t="array" ref="AF1849">ROUNDDOWN(INDEX($A:$O,MATCH(AD1849,$A:$A,0),COLUMN(O$1))/AE1849,0)</f>
        <v>14</v>
      </c>
      <c r="AG1849" s="3">
        <f t="array" ref="AG1849">ROUNDDOWN(INDEX($A:$J,MATCH(AD1849,$A:$A,0),COLUMN(H$1))/AE1849,0)+AF1849</f>
        <v>14</v>
      </c>
      <c r="AH1849" s="5" t="str">
        <f>IFERROR(__xludf.DUMMYFUNCTION("SINGLE(XLOOKUP(AD1849,A:A,M:M))"),"")</f>
        <v/>
      </c>
      <c r="AI1849" s="3">
        <f t="array" ref="AI1849">ROUNDDOWN(INDEX($A:$N,MATCH(AD1849,$A:$A,0),COLUMN(N$1))/AE1849,0)+AG1849</f>
        <v>14</v>
      </c>
      <c r="AJ1849" s="3" t="str">
        <f t="array" ref="AJ1849">INDEX($A:$P,MATCH(AD1849,$A:$A,0),COLUMN(P$1))</f>
        <v>OD</v>
      </c>
    </row>
    <row r="1850" ht="15.75" customHeight="1">
      <c r="A1850" s="3" t="s">
        <v>2073</v>
      </c>
      <c r="B1850" s="4" t="str">
        <f t="shared" si="1"/>
        <v>SETODSI4TK</v>
      </c>
      <c r="D1850" s="3" t="s">
        <v>101</v>
      </c>
      <c r="F1850" s="5"/>
      <c r="G1850" s="4">
        <v>0.0</v>
      </c>
      <c r="I1850" s="4">
        <v>0.0</v>
      </c>
      <c r="J1850" s="4">
        <v>15.0</v>
      </c>
      <c r="K1850" s="4">
        <v>0.0</v>
      </c>
      <c r="L1850" s="4">
        <v>0.0</v>
      </c>
      <c r="O1850" s="6">
        <f t="shared" si="2"/>
        <v>15</v>
      </c>
      <c r="P1850" s="3" t="s">
        <v>102</v>
      </c>
      <c r="Q1850" s="3" t="str">
        <f t="shared" si="3"/>
        <v>OD</v>
      </c>
      <c r="R1850" s="3">
        <f t="shared" si="4"/>
        <v>15</v>
      </c>
      <c r="S1850" s="3">
        <f t="shared" si="5"/>
        <v>0</v>
      </c>
      <c r="T1850" s="7">
        <f t="shared" si="6"/>
        <v>15</v>
      </c>
      <c r="U1850" s="8">
        <f t="array" ref="U1850">IF(W1850&lt;&gt;0,MAX(IFERROR(INDEX(A:S,MATCH(W1850,A:A,0),COLUMN(M$2)),0),IFERROR(INDEX(A:S,MATCH(AD1850,A:A,0),COLUMN(M$2)),0),IFERROR(INDEX(A:S,MATCH(AK1850,A:A,0),COLUMN(M$2)),0),IFERROR(INDEX(A:S,MATCH(AR1850,A:A,0),COLUMN(M$2)),0)),M1850)</f>
        <v>0</v>
      </c>
      <c r="V1850" s="3">
        <f t="shared" si="7"/>
        <v>0</v>
      </c>
      <c r="W1850" s="3" t="s">
        <v>2063</v>
      </c>
      <c r="X1850" s="3">
        <v>1.0</v>
      </c>
      <c r="Y1850" s="3">
        <f t="array" ref="Y1850">ROUNDDOWN(INDEX($A:$O,MATCH(W1850,$A:$A,0),COLUMN(O$1))/X1850,0)</f>
        <v>15</v>
      </c>
      <c r="Z1850" s="3">
        <f t="array" ref="Z1850">ROUNDDOWN(INDEX($A:$J,MATCH(W1850,$A:$A,0),COLUMN(H$1))/X1850,0)+Y1850</f>
        <v>15</v>
      </c>
      <c r="AA1850" s="5" t="str">
        <f>IFERROR(__xludf.DUMMYFUNCTION("SINGLE(XLOOKUP(W1850,A:A,M:M))"),"")</f>
        <v/>
      </c>
      <c r="AB1850" s="3">
        <f t="array" ref="AB1850">ROUNDDOWN(INDEX($A:$N,MATCH(W1850,$A:$A,0),COLUMN(N$1))/X1850,0)+Z1850</f>
        <v>15</v>
      </c>
      <c r="AC1850" s="3" t="str">
        <f t="array" ref="AC1850">INDEX($A:$P,MATCH(W1850,$A:$A,0),COLUMN(P$1))</f>
        <v>OD</v>
      </c>
      <c r="AD1850" s="3" t="s">
        <v>2062</v>
      </c>
      <c r="AE1850" s="3">
        <v>2.0</v>
      </c>
      <c r="AF1850" s="3">
        <f t="array" ref="AF1850">ROUNDDOWN(INDEX($A:$O,MATCH(AD1850,$A:$A,0),COLUMN(O$1))/AE1850,0)</f>
        <v>22</v>
      </c>
      <c r="AG1850" s="3">
        <f t="array" ref="AG1850">ROUNDDOWN(INDEX($A:$J,MATCH(AD1850,$A:$A,0),COLUMN(H$1))/AE1850,0)+AF1850</f>
        <v>22</v>
      </c>
      <c r="AH1850" s="5" t="str">
        <f>IFERROR(__xludf.DUMMYFUNCTION("SINGLE(XLOOKUP(AD1850,A:A,M:M))"),"")</f>
        <v/>
      </c>
      <c r="AI1850" s="3">
        <f t="array" ref="AI1850">ROUNDDOWN(INDEX($A:$N,MATCH(AD1850,$A:$A,0),COLUMN(N$1))/AE1850,0)+AG1850</f>
        <v>22</v>
      </c>
      <c r="AJ1850" s="3" t="str">
        <f t="array" ref="AJ1850">INDEX($A:$P,MATCH(AD1850,$A:$A,0),COLUMN(P$1))</f>
        <v>OD</v>
      </c>
      <c r="AK1850" s="3" t="s">
        <v>2066</v>
      </c>
      <c r="AL1850" s="3">
        <v>1.0</v>
      </c>
      <c r="AM1850" s="3">
        <f t="array" ref="AM1850">ROUNDDOWN(INDEX($A:$O,MATCH(AK1850,$A:$A,0),COLUMN(O$1))/AL1850,0)</f>
        <v>20</v>
      </c>
      <c r="AN1850" s="3">
        <f t="array" ref="AN1850">ROUNDDOWN(INDEX($A:$J,MATCH(AK1850,$A:$A,0),COLUMN(H$1))/AL1850,0)+AM1850</f>
        <v>20</v>
      </c>
      <c r="AO1850" s="5" t="str">
        <f t="shared" ref="AO1850:AO1852" si="59">XLOOKUP(AK1850,$A:$A,$M:$M)</f>
        <v/>
      </c>
      <c r="AP1850" s="3">
        <f t="array" ref="AP1850">ROUNDDOWN(INDEX($A:$N,MATCH(AK1850,$A:$A,0),COLUMN(N$1))/AL1850,0)+AN1850</f>
        <v>20</v>
      </c>
      <c r="AQ1850" s="3" t="str">
        <f t="array" ref="AQ1850">INDEX($A:$P,MATCH(AK1850,$A:$A,0),COLUMN(P$1))</f>
        <v>OD</v>
      </c>
    </row>
    <row r="1851" ht="15.75" customHeight="1">
      <c r="A1851" s="3" t="s">
        <v>2074</v>
      </c>
      <c r="B1851" s="4" t="str">
        <f t="shared" si="1"/>
        <v>SETODPR4DK</v>
      </c>
      <c r="D1851" s="3" t="s">
        <v>101</v>
      </c>
      <c r="F1851" s="5"/>
      <c r="G1851" s="4">
        <v>0.0</v>
      </c>
      <c r="I1851" s="4">
        <v>0.0</v>
      </c>
      <c r="J1851" s="4">
        <v>10.0</v>
      </c>
      <c r="K1851" s="4">
        <v>0.0</v>
      </c>
      <c r="L1851" s="4">
        <v>0.0</v>
      </c>
      <c r="O1851" s="6">
        <f t="shared" si="2"/>
        <v>10</v>
      </c>
      <c r="P1851" s="3" t="s">
        <v>102</v>
      </c>
      <c r="Q1851" s="3" t="str">
        <f t="shared" si="3"/>
        <v>OD</v>
      </c>
      <c r="R1851" s="3">
        <f t="shared" si="4"/>
        <v>10</v>
      </c>
      <c r="S1851" s="3">
        <f t="shared" si="5"/>
        <v>0</v>
      </c>
      <c r="T1851" s="7">
        <f t="shared" si="6"/>
        <v>10</v>
      </c>
      <c r="U1851" s="8">
        <f t="array" ref="U1851">IF(W1851&lt;&gt;0,MAX(IFERROR(INDEX(A:S,MATCH(W1851,A:A,0),COLUMN(M$2)),0),IFERROR(INDEX(A:S,MATCH(AD1851,A:A,0),COLUMN(M$2)),0),IFERROR(INDEX(A:S,MATCH(AK1851,A:A,0),COLUMN(M$2)),0),IFERROR(INDEX(A:S,MATCH(AR1851,A:A,0),COLUMN(M$2)),0)),M1851)</f>
        <v>0</v>
      </c>
      <c r="V1851" s="3">
        <f t="shared" si="7"/>
        <v>0</v>
      </c>
      <c r="W1851" s="3" t="s">
        <v>2054</v>
      </c>
      <c r="X1851" s="3">
        <v>2.0</v>
      </c>
      <c r="Y1851" s="3">
        <f t="array" ref="Y1851">ROUNDDOWN(INDEX($A:$O,MATCH(W1851,$A:$A,0),COLUMN(O$1))/X1851,0)</f>
        <v>17</v>
      </c>
      <c r="Z1851" s="3">
        <f t="array" ref="Z1851">ROUNDDOWN(INDEX($A:$J,MATCH(W1851,$A:$A,0),COLUMN(H$1))/X1851,0)+Y1851</f>
        <v>17</v>
      </c>
      <c r="AA1851" s="5" t="str">
        <f>IFERROR(__xludf.DUMMYFUNCTION("SINGLE(XLOOKUP(W1851,A:A,M:M))"),"")</f>
        <v/>
      </c>
      <c r="AB1851" s="3">
        <f t="array" ref="AB1851">ROUNDDOWN(INDEX($A:$N,MATCH(W1851,$A:$A,0),COLUMN(N$1))/X1851,0)+Z1851</f>
        <v>17</v>
      </c>
      <c r="AC1851" s="3" t="str">
        <f t="array" ref="AC1851">INDEX($A:$P,MATCH(W1851,$A:$A,0),COLUMN(P$1))</f>
        <v>OD</v>
      </c>
      <c r="AD1851" s="3" t="s">
        <v>2056</v>
      </c>
      <c r="AE1851" s="3">
        <v>1.0</v>
      </c>
      <c r="AF1851" s="3">
        <f t="array" ref="AF1851">ROUNDDOWN(INDEX($A:$O,MATCH(AD1851,$A:$A,0),COLUMN(O$1))/AE1851,0)</f>
        <v>31</v>
      </c>
      <c r="AG1851" s="3">
        <f t="array" ref="AG1851">ROUNDDOWN(INDEX($A:$J,MATCH(AD1851,$A:$A,0),COLUMN(H$1))/AE1851,0)+AF1851</f>
        <v>31</v>
      </c>
      <c r="AH1851" s="5" t="str">
        <f>IFERROR(__xludf.DUMMYFUNCTION("SINGLE(XLOOKUP(AD1851,A:A,M:M))"),"")</f>
        <v/>
      </c>
      <c r="AI1851" s="3">
        <f t="array" ref="AI1851">ROUNDDOWN(INDEX($A:$N,MATCH(AD1851,$A:$A,0),COLUMN(N$1))/AE1851,0)+AG1851</f>
        <v>31</v>
      </c>
      <c r="AJ1851" s="3" t="str">
        <f t="array" ref="AJ1851">INDEX($A:$P,MATCH(AD1851,$A:$A,0),COLUMN(P$1))</f>
        <v>OD</v>
      </c>
      <c r="AK1851" s="3" t="s">
        <v>2058</v>
      </c>
      <c r="AL1851" s="3">
        <v>1.0</v>
      </c>
      <c r="AM1851" s="3">
        <f t="array" ref="AM1851">ROUNDDOWN(INDEX($A:$O,MATCH(AK1851,$A:$A,0),COLUMN(O$1))/AL1851,0)</f>
        <v>10</v>
      </c>
      <c r="AN1851" s="3">
        <f t="array" ref="AN1851">ROUNDDOWN(INDEX($A:$J,MATCH(AK1851,$A:$A,0),COLUMN(H$1))/AL1851,0)+AM1851</f>
        <v>10</v>
      </c>
      <c r="AO1851" s="5" t="str">
        <f t="shared" si="59"/>
        <v/>
      </c>
      <c r="AP1851" s="3">
        <f t="array" ref="AP1851">ROUNDDOWN(INDEX($A:$N,MATCH(AK1851,$A:$A,0),COLUMN(N$1))/AL1851,0)+AN1851</f>
        <v>10</v>
      </c>
      <c r="AQ1851" s="3" t="str">
        <f t="array" ref="AQ1851">INDEX($A:$P,MATCH(AK1851,$A:$A,0),COLUMN(P$1))</f>
        <v>OD</v>
      </c>
    </row>
    <row r="1852" ht="15.75" customHeight="1">
      <c r="A1852" s="3" t="s">
        <v>2075</v>
      </c>
      <c r="B1852" s="4" t="str">
        <f t="shared" si="1"/>
        <v>SETODPR4LT</v>
      </c>
      <c r="D1852" s="3" t="s">
        <v>101</v>
      </c>
      <c r="F1852" s="5"/>
      <c r="G1852" s="4">
        <v>0.0</v>
      </c>
      <c r="I1852" s="4">
        <v>1.0</v>
      </c>
      <c r="J1852" s="4">
        <v>4.0</v>
      </c>
      <c r="K1852" s="4">
        <v>0.0</v>
      </c>
      <c r="L1852" s="4">
        <v>0.0</v>
      </c>
      <c r="O1852" s="6">
        <f t="shared" si="2"/>
        <v>4</v>
      </c>
      <c r="P1852" s="3" t="s">
        <v>102</v>
      </c>
      <c r="Q1852" s="3" t="str">
        <f t="shared" si="3"/>
        <v>OD</v>
      </c>
      <c r="R1852" s="3">
        <f t="shared" si="4"/>
        <v>5</v>
      </c>
      <c r="S1852" s="3">
        <f t="shared" si="5"/>
        <v>0</v>
      </c>
      <c r="T1852" s="7">
        <f t="shared" si="6"/>
        <v>4</v>
      </c>
      <c r="U1852" s="8">
        <f t="array" ref="U1852">IF(W1852&lt;&gt;0,MAX(IFERROR(INDEX(A:S,MATCH(W1852,A:A,0),COLUMN(M$2)),0),IFERROR(INDEX(A:S,MATCH(AD1852,A:A,0),COLUMN(M$2)),0),IFERROR(INDEX(A:S,MATCH(AK1852,A:A,0),COLUMN(M$2)),0),IFERROR(INDEX(A:S,MATCH(AR1852,A:A,0),COLUMN(M$2)),0)),M1852)</f>
        <v>45277</v>
      </c>
      <c r="V1852" s="3">
        <f t="shared" si="7"/>
        <v>1</v>
      </c>
      <c r="W1852" s="3" t="s">
        <v>2055</v>
      </c>
      <c r="X1852" s="3">
        <v>2.0</v>
      </c>
      <c r="Y1852" s="3">
        <f t="array" ref="Y1852">ROUNDDOWN(INDEX($A:$O,MATCH(W1852,$A:$A,0),COLUMN(O$1))/X1852,0)</f>
        <v>6</v>
      </c>
      <c r="Z1852" s="3">
        <f t="array" ref="Z1852">ROUNDDOWN(INDEX($A:$J,MATCH(W1852,$A:$A,0),COLUMN(H$1))/X1852,0)+Y1852</f>
        <v>6</v>
      </c>
      <c r="AA1852" s="5" t="str">
        <f>IFERROR(__xludf.DUMMYFUNCTION("SINGLE(XLOOKUP(W1852,A:A,M:M))"),"")</f>
        <v/>
      </c>
      <c r="AB1852" s="3">
        <f t="array" ref="AB1852">ROUNDDOWN(INDEX($A:$N,MATCH(W1852,$A:$A,0),COLUMN(N$1))/X1852,0)+Z1852</f>
        <v>6</v>
      </c>
      <c r="AC1852" s="3" t="str">
        <f t="array" ref="AC1852">INDEX($A:$P,MATCH(W1852,$A:$A,0),COLUMN(P$1))</f>
        <v>OD</v>
      </c>
      <c r="AD1852" s="3" t="s">
        <v>2057</v>
      </c>
      <c r="AE1852" s="3">
        <v>1.0</v>
      </c>
      <c r="AF1852" s="3">
        <f t="array" ref="AF1852">ROUNDDOWN(INDEX($A:$O,MATCH(AD1852,$A:$A,0),COLUMN(O$1))/AE1852,0)</f>
        <v>5</v>
      </c>
      <c r="AG1852" s="3">
        <f t="array" ref="AG1852">ROUNDDOWN(INDEX($A:$J,MATCH(AD1852,$A:$A,0),COLUMN(H$1))/AE1852,0)+AF1852</f>
        <v>5</v>
      </c>
      <c r="AH1852" s="5">
        <f>IFERROR(__xludf.DUMMYFUNCTION("SINGLE(XLOOKUP(AD1852,A:A,M:M))"),45277.0)</f>
        <v>45277</v>
      </c>
      <c r="AI1852" s="3">
        <f t="array" ref="AI1852">ROUNDDOWN(INDEX($A:$N,MATCH(AD1852,$A:$A,0),COLUMN(N$1))/AE1852,0)+AG1852</f>
        <v>20</v>
      </c>
      <c r="AJ1852" s="3" t="str">
        <f t="array" ref="AJ1852">INDEX($A:$P,MATCH(AD1852,$A:$A,0),COLUMN(P$1))</f>
        <v>OD</v>
      </c>
      <c r="AK1852" s="3" t="s">
        <v>2059</v>
      </c>
      <c r="AL1852" s="3">
        <v>1.0</v>
      </c>
      <c r="AM1852" s="3">
        <f t="array" ref="AM1852">ROUNDDOWN(INDEX($A:$O,MATCH(AK1852,$A:$A,0),COLUMN(O$1))/AL1852,0)</f>
        <v>48</v>
      </c>
      <c r="AN1852" s="3">
        <f t="array" ref="AN1852">ROUNDDOWN(INDEX($A:$J,MATCH(AK1852,$A:$A,0),COLUMN(H$1))/AL1852,0)+AM1852</f>
        <v>48</v>
      </c>
      <c r="AO1852" s="5" t="str">
        <f t="shared" si="59"/>
        <v/>
      </c>
      <c r="AP1852" s="3">
        <f t="array" ref="AP1852">ROUNDDOWN(INDEX($A:$N,MATCH(AK1852,$A:$A,0),COLUMN(N$1))/AL1852,0)+AN1852</f>
        <v>48</v>
      </c>
      <c r="AQ1852" s="3" t="str">
        <f t="array" ref="AQ1852">INDEX($A:$P,MATCH(AK1852,$A:$A,0),COLUMN(P$1))</f>
        <v>OD</v>
      </c>
    </row>
    <row r="1853" ht="15.75" customHeight="1">
      <c r="A1853" s="3" t="s">
        <v>2076</v>
      </c>
      <c r="B1853" s="4" t="str">
        <f t="shared" si="1"/>
        <v>SETOADIDK5A</v>
      </c>
      <c r="D1853" s="3" t="s">
        <v>371</v>
      </c>
      <c r="F1853" s="5"/>
      <c r="G1853" s="4">
        <v>0.0</v>
      </c>
      <c r="I1853" s="4">
        <v>0.0</v>
      </c>
      <c r="J1853" s="4">
        <v>17.0</v>
      </c>
      <c r="K1853" s="4">
        <v>0.0</v>
      </c>
      <c r="L1853" s="4">
        <v>0.0</v>
      </c>
      <c r="O1853" s="6">
        <f t="shared" si="2"/>
        <v>17</v>
      </c>
      <c r="P1853" s="3" t="s">
        <v>102</v>
      </c>
      <c r="Q1853" s="3" t="str">
        <f t="shared" si="3"/>
        <v>OD</v>
      </c>
      <c r="R1853" s="3">
        <f t="shared" si="4"/>
        <v>17</v>
      </c>
      <c r="S1853" s="3">
        <f t="shared" si="5"/>
        <v>0</v>
      </c>
      <c r="T1853" s="7">
        <f t="shared" si="6"/>
        <v>17</v>
      </c>
      <c r="U1853" s="8">
        <f t="array" ref="U1853">IF(W1853&lt;&gt;0,MAX(IFERROR(INDEX(A:S,MATCH(W1853,A:A,0),COLUMN(M$2)),0),IFERROR(INDEX(A:S,MATCH(AD1853,A:A,0),COLUMN(M$2)),0),IFERROR(INDEX(A:S,MATCH(AK1853,A:A,0),COLUMN(M$2)),0),IFERROR(INDEX(A:S,MATCH(AR1853,A:A,0),COLUMN(M$2)),0)),M1853)</f>
        <v>0</v>
      </c>
      <c r="V1853" s="3">
        <f t="shared" si="7"/>
        <v>0</v>
      </c>
      <c r="W1853" s="3" t="s">
        <v>2052</v>
      </c>
      <c r="X1853" s="3">
        <v>1.0</v>
      </c>
      <c r="Y1853" s="3">
        <f t="array" ref="Y1853">ROUNDDOWN(INDEX($A:$O,MATCH(W1853,$A:$A,0),COLUMN(O$1))/X1853,0)</f>
        <v>27</v>
      </c>
      <c r="Z1853" s="3">
        <f t="array" ref="Z1853">ROUNDDOWN(INDEX($A:$J,MATCH(W1853,$A:$A,0),COLUMN(H$1))/X1853,0)+Y1853</f>
        <v>27</v>
      </c>
      <c r="AA1853" s="5" t="str">
        <f>IFERROR(__xludf.DUMMYFUNCTION("SINGLE(XLOOKUP(W1853,A:A,M:M))"),"")</f>
        <v/>
      </c>
      <c r="AB1853" s="3">
        <f t="array" ref="AB1853">ROUNDDOWN(INDEX($A:$N,MATCH(W1853,$A:$A,0),COLUMN(N$1))/X1853,0)+Z1853</f>
        <v>27</v>
      </c>
      <c r="AC1853" s="3" t="str">
        <f t="array" ref="AC1853">INDEX($A:$P,MATCH(W1853,$A:$A,0),COLUMN(P$1))</f>
        <v>OD</v>
      </c>
      <c r="AD1853" s="3" t="s">
        <v>2047</v>
      </c>
      <c r="AE1853" s="3">
        <v>4.0</v>
      </c>
      <c r="AF1853" s="3">
        <f t="array" ref="AF1853">ROUNDDOWN(INDEX($A:$O,MATCH(AD1853,$A:$A,0),COLUMN(O$1))/AE1853,0)</f>
        <v>17</v>
      </c>
      <c r="AG1853" s="3">
        <f t="array" ref="AG1853">ROUNDDOWN(INDEX($A:$J,MATCH(AD1853,$A:$A,0),COLUMN(H$1))/AE1853,0)+AF1853</f>
        <v>17</v>
      </c>
      <c r="AH1853" s="5" t="str">
        <f>IFERROR(__xludf.DUMMYFUNCTION("SINGLE(XLOOKUP(AD1853,A:A,M:M))"),"")</f>
        <v/>
      </c>
      <c r="AI1853" s="3">
        <f t="array" ref="AI1853">ROUNDDOWN(INDEX($A:$N,MATCH(AD1853,$A:$A,0),COLUMN(N$1))/AE1853,0)+AG1853</f>
        <v>17</v>
      </c>
      <c r="AJ1853" s="3" t="str">
        <f t="array" ref="AJ1853">INDEX($A:$P,MATCH(AD1853,$A:$A,0),COLUMN(P$1))</f>
        <v>OD</v>
      </c>
    </row>
    <row r="1854" ht="15.75" customHeight="1">
      <c r="A1854" s="3" t="s">
        <v>2077</v>
      </c>
      <c r="B1854" s="4" t="str">
        <f t="shared" si="1"/>
        <v>SETOADILT5A</v>
      </c>
      <c r="D1854" s="3" t="s">
        <v>371</v>
      </c>
      <c r="F1854" s="5"/>
      <c r="G1854" s="4">
        <v>0.0</v>
      </c>
      <c r="I1854" s="4">
        <v>4.0</v>
      </c>
      <c r="J1854" s="4">
        <v>51.0</v>
      </c>
      <c r="K1854" s="4">
        <v>0.0</v>
      </c>
      <c r="L1854" s="4">
        <v>0.0</v>
      </c>
      <c r="O1854" s="6">
        <f t="shared" si="2"/>
        <v>51</v>
      </c>
      <c r="P1854" s="3" t="s">
        <v>102</v>
      </c>
      <c r="Q1854" s="3" t="str">
        <f t="shared" si="3"/>
        <v>OD</v>
      </c>
      <c r="R1854" s="3">
        <f t="shared" si="4"/>
        <v>55</v>
      </c>
      <c r="S1854" s="3">
        <f t="shared" si="5"/>
        <v>0</v>
      </c>
      <c r="T1854" s="7">
        <f t="shared" si="6"/>
        <v>51</v>
      </c>
      <c r="U1854" s="8">
        <f t="array" ref="U1854">IF(W1854&lt;&gt;0,MAX(IFERROR(INDEX(A:S,MATCH(W1854,A:A,0),COLUMN(M$2)),0),IFERROR(INDEX(A:S,MATCH(AD1854,A:A,0),COLUMN(M$2)),0),IFERROR(INDEX(A:S,MATCH(AK1854,A:A,0),COLUMN(M$2)),0),IFERROR(INDEX(A:S,MATCH(AR1854,A:A,0),COLUMN(M$2)),0)),M1854)</f>
        <v>0</v>
      </c>
      <c r="V1854" s="3">
        <f t="shared" si="7"/>
        <v>0</v>
      </c>
      <c r="W1854" s="3" t="s">
        <v>2053</v>
      </c>
      <c r="X1854" s="3">
        <v>1.0</v>
      </c>
      <c r="Y1854" s="3">
        <f t="array" ref="Y1854">ROUNDDOWN(INDEX($A:$O,MATCH(W1854,$A:$A,0),COLUMN(O$1))/X1854,0)</f>
        <v>66</v>
      </c>
      <c r="Z1854" s="3">
        <f t="array" ref="Z1854">ROUNDDOWN(INDEX($A:$J,MATCH(W1854,$A:$A,0),COLUMN(H$1))/X1854,0)+Y1854</f>
        <v>66</v>
      </c>
      <c r="AA1854" s="5" t="str">
        <f>IFERROR(__xludf.DUMMYFUNCTION("SINGLE(XLOOKUP(W1854,A:A,M:M))"),"")</f>
        <v/>
      </c>
      <c r="AB1854" s="3">
        <f t="array" ref="AB1854">ROUNDDOWN(INDEX($A:$N,MATCH(W1854,$A:$A,0),COLUMN(N$1))/X1854,0)+Z1854</f>
        <v>66</v>
      </c>
      <c r="AC1854" s="3" t="str">
        <f t="array" ref="AC1854">INDEX($A:$P,MATCH(W1854,$A:$A,0),COLUMN(P$1))</f>
        <v>OD</v>
      </c>
      <c r="AD1854" s="3" t="s">
        <v>2046</v>
      </c>
      <c r="AE1854" s="3">
        <v>4.0</v>
      </c>
      <c r="AF1854" s="3">
        <f t="array" ref="AF1854">ROUNDDOWN(INDEX($A:$O,MATCH(AD1854,$A:$A,0),COLUMN(O$1))/AE1854,0)</f>
        <v>55</v>
      </c>
      <c r="AG1854" s="3">
        <f t="array" ref="AG1854">ROUNDDOWN(INDEX($A:$J,MATCH(AD1854,$A:$A,0),COLUMN(H$1))/AE1854,0)+AF1854</f>
        <v>55</v>
      </c>
      <c r="AH1854" s="5" t="str">
        <f>IFERROR(__xludf.DUMMYFUNCTION("SINGLE(XLOOKUP(AD1854,A:A,M:M))"),"")</f>
        <v/>
      </c>
      <c r="AI1854" s="3">
        <f t="array" ref="AI1854">ROUNDDOWN(INDEX($A:$N,MATCH(AD1854,$A:$A,0),COLUMN(N$1))/AE1854,0)+AG1854</f>
        <v>55</v>
      </c>
      <c r="AJ1854" s="3" t="str">
        <f t="array" ref="AJ1854">INDEX($A:$P,MATCH(AD1854,$A:$A,0),COLUMN(P$1))</f>
        <v>OD</v>
      </c>
    </row>
    <row r="1855" ht="15.75" customHeight="1">
      <c r="A1855" s="3" t="s">
        <v>2078</v>
      </c>
      <c r="B1855" s="4" t="str">
        <f t="shared" si="1"/>
        <v>SETOADIDK5B</v>
      </c>
      <c r="D1855" s="3" t="s">
        <v>371</v>
      </c>
      <c r="F1855" s="5"/>
      <c r="G1855" s="4">
        <v>0.0</v>
      </c>
      <c r="I1855" s="4">
        <v>0.0</v>
      </c>
      <c r="J1855" s="4">
        <v>27.0</v>
      </c>
      <c r="K1855" s="4">
        <v>0.0</v>
      </c>
      <c r="L1855" s="4">
        <v>0.0</v>
      </c>
      <c r="O1855" s="6">
        <f t="shared" si="2"/>
        <v>27</v>
      </c>
      <c r="P1855" s="3" t="s">
        <v>102</v>
      </c>
      <c r="Q1855" s="3" t="str">
        <f t="shared" si="3"/>
        <v>OD</v>
      </c>
      <c r="R1855" s="3">
        <f t="shared" si="4"/>
        <v>27</v>
      </c>
      <c r="S1855" s="3">
        <f t="shared" si="5"/>
        <v>0</v>
      </c>
      <c r="T1855" s="7">
        <f t="shared" si="6"/>
        <v>27</v>
      </c>
      <c r="U1855" s="8">
        <f t="array" ref="U1855">IF(W1855&lt;&gt;0,MAX(IFERROR(INDEX(A:S,MATCH(W1855,A:A,0),COLUMN(M$2)),0),IFERROR(INDEX(A:S,MATCH(AD1855,A:A,0),COLUMN(M$2)),0),IFERROR(INDEX(A:S,MATCH(AK1855,A:A,0),COLUMN(M$2)),0),IFERROR(INDEX(A:S,MATCH(AR1855,A:A,0),COLUMN(M$2)),0)),M1855)</f>
        <v>0</v>
      </c>
      <c r="V1855" s="3">
        <f t="shared" si="7"/>
        <v>0</v>
      </c>
      <c r="W1855" s="3" t="s">
        <v>2052</v>
      </c>
      <c r="X1855" s="3">
        <v>1.0</v>
      </c>
      <c r="Y1855" s="3">
        <f t="array" ref="Y1855">ROUNDDOWN(INDEX($A:$O,MATCH(W1855,$A:$A,0),COLUMN(O$1))/X1855,0)</f>
        <v>27</v>
      </c>
      <c r="Z1855" s="3">
        <f t="array" ref="Z1855">ROUNDDOWN(INDEX($A:$J,MATCH(W1855,$A:$A,0),COLUMN(H$1))/X1855,0)+Y1855</f>
        <v>27</v>
      </c>
      <c r="AA1855" s="5" t="str">
        <f>IFERROR(__xludf.DUMMYFUNCTION("SINGLE(XLOOKUP(W1855,A:A,M:M))"),"")</f>
        <v/>
      </c>
      <c r="AB1855" s="3">
        <f t="array" ref="AB1855">ROUNDDOWN(INDEX($A:$N,MATCH(W1855,$A:$A,0),COLUMN(N$1))/X1855,0)+Z1855</f>
        <v>27</v>
      </c>
      <c r="AC1855" s="3" t="str">
        <f t="array" ref="AC1855">INDEX($A:$P,MATCH(W1855,$A:$A,0),COLUMN(P$1))</f>
        <v>OD</v>
      </c>
      <c r="AD1855" s="3" t="s">
        <v>2048</v>
      </c>
      <c r="AE1855" s="3">
        <v>4.0</v>
      </c>
      <c r="AF1855" s="3">
        <f t="array" ref="AF1855">ROUNDDOWN(INDEX($A:$O,MATCH(AD1855,$A:$A,0),COLUMN(O$1))/AE1855,0)</f>
        <v>43</v>
      </c>
      <c r="AG1855" s="3">
        <f t="array" ref="AG1855">ROUNDDOWN(INDEX($A:$J,MATCH(AD1855,$A:$A,0),COLUMN(H$1))/AE1855,0)+AF1855</f>
        <v>43</v>
      </c>
      <c r="AH1855" s="5" t="str">
        <f>IFERROR(__xludf.DUMMYFUNCTION("SINGLE(XLOOKUP(AD1855,A:A,M:M))"),"")</f>
        <v/>
      </c>
      <c r="AI1855" s="3">
        <f t="array" ref="AI1855">ROUNDDOWN(INDEX($A:$N,MATCH(AD1855,$A:$A,0),COLUMN(N$1))/AE1855,0)+AG1855</f>
        <v>43</v>
      </c>
      <c r="AJ1855" s="3" t="str">
        <f t="array" ref="AJ1855">INDEX($A:$P,MATCH(AD1855,$A:$A,0),COLUMN(P$1))</f>
        <v>OD</v>
      </c>
    </row>
    <row r="1856" ht="15.75" customHeight="1">
      <c r="A1856" s="3" t="s">
        <v>2079</v>
      </c>
      <c r="B1856" s="4" t="str">
        <f t="shared" si="1"/>
        <v>SETOADILT5B</v>
      </c>
      <c r="D1856" s="3" t="s">
        <v>371</v>
      </c>
      <c r="F1856" s="5"/>
      <c r="G1856" s="4">
        <v>0.0</v>
      </c>
      <c r="I1856" s="4">
        <v>0.0</v>
      </c>
      <c r="J1856" s="4">
        <v>25.0</v>
      </c>
      <c r="K1856" s="4">
        <v>0.0</v>
      </c>
      <c r="L1856" s="4">
        <v>0.0</v>
      </c>
      <c r="O1856" s="6">
        <f t="shared" si="2"/>
        <v>25</v>
      </c>
      <c r="P1856" s="3" t="s">
        <v>102</v>
      </c>
      <c r="Q1856" s="3" t="str">
        <f t="shared" si="3"/>
        <v>OD</v>
      </c>
      <c r="R1856" s="3">
        <f t="shared" si="4"/>
        <v>25</v>
      </c>
      <c r="S1856" s="3">
        <f t="shared" si="5"/>
        <v>0</v>
      </c>
      <c r="T1856" s="7">
        <f t="shared" si="6"/>
        <v>25</v>
      </c>
      <c r="U1856" s="8">
        <f t="array" ref="U1856">IF(W1856&lt;&gt;0,MAX(IFERROR(INDEX(A:S,MATCH(W1856,A:A,0),COLUMN(M$2)),0),IFERROR(INDEX(A:S,MATCH(AD1856,A:A,0),COLUMN(M$2)),0),IFERROR(INDEX(A:S,MATCH(AK1856,A:A,0),COLUMN(M$2)),0),IFERROR(INDEX(A:S,MATCH(AR1856,A:A,0),COLUMN(M$2)),0)),M1856)</f>
        <v>45277</v>
      </c>
      <c r="V1856" s="3">
        <f t="shared" si="7"/>
        <v>5</v>
      </c>
      <c r="W1856" s="3" t="s">
        <v>2053</v>
      </c>
      <c r="X1856" s="3">
        <v>1.0</v>
      </c>
      <c r="Y1856" s="3">
        <f t="array" ref="Y1856">ROUNDDOWN(INDEX($A:$O,MATCH(W1856,$A:$A,0),COLUMN(O$1))/X1856,0)</f>
        <v>66</v>
      </c>
      <c r="Z1856" s="3">
        <f t="array" ref="Z1856">ROUNDDOWN(INDEX($A:$J,MATCH(W1856,$A:$A,0),COLUMN(H$1))/X1856,0)+Y1856</f>
        <v>66</v>
      </c>
      <c r="AA1856" s="5" t="str">
        <f>IFERROR(__xludf.DUMMYFUNCTION("SINGLE(XLOOKUP(W1856,A:A,M:M))"),"")</f>
        <v/>
      </c>
      <c r="AB1856" s="3">
        <f t="array" ref="AB1856">ROUNDDOWN(INDEX($A:$N,MATCH(W1856,$A:$A,0),COLUMN(N$1))/X1856,0)+Z1856</f>
        <v>66</v>
      </c>
      <c r="AC1856" s="3" t="str">
        <f t="array" ref="AC1856">INDEX($A:$P,MATCH(W1856,$A:$A,0),COLUMN(P$1))</f>
        <v>OD</v>
      </c>
      <c r="AD1856" s="3" t="s">
        <v>2049</v>
      </c>
      <c r="AE1856" s="3">
        <v>4.0</v>
      </c>
      <c r="AF1856" s="3">
        <f t="array" ref="AF1856">ROUNDDOWN(INDEX($A:$O,MATCH(AD1856,$A:$A,0),COLUMN(O$1))/AE1856,0)</f>
        <v>25</v>
      </c>
      <c r="AG1856" s="3">
        <f t="array" ref="AG1856">ROUNDDOWN(INDEX($A:$J,MATCH(AD1856,$A:$A,0),COLUMN(H$1))/AE1856,0)+AF1856</f>
        <v>25</v>
      </c>
      <c r="AH1856" s="5">
        <f>IFERROR(__xludf.DUMMYFUNCTION("SINGLE(XLOOKUP(AD1856,A:A,M:M))"),45277.0)</f>
        <v>45277</v>
      </c>
      <c r="AI1856" s="3">
        <f t="array" ref="AI1856">ROUNDDOWN(INDEX($A:$N,MATCH(AD1856,$A:$A,0),COLUMN(N$1))/AE1856,0)+AG1856</f>
        <v>30</v>
      </c>
      <c r="AJ1856" s="3" t="str">
        <f t="array" ref="AJ1856">INDEX($A:$P,MATCH(AD1856,$A:$A,0),COLUMN(P$1))</f>
        <v>OD</v>
      </c>
    </row>
    <row r="1857" ht="15.75" customHeight="1">
      <c r="A1857" s="3" t="s">
        <v>2080</v>
      </c>
      <c r="B1857" s="4" t="str">
        <f t="shared" si="1"/>
        <v>LCCODIBLBASE</v>
      </c>
      <c r="D1857" s="3">
        <v>0.0</v>
      </c>
      <c r="F1857" s="5"/>
      <c r="G1857" s="4">
        <v>28.0</v>
      </c>
      <c r="I1857" s="4">
        <v>0.0</v>
      </c>
      <c r="J1857" s="4">
        <v>27.0</v>
      </c>
      <c r="K1857" s="4">
        <v>0.0</v>
      </c>
      <c r="L1857" s="4">
        <v>0.0</v>
      </c>
      <c r="M1857" s="5"/>
      <c r="O1857" s="6">
        <f t="shared" si="2"/>
        <v>28</v>
      </c>
      <c r="P1857" s="3" t="s">
        <v>144</v>
      </c>
      <c r="Q1857" s="3" t="str">
        <f t="shared" si="3"/>
        <v>LC DINING TABLES</v>
      </c>
      <c r="R1857" s="3">
        <f t="shared" si="4"/>
        <v>28</v>
      </c>
      <c r="S1857" s="3" t="str">
        <f t="shared" si="5"/>
        <v/>
      </c>
      <c r="T1857" s="7">
        <f t="shared" si="6"/>
        <v>28</v>
      </c>
      <c r="U1857" s="8" t="str">
        <f t="array" ref="U1857">IF(W1857&lt;&gt;0,MAX(IFERROR(INDEX(A:S,MATCH(W1857,A:A,0),COLUMN(M$2)),0),IFERROR(INDEX(A:S,MATCH(AD1857,A:A,0),COLUMN(M$2)),0),IFERROR(INDEX(A:S,MATCH(AK1857,A:A,0),COLUMN(M$2)),0),IFERROR(INDEX(A:S,MATCH(AR1857,A:A,0),COLUMN(M$2)),0)),M1857)</f>
        <v/>
      </c>
      <c r="V1857" s="3" t="str">
        <f t="shared" si="7"/>
        <v/>
      </c>
    </row>
    <row r="1858" ht="15.75" customHeight="1">
      <c r="A1858" s="3" t="s">
        <v>2081</v>
      </c>
      <c r="B1858" s="4" t="str">
        <f t="shared" si="1"/>
        <v>LCCODIBLTOP</v>
      </c>
      <c r="D1858" s="3">
        <v>0.0</v>
      </c>
      <c r="F1858" s="5"/>
      <c r="G1858" s="4">
        <v>28.0</v>
      </c>
      <c r="I1858" s="4">
        <v>0.0</v>
      </c>
      <c r="J1858" s="4">
        <v>27.0</v>
      </c>
      <c r="K1858" s="4">
        <v>0.0</v>
      </c>
      <c r="L1858" s="4">
        <v>0.0</v>
      </c>
      <c r="M1858" s="5"/>
      <c r="O1858" s="6">
        <f t="shared" si="2"/>
        <v>28</v>
      </c>
      <c r="P1858" s="3" t="s">
        <v>144</v>
      </c>
      <c r="Q1858" s="3" t="str">
        <f t="shared" si="3"/>
        <v>LC DINING TABLES</v>
      </c>
      <c r="R1858" s="3">
        <f t="shared" si="4"/>
        <v>28</v>
      </c>
      <c r="S1858" s="3" t="str">
        <f t="shared" si="5"/>
        <v/>
      </c>
      <c r="T1858" s="7">
        <f t="shared" si="6"/>
        <v>28</v>
      </c>
      <c r="U1858" s="8" t="str">
        <f t="array" ref="U1858">IF(W1858&lt;&gt;0,MAX(IFERROR(INDEX(A:S,MATCH(W1858,A:A,0),COLUMN(M$2)),0),IFERROR(INDEX(A:S,MATCH(AD1858,A:A,0),COLUMN(M$2)),0),IFERROR(INDEX(A:S,MATCH(AK1858,A:A,0),COLUMN(M$2)),0),IFERROR(INDEX(A:S,MATCH(AR1858,A:A,0),COLUMN(M$2)),0)),M1858)</f>
        <v/>
      </c>
      <c r="V1858" s="3" t="str">
        <f t="shared" si="7"/>
        <v/>
      </c>
    </row>
    <row r="1859" ht="15.75" customHeight="1">
      <c r="A1859" s="3" t="s">
        <v>2082</v>
      </c>
      <c r="B1859" s="4" t="str">
        <f t="shared" si="1"/>
        <v>LCCODIBL</v>
      </c>
      <c r="D1859" s="3" t="s">
        <v>101</v>
      </c>
      <c r="F1859" s="5"/>
      <c r="G1859" s="4">
        <v>0.0</v>
      </c>
      <c r="I1859" s="4">
        <v>0.0</v>
      </c>
      <c r="J1859" s="4">
        <v>26.0</v>
      </c>
      <c r="K1859" s="4">
        <v>0.0</v>
      </c>
      <c r="L1859" s="4">
        <v>0.0</v>
      </c>
      <c r="O1859" s="6">
        <f t="shared" si="2"/>
        <v>26</v>
      </c>
      <c r="P1859" s="3" t="s">
        <v>144</v>
      </c>
      <c r="Q1859" s="3" t="str">
        <f t="shared" si="3"/>
        <v>LC DINING TABLES</v>
      </c>
      <c r="R1859" s="3">
        <f t="shared" si="4"/>
        <v>28</v>
      </c>
      <c r="S1859" s="3">
        <f t="shared" si="5"/>
        <v>0</v>
      </c>
      <c r="T1859" s="7">
        <f t="shared" si="6"/>
        <v>26</v>
      </c>
      <c r="U1859" s="8">
        <f t="array" ref="U1859">IF(W1859&lt;&gt;0,MAX(IFERROR(INDEX(A:S,MATCH(W1859,A:A,0),COLUMN(M$2)),0),IFERROR(INDEX(A:S,MATCH(AD1859,A:A,0),COLUMN(M$2)),0),IFERROR(INDEX(A:S,MATCH(AK1859,A:A,0),COLUMN(M$2)),0),IFERROR(INDEX(A:S,MATCH(AR1859,A:A,0),COLUMN(M$2)),0)),M1859)</f>
        <v>0</v>
      </c>
      <c r="V1859" s="3">
        <f t="shared" si="7"/>
        <v>0</v>
      </c>
      <c r="W1859" s="3" t="s">
        <v>2081</v>
      </c>
      <c r="X1859" s="3">
        <v>1.0</v>
      </c>
      <c r="Y1859" s="3">
        <f t="array" ref="Y1859">ROUNDDOWN(INDEX($A:$O,MATCH(W1859,$A:$A,0),COLUMN(O$1))/X1859,0)</f>
        <v>28</v>
      </c>
      <c r="Z1859" s="3">
        <f t="array" ref="Z1859">ROUNDDOWN(INDEX($A:$J,MATCH(W1859,$A:$A,0),COLUMN(H$1))/X1859,0)+Y1859</f>
        <v>28</v>
      </c>
      <c r="AA1859" s="5" t="str">
        <f t="array" ref="AA1859">XLOOKUP(W1859,A:A,M:M)</f>
        <v/>
      </c>
      <c r="AB1859" s="3">
        <f t="array" ref="AB1859">ROUNDDOWN(INDEX($A:$N,MATCH(W1859,$A:$A,0),COLUMN(N$1))/X1859,0)+Z1859</f>
        <v>28</v>
      </c>
      <c r="AC1859" s="3" t="str">
        <f t="array" ref="AC1859">INDEX($A:$P,MATCH(W1859,$A:$A,0),COLUMN(P$1))</f>
        <v>LC DINING TABLES</v>
      </c>
      <c r="AD1859" s="3" t="s">
        <v>2080</v>
      </c>
      <c r="AE1859" s="3">
        <v>1.0</v>
      </c>
      <c r="AF1859" s="3">
        <f t="array" ref="AF1859">ROUNDDOWN(INDEX($A:$O,MATCH(AD1859,$A:$A,0),COLUMN(O$1))/AE1859,0)</f>
        <v>28</v>
      </c>
      <c r="AG1859" s="3">
        <f t="array" ref="AG1859">ROUNDDOWN(INDEX($A:$J,MATCH(AD1859,$A:$A,0),COLUMN(H$1))/AE1859,0)+AF1859</f>
        <v>28</v>
      </c>
      <c r="AH1859" s="5" t="str">
        <f t="array" ref="AH1859">XLOOKUP(AD1859,A:A,M:M)</f>
        <v/>
      </c>
      <c r="AI1859" s="3">
        <f t="array" ref="AI1859">ROUNDDOWN(INDEX($A:$N,MATCH(AD1859,$A:$A,0),COLUMN(N$1))/AE1859,0)+AG1859</f>
        <v>28</v>
      </c>
      <c r="AJ1859" s="3" t="str">
        <f t="array" ref="AJ1859">INDEX($A:$P,MATCH(AD1859,$A:$A,0),COLUMN(P$1))</f>
        <v>LC DINING TABLES</v>
      </c>
    </row>
    <row r="1860" ht="15.75" customHeight="1">
      <c r="A1860" s="3" t="s">
        <v>2083</v>
      </c>
      <c r="B1860" s="4" t="str">
        <f t="shared" si="1"/>
        <v>LCCODIWABASE</v>
      </c>
      <c r="D1860" s="3">
        <v>0.0</v>
      </c>
      <c r="F1860" s="5"/>
      <c r="G1860" s="4">
        <v>27.0</v>
      </c>
      <c r="I1860" s="4">
        <v>0.0</v>
      </c>
      <c r="J1860" s="4">
        <v>26.0</v>
      </c>
      <c r="K1860" s="4">
        <v>0.0</v>
      </c>
      <c r="L1860" s="4">
        <v>0.0</v>
      </c>
      <c r="M1860" s="5"/>
      <c r="O1860" s="6">
        <f t="shared" si="2"/>
        <v>27</v>
      </c>
      <c r="P1860" s="3" t="s">
        <v>144</v>
      </c>
      <c r="Q1860" s="3" t="str">
        <f t="shared" si="3"/>
        <v>LC DINING TABLES</v>
      </c>
      <c r="R1860" s="3">
        <f t="shared" si="4"/>
        <v>27</v>
      </c>
      <c r="S1860" s="3" t="str">
        <f t="shared" si="5"/>
        <v/>
      </c>
      <c r="T1860" s="7">
        <f t="shared" si="6"/>
        <v>27</v>
      </c>
      <c r="U1860" s="8" t="str">
        <f t="array" ref="U1860">IF(W1860&lt;&gt;0,MAX(IFERROR(INDEX(A:S,MATCH(W1860,A:A,0),COLUMN(M$2)),0),IFERROR(INDEX(A:S,MATCH(AD1860,A:A,0),COLUMN(M$2)),0),IFERROR(INDEX(A:S,MATCH(AK1860,A:A,0),COLUMN(M$2)),0),IFERROR(INDEX(A:S,MATCH(AR1860,A:A,0),COLUMN(M$2)),0)),M1860)</f>
        <v/>
      </c>
      <c r="V1860" s="3" t="str">
        <f t="shared" si="7"/>
        <v/>
      </c>
    </row>
    <row r="1861" ht="15.75" customHeight="1">
      <c r="A1861" s="3" t="s">
        <v>2084</v>
      </c>
      <c r="B1861" s="4" t="str">
        <f t="shared" si="1"/>
        <v>LCCODIWATOP</v>
      </c>
      <c r="D1861" s="3">
        <v>0.0</v>
      </c>
      <c r="F1861" s="5"/>
      <c r="G1861" s="4">
        <v>25.0</v>
      </c>
      <c r="I1861" s="4">
        <v>0.0</v>
      </c>
      <c r="J1861" s="4">
        <v>24.0</v>
      </c>
      <c r="K1861" s="4">
        <v>0.0</v>
      </c>
      <c r="L1861" s="4">
        <v>0.0</v>
      </c>
      <c r="M1861" s="5"/>
      <c r="O1861" s="6">
        <f t="shared" si="2"/>
        <v>25</v>
      </c>
      <c r="P1861" s="3" t="s">
        <v>144</v>
      </c>
      <c r="Q1861" s="3" t="str">
        <f t="shared" si="3"/>
        <v>LC DINING TABLES</v>
      </c>
      <c r="R1861" s="3">
        <f t="shared" si="4"/>
        <v>25</v>
      </c>
      <c r="S1861" s="3" t="str">
        <f t="shared" si="5"/>
        <v/>
      </c>
      <c r="T1861" s="7">
        <f t="shared" si="6"/>
        <v>25</v>
      </c>
      <c r="U1861" s="8" t="str">
        <f t="array" ref="U1861">IF(W1861&lt;&gt;0,MAX(IFERROR(INDEX(A:S,MATCH(W1861,A:A,0),COLUMN(M$2)),0),IFERROR(INDEX(A:S,MATCH(AD1861,A:A,0),COLUMN(M$2)),0),IFERROR(INDEX(A:S,MATCH(AK1861,A:A,0),COLUMN(M$2)),0),IFERROR(INDEX(A:S,MATCH(AR1861,A:A,0),COLUMN(M$2)),0)),M1861)</f>
        <v/>
      </c>
      <c r="V1861" s="3" t="str">
        <f t="shared" si="7"/>
        <v/>
      </c>
    </row>
    <row r="1862" ht="15.75" customHeight="1">
      <c r="A1862" s="3" t="s">
        <v>2085</v>
      </c>
      <c r="B1862" s="4" t="str">
        <f t="shared" si="1"/>
        <v>LCCODIWA</v>
      </c>
      <c r="D1862" s="3" t="s">
        <v>101</v>
      </c>
      <c r="F1862" s="5"/>
      <c r="G1862" s="4">
        <v>0.0</v>
      </c>
      <c r="I1862" s="4">
        <v>0.0</v>
      </c>
      <c r="J1862" s="4">
        <v>23.0</v>
      </c>
      <c r="K1862" s="4">
        <v>0.0</v>
      </c>
      <c r="L1862" s="4">
        <v>0.0</v>
      </c>
      <c r="O1862" s="6">
        <f t="shared" si="2"/>
        <v>23</v>
      </c>
      <c r="P1862" s="3" t="s">
        <v>144</v>
      </c>
      <c r="Q1862" s="3" t="str">
        <f t="shared" si="3"/>
        <v>LC DINING TABLES</v>
      </c>
      <c r="R1862" s="3">
        <f t="shared" si="4"/>
        <v>25</v>
      </c>
      <c r="S1862" s="3">
        <f t="shared" si="5"/>
        <v>0</v>
      </c>
      <c r="T1862" s="7">
        <f t="shared" si="6"/>
        <v>23</v>
      </c>
      <c r="U1862" s="8">
        <f t="array" ref="U1862">IF(W1862&lt;&gt;0,MAX(IFERROR(INDEX(A:S,MATCH(W1862,A:A,0),COLUMN(M$2)),0),IFERROR(INDEX(A:S,MATCH(AD1862,A:A,0),COLUMN(M$2)),0),IFERROR(INDEX(A:S,MATCH(AK1862,A:A,0),COLUMN(M$2)),0),IFERROR(INDEX(A:S,MATCH(AR1862,A:A,0),COLUMN(M$2)),0)),M1862)</f>
        <v>0</v>
      </c>
      <c r="V1862" s="3">
        <f t="shared" si="7"/>
        <v>0</v>
      </c>
      <c r="W1862" s="3" t="s">
        <v>2084</v>
      </c>
      <c r="X1862" s="3">
        <v>1.0</v>
      </c>
      <c r="Y1862" s="3">
        <f t="array" ref="Y1862">ROUNDDOWN(INDEX($A:$O,MATCH(W1862,$A:$A,0),COLUMN(O$1))/X1862,0)</f>
        <v>25</v>
      </c>
      <c r="Z1862" s="3">
        <f t="array" ref="Z1862">ROUNDDOWN(INDEX($A:$J,MATCH(W1862,$A:$A,0),COLUMN(H$1))/X1862,0)+Y1862</f>
        <v>25</v>
      </c>
      <c r="AA1862" s="5" t="str">
        <f t="array" ref="AA1862">XLOOKUP(W1862,A:A,M:M)</f>
        <v/>
      </c>
      <c r="AB1862" s="3">
        <f t="array" ref="AB1862">ROUNDDOWN(INDEX($A:$N,MATCH(W1862,$A:$A,0),COLUMN(N$1))/X1862,0)+Z1862</f>
        <v>25</v>
      </c>
      <c r="AC1862" s="3" t="str">
        <f t="array" ref="AC1862">INDEX($A:$P,MATCH(W1862,$A:$A,0),COLUMN(P$1))</f>
        <v>LC DINING TABLES</v>
      </c>
      <c r="AD1862" s="3" t="s">
        <v>2083</v>
      </c>
      <c r="AE1862" s="3">
        <v>1.0</v>
      </c>
      <c r="AF1862" s="3">
        <f t="array" ref="AF1862">ROUNDDOWN(INDEX($A:$O,MATCH(AD1862,$A:$A,0),COLUMN(O$1))/AE1862,0)</f>
        <v>27</v>
      </c>
      <c r="AG1862" s="3">
        <f t="array" ref="AG1862">ROUNDDOWN(INDEX($A:$J,MATCH(AD1862,$A:$A,0),COLUMN(H$1))/AE1862,0)+AF1862</f>
        <v>27</v>
      </c>
      <c r="AH1862" s="5" t="str">
        <f t="array" ref="AH1862">XLOOKUP(AD1862,A:A,M:M)</f>
        <v/>
      </c>
      <c r="AI1862" s="3">
        <f t="array" ref="AI1862">ROUNDDOWN(INDEX($A:$N,MATCH(AD1862,$A:$A,0),COLUMN(N$1))/AE1862,0)+AG1862</f>
        <v>27</v>
      </c>
      <c r="AJ1862" s="3" t="str">
        <f t="array" ref="AJ1862">INDEX($A:$P,MATCH(AD1862,$A:$A,0),COLUMN(P$1))</f>
        <v>LC DINING TABLES</v>
      </c>
    </row>
    <row r="1863" ht="15.75" customHeight="1">
      <c r="A1863" s="3" t="s">
        <v>2086</v>
      </c>
      <c r="B1863" s="4" t="str">
        <f t="shared" si="1"/>
        <v>LCCQDIBLBASE</v>
      </c>
      <c r="D1863" s="3">
        <v>0.0</v>
      </c>
      <c r="F1863" s="5"/>
      <c r="G1863" s="4">
        <v>98.0</v>
      </c>
      <c r="I1863" s="4">
        <v>0.0</v>
      </c>
      <c r="J1863" s="4">
        <v>92.0</v>
      </c>
      <c r="K1863" s="4">
        <v>0.0</v>
      </c>
      <c r="L1863" s="4">
        <v>0.0</v>
      </c>
      <c r="M1863" s="5"/>
      <c r="O1863" s="6">
        <f t="shared" si="2"/>
        <v>98</v>
      </c>
      <c r="P1863" s="3" t="s">
        <v>144</v>
      </c>
      <c r="Q1863" s="3" t="str">
        <f t="shared" si="3"/>
        <v>LC DINING TABLES</v>
      </c>
      <c r="R1863" s="3">
        <f t="shared" si="4"/>
        <v>98</v>
      </c>
      <c r="S1863" s="3" t="str">
        <f t="shared" si="5"/>
        <v/>
      </c>
      <c r="T1863" s="7">
        <f t="shared" si="6"/>
        <v>98</v>
      </c>
      <c r="U1863" s="8" t="str">
        <f t="array" ref="U1863">IF(W1863&lt;&gt;0,MAX(IFERROR(INDEX(A:S,MATCH(W1863,A:A,0),COLUMN(M$2)),0),IFERROR(INDEX(A:S,MATCH(AD1863,A:A,0),COLUMN(M$2)),0),IFERROR(INDEX(A:S,MATCH(AK1863,A:A,0),COLUMN(M$2)),0),IFERROR(INDEX(A:S,MATCH(AR1863,A:A,0),COLUMN(M$2)),0)),M1863)</f>
        <v/>
      </c>
      <c r="V1863" s="3" t="str">
        <f t="shared" si="7"/>
        <v/>
      </c>
    </row>
    <row r="1864" ht="15.75" customHeight="1">
      <c r="A1864" s="3" t="s">
        <v>2087</v>
      </c>
      <c r="B1864" s="4" t="str">
        <f t="shared" si="1"/>
        <v>LCCQDIBLTOP</v>
      </c>
      <c r="D1864" s="3">
        <v>0.0</v>
      </c>
      <c r="F1864" s="5"/>
      <c r="G1864" s="4">
        <v>45.0</v>
      </c>
      <c r="I1864" s="4">
        <v>0.0</v>
      </c>
      <c r="J1864" s="4">
        <v>42.0</v>
      </c>
      <c r="K1864" s="4">
        <v>0.0</v>
      </c>
      <c r="L1864" s="4">
        <v>0.0</v>
      </c>
      <c r="M1864" s="5"/>
      <c r="O1864" s="6">
        <f t="shared" si="2"/>
        <v>45</v>
      </c>
      <c r="P1864" s="3" t="s">
        <v>144</v>
      </c>
      <c r="Q1864" s="3" t="str">
        <f t="shared" si="3"/>
        <v>LC DINING TABLES</v>
      </c>
      <c r="R1864" s="3">
        <f t="shared" si="4"/>
        <v>45</v>
      </c>
      <c r="S1864" s="3" t="str">
        <f t="shared" si="5"/>
        <v/>
      </c>
      <c r="T1864" s="7">
        <f t="shared" si="6"/>
        <v>45</v>
      </c>
      <c r="U1864" s="8" t="str">
        <f t="array" ref="U1864">IF(W1864&lt;&gt;0,MAX(IFERROR(INDEX(A:S,MATCH(W1864,A:A,0),COLUMN(M$2)),0),IFERROR(INDEX(A:S,MATCH(AD1864,A:A,0),COLUMN(M$2)),0),IFERROR(INDEX(A:S,MATCH(AK1864,A:A,0),COLUMN(M$2)),0),IFERROR(INDEX(A:S,MATCH(AR1864,A:A,0),COLUMN(M$2)),0)),M1864)</f>
        <v/>
      </c>
      <c r="V1864" s="3" t="str">
        <f t="shared" si="7"/>
        <v/>
      </c>
    </row>
    <row r="1865" ht="15.75" customHeight="1">
      <c r="A1865" s="3" t="s">
        <v>2088</v>
      </c>
      <c r="B1865" s="4" t="str">
        <f t="shared" si="1"/>
        <v>LCCQDIBL</v>
      </c>
      <c r="D1865" s="3" t="s">
        <v>101</v>
      </c>
      <c r="F1865" s="5"/>
      <c r="G1865" s="4">
        <v>0.0</v>
      </c>
      <c r="I1865" s="4">
        <v>0.0</v>
      </c>
      <c r="J1865" s="4">
        <v>41.0</v>
      </c>
      <c r="K1865" s="4">
        <v>0.0</v>
      </c>
      <c r="L1865" s="4">
        <v>0.0</v>
      </c>
      <c r="O1865" s="6">
        <f t="shared" si="2"/>
        <v>41</v>
      </c>
      <c r="P1865" s="3" t="s">
        <v>144</v>
      </c>
      <c r="Q1865" s="3" t="str">
        <f t="shared" si="3"/>
        <v>LC DINING TABLES</v>
      </c>
      <c r="R1865" s="3">
        <f t="shared" si="4"/>
        <v>45</v>
      </c>
      <c r="S1865" s="3">
        <f t="shared" si="5"/>
        <v>0</v>
      </c>
      <c r="T1865" s="7">
        <f t="shared" si="6"/>
        <v>41</v>
      </c>
      <c r="U1865" s="8">
        <f t="array" ref="U1865">IF(W1865&lt;&gt;0,MAX(IFERROR(INDEX(A:S,MATCH(W1865,A:A,0),COLUMN(M$2)),0),IFERROR(INDEX(A:S,MATCH(AD1865,A:A,0),COLUMN(M$2)),0),IFERROR(INDEX(A:S,MATCH(AK1865,A:A,0),COLUMN(M$2)),0),IFERROR(INDEX(A:S,MATCH(AR1865,A:A,0),COLUMN(M$2)),0)),M1865)</f>
        <v>0</v>
      </c>
      <c r="V1865" s="3">
        <f t="shared" si="7"/>
        <v>0</v>
      </c>
      <c r="W1865" s="3" t="s">
        <v>2087</v>
      </c>
      <c r="X1865" s="3">
        <v>1.0</v>
      </c>
      <c r="Y1865" s="3">
        <f t="array" ref="Y1865">ROUNDDOWN(INDEX($A:$O,MATCH(W1865,$A:$A,0),COLUMN(O$1))/X1865,0)</f>
        <v>45</v>
      </c>
      <c r="Z1865" s="3">
        <f t="array" ref="Z1865">ROUNDDOWN(INDEX($A:$J,MATCH(W1865,$A:$A,0),COLUMN(H$1))/X1865,0)+Y1865</f>
        <v>45</v>
      </c>
      <c r="AA1865" s="5" t="str">
        <f t="array" ref="AA1865">XLOOKUP(W1865,A:A,M:M)</f>
        <v/>
      </c>
      <c r="AB1865" s="3">
        <f t="array" ref="AB1865">ROUNDDOWN(INDEX($A:$N,MATCH(W1865,$A:$A,0),COLUMN(N$1))/X1865,0)+Z1865</f>
        <v>45</v>
      </c>
      <c r="AC1865" s="3" t="str">
        <f t="array" ref="AC1865">INDEX($A:$P,MATCH(W1865,$A:$A,0),COLUMN(P$1))</f>
        <v>LC DINING TABLES</v>
      </c>
      <c r="AD1865" s="3" t="s">
        <v>2086</v>
      </c>
      <c r="AE1865" s="3">
        <v>1.0</v>
      </c>
      <c r="AF1865" s="3">
        <f t="array" ref="AF1865">ROUNDDOWN(INDEX($A:$O,MATCH(AD1865,$A:$A,0),COLUMN(O$1))/AE1865,0)</f>
        <v>98</v>
      </c>
      <c r="AG1865" s="3">
        <f t="array" ref="AG1865">ROUNDDOWN(INDEX($A:$J,MATCH(AD1865,$A:$A,0),COLUMN(H$1))/AE1865,0)+AF1865</f>
        <v>98</v>
      </c>
      <c r="AH1865" s="5" t="str">
        <f t="array" ref="AH1865">XLOOKUP(AD1865,A:A,M:M)</f>
        <v/>
      </c>
      <c r="AI1865" s="3">
        <f t="array" ref="AI1865">ROUNDDOWN(INDEX($A:$N,MATCH(AD1865,$A:$A,0),COLUMN(N$1))/AE1865,0)+AG1865</f>
        <v>98</v>
      </c>
      <c r="AJ1865" s="3" t="str">
        <f t="array" ref="AJ1865">INDEX($A:$P,MATCH(AD1865,$A:$A,0),COLUMN(P$1))</f>
        <v>LC DINING TABLES</v>
      </c>
    </row>
    <row r="1866" ht="15.75" customHeight="1">
      <c r="A1866" s="3" t="s">
        <v>2089</v>
      </c>
      <c r="B1866" s="4" t="str">
        <f t="shared" si="1"/>
        <v>LCCQDIWATOP</v>
      </c>
      <c r="D1866" s="3">
        <v>0.0</v>
      </c>
      <c r="F1866" s="5"/>
      <c r="G1866" s="4">
        <v>49.0</v>
      </c>
      <c r="I1866" s="4">
        <v>0.0</v>
      </c>
      <c r="J1866" s="4">
        <v>45.0</v>
      </c>
      <c r="K1866" s="4">
        <v>0.0</v>
      </c>
      <c r="L1866" s="4">
        <v>0.0</v>
      </c>
      <c r="M1866" s="5"/>
      <c r="O1866" s="6">
        <f t="shared" si="2"/>
        <v>49</v>
      </c>
      <c r="P1866" s="3" t="s">
        <v>144</v>
      </c>
      <c r="Q1866" s="3" t="str">
        <f t="shared" si="3"/>
        <v>LC DINING TABLES</v>
      </c>
      <c r="R1866" s="3">
        <f t="shared" si="4"/>
        <v>49</v>
      </c>
      <c r="S1866" s="3" t="str">
        <f t="shared" si="5"/>
        <v/>
      </c>
      <c r="T1866" s="7">
        <f t="shared" si="6"/>
        <v>49</v>
      </c>
      <c r="U1866" s="8" t="str">
        <f t="array" ref="U1866">IF(W1866&lt;&gt;0,MAX(IFERROR(INDEX(A:S,MATCH(W1866,A:A,0),COLUMN(M$2)),0),IFERROR(INDEX(A:S,MATCH(AD1866,A:A,0),COLUMN(M$2)),0),IFERROR(INDEX(A:S,MATCH(AK1866,A:A,0),COLUMN(M$2)),0),IFERROR(INDEX(A:S,MATCH(AR1866,A:A,0),COLUMN(M$2)),0)),M1866)</f>
        <v/>
      </c>
      <c r="V1866" s="3" t="str">
        <f t="shared" si="7"/>
        <v/>
      </c>
    </row>
    <row r="1867" ht="15.75" customHeight="1">
      <c r="A1867" s="3" t="s">
        <v>2090</v>
      </c>
      <c r="B1867" s="4" t="str">
        <f t="shared" si="1"/>
        <v>LCCQDIWA</v>
      </c>
      <c r="D1867" s="3" t="s">
        <v>101</v>
      </c>
      <c r="F1867" s="5"/>
      <c r="G1867" s="4">
        <v>0.0</v>
      </c>
      <c r="I1867" s="4">
        <v>1.0</v>
      </c>
      <c r="J1867" s="4">
        <v>44.0</v>
      </c>
      <c r="K1867" s="4">
        <v>0.0</v>
      </c>
      <c r="L1867" s="4">
        <v>0.0</v>
      </c>
      <c r="O1867" s="6">
        <f t="shared" si="2"/>
        <v>44</v>
      </c>
      <c r="P1867" s="3" t="s">
        <v>144</v>
      </c>
      <c r="Q1867" s="3" t="str">
        <f t="shared" si="3"/>
        <v>LC DINING TABLES</v>
      </c>
      <c r="R1867" s="3">
        <f t="shared" si="4"/>
        <v>49</v>
      </c>
      <c r="S1867" s="3">
        <f t="shared" si="5"/>
        <v>0</v>
      </c>
      <c r="T1867" s="7">
        <f t="shared" si="6"/>
        <v>44</v>
      </c>
      <c r="U1867" s="8">
        <f t="array" ref="U1867">IF(W1867&lt;&gt;0,MAX(IFERROR(INDEX(A:S,MATCH(W1867,A:A,0),COLUMN(M$2)),0),IFERROR(INDEX(A:S,MATCH(AD1867,A:A,0),COLUMN(M$2)),0),IFERROR(INDEX(A:S,MATCH(AK1867,A:A,0),COLUMN(M$2)),0),IFERROR(INDEX(A:S,MATCH(AR1867,A:A,0),COLUMN(M$2)),0)),M1867)</f>
        <v>0</v>
      </c>
      <c r="V1867" s="3">
        <f t="shared" si="7"/>
        <v>0</v>
      </c>
      <c r="W1867" s="3" t="s">
        <v>2089</v>
      </c>
      <c r="X1867" s="3">
        <v>1.0</v>
      </c>
      <c r="Y1867" s="3">
        <f t="array" ref="Y1867">ROUNDDOWN(INDEX($A:$O,MATCH(W1867,$A:$A,0),COLUMN(O$1))/X1867,0)</f>
        <v>49</v>
      </c>
      <c r="Z1867" s="3">
        <f t="array" ref="Z1867">ROUNDDOWN(INDEX($A:$J,MATCH(W1867,$A:$A,0),COLUMN(H$1))/X1867,0)+Y1867</f>
        <v>49</v>
      </c>
      <c r="AA1867" s="5" t="str">
        <f t="array" ref="AA1867">XLOOKUP(W1867,A:A,M:M)</f>
        <v/>
      </c>
      <c r="AB1867" s="3">
        <f t="array" ref="AB1867">ROUNDDOWN(INDEX($A:$N,MATCH(W1867,$A:$A,0),COLUMN(N$1))/X1867,0)+Z1867</f>
        <v>49</v>
      </c>
      <c r="AC1867" s="3" t="str">
        <f t="array" ref="AC1867">INDEX($A:$P,MATCH(W1867,$A:$A,0),COLUMN(P$1))</f>
        <v>LC DINING TABLES</v>
      </c>
      <c r="AD1867" s="3" t="s">
        <v>2086</v>
      </c>
      <c r="AE1867" s="3">
        <v>1.0</v>
      </c>
      <c r="AF1867" s="3">
        <f t="array" ref="AF1867">ROUNDDOWN(INDEX($A:$O,MATCH(AD1867,$A:$A,0),COLUMN(O$1))/AE1867,0)</f>
        <v>98</v>
      </c>
      <c r="AG1867" s="3">
        <f t="array" ref="AG1867">ROUNDDOWN(INDEX($A:$J,MATCH(AD1867,$A:$A,0),COLUMN(H$1))/AE1867,0)+AF1867</f>
        <v>98</v>
      </c>
      <c r="AH1867" s="5" t="str">
        <f t="array" ref="AH1867">XLOOKUP(AD1867,A:A,M:M)</f>
        <v/>
      </c>
      <c r="AI1867" s="3">
        <f t="array" ref="AI1867">ROUNDDOWN(INDEX($A:$N,MATCH(AD1867,$A:$A,0),COLUMN(N$1))/AE1867,0)+AG1867</f>
        <v>98</v>
      </c>
      <c r="AJ1867" s="3" t="str">
        <f t="array" ref="AJ1867">INDEX($A:$P,MATCH(AD1867,$A:$A,0),COLUMN(P$1))</f>
        <v>LC DINING TABLES</v>
      </c>
    </row>
    <row r="1868" ht="15.75" customHeight="1">
      <c r="A1868" s="3" t="s">
        <v>2091</v>
      </c>
      <c r="B1868" s="4" t="str">
        <f t="shared" si="1"/>
        <v>LCJASIBRBL</v>
      </c>
      <c r="C1868" s="3" t="s">
        <v>2</v>
      </c>
      <c r="D1868" s="3" t="s">
        <v>101</v>
      </c>
      <c r="F1868" s="5"/>
      <c r="G1868" s="4">
        <v>86.0</v>
      </c>
      <c r="H1868" s="3">
        <v>84.0</v>
      </c>
      <c r="I1868" s="4">
        <v>0.0</v>
      </c>
      <c r="J1868" s="4">
        <v>41.0</v>
      </c>
      <c r="K1868" s="4">
        <v>0.0</v>
      </c>
      <c r="L1868" s="4">
        <v>0.0</v>
      </c>
      <c r="M1868" s="5">
        <v>45258.0</v>
      </c>
      <c r="O1868" s="6">
        <f t="shared" si="2"/>
        <v>86</v>
      </c>
      <c r="P1868" s="3" t="s">
        <v>108</v>
      </c>
      <c r="Q1868" s="3" t="str">
        <f t="shared" si="3"/>
        <v>LC DINING CHAIRS</v>
      </c>
      <c r="R1868" s="3">
        <f t="shared" si="4"/>
        <v>43</v>
      </c>
      <c r="S1868" s="3">
        <f t="shared" si="5"/>
        <v>42</v>
      </c>
      <c r="T1868" s="7">
        <f t="shared" si="6"/>
        <v>86</v>
      </c>
      <c r="U1868" s="8">
        <f t="array" ref="U1868">IF(W1868&lt;&gt;0,MAX(IFERROR(INDEX(A:S,MATCH(W1868,A:A,0),COLUMN(M$2)),0),IFERROR(INDEX(A:S,MATCH(AD1868,A:A,0),COLUMN(M$2)),0),IFERROR(INDEX(A:S,MATCH(AK1868,A:A,0),COLUMN(M$2)),0),IFERROR(INDEX(A:S,MATCH(AR1868,A:A,0),COLUMN(M$2)),0)),M1868)</f>
        <v>45258</v>
      </c>
      <c r="V1868" s="3">
        <f t="shared" si="7"/>
        <v>0</v>
      </c>
    </row>
    <row r="1869" ht="15.75" customHeight="1">
      <c r="A1869" s="3" t="s">
        <v>2092</v>
      </c>
      <c r="B1869" s="4" t="str">
        <f t="shared" si="1"/>
        <v>LCJASIBRWA</v>
      </c>
      <c r="C1869" s="3" t="s">
        <v>2</v>
      </c>
      <c r="D1869" s="3" t="s">
        <v>101</v>
      </c>
      <c r="F1869" s="5"/>
      <c r="G1869" s="4">
        <v>58.0</v>
      </c>
      <c r="H1869" s="3">
        <v>86.0</v>
      </c>
      <c r="I1869" s="4">
        <v>0.0</v>
      </c>
      <c r="J1869" s="4">
        <v>25.0</v>
      </c>
      <c r="K1869" s="4">
        <v>0.0</v>
      </c>
      <c r="L1869" s="4">
        <v>0.0</v>
      </c>
      <c r="M1869" s="5">
        <v>45258.0</v>
      </c>
      <c r="O1869" s="6">
        <f t="shared" si="2"/>
        <v>58</v>
      </c>
      <c r="P1869" s="3" t="s">
        <v>108</v>
      </c>
      <c r="Q1869" s="3" t="str">
        <f t="shared" si="3"/>
        <v>LC DINING CHAIRS</v>
      </c>
      <c r="R1869" s="3">
        <f t="shared" si="4"/>
        <v>29</v>
      </c>
      <c r="S1869" s="3">
        <f t="shared" si="5"/>
        <v>43</v>
      </c>
      <c r="T1869" s="7">
        <f t="shared" si="6"/>
        <v>58</v>
      </c>
      <c r="U1869" s="8">
        <f t="array" ref="U1869">IF(W1869&lt;&gt;0,MAX(IFERROR(INDEX(A:S,MATCH(W1869,A:A,0),COLUMN(M$2)),0),IFERROR(INDEX(A:S,MATCH(AD1869,A:A,0),COLUMN(M$2)),0),IFERROR(INDEX(A:S,MATCH(AK1869,A:A,0),COLUMN(M$2)),0),IFERROR(INDEX(A:S,MATCH(AR1869,A:A,0),COLUMN(M$2)),0)),M1869)</f>
        <v>45258</v>
      </c>
      <c r="V1869" s="3">
        <f t="shared" si="7"/>
        <v>0</v>
      </c>
    </row>
    <row r="1870" ht="15.75" customHeight="1">
      <c r="A1870" s="3" t="s">
        <v>2093</v>
      </c>
      <c r="B1870" s="4" t="str">
        <f t="shared" si="1"/>
        <v>LCLMSIGRBL</v>
      </c>
      <c r="C1870" s="3" t="s">
        <v>2</v>
      </c>
      <c r="D1870" s="3" t="s">
        <v>101</v>
      </c>
      <c r="F1870" s="5"/>
      <c r="G1870" s="4">
        <v>2.0</v>
      </c>
      <c r="I1870" s="4">
        <v>0.0</v>
      </c>
      <c r="J1870" s="4">
        <v>0.0</v>
      </c>
      <c r="K1870" s="4">
        <v>0.0</v>
      </c>
      <c r="L1870" s="4">
        <v>0.0</v>
      </c>
      <c r="M1870" s="5"/>
      <c r="O1870" s="6">
        <f t="shared" si="2"/>
        <v>2</v>
      </c>
      <c r="P1870" s="3" t="s">
        <v>108</v>
      </c>
      <c r="Q1870" s="3" t="str">
        <f t="shared" si="3"/>
        <v>LC DINING CHAIRS</v>
      </c>
      <c r="R1870" s="3">
        <f t="shared" si="4"/>
        <v>1</v>
      </c>
      <c r="S1870" s="3">
        <f t="shared" si="5"/>
        <v>0</v>
      </c>
      <c r="T1870" s="7">
        <f t="shared" si="6"/>
        <v>2</v>
      </c>
      <c r="U1870" s="8" t="str">
        <f t="array" ref="U1870">IF(W1870&lt;&gt;0,MAX(IFERROR(INDEX(A:S,MATCH(W1870,A:A,0),COLUMN(M$2)),0),IFERROR(INDEX(A:S,MATCH(AD1870,A:A,0),COLUMN(M$2)),0),IFERROR(INDEX(A:S,MATCH(AK1870,A:A,0),COLUMN(M$2)),0),IFERROR(INDEX(A:S,MATCH(AR1870,A:A,0),COLUMN(M$2)),0)),M1870)</f>
        <v/>
      </c>
      <c r="V1870" s="3">
        <f t="shared" si="7"/>
        <v>0</v>
      </c>
    </row>
    <row r="1871" ht="15.75" customHeight="1">
      <c r="A1871" s="3" t="s">
        <v>2094</v>
      </c>
      <c r="B1871" s="4" t="str">
        <f t="shared" si="1"/>
        <v>LCLMSIGRWA</v>
      </c>
      <c r="C1871" s="3" t="s">
        <v>2</v>
      </c>
      <c r="D1871" s="3" t="s">
        <v>101</v>
      </c>
      <c r="F1871" s="5"/>
      <c r="G1871" s="4">
        <v>120.0</v>
      </c>
      <c r="H1871" s="3">
        <v>160.0</v>
      </c>
      <c r="I1871" s="4">
        <v>2.0</v>
      </c>
      <c r="J1871" s="4">
        <v>57.0</v>
      </c>
      <c r="K1871" s="4">
        <v>0.0</v>
      </c>
      <c r="L1871" s="4">
        <v>0.0</v>
      </c>
      <c r="M1871" s="5">
        <v>45255.0</v>
      </c>
      <c r="O1871" s="6">
        <f t="shared" si="2"/>
        <v>118</v>
      </c>
      <c r="P1871" s="3" t="s">
        <v>108</v>
      </c>
      <c r="Q1871" s="3" t="str">
        <f t="shared" si="3"/>
        <v>LC DINING CHAIRS</v>
      </c>
      <c r="R1871" s="3">
        <f t="shared" si="4"/>
        <v>59</v>
      </c>
      <c r="S1871" s="3">
        <f t="shared" si="5"/>
        <v>80</v>
      </c>
      <c r="T1871" s="7">
        <f t="shared" si="6"/>
        <v>118</v>
      </c>
      <c r="U1871" s="8">
        <f t="array" ref="U1871">IF(W1871&lt;&gt;0,MAX(IFERROR(INDEX(A:S,MATCH(W1871,A:A,0),COLUMN(M$2)),0),IFERROR(INDEX(A:S,MATCH(AD1871,A:A,0),COLUMN(M$2)),0),IFERROR(INDEX(A:S,MATCH(AK1871,A:A,0),COLUMN(M$2)),0),IFERROR(INDEX(A:S,MATCH(AR1871,A:A,0),COLUMN(M$2)),0)),M1871)</f>
        <v>45255</v>
      </c>
      <c r="V1871" s="3">
        <f t="shared" si="7"/>
        <v>0</v>
      </c>
    </row>
    <row r="1872" ht="15.75" customHeight="1">
      <c r="A1872" s="3" t="s">
        <v>2095</v>
      </c>
      <c r="B1872" s="4" t="str">
        <f t="shared" si="1"/>
        <v>LCLRDIWA</v>
      </c>
      <c r="D1872" s="3" t="s">
        <v>101</v>
      </c>
      <c r="F1872" s="5"/>
      <c r="G1872" s="4">
        <v>7.0</v>
      </c>
      <c r="I1872" s="4">
        <v>2.0</v>
      </c>
      <c r="J1872" s="4">
        <v>4.0</v>
      </c>
      <c r="K1872" s="4">
        <v>0.0</v>
      </c>
      <c r="L1872" s="4">
        <v>0.0</v>
      </c>
      <c r="M1872" s="5"/>
      <c r="O1872" s="6">
        <f t="shared" si="2"/>
        <v>5</v>
      </c>
      <c r="P1872" s="3" t="s">
        <v>144</v>
      </c>
      <c r="Q1872" s="3" t="str">
        <f t="shared" si="3"/>
        <v>LC DINING TABLES</v>
      </c>
      <c r="R1872" s="3">
        <f t="shared" si="4"/>
        <v>5</v>
      </c>
      <c r="S1872" s="3" t="str">
        <f t="shared" si="5"/>
        <v/>
      </c>
      <c r="T1872" s="7">
        <f t="shared" si="6"/>
        <v>5</v>
      </c>
      <c r="U1872" s="8" t="str">
        <f t="array" ref="U1872">IF(W1872&lt;&gt;0,MAX(IFERROR(INDEX(A:S,MATCH(W1872,A:A,0),COLUMN(M$2)),0),IFERROR(INDEX(A:S,MATCH(AD1872,A:A,0),COLUMN(M$2)),0),IFERROR(INDEX(A:S,MATCH(AK1872,A:A,0),COLUMN(M$2)),0),IFERROR(INDEX(A:S,MATCH(AR1872,A:A,0),COLUMN(M$2)),0)),M1872)</f>
        <v/>
      </c>
      <c r="V1872" s="3" t="str">
        <f t="shared" si="7"/>
        <v/>
      </c>
    </row>
    <row r="1873" ht="15.75" customHeight="1">
      <c r="A1873" s="3" t="s">
        <v>2096</v>
      </c>
      <c r="B1873" s="4" t="str">
        <f t="shared" si="1"/>
        <v>LCPLSIGRBL</v>
      </c>
      <c r="C1873" s="3" t="s">
        <v>2</v>
      </c>
      <c r="D1873" s="3" t="s">
        <v>101</v>
      </c>
      <c r="F1873" s="5"/>
      <c r="G1873" s="4">
        <v>80.0</v>
      </c>
      <c r="H1873" s="3">
        <v>100.0</v>
      </c>
      <c r="I1873" s="4">
        <v>0.0</v>
      </c>
      <c r="J1873" s="4">
        <v>36.0</v>
      </c>
      <c r="K1873" s="4">
        <v>0.0</v>
      </c>
      <c r="L1873" s="4">
        <v>0.0</v>
      </c>
      <c r="M1873" s="5">
        <v>45241.0</v>
      </c>
      <c r="O1873" s="6">
        <f t="shared" si="2"/>
        <v>80</v>
      </c>
      <c r="P1873" s="3" t="s">
        <v>108</v>
      </c>
      <c r="Q1873" s="3" t="str">
        <f t="shared" si="3"/>
        <v>LC DINING CHAIRS</v>
      </c>
      <c r="R1873" s="3">
        <f t="shared" si="4"/>
        <v>40</v>
      </c>
      <c r="S1873" s="3">
        <f t="shared" si="5"/>
        <v>50</v>
      </c>
      <c r="T1873" s="7">
        <f t="shared" si="6"/>
        <v>80</v>
      </c>
      <c r="U1873" s="8">
        <f t="array" ref="U1873">IF(W1873&lt;&gt;0,MAX(IFERROR(INDEX(A:S,MATCH(W1873,A:A,0),COLUMN(M$2)),0),IFERROR(INDEX(A:S,MATCH(AD1873,A:A,0),COLUMN(M$2)),0),IFERROR(INDEX(A:S,MATCH(AK1873,A:A,0),COLUMN(M$2)),0),IFERROR(INDEX(A:S,MATCH(AR1873,A:A,0),COLUMN(M$2)),0)),M1873)</f>
        <v>45241</v>
      </c>
      <c r="V1873" s="3">
        <f t="shared" si="7"/>
        <v>0</v>
      </c>
    </row>
    <row r="1874" ht="15.75" customHeight="1">
      <c r="A1874" s="3" t="s">
        <v>2097</v>
      </c>
      <c r="B1874" s="4" t="str">
        <f t="shared" si="1"/>
        <v>LCPLSIGRWA</v>
      </c>
      <c r="C1874" s="3" t="s">
        <v>2</v>
      </c>
      <c r="D1874" s="3" t="s">
        <v>101</v>
      </c>
      <c r="F1874" s="5"/>
      <c r="G1874" s="4">
        <v>2.0</v>
      </c>
      <c r="I1874" s="4">
        <v>0.0</v>
      </c>
      <c r="J1874" s="4">
        <v>0.0</v>
      </c>
      <c r="K1874" s="4">
        <v>0.0</v>
      </c>
      <c r="L1874" s="4">
        <v>0.0</v>
      </c>
      <c r="O1874" s="6">
        <f t="shared" si="2"/>
        <v>2</v>
      </c>
      <c r="P1874" s="3" t="s">
        <v>108</v>
      </c>
      <c r="Q1874" s="3" t="str">
        <f t="shared" si="3"/>
        <v>LC DINING CHAIRS</v>
      </c>
      <c r="R1874" s="3">
        <f t="shared" si="4"/>
        <v>1</v>
      </c>
      <c r="S1874" s="3">
        <f t="shared" si="5"/>
        <v>0</v>
      </c>
      <c r="T1874" s="7">
        <f t="shared" si="6"/>
        <v>2</v>
      </c>
      <c r="U1874" s="8" t="str">
        <f t="array" ref="U1874">IF(W1874&lt;&gt;0,MAX(IFERROR(INDEX(A:S,MATCH(W1874,A:A,0),COLUMN(M$2)),0),IFERROR(INDEX(A:S,MATCH(AD1874,A:A,0),COLUMN(M$2)),0),IFERROR(INDEX(A:S,MATCH(AK1874,A:A,0),COLUMN(M$2)),0),IFERROR(INDEX(A:S,MATCH(AR1874,A:A,0),COLUMN(M$2)),0)),M1874)</f>
        <v/>
      </c>
      <c r="V1874" s="3">
        <f t="shared" si="7"/>
        <v>0</v>
      </c>
    </row>
    <row r="1875" ht="15.75" customHeight="1">
      <c r="A1875" s="3" t="s">
        <v>2098</v>
      </c>
      <c r="B1875" s="4" t="str">
        <f t="shared" si="1"/>
        <v>LCRWSIGRBL</v>
      </c>
      <c r="C1875" s="3" t="s">
        <v>2</v>
      </c>
      <c r="D1875" s="3" t="s">
        <v>101</v>
      </c>
      <c r="F1875" s="5"/>
      <c r="G1875" s="4">
        <v>130.0</v>
      </c>
      <c r="H1875" s="3">
        <v>80.0</v>
      </c>
      <c r="I1875" s="4">
        <v>2.0</v>
      </c>
      <c r="J1875" s="4">
        <v>60.0</v>
      </c>
      <c r="K1875" s="4">
        <v>0.0</v>
      </c>
      <c r="L1875" s="4">
        <v>0.0</v>
      </c>
      <c r="M1875" s="5">
        <v>45255.0</v>
      </c>
      <c r="O1875" s="6">
        <f t="shared" si="2"/>
        <v>128</v>
      </c>
      <c r="P1875" s="3" t="s">
        <v>108</v>
      </c>
      <c r="Q1875" s="3" t="str">
        <f t="shared" si="3"/>
        <v>LC DINING CHAIRS</v>
      </c>
      <c r="R1875" s="3">
        <f t="shared" si="4"/>
        <v>64</v>
      </c>
      <c r="S1875" s="3">
        <f t="shared" si="5"/>
        <v>40</v>
      </c>
      <c r="T1875" s="7">
        <f t="shared" si="6"/>
        <v>128</v>
      </c>
      <c r="U1875" s="8">
        <f t="array" ref="U1875">IF(W1875&lt;&gt;0,MAX(IFERROR(INDEX(A:S,MATCH(W1875,A:A,0),COLUMN(M$2)),0),IFERROR(INDEX(A:S,MATCH(AD1875,A:A,0),COLUMN(M$2)),0),IFERROR(INDEX(A:S,MATCH(AK1875,A:A,0),COLUMN(M$2)),0),IFERROR(INDEX(A:S,MATCH(AR1875,A:A,0),COLUMN(M$2)),0)),M1875)</f>
        <v>45255</v>
      </c>
      <c r="V1875" s="3">
        <f t="shared" si="7"/>
        <v>0</v>
      </c>
    </row>
    <row r="1876" ht="15.75" customHeight="1">
      <c r="A1876" s="3" t="s">
        <v>2099</v>
      </c>
      <c r="B1876" s="4" t="str">
        <f t="shared" si="1"/>
        <v>LCRWSIGRWA</v>
      </c>
      <c r="C1876" s="3" t="s">
        <v>2</v>
      </c>
      <c r="D1876" s="3" t="s">
        <v>101</v>
      </c>
      <c r="F1876" s="5"/>
      <c r="G1876" s="4">
        <v>54.0</v>
      </c>
      <c r="H1876" s="3">
        <v>80.0</v>
      </c>
      <c r="I1876" s="4">
        <v>6.0</v>
      </c>
      <c r="J1876" s="4">
        <v>18.0</v>
      </c>
      <c r="K1876" s="4">
        <v>0.0</v>
      </c>
      <c r="L1876" s="4">
        <v>0.0</v>
      </c>
      <c r="M1876" s="5">
        <v>45255.0</v>
      </c>
      <c r="O1876" s="6">
        <f t="shared" si="2"/>
        <v>48</v>
      </c>
      <c r="P1876" s="3" t="s">
        <v>108</v>
      </c>
      <c r="Q1876" s="3" t="str">
        <f t="shared" si="3"/>
        <v>LC DINING CHAIRS</v>
      </c>
      <c r="R1876" s="3">
        <f t="shared" si="4"/>
        <v>24</v>
      </c>
      <c r="S1876" s="3">
        <f t="shared" si="5"/>
        <v>40</v>
      </c>
      <c r="T1876" s="7">
        <f t="shared" si="6"/>
        <v>48</v>
      </c>
      <c r="U1876" s="8">
        <f t="array" ref="U1876">IF(W1876&lt;&gt;0,MAX(IFERROR(INDEX(A:S,MATCH(W1876,A:A,0),COLUMN(M$2)),0),IFERROR(INDEX(A:S,MATCH(AD1876,A:A,0),COLUMN(M$2)),0),IFERROR(INDEX(A:S,MATCH(AK1876,A:A,0),COLUMN(M$2)),0),IFERROR(INDEX(A:S,MATCH(AR1876,A:A,0),COLUMN(M$2)),0)),M1876)</f>
        <v>45255</v>
      </c>
      <c r="V1876" s="3">
        <f t="shared" si="7"/>
        <v>0</v>
      </c>
    </row>
    <row r="1877" ht="15.75" customHeight="1">
      <c r="A1877" s="3" t="s">
        <v>2100</v>
      </c>
      <c r="B1877" s="4" t="str">
        <f t="shared" si="1"/>
        <v>LCVEDIBLBASE</v>
      </c>
      <c r="D1877" s="3">
        <v>0.0</v>
      </c>
      <c r="F1877" s="5"/>
      <c r="G1877" s="4">
        <v>27.0</v>
      </c>
      <c r="I1877" s="4">
        <v>0.0</v>
      </c>
      <c r="J1877" s="4">
        <v>26.0</v>
      </c>
      <c r="K1877" s="4">
        <v>0.0</v>
      </c>
      <c r="L1877" s="4">
        <v>0.0</v>
      </c>
      <c r="M1877" s="5"/>
      <c r="O1877" s="6">
        <f t="shared" si="2"/>
        <v>27</v>
      </c>
      <c r="P1877" s="3" t="s">
        <v>144</v>
      </c>
      <c r="Q1877" s="3" t="str">
        <f t="shared" si="3"/>
        <v>LC DINING TABLES</v>
      </c>
      <c r="R1877" s="3">
        <f t="shared" si="4"/>
        <v>27</v>
      </c>
      <c r="S1877" s="3" t="str">
        <f t="shared" si="5"/>
        <v/>
      </c>
      <c r="T1877" s="7">
        <f t="shared" si="6"/>
        <v>27</v>
      </c>
      <c r="U1877" s="8" t="str">
        <f t="array" ref="U1877">IF(W1877&lt;&gt;0,MAX(IFERROR(INDEX(A:S,MATCH(W1877,A:A,0),COLUMN(M$2)),0),IFERROR(INDEX(A:S,MATCH(AD1877,A:A,0),COLUMN(M$2)),0),IFERROR(INDEX(A:S,MATCH(AK1877,A:A,0),COLUMN(M$2)),0),IFERROR(INDEX(A:S,MATCH(AR1877,A:A,0),COLUMN(M$2)),0)),M1877)</f>
        <v/>
      </c>
      <c r="V1877" s="3" t="str">
        <f t="shared" si="7"/>
        <v/>
      </c>
    </row>
    <row r="1878" ht="15.75" customHeight="1">
      <c r="A1878" s="3" t="s">
        <v>2101</v>
      </c>
      <c r="B1878" s="4" t="str">
        <f t="shared" si="1"/>
        <v>LCVEDIBLTOP</v>
      </c>
      <c r="D1878" s="3">
        <v>0.0</v>
      </c>
      <c r="F1878" s="5"/>
      <c r="G1878" s="4">
        <v>25.0</v>
      </c>
      <c r="I1878" s="4">
        <v>0.0</v>
      </c>
      <c r="J1878" s="4">
        <v>24.0</v>
      </c>
      <c r="K1878" s="4">
        <v>0.0</v>
      </c>
      <c r="L1878" s="4">
        <v>0.0</v>
      </c>
      <c r="M1878" s="5"/>
      <c r="O1878" s="6">
        <f t="shared" si="2"/>
        <v>25</v>
      </c>
      <c r="P1878" s="3" t="s">
        <v>144</v>
      </c>
      <c r="Q1878" s="3" t="str">
        <f t="shared" si="3"/>
        <v>LC DINING TABLES</v>
      </c>
      <c r="R1878" s="3">
        <f t="shared" si="4"/>
        <v>25</v>
      </c>
      <c r="S1878" s="3" t="str">
        <f t="shared" si="5"/>
        <v/>
      </c>
      <c r="T1878" s="7">
        <f t="shared" si="6"/>
        <v>25</v>
      </c>
      <c r="U1878" s="8" t="str">
        <f t="array" ref="U1878">IF(W1878&lt;&gt;0,MAX(IFERROR(INDEX(A:S,MATCH(W1878,A:A,0),COLUMN(M$2)),0),IFERROR(INDEX(A:S,MATCH(AD1878,A:A,0),COLUMN(M$2)),0),IFERROR(INDEX(A:S,MATCH(AK1878,A:A,0),COLUMN(M$2)),0),IFERROR(INDEX(A:S,MATCH(AR1878,A:A,0),COLUMN(M$2)),0)),M1878)</f>
        <v/>
      </c>
      <c r="V1878" s="3" t="str">
        <f t="shared" si="7"/>
        <v/>
      </c>
    </row>
    <row r="1879" ht="15.75" customHeight="1">
      <c r="A1879" s="3" t="s">
        <v>2102</v>
      </c>
      <c r="B1879" s="4" t="str">
        <f t="shared" si="1"/>
        <v>LCVEDIBLK</v>
      </c>
      <c r="D1879" s="3" t="s">
        <v>101</v>
      </c>
      <c r="F1879" s="5"/>
      <c r="G1879" s="4">
        <v>0.0</v>
      </c>
      <c r="I1879" s="4">
        <v>0.0</v>
      </c>
      <c r="J1879" s="4">
        <v>23.0</v>
      </c>
      <c r="K1879" s="4">
        <v>0.0</v>
      </c>
      <c r="L1879" s="4">
        <v>0.0</v>
      </c>
      <c r="O1879" s="6">
        <f t="shared" si="2"/>
        <v>23</v>
      </c>
      <c r="P1879" s="3" t="s">
        <v>144</v>
      </c>
      <c r="Q1879" s="3" t="str">
        <f t="shared" si="3"/>
        <v>LC DINING TABLES</v>
      </c>
      <c r="R1879" s="3">
        <f t="shared" si="4"/>
        <v>25</v>
      </c>
      <c r="S1879" s="3">
        <f t="shared" si="5"/>
        <v>0</v>
      </c>
      <c r="T1879" s="7">
        <f t="shared" si="6"/>
        <v>23</v>
      </c>
      <c r="U1879" s="8">
        <f t="array" ref="U1879">IF(W1879&lt;&gt;0,MAX(IFERROR(INDEX(A:S,MATCH(W1879,A:A,0),COLUMN(M$2)),0),IFERROR(INDEX(A:S,MATCH(AD1879,A:A,0),COLUMN(M$2)),0),IFERROR(INDEX(A:S,MATCH(AK1879,A:A,0),COLUMN(M$2)),0),IFERROR(INDEX(A:S,MATCH(AR1879,A:A,0),COLUMN(M$2)),0)),M1879)</f>
        <v>0</v>
      </c>
      <c r="V1879" s="3">
        <f t="shared" si="7"/>
        <v>0</v>
      </c>
      <c r="W1879" s="3" t="s">
        <v>2101</v>
      </c>
      <c r="X1879" s="3">
        <v>1.0</v>
      </c>
      <c r="Y1879" s="3">
        <f t="array" ref="Y1879">ROUNDDOWN(INDEX($A:$O,MATCH(W1879,$A:$A,0),COLUMN(O$1))/X1879,0)</f>
        <v>25</v>
      </c>
      <c r="Z1879" s="3">
        <f t="array" ref="Z1879">ROUNDDOWN(INDEX($A:$J,MATCH(W1879,$A:$A,0),COLUMN(H$1))/X1879,0)+Y1879</f>
        <v>25</v>
      </c>
      <c r="AA1879" s="5" t="str">
        <f t="array" ref="AA1879">XLOOKUP(W1879,A:A,M:M)</f>
        <v/>
      </c>
      <c r="AB1879" s="3">
        <f t="array" ref="AB1879">ROUNDDOWN(INDEX($A:$N,MATCH(W1879,$A:$A,0),COLUMN(N$1))/X1879,0)+Z1879</f>
        <v>25</v>
      </c>
      <c r="AC1879" s="3" t="str">
        <f t="array" ref="AC1879">INDEX($A:$P,MATCH(W1879,$A:$A,0),COLUMN(P$1))</f>
        <v>LC DINING TABLES</v>
      </c>
      <c r="AD1879" s="3" t="s">
        <v>2100</v>
      </c>
      <c r="AE1879" s="3">
        <v>1.0</v>
      </c>
      <c r="AF1879" s="3">
        <f t="array" ref="AF1879">ROUNDDOWN(INDEX($A:$O,MATCH(AD1879,$A:$A,0),COLUMN(O$1))/AE1879,0)</f>
        <v>27</v>
      </c>
      <c r="AG1879" s="3">
        <f t="array" ref="AG1879">ROUNDDOWN(INDEX($A:$J,MATCH(AD1879,$A:$A,0),COLUMN(H$1))/AE1879,0)+AF1879</f>
        <v>27</v>
      </c>
      <c r="AH1879" s="5" t="str">
        <f t="array" ref="AH1879">XLOOKUP(AD1879,A:A,M:M)</f>
        <v/>
      </c>
      <c r="AI1879" s="3">
        <f t="array" ref="AI1879">ROUNDDOWN(INDEX($A:$N,MATCH(AD1879,$A:$A,0),COLUMN(N$1))/AE1879,0)+AG1879</f>
        <v>27</v>
      </c>
      <c r="AJ1879" s="3" t="str">
        <f t="array" ref="AJ1879">INDEX($A:$P,MATCH(AD1879,$A:$A,0),COLUMN(P$1))</f>
        <v>LC DINING TABLES</v>
      </c>
    </row>
    <row r="1880" ht="15.75" customHeight="1">
      <c r="A1880" s="3" t="s">
        <v>2103</v>
      </c>
      <c r="B1880" s="4" t="str">
        <f t="shared" si="1"/>
        <v>LCVEDIWABASE</v>
      </c>
      <c r="D1880" s="3">
        <v>0.0</v>
      </c>
      <c r="F1880" s="5"/>
      <c r="G1880" s="4">
        <v>2.0</v>
      </c>
      <c r="H1880" s="3">
        <v>30.0</v>
      </c>
      <c r="I1880" s="4">
        <v>0.0</v>
      </c>
      <c r="J1880" s="4">
        <v>0.0</v>
      </c>
      <c r="K1880" s="4">
        <v>0.0</v>
      </c>
      <c r="L1880" s="4">
        <v>0.0</v>
      </c>
      <c r="M1880" s="5">
        <v>45241.0</v>
      </c>
      <c r="O1880" s="6">
        <f t="shared" si="2"/>
        <v>2</v>
      </c>
      <c r="P1880" s="3" t="s">
        <v>144</v>
      </c>
      <c r="Q1880" s="3" t="str">
        <f t="shared" si="3"/>
        <v>LC DINING TABLES</v>
      </c>
      <c r="R1880" s="3">
        <f t="shared" si="4"/>
        <v>2</v>
      </c>
      <c r="S1880" s="3">
        <f t="shared" si="5"/>
        <v>30</v>
      </c>
      <c r="T1880" s="7">
        <f t="shared" si="6"/>
        <v>2</v>
      </c>
      <c r="U1880" s="8">
        <f t="array" ref="U1880">IF(W1880&lt;&gt;0,MAX(IFERROR(INDEX(A:S,MATCH(W1880,A:A,0),COLUMN(M$2)),0),IFERROR(INDEX(A:S,MATCH(AD1880,A:A,0),COLUMN(M$2)),0),IFERROR(INDEX(A:S,MATCH(AK1880,A:A,0),COLUMN(M$2)),0),IFERROR(INDEX(A:S,MATCH(AR1880,A:A,0),COLUMN(M$2)),0)),M1880)</f>
        <v>45241</v>
      </c>
      <c r="V1880" s="3" t="str">
        <f t="shared" si="7"/>
        <v/>
      </c>
    </row>
    <row r="1881" ht="15.75" customHeight="1">
      <c r="A1881" s="3" t="s">
        <v>2104</v>
      </c>
      <c r="B1881" s="4" t="str">
        <f t="shared" si="1"/>
        <v>LCVEDIWHTOP</v>
      </c>
      <c r="D1881" s="3">
        <v>0.0</v>
      </c>
      <c r="F1881" s="5"/>
      <c r="G1881" s="4">
        <v>1.0</v>
      </c>
      <c r="H1881" s="3">
        <v>30.0</v>
      </c>
      <c r="I1881" s="4">
        <v>0.0</v>
      </c>
      <c r="J1881" s="4">
        <v>0.0</v>
      </c>
      <c r="K1881" s="4">
        <v>0.0</v>
      </c>
      <c r="L1881" s="4">
        <v>0.0</v>
      </c>
      <c r="M1881" s="5">
        <v>45241.0</v>
      </c>
      <c r="O1881" s="6">
        <f t="shared" si="2"/>
        <v>1</v>
      </c>
      <c r="P1881" s="3" t="s">
        <v>144</v>
      </c>
      <c r="Q1881" s="3" t="str">
        <f t="shared" si="3"/>
        <v>LC DINING TABLES</v>
      </c>
      <c r="R1881" s="3">
        <f t="shared" si="4"/>
        <v>1</v>
      </c>
      <c r="S1881" s="3">
        <f t="shared" si="5"/>
        <v>30</v>
      </c>
      <c r="T1881" s="7">
        <f t="shared" si="6"/>
        <v>1</v>
      </c>
      <c r="U1881" s="8">
        <f t="array" ref="U1881">IF(W1881&lt;&gt;0,MAX(IFERROR(INDEX(A:S,MATCH(W1881,A:A,0),COLUMN(M$2)),0),IFERROR(INDEX(A:S,MATCH(AD1881,A:A,0),COLUMN(M$2)),0),IFERROR(INDEX(A:S,MATCH(AK1881,A:A,0),COLUMN(M$2)),0),IFERROR(INDEX(A:S,MATCH(AR1881,A:A,0),COLUMN(M$2)),0)),M1881)</f>
        <v>45241</v>
      </c>
      <c r="V1881" s="3" t="str">
        <f t="shared" si="7"/>
        <v/>
      </c>
    </row>
    <row r="1882" ht="15.75" customHeight="1">
      <c r="A1882" s="3" t="s">
        <v>2105</v>
      </c>
      <c r="B1882" s="4" t="str">
        <f t="shared" si="1"/>
        <v>LCVEDIWA</v>
      </c>
      <c r="D1882" s="3" t="s">
        <v>101</v>
      </c>
      <c r="F1882" s="5"/>
      <c r="G1882" s="4">
        <v>0.0</v>
      </c>
      <c r="I1882" s="4">
        <v>1.0</v>
      </c>
      <c r="J1882" s="4">
        <v>0.0</v>
      </c>
      <c r="K1882" s="4">
        <v>0.0</v>
      </c>
      <c r="L1882" s="4">
        <v>0.0</v>
      </c>
      <c r="O1882" s="6">
        <f t="shared" si="2"/>
        <v>-1</v>
      </c>
      <c r="P1882" s="3" t="s">
        <v>144</v>
      </c>
      <c r="Q1882" s="3" t="str">
        <f t="shared" si="3"/>
        <v>LC DINING TABLES</v>
      </c>
      <c r="R1882" s="3">
        <f t="shared" si="4"/>
        <v>1</v>
      </c>
      <c r="S1882" s="3">
        <f t="shared" si="5"/>
        <v>30</v>
      </c>
      <c r="T1882" s="7">
        <f t="shared" si="6"/>
        <v>0</v>
      </c>
      <c r="U1882" s="8">
        <f t="array" ref="U1882">IF(W1882&lt;&gt;0,MAX(IFERROR(INDEX(A:S,MATCH(W1882,A:A,0),COLUMN(M$2)),0),IFERROR(INDEX(A:S,MATCH(AD1882,A:A,0),COLUMN(M$2)),0),IFERROR(INDEX(A:S,MATCH(AK1882,A:A,0),COLUMN(M$2)),0),IFERROR(INDEX(A:S,MATCH(AR1882,A:A,0),COLUMN(M$2)),0)),M1882)</f>
        <v>45241</v>
      </c>
      <c r="V1882" s="3">
        <f t="shared" si="7"/>
        <v>0</v>
      </c>
      <c r="W1882" s="3" t="s">
        <v>2104</v>
      </c>
      <c r="X1882" s="3">
        <v>1.0</v>
      </c>
      <c r="Y1882" s="3">
        <f t="array" ref="Y1882">ROUNDDOWN(INDEX($A:$O,MATCH(W1882,$A:$A,0),COLUMN(O$1))/X1882,0)</f>
        <v>1</v>
      </c>
      <c r="Z1882" s="3">
        <f t="array" ref="Z1882">ROUNDDOWN(INDEX($A:$J,MATCH(W1882,$A:$A,0),COLUMN(H$1))/X1882,0)+Y1882</f>
        <v>31</v>
      </c>
      <c r="AA1882" s="5">
        <f t="array" ref="AA1882">XLOOKUP(W1882,A:A,M:M)</f>
        <v>45241</v>
      </c>
      <c r="AB1882" s="3">
        <f t="array" ref="AB1882">ROUNDDOWN(INDEX($A:$N,MATCH(W1882,$A:$A,0),COLUMN(N$1))/X1882,0)+Z1882</f>
        <v>31</v>
      </c>
      <c r="AC1882" s="3" t="str">
        <f t="array" ref="AC1882">INDEX($A:$P,MATCH(W1882,$A:$A,0),COLUMN(P$1))</f>
        <v>LC DINING TABLES</v>
      </c>
      <c r="AD1882" s="3" t="s">
        <v>2103</v>
      </c>
      <c r="AE1882" s="3">
        <v>1.0</v>
      </c>
      <c r="AF1882" s="3">
        <f t="array" ref="AF1882">ROUNDDOWN(INDEX($A:$O,MATCH(AD1882,$A:$A,0),COLUMN(O$1))/AE1882,0)</f>
        <v>2</v>
      </c>
      <c r="AG1882" s="3">
        <f t="array" ref="AG1882">ROUNDDOWN(INDEX($A:$J,MATCH(AD1882,$A:$A,0),COLUMN(H$1))/AE1882,0)+AF1882</f>
        <v>32</v>
      </c>
      <c r="AH1882" s="5">
        <f t="array" ref="AH1882">XLOOKUP(AD1882,A:A,M:M)</f>
        <v>45241</v>
      </c>
      <c r="AI1882" s="3">
        <f t="array" ref="AI1882">ROUNDDOWN(INDEX($A:$N,MATCH(AD1882,$A:$A,0),COLUMN(N$1))/AE1882,0)+AG1882</f>
        <v>32</v>
      </c>
      <c r="AJ1882" s="3" t="str">
        <f t="array" ref="AJ1882">INDEX($A:$P,MATCH(AD1882,$A:$A,0),COLUMN(P$1))</f>
        <v>LC DINING TABLES</v>
      </c>
    </row>
    <row r="1883" ht="15.75" customHeight="1">
      <c r="A1883" s="3" t="s">
        <v>2106</v>
      </c>
      <c r="B1883" s="4" t="str">
        <f t="shared" si="1"/>
        <v>LCVRSIGRBL</v>
      </c>
      <c r="C1883" s="3" t="s">
        <v>2</v>
      </c>
      <c r="D1883" s="3" t="s">
        <v>101</v>
      </c>
      <c r="F1883" s="5"/>
      <c r="G1883" s="4">
        <v>94.0</v>
      </c>
      <c r="I1883" s="4">
        <v>0.0</v>
      </c>
      <c r="J1883" s="4">
        <v>45.0</v>
      </c>
      <c r="K1883" s="4">
        <v>0.0</v>
      </c>
      <c r="L1883" s="4">
        <v>0.0</v>
      </c>
      <c r="M1883" s="5"/>
      <c r="O1883" s="6">
        <f t="shared" si="2"/>
        <v>94</v>
      </c>
      <c r="P1883" s="3" t="s">
        <v>108</v>
      </c>
      <c r="Q1883" s="3" t="str">
        <f t="shared" si="3"/>
        <v>LC DINING CHAIRS</v>
      </c>
      <c r="R1883" s="3">
        <f t="shared" si="4"/>
        <v>47</v>
      </c>
      <c r="S1883" s="3">
        <f t="shared" si="5"/>
        <v>0</v>
      </c>
      <c r="T1883" s="7">
        <f t="shared" si="6"/>
        <v>94</v>
      </c>
      <c r="U1883" s="8" t="str">
        <f t="array" ref="U1883">IF(W1883&lt;&gt;0,MAX(IFERROR(INDEX(A:S,MATCH(W1883,A:A,0),COLUMN(M$2)),0),IFERROR(INDEX(A:S,MATCH(AD1883,A:A,0),COLUMN(M$2)),0),IFERROR(INDEX(A:S,MATCH(AK1883,A:A,0),COLUMN(M$2)),0),IFERROR(INDEX(A:S,MATCH(AR1883,A:A,0),COLUMN(M$2)),0)),M1883)</f>
        <v/>
      </c>
      <c r="V1883" s="3">
        <f t="shared" si="7"/>
        <v>0</v>
      </c>
    </row>
    <row r="1884" ht="15.75" customHeight="1">
      <c r="A1884" s="3" t="s">
        <v>2107</v>
      </c>
      <c r="B1884" s="4" t="str">
        <f t="shared" si="1"/>
        <v>SETVEDIBLK5A</v>
      </c>
      <c r="D1884" s="3" t="s">
        <v>101</v>
      </c>
      <c r="F1884" s="5"/>
      <c r="G1884" s="4">
        <v>0.0</v>
      </c>
      <c r="I1884" s="4">
        <v>0.0</v>
      </c>
      <c r="J1884" s="4">
        <v>21.0</v>
      </c>
      <c r="K1884" s="4">
        <v>0.0</v>
      </c>
      <c r="L1884" s="4">
        <v>0.0</v>
      </c>
      <c r="O1884" s="6">
        <f t="shared" si="2"/>
        <v>21</v>
      </c>
      <c r="P1884" s="3" t="s">
        <v>144</v>
      </c>
      <c r="Q1884" s="3" t="str">
        <f t="shared" si="3"/>
        <v>LC DINING TABLES</v>
      </c>
      <c r="R1884" s="3">
        <f t="shared" si="4"/>
        <v>23</v>
      </c>
      <c r="S1884" s="3">
        <f t="shared" si="5"/>
        <v>0</v>
      </c>
      <c r="T1884" s="7">
        <f t="shared" si="6"/>
        <v>21</v>
      </c>
      <c r="U1884" s="8">
        <f t="array" ref="U1884">IF(W1884&lt;&gt;0,MAX(IFERROR(INDEX(A:S,MATCH(W1884,A:A,0),COLUMN(M$2)),0),IFERROR(INDEX(A:S,MATCH(AD1884,A:A,0),COLUMN(M$2)),0),IFERROR(INDEX(A:S,MATCH(AK1884,A:A,0),COLUMN(M$2)),0),IFERROR(INDEX(A:S,MATCH(AR1884,A:A,0),COLUMN(M$2)),0)),M1884)</f>
        <v>0</v>
      </c>
      <c r="V1884" s="3">
        <f t="shared" si="7"/>
        <v>0</v>
      </c>
      <c r="W1884" s="3" t="s">
        <v>2102</v>
      </c>
      <c r="X1884" s="3">
        <v>1.0</v>
      </c>
      <c r="Y1884" s="3">
        <f t="array" ref="Y1884">ROUNDDOWN(INDEX($A:$O,MATCH(W1884,$A:$A,0),COLUMN(O$1))/X1884,0)</f>
        <v>23</v>
      </c>
      <c r="Z1884" s="3">
        <f t="array" ref="Z1884">ROUNDDOWN(INDEX($A:$J,MATCH(W1884,$A:$A,0),COLUMN(H$1))/X1884,0)+Y1884</f>
        <v>23</v>
      </c>
      <c r="AA1884" s="5" t="str">
        <f>IFERROR(__xludf.DUMMYFUNCTION("SINGLE(XLOOKUP(W1884,A:A,M:M))"),"")</f>
        <v/>
      </c>
      <c r="AB1884" s="3">
        <f t="array" ref="AB1884">ROUNDDOWN(INDEX($A:$N,MATCH(W1884,$A:$A,0),COLUMN(N$1))/X1884,0)+Z1884</f>
        <v>23</v>
      </c>
      <c r="AC1884" s="3" t="str">
        <f t="array" ref="AC1884">INDEX($A:$P,MATCH(W1884,$A:$A,0),COLUMN(P$1))</f>
        <v>LC DINING TABLES</v>
      </c>
      <c r="AD1884" s="3" t="s">
        <v>2106</v>
      </c>
      <c r="AE1884" s="3">
        <v>4.0</v>
      </c>
      <c r="AF1884" s="3">
        <f t="array" ref="AF1884">ROUNDDOWN(INDEX($A:$O,MATCH(AD1884,$A:$A,0),COLUMN(O$1))/AE1884,0)</f>
        <v>23</v>
      </c>
      <c r="AG1884" s="3">
        <f t="array" ref="AG1884">ROUNDDOWN(INDEX($A:$J,MATCH(AD1884,$A:$A,0),COLUMN(H$1))/AE1884,0)+AF1884</f>
        <v>23</v>
      </c>
      <c r="AH1884" s="5" t="str">
        <f>IFERROR(__xludf.DUMMYFUNCTION("SINGLE(XLOOKUP(AD1884,A:A,M:M))"),"")</f>
        <v/>
      </c>
      <c r="AI1884" s="3">
        <f t="array" ref="AI1884">ROUNDDOWN(INDEX($A:$N,MATCH(AD1884,$A:$A,0),COLUMN(N$1))/AE1884,0)+AG1884</f>
        <v>23</v>
      </c>
      <c r="AJ1884" s="3" t="str">
        <f t="array" ref="AJ1884">INDEX($A:$P,MATCH(AD1884,$A:$A,0),COLUMN(P$1))</f>
        <v>LC DINING CHAIRS</v>
      </c>
    </row>
    <row r="1885" ht="15.75" customHeight="1">
      <c r="A1885" s="3" t="s">
        <v>2108</v>
      </c>
      <c r="B1885" s="4" t="str">
        <f t="shared" si="1"/>
        <v>SETVEDIBLK5B</v>
      </c>
      <c r="D1885" s="3" t="s">
        <v>101</v>
      </c>
      <c r="F1885" s="5"/>
      <c r="G1885" s="4">
        <v>0.0</v>
      </c>
      <c r="I1885" s="4">
        <v>0.0</v>
      </c>
      <c r="J1885" s="4">
        <v>22.0</v>
      </c>
      <c r="K1885" s="4">
        <v>0.0</v>
      </c>
      <c r="L1885" s="4">
        <v>0.0</v>
      </c>
      <c r="O1885" s="6">
        <f t="shared" si="2"/>
        <v>22</v>
      </c>
      <c r="P1885" s="3" t="s">
        <v>144</v>
      </c>
      <c r="Q1885" s="3" t="str">
        <f t="shared" si="3"/>
        <v>LC DINING TABLES</v>
      </c>
      <c r="R1885" s="3">
        <f t="shared" si="4"/>
        <v>23</v>
      </c>
      <c r="S1885" s="3">
        <f t="shared" si="5"/>
        <v>0</v>
      </c>
      <c r="T1885" s="7">
        <f t="shared" si="6"/>
        <v>22</v>
      </c>
      <c r="U1885" s="8">
        <f t="array" ref="U1885">IF(W1885&lt;&gt;0,MAX(IFERROR(INDEX(A:S,MATCH(W1885,A:A,0),COLUMN(M$2)),0),IFERROR(INDEX(A:S,MATCH(AD1885,A:A,0),COLUMN(M$2)),0),IFERROR(INDEX(A:S,MATCH(AK1885,A:A,0),COLUMN(M$2)),0),IFERROR(INDEX(A:S,MATCH(AR1885,A:A,0),COLUMN(M$2)),0)),M1885)</f>
        <v>45255</v>
      </c>
      <c r="V1885" s="3">
        <f t="shared" si="7"/>
        <v>0</v>
      </c>
      <c r="W1885" s="3" t="s">
        <v>2102</v>
      </c>
      <c r="X1885" s="3">
        <v>1.0</v>
      </c>
      <c r="Y1885" s="3">
        <f t="array" ref="Y1885">ROUNDDOWN(INDEX($A:$O,MATCH(W1885,$A:$A,0),COLUMN(O$1))/X1885,0)</f>
        <v>23</v>
      </c>
      <c r="Z1885" s="3">
        <f t="array" ref="Z1885">ROUNDDOWN(INDEX($A:$J,MATCH(W1885,$A:$A,0),COLUMN(H$1))/X1885,0)+Y1885</f>
        <v>23</v>
      </c>
      <c r="AA1885" s="5" t="str">
        <f>IFERROR(__xludf.DUMMYFUNCTION("SINGLE(XLOOKUP(W1885,A:A,M:M))"),"")</f>
        <v/>
      </c>
      <c r="AB1885" s="3">
        <f t="array" ref="AB1885">ROUNDDOWN(INDEX($A:$N,MATCH(W1885,$A:$A,0),COLUMN(N$1))/X1885,0)+Z1885</f>
        <v>23</v>
      </c>
      <c r="AC1885" s="3" t="str">
        <f t="array" ref="AC1885">INDEX($A:$P,MATCH(W1885,$A:$A,0),COLUMN(P$1))</f>
        <v>LC DINING TABLES</v>
      </c>
      <c r="AD1885" s="3" t="s">
        <v>2098</v>
      </c>
      <c r="AE1885" s="3">
        <v>4.0</v>
      </c>
      <c r="AF1885" s="3">
        <f t="array" ref="AF1885">ROUNDDOWN(INDEX($A:$O,MATCH(AD1885,$A:$A,0),COLUMN(O$1))/AE1885,0)</f>
        <v>32</v>
      </c>
      <c r="AG1885" s="3">
        <f t="array" ref="AG1885">ROUNDDOWN(INDEX($A:$J,MATCH(AD1885,$A:$A,0),COLUMN(H$1))/AE1885,0)+AF1885</f>
        <v>52</v>
      </c>
      <c r="AH1885" s="5">
        <f>IFERROR(__xludf.DUMMYFUNCTION("SINGLE(XLOOKUP(AD1885,A:A,M:M))"),45255.0)</f>
        <v>45255</v>
      </c>
      <c r="AI1885" s="3">
        <f t="array" ref="AI1885">ROUNDDOWN(INDEX($A:$N,MATCH(AD1885,$A:$A,0),COLUMN(N$1))/AE1885,0)+AG1885</f>
        <v>52</v>
      </c>
      <c r="AJ1885" s="3" t="str">
        <f t="array" ref="AJ1885">INDEX($A:$P,MATCH(AD1885,$A:$A,0),COLUMN(P$1))</f>
        <v>LC DINING CHAIRS</v>
      </c>
    </row>
    <row r="1886" ht="15.75" customHeight="1">
      <c r="A1886" s="3" t="s">
        <v>2109</v>
      </c>
      <c r="B1886" s="4" t="str">
        <f t="shared" si="1"/>
        <v>SETVEDIBLK5C</v>
      </c>
      <c r="D1886" s="3" t="s">
        <v>101</v>
      </c>
      <c r="F1886" s="5"/>
      <c r="G1886" s="4">
        <v>0.0</v>
      </c>
      <c r="I1886" s="4">
        <v>0.0</v>
      </c>
      <c r="J1886" s="4">
        <v>17.0</v>
      </c>
      <c r="K1886" s="4">
        <v>0.0</v>
      </c>
      <c r="L1886" s="4">
        <v>0.0</v>
      </c>
      <c r="O1886" s="6">
        <f t="shared" si="2"/>
        <v>17</v>
      </c>
      <c r="P1886" s="3" t="s">
        <v>144</v>
      </c>
      <c r="Q1886" s="3" t="str">
        <f t="shared" si="3"/>
        <v>LC DINING TABLES</v>
      </c>
      <c r="R1886" s="3">
        <f t="shared" si="4"/>
        <v>20</v>
      </c>
      <c r="S1886" s="3">
        <f t="shared" si="5"/>
        <v>3</v>
      </c>
      <c r="T1886" s="7">
        <f t="shared" si="6"/>
        <v>17</v>
      </c>
      <c r="U1886" s="8">
        <f t="array" ref="U1886">IF(W1886&lt;&gt;0,MAX(IFERROR(INDEX(A:S,MATCH(W1886,A:A,0),COLUMN(M$2)),0),IFERROR(INDEX(A:S,MATCH(AD1886,A:A,0),COLUMN(M$2)),0),IFERROR(INDEX(A:S,MATCH(AK1886,A:A,0),COLUMN(M$2)),0),IFERROR(INDEX(A:S,MATCH(AR1886,A:A,0),COLUMN(M$2)),0)),M1886)</f>
        <v>45241</v>
      </c>
      <c r="V1886" s="3">
        <f t="shared" si="7"/>
        <v>0</v>
      </c>
      <c r="W1886" s="3" t="s">
        <v>2102</v>
      </c>
      <c r="X1886" s="3">
        <v>1.0</v>
      </c>
      <c r="Y1886" s="3">
        <f t="array" ref="Y1886">ROUNDDOWN(INDEX($A:$O,MATCH(W1886,$A:$A,0),COLUMN(O$1))/X1886,0)</f>
        <v>23</v>
      </c>
      <c r="Z1886" s="3">
        <f t="array" ref="Z1886">ROUNDDOWN(INDEX($A:$J,MATCH(W1886,$A:$A,0),COLUMN(H$1))/X1886,0)+Y1886</f>
        <v>23</v>
      </c>
      <c r="AA1886" s="5" t="str">
        <f>IFERROR(__xludf.DUMMYFUNCTION("SINGLE(XLOOKUP(W1886,A:A,M:M))"),"")</f>
        <v/>
      </c>
      <c r="AB1886" s="3">
        <f t="array" ref="AB1886">ROUNDDOWN(INDEX($A:$N,MATCH(W1886,$A:$A,0),COLUMN(N$1))/X1886,0)+Z1886</f>
        <v>23</v>
      </c>
      <c r="AC1886" s="3" t="str">
        <f t="array" ref="AC1886">INDEX($A:$P,MATCH(W1886,$A:$A,0),COLUMN(P$1))</f>
        <v>LC DINING TABLES</v>
      </c>
      <c r="AD1886" s="3" t="s">
        <v>2096</v>
      </c>
      <c r="AE1886" s="3">
        <v>4.0</v>
      </c>
      <c r="AF1886" s="3">
        <f t="array" ref="AF1886">ROUNDDOWN(INDEX($A:$O,MATCH(AD1886,$A:$A,0),COLUMN(O$1))/AE1886,0)</f>
        <v>20</v>
      </c>
      <c r="AG1886" s="3">
        <f t="array" ref="AG1886">ROUNDDOWN(INDEX($A:$J,MATCH(AD1886,$A:$A,0),COLUMN(H$1))/AE1886,0)+AF1886</f>
        <v>45</v>
      </c>
      <c r="AH1886" s="5">
        <f>IFERROR(__xludf.DUMMYFUNCTION("SINGLE(XLOOKUP(AD1886,A:A,M:M))"),45241.0)</f>
        <v>45241</v>
      </c>
      <c r="AI1886" s="3">
        <f t="array" ref="AI1886">ROUNDDOWN(INDEX($A:$N,MATCH(AD1886,$A:$A,0),COLUMN(N$1))/AE1886,0)+AG1886</f>
        <v>45</v>
      </c>
      <c r="AJ1886" s="3" t="str">
        <f t="array" ref="AJ1886">INDEX($A:$P,MATCH(AD1886,$A:$A,0),COLUMN(P$1))</f>
        <v>LC DINING CHAIRS</v>
      </c>
    </row>
    <row r="1887" ht="15.75" customHeight="1">
      <c r="A1887" s="3" t="s">
        <v>2110</v>
      </c>
      <c r="B1887" s="4" t="str">
        <f t="shared" si="1"/>
        <v>SETVEDIBLK5D</v>
      </c>
      <c r="D1887" s="3" t="s">
        <v>101</v>
      </c>
      <c r="F1887" s="5"/>
      <c r="G1887" s="4">
        <v>0.0</v>
      </c>
      <c r="I1887" s="4">
        <v>0.0</v>
      </c>
      <c r="J1887" s="4">
        <v>0.0</v>
      </c>
      <c r="K1887" s="4">
        <v>0.0</v>
      </c>
      <c r="L1887" s="4">
        <v>0.0</v>
      </c>
      <c r="O1887" s="6">
        <f t="shared" si="2"/>
        <v>0</v>
      </c>
      <c r="P1887" s="3" t="s">
        <v>144</v>
      </c>
      <c r="Q1887" s="3" t="str">
        <f t="shared" si="3"/>
        <v>LC DINING TABLES</v>
      </c>
      <c r="R1887" s="3">
        <f t="shared" si="4"/>
        <v>0</v>
      </c>
      <c r="S1887" s="3">
        <f t="shared" si="5"/>
        <v>0</v>
      </c>
      <c r="T1887" s="7">
        <f t="shared" si="6"/>
        <v>0</v>
      </c>
      <c r="U1887" s="8">
        <f t="array" ref="U1887">IF(W1887&lt;&gt;0,MAX(IFERROR(INDEX(A:S,MATCH(W1887,A:A,0),COLUMN(M$2)),0),IFERROR(INDEX(A:S,MATCH(AD1887,A:A,0),COLUMN(M$2)),0),IFERROR(INDEX(A:S,MATCH(AK1887,A:A,0),COLUMN(M$2)),0),IFERROR(INDEX(A:S,MATCH(AR1887,A:A,0),COLUMN(M$2)),0)),M1887)</f>
        <v>0</v>
      </c>
      <c r="V1887" s="3">
        <f t="shared" si="7"/>
        <v>0</v>
      </c>
      <c r="W1887" s="3" t="s">
        <v>2102</v>
      </c>
      <c r="X1887" s="3">
        <v>1.0</v>
      </c>
      <c r="Y1887" s="3">
        <f t="array" ref="Y1887">ROUNDDOWN(INDEX($A:$O,MATCH(W1887,$A:$A,0),COLUMN(O$1))/X1887,0)</f>
        <v>23</v>
      </c>
      <c r="Z1887" s="3">
        <f t="array" ref="Z1887">ROUNDDOWN(INDEX($A:$J,MATCH(W1887,$A:$A,0),COLUMN(H$1))/X1887,0)+Y1887</f>
        <v>23</v>
      </c>
      <c r="AA1887" s="5" t="str">
        <f>IFERROR(__xludf.DUMMYFUNCTION("SINGLE(XLOOKUP(W1887,A:A,M:M))"),"")</f>
        <v/>
      </c>
      <c r="AB1887" s="3">
        <f t="array" ref="AB1887">ROUNDDOWN(INDEX($A:$N,MATCH(W1887,$A:$A,0),COLUMN(N$1))/X1887,0)+Z1887</f>
        <v>23</v>
      </c>
      <c r="AC1887" s="3" t="str">
        <f t="array" ref="AC1887">INDEX($A:$P,MATCH(W1887,$A:$A,0),COLUMN(P$1))</f>
        <v>LC DINING TABLES</v>
      </c>
      <c r="AD1887" s="3" t="s">
        <v>2093</v>
      </c>
      <c r="AE1887" s="3">
        <v>4.0</v>
      </c>
      <c r="AF1887" s="3">
        <f t="array" ref="AF1887">ROUNDDOWN(INDEX($A:$O,MATCH(AD1887,$A:$A,0),COLUMN(O$1))/AE1887,0)</f>
        <v>0</v>
      </c>
      <c r="AG1887" s="3">
        <f t="array" ref="AG1887">ROUNDDOWN(INDEX($A:$J,MATCH(AD1887,$A:$A,0),COLUMN(H$1))/AE1887,0)+AF1887</f>
        <v>0</v>
      </c>
      <c r="AH1887" s="5" t="str">
        <f>IFERROR(__xludf.DUMMYFUNCTION("SINGLE(XLOOKUP(AD1887,A:A,M:M))"),"")</f>
        <v/>
      </c>
      <c r="AI1887" s="3">
        <f t="array" ref="AI1887">ROUNDDOWN(INDEX($A:$N,MATCH(AD1887,$A:$A,0),COLUMN(N$1))/AE1887,0)+AG1887</f>
        <v>0</v>
      </c>
      <c r="AJ1887" s="3" t="str">
        <f t="array" ref="AJ1887">INDEX($A:$P,MATCH(AD1887,$A:$A,0),COLUMN(P$1))</f>
        <v>LC DINING CHAIRS</v>
      </c>
    </row>
    <row r="1888" ht="15.75" customHeight="1">
      <c r="A1888" s="3" t="s">
        <v>2111</v>
      </c>
      <c r="B1888" s="4" t="str">
        <f t="shared" si="1"/>
        <v>SETVEDIBLK5E</v>
      </c>
      <c r="D1888" s="3" t="s">
        <v>101</v>
      </c>
      <c r="F1888" s="5"/>
      <c r="G1888" s="4">
        <v>0.0</v>
      </c>
      <c r="I1888" s="4">
        <v>0.0</v>
      </c>
      <c r="J1888" s="4">
        <v>19.0</v>
      </c>
      <c r="K1888" s="4">
        <v>0.0</v>
      </c>
      <c r="L1888" s="4">
        <v>0.0</v>
      </c>
      <c r="O1888" s="6">
        <f t="shared" si="2"/>
        <v>19</v>
      </c>
      <c r="P1888" s="3" t="s">
        <v>144</v>
      </c>
      <c r="Q1888" s="3" t="str">
        <f t="shared" si="3"/>
        <v>LC DINING TABLES</v>
      </c>
      <c r="R1888" s="3">
        <f t="shared" si="4"/>
        <v>21</v>
      </c>
      <c r="S1888" s="3">
        <f t="shared" si="5"/>
        <v>2</v>
      </c>
      <c r="T1888" s="7">
        <f t="shared" si="6"/>
        <v>19</v>
      </c>
      <c r="U1888" s="8">
        <f t="array" ref="U1888">IF(W1888&lt;&gt;0,MAX(IFERROR(INDEX(A:S,MATCH(W1888,A:A,0),COLUMN(M$2)),0),IFERROR(INDEX(A:S,MATCH(AD1888,A:A,0),COLUMN(M$2)),0),IFERROR(INDEX(A:S,MATCH(AK1888,A:A,0),COLUMN(M$2)),0),IFERROR(INDEX(A:S,MATCH(AR1888,A:A,0),COLUMN(M$2)),0)),M1888)</f>
        <v>45258</v>
      </c>
      <c r="V1888" s="3">
        <f t="shared" si="7"/>
        <v>0</v>
      </c>
      <c r="W1888" s="3" t="s">
        <v>2102</v>
      </c>
      <c r="X1888" s="3">
        <v>1.0</v>
      </c>
      <c r="Y1888" s="3">
        <f t="array" ref="Y1888">ROUNDDOWN(INDEX($A:$O,MATCH(W1888,$A:$A,0),COLUMN(O$1))/X1888,0)</f>
        <v>23</v>
      </c>
      <c r="Z1888" s="3">
        <f t="array" ref="Z1888">ROUNDDOWN(INDEX($A:$J,MATCH(W1888,$A:$A,0),COLUMN(H$1))/X1888,0)+Y1888</f>
        <v>23</v>
      </c>
      <c r="AA1888" s="5" t="str">
        <f>IFERROR(__xludf.DUMMYFUNCTION("SINGLE(XLOOKUP(W1888,A:A,M:M))"),"")</f>
        <v/>
      </c>
      <c r="AB1888" s="3">
        <f t="array" ref="AB1888">ROUNDDOWN(INDEX($A:$N,MATCH(W1888,$A:$A,0),COLUMN(N$1))/X1888,0)+Z1888</f>
        <v>23</v>
      </c>
      <c r="AC1888" s="3" t="str">
        <f t="array" ref="AC1888">INDEX($A:$P,MATCH(W1888,$A:$A,0),COLUMN(P$1))</f>
        <v>LC DINING TABLES</v>
      </c>
      <c r="AD1888" s="3" t="s">
        <v>2091</v>
      </c>
      <c r="AE1888" s="3">
        <v>4.0</v>
      </c>
      <c r="AF1888" s="3">
        <f t="array" ref="AF1888">ROUNDDOWN(INDEX($A:$O,MATCH(AD1888,$A:$A,0),COLUMN(O$1))/AE1888,0)</f>
        <v>21</v>
      </c>
      <c r="AG1888" s="3">
        <f t="array" ref="AG1888">ROUNDDOWN(INDEX($A:$J,MATCH(AD1888,$A:$A,0),COLUMN(H$1))/AE1888,0)+AF1888</f>
        <v>42</v>
      </c>
      <c r="AH1888" s="5">
        <f>IFERROR(__xludf.DUMMYFUNCTION("SINGLE(XLOOKUP(AD1888,A:A,M:M))"),45258.0)</f>
        <v>45258</v>
      </c>
      <c r="AI1888" s="3">
        <f t="array" ref="AI1888">ROUNDDOWN(INDEX($A:$N,MATCH(AD1888,$A:$A,0),COLUMN(N$1))/AE1888,0)+AG1888</f>
        <v>42</v>
      </c>
      <c r="AJ1888" s="3" t="str">
        <f t="array" ref="AJ1888">INDEX($A:$P,MATCH(AD1888,$A:$A,0),COLUMN(P$1))</f>
        <v>LC DINING CHAIRS</v>
      </c>
    </row>
    <row r="1889" ht="15.75" customHeight="1">
      <c r="A1889" s="3" t="s">
        <v>2112</v>
      </c>
      <c r="B1889" s="4" t="str">
        <f t="shared" si="1"/>
        <v>SETVEDIWA5A</v>
      </c>
      <c r="D1889" s="3" t="s">
        <v>101</v>
      </c>
      <c r="F1889" s="5"/>
      <c r="G1889" s="4">
        <v>0.0</v>
      </c>
      <c r="I1889" s="4">
        <v>1.0</v>
      </c>
      <c r="J1889" s="4">
        <v>0.0</v>
      </c>
      <c r="K1889" s="4">
        <v>0.0</v>
      </c>
      <c r="L1889" s="4">
        <v>0.0</v>
      </c>
      <c r="O1889" s="6">
        <f t="shared" si="2"/>
        <v>-1</v>
      </c>
      <c r="P1889" s="3" t="s">
        <v>144</v>
      </c>
      <c r="Q1889" s="3" t="str">
        <f t="shared" si="3"/>
        <v>LC DINING TABLES</v>
      </c>
      <c r="R1889" s="3">
        <f t="shared" si="4"/>
        <v>-1</v>
      </c>
      <c r="S1889" s="3">
        <f t="shared" si="5"/>
        <v>0</v>
      </c>
      <c r="T1889" s="7">
        <f t="shared" si="6"/>
        <v>0</v>
      </c>
      <c r="U1889" s="8">
        <f t="array" ref="U1889">IF(W1889&lt;&gt;0,MAX(IFERROR(INDEX(A:S,MATCH(W1889,A:A,0),COLUMN(M$2)),0),IFERROR(INDEX(A:S,MATCH(AD1889,A:A,0),COLUMN(M$2)),0),IFERROR(INDEX(A:S,MATCH(AK1889,A:A,0),COLUMN(M$2)),0),IFERROR(INDEX(A:S,MATCH(AR1889,A:A,0),COLUMN(M$2)),0)),M1889)</f>
        <v>45255</v>
      </c>
      <c r="V1889" s="3">
        <f t="shared" si="7"/>
        <v>0</v>
      </c>
      <c r="W1889" s="3" t="s">
        <v>2105</v>
      </c>
      <c r="X1889" s="3">
        <v>1.0</v>
      </c>
      <c r="Y1889" s="3">
        <f t="array" ref="Y1889">ROUNDDOWN(INDEX($A:$O,MATCH(W1889,$A:$A,0),COLUMN(O$1))/X1889,0)</f>
        <v>-1</v>
      </c>
      <c r="Z1889" s="3">
        <f t="array" ref="Z1889">ROUNDDOWN(INDEX($A:$J,MATCH(W1889,$A:$A,0),COLUMN(H$1))/X1889,0)+Y1889</f>
        <v>-1</v>
      </c>
      <c r="AA1889" s="5" t="str">
        <f>IFERROR(__xludf.DUMMYFUNCTION("SINGLE(XLOOKUP(W1889,A:A,M:M))"),"")</f>
        <v/>
      </c>
      <c r="AB1889" s="3">
        <f t="array" ref="AB1889">ROUNDDOWN(INDEX($A:$N,MATCH(W1889,$A:$A,0),COLUMN(N$1))/X1889,0)+Z1889</f>
        <v>-1</v>
      </c>
      <c r="AC1889" s="3" t="str">
        <f t="array" ref="AC1889">INDEX($A:$P,MATCH(W1889,$A:$A,0),COLUMN(P$1))</f>
        <v>LC DINING TABLES</v>
      </c>
      <c r="AD1889" s="3" t="s">
        <v>2099</v>
      </c>
      <c r="AE1889" s="3">
        <v>4.0</v>
      </c>
      <c r="AF1889" s="3">
        <f t="array" ref="AF1889">ROUNDDOWN(INDEX($A:$O,MATCH(AD1889,$A:$A,0),COLUMN(O$1))/AE1889,0)</f>
        <v>12</v>
      </c>
      <c r="AG1889" s="3">
        <f t="array" ref="AG1889">ROUNDDOWN(INDEX($A:$J,MATCH(AD1889,$A:$A,0),COLUMN(H$1))/AE1889,0)+AF1889</f>
        <v>32</v>
      </c>
      <c r="AH1889" s="5">
        <f>IFERROR(__xludf.DUMMYFUNCTION("SINGLE(XLOOKUP(AD1889,A:A,M:M))"),45255.0)</f>
        <v>45255</v>
      </c>
      <c r="AI1889" s="3">
        <f t="array" ref="AI1889">ROUNDDOWN(INDEX($A:$N,MATCH(AD1889,$A:$A,0),COLUMN(N$1))/AE1889,0)+AG1889</f>
        <v>32</v>
      </c>
      <c r="AJ1889" s="3" t="str">
        <f t="array" ref="AJ1889">INDEX($A:$P,MATCH(AD1889,$A:$A,0),COLUMN(P$1))</f>
        <v>LC DINING CHAIRS</v>
      </c>
    </row>
    <row r="1890" ht="15.75" customHeight="1">
      <c r="A1890" s="3" t="s">
        <v>2113</v>
      </c>
      <c r="B1890" s="4" t="str">
        <f t="shared" si="1"/>
        <v>SETVEDIWA5B</v>
      </c>
      <c r="D1890" s="3" t="s">
        <v>101</v>
      </c>
      <c r="F1890" s="5"/>
      <c r="G1890" s="4">
        <v>1.0</v>
      </c>
      <c r="I1890" s="4">
        <v>0.0</v>
      </c>
      <c r="J1890" s="4">
        <v>0.0</v>
      </c>
      <c r="K1890" s="4">
        <v>0.0</v>
      </c>
      <c r="L1890" s="4">
        <v>0.0</v>
      </c>
      <c r="O1890" s="6">
        <f t="shared" si="2"/>
        <v>1</v>
      </c>
      <c r="P1890" s="3" t="s">
        <v>144</v>
      </c>
      <c r="Q1890" s="3" t="str">
        <f t="shared" si="3"/>
        <v>LC DINING TABLES</v>
      </c>
      <c r="R1890" s="3">
        <f t="shared" si="4"/>
        <v>-1</v>
      </c>
      <c r="S1890" s="3">
        <f t="shared" si="5"/>
        <v>0</v>
      </c>
      <c r="T1890" s="7">
        <f t="shared" si="6"/>
        <v>1</v>
      </c>
      <c r="U1890" s="8">
        <f t="array" ref="U1890">IF(W1890&lt;&gt;0,MAX(IFERROR(INDEX(A:S,MATCH(W1890,A:A,0),COLUMN(M$2)),0),IFERROR(INDEX(A:S,MATCH(AD1890,A:A,0),COLUMN(M$2)),0),IFERROR(INDEX(A:S,MATCH(AK1890,A:A,0),COLUMN(M$2)),0),IFERROR(INDEX(A:S,MATCH(AR1890,A:A,0),COLUMN(M$2)),0)),M1890)</f>
        <v>0</v>
      </c>
      <c r="V1890" s="3">
        <f t="shared" si="7"/>
        <v>0</v>
      </c>
      <c r="W1890" s="3" t="s">
        <v>2105</v>
      </c>
      <c r="X1890" s="3">
        <v>1.0</v>
      </c>
      <c r="Y1890" s="3">
        <f t="array" ref="Y1890">ROUNDDOWN(INDEX($A:$O,MATCH(W1890,$A:$A,0),COLUMN(O$1))/X1890,0)</f>
        <v>-1</v>
      </c>
      <c r="Z1890" s="3">
        <f t="array" ref="Z1890">ROUNDDOWN(INDEX($A:$J,MATCH(W1890,$A:$A,0),COLUMN(H$1))/X1890,0)+Y1890</f>
        <v>-1</v>
      </c>
      <c r="AA1890" s="5" t="str">
        <f>IFERROR(__xludf.DUMMYFUNCTION("SINGLE(XLOOKUP(W1890,A:A,M:M))"),"")</f>
        <v/>
      </c>
      <c r="AB1890" s="3">
        <f t="array" ref="AB1890">ROUNDDOWN(INDEX($A:$N,MATCH(W1890,$A:$A,0),COLUMN(N$1))/X1890,0)+Z1890</f>
        <v>-1</v>
      </c>
      <c r="AC1890" s="3" t="str">
        <f t="array" ref="AC1890">INDEX($A:$P,MATCH(W1890,$A:$A,0),COLUMN(P$1))</f>
        <v>LC DINING TABLES</v>
      </c>
      <c r="AD1890" s="3" t="s">
        <v>2097</v>
      </c>
      <c r="AE1890" s="3">
        <v>4.0</v>
      </c>
      <c r="AF1890" s="3">
        <f t="array" ref="AF1890">ROUNDDOWN(INDEX($A:$O,MATCH(AD1890,$A:$A,0),COLUMN(O$1))/AE1890,0)</f>
        <v>0</v>
      </c>
      <c r="AG1890" s="3">
        <f t="array" ref="AG1890">ROUNDDOWN(INDEX($A:$J,MATCH(AD1890,$A:$A,0),COLUMN(H$1))/AE1890,0)+AF1890</f>
        <v>0</v>
      </c>
      <c r="AH1890" s="5" t="str">
        <f>IFERROR(__xludf.DUMMYFUNCTION("SINGLE(XLOOKUP(AD1890,A:A,M:M))"),"")</f>
        <v/>
      </c>
      <c r="AI1890" s="3">
        <f t="array" ref="AI1890">ROUNDDOWN(INDEX($A:$N,MATCH(AD1890,$A:$A,0),COLUMN(N$1))/AE1890,0)+AG1890</f>
        <v>0</v>
      </c>
      <c r="AJ1890" s="3" t="str">
        <f t="array" ref="AJ1890">INDEX($A:$P,MATCH(AD1890,$A:$A,0),COLUMN(P$1))</f>
        <v>LC DINING CHAIRS</v>
      </c>
    </row>
    <row r="1891" ht="15.75" customHeight="1">
      <c r="A1891" s="3" t="s">
        <v>2114</v>
      </c>
      <c r="B1891" s="4" t="str">
        <f t="shared" si="1"/>
        <v>SETVEDIWA5C</v>
      </c>
      <c r="D1891" s="3" t="s">
        <v>101</v>
      </c>
      <c r="F1891" s="5"/>
      <c r="G1891" s="4">
        <v>0.0</v>
      </c>
      <c r="I1891" s="4">
        <v>0.0</v>
      </c>
      <c r="J1891" s="4">
        <v>0.0</v>
      </c>
      <c r="K1891" s="4">
        <v>0.0</v>
      </c>
      <c r="L1891" s="4">
        <v>0.0</v>
      </c>
      <c r="O1891" s="6">
        <f t="shared" si="2"/>
        <v>0</v>
      </c>
      <c r="P1891" s="3" t="s">
        <v>144</v>
      </c>
      <c r="Q1891" s="3" t="str">
        <f t="shared" si="3"/>
        <v>LC DINING TABLES</v>
      </c>
      <c r="R1891" s="3">
        <f t="shared" si="4"/>
        <v>-1</v>
      </c>
      <c r="S1891" s="3">
        <f t="shared" si="5"/>
        <v>0</v>
      </c>
      <c r="T1891" s="7">
        <f t="shared" si="6"/>
        <v>0</v>
      </c>
      <c r="U1891" s="8">
        <f t="array" ref="U1891">IF(W1891&lt;&gt;0,MAX(IFERROR(INDEX(A:S,MATCH(W1891,A:A,0),COLUMN(M$2)),0),IFERROR(INDEX(A:S,MATCH(AD1891,A:A,0),COLUMN(M$2)),0),IFERROR(INDEX(A:S,MATCH(AK1891,A:A,0),COLUMN(M$2)),0),IFERROR(INDEX(A:S,MATCH(AR1891,A:A,0),COLUMN(M$2)),0)),M1891)</f>
        <v>45255</v>
      </c>
      <c r="V1891" s="3">
        <f t="shared" si="7"/>
        <v>0</v>
      </c>
      <c r="W1891" s="3" t="s">
        <v>2105</v>
      </c>
      <c r="X1891" s="3">
        <v>1.0</v>
      </c>
      <c r="Y1891" s="3">
        <f t="array" ref="Y1891">ROUNDDOWN(INDEX($A:$O,MATCH(W1891,$A:$A,0),COLUMN(O$1))/X1891,0)</f>
        <v>-1</v>
      </c>
      <c r="Z1891" s="3">
        <f t="array" ref="Z1891">ROUNDDOWN(INDEX($A:$J,MATCH(W1891,$A:$A,0),COLUMN(H$1))/X1891,0)+Y1891</f>
        <v>-1</v>
      </c>
      <c r="AA1891" s="5" t="str">
        <f>IFERROR(__xludf.DUMMYFUNCTION("SINGLE(XLOOKUP(W1891,A:A,M:M))"),"")</f>
        <v/>
      </c>
      <c r="AB1891" s="3">
        <f t="array" ref="AB1891">ROUNDDOWN(INDEX($A:$N,MATCH(W1891,$A:$A,0),COLUMN(N$1))/X1891,0)+Z1891</f>
        <v>-1</v>
      </c>
      <c r="AC1891" s="3" t="str">
        <f t="array" ref="AC1891">INDEX($A:$P,MATCH(W1891,$A:$A,0),COLUMN(P$1))</f>
        <v>LC DINING TABLES</v>
      </c>
      <c r="AD1891" s="3" t="s">
        <v>2094</v>
      </c>
      <c r="AE1891" s="3">
        <v>4.0</v>
      </c>
      <c r="AF1891" s="3">
        <f t="array" ref="AF1891">ROUNDDOWN(INDEX($A:$O,MATCH(AD1891,$A:$A,0),COLUMN(O$1))/AE1891,0)</f>
        <v>29</v>
      </c>
      <c r="AG1891" s="3">
        <f t="array" ref="AG1891">ROUNDDOWN(INDEX($A:$J,MATCH(AD1891,$A:$A,0),COLUMN(H$1))/AE1891,0)+AF1891</f>
        <v>69</v>
      </c>
      <c r="AH1891" s="5">
        <f>IFERROR(__xludf.DUMMYFUNCTION("SINGLE(XLOOKUP(AD1891,A:A,M:M))"),45255.0)</f>
        <v>45255</v>
      </c>
      <c r="AI1891" s="3">
        <f t="array" ref="AI1891">ROUNDDOWN(INDEX($A:$N,MATCH(AD1891,$A:$A,0),COLUMN(N$1))/AE1891,0)+AG1891</f>
        <v>69</v>
      </c>
      <c r="AJ1891" s="3" t="str">
        <f t="array" ref="AJ1891">INDEX($A:$P,MATCH(AD1891,$A:$A,0),COLUMN(P$1))</f>
        <v>LC DINING CHAIRS</v>
      </c>
    </row>
    <row r="1892" ht="15.75" customHeight="1">
      <c r="A1892" s="3" t="s">
        <v>2115</v>
      </c>
      <c r="B1892" s="4" t="str">
        <f t="shared" si="1"/>
        <v>SETVEDIWA5D</v>
      </c>
      <c r="D1892" s="3" t="s">
        <v>101</v>
      </c>
      <c r="F1892" s="5"/>
      <c r="G1892" s="4">
        <v>0.0</v>
      </c>
      <c r="I1892" s="4">
        <v>0.0</v>
      </c>
      <c r="J1892" s="4">
        <v>0.0</v>
      </c>
      <c r="K1892" s="4">
        <v>0.0</v>
      </c>
      <c r="L1892" s="4">
        <v>0.0</v>
      </c>
      <c r="O1892" s="6">
        <f t="shared" si="2"/>
        <v>0</v>
      </c>
      <c r="P1892" s="3" t="s">
        <v>144</v>
      </c>
      <c r="Q1892" s="3" t="str">
        <f t="shared" si="3"/>
        <v>LC DINING TABLES</v>
      </c>
      <c r="R1892" s="3">
        <f t="shared" si="4"/>
        <v>-1</v>
      </c>
      <c r="S1892" s="3">
        <f t="shared" si="5"/>
        <v>0</v>
      </c>
      <c r="T1892" s="7">
        <f t="shared" si="6"/>
        <v>0</v>
      </c>
      <c r="U1892" s="8">
        <f t="array" ref="U1892">IF(W1892&lt;&gt;0,MAX(IFERROR(INDEX(A:S,MATCH(W1892,A:A,0),COLUMN(M$2)),0),IFERROR(INDEX(A:S,MATCH(AD1892,A:A,0),COLUMN(M$2)),0),IFERROR(INDEX(A:S,MATCH(AK1892,A:A,0),COLUMN(M$2)),0),IFERROR(INDEX(A:S,MATCH(AR1892,A:A,0),COLUMN(M$2)),0)),M1892)</f>
        <v>45258</v>
      </c>
      <c r="V1892" s="3">
        <f t="shared" si="7"/>
        <v>0</v>
      </c>
      <c r="W1892" s="3" t="s">
        <v>2105</v>
      </c>
      <c r="X1892" s="3">
        <v>1.0</v>
      </c>
      <c r="Y1892" s="3">
        <f t="array" ref="Y1892">ROUNDDOWN(INDEX($A:$O,MATCH(W1892,$A:$A,0),COLUMN(O$1))/X1892,0)</f>
        <v>-1</v>
      </c>
      <c r="Z1892" s="3">
        <f t="array" ref="Z1892">ROUNDDOWN(INDEX($A:$J,MATCH(W1892,$A:$A,0),COLUMN(H$1))/X1892,0)+Y1892</f>
        <v>-1</v>
      </c>
      <c r="AA1892" s="5" t="str">
        <f>IFERROR(__xludf.DUMMYFUNCTION("SINGLE(XLOOKUP(W1892,A:A,M:M))"),"")</f>
        <v/>
      </c>
      <c r="AB1892" s="3">
        <f t="array" ref="AB1892">ROUNDDOWN(INDEX($A:$N,MATCH(W1892,$A:$A,0),COLUMN(N$1))/X1892,0)+Z1892</f>
        <v>-1</v>
      </c>
      <c r="AC1892" s="3" t="str">
        <f t="array" ref="AC1892">INDEX($A:$P,MATCH(W1892,$A:$A,0),COLUMN(P$1))</f>
        <v>LC DINING TABLES</v>
      </c>
      <c r="AD1892" s="3" t="s">
        <v>2092</v>
      </c>
      <c r="AE1892" s="3">
        <v>4.0</v>
      </c>
      <c r="AF1892" s="3">
        <f t="array" ref="AF1892">ROUNDDOWN(INDEX($A:$O,MATCH(AD1892,$A:$A,0),COLUMN(O$1))/AE1892,0)</f>
        <v>14</v>
      </c>
      <c r="AG1892" s="3">
        <f t="array" ref="AG1892">ROUNDDOWN(INDEX($A:$J,MATCH(AD1892,$A:$A,0),COLUMN(H$1))/AE1892,0)+AF1892</f>
        <v>35</v>
      </c>
      <c r="AH1892" s="5">
        <f>IFERROR(__xludf.DUMMYFUNCTION("SINGLE(XLOOKUP(AD1892,A:A,M:M))"),45258.0)</f>
        <v>45258</v>
      </c>
      <c r="AI1892" s="3">
        <f t="array" ref="AI1892">ROUNDDOWN(INDEX($A:$N,MATCH(AD1892,$A:$A,0),COLUMN(N$1))/AE1892,0)+AG1892</f>
        <v>35</v>
      </c>
      <c r="AJ1892" s="3" t="str">
        <f t="array" ref="AJ1892">INDEX($A:$P,MATCH(AD1892,$A:$A,0),COLUMN(P$1))</f>
        <v>LC DINING CHAIRS</v>
      </c>
    </row>
    <row r="1893" ht="15.75" customHeight="1">
      <c r="A1893" s="3" t="s">
        <v>2116</v>
      </c>
      <c r="B1893" s="4" t="str">
        <f t="shared" si="1"/>
        <v>SETLRDIBLK5A</v>
      </c>
      <c r="D1893" s="3" t="s">
        <v>101</v>
      </c>
      <c r="F1893" s="5"/>
      <c r="G1893" s="4">
        <v>0.0</v>
      </c>
      <c r="I1893" s="4">
        <v>0.0</v>
      </c>
      <c r="J1893" s="4">
        <v>3.0</v>
      </c>
      <c r="K1893" s="4">
        <v>0.0</v>
      </c>
      <c r="L1893" s="4">
        <v>0.0</v>
      </c>
      <c r="O1893" s="6">
        <f t="shared" si="2"/>
        <v>3</v>
      </c>
      <c r="P1893" s="3" t="s">
        <v>144</v>
      </c>
      <c r="Q1893" s="3" t="str">
        <f t="shared" si="3"/>
        <v>LC DINING TABLES</v>
      </c>
      <c r="R1893" s="3">
        <f t="shared" si="4"/>
        <v>5</v>
      </c>
      <c r="S1893" s="3">
        <f t="shared" si="5"/>
        <v>0</v>
      </c>
      <c r="T1893" s="7">
        <f t="shared" si="6"/>
        <v>3</v>
      </c>
      <c r="U1893" s="8">
        <f t="array" ref="U1893">IF(W1893&lt;&gt;0,MAX(IFERROR(INDEX(A:S,MATCH(W1893,A:A,0),COLUMN(M$2)),0),IFERROR(INDEX(A:S,MATCH(AD1893,A:A,0),COLUMN(M$2)),0),IFERROR(INDEX(A:S,MATCH(AK1893,A:A,0),COLUMN(M$2)),0),IFERROR(INDEX(A:S,MATCH(AR1893,A:A,0),COLUMN(M$2)),0)),M1893)</f>
        <v>0</v>
      </c>
      <c r="V1893" s="3">
        <f t="shared" si="7"/>
        <v>0</v>
      </c>
      <c r="W1893" s="3" t="s">
        <v>2095</v>
      </c>
      <c r="X1893" s="3">
        <v>1.0</v>
      </c>
      <c r="Y1893" s="3">
        <f t="array" ref="Y1893">ROUNDDOWN(INDEX($A:$O,MATCH(W1893,$A:$A,0),COLUMN(O$1))/X1893,0)</f>
        <v>5</v>
      </c>
      <c r="Z1893" s="3">
        <f t="array" ref="Z1893">ROUNDDOWN(INDEX($A:$J,MATCH(W1893,$A:$A,0),COLUMN(H$1))/X1893,0)+Y1893</f>
        <v>5</v>
      </c>
      <c r="AA1893" s="5" t="str">
        <f>IFERROR(__xludf.DUMMYFUNCTION("SINGLE(XLOOKUP(W1893,A:A,M:M))"),"")</f>
        <v/>
      </c>
      <c r="AB1893" s="3">
        <f t="array" ref="AB1893">ROUNDDOWN(INDEX($A:$N,MATCH(W1893,$A:$A,0),COLUMN(N$1))/X1893,0)+Z1893</f>
        <v>5</v>
      </c>
      <c r="AC1893" s="3" t="str">
        <f t="array" ref="AC1893">INDEX($A:$P,MATCH(W1893,$A:$A,0),COLUMN(P$1))</f>
        <v>LC DINING TABLES</v>
      </c>
      <c r="AD1893" s="3" t="s">
        <v>2106</v>
      </c>
      <c r="AE1893" s="3">
        <v>4.0</v>
      </c>
      <c r="AF1893" s="3">
        <f t="array" ref="AF1893">ROUNDDOWN(INDEX($A:$O,MATCH(AD1893,$A:$A,0),COLUMN(O$1))/AE1893,0)</f>
        <v>23</v>
      </c>
      <c r="AG1893" s="3">
        <f t="array" ref="AG1893">ROUNDDOWN(INDEX($A:$J,MATCH(AD1893,$A:$A,0),COLUMN(H$1))/AE1893,0)+AF1893</f>
        <v>23</v>
      </c>
      <c r="AH1893" s="5" t="str">
        <f>IFERROR(__xludf.DUMMYFUNCTION("SINGLE(XLOOKUP(AD1893,A:A,M:M))"),"")</f>
        <v/>
      </c>
      <c r="AI1893" s="3">
        <f t="array" ref="AI1893">ROUNDDOWN(INDEX($A:$N,MATCH(AD1893,$A:$A,0),COLUMN(N$1))/AE1893,0)+AG1893</f>
        <v>23</v>
      </c>
      <c r="AJ1893" s="3" t="str">
        <f t="array" ref="AJ1893">INDEX($A:$P,MATCH(AD1893,$A:$A,0),COLUMN(P$1))</f>
        <v>LC DINING CHAIRS</v>
      </c>
    </row>
    <row r="1894" ht="15.75" customHeight="1">
      <c r="A1894" s="3" t="s">
        <v>2117</v>
      </c>
      <c r="B1894" s="4" t="str">
        <f t="shared" si="1"/>
        <v>SETLRDIBLK5B</v>
      </c>
      <c r="D1894" s="3" t="s">
        <v>101</v>
      </c>
      <c r="F1894" s="5"/>
      <c r="G1894" s="4">
        <v>0.0</v>
      </c>
      <c r="I1894" s="4">
        <v>0.0</v>
      </c>
      <c r="J1894" s="4">
        <v>3.0</v>
      </c>
      <c r="K1894" s="4">
        <v>0.0</v>
      </c>
      <c r="L1894" s="4">
        <v>0.0</v>
      </c>
      <c r="O1894" s="6">
        <f t="shared" si="2"/>
        <v>3</v>
      </c>
      <c r="P1894" s="3" t="s">
        <v>144</v>
      </c>
      <c r="Q1894" s="3" t="str">
        <f t="shared" si="3"/>
        <v>LC DINING TABLES</v>
      </c>
      <c r="R1894" s="3">
        <f t="shared" si="4"/>
        <v>5</v>
      </c>
      <c r="S1894" s="3">
        <f t="shared" si="5"/>
        <v>0</v>
      </c>
      <c r="T1894" s="7">
        <f t="shared" si="6"/>
        <v>3</v>
      </c>
      <c r="U1894" s="8">
        <f t="array" ref="U1894">IF(W1894&lt;&gt;0,MAX(IFERROR(INDEX(A:S,MATCH(W1894,A:A,0),COLUMN(M$2)),0),IFERROR(INDEX(A:S,MATCH(AD1894,A:A,0),COLUMN(M$2)),0),IFERROR(INDEX(A:S,MATCH(AK1894,A:A,0),COLUMN(M$2)),0),IFERROR(INDEX(A:S,MATCH(AR1894,A:A,0),COLUMN(M$2)),0)),M1894)</f>
        <v>45255</v>
      </c>
      <c r="V1894" s="3">
        <f t="shared" si="7"/>
        <v>0</v>
      </c>
      <c r="W1894" s="3" t="s">
        <v>2095</v>
      </c>
      <c r="X1894" s="3">
        <v>1.0</v>
      </c>
      <c r="Y1894" s="3">
        <f t="array" ref="Y1894">ROUNDDOWN(INDEX($A:$O,MATCH(W1894,$A:$A,0),COLUMN(O$1))/X1894,0)</f>
        <v>5</v>
      </c>
      <c r="Z1894" s="3">
        <f t="array" ref="Z1894">ROUNDDOWN(INDEX($A:$J,MATCH(W1894,$A:$A,0),COLUMN(H$1))/X1894,0)+Y1894</f>
        <v>5</v>
      </c>
      <c r="AA1894" s="5" t="str">
        <f>IFERROR(__xludf.DUMMYFUNCTION("SINGLE(XLOOKUP(W1894,A:A,M:M))"),"")</f>
        <v/>
      </c>
      <c r="AB1894" s="3">
        <f t="array" ref="AB1894">ROUNDDOWN(INDEX($A:$N,MATCH(W1894,$A:$A,0),COLUMN(N$1))/X1894,0)+Z1894</f>
        <v>5</v>
      </c>
      <c r="AC1894" s="3" t="str">
        <f t="array" ref="AC1894">INDEX($A:$P,MATCH(W1894,$A:$A,0),COLUMN(P$1))</f>
        <v>LC DINING TABLES</v>
      </c>
      <c r="AD1894" s="3" t="s">
        <v>2098</v>
      </c>
      <c r="AE1894" s="3">
        <v>4.0</v>
      </c>
      <c r="AF1894" s="3">
        <f t="array" ref="AF1894">ROUNDDOWN(INDEX($A:$O,MATCH(AD1894,$A:$A,0),COLUMN(O$1))/AE1894,0)</f>
        <v>32</v>
      </c>
      <c r="AG1894" s="3">
        <f t="array" ref="AG1894">ROUNDDOWN(INDEX($A:$J,MATCH(AD1894,$A:$A,0),COLUMN(H$1))/AE1894,0)+AF1894</f>
        <v>52</v>
      </c>
      <c r="AH1894" s="5">
        <f>IFERROR(__xludf.DUMMYFUNCTION("SINGLE(XLOOKUP(AD1894,A:A,M:M))"),45255.0)</f>
        <v>45255</v>
      </c>
      <c r="AI1894" s="3">
        <f t="array" ref="AI1894">ROUNDDOWN(INDEX($A:$N,MATCH(AD1894,$A:$A,0),COLUMN(N$1))/AE1894,0)+AG1894</f>
        <v>52</v>
      </c>
      <c r="AJ1894" s="3" t="str">
        <f t="array" ref="AJ1894">INDEX($A:$P,MATCH(AD1894,$A:$A,0),COLUMN(P$1))</f>
        <v>LC DINING CHAIRS</v>
      </c>
    </row>
    <row r="1895" ht="15.75" customHeight="1">
      <c r="A1895" s="3" t="s">
        <v>2118</v>
      </c>
      <c r="B1895" s="4" t="str">
        <f t="shared" si="1"/>
        <v>SETLRDIBLK5C</v>
      </c>
      <c r="D1895" s="3" t="s">
        <v>101</v>
      </c>
      <c r="F1895" s="5"/>
      <c r="G1895" s="4">
        <v>0.0</v>
      </c>
      <c r="I1895" s="4">
        <v>0.0</v>
      </c>
      <c r="J1895" s="4">
        <v>3.0</v>
      </c>
      <c r="K1895" s="4">
        <v>0.0</v>
      </c>
      <c r="L1895" s="4">
        <v>0.0</v>
      </c>
      <c r="O1895" s="6">
        <f t="shared" si="2"/>
        <v>3</v>
      </c>
      <c r="P1895" s="3" t="s">
        <v>144</v>
      </c>
      <c r="Q1895" s="3" t="str">
        <f t="shared" si="3"/>
        <v>LC DINING TABLES</v>
      </c>
      <c r="R1895" s="3">
        <f t="shared" si="4"/>
        <v>5</v>
      </c>
      <c r="S1895" s="3">
        <f t="shared" si="5"/>
        <v>0</v>
      </c>
      <c r="T1895" s="7">
        <f t="shared" si="6"/>
        <v>3</v>
      </c>
      <c r="U1895" s="8">
        <f t="array" ref="U1895">IF(W1895&lt;&gt;0,MAX(IFERROR(INDEX(A:S,MATCH(W1895,A:A,0),COLUMN(M$2)),0),IFERROR(INDEX(A:S,MATCH(AD1895,A:A,0),COLUMN(M$2)),0),IFERROR(INDEX(A:S,MATCH(AK1895,A:A,0),COLUMN(M$2)),0),IFERROR(INDEX(A:S,MATCH(AR1895,A:A,0),COLUMN(M$2)),0)),M1895)</f>
        <v>45241</v>
      </c>
      <c r="V1895" s="3">
        <f t="shared" si="7"/>
        <v>0</v>
      </c>
      <c r="W1895" s="3" t="s">
        <v>2095</v>
      </c>
      <c r="X1895" s="3">
        <v>1.0</v>
      </c>
      <c r="Y1895" s="3">
        <f t="array" ref="Y1895">ROUNDDOWN(INDEX($A:$O,MATCH(W1895,$A:$A,0),COLUMN(O$1))/X1895,0)</f>
        <v>5</v>
      </c>
      <c r="Z1895" s="3">
        <f t="array" ref="Z1895">ROUNDDOWN(INDEX($A:$J,MATCH(W1895,$A:$A,0),COLUMN(H$1))/X1895,0)+Y1895</f>
        <v>5</v>
      </c>
      <c r="AA1895" s="5" t="str">
        <f>IFERROR(__xludf.DUMMYFUNCTION("SINGLE(XLOOKUP(W1895,A:A,M:M))"),"")</f>
        <v/>
      </c>
      <c r="AB1895" s="3">
        <f t="array" ref="AB1895">ROUNDDOWN(INDEX($A:$N,MATCH(W1895,$A:$A,0),COLUMN(N$1))/X1895,0)+Z1895</f>
        <v>5</v>
      </c>
      <c r="AC1895" s="3" t="str">
        <f t="array" ref="AC1895">INDEX($A:$P,MATCH(W1895,$A:$A,0),COLUMN(P$1))</f>
        <v>LC DINING TABLES</v>
      </c>
      <c r="AD1895" s="3" t="s">
        <v>2096</v>
      </c>
      <c r="AE1895" s="3">
        <v>4.0</v>
      </c>
      <c r="AF1895" s="3">
        <f t="array" ref="AF1895">ROUNDDOWN(INDEX($A:$O,MATCH(AD1895,$A:$A,0),COLUMN(O$1))/AE1895,0)</f>
        <v>20</v>
      </c>
      <c r="AG1895" s="3">
        <f t="array" ref="AG1895">ROUNDDOWN(INDEX($A:$J,MATCH(AD1895,$A:$A,0),COLUMN(H$1))/AE1895,0)+AF1895</f>
        <v>45</v>
      </c>
      <c r="AH1895" s="5">
        <f>IFERROR(__xludf.DUMMYFUNCTION("SINGLE(XLOOKUP(AD1895,A:A,M:M))"),45241.0)</f>
        <v>45241</v>
      </c>
      <c r="AI1895" s="3">
        <f t="array" ref="AI1895">ROUNDDOWN(INDEX($A:$N,MATCH(AD1895,$A:$A,0),COLUMN(N$1))/AE1895,0)+AG1895</f>
        <v>45</v>
      </c>
      <c r="AJ1895" s="3" t="str">
        <f t="array" ref="AJ1895">INDEX($A:$P,MATCH(AD1895,$A:$A,0),COLUMN(P$1))</f>
        <v>LC DINING CHAIRS</v>
      </c>
    </row>
    <row r="1896" ht="15.75" customHeight="1">
      <c r="A1896" s="3" t="s">
        <v>2119</v>
      </c>
      <c r="B1896" s="4" t="str">
        <f t="shared" si="1"/>
        <v>SETLRDIBLK5D</v>
      </c>
      <c r="D1896" s="3" t="s">
        <v>101</v>
      </c>
      <c r="F1896" s="5"/>
      <c r="G1896" s="4">
        <v>0.0</v>
      </c>
      <c r="I1896" s="4">
        <v>0.0</v>
      </c>
      <c r="J1896" s="4">
        <v>0.0</v>
      </c>
      <c r="K1896" s="4">
        <v>0.0</v>
      </c>
      <c r="L1896" s="4">
        <v>0.0</v>
      </c>
      <c r="O1896" s="6">
        <f t="shared" si="2"/>
        <v>0</v>
      </c>
      <c r="P1896" s="3" t="s">
        <v>144</v>
      </c>
      <c r="Q1896" s="3" t="str">
        <f t="shared" si="3"/>
        <v>LC DINING TABLES</v>
      </c>
      <c r="R1896" s="3">
        <f t="shared" si="4"/>
        <v>0</v>
      </c>
      <c r="S1896" s="3">
        <f t="shared" si="5"/>
        <v>0</v>
      </c>
      <c r="T1896" s="7">
        <f t="shared" si="6"/>
        <v>0</v>
      </c>
      <c r="U1896" s="8">
        <f t="array" ref="U1896">IF(W1896&lt;&gt;0,MAX(IFERROR(INDEX(A:S,MATCH(W1896,A:A,0),COLUMN(M$2)),0),IFERROR(INDEX(A:S,MATCH(AD1896,A:A,0),COLUMN(M$2)),0),IFERROR(INDEX(A:S,MATCH(AK1896,A:A,0),COLUMN(M$2)),0),IFERROR(INDEX(A:S,MATCH(AR1896,A:A,0),COLUMN(M$2)),0)),M1896)</f>
        <v>0</v>
      </c>
      <c r="V1896" s="3">
        <f t="shared" si="7"/>
        <v>0</v>
      </c>
      <c r="W1896" s="3" t="s">
        <v>2095</v>
      </c>
      <c r="X1896" s="3">
        <v>1.0</v>
      </c>
      <c r="Y1896" s="3">
        <f t="array" ref="Y1896">ROUNDDOWN(INDEX($A:$O,MATCH(W1896,$A:$A,0),COLUMN(O$1))/X1896,0)</f>
        <v>5</v>
      </c>
      <c r="Z1896" s="3">
        <f t="array" ref="Z1896">ROUNDDOWN(INDEX($A:$J,MATCH(W1896,$A:$A,0),COLUMN(H$1))/X1896,0)+Y1896</f>
        <v>5</v>
      </c>
      <c r="AA1896" s="5" t="str">
        <f>IFERROR(__xludf.DUMMYFUNCTION("SINGLE(XLOOKUP(W1896,A:A,M:M))"),"")</f>
        <v/>
      </c>
      <c r="AB1896" s="3">
        <f t="array" ref="AB1896">ROUNDDOWN(INDEX($A:$N,MATCH(W1896,$A:$A,0),COLUMN(N$1))/X1896,0)+Z1896</f>
        <v>5</v>
      </c>
      <c r="AC1896" s="3" t="str">
        <f t="array" ref="AC1896">INDEX($A:$P,MATCH(W1896,$A:$A,0),COLUMN(P$1))</f>
        <v>LC DINING TABLES</v>
      </c>
      <c r="AD1896" s="3" t="s">
        <v>2093</v>
      </c>
      <c r="AE1896" s="3">
        <v>4.0</v>
      </c>
      <c r="AF1896" s="3">
        <f t="array" ref="AF1896">ROUNDDOWN(INDEX($A:$O,MATCH(AD1896,$A:$A,0),COLUMN(O$1))/AE1896,0)</f>
        <v>0</v>
      </c>
      <c r="AG1896" s="3">
        <f t="array" ref="AG1896">ROUNDDOWN(INDEX($A:$J,MATCH(AD1896,$A:$A,0),COLUMN(H$1))/AE1896,0)+AF1896</f>
        <v>0</v>
      </c>
      <c r="AH1896" s="5" t="str">
        <f>IFERROR(__xludf.DUMMYFUNCTION("SINGLE(XLOOKUP(AD1896,A:A,M:M))"),"")</f>
        <v/>
      </c>
      <c r="AI1896" s="3">
        <f t="array" ref="AI1896">ROUNDDOWN(INDEX($A:$N,MATCH(AD1896,$A:$A,0),COLUMN(N$1))/AE1896,0)+AG1896</f>
        <v>0</v>
      </c>
      <c r="AJ1896" s="3" t="str">
        <f t="array" ref="AJ1896">INDEX($A:$P,MATCH(AD1896,$A:$A,0),COLUMN(P$1))</f>
        <v>LC DINING CHAIRS</v>
      </c>
    </row>
    <row r="1897" ht="15.75" customHeight="1">
      <c r="A1897" s="3" t="s">
        <v>2120</v>
      </c>
      <c r="B1897" s="4" t="str">
        <f t="shared" si="1"/>
        <v>SETLRDIBLK5E</v>
      </c>
      <c r="D1897" s="3" t="s">
        <v>101</v>
      </c>
      <c r="F1897" s="5"/>
      <c r="G1897" s="4">
        <v>0.0</v>
      </c>
      <c r="I1897" s="4">
        <v>0.0</v>
      </c>
      <c r="J1897" s="4">
        <v>3.0</v>
      </c>
      <c r="K1897" s="4">
        <v>0.0</v>
      </c>
      <c r="L1897" s="4">
        <v>0.0</v>
      </c>
      <c r="O1897" s="6">
        <f t="shared" si="2"/>
        <v>3</v>
      </c>
      <c r="P1897" s="3" t="s">
        <v>144</v>
      </c>
      <c r="Q1897" s="3" t="str">
        <f t="shared" si="3"/>
        <v>LC DINING TABLES</v>
      </c>
      <c r="R1897" s="3">
        <f t="shared" si="4"/>
        <v>5</v>
      </c>
      <c r="S1897" s="3">
        <f t="shared" si="5"/>
        <v>0</v>
      </c>
      <c r="T1897" s="7">
        <f t="shared" si="6"/>
        <v>3</v>
      </c>
      <c r="U1897" s="8">
        <f t="array" ref="U1897">IF(W1897&lt;&gt;0,MAX(IFERROR(INDEX(A:S,MATCH(W1897,A:A,0),COLUMN(M$2)),0),IFERROR(INDEX(A:S,MATCH(AD1897,A:A,0),COLUMN(M$2)),0),IFERROR(INDEX(A:S,MATCH(AK1897,A:A,0),COLUMN(M$2)),0),IFERROR(INDEX(A:S,MATCH(AR1897,A:A,0),COLUMN(M$2)),0)),M1897)</f>
        <v>45258</v>
      </c>
      <c r="V1897" s="3">
        <f t="shared" si="7"/>
        <v>0</v>
      </c>
      <c r="W1897" s="3" t="s">
        <v>2095</v>
      </c>
      <c r="X1897" s="3">
        <v>1.0</v>
      </c>
      <c r="Y1897" s="3">
        <f t="array" ref="Y1897">ROUNDDOWN(INDEX($A:$O,MATCH(W1897,$A:$A,0),COLUMN(O$1))/X1897,0)</f>
        <v>5</v>
      </c>
      <c r="Z1897" s="3">
        <f t="array" ref="Z1897">ROUNDDOWN(INDEX($A:$J,MATCH(W1897,$A:$A,0),COLUMN(H$1))/X1897,0)+Y1897</f>
        <v>5</v>
      </c>
      <c r="AA1897" s="5" t="str">
        <f>IFERROR(__xludf.DUMMYFUNCTION("SINGLE(XLOOKUP(W1897,A:A,M:M))"),"")</f>
        <v/>
      </c>
      <c r="AB1897" s="3">
        <f t="array" ref="AB1897">ROUNDDOWN(INDEX($A:$N,MATCH(W1897,$A:$A,0),COLUMN(N$1))/X1897,0)+Z1897</f>
        <v>5</v>
      </c>
      <c r="AC1897" s="3" t="str">
        <f t="array" ref="AC1897">INDEX($A:$P,MATCH(W1897,$A:$A,0),COLUMN(P$1))</f>
        <v>LC DINING TABLES</v>
      </c>
      <c r="AD1897" s="3" t="s">
        <v>2091</v>
      </c>
      <c r="AE1897" s="3">
        <v>4.0</v>
      </c>
      <c r="AF1897" s="3">
        <f t="array" ref="AF1897">ROUNDDOWN(INDEX($A:$O,MATCH(AD1897,$A:$A,0),COLUMN(O$1))/AE1897,0)</f>
        <v>21</v>
      </c>
      <c r="AG1897" s="3">
        <f t="array" ref="AG1897">ROUNDDOWN(INDEX($A:$J,MATCH(AD1897,$A:$A,0),COLUMN(H$1))/AE1897,0)+AF1897</f>
        <v>42</v>
      </c>
      <c r="AH1897" s="5">
        <f>IFERROR(__xludf.DUMMYFUNCTION("SINGLE(XLOOKUP(AD1897,A:A,M:M))"),45258.0)</f>
        <v>45258</v>
      </c>
      <c r="AI1897" s="3">
        <f t="array" ref="AI1897">ROUNDDOWN(INDEX($A:$N,MATCH(AD1897,$A:$A,0),COLUMN(N$1))/AE1897,0)+AG1897</f>
        <v>42</v>
      </c>
      <c r="AJ1897" s="3" t="str">
        <f t="array" ref="AJ1897">INDEX($A:$P,MATCH(AD1897,$A:$A,0),COLUMN(P$1))</f>
        <v>LC DINING CHAIRS</v>
      </c>
    </row>
    <row r="1898" ht="15.75" customHeight="1">
      <c r="A1898" s="3" t="s">
        <v>2121</v>
      </c>
      <c r="B1898" s="4" t="str">
        <f t="shared" si="1"/>
        <v>SETLRDIWA5B</v>
      </c>
      <c r="D1898" s="3" t="s">
        <v>101</v>
      </c>
      <c r="F1898" s="5"/>
      <c r="G1898" s="4">
        <v>0.0</v>
      </c>
      <c r="I1898" s="4">
        <v>0.0</v>
      </c>
      <c r="J1898" s="4">
        <v>3.0</v>
      </c>
      <c r="K1898" s="4">
        <v>0.0</v>
      </c>
      <c r="L1898" s="4">
        <v>0.0</v>
      </c>
      <c r="O1898" s="6">
        <f t="shared" si="2"/>
        <v>3</v>
      </c>
      <c r="P1898" s="3" t="s">
        <v>144</v>
      </c>
      <c r="Q1898" s="3" t="str">
        <f t="shared" si="3"/>
        <v>LC DINING TABLES</v>
      </c>
      <c r="R1898" s="3">
        <f t="shared" si="4"/>
        <v>5</v>
      </c>
      <c r="S1898" s="3">
        <f t="shared" si="5"/>
        <v>0</v>
      </c>
      <c r="T1898" s="7">
        <f t="shared" si="6"/>
        <v>3</v>
      </c>
      <c r="U1898" s="8">
        <f t="array" ref="U1898">IF(W1898&lt;&gt;0,MAX(IFERROR(INDEX(A:S,MATCH(W1898,A:A,0),COLUMN(M$2)),0),IFERROR(INDEX(A:S,MATCH(AD1898,A:A,0),COLUMN(M$2)),0),IFERROR(INDEX(A:S,MATCH(AK1898,A:A,0),COLUMN(M$2)),0),IFERROR(INDEX(A:S,MATCH(AR1898,A:A,0),COLUMN(M$2)),0)),M1898)</f>
        <v>45255</v>
      </c>
      <c r="V1898" s="3">
        <f t="shared" si="7"/>
        <v>0</v>
      </c>
      <c r="W1898" s="3" t="s">
        <v>2095</v>
      </c>
      <c r="X1898" s="3">
        <v>1.0</v>
      </c>
      <c r="Y1898" s="3">
        <f t="array" ref="Y1898">ROUNDDOWN(INDEX($A:$O,MATCH(W1898,$A:$A,0),COLUMN(O$1))/X1898,0)</f>
        <v>5</v>
      </c>
      <c r="Z1898" s="3">
        <f t="array" ref="Z1898">ROUNDDOWN(INDEX($A:$J,MATCH(W1898,$A:$A,0),COLUMN(H$1))/X1898,0)+Y1898</f>
        <v>5</v>
      </c>
      <c r="AA1898" s="5" t="str">
        <f>IFERROR(__xludf.DUMMYFUNCTION("SINGLE(XLOOKUP(W1898,A:A,M:M))"),"")</f>
        <v/>
      </c>
      <c r="AB1898" s="3">
        <f t="array" ref="AB1898">ROUNDDOWN(INDEX($A:$N,MATCH(W1898,$A:$A,0),COLUMN(N$1))/X1898,0)+Z1898</f>
        <v>5</v>
      </c>
      <c r="AC1898" s="3" t="str">
        <f t="array" ref="AC1898">INDEX($A:$P,MATCH(W1898,$A:$A,0),COLUMN(P$1))</f>
        <v>LC DINING TABLES</v>
      </c>
      <c r="AD1898" s="3" t="s">
        <v>2099</v>
      </c>
      <c r="AE1898" s="3">
        <v>4.0</v>
      </c>
      <c r="AF1898" s="3">
        <f t="array" ref="AF1898">ROUNDDOWN(INDEX($A:$O,MATCH(AD1898,$A:$A,0),COLUMN(O$1))/AE1898,0)</f>
        <v>12</v>
      </c>
      <c r="AG1898" s="3">
        <f t="array" ref="AG1898">ROUNDDOWN(INDEX($A:$J,MATCH(AD1898,$A:$A,0),COLUMN(H$1))/AE1898,0)+AF1898</f>
        <v>32</v>
      </c>
      <c r="AH1898" s="5">
        <f>IFERROR(__xludf.DUMMYFUNCTION("SINGLE(XLOOKUP(AD1898,A:A,M:M))"),45255.0)</f>
        <v>45255</v>
      </c>
      <c r="AI1898" s="3">
        <f t="array" ref="AI1898">ROUNDDOWN(INDEX($A:$N,MATCH(AD1898,$A:$A,0),COLUMN(N$1))/AE1898,0)+AG1898</f>
        <v>32</v>
      </c>
      <c r="AJ1898" s="3" t="str">
        <f t="array" ref="AJ1898">INDEX($A:$P,MATCH(AD1898,$A:$A,0),COLUMN(P$1))</f>
        <v>LC DINING CHAIRS</v>
      </c>
    </row>
    <row r="1899" ht="15.75" customHeight="1">
      <c r="A1899" s="3" t="s">
        <v>2122</v>
      </c>
      <c r="B1899" s="4" t="str">
        <f t="shared" si="1"/>
        <v>SETLRDIWA5C</v>
      </c>
      <c r="D1899" s="3" t="s">
        <v>101</v>
      </c>
      <c r="F1899" s="5"/>
      <c r="G1899" s="4">
        <v>0.0</v>
      </c>
      <c r="I1899" s="4">
        <v>0.0</v>
      </c>
      <c r="J1899" s="4">
        <v>0.0</v>
      </c>
      <c r="K1899" s="4">
        <v>0.0</v>
      </c>
      <c r="L1899" s="4">
        <v>0.0</v>
      </c>
      <c r="O1899" s="6">
        <f t="shared" si="2"/>
        <v>0</v>
      </c>
      <c r="P1899" s="3" t="s">
        <v>144</v>
      </c>
      <c r="Q1899" s="3" t="str">
        <f t="shared" si="3"/>
        <v>LC DINING TABLES</v>
      </c>
      <c r="R1899" s="3">
        <f t="shared" si="4"/>
        <v>0</v>
      </c>
      <c r="S1899" s="3">
        <f t="shared" si="5"/>
        <v>0</v>
      </c>
      <c r="T1899" s="7">
        <f t="shared" si="6"/>
        <v>0</v>
      </c>
      <c r="U1899" s="8">
        <f t="array" ref="U1899">IF(W1899&lt;&gt;0,MAX(IFERROR(INDEX(A:S,MATCH(W1899,A:A,0),COLUMN(M$2)),0),IFERROR(INDEX(A:S,MATCH(AD1899,A:A,0),COLUMN(M$2)),0),IFERROR(INDEX(A:S,MATCH(AK1899,A:A,0),COLUMN(M$2)),0),IFERROR(INDEX(A:S,MATCH(AR1899,A:A,0),COLUMN(M$2)),0)),M1899)</f>
        <v>0</v>
      </c>
      <c r="V1899" s="3">
        <f t="shared" si="7"/>
        <v>0</v>
      </c>
      <c r="W1899" s="3" t="s">
        <v>2095</v>
      </c>
      <c r="X1899" s="3">
        <v>1.0</v>
      </c>
      <c r="Y1899" s="3">
        <f t="array" ref="Y1899">ROUNDDOWN(INDEX($A:$O,MATCH(W1899,$A:$A,0),COLUMN(O$1))/X1899,0)</f>
        <v>5</v>
      </c>
      <c r="Z1899" s="3">
        <f t="array" ref="Z1899">ROUNDDOWN(INDEX($A:$J,MATCH(W1899,$A:$A,0),COLUMN(H$1))/X1899,0)+Y1899</f>
        <v>5</v>
      </c>
      <c r="AA1899" s="5" t="str">
        <f>IFERROR(__xludf.DUMMYFUNCTION("SINGLE(XLOOKUP(W1899,A:A,M:M))"),"")</f>
        <v/>
      </c>
      <c r="AB1899" s="3">
        <f t="array" ref="AB1899">ROUNDDOWN(INDEX($A:$N,MATCH(W1899,$A:$A,0),COLUMN(N$1))/X1899,0)+Z1899</f>
        <v>5</v>
      </c>
      <c r="AC1899" s="3" t="str">
        <f t="array" ref="AC1899">INDEX($A:$P,MATCH(W1899,$A:$A,0),COLUMN(P$1))</f>
        <v>LC DINING TABLES</v>
      </c>
      <c r="AD1899" s="3" t="s">
        <v>2097</v>
      </c>
      <c r="AE1899" s="3">
        <v>4.0</v>
      </c>
      <c r="AF1899" s="3">
        <f t="array" ref="AF1899">ROUNDDOWN(INDEX($A:$O,MATCH(AD1899,$A:$A,0),COLUMN(O$1))/AE1899,0)</f>
        <v>0</v>
      </c>
      <c r="AG1899" s="3">
        <f t="array" ref="AG1899">ROUNDDOWN(INDEX($A:$J,MATCH(AD1899,$A:$A,0),COLUMN(H$1))/AE1899,0)+AF1899</f>
        <v>0</v>
      </c>
      <c r="AH1899" s="5" t="str">
        <f>IFERROR(__xludf.DUMMYFUNCTION("SINGLE(XLOOKUP(AD1899,A:A,M:M))"),"")</f>
        <v/>
      </c>
      <c r="AI1899" s="3">
        <f t="array" ref="AI1899">ROUNDDOWN(INDEX($A:$N,MATCH(AD1899,$A:$A,0),COLUMN(N$1))/AE1899,0)+AG1899</f>
        <v>0</v>
      </c>
      <c r="AJ1899" s="3" t="str">
        <f t="array" ref="AJ1899">INDEX($A:$P,MATCH(AD1899,$A:$A,0),COLUMN(P$1))</f>
        <v>LC DINING CHAIRS</v>
      </c>
    </row>
    <row r="1900" ht="15.75" customHeight="1">
      <c r="A1900" s="3" t="s">
        <v>2123</v>
      </c>
      <c r="B1900" s="4" t="str">
        <f t="shared" si="1"/>
        <v>SETLRDIWA5D</v>
      </c>
      <c r="D1900" s="3" t="s">
        <v>101</v>
      </c>
      <c r="F1900" s="5"/>
      <c r="G1900" s="4">
        <v>0.0</v>
      </c>
      <c r="I1900" s="4">
        <v>0.0</v>
      </c>
      <c r="J1900" s="4">
        <v>3.0</v>
      </c>
      <c r="K1900" s="4">
        <v>0.0</v>
      </c>
      <c r="L1900" s="4">
        <v>0.0</v>
      </c>
      <c r="O1900" s="6">
        <f t="shared" si="2"/>
        <v>3</v>
      </c>
      <c r="P1900" s="3" t="s">
        <v>144</v>
      </c>
      <c r="Q1900" s="3" t="str">
        <f t="shared" si="3"/>
        <v>LC DINING TABLES</v>
      </c>
      <c r="R1900" s="3">
        <f t="shared" si="4"/>
        <v>5</v>
      </c>
      <c r="S1900" s="3">
        <f t="shared" si="5"/>
        <v>0</v>
      </c>
      <c r="T1900" s="7">
        <f t="shared" si="6"/>
        <v>3</v>
      </c>
      <c r="U1900" s="8">
        <f t="array" ref="U1900">IF(W1900&lt;&gt;0,MAX(IFERROR(INDEX(A:S,MATCH(W1900,A:A,0),COLUMN(M$2)),0),IFERROR(INDEX(A:S,MATCH(AD1900,A:A,0),COLUMN(M$2)),0),IFERROR(INDEX(A:S,MATCH(AK1900,A:A,0),COLUMN(M$2)),0),IFERROR(INDEX(A:S,MATCH(AR1900,A:A,0),COLUMN(M$2)),0)),M1900)</f>
        <v>45255</v>
      </c>
      <c r="V1900" s="3">
        <f t="shared" si="7"/>
        <v>0</v>
      </c>
      <c r="W1900" s="3" t="s">
        <v>2095</v>
      </c>
      <c r="X1900" s="3">
        <v>1.0</v>
      </c>
      <c r="Y1900" s="3">
        <f t="array" ref="Y1900">ROUNDDOWN(INDEX($A:$O,MATCH(W1900,$A:$A,0),COLUMN(O$1))/X1900,0)</f>
        <v>5</v>
      </c>
      <c r="Z1900" s="3">
        <f t="array" ref="Z1900">ROUNDDOWN(INDEX($A:$J,MATCH(W1900,$A:$A,0),COLUMN(H$1))/X1900,0)+Y1900</f>
        <v>5</v>
      </c>
      <c r="AA1900" s="5" t="str">
        <f>IFERROR(__xludf.DUMMYFUNCTION("SINGLE(XLOOKUP(W1900,A:A,M:M))"),"")</f>
        <v/>
      </c>
      <c r="AB1900" s="3">
        <f t="array" ref="AB1900">ROUNDDOWN(INDEX($A:$N,MATCH(W1900,$A:$A,0),COLUMN(N$1))/X1900,0)+Z1900</f>
        <v>5</v>
      </c>
      <c r="AC1900" s="3" t="str">
        <f t="array" ref="AC1900">INDEX($A:$P,MATCH(W1900,$A:$A,0),COLUMN(P$1))</f>
        <v>LC DINING TABLES</v>
      </c>
      <c r="AD1900" s="3" t="s">
        <v>2094</v>
      </c>
      <c r="AE1900" s="3">
        <v>4.0</v>
      </c>
      <c r="AF1900" s="3">
        <f t="array" ref="AF1900">ROUNDDOWN(INDEX($A:$O,MATCH(AD1900,$A:$A,0),COLUMN(O$1))/AE1900,0)</f>
        <v>29</v>
      </c>
      <c r="AG1900" s="3">
        <f t="array" ref="AG1900">ROUNDDOWN(INDEX($A:$J,MATCH(AD1900,$A:$A,0),COLUMN(H$1))/AE1900,0)+AF1900</f>
        <v>69</v>
      </c>
      <c r="AH1900" s="5">
        <f>IFERROR(__xludf.DUMMYFUNCTION("SINGLE(XLOOKUP(AD1900,A:A,M:M))"),45255.0)</f>
        <v>45255</v>
      </c>
      <c r="AI1900" s="3">
        <f t="array" ref="AI1900">ROUNDDOWN(INDEX($A:$N,MATCH(AD1900,$A:$A,0),COLUMN(N$1))/AE1900,0)+AG1900</f>
        <v>69</v>
      </c>
      <c r="AJ1900" s="3" t="str">
        <f t="array" ref="AJ1900">INDEX($A:$P,MATCH(AD1900,$A:$A,0),COLUMN(P$1))</f>
        <v>LC DINING CHAIRS</v>
      </c>
    </row>
    <row r="1901" ht="15.75" customHeight="1">
      <c r="A1901" s="3" t="s">
        <v>2124</v>
      </c>
      <c r="B1901" s="4" t="str">
        <f t="shared" si="1"/>
        <v>SETLRDIWA5E</v>
      </c>
      <c r="D1901" s="3" t="s">
        <v>101</v>
      </c>
      <c r="F1901" s="5"/>
      <c r="G1901" s="4">
        <v>0.0</v>
      </c>
      <c r="I1901" s="4">
        <v>0.0</v>
      </c>
      <c r="J1901" s="4">
        <v>3.0</v>
      </c>
      <c r="K1901" s="4">
        <v>0.0</v>
      </c>
      <c r="L1901" s="4">
        <v>0.0</v>
      </c>
      <c r="O1901" s="6">
        <f t="shared" si="2"/>
        <v>3</v>
      </c>
      <c r="P1901" s="3" t="s">
        <v>144</v>
      </c>
      <c r="Q1901" s="3" t="str">
        <f t="shared" si="3"/>
        <v>LC DINING TABLES</v>
      </c>
      <c r="R1901" s="3">
        <f t="shared" si="4"/>
        <v>5</v>
      </c>
      <c r="S1901" s="3">
        <f t="shared" si="5"/>
        <v>0</v>
      </c>
      <c r="T1901" s="7">
        <f t="shared" si="6"/>
        <v>3</v>
      </c>
      <c r="U1901" s="8">
        <f t="array" ref="U1901">IF(W1901&lt;&gt;0,MAX(IFERROR(INDEX(A:S,MATCH(W1901,A:A,0),COLUMN(M$2)),0),IFERROR(INDEX(A:S,MATCH(AD1901,A:A,0),COLUMN(M$2)),0),IFERROR(INDEX(A:S,MATCH(AK1901,A:A,0),COLUMN(M$2)),0),IFERROR(INDEX(A:S,MATCH(AR1901,A:A,0),COLUMN(M$2)),0)),M1901)</f>
        <v>45258</v>
      </c>
      <c r="V1901" s="3">
        <f t="shared" si="7"/>
        <v>0</v>
      </c>
      <c r="W1901" s="3" t="s">
        <v>2095</v>
      </c>
      <c r="X1901" s="3">
        <v>1.0</v>
      </c>
      <c r="Y1901" s="3">
        <f t="array" ref="Y1901">ROUNDDOWN(INDEX($A:$O,MATCH(W1901,$A:$A,0),COLUMN(O$1))/X1901,0)</f>
        <v>5</v>
      </c>
      <c r="Z1901" s="3">
        <f t="array" ref="Z1901">ROUNDDOWN(INDEX($A:$J,MATCH(W1901,$A:$A,0),COLUMN(H$1))/X1901,0)+Y1901</f>
        <v>5</v>
      </c>
      <c r="AA1901" s="5" t="str">
        <f>IFERROR(__xludf.DUMMYFUNCTION("SINGLE(XLOOKUP(W1901,A:A,M:M))"),"")</f>
        <v/>
      </c>
      <c r="AB1901" s="3">
        <f t="array" ref="AB1901">ROUNDDOWN(INDEX($A:$N,MATCH(W1901,$A:$A,0),COLUMN(N$1))/X1901,0)+Z1901</f>
        <v>5</v>
      </c>
      <c r="AC1901" s="3" t="str">
        <f t="array" ref="AC1901">INDEX($A:$P,MATCH(W1901,$A:$A,0),COLUMN(P$1))</f>
        <v>LC DINING TABLES</v>
      </c>
      <c r="AD1901" s="3" t="s">
        <v>2092</v>
      </c>
      <c r="AE1901" s="3">
        <v>4.0</v>
      </c>
      <c r="AF1901" s="3">
        <f t="array" ref="AF1901">ROUNDDOWN(INDEX($A:$O,MATCH(AD1901,$A:$A,0),COLUMN(O$1))/AE1901,0)</f>
        <v>14</v>
      </c>
      <c r="AG1901" s="3">
        <f t="array" ref="AG1901">ROUNDDOWN(INDEX($A:$J,MATCH(AD1901,$A:$A,0),COLUMN(H$1))/AE1901,0)+AF1901</f>
        <v>35</v>
      </c>
      <c r="AH1901" s="5">
        <f>IFERROR(__xludf.DUMMYFUNCTION("SINGLE(XLOOKUP(AD1901,A:A,M:M))"),45258.0)</f>
        <v>45258</v>
      </c>
      <c r="AI1901" s="3">
        <f t="array" ref="AI1901">ROUNDDOWN(INDEX($A:$N,MATCH(AD1901,$A:$A,0),COLUMN(N$1))/AE1901,0)+AG1901</f>
        <v>35</v>
      </c>
      <c r="AJ1901" s="3" t="str">
        <f t="array" ref="AJ1901">INDEX($A:$P,MATCH(AD1901,$A:$A,0),COLUMN(P$1))</f>
        <v>LC DINING CHAIRS</v>
      </c>
    </row>
    <row r="1902" ht="15.75" customHeight="1">
      <c r="A1902" s="3" t="s">
        <v>2125</v>
      </c>
      <c r="B1902" s="4" t="str">
        <f t="shared" si="1"/>
        <v>SETCQDIBLK5A</v>
      </c>
      <c r="D1902" s="3" t="s">
        <v>101</v>
      </c>
      <c r="F1902" s="5"/>
      <c r="G1902" s="4">
        <v>0.0</v>
      </c>
      <c r="I1902" s="4">
        <v>0.0</v>
      </c>
      <c r="J1902" s="4">
        <v>21.0</v>
      </c>
      <c r="K1902" s="4">
        <v>0.0</v>
      </c>
      <c r="L1902" s="4">
        <v>0.0</v>
      </c>
      <c r="O1902" s="6">
        <f t="shared" si="2"/>
        <v>21</v>
      </c>
      <c r="P1902" s="3" t="s">
        <v>144</v>
      </c>
      <c r="Q1902" s="3" t="str">
        <f t="shared" si="3"/>
        <v>LC DINING TABLES</v>
      </c>
      <c r="R1902" s="3">
        <f t="shared" si="4"/>
        <v>23</v>
      </c>
      <c r="S1902" s="3">
        <f t="shared" si="5"/>
        <v>0</v>
      </c>
      <c r="T1902" s="7">
        <f t="shared" si="6"/>
        <v>21</v>
      </c>
      <c r="U1902" s="8">
        <f t="array" ref="U1902">IF(W1902&lt;&gt;0,MAX(IFERROR(INDEX(A:S,MATCH(W1902,A:A,0),COLUMN(M$2)),0),IFERROR(INDEX(A:S,MATCH(AD1902,A:A,0),COLUMN(M$2)),0),IFERROR(INDEX(A:S,MATCH(AK1902,A:A,0),COLUMN(M$2)),0),IFERROR(INDEX(A:S,MATCH(AR1902,A:A,0),COLUMN(M$2)),0)),M1902)</f>
        <v>0</v>
      </c>
      <c r="V1902" s="3">
        <f t="shared" si="7"/>
        <v>0</v>
      </c>
      <c r="W1902" s="3" t="s">
        <v>2088</v>
      </c>
      <c r="X1902" s="3">
        <v>1.0</v>
      </c>
      <c r="Y1902" s="3">
        <f t="array" ref="Y1902">ROUNDDOWN(INDEX($A:$O,MATCH(W1902,$A:$A,0),COLUMN(O$1))/X1902,0)</f>
        <v>41</v>
      </c>
      <c r="Z1902" s="3">
        <f t="array" ref="Z1902">ROUNDDOWN(INDEX($A:$J,MATCH(W1902,$A:$A,0),COLUMN(H$1))/X1902,0)+Y1902</f>
        <v>41</v>
      </c>
      <c r="AA1902" s="5" t="str">
        <f>IFERROR(__xludf.DUMMYFUNCTION("SINGLE(XLOOKUP(W1902,A:A,M:M))"),"")</f>
        <v/>
      </c>
      <c r="AB1902" s="3">
        <f t="array" ref="AB1902">ROUNDDOWN(INDEX($A:$N,MATCH(W1902,$A:$A,0),COLUMN(N$1))/X1902,0)+Z1902</f>
        <v>41</v>
      </c>
      <c r="AC1902" s="3" t="str">
        <f t="array" ref="AC1902">INDEX($A:$P,MATCH(W1902,$A:$A,0),COLUMN(P$1))</f>
        <v>LC DINING TABLES</v>
      </c>
      <c r="AD1902" s="3" t="s">
        <v>2106</v>
      </c>
      <c r="AE1902" s="3">
        <v>4.0</v>
      </c>
      <c r="AF1902" s="3">
        <f t="array" ref="AF1902">ROUNDDOWN(INDEX($A:$O,MATCH(AD1902,$A:$A,0),COLUMN(O$1))/AE1902,0)</f>
        <v>23</v>
      </c>
      <c r="AG1902" s="3">
        <f t="array" ref="AG1902">ROUNDDOWN(INDEX($A:$J,MATCH(AD1902,$A:$A,0),COLUMN(H$1))/AE1902,0)+AF1902</f>
        <v>23</v>
      </c>
      <c r="AH1902" s="5" t="str">
        <f>IFERROR(__xludf.DUMMYFUNCTION("SINGLE(XLOOKUP(AD1902,A:A,M:M))"),"")</f>
        <v/>
      </c>
      <c r="AI1902" s="3">
        <f t="array" ref="AI1902">ROUNDDOWN(INDEX($A:$N,MATCH(AD1902,$A:$A,0),COLUMN(N$1))/AE1902,0)+AG1902</f>
        <v>23</v>
      </c>
      <c r="AJ1902" s="3" t="str">
        <f t="array" ref="AJ1902">INDEX($A:$P,MATCH(AD1902,$A:$A,0),COLUMN(P$1))</f>
        <v>LC DINING CHAIRS</v>
      </c>
    </row>
    <row r="1903" ht="15.75" customHeight="1">
      <c r="A1903" s="3" t="s">
        <v>2126</v>
      </c>
      <c r="B1903" s="4" t="str">
        <f t="shared" si="1"/>
        <v>SETCQDIBLK5B</v>
      </c>
      <c r="D1903" s="3" t="s">
        <v>101</v>
      </c>
      <c r="F1903" s="5"/>
      <c r="G1903" s="4">
        <v>0.0</v>
      </c>
      <c r="I1903" s="4">
        <v>1.0</v>
      </c>
      <c r="J1903" s="4">
        <v>29.0</v>
      </c>
      <c r="K1903" s="4">
        <v>0.0</v>
      </c>
      <c r="L1903" s="4">
        <v>0.0</v>
      </c>
      <c r="O1903" s="6">
        <f t="shared" si="2"/>
        <v>29</v>
      </c>
      <c r="P1903" s="3" t="s">
        <v>144</v>
      </c>
      <c r="Q1903" s="3" t="str">
        <f t="shared" si="3"/>
        <v>LC DINING TABLES</v>
      </c>
      <c r="R1903" s="3">
        <f t="shared" si="4"/>
        <v>32</v>
      </c>
      <c r="S1903" s="3">
        <f t="shared" si="5"/>
        <v>9</v>
      </c>
      <c r="T1903" s="7">
        <f t="shared" si="6"/>
        <v>29</v>
      </c>
      <c r="U1903" s="8">
        <f t="array" ref="U1903">IF(W1903&lt;&gt;0,MAX(IFERROR(INDEX(A:S,MATCH(W1903,A:A,0),COLUMN(M$2)),0),IFERROR(INDEX(A:S,MATCH(AD1903,A:A,0),COLUMN(M$2)),0),IFERROR(INDEX(A:S,MATCH(AK1903,A:A,0),COLUMN(M$2)),0),IFERROR(INDEX(A:S,MATCH(AR1903,A:A,0),COLUMN(M$2)),0)),M1903)</f>
        <v>45255</v>
      </c>
      <c r="V1903" s="3">
        <f t="shared" si="7"/>
        <v>0</v>
      </c>
      <c r="W1903" s="3" t="s">
        <v>2088</v>
      </c>
      <c r="X1903" s="3">
        <v>1.0</v>
      </c>
      <c r="Y1903" s="3">
        <f t="array" ref="Y1903">ROUNDDOWN(INDEX($A:$O,MATCH(W1903,$A:$A,0),COLUMN(O$1))/X1903,0)</f>
        <v>41</v>
      </c>
      <c r="Z1903" s="3">
        <f t="array" ref="Z1903">ROUNDDOWN(INDEX($A:$J,MATCH(W1903,$A:$A,0),COLUMN(H$1))/X1903,0)+Y1903</f>
        <v>41</v>
      </c>
      <c r="AA1903" s="5" t="str">
        <f>IFERROR(__xludf.DUMMYFUNCTION("SINGLE(XLOOKUP(W1903,A:A,M:M))"),"")</f>
        <v/>
      </c>
      <c r="AB1903" s="3">
        <f t="array" ref="AB1903">ROUNDDOWN(INDEX($A:$N,MATCH(W1903,$A:$A,0),COLUMN(N$1))/X1903,0)+Z1903</f>
        <v>41</v>
      </c>
      <c r="AC1903" s="3" t="str">
        <f t="array" ref="AC1903">INDEX($A:$P,MATCH(W1903,$A:$A,0),COLUMN(P$1))</f>
        <v>LC DINING TABLES</v>
      </c>
      <c r="AD1903" s="3" t="s">
        <v>2098</v>
      </c>
      <c r="AE1903" s="3">
        <v>4.0</v>
      </c>
      <c r="AF1903" s="3">
        <f t="array" ref="AF1903">ROUNDDOWN(INDEX($A:$O,MATCH(AD1903,$A:$A,0),COLUMN(O$1))/AE1903,0)</f>
        <v>32</v>
      </c>
      <c r="AG1903" s="3">
        <f t="array" ref="AG1903">ROUNDDOWN(INDEX($A:$J,MATCH(AD1903,$A:$A,0),COLUMN(H$1))/AE1903,0)+AF1903</f>
        <v>52</v>
      </c>
      <c r="AH1903" s="5">
        <f>IFERROR(__xludf.DUMMYFUNCTION("SINGLE(XLOOKUP(AD1903,A:A,M:M))"),45255.0)</f>
        <v>45255</v>
      </c>
      <c r="AI1903" s="3">
        <f t="array" ref="AI1903">ROUNDDOWN(INDEX($A:$N,MATCH(AD1903,$A:$A,0),COLUMN(N$1))/AE1903,0)+AG1903</f>
        <v>52</v>
      </c>
      <c r="AJ1903" s="3" t="str">
        <f t="array" ref="AJ1903">INDEX($A:$P,MATCH(AD1903,$A:$A,0),COLUMN(P$1))</f>
        <v>LC DINING CHAIRS</v>
      </c>
    </row>
    <row r="1904" ht="15.75" customHeight="1">
      <c r="A1904" s="3" t="s">
        <v>2127</v>
      </c>
      <c r="B1904" s="4" t="str">
        <f t="shared" si="1"/>
        <v>SETCQDIBLK5C</v>
      </c>
      <c r="D1904" s="3" t="s">
        <v>101</v>
      </c>
      <c r="F1904" s="5"/>
      <c r="G1904" s="4">
        <v>0.0</v>
      </c>
      <c r="I1904" s="4">
        <v>1.0</v>
      </c>
      <c r="J1904" s="4">
        <v>17.0</v>
      </c>
      <c r="K1904" s="4">
        <v>0.0</v>
      </c>
      <c r="L1904" s="4">
        <v>0.0</v>
      </c>
      <c r="O1904" s="6">
        <f t="shared" si="2"/>
        <v>17</v>
      </c>
      <c r="P1904" s="3" t="s">
        <v>144</v>
      </c>
      <c r="Q1904" s="3" t="str">
        <f t="shared" si="3"/>
        <v>LC DINING TABLES</v>
      </c>
      <c r="R1904" s="3">
        <f t="shared" si="4"/>
        <v>20</v>
      </c>
      <c r="S1904" s="3">
        <f t="shared" si="5"/>
        <v>21</v>
      </c>
      <c r="T1904" s="7">
        <f t="shared" si="6"/>
        <v>17</v>
      </c>
      <c r="U1904" s="8">
        <f t="array" ref="U1904">IF(W1904&lt;&gt;0,MAX(IFERROR(INDEX(A:S,MATCH(W1904,A:A,0),COLUMN(M$2)),0),IFERROR(INDEX(A:S,MATCH(AD1904,A:A,0),COLUMN(M$2)),0),IFERROR(INDEX(A:S,MATCH(AK1904,A:A,0),COLUMN(M$2)),0),IFERROR(INDEX(A:S,MATCH(AR1904,A:A,0),COLUMN(M$2)),0)),M1904)</f>
        <v>45241</v>
      </c>
      <c r="V1904" s="3">
        <f t="shared" si="7"/>
        <v>0</v>
      </c>
      <c r="W1904" s="3" t="s">
        <v>2088</v>
      </c>
      <c r="X1904" s="3">
        <v>1.0</v>
      </c>
      <c r="Y1904" s="3">
        <f t="array" ref="Y1904">ROUNDDOWN(INDEX($A:$O,MATCH(W1904,$A:$A,0),COLUMN(O$1))/X1904,0)</f>
        <v>41</v>
      </c>
      <c r="Z1904" s="3">
        <f t="array" ref="Z1904">ROUNDDOWN(INDEX($A:$J,MATCH(W1904,$A:$A,0),COLUMN(H$1))/X1904,0)+Y1904</f>
        <v>41</v>
      </c>
      <c r="AA1904" s="5" t="str">
        <f>IFERROR(__xludf.DUMMYFUNCTION("SINGLE(XLOOKUP(W1904,A:A,M:M))"),"")</f>
        <v/>
      </c>
      <c r="AB1904" s="3">
        <f t="array" ref="AB1904">ROUNDDOWN(INDEX($A:$N,MATCH(W1904,$A:$A,0),COLUMN(N$1))/X1904,0)+Z1904</f>
        <v>41</v>
      </c>
      <c r="AC1904" s="3" t="str">
        <f t="array" ref="AC1904">INDEX($A:$P,MATCH(W1904,$A:$A,0),COLUMN(P$1))</f>
        <v>LC DINING TABLES</v>
      </c>
      <c r="AD1904" s="3" t="s">
        <v>2096</v>
      </c>
      <c r="AE1904" s="3">
        <v>4.0</v>
      </c>
      <c r="AF1904" s="3">
        <f t="array" ref="AF1904">ROUNDDOWN(INDEX($A:$O,MATCH(AD1904,$A:$A,0),COLUMN(O$1))/AE1904,0)</f>
        <v>20</v>
      </c>
      <c r="AG1904" s="3">
        <f t="array" ref="AG1904">ROUNDDOWN(INDEX($A:$J,MATCH(AD1904,$A:$A,0),COLUMN(H$1))/AE1904,0)+AF1904</f>
        <v>45</v>
      </c>
      <c r="AH1904" s="5">
        <f>IFERROR(__xludf.DUMMYFUNCTION("SINGLE(XLOOKUP(AD1904,A:A,M:M))"),45241.0)</f>
        <v>45241</v>
      </c>
      <c r="AI1904" s="3">
        <f t="array" ref="AI1904">ROUNDDOWN(INDEX($A:$N,MATCH(AD1904,$A:$A,0),COLUMN(N$1))/AE1904,0)+AG1904</f>
        <v>45</v>
      </c>
      <c r="AJ1904" s="3" t="str">
        <f t="array" ref="AJ1904">INDEX($A:$P,MATCH(AD1904,$A:$A,0),COLUMN(P$1))</f>
        <v>LC DINING CHAIRS</v>
      </c>
    </row>
    <row r="1905" ht="15.75" customHeight="1">
      <c r="A1905" s="3" t="s">
        <v>2128</v>
      </c>
      <c r="B1905" s="4" t="str">
        <f t="shared" si="1"/>
        <v>SETCQDIBLK5D</v>
      </c>
      <c r="D1905" s="3" t="s">
        <v>101</v>
      </c>
      <c r="F1905" s="5"/>
      <c r="G1905" s="4">
        <v>0.0</v>
      </c>
      <c r="I1905" s="4">
        <v>0.0</v>
      </c>
      <c r="J1905" s="4">
        <v>0.0</v>
      </c>
      <c r="K1905" s="4">
        <v>0.0</v>
      </c>
      <c r="L1905" s="4">
        <v>0.0</v>
      </c>
      <c r="O1905" s="6">
        <f t="shared" si="2"/>
        <v>0</v>
      </c>
      <c r="P1905" s="3" t="s">
        <v>144</v>
      </c>
      <c r="Q1905" s="3" t="str">
        <f t="shared" si="3"/>
        <v>LC DINING TABLES</v>
      </c>
      <c r="R1905" s="3">
        <f t="shared" si="4"/>
        <v>0</v>
      </c>
      <c r="S1905" s="3">
        <f t="shared" si="5"/>
        <v>0</v>
      </c>
      <c r="T1905" s="7">
        <f t="shared" si="6"/>
        <v>0</v>
      </c>
      <c r="U1905" s="8">
        <f t="array" ref="U1905">IF(W1905&lt;&gt;0,MAX(IFERROR(INDEX(A:S,MATCH(W1905,A:A,0),COLUMN(M$2)),0),IFERROR(INDEX(A:S,MATCH(AD1905,A:A,0),COLUMN(M$2)),0),IFERROR(INDEX(A:S,MATCH(AK1905,A:A,0),COLUMN(M$2)),0),IFERROR(INDEX(A:S,MATCH(AR1905,A:A,0),COLUMN(M$2)),0)),M1905)</f>
        <v>0</v>
      </c>
      <c r="V1905" s="3">
        <f t="shared" si="7"/>
        <v>0</v>
      </c>
      <c r="W1905" s="3" t="s">
        <v>2088</v>
      </c>
      <c r="X1905" s="3">
        <v>1.0</v>
      </c>
      <c r="Y1905" s="3">
        <f t="array" ref="Y1905">ROUNDDOWN(INDEX($A:$O,MATCH(W1905,$A:$A,0),COLUMN(O$1))/X1905,0)</f>
        <v>41</v>
      </c>
      <c r="Z1905" s="3">
        <f t="array" ref="Z1905">ROUNDDOWN(INDEX($A:$J,MATCH(W1905,$A:$A,0),COLUMN(H$1))/X1905,0)+Y1905</f>
        <v>41</v>
      </c>
      <c r="AA1905" s="5" t="str">
        <f>IFERROR(__xludf.DUMMYFUNCTION("SINGLE(XLOOKUP(W1905,A:A,M:M))"),"")</f>
        <v/>
      </c>
      <c r="AB1905" s="3">
        <f t="array" ref="AB1905">ROUNDDOWN(INDEX($A:$N,MATCH(W1905,$A:$A,0),COLUMN(N$1))/X1905,0)+Z1905</f>
        <v>41</v>
      </c>
      <c r="AC1905" s="3" t="str">
        <f t="array" ref="AC1905">INDEX($A:$P,MATCH(W1905,$A:$A,0),COLUMN(P$1))</f>
        <v>LC DINING TABLES</v>
      </c>
      <c r="AD1905" s="3" t="s">
        <v>2093</v>
      </c>
      <c r="AE1905" s="3">
        <v>4.0</v>
      </c>
      <c r="AF1905" s="3">
        <f t="array" ref="AF1905">ROUNDDOWN(INDEX($A:$O,MATCH(AD1905,$A:$A,0),COLUMN(O$1))/AE1905,0)</f>
        <v>0</v>
      </c>
      <c r="AG1905" s="3">
        <f t="array" ref="AG1905">ROUNDDOWN(INDEX($A:$J,MATCH(AD1905,$A:$A,0),COLUMN(H$1))/AE1905,0)+AF1905</f>
        <v>0</v>
      </c>
      <c r="AH1905" s="5" t="str">
        <f>IFERROR(__xludf.DUMMYFUNCTION("SINGLE(XLOOKUP(AD1905,A:A,M:M))"),"")</f>
        <v/>
      </c>
      <c r="AI1905" s="3">
        <f t="array" ref="AI1905">ROUNDDOWN(INDEX($A:$N,MATCH(AD1905,$A:$A,0),COLUMN(N$1))/AE1905,0)+AG1905</f>
        <v>0</v>
      </c>
      <c r="AJ1905" s="3" t="str">
        <f t="array" ref="AJ1905">INDEX($A:$P,MATCH(AD1905,$A:$A,0),COLUMN(P$1))</f>
        <v>LC DINING CHAIRS</v>
      </c>
    </row>
    <row r="1906" ht="15.75" customHeight="1">
      <c r="A1906" s="3" t="s">
        <v>2129</v>
      </c>
      <c r="B1906" s="4" t="str">
        <f t="shared" si="1"/>
        <v>SETCQDIBLK5E</v>
      </c>
      <c r="D1906" s="3" t="s">
        <v>101</v>
      </c>
      <c r="F1906" s="5"/>
      <c r="G1906" s="4">
        <v>0.0</v>
      </c>
      <c r="I1906" s="4">
        <v>0.0</v>
      </c>
      <c r="J1906" s="4">
        <v>19.0</v>
      </c>
      <c r="K1906" s="4">
        <v>0.0</v>
      </c>
      <c r="L1906" s="4">
        <v>0.0</v>
      </c>
      <c r="O1906" s="6">
        <f t="shared" si="2"/>
        <v>19</v>
      </c>
      <c r="P1906" s="3" t="s">
        <v>144</v>
      </c>
      <c r="Q1906" s="3" t="str">
        <f t="shared" si="3"/>
        <v>LC DINING TABLES</v>
      </c>
      <c r="R1906" s="3">
        <f t="shared" si="4"/>
        <v>21</v>
      </c>
      <c r="S1906" s="3">
        <f t="shared" si="5"/>
        <v>20</v>
      </c>
      <c r="T1906" s="7">
        <f t="shared" si="6"/>
        <v>19</v>
      </c>
      <c r="U1906" s="8">
        <f t="array" ref="U1906">IF(W1906&lt;&gt;0,MAX(IFERROR(INDEX(A:S,MATCH(W1906,A:A,0),COLUMN(M$2)),0),IFERROR(INDEX(A:S,MATCH(AD1906,A:A,0),COLUMN(M$2)),0),IFERROR(INDEX(A:S,MATCH(AK1906,A:A,0),COLUMN(M$2)),0),IFERROR(INDEX(A:S,MATCH(AR1906,A:A,0),COLUMN(M$2)),0)),M1906)</f>
        <v>45258</v>
      </c>
      <c r="V1906" s="3">
        <f t="shared" si="7"/>
        <v>0</v>
      </c>
      <c r="W1906" s="3" t="s">
        <v>2088</v>
      </c>
      <c r="X1906" s="3">
        <v>1.0</v>
      </c>
      <c r="Y1906" s="3">
        <f t="array" ref="Y1906">ROUNDDOWN(INDEX($A:$O,MATCH(W1906,$A:$A,0),COLUMN(O$1))/X1906,0)</f>
        <v>41</v>
      </c>
      <c r="Z1906" s="3">
        <f t="array" ref="Z1906">ROUNDDOWN(INDEX($A:$J,MATCH(W1906,$A:$A,0),COLUMN(H$1))/X1906,0)+Y1906</f>
        <v>41</v>
      </c>
      <c r="AA1906" s="5" t="str">
        <f>IFERROR(__xludf.DUMMYFUNCTION("SINGLE(XLOOKUP(W1906,A:A,M:M))"),"")</f>
        <v/>
      </c>
      <c r="AB1906" s="3">
        <f t="array" ref="AB1906">ROUNDDOWN(INDEX($A:$N,MATCH(W1906,$A:$A,0),COLUMN(N$1))/X1906,0)+Z1906</f>
        <v>41</v>
      </c>
      <c r="AC1906" s="3" t="str">
        <f t="array" ref="AC1906">INDEX($A:$P,MATCH(W1906,$A:$A,0),COLUMN(P$1))</f>
        <v>LC DINING TABLES</v>
      </c>
      <c r="AD1906" s="3" t="s">
        <v>2091</v>
      </c>
      <c r="AE1906" s="3">
        <v>4.0</v>
      </c>
      <c r="AF1906" s="3">
        <f t="array" ref="AF1906">ROUNDDOWN(INDEX($A:$O,MATCH(AD1906,$A:$A,0),COLUMN(O$1))/AE1906,0)</f>
        <v>21</v>
      </c>
      <c r="AG1906" s="3">
        <f t="array" ref="AG1906">ROUNDDOWN(INDEX($A:$J,MATCH(AD1906,$A:$A,0),COLUMN(H$1))/AE1906,0)+AF1906</f>
        <v>42</v>
      </c>
      <c r="AH1906" s="5">
        <f>IFERROR(__xludf.DUMMYFUNCTION("SINGLE(XLOOKUP(AD1906,A:A,M:M))"),45258.0)</f>
        <v>45258</v>
      </c>
      <c r="AI1906" s="3">
        <f t="array" ref="AI1906">ROUNDDOWN(INDEX($A:$N,MATCH(AD1906,$A:$A,0),COLUMN(N$1))/AE1906,0)+AG1906</f>
        <v>42</v>
      </c>
      <c r="AJ1906" s="3" t="str">
        <f t="array" ref="AJ1906">INDEX($A:$P,MATCH(AD1906,$A:$A,0),COLUMN(P$1))</f>
        <v>LC DINING CHAIRS</v>
      </c>
    </row>
    <row r="1907" ht="15.75" customHeight="1">
      <c r="A1907" s="3" t="s">
        <v>2130</v>
      </c>
      <c r="B1907" s="4" t="str">
        <f t="shared" si="1"/>
        <v>SETCQDIWA5A</v>
      </c>
      <c r="D1907" s="3" t="s">
        <v>101</v>
      </c>
      <c r="F1907" s="5"/>
      <c r="G1907" s="4">
        <v>0.0</v>
      </c>
      <c r="I1907" s="4">
        <v>0.0</v>
      </c>
      <c r="J1907" s="4">
        <v>21.0</v>
      </c>
      <c r="K1907" s="4">
        <v>0.0</v>
      </c>
      <c r="L1907" s="4">
        <v>0.0</v>
      </c>
      <c r="O1907" s="6">
        <f t="shared" si="2"/>
        <v>21</v>
      </c>
      <c r="P1907" s="3" t="s">
        <v>144</v>
      </c>
      <c r="Q1907" s="3" t="str">
        <f t="shared" si="3"/>
        <v>LC DINING TABLES</v>
      </c>
      <c r="R1907" s="3">
        <f t="shared" si="4"/>
        <v>23</v>
      </c>
      <c r="S1907" s="3">
        <f t="shared" si="5"/>
        <v>0</v>
      </c>
      <c r="T1907" s="7">
        <f t="shared" si="6"/>
        <v>21</v>
      </c>
      <c r="U1907" s="8">
        <f t="array" ref="U1907">IF(W1907&lt;&gt;0,MAX(IFERROR(INDEX(A:S,MATCH(W1907,A:A,0),COLUMN(M$2)),0),IFERROR(INDEX(A:S,MATCH(AD1907,A:A,0),COLUMN(M$2)),0),IFERROR(INDEX(A:S,MATCH(AK1907,A:A,0),COLUMN(M$2)),0),IFERROR(INDEX(A:S,MATCH(AR1907,A:A,0),COLUMN(M$2)),0)),M1907)</f>
        <v>0</v>
      </c>
      <c r="V1907" s="3">
        <f t="shared" si="7"/>
        <v>0</v>
      </c>
      <c r="W1907" s="3" t="s">
        <v>2090</v>
      </c>
      <c r="X1907" s="3">
        <v>1.0</v>
      </c>
      <c r="Y1907" s="3">
        <f t="array" ref="Y1907">ROUNDDOWN(INDEX($A:$O,MATCH(W1907,$A:$A,0),COLUMN(O$1))/X1907,0)</f>
        <v>44</v>
      </c>
      <c r="Z1907" s="3">
        <f t="array" ref="Z1907">ROUNDDOWN(INDEX($A:$J,MATCH(W1907,$A:$A,0),COLUMN(H$1))/X1907,0)+Y1907</f>
        <v>44</v>
      </c>
      <c r="AA1907" s="5" t="str">
        <f>IFERROR(__xludf.DUMMYFUNCTION("SINGLE(XLOOKUP(W1907,A:A,M:M))"),"")</f>
        <v/>
      </c>
      <c r="AB1907" s="3">
        <f t="array" ref="AB1907">ROUNDDOWN(INDEX($A:$N,MATCH(W1907,$A:$A,0),COLUMN(N$1))/X1907,0)+Z1907</f>
        <v>44</v>
      </c>
      <c r="AC1907" s="3" t="str">
        <f t="array" ref="AC1907">INDEX($A:$P,MATCH(W1907,$A:$A,0),COLUMN(P$1))</f>
        <v>LC DINING TABLES</v>
      </c>
      <c r="AD1907" s="3" t="s">
        <v>2106</v>
      </c>
      <c r="AE1907" s="3">
        <v>4.0</v>
      </c>
      <c r="AF1907" s="3">
        <f t="array" ref="AF1907">ROUNDDOWN(INDEX($A:$O,MATCH(AD1907,$A:$A,0),COLUMN(O$1))/AE1907,0)</f>
        <v>23</v>
      </c>
      <c r="AG1907" s="3">
        <f t="array" ref="AG1907">ROUNDDOWN(INDEX($A:$J,MATCH(AD1907,$A:$A,0),COLUMN(H$1))/AE1907,0)+AF1907</f>
        <v>23</v>
      </c>
      <c r="AH1907" s="5" t="str">
        <f>IFERROR(__xludf.DUMMYFUNCTION("SINGLE(XLOOKUP(AD1907,A:A,M:M))"),"")</f>
        <v/>
      </c>
      <c r="AI1907" s="3">
        <f t="array" ref="AI1907">ROUNDDOWN(INDEX($A:$N,MATCH(AD1907,$A:$A,0),COLUMN(N$1))/AE1907,0)+AG1907</f>
        <v>23</v>
      </c>
      <c r="AJ1907" s="3" t="str">
        <f t="array" ref="AJ1907">INDEX($A:$P,MATCH(AD1907,$A:$A,0),COLUMN(P$1))</f>
        <v>LC DINING CHAIRS</v>
      </c>
    </row>
    <row r="1908" ht="15.75" customHeight="1">
      <c r="A1908" s="3" t="s">
        <v>2131</v>
      </c>
      <c r="B1908" s="4" t="str">
        <f t="shared" si="1"/>
        <v>SETCQDIWA5B</v>
      </c>
      <c r="D1908" s="3" t="s">
        <v>101</v>
      </c>
      <c r="F1908" s="5"/>
      <c r="G1908" s="4">
        <v>0.0</v>
      </c>
      <c r="I1908" s="4">
        <v>1.0</v>
      </c>
      <c r="J1908" s="4">
        <v>8.0</v>
      </c>
      <c r="K1908" s="4">
        <v>0.0</v>
      </c>
      <c r="L1908" s="4">
        <v>0.0</v>
      </c>
      <c r="O1908" s="6">
        <f t="shared" si="2"/>
        <v>8</v>
      </c>
      <c r="P1908" s="3" t="s">
        <v>144</v>
      </c>
      <c r="Q1908" s="3" t="str">
        <f t="shared" si="3"/>
        <v>LC DINING TABLES</v>
      </c>
      <c r="R1908" s="3">
        <f t="shared" si="4"/>
        <v>12</v>
      </c>
      <c r="S1908" s="3">
        <f t="shared" si="5"/>
        <v>20</v>
      </c>
      <c r="T1908" s="7">
        <f t="shared" si="6"/>
        <v>8</v>
      </c>
      <c r="U1908" s="8">
        <f t="array" ref="U1908">IF(W1908&lt;&gt;0,MAX(IFERROR(INDEX(A:S,MATCH(W1908,A:A,0),COLUMN(M$2)),0),IFERROR(INDEX(A:S,MATCH(AD1908,A:A,0),COLUMN(M$2)),0),IFERROR(INDEX(A:S,MATCH(AK1908,A:A,0),COLUMN(M$2)),0),IFERROR(INDEX(A:S,MATCH(AR1908,A:A,0),COLUMN(M$2)),0)),M1908)</f>
        <v>45255</v>
      </c>
      <c r="V1908" s="3">
        <f t="shared" si="7"/>
        <v>0</v>
      </c>
      <c r="W1908" s="3" t="s">
        <v>2090</v>
      </c>
      <c r="X1908" s="3">
        <v>1.0</v>
      </c>
      <c r="Y1908" s="3">
        <f t="array" ref="Y1908">ROUNDDOWN(INDEX($A:$O,MATCH(W1908,$A:$A,0),COLUMN(O$1))/X1908,0)</f>
        <v>44</v>
      </c>
      <c r="Z1908" s="3">
        <f t="array" ref="Z1908">ROUNDDOWN(INDEX($A:$J,MATCH(W1908,$A:$A,0),COLUMN(H$1))/X1908,0)+Y1908</f>
        <v>44</v>
      </c>
      <c r="AA1908" s="5" t="str">
        <f>IFERROR(__xludf.DUMMYFUNCTION("SINGLE(XLOOKUP(W1908,A:A,M:M))"),"")</f>
        <v/>
      </c>
      <c r="AB1908" s="3">
        <f t="array" ref="AB1908">ROUNDDOWN(INDEX($A:$N,MATCH(W1908,$A:$A,0),COLUMN(N$1))/X1908,0)+Z1908</f>
        <v>44</v>
      </c>
      <c r="AC1908" s="3" t="str">
        <f t="array" ref="AC1908">INDEX($A:$P,MATCH(W1908,$A:$A,0),COLUMN(P$1))</f>
        <v>LC DINING TABLES</v>
      </c>
      <c r="AD1908" s="3" t="s">
        <v>2099</v>
      </c>
      <c r="AE1908" s="3">
        <v>4.0</v>
      </c>
      <c r="AF1908" s="3">
        <f t="array" ref="AF1908">ROUNDDOWN(INDEX($A:$O,MATCH(AD1908,$A:$A,0),COLUMN(O$1))/AE1908,0)</f>
        <v>12</v>
      </c>
      <c r="AG1908" s="3">
        <f t="array" ref="AG1908">ROUNDDOWN(INDEX($A:$J,MATCH(AD1908,$A:$A,0),COLUMN(H$1))/AE1908,0)+AF1908</f>
        <v>32</v>
      </c>
      <c r="AH1908" s="5">
        <f>IFERROR(__xludf.DUMMYFUNCTION("SINGLE(XLOOKUP(AD1908,A:A,M:M))"),45255.0)</f>
        <v>45255</v>
      </c>
      <c r="AI1908" s="3">
        <f t="array" ref="AI1908">ROUNDDOWN(INDEX($A:$N,MATCH(AD1908,$A:$A,0),COLUMN(N$1))/AE1908,0)+AG1908</f>
        <v>32</v>
      </c>
      <c r="AJ1908" s="3" t="str">
        <f t="array" ref="AJ1908">INDEX($A:$P,MATCH(AD1908,$A:$A,0),COLUMN(P$1))</f>
        <v>LC DINING CHAIRS</v>
      </c>
    </row>
    <row r="1909" ht="15.75" customHeight="1">
      <c r="A1909" s="3" t="s">
        <v>2132</v>
      </c>
      <c r="B1909" s="4" t="str">
        <f t="shared" si="1"/>
        <v>SETCQDIWA5C</v>
      </c>
      <c r="D1909" s="3" t="s">
        <v>101</v>
      </c>
      <c r="F1909" s="5"/>
      <c r="G1909" s="4">
        <v>0.0</v>
      </c>
      <c r="I1909" s="4">
        <v>0.0</v>
      </c>
      <c r="J1909" s="4">
        <v>0.0</v>
      </c>
      <c r="K1909" s="4">
        <v>0.0</v>
      </c>
      <c r="L1909" s="4">
        <v>0.0</v>
      </c>
      <c r="O1909" s="6">
        <f t="shared" si="2"/>
        <v>0</v>
      </c>
      <c r="P1909" s="3" t="s">
        <v>144</v>
      </c>
      <c r="Q1909" s="3" t="str">
        <f t="shared" si="3"/>
        <v>LC DINING TABLES</v>
      </c>
      <c r="R1909" s="3">
        <f t="shared" si="4"/>
        <v>0</v>
      </c>
      <c r="S1909" s="3">
        <f t="shared" si="5"/>
        <v>0</v>
      </c>
      <c r="T1909" s="7">
        <f t="shared" si="6"/>
        <v>0</v>
      </c>
      <c r="U1909" s="8">
        <f t="array" ref="U1909">IF(W1909&lt;&gt;0,MAX(IFERROR(INDEX(A:S,MATCH(W1909,A:A,0),COLUMN(M$2)),0),IFERROR(INDEX(A:S,MATCH(AD1909,A:A,0),COLUMN(M$2)),0),IFERROR(INDEX(A:S,MATCH(AK1909,A:A,0),COLUMN(M$2)),0),IFERROR(INDEX(A:S,MATCH(AR1909,A:A,0),COLUMN(M$2)),0)),M1909)</f>
        <v>0</v>
      </c>
      <c r="V1909" s="3">
        <f t="shared" si="7"/>
        <v>0</v>
      </c>
      <c r="W1909" s="3" t="s">
        <v>2090</v>
      </c>
      <c r="X1909" s="3">
        <v>1.0</v>
      </c>
      <c r="Y1909" s="3">
        <f t="array" ref="Y1909">ROUNDDOWN(INDEX($A:$O,MATCH(W1909,$A:$A,0),COLUMN(O$1))/X1909,0)</f>
        <v>44</v>
      </c>
      <c r="Z1909" s="3">
        <f t="array" ref="Z1909">ROUNDDOWN(INDEX($A:$J,MATCH(W1909,$A:$A,0),COLUMN(H$1))/X1909,0)+Y1909</f>
        <v>44</v>
      </c>
      <c r="AA1909" s="5" t="str">
        <f>IFERROR(__xludf.DUMMYFUNCTION("SINGLE(XLOOKUP(W1909,A:A,M:M))"),"")</f>
        <v/>
      </c>
      <c r="AB1909" s="3">
        <f t="array" ref="AB1909">ROUNDDOWN(INDEX($A:$N,MATCH(W1909,$A:$A,0),COLUMN(N$1))/X1909,0)+Z1909</f>
        <v>44</v>
      </c>
      <c r="AC1909" s="3" t="str">
        <f t="array" ref="AC1909">INDEX($A:$P,MATCH(W1909,$A:$A,0),COLUMN(P$1))</f>
        <v>LC DINING TABLES</v>
      </c>
      <c r="AD1909" s="3" t="s">
        <v>2097</v>
      </c>
      <c r="AE1909" s="3">
        <v>4.0</v>
      </c>
      <c r="AF1909" s="3">
        <f t="array" ref="AF1909">ROUNDDOWN(INDEX($A:$O,MATCH(AD1909,$A:$A,0),COLUMN(O$1))/AE1909,0)</f>
        <v>0</v>
      </c>
      <c r="AG1909" s="3">
        <f t="array" ref="AG1909">ROUNDDOWN(INDEX($A:$J,MATCH(AD1909,$A:$A,0),COLUMN(H$1))/AE1909,0)+AF1909</f>
        <v>0</v>
      </c>
      <c r="AH1909" s="5" t="str">
        <f>IFERROR(__xludf.DUMMYFUNCTION("SINGLE(XLOOKUP(AD1909,A:A,M:M))"),"")</f>
        <v/>
      </c>
      <c r="AI1909" s="3">
        <f t="array" ref="AI1909">ROUNDDOWN(INDEX($A:$N,MATCH(AD1909,$A:$A,0),COLUMN(N$1))/AE1909,0)+AG1909</f>
        <v>0</v>
      </c>
      <c r="AJ1909" s="3" t="str">
        <f t="array" ref="AJ1909">INDEX($A:$P,MATCH(AD1909,$A:$A,0),COLUMN(P$1))</f>
        <v>LC DINING CHAIRS</v>
      </c>
    </row>
    <row r="1910" ht="15.75" customHeight="1">
      <c r="A1910" s="3" t="s">
        <v>2133</v>
      </c>
      <c r="B1910" s="4" t="str">
        <f t="shared" si="1"/>
        <v>SETCQDIWA5D</v>
      </c>
      <c r="D1910" s="3" t="s">
        <v>101</v>
      </c>
      <c r="F1910" s="5"/>
      <c r="G1910" s="4">
        <v>0.0</v>
      </c>
      <c r="I1910" s="4">
        <v>0.0</v>
      </c>
      <c r="J1910" s="4">
        <v>27.0</v>
      </c>
      <c r="K1910" s="4">
        <v>0.0</v>
      </c>
      <c r="L1910" s="4">
        <v>0.0</v>
      </c>
      <c r="O1910" s="6">
        <f t="shared" si="2"/>
        <v>27</v>
      </c>
      <c r="P1910" s="3" t="s">
        <v>144</v>
      </c>
      <c r="Q1910" s="3" t="str">
        <f t="shared" si="3"/>
        <v>LC DINING TABLES</v>
      </c>
      <c r="R1910" s="3">
        <f t="shared" si="4"/>
        <v>29</v>
      </c>
      <c r="S1910" s="3">
        <f t="shared" si="5"/>
        <v>15</v>
      </c>
      <c r="T1910" s="7">
        <f t="shared" si="6"/>
        <v>27</v>
      </c>
      <c r="U1910" s="8">
        <f t="array" ref="U1910">IF(W1910&lt;&gt;0,MAX(IFERROR(INDEX(A:S,MATCH(W1910,A:A,0),COLUMN(M$2)),0),IFERROR(INDEX(A:S,MATCH(AD1910,A:A,0),COLUMN(M$2)),0),IFERROR(INDEX(A:S,MATCH(AK1910,A:A,0),COLUMN(M$2)),0),IFERROR(INDEX(A:S,MATCH(AR1910,A:A,0),COLUMN(M$2)),0)),M1910)</f>
        <v>45255</v>
      </c>
      <c r="V1910" s="3">
        <f t="shared" si="7"/>
        <v>0</v>
      </c>
      <c r="W1910" s="3" t="s">
        <v>2090</v>
      </c>
      <c r="X1910" s="3">
        <v>1.0</v>
      </c>
      <c r="Y1910" s="3">
        <f t="array" ref="Y1910">ROUNDDOWN(INDEX($A:$O,MATCH(W1910,$A:$A,0),COLUMN(O$1))/X1910,0)</f>
        <v>44</v>
      </c>
      <c r="Z1910" s="3">
        <f t="array" ref="Z1910">ROUNDDOWN(INDEX($A:$J,MATCH(W1910,$A:$A,0),COLUMN(H$1))/X1910,0)+Y1910</f>
        <v>44</v>
      </c>
      <c r="AA1910" s="5" t="str">
        <f>IFERROR(__xludf.DUMMYFUNCTION("SINGLE(XLOOKUP(W1910,A:A,M:M))"),"")</f>
        <v/>
      </c>
      <c r="AB1910" s="3">
        <f t="array" ref="AB1910">ROUNDDOWN(INDEX($A:$N,MATCH(W1910,$A:$A,0),COLUMN(N$1))/X1910,0)+Z1910</f>
        <v>44</v>
      </c>
      <c r="AC1910" s="3" t="str">
        <f t="array" ref="AC1910">INDEX($A:$P,MATCH(W1910,$A:$A,0),COLUMN(P$1))</f>
        <v>LC DINING TABLES</v>
      </c>
      <c r="AD1910" s="3" t="s">
        <v>2094</v>
      </c>
      <c r="AE1910" s="3">
        <v>4.0</v>
      </c>
      <c r="AF1910" s="3">
        <f t="array" ref="AF1910">ROUNDDOWN(INDEX($A:$O,MATCH(AD1910,$A:$A,0),COLUMN(O$1))/AE1910,0)</f>
        <v>29</v>
      </c>
      <c r="AG1910" s="3">
        <f t="array" ref="AG1910">ROUNDDOWN(INDEX($A:$J,MATCH(AD1910,$A:$A,0),COLUMN(H$1))/AE1910,0)+AF1910</f>
        <v>69</v>
      </c>
      <c r="AH1910" s="5">
        <f>IFERROR(__xludf.DUMMYFUNCTION("SINGLE(XLOOKUP(AD1910,A:A,M:M))"),45255.0)</f>
        <v>45255</v>
      </c>
      <c r="AI1910" s="3">
        <f t="array" ref="AI1910">ROUNDDOWN(INDEX($A:$N,MATCH(AD1910,$A:$A,0),COLUMN(N$1))/AE1910,0)+AG1910</f>
        <v>69</v>
      </c>
      <c r="AJ1910" s="3" t="str">
        <f t="array" ref="AJ1910">INDEX($A:$P,MATCH(AD1910,$A:$A,0),COLUMN(P$1))</f>
        <v>LC DINING CHAIRS</v>
      </c>
    </row>
    <row r="1911" ht="15.75" customHeight="1">
      <c r="A1911" s="3" t="s">
        <v>2134</v>
      </c>
      <c r="B1911" s="4" t="str">
        <f t="shared" si="1"/>
        <v>SETCQDIWA5E</v>
      </c>
      <c r="D1911" s="3" t="s">
        <v>101</v>
      </c>
      <c r="F1911" s="5"/>
      <c r="G1911" s="4">
        <v>0.0</v>
      </c>
      <c r="I1911" s="4">
        <v>1.0</v>
      </c>
      <c r="J1911" s="4">
        <v>11.0</v>
      </c>
      <c r="K1911" s="4">
        <v>0.0</v>
      </c>
      <c r="L1911" s="4">
        <v>0.0</v>
      </c>
      <c r="O1911" s="6">
        <f t="shared" si="2"/>
        <v>11</v>
      </c>
      <c r="P1911" s="3" t="s">
        <v>144</v>
      </c>
      <c r="Q1911" s="3" t="str">
        <f t="shared" si="3"/>
        <v>LC DINING TABLES</v>
      </c>
      <c r="R1911" s="3">
        <f t="shared" si="4"/>
        <v>14</v>
      </c>
      <c r="S1911" s="3">
        <f t="shared" si="5"/>
        <v>21</v>
      </c>
      <c r="T1911" s="7">
        <f t="shared" si="6"/>
        <v>11</v>
      </c>
      <c r="U1911" s="8">
        <f t="array" ref="U1911">IF(W1911&lt;&gt;0,MAX(IFERROR(INDEX(A:S,MATCH(W1911,A:A,0),COLUMN(M$2)),0),IFERROR(INDEX(A:S,MATCH(AD1911,A:A,0),COLUMN(M$2)),0),IFERROR(INDEX(A:S,MATCH(AK1911,A:A,0),COLUMN(M$2)),0),IFERROR(INDEX(A:S,MATCH(AR1911,A:A,0),COLUMN(M$2)),0)),M1911)</f>
        <v>45258</v>
      </c>
      <c r="V1911" s="3">
        <f t="shared" si="7"/>
        <v>0</v>
      </c>
      <c r="W1911" s="3" t="s">
        <v>2090</v>
      </c>
      <c r="X1911" s="3">
        <v>1.0</v>
      </c>
      <c r="Y1911" s="3">
        <f t="array" ref="Y1911">ROUNDDOWN(INDEX($A:$O,MATCH(W1911,$A:$A,0),COLUMN(O$1))/X1911,0)</f>
        <v>44</v>
      </c>
      <c r="Z1911" s="3">
        <f t="array" ref="Z1911">ROUNDDOWN(INDEX($A:$J,MATCH(W1911,$A:$A,0),COLUMN(H$1))/X1911,0)+Y1911</f>
        <v>44</v>
      </c>
      <c r="AA1911" s="5" t="str">
        <f>IFERROR(__xludf.DUMMYFUNCTION("SINGLE(XLOOKUP(W1911,A:A,M:M))"),"")</f>
        <v/>
      </c>
      <c r="AB1911" s="3">
        <f t="array" ref="AB1911">ROUNDDOWN(INDEX($A:$N,MATCH(W1911,$A:$A,0),COLUMN(N$1))/X1911,0)+Z1911</f>
        <v>44</v>
      </c>
      <c r="AC1911" s="3" t="str">
        <f t="array" ref="AC1911">INDEX($A:$P,MATCH(W1911,$A:$A,0),COLUMN(P$1))</f>
        <v>LC DINING TABLES</v>
      </c>
      <c r="AD1911" s="3" t="s">
        <v>2092</v>
      </c>
      <c r="AE1911" s="3">
        <v>4.0</v>
      </c>
      <c r="AF1911" s="3">
        <f t="array" ref="AF1911">ROUNDDOWN(INDEX($A:$O,MATCH(AD1911,$A:$A,0),COLUMN(O$1))/AE1911,0)</f>
        <v>14</v>
      </c>
      <c r="AG1911" s="3">
        <f t="array" ref="AG1911">ROUNDDOWN(INDEX($A:$J,MATCH(AD1911,$A:$A,0),COLUMN(H$1))/AE1911,0)+AF1911</f>
        <v>35</v>
      </c>
      <c r="AH1911" s="5">
        <f>IFERROR(__xludf.DUMMYFUNCTION("SINGLE(XLOOKUP(AD1911,A:A,M:M))"),45258.0)</f>
        <v>45258</v>
      </c>
      <c r="AI1911" s="3">
        <f t="array" ref="AI1911">ROUNDDOWN(INDEX($A:$N,MATCH(AD1911,$A:$A,0),COLUMN(N$1))/AE1911,0)+AG1911</f>
        <v>35</v>
      </c>
      <c r="AJ1911" s="3" t="str">
        <f t="array" ref="AJ1911">INDEX($A:$P,MATCH(AD1911,$A:$A,0),COLUMN(P$1))</f>
        <v>LC DINING CHAIRS</v>
      </c>
    </row>
    <row r="1912" ht="15.75" customHeight="1">
      <c r="A1912" s="3" t="s">
        <v>2135</v>
      </c>
      <c r="B1912" s="4" t="str">
        <f t="shared" si="1"/>
        <v>SETCODIBLK5A</v>
      </c>
      <c r="D1912" s="3" t="s">
        <v>101</v>
      </c>
      <c r="F1912" s="5"/>
      <c r="G1912" s="4">
        <v>0.0</v>
      </c>
      <c r="I1912" s="4">
        <v>0.0</v>
      </c>
      <c r="J1912" s="4">
        <v>21.0</v>
      </c>
      <c r="K1912" s="4">
        <v>0.0</v>
      </c>
      <c r="L1912" s="4">
        <v>0.0</v>
      </c>
      <c r="O1912" s="6">
        <f t="shared" si="2"/>
        <v>21</v>
      </c>
      <c r="P1912" s="3" t="s">
        <v>144</v>
      </c>
      <c r="Q1912" s="3" t="str">
        <f t="shared" si="3"/>
        <v>LC DINING TABLES</v>
      </c>
      <c r="R1912" s="3">
        <f t="shared" si="4"/>
        <v>23</v>
      </c>
      <c r="S1912" s="3">
        <f t="shared" si="5"/>
        <v>0</v>
      </c>
      <c r="T1912" s="7">
        <f t="shared" si="6"/>
        <v>21</v>
      </c>
      <c r="U1912" s="8">
        <f t="array" ref="U1912">IF(W1912&lt;&gt;0,MAX(IFERROR(INDEX(A:S,MATCH(W1912,A:A,0),COLUMN(M$2)),0),IFERROR(INDEX(A:S,MATCH(AD1912,A:A,0),COLUMN(M$2)),0),IFERROR(INDEX(A:S,MATCH(AK1912,A:A,0),COLUMN(M$2)),0),IFERROR(INDEX(A:S,MATCH(AR1912,A:A,0),COLUMN(M$2)),0)),M1912)</f>
        <v>0</v>
      </c>
      <c r="V1912" s="3">
        <f t="shared" si="7"/>
        <v>0</v>
      </c>
      <c r="W1912" s="3" t="s">
        <v>2082</v>
      </c>
      <c r="X1912" s="3">
        <v>1.0</v>
      </c>
      <c r="Y1912" s="3">
        <f t="array" ref="Y1912">ROUNDDOWN(INDEX($A:$O,MATCH(W1912,$A:$A,0),COLUMN(O$1))/X1912,0)</f>
        <v>26</v>
      </c>
      <c r="Z1912" s="3">
        <f t="array" ref="Z1912">ROUNDDOWN(INDEX($A:$J,MATCH(W1912,$A:$A,0),COLUMN(H$1))/X1912,0)+Y1912</f>
        <v>26</v>
      </c>
      <c r="AA1912" s="5" t="str">
        <f>IFERROR(__xludf.DUMMYFUNCTION("SINGLE(XLOOKUP(W1912,A:A,M:M))"),"")</f>
        <v/>
      </c>
      <c r="AB1912" s="3">
        <f t="array" ref="AB1912">ROUNDDOWN(INDEX($A:$N,MATCH(W1912,$A:$A,0),COLUMN(N$1))/X1912,0)+Z1912</f>
        <v>26</v>
      </c>
      <c r="AC1912" s="3" t="str">
        <f t="array" ref="AC1912">INDEX($A:$P,MATCH(W1912,$A:$A,0),COLUMN(P$1))</f>
        <v>LC DINING TABLES</v>
      </c>
      <c r="AD1912" s="3" t="s">
        <v>2106</v>
      </c>
      <c r="AE1912" s="3">
        <v>4.0</v>
      </c>
      <c r="AF1912" s="3">
        <f t="array" ref="AF1912">ROUNDDOWN(INDEX($A:$O,MATCH(AD1912,$A:$A,0),COLUMN(O$1))/AE1912,0)</f>
        <v>23</v>
      </c>
      <c r="AG1912" s="3">
        <f t="array" ref="AG1912">ROUNDDOWN(INDEX($A:$J,MATCH(AD1912,$A:$A,0),COLUMN(H$1))/AE1912,0)+AF1912</f>
        <v>23</v>
      </c>
      <c r="AH1912" s="5" t="str">
        <f>IFERROR(__xludf.DUMMYFUNCTION("SINGLE(XLOOKUP(AD1912,A:A,M:M))"),"")</f>
        <v/>
      </c>
      <c r="AI1912" s="3">
        <f t="array" ref="AI1912">ROUNDDOWN(INDEX($A:$N,MATCH(AD1912,$A:$A,0),COLUMN(N$1))/AE1912,0)+AG1912</f>
        <v>23</v>
      </c>
      <c r="AJ1912" s="3" t="str">
        <f t="array" ref="AJ1912">INDEX($A:$P,MATCH(AD1912,$A:$A,0),COLUMN(P$1))</f>
        <v>LC DINING CHAIRS</v>
      </c>
    </row>
    <row r="1913" ht="15.75" customHeight="1">
      <c r="A1913" s="3" t="s">
        <v>2136</v>
      </c>
      <c r="B1913" s="4" t="str">
        <f t="shared" si="1"/>
        <v>SETCODIBLK5B</v>
      </c>
      <c r="D1913" s="3" t="s">
        <v>101</v>
      </c>
      <c r="F1913" s="5"/>
      <c r="G1913" s="4">
        <v>0.0</v>
      </c>
      <c r="I1913" s="4">
        <v>0.0</v>
      </c>
      <c r="J1913" s="4">
        <v>26.0</v>
      </c>
      <c r="K1913" s="4">
        <v>0.0</v>
      </c>
      <c r="L1913" s="4">
        <v>0.0</v>
      </c>
      <c r="O1913" s="6">
        <f t="shared" si="2"/>
        <v>26</v>
      </c>
      <c r="P1913" s="3" t="s">
        <v>144</v>
      </c>
      <c r="Q1913" s="3" t="str">
        <f t="shared" si="3"/>
        <v>LC DINING TABLES</v>
      </c>
      <c r="R1913" s="3">
        <f t="shared" si="4"/>
        <v>26</v>
      </c>
      <c r="S1913" s="3">
        <f t="shared" si="5"/>
        <v>0</v>
      </c>
      <c r="T1913" s="7">
        <f t="shared" si="6"/>
        <v>26</v>
      </c>
      <c r="U1913" s="8">
        <f t="array" ref="U1913">IF(W1913&lt;&gt;0,MAX(IFERROR(INDEX(A:S,MATCH(W1913,A:A,0),COLUMN(M$2)),0),IFERROR(INDEX(A:S,MATCH(AD1913,A:A,0),COLUMN(M$2)),0),IFERROR(INDEX(A:S,MATCH(AK1913,A:A,0),COLUMN(M$2)),0),IFERROR(INDEX(A:S,MATCH(AR1913,A:A,0),COLUMN(M$2)),0)),M1913)</f>
        <v>45255</v>
      </c>
      <c r="V1913" s="3">
        <f t="shared" si="7"/>
        <v>0</v>
      </c>
      <c r="W1913" s="3" t="s">
        <v>2082</v>
      </c>
      <c r="X1913" s="3">
        <v>1.0</v>
      </c>
      <c r="Y1913" s="3">
        <f t="array" ref="Y1913">ROUNDDOWN(INDEX($A:$O,MATCH(W1913,$A:$A,0),COLUMN(O$1))/X1913,0)</f>
        <v>26</v>
      </c>
      <c r="Z1913" s="3">
        <f t="array" ref="Z1913">ROUNDDOWN(INDEX($A:$J,MATCH(W1913,$A:$A,0),COLUMN(H$1))/X1913,0)+Y1913</f>
        <v>26</v>
      </c>
      <c r="AA1913" s="5" t="str">
        <f>IFERROR(__xludf.DUMMYFUNCTION("SINGLE(XLOOKUP(W1913,A:A,M:M))"),"")</f>
        <v/>
      </c>
      <c r="AB1913" s="3">
        <f t="array" ref="AB1913">ROUNDDOWN(INDEX($A:$N,MATCH(W1913,$A:$A,0),COLUMN(N$1))/X1913,0)+Z1913</f>
        <v>26</v>
      </c>
      <c r="AC1913" s="3" t="str">
        <f t="array" ref="AC1913">INDEX($A:$P,MATCH(W1913,$A:$A,0),COLUMN(P$1))</f>
        <v>LC DINING TABLES</v>
      </c>
      <c r="AD1913" s="3" t="s">
        <v>2098</v>
      </c>
      <c r="AE1913" s="3">
        <v>4.0</v>
      </c>
      <c r="AF1913" s="3">
        <f t="array" ref="AF1913">ROUNDDOWN(INDEX($A:$O,MATCH(AD1913,$A:$A,0),COLUMN(O$1))/AE1913,0)</f>
        <v>32</v>
      </c>
      <c r="AG1913" s="3">
        <f t="array" ref="AG1913">ROUNDDOWN(INDEX($A:$J,MATCH(AD1913,$A:$A,0),COLUMN(H$1))/AE1913,0)+AF1913</f>
        <v>52</v>
      </c>
      <c r="AH1913" s="5">
        <f>IFERROR(__xludf.DUMMYFUNCTION("SINGLE(XLOOKUP(AD1913,A:A,M:M))"),45255.0)</f>
        <v>45255</v>
      </c>
      <c r="AI1913" s="3">
        <f t="array" ref="AI1913">ROUNDDOWN(INDEX($A:$N,MATCH(AD1913,$A:$A,0),COLUMN(N$1))/AE1913,0)+AG1913</f>
        <v>52</v>
      </c>
      <c r="AJ1913" s="3" t="str">
        <f t="array" ref="AJ1913">INDEX($A:$P,MATCH(AD1913,$A:$A,0),COLUMN(P$1))</f>
        <v>LC DINING CHAIRS</v>
      </c>
    </row>
    <row r="1914" ht="15.75" customHeight="1">
      <c r="A1914" s="3" t="s">
        <v>2137</v>
      </c>
      <c r="B1914" s="4" t="str">
        <f t="shared" si="1"/>
        <v>SETCODIBLK5C</v>
      </c>
      <c r="D1914" s="3" t="s">
        <v>101</v>
      </c>
      <c r="F1914" s="5"/>
      <c r="G1914" s="4">
        <v>0.0</v>
      </c>
      <c r="I1914" s="4">
        <v>0.0</v>
      </c>
      <c r="J1914" s="4">
        <v>17.0</v>
      </c>
      <c r="K1914" s="4">
        <v>0.0</v>
      </c>
      <c r="L1914" s="4">
        <v>0.0</v>
      </c>
      <c r="O1914" s="6">
        <f t="shared" si="2"/>
        <v>17</v>
      </c>
      <c r="P1914" s="3" t="s">
        <v>144</v>
      </c>
      <c r="Q1914" s="3" t="str">
        <f t="shared" si="3"/>
        <v>LC DINING TABLES</v>
      </c>
      <c r="R1914" s="3">
        <f t="shared" si="4"/>
        <v>20</v>
      </c>
      <c r="S1914" s="3">
        <f t="shared" si="5"/>
        <v>6</v>
      </c>
      <c r="T1914" s="7">
        <f t="shared" si="6"/>
        <v>17</v>
      </c>
      <c r="U1914" s="8">
        <f t="array" ref="U1914">IF(W1914&lt;&gt;0,MAX(IFERROR(INDEX(A:S,MATCH(W1914,A:A,0),COLUMN(M$2)),0),IFERROR(INDEX(A:S,MATCH(AD1914,A:A,0),COLUMN(M$2)),0),IFERROR(INDEX(A:S,MATCH(AK1914,A:A,0),COLUMN(M$2)),0),IFERROR(INDEX(A:S,MATCH(AR1914,A:A,0),COLUMN(M$2)),0)),M1914)</f>
        <v>45241</v>
      </c>
      <c r="V1914" s="3">
        <f t="shared" si="7"/>
        <v>0</v>
      </c>
      <c r="W1914" s="3" t="s">
        <v>2082</v>
      </c>
      <c r="X1914" s="3">
        <v>1.0</v>
      </c>
      <c r="Y1914" s="3">
        <f t="array" ref="Y1914">ROUNDDOWN(INDEX($A:$O,MATCH(W1914,$A:$A,0),COLUMN(O$1))/X1914,0)</f>
        <v>26</v>
      </c>
      <c r="Z1914" s="3">
        <f t="array" ref="Z1914">ROUNDDOWN(INDEX($A:$J,MATCH(W1914,$A:$A,0),COLUMN(H$1))/X1914,0)+Y1914</f>
        <v>26</v>
      </c>
      <c r="AA1914" s="5" t="str">
        <f>IFERROR(__xludf.DUMMYFUNCTION("SINGLE(XLOOKUP(W1914,A:A,M:M))"),"")</f>
        <v/>
      </c>
      <c r="AB1914" s="3">
        <f t="array" ref="AB1914">ROUNDDOWN(INDEX($A:$N,MATCH(W1914,$A:$A,0),COLUMN(N$1))/X1914,0)+Z1914</f>
        <v>26</v>
      </c>
      <c r="AC1914" s="3" t="str">
        <f t="array" ref="AC1914">INDEX($A:$P,MATCH(W1914,$A:$A,0),COLUMN(P$1))</f>
        <v>LC DINING TABLES</v>
      </c>
      <c r="AD1914" s="3" t="s">
        <v>2096</v>
      </c>
      <c r="AE1914" s="3">
        <v>4.0</v>
      </c>
      <c r="AF1914" s="3">
        <f t="array" ref="AF1914">ROUNDDOWN(INDEX($A:$O,MATCH(AD1914,$A:$A,0),COLUMN(O$1))/AE1914,0)</f>
        <v>20</v>
      </c>
      <c r="AG1914" s="3">
        <f t="array" ref="AG1914">ROUNDDOWN(INDEX($A:$J,MATCH(AD1914,$A:$A,0),COLUMN(H$1))/AE1914,0)+AF1914</f>
        <v>45</v>
      </c>
      <c r="AH1914" s="5">
        <f>IFERROR(__xludf.DUMMYFUNCTION("SINGLE(XLOOKUP(AD1914,A:A,M:M))"),45241.0)</f>
        <v>45241</v>
      </c>
      <c r="AI1914" s="3">
        <f t="array" ref="AI1914">ROUNDDOWN(INDEX($A:$N,MATCH(AD1914,$A:$A,0),COLUMN(N$1))/AE1914,0)+AG1914</f>
        <v>45</v>
      </c>
      <c r="AJ1914" s="3" t="str">
        <f t="array" ref="AJ1914">INDEX($A:$P,MATCH(AD1914,$A:$A,0),COLUMN(P$1))</f>
        <v>LC DINING CHAIRS</v>
      </c>
    </row>
    <row r="1915" ht="15.75" customHeight="1">
      <c r="A1915" s="3" t="s">
        <v>2138</v>
      </c>
      <c r="B1915" s="4" t="str">
        <f t="shared" si="1"/>
        <v>SETCODIBLK5D</v>
      </c>
      <c r="D1915" s="3" t="s">
        <v>101</v>
      </c>
      <c r="F1915" s="5"/>
      <c r="G1915" s="4">
        <v>0.0</v>
      </c>
      <c r="I1915" s="4">
        <v>0.0</v>
      </c>
      <c r="J1915" s="4">
        <v>0.0</v>
      </c>
      <c r="K1915" s="4">
        <v>0.0</v>
      </c>
      <c r="L1915" s="4">
        <v>0.0</v>
      </c>
      <c r="O1915" s="6">
        <f t="shared" si="2"/>
        <v>0</v>
      </c>
      <c r="P1915" s="3" t="s">
        <v>144</v>
      </c>
      <c r="Q1915" s="3" t="str">
        <f t="shared" si="3"/>
        <v>LC DINING TABLES</v>
      </c>
      <c r="R1915" s="3">
        <f t="shared" si="4"/>
        <v>0</v>
      </c>
      <c r="S1915" s="3">
        <f t="shared" si="5"/>
        <v>0</v>
      </c>
      <c r="T1915" s="7">
        <f t="shared" si="6"/>
        <v>0</v>
      </c>
      <c r="U1915" s="8">
        <f t="array" ref="U1915">IF(W1915&lt;&gt;0,MAX(IFERROR(INDEX(A:S,MATCH(W1915,A:A,0),COLUMN(M$2)),0),IFERROR(INDEX(A:S,MATCH(AD1915,A:A,0),COLUMN(M$2)),0),IFERROR(INDEX(A:S,MATCH(AK1915,A:A,0),COLUMN(M$2)),0),IFERROR(INDEX(A:S,MATCH(AR1915,A:A,0),COLUMN(M$2)),0)),M1915)</f>
        <v>0</v>
      </c>
      <c r="V1915" s="3">
        <f t="shared" si="7"/>
        <v>0</v>
      </c>
      <c r="W1915" s="3" t="s">
        <v>2082</v>
      </c>
      <c r="X1915" s="3">
        <v>1.0</v>
      </c>
      <c r="Y1915" s="3">
        <f t="array" ref="Y1915">ROUNDDOWN(INDEX($A:$O,MATCH(W1915,$A:$A,0),COLUMN(O$1))/X1915,0)</f>
        <v>26</v>
      </c>
      <c r="Z1915" s="3">
        <f t="array" ref="Z1915">ROUNDDOWN(INDEX($A:$J,MATCH(W1915,$A:$A,0),COLUMN(H$1))/X1915,0)+Y1915</f>
        <v>26</v>
      </c>
      <c r="AA1915" s="5" t="str">
        <f>IFERROR(__xludf.DUMMYFUNCTION("SINGLE(XLOOKUP(W1915,A:A,M:M))"),"")</f>
        <v/>
      </c>
      <c r="AB1915" s="3">
        <f t="array" ref="AB1915">ROUNDDOWN(INDEX($A:$N,MATCH(W1915,$A:$A,0),COLUMN(N$1))/X1915,0)+Z1915</f>
        <v>26</v>
      </c>
      <c r="AC1915" s="3" t="str">
        <f t="array" ref="AC1915">INDEX($A:$P,MATCH(W1915,$A:$A,0),COLUMN(P$1))</f>
        <v>LC DINING TABLES</v>
      </c>
      <c r="AD1915" s="3" t="s">
        <v>2093</v>
      </c>
      <c r="AE1915" s="3">
        <v>4.0</v>
      </c>
      <c r="AF1915" s="3">
        <f t="array" ref="AF1915">ROUNDDOWN(INDEX($A:$O,MATCH(AD1915,$A:$A,0),COLUMN(O$1))/AE1915,0)</f>
        <v>0</v>
      </c>
      <c r="AG1915" s="3">
        <f t="array" ref="AG1915">ROUNDDOWN(INDEX($A:$J,MATCH(AD1915,$A:$A,0),COLUMN(H$1))/AE1915,0)+AF1915</f>
        <v>0</v>
      </c>
      <c r="AH1915" s="5" t="str">
        <f>IFERROR(__xludf.DUMMYFUNCTION("SINGLE(XLOOKUP(AD1915,A:A,M:M))"),"")</f>
        <v/>
      </c>
      <c r="AI1915" s="3">
        <f t="array" ref="AI1915">ROUNDDOWN(INDEX($A:$N,MATCH(AD1915,$A:$A,0),COLUMN(N$1))/AE1915,0)+AG1915</f>
        <v>0</v>
      </c>
      <c r="AJ1915" s="3" t="str">
        <f t="array" ref="AJ1915">INDEX($A:$P,MATCH(AD1915,$A:$A,0),COLUMN(P$1))</f>
        <v>LC DINING CHAIRS</v>
      </c>
    </row>
    <row r="1916" ht="15.75" customHeight="1">
      <c r="A1916" s="3" t="s">
        <v>2139</v>
      </c>
      <c r="B1916" s="4" t="str">
        <f t="shared" si="1"/>
        <v>SETCODIBLK5E</v>
      </c>
      <c r="D1916" s="3" t="s">
        <v>101</v>
      </c>
      <c r="F1916" s="5"/>
      <c r="G1916" s="4">
        <v>0.0</v>
      </c>
      <c r="I1916" s="4">
        <v>0.0</v>
      </c>
      <c r="J1916" s="4">
        <v>19.0</v>
      </c>
      <c r="K1916" s="4">
        <v>0.0</v>
      </c>
      <c r="L1916" s="4">
        <v>0.0</v>
      </c>
      <c r="O1916" s="6">
        <f t="shared" si="2"/>
        <v>19</v>
      </c>
      <c r="P1916" s="3" t="s">
        <v>144</v>
      </c>
      <c r="Q1916" s="3" t="str">
        <f t="shared" si="3"/>
        <v>LC DINING TABLES</v>
      </c>
      <c r="R1916" s="3">
        <f t="shared" si="4"/>
        <v>21</v>
      </c>
      <c r="S1916" s="3">
        <f t="shared" si="5"/>
        <v>5</v>
      </c>
      <c r="T1916" s="7">
        <f t="shared" si="6"/>
        <v>19</v>
      </c>
      <c r="U1916" s="8">
        <f t="array" ref="U1916">IF(W1916&lt;&gt;0,MAX(IFERROR(INDEX(A:S,MATCH(W1916,A:A,0),COLUMN(M$2)),0),IFERROR(INDEX(A:S,MATCH(AD1916,A:A,0),COLUMN(M$2)),0),IFERROR(INDEX(A:S,MATCH(AK1916,A:A,0),COLUMN(M$2)),0),IFERROR(INDEX(A:S,MATCH(AR1916,A:A,0),COLUMN(M$2)),0)),M1916)</f>
        <v>45258</v>
      </c>
      <c r="V1916" s="3">
        <f t="shared" si="7"/>
        <v>0</v>
      </c>
      <c r="W1916" s="3" t="s">
        <v>2082</v>
      </c>
      <c r="X1916" s="3">
        <v>1.0</v>
      </c>
      <c r="Y1916" s="3">
        <f t="array" ref="Y1916">ROUNDDOWN(INDEX($A:$O,MATCH(W1916,$A:$A,0),COLUMN(O$1))/X1916,0)</f>
        <v>26</v>
      </c>
      <c r="Z1916" s="3">
        <f t="array" ref="Z1916">ROUNDDOWN(INDEX($A:$J,MATCH(W1916,$A:$A,0),COLUMN(H$1))/X1916,0)+Y1916</f>
        <v>26</v>
      </c>
      <c r="AA1916" s="5" t="str">
        <f>IFERROR(__xludf.DUMMYFUNCTION("SINGLE(XLOOKUP(W1916,A:A,M:M))"),"")</f>
        <v/>
      </c>
      <c r="AB1916" s="3">
        <f t="array" ref="AB1916">ROUNDDOWN(INDEX($A:$N,MATCH(W1916,$A:$A,0),COLUMN(N$1))/X1916,0)+Z1916</f>
        <v>26</v>
      </c>
      <c r="AC1916" s="3" t="str">
        <f t="array" ref="AC1916">INDEX($A:$P,MATCH(W1916,$A:$A,0),COLUMN(P$1))</f>
        <v>LC DINING TABLES</v>
      </c>
      <c r="AD1916" s="3" t="s">
        <v>2091</v>
      </c>
      <c r="AE1916" s="3">
        <v>4.0</v>
      </c>
      <c r="AF1916" s="3">
        <f t="array" ref="AF1916">ROUNDDOWN(INDEX($A:$O,MATCH(AD1916,$A:$A,0),COLUMN(O$1))/AE1916,0)</f>
        <v>21</v>
      </c>
      <c r="AG1916" s="3">
        <f t="array" ref="AG1916">ROUNDDOWN(INDEX($A:$J,MATCH(AD1916,$A:$A,0),COLUMN(H$1))/AE1916,0)+AF1916</f>
        <v>42</v>
      </c>
      <c r="AH1916" s="5">
        <f>IFERROR(__xludf.DUMMYFUNCTION("SINGLE(XLOOKUP(AD1916,A:A,M:M))"),45258.0)</f>
        <v>45258</v>
      </c>
      <c r="AI1916" s="3">
        <f t="array" ref="AI1916">ROUNDDOWN(INDEX($A:$N,MATCH(AD1916,$A:$A,0),COLUMN(N$1))/AE1916,0)+AG1916</f>
        <v>42</v>
      </c>
      <c r="AJ1916" s="3" t="str">
        <f t="array" ref="AJ1916">INDEX($A:$P,MATCH(AD1916,$A:$A,0),COLUMN(P$1))</f>
        <v>LC DINING CHAIRS</v>
      </c>
    </row>
    <row r="1917" ht="15.75" customHeight="1">
      <c r="A1917" s="3" t="s">
        <v>2140</v>
      </c>
      <c r="B1917" s="4" t="str">
        <f t="shared" si="1"/>
        <v>SETCODIWA5B</v>
      </c>
      <c r="D1917" s="3" t="s">
        <v>101</v>
      </c>
      <c r="F1917" s="5"/>
      <c r="G1917" s="4">
        <v>0.0</v>
      </c>
      <c r="I1917" s="4">
        <v>0.0</v>
      </c>
      <c r="J1917" s="4">
        <v>8.0</v>
      </c>
      <c r="K1917" s="4">
        <v>0.0</v>
      </c>
      <c r="L1917" s="4">
        <v>0.0</v>
      </c>
      <c r="O1917" s="6">
        <f t="shared" si="2"/>
        <v>8</v>
      </c>
      <c r="P1917" s="3" t="s">
        <v>144</v>
      </c>
      <c r="Q1917" s="3" t="str">
        <f t="shared" si="3"/>
        <v>LC DINING TABLES</v>
      </c>
      <c r="R1917" s="3">
        <f t="shared" si="4"/>
        <v>12</v>
      </c>
      <c r="S1917" s="3">
        <f t="shared" si="5"/>
        <v>11</v>
      </c>
      <c r="T1917" s="7">
        <f t="shared" si="6"/>
        <v>8</v>
      </c>
      <c r="U1917" s="8">
        <f t="array" ref="U1917">IF(W1917&lt;&gt;0,MAX(IFERROR(INDEX(A:S,MATCH(W1917,A:A,0),COLUMN(M$2)),0),IFERROR(INDEX(A:S,MATCH(AD1917,A:A,0),COLUMN(M$2)),0),IFERROR(INDEX(A:S,MATCH(AK1917,A:A,0),COLUMN(M$2)),0),IFERROR(INDEX(A:S,MATCH(AR1917,A:A,0),COLUMN(M$2)),0)),M1917)</f>
        <v>45255</v>
      </c>
      <c r="V1917" s="3">
        <f t="shared" si="7"/>
        <v>0</v>
      </c>
      <c r="W1917" s="3" t="s">
        <v>2085</v>
      </c>
      <c r="X1917" s="3">
        <v>1.0</v>
      </c>
      <c r="Y1917" s="3">
        <f t="array" ref="Y1917">ROUNDDOWN(INDEX($A:$O,MATCH(W1917,$A:$A,0),COLUMN(O$1))/X1917,0)</f>
        <v>23</v>
      </c>
      <c r="Z1917" s="3">
        <f t="array" ref="Z1917">ROUNDDOWN(INDEX($A:$J,MATCH(W1917,$A:$A,0),COLUMN(H$1))/X1917,0)+Y1917</f>
        <v>23</v>
      </c>
      <c r="AA1917" s="5" t="str">
        <f>IFERROR(__xludf.DUMMYFUNCTION("SINGLE(XLOOKUP(W1917,A:A,M:M))"),"")</f>
        <v/>
      </c>
      <c r="AB1917" s="3">
        <f t="array" ref="AB1917">ROUNDDOWN(INDEX($A:$N,MATCH(W1917,$A:$A,0),COLUMN(N$1))/X1917,0)+Z1917</f>
        <v>23</v>
      </c>
      <c r="AC1917" s="3" t="str">
        <f t="array" ref="AC1917">INDEX($A:$P,MATCH(W1917,$A:$A,0),COLUMN(P$1))</f>
        <v>LC DINING TABLES</v>
      </c>
      <c r="AD1917" s="3" t="s">
        <v>2099</v>
      </c>
      <c r="AE1917" s="3">
        <v>4.0</v>
      </c>
      <c r="AF1917" s="3">
        <f t="array" ref="AF1917">ROUNDDOWN(INDEX($A:$O,MATCH(AD1917,$A:$A,0),COLUMN(O$1))/AE1917,0)</f>
        <v>12</v>
      </c>
      <c r="AG1917" s="3">
        <f t="array" ref="AG1917">ROUNDDOWN(INDEX($A:$J,MATCH(AD1917,$A:$A,0),COLUMN(H$1))/AE1917,0)+AF1917</f>
        <v>32</v>
      </c>
      <c r="AH1917" s="5">
        <f>IFERROR(__xludf.DUMMYFUNCTION("SINGLE(XLOOKUP(AD1917,A:A,M:M))"),45255.0)</f>
        <v>45255</v>
      </c>
      <c r="AI1917" s="3">
        <f t="array" ref="AI1917">ROUNDDOWN(INDEX($A:$N,MATCH(AD1917,$A:$A,0),COLUMN(N$1))/AE1917,0)+AG1917</f>
        <v>32</v>
      </c>
      <c r="AJ1917" s="3" t="str">
        <f t="array" ref="AJ1917">INDEX($A:$P,MATCH(AD1917,$A:$A,0),COLUMN(P$1))</f>
        <v>LC DINING CHAIRS</v>
      </c>
    </row>
    <row r="1918" ht="15.75" customHeight="1">
      <c r="A1918" s="3" t="s">
        <v>2141</v>
      </c>
      <c r="B1918" s="4" t="str">
        <f t="shared" si="1"/>
        <v>SETCODIWA5C</v>
      </c>
      <c r="D1918" s="3" t="s">
        <v>101</v>
      </c>
      <c r="F1918" s="5"/>
      <c r="G1918" s="4">
        <v>0.0</v>
      </c>
      <c r="I1918" s="4">
        <v>0.0</v>
      </c>
      <c r="J1918" s="4">
        <v>0.0</v>
      </c>
      <c r="K1918" s="4">
        <v>0.0</v>
      </c>
      <c r="L1918" s="4">
        <v>0.0</v>
      </c>
      <c r="O1918" s="6">
        <f t="shared" si="2"/>
        <v>0</v>
      </c>
      <c r="P1918" s="3" t="s">
        <v>144</v>
      </c>
      <c r="Q1918" s="3" t="str">
        <f t="shared" si="3"/>
        <v>LC DINING TABLES</v>
      </c>
      <c r="R1918" s="3">
        <f t="shared" si="4"/>
        <v>0</v>
      </c>
      <c r="S1918" s="3">
        <f t="shared" si="5"/>
        <v>0</v>
      </c>
      <c r="T1918" s="7">
        <f t="shared" si="6"/>
        <v>0</v>
      </c>
      <c r="U1918" s="8">
        <f t="array" ref="U1918">IF(W1918&lt;&gt;0,MAX(IFERROR(INDEX(A:S,MATCH(W1918,A:A,0),COLUMN(M$2)),0),IFERROR(INDEX(A:S,MATCH(AD1918,A:A,0),COLUMN(M$2)),0),IFERROR(INDEX(A:S,MATCH(AK1918,A:A,0),COLUMN(M$2)),0),IFERROR(INDEX(A:S,MATCH(AR1918,A:A,0),COLUMN(M$2)),0)),M1918)</f>
        <v>0</v>
      </c>
      <c r="V1918" s="3">
        <f t="shared" si="7"/>
        <v>0</v>
      </c>
      <c r="W1918" s="3" t="s">
        <v>2085</v>
      </c>
      <c r="X1918" s="3">
        <v>1.0</v>
      </c>
      <c r="Y1918" s="3">
        <f t="array" ref="Y1918">ROUNDDOWN(INDEX($A:$O,MATCH(W1918,$A:$A,0),COLUMN(O$1))/X1918,0)</f>
        <v>23</v>
      </c>
      <c r="Z1918" s="3">
        <f t="array" ref="Z1918">ROUNDDOWN(INDEX($A:$J,MATCH(W1918,$A:$A,0),COLUMN(H$1))/X1918,0)+Y1918</f>
        <v>23</v>
      </c>
      <c r="AA1918" s="5" t="str">
        <f>IFERROR(__xludf.DUMMYFUNCTION("SINGLE(XLOOKUP(W1918,A:A,M:M))"),"")</f>
        <v/>
      </c>
      <c r="AB1918" s="3">
        <f t="array" ref="AB1918">ROUNDDOWN(INDEX($A:$N,MATCH(W1918,$A:$A,0),COLUMN(N$1))/X1918,0)+Z1918</f>
        <v>23</v>
      </c>
      <c r="AC1918" s="3" t="str">
        <f t="array" ref="AC1918">INDEX($A:$P,MATCH(W1918,$A:$A,0),COLUMN(P$1))</f>
        <v>LC DINING TABLES</v>
      </c>
      <c r="AD1918" s="3" t="s">
        <v>2097</v>
      </c>
      <c r="AE1918" s="3">
        <v>4.0</v>
      </c>
      <c r="AF1918" s="3">
        <f t="array" ref="AF1918">ROUNDDOWN(INDEX($A:$O,MATCH(AD1918,$A:$A,0),COLUMN(O$1))/AE1918,0)</f>
        <v>0</v>
      </c>
      <c r="AG1918" s="3">
        <f t="array" ref="AG1918">ROUNDDOWN(INDEX($A:$J,MATCH(AD1918,$A:$A,0),COLUMN(H$1))/AE1918,0)+AF1918</f>
        <v>0</v>
      </c>
      <c r="AH1918" s="5" t="str">
        <f>IFERROR(__xludf.DUMMYFUNCTION("SINGLE(XLOOKUP(AD1918,A:A,M:M))"),"")</f>
        <v/>
      </c>
      <c r="AI1918" s="3">
        <f t="array" ref="AI1918">ROUNDDOWN(INDEX($A:$N,MATCH(AD1918,$A:$A,0),COLUMN(N$1))/AE1918,0)+AG1918</f>
        <v>0</v>
      </c>
      <c r="AJ1918" s="3" t="str">
        <f t="array" ref="AJ1918">INDEX($A:$P,MATCH(AD1918,$A:$A,0),COLUMN(P$1))</f>
        <v>LC DINING CHAIRS</v>
      </c>
    </row>
    <row r="1919" ht="15.75" customHeight="1">
      <c r="A1919" s="3" t="s">
        <v>2142</v>
      </c>
      <c r="B1919" s="4" t="str">
        <f t="shared" si="1"/>
        <v>SETCODIWA5D</v>
      </c>
      <c r="D1919" s="3" t="s">
        <v>101</v>
      </c>
      <c r="F1919" s="5"/>
      <c r="G1919" s="4">
        <v>0.0</v>
      </c>
      <c r="I1919" s="4">
        <v>0.0</v>
      </c>
      <c r="J1919" s="4">
        <v>23.0</v>
      </c>
      <c r="K1919" s="4">
        <v>0.0</v>
      </c>
      <c r="L1919" s="4">
        <v>0.0</v>
      </c>
      <c r="O1919" s="6">
        <f t="shared" si="2"/>
        <v>23</v>
      </c>
      <c r="P1919" s="3" t="s">
        <v>144</v>
      </c>
      <c r="Q1919" s="3" t="str">
        <f t="shared" si="3"/>
        <v>LC DINING TABLES</v>
      </c>
      <c r="R1919" s="3">
        <f t="shared" si="4"/>
        <v>23</v>
      </c>
      <c r="S1919" s="3">
        <f t="shared" si="5"/>
        <v>0</v>
      </c>
      <c r="T1919" s="7">
        <f t="shared" si="6"/>
        <v>23</v>
      </c>
      <c r="U1919" s="8">
        <f t="array" ref="U1919">IF(W1919&lt;&gt;0,MAX(IFERROR(INDEX(A:S,MATCH(W1919,A:A,0),COLUMN(M$2)),0),IFERROR(INDEX(A:S,MATCH(AD1919,A:A,0),COLUMN(M$2)),0),IFERROR(INDEX(A:S,MATCH(AK1919,A:A,0),COLUMN(M$2)),0),IFERROR(INDEX(A:S,MATCH(AR1919,A:A,0),COLUMN(M$2)),0)),M1919)</f>
        <v>45255</v>
      </c>
      <c r="V1919" s="3">
        <f t="shared" si="7"/>
        <v>0</v>
      </c>
      <c r="W1919" s="3" t="s">
        <v>2085</v>
      </c>
      <c r="X1919" s="3">
        <v>1.0</v>
      </c>
      <c r="Y1919" s="3">
        <f t="array" ref="Y1919">ROUNDDOWN(INDEX($A:$O,MATCH(W1919,$A:$A,0),COLUMN(O$1))/X1919,0)</f>
        <v>23</v>
      </c>
      <c r="Z1919" s="3">
        <f t="array" ref="Z1919">ROUNDDOWN(INDEX($A:$J,MATCH(W1919,$A:$A,0),COLUMN(H$1))/X1919,0)+Y1919</f>
        <v>23</v>
      </c>
      <c r="AA1919" s="5" t="str">
        <f>IFERROR(__xludf.DUMMYFUNCTION("SINGLE(XLOOKUP(W1919,A:A,M:M))"),"")</f>
        <v/>
      </c>
      <c r="AB1919" s="3">
        <f t="array" ref="AB1919">ROUNDDOWN(INDEX($A:$N,MATCH(W1919,$A:$A,0),COLUMN(N$1))/X1919,0)+Z1919</f>
        <v>23</v>
      </c>
      <c r="AC1919" s="3" t="str">
        <f t="array" ref="AC1919">INDEX($A:$P,MATCH(W1919,$A:$A,0),COLUMN(P$1))</f>
        <v>LC DINING TABLES</v>
      </c>
      <c r="AD1919" s="3" t="s">
        <v>2094</v>
      </c>
      <c r="AE1919" s="3">
        <v>4.0</v>
      </c>
      <c r="AF1919" s="3">
        <f t="array" ref="AF1919">ROUNDDOWN(INDEX($A:$O,MATCH(AD1919,$A:$A,0),COLUMN(O$1))/AE1919,0)</f>
        <v>29</v>
      </c>
      <c r="AG1919" s="3">
        <f t="array" ref="AG1919">ROUNDDOWN(INDEX($A:$J,MATCH(AD1919,$A:$A,0),COLUMN(H$1))/AE1919,0)+AF1919</f>
        <v>69</v>
      </c>
      <c r="AH1919" s="5">
        <f>IFERROR(__xludf.DUMMYFUNCTION("SINGLE(XLOOKUP(AD1919,A:A,M:M))"),45255.0)</f>
        <v>45255</v>
      </c>
      <c r="AI1919" s="3">
        <f t="array" ref="AI1919">ROUNDDOWN(INDEX($A:$N,MATCH(AD1919,$A:$A,0),COLUMN(N$1))/AE1919,0)+AG1919</f>
        <v>69</v>
      </c>
      <c r="AJ1919" s="3" t="str">
        <f t="array" ref="AJ1919">INDEX($A:$P,MATCH(AD1919,$A:$A,0),COLUMN(P$1))</f>
        <v>LC DINING CHAIRS</v>
      </c>
    </row>
    <row r="1920" ht="15.75" customHeight="1">
      <c r="A1920" s="3" t="s">
        <v>2143</v>
      </c>
      <c r="B1920" s="4" t="str">
        <f t="shared" si="1"/>
        <v>SETCODIWA5E</v>
      </c>
      <c r="D1920" s="3" t="s">
        <v>101</v>
      </c>
      <c r="F1920" s="5"/>
      <c r="G1920" s="4">
        <v>0.0</v>
      </c>
      <c r="I1920" s="4">
        <v>0.0</v>
      </c>
      <c r="J1920" s="4">
        <v>11.0</v>
      </c>
      <c r="K1920" s="4">
        <v>0.0</v>
      </c>
      <c r="L1920" s="4">
        <v>0.0</v>
      </c>
      <c r="O1920" s="6">
        <f t="shared" si="2"/>
        <v>11</v>
      </c>
      <c r="P1920" s="3" t="s">
        <v>144</v>
      </c>
      <c r="Q1920" s="3" t="str">
        <f t="shared" si="3"/>
        <v>LC DINING TABLES</v>
      </c>
      <c r="R1920" s="3">
        <f t="shared" si="4"/>
        <v>14</v>
      </c>
      <c r="S1920" s="3">
        <f t="shared" si="5"/>
        <v>9</v>
      </c>
      <c r="T1920" s="7">
        <f t="shared" si="6"/>
        <v>11</v>
      </c>
      <c r="U1920" s="8">
        <f t="array" ref="U1920">IF(W1920&lt;&gt;0,MAX(IFERROR(INDEX(A:S,MATCH(W1920,A:A,0),COLUMN(M$2)),0),IFERROR(INDEX(A:S,MATCH(AD1920,A:A,0),COLUMN(M$2)),0),IFERROR(INDEX(A:S,MATCH(AK1920,A:A,0),COLUMN(M$2)),0),IFERROR(INDEX(A:S,MATCH(AR1920,A:A,0),COLUMN(M$2)),0)),M1920)</f>
        <v>45258</v>
      </c>
      <c r="V1920" s="3">
        <f t="shared" si="7"/>
        <v>0</v>
      </c>
      <c r="W1920" s="3" t="s">
        <v>2085</v>
      </c>
      <c r="X1920" s="3">
        <v>1.0</v>
      </c>
      <c r="Y1920" s="3">
        <f t="array" ref="Y1920">ROUNDDOWN(INDEX($A:$O,MATCH(W1920,$A:$A,0),COLUMN(O$1))/X1920,0)</f>
        <v>23</v>
      </c>
      <c r="Z1920" s="3">
        <f t="array" ref="Z1920">ROUNDDOWN(INDEX($A:$J,MATCH(W1920,$A:$A,0),COLUMN(H$1))/X1920,0)+Y1920</f>
        <v>23</v>
      </c>
      <c r="AA1920" s="5" t="str">
        <f>IFERROR(__xludf.DUMMYFUNCTION("SINGLE(XLOOKUP(W1920,A:A,M:M))"),"")</f>
        <v/>
      </c>
      <c r="AB1920" s="3">
        <f t="array" ref="AB1920">ROUNDDOWN(INDEX($A:$N,MATCH(W1920,$A:$A,0),COLUMN(N$1))/X1920,0)+Z1920</f>
        <v>23</v>
      </c>
      <c r="AC1920" s="3" t="str">
        <f t="array" ref="AC1920">INDEX($A:$P,MATCH(W1920,$A:$A,0),COLUMN(P$1))</f>
        <v>LC DINING TABLES</v>
      </c>
      <c r="AD1920" s="3" t="s">
        <v>2092</v>
      </c>
      <c r="AE1920" s="3">
        <v>4.0</v>
      </c>
      <c r="AF1920" s="3">
        <f t="array" ref="AF1920">ROUNDDOWN(INDEX($A:$O,MATCH(AD1920,$A:$A,0),COLUMN(O$1))/AE1920,0)</f>
        <v>14</v>
      </c>
      <c r="AG1920" s="3">
        <f t="array" ref="AG1920">ROUNDDOWN(INDEX($A:$J,MATCH(AD1920,$A:$A,0),COLUMN(H$1))/AE1920,0)+AF1920</f>
        <v>35</v>
      </c>
      <c r="AH1920" s="5">
        <f>IFERROR(__xludf.DUMMYFUNCTION("SINGLE(XLOOKUP(AD1920,A:A,M:M))"),45258.0)</f>
        <v>45258</v>
      </c>
      <c r="AI1920" s="3">
        <f t="array" ref="AI1920">ROUNDDOWN(INDEX($A:$N,MATCH(AD1920,$A:$A,0),COLUMN(N$1))/AE1920,0)+AG1920</f>
        <v>35</v>
      </c>
      <c r="AJ1920" s="3" t="str">
        <f t="array" ref="AJ1920">INDEX($A:$P,MATCH(AD1920,$A:$A,0),COLUMN(P$1))</f>
        <v>LC DINING CHAIRS</v>
      </c>
    </row>
    <row r="1921" ht="15.75" customHeight="1">
      <c r="A1921" s="3" t="s">
        <v>2144</v>
      </c>
      <c r="B1921" s="4" t="str">
        <f t="shared" si="1"/>
        <v>LCIPCHGR</v>
      </c>
      <c r="C1921" s="3" t="s">
        <v>2</v>
      </c>
      <c r="D1921" s="3" t="s">
        <v>123</v>
      </c>
      <c r="E1921" s="5">
        <v>45020.0</v>
      </c>
      <c r="F1921" s="5"/>
      <c r="G1921" s="4">
        <v>12.0</v>
      </c>
      <c r="I1921" s="4">
        <v>0.0</v>
      </c>
      <c r="J1921" s="4">
        <v>6.0</v>
      </c>
      <c r="K1921" s="4">
        <v>0.0</v>
      </c>
      <c r="L1921" s="4">
        <v>0.0</v>
      </c>
      <c r="O1921" s="6">
        <f t="shared" si="2"/>
        <v>12</v>
      </c>
      <c r="P1921" s="3" t="s">
        <v>112</v>
      </c>
      <c r="Q1921" s="3" t="str">
        <f t="shared" si="3"/>
        <v>Z</v>
      </c>
      <c r="R1921" s="3">
        <f t="shared" si="4"/>
        <v>6</v>
      </c>
      <c r="S1921" s="3">
        <f t="shared" si="5"/>
        <v>0</v>
      </c>
      <c r="T1921" s="7">
        <f t="shared" si="6"/>
        <v>12</v>
      </c>
      <c r="U1921" s="8" t="str">
        <f t="array" ref="U1921">IF(W1921&lt;&gt;0,MAX(IFERROR(INDEX(A:S,MATCH(W1921,A:A,0),COLUMN(M$2)),0),IFERROR(INDEX(A:S,MATCH(AD1921,A:A,0),COLUMN(M$2)),0),IFERROR(INDEX(A:S,MATCH(AK1921,A:A,0),COLUMN(M$2)),0),IFERROR(INDEX(A:S,MATCH(AR1921,A:A,0),COLUMN(M$2)),0)),M1921)</f>
        <v/>
      </c>
      <c r="V1921" s="3">
        <f t="shared" si="7"/>
        <v>0</v>
      </c>
    </row>
    <row r="1922" ht="15.75" customHeight="1">
      <c r="A1922" s="3" t="s">
        <v>2145</v>
      </c>
      <c r="B1922" s="4" t="str">
        <f t="shared" si="1"/>
        <v>LCIPDIGREY</v>
      </c>
      <c r="D1922" s="3" t="s">
        <v>60</v>
      </c>
      <c r="F1922" s="5">
        <v>45020.0</v>
      </c>
      <c r="G1922" s="4">
        <v>0.0</v>
      </c>
      <c r="I1922" s="4">
        <v>0.0</v>
      </c>
      <c r="J1922" s="4">
        <v>0.0</v>
      </c>
      <c r="K1922" s="4">
        <v>0.0</v>
      </c>
      <c r="L1922" s="4">
        <v>0.0</v>
      </c>
      <c r="O1922" s="6">
        <f t="shared" si="2"/>
        <v>0</v>
      </c>
      <c r="P1922" s="3" t="s">
        <v>51</v>
      </c>
      <c r="Q1922" s="3" t="str">
        <f t="shared" si="3"/>
        <v>ZZ</v>
      </c>
      <c r="R1922" s="3">
        <f t="shared" si="4"/>
        <v>0</v>
      </c>
      <c r="S1922" s="3" t="str">
        <f t="shared" si="5"/>
        <v/>
      </c>
      <c r="T1922" s="7">
        <f t="shared" si="6"/>
        <v>0</v>
      </c>
      <c r="U1922" s="8" t="str">
        <f t="array" ref="U1922">IF(W1922&lt;&gt;0,MAX(IFERROR(INDEX(A:S,MATCH(W1922,A:A,0),COLUMN(M$2)),0),IFERROR(INDEX(A:S,MATCH(AD1922,A:A,0),COLUMN(M$2)),0),IFERROR(INDEX(A:S,MATCH(AK1922,A:A,0),COLUMN(M$2)),0),IFERROR(INDEX(A:S,MATCH(AR1922,A:A,0),COLUMN(M$2)),0)),M1922)</f>
        <v/>
      </c>
      <c r="V1922" s="3" t="str">
        <f t="shared" si="7"/>
        <v/>
      </c>
    </row>
    <row r="1923" ht="15.75" customHeight="1">
      <c r="A1923" s="3" t="s">
        <v>2146</v>
      </c>
      <c r="B1923" s="4" t="str">
        <f t="shared" si="1"/>
        <v>SETODIPGR</v>
      </c>
      <c r="D1923" s="3" t="s">
        <v>60</v>
      </c>
      <c r="F1923" s="5">
        <v>45020.0</v>
      </c>
      <c r="G1923" s="4">
        <v>0.0</v>
      </c>
      <c r="I1923" s="4">
        <v>0.0</v>
      </c>
      <c r="J1923" s="4">
        <v>0.0</v>
      </c>
      <c r="K1923" s="4">
        <v>0.0</v>
      </c>
      <c r="L1923" s="4">
        <v>0.0</v>
      </c>
      <c r="O1923" s="6">
        <f t="shared" si="2"/>
        <v>0</v>
      </c>
      <c r="P1923" s="3" t="s">
        <v>51</v>
      </c>
      <c r="Q1923" s="3" t="str">
        <f t="shared" si="3"/>
        <v>ZZ</v>
      </c>
      <c r="R1923" s="3">
        <f t="shared" si="4"/>
        <v>0</v>
      </c>
      <c r="S1923" s="3">
        <f t="shared" si="5"/>
        <v>0</v>
      </c>
      <c r="T1923" s="7">
        <f t="shared" si="6"/>
        <v>0</v>
      </c>
      <c r="U1923" s="8">
        <f t="array" ref="U1923">IF(W1923&lt;&gt;0,MAX(IFERROR(INDEX(A:S,MATCH(W1923,A:A,0),COLUMN(M$2)),0),IFERROR(INDEX(A:S,MATCH(AD1923,A:A,0),COLUMN(M$2)),0),IFERROR(INDEX(A:S,MATCH(AK1923,A:A,0),COLUMN(M$2)),0),IFERROR(INDEX(A:S,MATCH(AR1923,A:A,0),COLUMN(M$2)),0)),M1923)</f>
        <v>0</v>
      </c>
      <c r="V1923" s="3">
        <f t="shared" si="7"/>
        <v>0</v>
      </c>
      <c r="W1923" s="3" t="s">
        <v>2145</v>
      </c>
      <c r="X1923" s="3">
        <v>1.0</v>
      </c>
      <c r="Y1923" s="3">
        <f t="array" ref="Y1923">ROUNDDOWN(INDEX($A:$O,MATCH(W1923,$A:$A,0),COLUMN(O$1))/X1923,0)</f>
        <v>0</v>
      </c>
      <c r="Z1923" s="3">
        <f t="array" ref="Z1923">ROUNDDOWN(INDEX($A:$J,MATCH(W1923,$A:$A,0),COLUMN(H$1))/X1923,0)+Y1923</f>
        <v>0</v>
      </c>
      <c r="AA1923" s="5" t="str">
        <f t="array" ref="AA1923">XLOOKUP(W1923,A:A,M:M)</f>
        <v/>
      </c>
      <c r="AB1923" s="3">
        <f t="array" ref="AB1923">ROUNDDOWN(INDEX($A:$N,MATCH(W1923,$A:$A,0),COLUMN(N$1))/X1923,0)+Z1923</f>
        <v>0</v>
      </c>
      <c r="AC1923" s="3" t="str">
        <f t="array" ref="AC1923">INDEX($A:$P,MATCH(W1923,$A:$A,0),COLUMN(P$1))</f>
        <v>ZZ</v>
      </c>
      <c r="AD1923" s="3" t="s">
        <v>2144</v>
      </c>
      <c r="AE1923" s="3">
        <v>4.0</v>
      </c>
      <c r="AF1923" s="3">
        <f t="array" ref="AF1923">ROUNDDOWN(INDEX($A:$O,MATCH(AD1923,$A:$A,0),COLUMN(O$1))/AE1923,0)</f>
        <v>3</v>
      </c>
      <c r="AG1923" s="3">
        <f t="array" ref="AG1923">ROUNDDOWN(INDEX($A:$J,MATCH(AD1923,$A:$A,0),COLUMN(H$1))/AE1923,0)+AF1923</f>
        <v>3</v>
      </c>
      <c r="AH1923" s="5" t="str">
        <f t="array" ref="AH1923">XLOOKUP(AD1923,A:A,M:M)</f>
        <v/>
      </c>
      <c r="AI1923" s="3">
        <f t="array" ref="AI1923">ROUNDDOWN(INDEX($A:$N,MATCH(AD1923,$A:$A,0),COLUMN(N$1))/AE1923,0)+AG1923</f>
        <v>3</v>
      </c>
      <c r="AJ1923" s="3" t="str">
        <f t="array" ref="AJ1923">INDEX($A:$P,MATCH(AD1923,$A:$A,0),COLUMN(P$1))</f>
        <v>Z</v>
      </c>
    </row>
    <row r="1924" ht="15.75" customHeight="1">
      <c r="A1924" s="3" t="s">
        <v>2147</v>
      </c>
      <c r="B1924" s="4" t="str">
        <f t="shared" si="1"/>
        <v>LCNACHHONEY</v>
      </c>
      <c r="C1924" s="3" t="s">
        <v>2</v>
      </c>
      <c r="D1924" s="3" t="s">
        <v>101</v>
      </c>
      <c r="F1924" s="5"/>
      <c r="G1924" s="4">
        <v>0.0</v>
      </c>
      <c r="I1924" s="4">
        <v>0.0</v>
      </c>
      <c r="J1924" s="4">
        <v>0.0</v>
      </c>
      <c r="K1924" s="4">
        <v>0.0</v>
      </c>
      <c r="L1924" s="4">
        <v>0.0</v>
      </c>
      <c r="O1924" s="6">
        <f t="shared" si="2"/>
        <v>0</v>
      </c>
      <c r="P1924" s="3" t="s">
        <v>112</v>
      </c>
      <c r="Q1924" s="3" t="str">
        <f t="shared" si="3"/>
        <v>Z</v>
      </c>
      <c r="R1924" s="3">
        <f t="shared" si="4"/>
        <v>0</v>
      </c>
      <c r="S1924" s="3">
        <f t="shared" si="5"/>
        <v>0</v>
      </c>
      <c r="T1924" s="7">
        <f t="shared" si="6"/>
        <v>0</v>
      </c>
      <c r="U1924" s="8" t="str">
        <f t="array" ref="U1924">IF(W1924&lt;&gt;0,MAX(IFERROR(INDEX(A:S,MATCH(W1924,A:A,0),COLUMN(M$2)),0),IFERROR(INDEX(A:S,MATCH(AD1924,A:A,0),COLUMN(M$2)),0),IFERROR(INDEX(A:S,MATCH(AK1924,A:A,0),COLUMN(M$2)),0),IFERROR(INDEX(A:S,MATCH(AR1924,A:A,0),COLUMN(M$2)),0)),M1924)</f>
        <v/>
      </c>
      <c r="V1924" s="3">
        <f t="shared" si="7"/>
        <v>0</v>
      </c>
    </row>
    <row r="1925" ht="15.75" customHeight="1">
      <c r="A1925" s="3" t="s">
        <v>2148</v>
      </c>
      <c r="B1925" s="4" t="str">
        <f t="shared" si="1"/>
        <v>LCNACHPEONY</v>
      </c>
      <c r="C1925" s="3" t="s">
        <v>2</v>
      </c>
      <c r="D1925" s="3" t="s">
        <v>123</v>
      </c>
      <c r="E1925" s="5">
        <v>45020.0</v>
      </c>
      <c r="F1925" s="5"/>
      <c r="G1925" s="4">
        <v>0.0</v>
      </c>
      <c r="I1925" s="4">
        <v>0.0</v>
      </c>
      <c r="J1925" s="4">
        <v>0.0</v>
      </c>
      <c r="K1925" s="4">
        <v>0.0</v>
      </c>
      <c r="L1925" s="4">
        <v>0.0</v>
      </c>
      <c r="O1925" s="6">
        <f t="shared" si="2"/>
        <v>0</v>
      </c>
      <c r="P1925" s="9" t="s">
        <v>112</v>
      </c>
      <c r="Q1925" s="3" t="str">
        <f t="shared" si="3"/>
        <v>Z</v>
      </c>
      <c r="R1925" s="3">
        <f t="shared" si="4"/>
        <v>0</v>
      </c>
      <c r="S1925" s="3">
        <f t="shared" si="5"/>
        <v>0</v>
      </c>
      <c r="T1925" s="7">
        <f t="shared" si="6"/>
        <v>0</v>
      </c>
      <c r="U1925" s="8" t="str">
        <f t="array" ref="U1925">IF(W1925&lt;&gt;0,MAX(IFERROR(INDEX(A:S,MATCH(W1925,A:A,0),COLUMN(M$2)),0),IFERROR(INDEX(A:S,MATCH(AD1925,A:A,0),COLUMN(M$2)),0),IFERROR(INDEX(A:S,MATCH(AK1925,A:A,0),COLUMN(M$2)),0),IFERROR(INDEX(A:S,MATCH(AR1925,A:A,0),COLUMN(M$2)),0)),M1925)</f>
        <v/>
      </c>
      <c r="V1925" s="3">
        <f t="shared" si="7"/>
        <v>0</v>
      </c>
    </row>
    <row r="1926" ht="15.75" customHeight="1">
      <c r="A1926" s="3" t="s">
        <v>2149</v>
      </c>
      <c r="B1926" s="4" t="str">
        <f t="shared" si="1"/>
        <v>LCNACHSAGE</v>
      </c>
      <c r="C1926" s="3" t="s">
        <v>2</v>
      </c>
      <c r="D1926" s="3" t="s">
        <v>101</v>
      </c>
      <c r="F1926" s="5"/>
      <c r="G1926" s="4">
        <v>0.0</v>
      </c>
      <c r="I1926" s="4">
        <v>0.0</v>
      </c>
      <c r="J1926" s="4">
        <v>0.0</v>
      </c>
      <c r="K1926" s="4">
        <v>0.0</v>
      </c>
      <c r="L1926" s="4">
        <v>0.0</v>
      </c>
      <c r="O1926" s="6">
        <f t="shared" si="2"/>
        <v>0</v>
      </c>
      <c r="P1926" s="3" t="s">
        <v>51</v>
      </c>
      <c r="Q1926" s="3" t="str">
        <f t="shared" si="3"/>
        <v>ZZ</v>
      </c>
      <c r="R1926" s="3">
        <f t="shared" si="4"/>
        <v>0</v>
      </c>
      <c r="S1926" s="3">
        <f t="shared" si="5"/>
        <v>0</v>
      </c>
      <c r="T1926" s="7">
        <f t="shared" si="6"/>
        <v>0</v>
      </c>
      <c r="U1926" s="8" t="str">
        <f t="array" ref="U1926">IF(W1926&lt;&gt;0,MAX(IFERROR(INDEX(A:S,MATCH(W1926,A:A,0),COLUMN(M$2)),0),IFERROR(INDEX(A:S,MATCH(AD1926,A:A,0),COLUMN(M$2)),0),IFERROR(INDEX(A:S,MATCH(AK1926,A:A,0),COLUMN(M$2)),0),IFERROR(INDEX(A:S,MATCH(AR1926,A:A,0),COLUMN(M$2)),0)),M1926)</f>
        <v/>
      </c>
      <c r="V1926" s="3">
        <f t="shared" si="7"/>
        <v>0</v>
      </c>
    </row>
    <row r="1927" ht="15.75" customHeight="1">
      <c r="A1927" s="3" t="s">
        <v>2150</v>
      </c>
      <c r="B1927" s="4" t="str">
        <f t="shared" si="1"/>
        <v>LCNACHSAND</v>
      </c>
      <c r="C1927" s="3" t="s">
        <v>2</v>
      </c>
      <c r="D1927" s="3" t="s">
        <v>60</v>
      </c>
      <c r="F1927" s="5">
        <v>45020.0</v>
      </c>
      <c r="G1927" s="4">
        <v>0.0</v>
      </c>
      <c r="I1927" s="4">
        <v>0.0</v>
      </c>
      <c r="J1927" s="4">
        <v>0.0</v>
      </c>
      <c r="K1927" s="4">
        <v>0.0</v>
      </c>
      <c r="L1927" s="4">
        <v>0.0</v>
      </c>
      <c r="O1927" s="6">
        <f t="shared" si="2"/>
        <v>0</v>
      </c>
      <c r="P1927" s="3" t="s">
        <v>51</v>
      </c>
      <c r="Q1927" s="3" t="str">
        <f t="shared" si="3"/>
        <v>ZZ</v>
      </c>
      <c r="R1927" s="3">
        <f t="shared" si="4"/>
        <v>0</v>
      </c>
      <c r="S1927" s="3">
        <f t="shared" si="5"/>
        <v>0</v>
      </c>
      <c r="T1927" s="7">
        <f t="shared" si="6"/>
        <v>0</v>
      </c>
      <c r="U1927" s="8" t="str">
        <f t="array" ref="U1927">IF(W1927&lt;&gt;0,MAX(IFERROR(INDEX(A:S,MATCH(W1927,A:A,0),COLUMN(M$2)),0),IFERROR(INDEX(A:S,MATCH(AD1927,A:A,0),COLUMN(M$2)),0),IFERROR(INDEX(A:S,MATCH(AK1927,A:A,0),COLUMN(M$2)),0),IFERROR(INDEX(A:S,MATCH(AR1927,A:A,0),COLUMN(M$2)),0)),M1927)</f>
        <v/>
      </c>
      <c r="V1927" s="3">
        <f t="shared" si="7"/>
        <v>0</v>
      </c>
    </row>
    <row r="1928" ht="15.75" customHeight="1">
      <c r="A1928" s="3" t="s">
        <v>2151</v>
      </c>
      <c r="B1928" s="4" t="str">
        <f t="shared" si="1"/>
        <v>LCNADIWD</v>
      </c>
      <c r="D1928" s="3" t="s">
        <v>101</v>
      </c>
      <c r="F1928" s="5"/>
      <c r="G1928" s="4">
        <v>0.0</v>
      </c>
      <c r="I1928" s="4">
        <v>0.0</v>
      </c>
      <c r="J1928" s="4">
        <v>0.0</v>
      </c>
      <c r="K1928" s="4">
        <v>0.0</v>
      </c>
      <c r="L1928" s="4">
        <v>0.0</v>
      </c>
      <c r="O1928" s="6">
        <f t="shared" si="2"/>
        <v>0</v>
      </c>
      <c r="P1928" s="3" t="s">
        <v>51</v>
      </c>
      <c r="Q1928" s="3" t="str">
        <f t="shared" si="3"/>
        <v>ZZ</v>
      </c>
      <c r="R1928" s="3">
        <f t="shared" si="4"/>
        <v>0</v>
      </c>
      <c r="S1928" s="3" t="str">
        <f t="shared" si="5"/>
        <v/>
      </c>
      <c r="T1928" s="7">
        <f t="shared" si="6"/>
        <v>0</v>
      </c>
      <c r="U1928" s="8" t="str">
        <f t="array" ref="U1928">IF(W1928&lt;&gt;0,MAX(IFERROR(INDEX(A:S,MATCH(W1928,A:A,0),COLUMN(M$2)),0),IFERROR(INDEX(A:S,MATCH(AD1928,A:A,0),COLUMN(M$2)),0),IFERROR(INDEX(A:S,MATCH(AK1928,A:A,0),COLUMN(M$2)),0),IFERROR(INDEX(A:S,MATCH(AR1928,A:A,0),COLUMN(M$2)),0)),M1928)</f>
        <v/>
      </c>
      <c r="V1928" s="3" t="str">
        <f t="shared" si="7"/>
        <v/>
      </c>
    </row>
    <row r="1929" ht="15.75" customHeight="1">
      <c r="A1929" s="3" t="s">
        <v>2152</v>
      </c>
      <c r="B1929" s="4" t="str">
        <f t="shared" si="1"/>
        <v>SETODNAHONEY</v>
      </c>
      <c r="D1929" s="3" t="s">
        <v>101</v>
      </c>
      <c r="F1929" s="5"/>
      <c r="G1929" s="4">
        <v>0.0</v>
      </c>
      <c r="I1929" s="4">
        <v>0.0</v>
      </c>
      <c r="J1929" s="4">
        <v>0.0</v>
      </c>
      <c r="K1929" s="4">
        <v>0.0</v>
      </c>
      <c r="L1929" s="4">
        <v>0.0</v>
      </c>
      <c r="O1929" s="6">
        <f t="shared" si="2"/>
        <v>0</v>
      </c>
      <c r="P1929" s="3" t="s">
        <v>51</v>
      </c>
      <c r="Q1929" s="3" t="str">
        <f t="shared" si="3"/>
        <v>ZZ</v>
      </c>
      <c r="R1929" s="3">
        <f t="shared" si="4"/>
        <v>0</v>
      </c>
      <c r="S1929" s="3">
        <f t="shared" si="5"/>
        <v>0</v>
      </c>
      <c r="T1929" s="7">
        <f t="shared" si="6"/>
        <v>0</v>
      </c>
      <c r="U1929" s="8">
        <f t="array" ref="U1929">IF(W1929&lt;&gt;0,MAX(IFERROR(INDEX(A:S,MATCH(W1929,A:A,0),COLUMN(M$2)),0),IFERROR(INDEX(A:S,MATCH(AD1929,A:A,0),COLUMN(M$2)),0),IFERROR(INDEX(A:S,MATCH(AK1929,A:A,0),COLUMN(M$2)),0),IFERROR(INDEX(A:S,MATCH(AR1929,A:A,0),COLUMN(M$2)),0)),M1929)</f>
        <v>0</v>
      </c>
      <c r="V1929" s="3">
        <f t="shared" si="7"/>
        <v>0</v>
      </c>
      <c r="W1929" s="3" t="s">
        <v>2151</v>
      </c>
      <c r="X1929" s="3">
        <v>1.0</v>
      </c>
      <c r="Y1929" s="3">
        <f t="array" ref="Y1929">ROUNDDOWN(INDEX($A:$O,MATCH(W1929,$A:$A,0),COLUMN(O$1))/X1929,0)</f>
        <v>0</v>
      </c>
      <c r="Z1929" s="3">
        <f t="array" ref="Z1929">ROUNDDOWN(INDEX($A:$J,MATCH(W1929,$A:$A,0),COLUMN(H$1))/X1929,0)+Y1929</f>
        <v>0</v>
      </c>
      <c r="AA1929" s="5" t="str">
        <f t="array" ref="AA1929">XLOOKUP(W1929,A:A,M:M)</f>
        <v/>
      </c>
      <c r="AB1929" s="3">
        <f t="array" ref="AB1929">ROUNDDOWN(INDEX($A:$N,MATCH(W1929,$A:$A,0),COLUMN(N$1))/X1929,0)+Z1929</f>
        <v>0</v>
      </c>
      <c r="AC1929" s="3" t="str">
        <f t="array" ref="AC1929">INDEX($A:$P,MATCH(W1929,$A:$A,0),COLUMN(P$1))</f>
        <v>ZZ</v>
      </c>
      <c r="AD1929" s="3" t="s">
        <v>2147</v>
      </c>
      <c r="AE1929" s="3">
        <v>4.0</v>
      </c>
      <c r="AF1929" s="3">
        <f t="array" ref="AF1929">ROUNDDOWN(INDEX($A:$O,MATCH(AD1929,$A:$A,0),COLUMN(O$1))/AE1929,0)</f>
        <v>0</v>
      </c>
      <c r="AG1929" s="3">
        <f t="array" ref="AG1929">ROUNDDOWN(INDEX($A:$J,MATCH(AD1929,$A:$A,0),COLUMN(H$1))/AE1929,0)+AF1929</f>
        <v>0</v>
      </c>
      <c r="AH1929" s="5" t="str">
        <f t="array" ref="AH1929">XLOOKUP(AD1929,A:A,M:M)</f>
        <v/>
      </c>
      <c r="AI1929" s="3">
        <f t="array" ref="AI1929">ROUNDDOWN(INDEX($A:$N,MATCH(AD1929,$A:$A,0),COLUMN(N$1))/AE1929,0)+AG1929</f>
        <v>0</v>
      </c>
      <c r="AJ1929" s="3" t="str">
        <f t="array" ref="AJ1929">INDEX($A:$P,MATCH(AD1929,$A:$A,0),COLUMN(P$1))</f>
        <v>Z</v>
      </c>
    </row>
    <row r="1930" ht="15.75" customHeight="1">
      <c r="A1930" s="3" t="s">
        <v>2153</v>
      </c>
      <c r="B1930" s="4" t="str">
        <f t="shared" si="1"/>
        <v>SETODNAMULTI</v>
      </c>
      <c r="D1930" s="3">
        <v>0.0</v>
      </c>
      <c r="F1930" s="5"/>
      <c r="G1930" s="4"/>
      <c r="I1930" s="4"/>
      <c r="J1930" s="4"/>
      <c r="K1930" s="4"/>
      <c r="L1930" s="4"/>
      <c r="O1930" s="6">
        <f t="shared" si="2"/>
        <v>0</v>
      </c>
      <c r="Q1930" s="3" t="str">
        <f t="shared" si="3"/>
        <v/>
      </c>
      <c r="R1930" s="3">
        <f t="shared" si="4"/>
        <v>0</v>
      </c>
      <c r="S1930" s="3" t="str">
        <f t="shared" si="5"/>
        <v/>
      </c>
      <c r="T1930" s="7">
        <f t="shared" si="6"/>
        <v>0</v>
      </c>
      <c r="U1930" s="8" t="str">
        <f t="array" ref="U1930">IF(W1930&lt;&gt;0,MAX(IFERROR(INDEX(A:S,MATCH(W1930,A:A,0),COLUMN(M$2)),0),IFERROR(INDEX(A:S,MATCH(AD1930,A:A,0),COLUMN(M$2)),0),IFERROR(INDEX(A:S,MATCH(AK1930,A:A,0),COLUMN(M$2)),0),IFERROR(INDEX(A:S,MATCH(AR1930,A:A,0),COLUMN(M$2)),0)),M1930)</f>
        <v/>
      </c>
      <c r="V1930" s="3" t="str">
        <f t="shared" si="7"/>
        <v/>
      </c>
    </row>
    <row r="1931" ht="15.75" customHeight="1">
      <c r="A1931" s="3" t="s">
        <v>2154</v>
      </c>
      <c r="B1931" s="4" t="str">
        <f t="shared" si="1"/>
        <v>SETODNAPEONY</v>
      </c>
      <c r="D1931" s="3" t="s">
        <v>60</v>
      </c>
      <c r="F1931" s="5">
        <v>45020.0</v>
      </c>
      <c r="G1931" s="4">
        <v>0.0</v>
      </c>
      <c r="I1931" s="4">
        <v>0.0</v>
      </c>
      <c r="J1931" s="4">
        <v>0.0</v>
      </c>
      <c r="K1931" s="4">
        <v>0.0</v>
      </c>
      <c r="L1931" s="4">
        <v>0.0</v>
      </c>
      <c r="O1931" s="6">
        <f t="shared" si="2"/>
        <v>0</v>
      </c>
      <c r="P1931" s="9" t="s">
        <v>51</v>
      </c>
      <c r="Q1931" s="3" t="str">
        <f t="shared" si="3"/>
        <v>ZZ</v>
      </c>
      <c r="R1931" s="3">
        <f t="shared" si="4"/>
        <v>0</v>
      </c>
      <c r="S1931" s="3">
        <f t="shared" si="5"/>
        <v>0</v>
      </c>
      <c r="T1931" s="7">
        <f t="shared" si="6"/>
        <v>0</v>
      </c>
      <c r="U1931" s="8">
        <f t="array" ref="U1931">IF(W1931&lt;&gt;0,MAX(IFERROR(INDEX(A:S,MATCH(W1931,A:A,0),COLUMN(M$2)),0),IFERROR(INDEX(A:S,MATCH(AD1931,A:A,0),COLUMN(M$2)),0),IFERROR(INDEX(A:S,MATCH(AK1931,A:A,0),COLUMN(M$2)),0),IFERROR(INDEX(A:S,MATCH(AR1931,A:A,0),COLUMN(M$2)),0)),M1931)</f>
        <v>0</v>
      </c>
      <c r="V1931" s="3">
        <f t="shared" si="7"/>
        <v>0</v>
      </c>
      <c r="W1931" s="3" t="s">
        <v>2151</v>
      </c>
      <c r="X1931" s="3">
        <v>1.0</v>
      </c>
      <c r="Y1931" s="3">
        <f t="array" ref="Y1931">ROUNDDOWN(INDEX($A:$O,MATCH(W1931,$A:$A,0),COLUMN(O$1))/X1931,0)</f>
        <v>0</v>
      </c>
      <c r="Z1931" s="3">
        <f t="array" ref="Z1931">ROUNDDOWN(INDEX($A:$J,MATCH(W1931,$A:$A,0),COLUMN(H$1))/X1931,0)+Y1931</f>
        <v>0</v>
      </c>
      <c r="AA1931" s="5" t="str">
        <f t="shared" ref="AA1931:AA1934" si="60">XLOOKUP(W1931,A:A,M:M)</f>
        <v/>
      </c>
      <c r="AB1931" s="3">
        <f t="array" ref="AB1931">ROUNDDOWN(INDEX($A:$N,MATCH(W1931,$A:$A,0),COLUMN(N$1))/X1931,0)+Z1931</f>
        <v>0</v>
      </c>
      <c r="AC1931" s="3" t="str">
        <f t="array" ref="AC1931">INDEX($A:$P,MATCH(W1931,$A:$A,0),COLUMN(P$1))</f>
        <v>ZZ</v>
      </c>
      <c r="AD1931" s="3" t="s">
        <v>2148</v>
      </c>
      <c r="AE1931" s="3">
        <v>4.0</v>
      </c>
      <c r="AF1931" s="3">
        <f t="array" ref="AF1931">ROUNDDOWN(INDEX($A:$O,MATCH(AD1931,$A:$A,0),COLUMN(O$1))/AE1931,0)</f>
        <v>0</v>
      </c>
      <c r="AG1931" s="3">
        <f t="array" ref="AG1931">ROUNDDOWN(INDEX($A:$J,MATCH(AD1931,$A:$A,0),COLUMN(H$1))/AE1931,0)+AF1931</f>
        <v>0</v>
      </c>
      <c r="AH1931" s="5" t="str">
        <f t="shared" ref="AH1931:AH1934" si="61">XLOOKUP(AD1931,A:A,M:M)</f>
        <v/>
      </c>
      <c r="AI1931" s="3">
        <f t="array" ref="AI1931">ROUNDDOWN(INDEX($A:$N,MATCH(AD1931,$A:$A,0),COLUMN(N$1))/AE1931,0)+AG1931</f>
        <v>0</v>
      </c>
      <c r="AJ1931" s="3" t="str">
        <f t="array" ref="AJ1931">INDEX($A:$P,MATCH(AD1931,$A:$A,0),COLUMN(P$1))</f>
        <v>Z</v>
      </c>
    </row>
    <row r="1932" ht="15.75" customHeight="1">
      <c r="A1932" s="3" t="s">
        <v>2155</v>
      </c>
      <c r="B1932" s="4" t="str">
        <f t="shared" si="1"/>
        <v>SETODNASAGE</v>
      </c>
      <c r="D1932" s="3" t="s">
        <v>101</v>
      </c>
      <c r="F1932" s="5"/>
      <c r="G1932" s="4">
        <v>0.0</v>
      </c>
      <c r="I1932" s="4">
        <v>0.0</v>
      </c>
      <c r="J1932" s="4">
        <v>0.0</v>
      </c>
      <c r="K1932" s="4">
        <v>0.0</v>
      </c>
      <c r="L1932" s="4">
        <v>0.0</v>
      </c>
      <c r="O1932" s="6">
        <f t="shared" si="2"/>
        <v>0</v>
      </c>
      <c r="P1932" s="3" t="s">
        <v>51</v>
      </c>
      <c r="Q1932" s="3" t="str">
        <f t="shared" si="3"/>
        <v>ZZ</v>
      </c>
      <c r="R1932" s="3">
        <f t="shared" si="4"/>
        <v>0</v>
      </c>
      <c r="S1932" s="3">
        <f t="shared" si="5"/>
        <v>0</v>
      </c>
      <c r="T1932" s="7">
        <f t="shared" si="6"/>
        <v>0</v>
      </c>
      <c r="U1932" s="8">
        <f t="array" ref="U1932">IF(W1932&lt;&gt;0,MAX(IFERROR(INDEX(A:S,MATCH(W1932,A:A,0),COLUMN(M$2)),0),IFERROR(INDEX(A:S,MATCH(AD1932,A:A,0),COLUMN(M$2)),0),IFERROR(INDEX(A:S,MATCH(AK1932,A:A,0),COLUMN(M$2)),0),IFERROR(INDEX(A:S,MATCH(AR1932,A:A,0),COLUMN(M$2)),0)),M1932)</f>
        <v>0</v>
      </c>
      <c r="V1932" s="3">
        <f t="shared" si="7"/>
        <v>0</v>
      </c>
      <c r="W1932" s="3" t="s">
        <v>2151</v>
      </c>
      <c r="X1932" s="3">
        <v>1.0</v>
      </c>
      <c r="Y1932" s="3">
        <f t="array" ref="Y1932">ROUNDDOWN(INDEX($A:$O,MATCH(W1932,$A:$A,0),COLUMN(O$1))/X1932,0)</f>
        <v>0</v>
      </c>
      <c r="Z1932" s="3">
        <f t="array" ref="Z1932">ROUNDDOWN(INDEX($A:$J,MATCH(W1932,$A:$A,0),COLUMN(H$1))/X1932,0)+Y1932</f>
        <v>0</v>
      </c>
      <c r="AA1932" s="5" t="str">
        <f t="shared" si="60"/>
        <v/>
      </c>
      <c r="AB1932" s="3">
        <f t="array" ref="AB1932">ROUNDDOWN(INDEX($A:$N,MATCH(W1932,$A:$A,0),COLUMN(N$1))/X1932,0)+Z1932</f>
        <v>0</v>
      </c>
      <c r="AC1932" s="3" t="str">
        <f t="array" ref="AC1932">INDEX($A:$P,MATCH(W1932,$A:$A,0),COLUMN(P$1))</f>
        <v>ZZ</v>
      </c>
      <c r="AD1932" s="3" t="s">
        <v>2149</v>
      </c>
      <c r="AE1932" s="3">
        <v>4.0</v>
      </c>
      <c r="AF1932" s="3">
        <f t="array" ref="AF1932">ROUNDDOWN(INDEX($A:$O,MATCH(AD1932,$A:$A,0),COLUMN(O$1))/AE1932,0)</f>
        <v>0</v>
      </c>
      <c r="AG1932" s="3">
        <f t="array" ref="AG1932">ROUNDDOWN(INDEX($A:$J,MATCH(AD1932,$A:$A,0),COLUMN(H$1))/AE1932,0)+AF1932</f>
        <v>0</v>
      </c>
      <c r="AH1932" s="5" t="str">
        <f t="shared" si="61"/>
        <v/>
      </c>
      <c r="AI1932" s="3">
        <f t="array" ref="AI1932">ROUNDDOWN(INDEX($A:$N,MATCH(AD1932,$A:$A,0),COLUMN(N$1))/AE1932,0)+AG1932</f>
        <v>0</v>
      </c>
      <c r="AJ1932" s="3" t="str">
        <f t="array" ref="AJ1932">INDEX($A:$P,MATCH(AD1932,$A:$A,0),COLUMN(P$1))</f>
        <v>ZZ</v>
      </c>
    </row>
    <row r="1933" ht="15.75" customHeight="1">
      <c r="A1933" s="3" t="s">
        <v>2156</v>
      </c>
      <c r="B1933" s="4" t="str">
        <f t="shared" si="1"/>
        <v>SETODNASAND</v>
      </c>
      <c r="D1933" s="3" t="s">
        <v>101</v>
      </c>
      <c r="F1933" s="5"/>
      <c r="G1933" s="4">
        <v>0.0</v>
      </c>
      <c r="I1933" s="4">
        <v>0.0</v>
      </c>
      <c r="J1933" s="4">
        <v>0.0</v>
      </c>
      <c r="K1933" s="4">
        <v>0.0</v>
      </c>
      <c r="L1933" s="4">
        <v>0.0</v>
      </c>
      <c r="O1933" s="6">
        <f t="shared" si="2"/>
        <v>0</v>
      </c>
      <c r="P1933" s="3" t="s">
        <v>51</v>
      </c>
      <c r="Q1933" s="3" t="str">
        <f t="shared" si="3"/>
        <v>ZZ</v>
      </c>
      <c r="R1933" s="3">
        <f t="shared" si="4"/>
        <v>0</v>
      </c>
      <c r="S1933" s="3">
        <f t="shared" si="5"/>
        <v>0</v>
      </c>
      <c r="T1933" s="7">
        <f t="shared" si="6"/>
        <v>0</v>
      </c>
      <c r="U1933" s="8">
        <f t="array" ref="U1933">IF(W1933&lt;&gt;0,MAX(IFERROR(INDEX(A:S,MATCH(W1933,A:A,0),COLUMN(M$2)),0),IFERROR(INDEX(A:S,MATCH(AD1933,A:A,0),COLUMN(M$2)),0),IFERROR(INDEX(A:S,MATCH(AK1933,A:A,0),COLUMN(M$2)),0),IFERROR(INDEX(A:S,MATCH(AR1933,A:A,0),COLUMN(M$2)),0)),M1933)</f>
        <v>0</v>
      </c>
      <c r="V1933" s="3">
        <f t="shared" si="7"/>
        <v>0</v>
      </c>
      <c r="W1933" s="3" t="s">
        <v>2151</v>
      </c>
      <c r="X1933" s="3">
        <v>1.0</v>
      </c>
      <c r="Y1933" s="3">
        <f t="array" ref="Y1933">ROUNDDOWN(INDEX($A:$O,MATCH(W1933,$A:$A,0),COLUMN(O$1))/X1933,0)</f>
        <v>0</v>
      </c>
      <c r="Z1933" s="3">
        <f t="array" ref="Z1933">ROUNDDOWN(INDEX($A:$J,MATCH(W1933,$A:$A,0),COLUMN(H$1))/X1933,0)+Y1933</f>
        <v>0</v>
      </c>
      <c r="AA1933" s="5" t="str">
        <f t="shared" si="60"/>
        <v/>
      </c>
      <c r="AB1933" s="3">
        <f t="array" ref="AB1933">ROUNDDOWN(INDEX($A:$N,MATCH(W1933,$A:$A,0),COLUMN(N$1))/X1933,0)+Z1933</f>
        <v>0</v>
      </c>
      <c r="AC1933" s="3" t="str">
        <f t="array" ref="AC1933">INDEX($A:$P,MATCH(W1933,$A:$A,0),COLUMN(P$1))</f>
        <v>ZZ</v>
      </c>
      <c r="AD1933" s="3" t="s">
        <v>2150</v>
      </c>
      <c r="AE1933" s="3">
        <v>4.0</v>
      </c>
      <c r="AF1933" s="3">
        <f t="array" ref="AF1933">ROUNDDOWN(INDEX($A:$O,MATCH(AD1933,$A:$A,0),COLUMN(O$1))/AE1933,0)</f>
        <v>0</v>
      </c>
      <c r="AG1933" s="3">
        <f t="array" ref="AG1933">ROUNDDOWN(INDEX($A:$J,MATCH(AD1933,$A:$A,0),COLUMN(H$1))/AE1933,0)+AF1933</f>
        <v>0</v>
      </c>
      <c r="AH1933" s="5" t="str">
        <f t="shared" si="61"/>
        <v/>
      </c>
      <c r="AI1933" s="3">
        <f t="array" ref="AI1933">ROUNDDOWN(INDEX($A:$N,MATCH(AD1933,$A:$A,0),COLUMN(N$1))/AE1933,0)+AG1933</f>
        <v>0</v>
      </c>
      <c r="AJ1933" s="3" t="str">
        <f t="array" ref="AJ1933">INDEX($A:$P,MATCH(AD1933,$A:$A,0),COLUMN(P$1))</f>
        <v>ZZ</v>
      </c>
    </row>
    <row r="1934" ht="15.75" customHeight="1">
      <c r="A1934" s="3" t="s">
        <v>2157</v>
      </c>
      <c r="B1934" s="4" t="str">
        <f t="shared" si="1"/>
        <v>SETODPASE4GR</v>
      </c>
      <c r="D1934" s="3" t="s">
        <v>101</v>
      </c>
      <c r="F1934" s="5"/>
      <c r="G1934" s="4">
        <v>0.0</v>
      </c>
      <c r="I1934" s="4">
        <v>0.0</v>
      </c>
      <c r="J1934" s="4">
        <v>14.0</v>
      </c>
      <c r="K1934" s="4">
        <v>0.0</v>
      </c>
      <c r="L1934" s="4">
        <v>0.0</v>
      </c>
      <c r="O1934" s="6">
        <f t="shared" si="2"/>
        <v>14</v>
      </c>
      <c r="P1934" s="9" t="s">
        <v>112</v>
      </c>
      <c r="Q1934" s="3" t="str">
        <f t="shared" si="3"/>
        <v>Z</v>
      </c>
      <c r="R1934" s="3">
        <f t="shared" si="4"/>
        <v>14</v>
      </c>
      <c r="S1934" s="3">
        <f t="shared" si="5"/>
        <v>0</v>
      </c>
      <c r="T1934" s="7">
        <f t="shared" si="6"/>
        <v>14</v>
      </c>
      <c r="U1934" s="8">
        <f t="array" ref="U1934">IF(W1934&lt;&gt;0,MAX(IFERROR(INDEX(A:S,MATCH(W1934,A:A,0),COLUMN(M$2)),0),IFERROR(INDEX(A:S,MATCH(AD1934,A:A,0),COLUMN(M$2)),0),IFERROR(INDEX(A:S,MATCH(AK1934,A:A,0),COLUMN(M$2)),0),IFERROR(INDEX(A:S,MATCH(AR1934,A:A,0),COLUMN(M$2)),0)),M1934)</f>
        <v>0</v>
      </c>
      <c r="V1934" s="3">
        <f t="shared" si="7"/>
        <v>0</v>
      </c>
      <c r="W1934" s="3" t="s">
        <v>2158</v>
      </c>
      <c r="X1934" s="3">
        <v>1.0</v>
      </c>
      <c r="Y1934" s="3">
        <f t="array" ref="Y1934">ROUNDDOWN(INDEX($A:$O,MATCH(W1934,$A:$A,0),COLUMN(O$1))/X1934,0)</f>
        <v>14</v>
      </c>
      <c r="Z1934" s="3">
        <f t="array" ref="Z1934">ROUNDDOWN(INDEX($A:$J,MATCH(W1934,$A:$A,0),COLUMN(H$1))/X1934,0)+Y1934</f>
        <v>14</v>
      </c>
      <c r="AA1934" s="5" t="str">
        <f t="shared" si="60"/>
        <v/>
      </c>
      <c r="AB1934" s="3">
        <f t="array" ref="AB1934">ROUNDDOWN(INDEX($A:$N,MATCH(W1934,$A:$A,0),COLUMN(N$1))/X1934,0)+Z1934</f>
        <v>14</v>
      </c>
      <c r="AC1934" s="3" t="str">
        <f t="array" ref="AC1934">INDEX($A:$P,MATCH(W1934,$A:$A,0),COLUMN(P$1))</f>
        <v>Z</v>
      </c>
      <c r="AD1934" s="3" t="s">
        <v>2159</v>
      </c>
      <c r="AE1934" s="3">
        <v>1.0</v>
      </c>
      <c r="AF1934" s="3">
        <f t="array" ref="AF1934">ROUNDDOWN(INDEX($A:$O,MATCH(AD1934,$A:$A,0),COLUMN(O$1))/AE1934,0)</f>
        <v>15</v>
      </c>
      <c r="AG1934" s="3">
        <f t="array" ref="AG1934">ROUNDDOWN(INDEX($A:$J,MATCH(AD1934,$A:$A,0),COLUMN(H$1))/AE1934,0)+AF1934</f>
        <v>15</v>
      </c>
      <c r="AH1934" s="5" t="str">
        <f t="shared" si="61"/>
        <v/>
      </c>
      <c r="AI1934" s="3">
        <f t="array" ref="AI1934">ROUNDDOWN(INDEX($A:$N,MATCH(AD1934,$A:$A,0),COLUMN(N$1))/AE1934,0)+AG1934</f>
        <v>15</v>
      </c>
      <c r="AJ1934" s="3" t="str">
        <f t="array" ref="AJ1934">INDEX($A:$P,MATCH(AD1934,$A:$A,0),COLUMN(P$1))</f>
        <v>Z</v>
      </c>
      <c r="AK1934" s="3" t="s">
        <v>2160</v>
      </c>
      <c r="AL1934" s="3">
        <v>1.0</v>
      </c>
      <c r="AM1934" s="3">
        <f t="array" ref="AM1934">ROUNDDOWN(INDEX($A:$O,MATCH(AK1934,$A:$A,0),COLUMN(O$1))/AL1934,0)</f>
        <v>15</v>
      </c>
      <c r="AN1934" s="3">
        <f t="array" ref="AN1934">ROUNDDOWN(INDEX($A:$J,MATCH(AK1934,$A:$A,0),COLUMN(H$1))/AL1934,0)+AM1934</f>
        <v>15</v>
      </c>
      <c r="AO1934" s="5" t="str">
        <f t="array" ref="AO1934">XLOOKUP(AK1934,$A:$A,$M:$M)</f>
        <v/>
      </c>
      <c r="AP1934" s="3">
        <f t="array" ref="AP1934">ROUNDDOWN(INDEX($A:$N,MATCH(AK1934,$A:$A,0),COLUMN(N$1))/AL1934,0)+AN1934</f>
        <v>15</v>
      </c>
      <c r="AQ1934" s="3" t="str">
        <f t="array" ref="AQ1934">INDEX($A:$P,MATCH(AK1934,$A:$A,0),COLUMN(P$1))</f>
        <v>Z</v>
      </c>
      <c r="AR1934" s="3" t="s">
        <v>2161</v>
      </c>
      <c r="AS1934" s="3">
        <v>1.0</v>
      </c>
      <c r="AT1934" s="3">
        <f t="array" ref="AT1934">ROUNDDOWN(INDEX($A:$O,MATCH(AR1934,$A:$A,0),COLUMN(O$1))/AS1934,0)</f>
        <v>15</v>
      </c>
      <c r="AU1934" s="3">
        <f t="array" ref="AU1934">ROUNDDOWN(INDEX($A:$J,MATCH(AR1934,$A:$A,0),COLUMN(H$1))/AS1934,0)+AT1934</f>
        <v>15</v>
      </c>
      <c r="AV1934" s="5" t="str">
        <f t="array" ref="AV1934">XLOOKUP(AR1934,$A:$A,$M:$M)</f>
        <v/>
      </c>
      <c r="AW1934" s="3">
        <f t="array" ref="AW1934">ROUNDDOWN(INDEX($A:$N,MATCH(AR1934,$A:$A,0),COLUMN(N$1))/AS1934,0)+AU1934</f>
        <v>15</v>
      </c>
      <c r="AX1934" s="3" t="str">
        <f t="array" ref="AX1934">INDEX($A:$P,MATCH(AR1934,$A:$A,0),COLUMN(P$1))</f>
        <v>Z</v>
      </c>
    </row>
    <row r="1935" ht="15.75" customHeight="1">
      <c r="A1935" s="3" t="s">
        <v>2162</v>
      </c>
      <c r="B1935" s="4" t="str">
        <f t="shared" si="1"/>
        <v>LCPACHGR</v>
      </c>
      <c r="D1935" s="3" t="s">
        <v>123</v>
      </c>
      <c r="E1935" s="5">
        <v>45020.0</v>
      </c>
      <c r="F1935" s="5"/>
      <c r="G1935" s="4">
        <v>0.0</v>
      </c>
      <c r="I1935" s="4">
        <v>0.0</v>
      </c>
      <c r="J1935" s="4">
        <v>0.0</v>
      </c>
      <c r="K1935" s="4">
        <v>0.0</v>
      </c>
      <c r="L1935" s="4">
        <v>0.0</v>
      </c>
      <c r="O1935" s="6">
        <f t="shared" si="2"/>
        <v>0</v>
      </c>
      <c r="P1935" s="9" t="s">
        <v>51</v>
      </c>
      <c r="Q1935" s="3" t="str">
        <f t="shared" si="3"/>
        <v>ZZ</v>
      </c>
      <c r="R1935" s="3">
        <f t="shared" si="4"/>
        <v>0</v>
      </c>
      <c r="S1935" s="3" t="str">
        <f t="shared" si="5"/>
        <v/>
      </c>
      <c r="T1935" s="7">
        <f t="shared" si="6"/>
        <v>0</v>
      </c>
      <c r="U1935" s="8" t="str">
        <f t="array" ref="U1935">IF(W1935&lt;&gt;0,MAX(IFERROR(INDEX(A:S,MATCH(W1935,A:A,0),COLUMN(M$2)),0),IFERROR(INDEX(A:S,MATCH(AD1935,A:A,0),COLUMN(M$2)),0),IFERROR(INDEX(A:S,MATCH(AK1935,A:A,0),COLUMN(M$2)),0),IFERROR(INDEX(A:S,MATCH(AR1935,A:A,0),COLUMN(M$2)),0)),M1935)</f>
        <v/>
      </c>
      <c r="V1935" s="3" t="str">
        <f t="shared" si="7"/>
        <v/>
      </c>
    </row>
    <row r="1936" ht="15.75" customHeight="1">
      <c r="A1936" s="3" t="s">
        <v>2163</v>
      </c>
      <c r="B1936" s="4" t="str">
        <f t="shared" si="1"/>
        <v>LCPACOGR</v>
      </c>
      <c r="D1936" s="3" t="s">
        <v>60</v>
      </c>
      <c r="F1936" s="5">
        <v>45020.0</v>
      </c>
      <c r="G1936" s="4">
        <v>0.0</v>
      </c>
      <c r="I1936" s="4">
        <v>0.0</v>
      </c>
      <c r="J1936" s="4">
        <v>0.0</v>
      </c>
      <c r="K1936" s="4">
        <v>0.0</v>
      </c>
      <c r="L1936" s="4">
        <v>0.0</v>
      </c>
      <c r="O1936" s="6">
        <f t="shared" si="2"/>
        <v>0</v>
      </c>
      <c r="P1936" s="9" t="s">
        <v>51</v>
      </c>
      <c r="Q1936" s="3" t="str">
        <f t="shared" si="3"/>
        <v>ZZ</v>
      </c>
      <c r="R1936" s="3">
        <f t="shared" si="4"/>
        <v>0</v>
      </c>
      <c r="S1936" s="3" t="str">
        <f t="shared" si="5"/>
        <v/>
      </c>
      <c r="T1936" s="7">
        <f t="shared" si="6"/>
        <v>0</v>
      </c>
      <c r="U1936" s="8" t="str">
        <f t="array" ref="U1936">IF(W1936&lt;&gt;0,MAX(IFERROR(INDEX(A:S,MATCH(W1936,A:A,0),COLUMN(M$2)),0),IFERROR(INDEX(A:S,MATCH(AD1936,A:A,0),COLUMN(M$2)),0),IFERROR(INDEX(A:S,MATCH(AK1936,A:A,0),COLUMN(M$2)),0),IFERROR(INDEX(A:S,MATCH(AR1936,A:A,0),COLUMN(M$2)),0)),M1936)</f>
        <v/>
      </c>
      <c r="V1936" s="3" t="str">
        <f t="shared" si="7"/>
        <v/>
      </c>
    </row>
    <row r="1937" ht="15.75" customHeight="1">
      <c r="A1937" s="3" t="s">
        <v>2164</v>
      </c>
      <c r="B1937" s="4" t="str">
        <f t="shared" si="1"/>
        <v>LCPASOGR</v>
      </c>
      <c r="D1937" s="3" t="s">
        <v>123</v>
      </c>
      <c r="E1937" s="5">
        <v>45020.0</v>
      </c>
      <c r="F1937" s="5"/>
      <c r="G1937" s="4">
        <v>0.0</v>
      </c>
      <c r="I1937" s="4">
        <v>0.0</v>
      </c>
      <c r="J1937" s="4">
        <v>0.0</v>
      </c>
      <c r="K1937" s="4">
        <v>0.0</v>
      </c>
      <c r="L1937" s="4">
        <v>0.0</v>
      </c>
      <c r="O1937" s="6">
        <f t="shared" si="2"/>
        <v>0</v>
      </c>
      <c r="P1937" s="9" t="s">
        <v>51</v>
      </c>
      <c r="Q1937" s="3" t="str">
        <f t="shared" si="3"/>
        <v>ZZ</v>
      </c>
      <c r="R1937" s="3">
        <f t="shared" si="4"/>
        <v>0</v>
      </c>
      <c r="S1937" s="3" t="str">
        <f t="shared" si="5"/>
        <v/>
      </c>
      <c r="T1937" s="7">
        <f t="shared" si="6"/>
        <v>0</v>
      </c>
      <c r="U1937" s="8" t="str">
        <f t="array" ref="U1937">IF(W1937&lt;&gt;0,MAX(IFERROR(INDEX(A:S,MATCH(W1937,A:A,0),COLUMN(M$2)),0),IFERROR(INDEX(A:S,MATCH(AD1937,A:A,0),COLUMN(M$2)),0),IFERROR(INDEX(A:S,MATCH(AK1937,A:A,0),COLUMN(M$2)),0),IFERROR(INDEX(A:S,MATCH(AR1937,A:A,0),COLUMN(M$2)),0)),M1937)</f>
        <v/>
      </c>
      <c r="V1937" s="3" t="str">
        <f t="shared" si="7"/>
        <v/>
      </c>
    </row>
    <row r="1938" ht="15.75" customHeight="1">
      <c r="A1938" s="3" t="s">
        <v>2165</v>
      </c>
      <c r="B1938" s="4" t="str">
        <f t="shared" si="1"/>
        <v>SETODPA4GR</v>
      </c>
      <c r="D1938" s="3" t="s">
        <v>60</v>
      </c>
      <c r="F1938" s="5">
        <v>45020.0</v>
      </c>
      <c r="G1938" s="4">
        <v>0.0</v>
      </c>
      <c r="I1938" s="4">
        <v>0.0</v>
      </c>
      <c r="J1938" s="4">
        <v>0.0</v>
      </c>
      <c r="K1938" s="4">
        <v>0.0</v>
      </c>
      <c r="L1938" s="4">
        <v>0.0</v>
      </c>
      <c r="O1938" s="6">
        <f t="shared" si="2"/>
        <v>0</v>
      </c>
      <c r="P1938" s="9" t="s">
        <v>51</v>
      </c>
      <c r="Q1938" s="3" t="str">
        <f t="shared" si="3"/>
        <v>ZZ</v>
      </c>
      <c r="R1938" s="3">
        <f t="shared" si="4"/>
        <v>0</v>
      </c>
      <c r="S1938" s="3">
        <f t="shared" si="5"/>
        <v>0</v>
      </c>
      <c r="T1938" s="7">
        <f t="shared" si="6"/>
        <v>0</v>
      </c>
      <c r="U1938" s="8">
        <f t="array" ref="U1938">IF(W1938&lt;&gt;0,MAX(IFERROR(INDEX(A:S,MATCH(W1938,A:A,0),COLUMN(M$2)),0),IFERROR(INDEX(A:S,MATCH(AD1938,A:A,0),COLUMN(M$2)),0),IFERROR(INDEX(A:S,MATCH(AK1938,A:A,0),COLUMN(M$2)),0),IFERROR(INDEX(A:S,MATCH(AR1938,A:A,0),COLUMN(M$2)),0)),M1938)</f>
        <v>0</v>
      </c>
      <c r="V1938" s="3">
        <f t="shared" si="7"/>
        <v>0</v>
      </c>
      <c r="W1938" s="3" t="s">
        <v>2163</v>
      </c>
      <c r="X1938" s="3">
        <v>1.0</v>
      </c>
      <c r="Y1938" s="3">
        <f t="array" ref="Y1938">ROUNDDOWN(INDEX($A:$O,MATCH(W1938,$A:$A,0),COLUMN(O$1))/X1938,0)</f>
        <v>0</v>
      </c>
      <c r="Z1938" s="3">
        <f t="array" ref="Z1938">ROUNDDOWN(INDEX($A:$J,MATCH(W1938,$A:$A,0),COLUMN(H$1))/X1938,0)+Y1938</f>
        <v>0</v>
      </c>
      <c r="AA1938" s="5" t="str">
        <f t="array" ref="AA1938">XLOOKUP(W1938,A:A,M:M)</f>
        <v/>
      </c>
      <c r="AB1938" s="3">
        <f t="array" ref="AB1938">ROUNDDOWN(INDEX($A:$N,MATCH(W1938,$A:$A,0),COLUMN(N$1))/X1938,0)+Z1938</f>
        <v>0</v>
      </c>
      <c r="AC1938" s="3" t="str">
        <f t="array" ref="AC1938">INDEX($A:$P,MATCH(W1938,$A:$A,0),COLUMN(P$1))</f>
        <v>ZZ</v>
      </c>
      <c r="AD1938" s="3" t="s">
        <v>2162</v>
      </c>
      <c r="AE1938" s="3">
        <v>2.0</v>
      </c>
      <c r="AF1938" s="3">
        <f t="array" ref="AF1938">ROUNDDOWN(INDEX($A:$O,MATCH(AD1938,$A:$A,0),COLUMN(O$1))/AE1938,0)</f>
        <v>0</v>
      </c>
      <c r="AG1938" s="3">
        <f t="array" ref="AG1938">ROUNDDOWN(INDEX($A:$J,MATCH(AD1938,$A:$A,0),COLUMN(H$1))/AE1938,0)+AF1938</f>
        <v>0</v>
      </c>
      <c r="AH1938" s="5" t="str">
        <f t="array" ref="AH1938">XLOOKUP(AD1938,A:A,M:M)</f>
        <v/>
      </c>
      <c r="AI1938" s="3">
        <f t="array" ref="AI1938">ROUNDDOWN(INDEX($A:$N,MATCH(AD1938,$A:$A,0),COLUMN(N$1))/AE1938,0)+AG1938</f>
        <v>0</v>
      </c>
      <c r="AJ1938" s="3" t="str">
        <f t="array" ref="AJ1938">INDEX($A:$P,MATCH(AD1938,$A:$A,0),COLUMN(P$1))</f>
        <v>ZZ</v>
      </c>
    </row>
    <row r="1939" ht="15.75" customHeight="1">
      <c r="A1939" s="3" t="s">
        <v>2166</v>
      </c>
      <c r="B1939" s="4" t="str">
        <f t="shared" si="1"/>
        <v>LCPDBABL</v>
      </c>
      <c r="D1939" s="3" t="s">
        <v>60</v>
      </c>
      <c r="F1939" s="5">
        <v>45020.0</v>
      </c>
      <c r="G1939" s="4">
        <v>0.0</v>
      </c>
      <c r="I1939" s="4">
        <v>0.0</v>
      </c>
      <c r="J1939" s="4">
        <v>0.0</v>
      </c>
      <c r="K1939" s="4">
        <v>0.0</v>
      </c>
      <c r="L1939" s="4">
        <v>0.0</v>
      </c>
      <c r="O1939" s="6">
        <f t="shared" si="2"/>
        <v>0</v>
      </c>
      <c r="P1939" s="3" t="s">
        <v>51</v>
      </c>
      <c r="Q1939" s="3" t="str">
        <f t="shared" si="3"/>
        <v>ZZ</v>
      </c>
      <c r="R1939" s="3">
        <f t="shared" si="4"/>
        <v>0</v>
      </c>
      <c r="S1939" s="3" t="str">
        <f t="shared" si="5"/>
        <v/>
      </c>
      <c r="T1939" s="7">
        <f t="shared" si="6"/>
        <v>0</v>
      </c>
      <c r="U1939" s="8" t="str">
        <f t="array" ref="U1939">IF(W1939&lt;&gt;0,MAX(IFERROR(INDEX(A:S,MATCH(W1939,A:A,0),COLUMN(M$2)),0),IFERROR(INDEX(A:S,MATCH(AD1939,A:A,0),COLUMN(M$2)),0),IFERROR(INDEX(A:S,MATCH(AK1939,A:A,0),COLUMN(M$2)),0),IFERROR(INDEX(A:S,MATCH(AR1939,A:A,0),COLUMN(M$2)),0)),M1939)</f>
        <v/>
      </c>
      <c r="V1939" s="3" t="str">
        <f t="shared" si="7"/>
        <v/>
      </c>
    </row>
    <row r="1940" ht="15.75" customHeight="1">
      <c r="A1940" s="3" t="s">
        <v>2167</v>
      </c>
      <c r="B1940" s="4" t="str">
        <f t="shared" si="1"/>
        <v>LCPDBTBL</v>
      </c>
      <c r="D1940" s="3" t="s">
        <v>123</v>
      </c>
      <c r="E1940" s="5">
        <v>45020.0</v>
      </c>
      <c r="F1940" s="5"/>
      <c r="G1940" s="4">
        <v>0.0</v>
      </c>
      <c r="I1940" s="4">
        <v>0.0</v>
      </c>
      <c r="J1940" s="4">
        <v>0.0</v>
      </c>
      <c r="K1940" s="4">
        <v>0.0</v>
      </c>
      <c r="L1940" s="4">
        <v>0.0</v>
      </c>
      <c r="O1940" s="6">
        <f t="shared" si="2"/>
        <v>0</v>
      </c>
      <c r="P1940" s="3" t="s">
        <v>51</v>
      </c>
      <c r="Q1940" s="3" t="str">
        <f t="shared" si="3"/>
        <v>ZZ</v>
      </c>
      <c r="R1940" s="3">
        <f t="shared" si="4"/>
        <v>0</v>
      </c>
      <c r="S1940" s="3" t="str">
        <f t="shared" si="5"/>
        <v/>
      </c>
      <c r="T1940" s="7">
        <f t="shared" si="6"/>
        <v>0</v>
      </c>
      <c r="U1940" s="8" t="str">
        <f t="array" ref="U1940">IF(W1940&lt;&gt;0,MAX(IFERROR(INDEX(A:S,MATCH(W1940,A:A,0),COLUMN(M$2)),0),IFERROR(INDEX(A:S,MATCH(AD1940,A:A,0),COLUMN(M$2)),0),IFERROR(INDEX(A:S,MATCH(AK1940,A:A,0),COLUMN(M$2)),0),IFERROR(INDEX(A:S,MATCH(AR1940,A:A,0),COLUMN(M$2)),0)),M1940)</f>
        <v/>
      </c>
      <c r="V1940" s="3" t="str">
        <f t="shared" si="7"/>
        <v/>
      </c>
    </row>
    <row r="1941" ht="15.75" customHeight="1">
      <c r="A1941" s="3" t="s">
        <v>2168</v>
      </c>
      <c r="B1941" s="4" t="str">
        <f t="shared" si="1"/>
        <v>SETODPDBT</v>
      </c>
      <c r="D1941" s="3" t="s">
        <v>60</v>
      </c>
      <c r="F1941" s="5">
        <v>45020.0</v>
      </c>
      <c r="G1941" s="4">
        <v>0.0</v>
      </c>
      <c r="I1941" s="4">
        <v>0.0</v>
      </c>
      <c r="J1941" s="4">
        <v>0.0</v>
      </c>
      <c r="K1941" s="4">
        <v>0.0</v>
      </c>
      <c r="L1941" s="4">
        <v>0.0</v>
      </c>
      <c r="O1941" s="6">
        <f t="shared" si="2"/>
        <v>0</v>
      </c>
      <c r="P1941" s="3" t="s">
        <v>51</v>
      </c>
      <c r="Q1941" s="3" t="str">
        <f t="shared" si="3"/>
        <v>ZZ</v>
      </c>
      <c r="R1941" s="3">
        <f t="shared" si="4"/>
        <v>0</v>
      </c>
      <c r="S1941" s="3">
        <f t="shared" si="5"/>
        <v>0</v>
      </c>
      <c r="T1941" s="7">
        <f t="shared" si="6"/>
        <v>0</v>
      </c>
      <c r="U1941" s="8">
        <f t="array" ref="U1941">IF(W1941&lt;&gt;0,MAX(IFERROR(INDEX(A:S,MATCH(W1941,A:A,0),COLUMN(M$2)),0),IFERROR(INDEX(A:S,MATCH(AD1941,A:A,0),COLUMN(M$2)),0),IFERROR(INDEX(A:S,MATCH(AK1941,A:A,0),COLUMN(M$2)),0),IFERROR(INDEX(A:S,MATCH(AR1941,A:A,0),COLUMN(M$2)),0)),M1941)</f>
        <v>0</v>
      </c>
      <c r="V1941" s="3">
        <f t="shared" si="7"/>
        <v>0</v>
      </c>
      <c r="W1941" s="3" t="s">
        <v>2167</v>
      </c>
      <c r="X1941" s="3">
        <v>1.0</v>
      </c>
      <c r="Y1941" s="3">
        <f t="array" ref="Y1941">ROUNDDOWN(INDEX($A:$O,MATCH(W1941,$A:$A,0),COLUMN(O$1))/X1941,0)</f>
        <v>0</v>
      </c>
      <c r="Z1941" s="3">
        <f t="array" ref="Z1941">ROUNDDOWN(INDEX($A:$J,MATCH(W1941,$A:$A,0),COLUMN(H$1))/X1941,0)+Y1941</f>
        <v>0</v>
      </c>
      <c r="AA1941" s="5" t="str">
        <f t="array" ref="AA1941">XLOOKUP(W1941,A:A,M:M)</f>
        <v/>
      </c>
      <c r="AB1941" s="3">
        <f t="array" ref="AB1941">ROUNDDOWN(INDEX($A:$N,MATCH(W1941,$A:$A,0),COLUMN(N$1))/X1941,0)+Z1941</f>
        <v>0</v>
      </c>
      <c r="AC1941" s="3" t="str">
        <f t="array" ref="AC1941">INDEX($A:$P,MATCH(W1941,$A:$A,0),COLUMN(P$1))</f>
        <v>ZZ</v>
      </c>
      <c r="AD1941" s="3" t="s">
        <v>2166</v>
      </c>
      <c r="AE1941" s="3">
        <v>4.0</v>
      </c>
      <c r="AF1941" s="3">
        <f t="array" ref="AF1941">ROUNDDOWN(INDEX($A:$O,MATCH(AD1941,$A:$A,0),COLUMN(O$1))/AE1941,0)</f>
        <v>0</v>
      </c>
      <c r="AG1941" s="3">
        <f t="array" ref="AG1941">ROUNDDOWN(INDEX($A:$J,MATCH(AD1941,$A:$A,0),COLUMN(H$1))/AE1941,0)+AF1941</f>
        <v>0</v>
      </c>
      <c r="AH1941" s="5" t="str">
        <f t="array" ref="AH1941">XLOOKUP(AD1941,A:A,M:M)</f>
        <v/>
      </c>
      <c r="AI1941" s="3">
        <f t="array" ref="AI1941">ROUNDDOWN(INDEX($A:$N,MATCH(AD1941,$A:$A,0),COLUMN(N$1))/AE1941,0)+AG1941</f>
        <v>0</v>
      </c>
      <c r="AJ1941" s="3" t="str">
        <f t="array" ref="AJ1941">INDEX($A:$P,MATCH(AD1941,$A:$A,0),COLUMN(P$1))</f>
        <v>ZZ</v>
      </c>
    </row>
    <row r="1942" ht="15.75" customHeight="1">
      <c r="A1942" s="3" t="s">
        <v>2169</v>
      </c>
      <c r="B1942" s="4" t="str">
        <f t="shared" si="1"/>
        <v>LCPLBAWH</v>
      </c>
      <c r="D1942" s="3" t="s">
        <v>123</v>
      </c>
      <c r="E1942" s="5">
        <v>45020.0</v>
      </c>
      <c r="F1942" s="5"/>
      <c r="G1942" s="4">
        <v>60.0</v>
      </c>
      <c r="I1942" s="4">
        <v>1.0</v>
      </c>
      <c r="J1942" s="4">
        <v>59.0</v>
      </c>
      <c r="K1942" s="4">
        <v>0.0</v>
      </c>
      <c r="L1942" s="4">
        <v>0.0</v>
      </c>
      <c r="O1942" s="6">
        <f t="shared" si="2"/>
        <v>59</v>
      </c>
      <c r="P1942" s="9" t="s">
        <v>112</v>
      </c>
      <c r="Q1942" s="3" t="str">
        <f t="shared" si="3"/>
        <v>Z</v>
      </c>
      <c r="R1942" s="3">
        <f t="shared" si="4"/>
        <v>59</v>
      </c>
      <c r="S1942" s="3" t="str">
        <f t="shared" si="5"/>
        <v/>
      </c>
      <c r="T1942" s="7">
        <f t="shared" si="6"/>
        <v>59</v>
      </c>
      <c r="U1942" s="8" t="str">
        <f t="array" ref="U1942">IF(W1942&lt;&gt;0,MAX(IFERROR(INDEX(A:S,MATCH(W1942,A:A,0),COLUMN(M$2)),0),IFERROR(INDEX(A:S,MATCH(AD1942,A:A,0),COLUMN(M$2)),0),IFERROR(INDEX(A:S,MATCH(AK1942,A:A,0),COLUMN(M$2)),0),IFERROR(INDEX(A:S,MATCH(AR1942,A:A,0),COLUMN(M$2)),0)),M1942)</f>
        <v/>
      </c>
      <c r="V1942" s="3" t="str">
        <f t="shared" si="7"/>
        <v/>
      </c>
    </row>
    <row r="1943" ht="15.75" customHeight="1">
      <c r="A1943" s="3" t="s">
        <v>2170</v>
      </c>
      <c r="B1943" s="4" t="str">
        <f t="shared" si="1"/>
        <v>LCPLBTWH</v>
      </c>
      <c r="D1943" s="3" t="s">
        <v>101</v>
      </c>
      <c r="F1943" s="5"/>
      <c r="G1943" s="4">
        <v>0.0</v>
      </c>
      <c r="I1943" s="4">
        <v>0.0</v>
      </c>
      <c r="J1943" s="4">
        <v>0.0</v>
      </c>
      <c r="K1943" s="4">
        <v>0.0</v>
      </c>
      <c r="L1943" s="4">
        <v>0.0</v>
      </c>
      <c r="O1943" s="6">
        <f t="shared" si="2"/>
        <v>0</v>
      </c>
      <c r="P1943" s="3" t="s">
        <v>51</v>
      </c>
      <c r="Q1943" s="3" t="str">
        <f t="shared" si="3"/>
        <v>ZZ</v>
      </c>
      <c r="R1943" s="3">
        <f t="shared" si="4"/>
        <v>0</v>
      </c>
      <c r="S1943" s="3" t="str">
        <f t="shared" si="5"/>
        <v/>
      </c>
      <c r="T1943" s="7">
        <f t="shared" si="6"/>
        <v>0</v>
      </c>
      <c r="U1943" s="8" t="str">
        <f t="array" ref="U1943">IF(W1943&lt;&gt;0,MAX(IFERROR(INDEX(A:S,MATCH(W1943,A:A,0),COLUMN(M$2)),0),IFERROR(INDEX(A:S,MATCH(AD1943,A:A,0),COLUMN(M$2)),0),IFERROR(INDEX(A:S,MATCH(AK1943,A:A,0),COLUMN(M$2)),0),IFERROR(INDEX(A:S,MATCH(AR1943,A:A,0),COLUMN(M$2)),0)),M1943)</f>
        <v/>
      </c>
      <c r="V1943" s="3" t="str">
        <f t="shared" si="7"/>
        <v/>
      </c>
    </row>
    <row r="1944" ht="15.75" customHeight="1">
      <c r="A1944" s="3" t="s">
        <v>2171</v>
      </c>
      <c r="B1944" s="4" t="str">
        <f t="shared" si="1"/>
        <v>SETODPLBT</v>
      </c>
      <c r="D1944" s="3" t="s">
        <v>60</v>
      </c>
      <c r="F1944" s="5">
        <v>45020.0</v>
      </c>
      <c r="G1944" s="4">
        <v>0.0</v>
      </c>
      <c r="I1944" s="4">
        <v>0.0</v>
      </c>
      <c r="J1944" s="4">
        <v>0.0</v>
      </c>
      <c r="K1944" s="4">
        <v>0.0</v>
      </c>
      <c r="L1944" s="4">
        <v>0.0</v>
      </c>
      <c r="O1944" s="6">
        <f t="shared" si="2"/>
        <v>0</v>
      </c>
      <c r="P1944" s="9" t="s">
        <v>51</v>
      </c>
      <c r="Q1944" s="3" t="str">
        <f t="shared" si="3"/>
        <v>ZZ</v>
      </c>
      <c r="R1944" s="3">
        <f t="shared" si="4"/>
        <v>0</v>
      </c>
      <c r="S1944" s="3">
        <f t="shared" si="5"/>
        <v>0</v>
      </c>
      <c r="T1944" s="7">
        <f t="shared" si="6"/>
        <v>0</v>
      </c>
      <c r="U1944" s="8">
        <f t="array" ref="U1944">IF(W1944&lt;&gt;0,MAX(IFERROR(INDEX(A:S,MATCH(W1944,A:A,0),COLUMN(M$2)),0),IFERROR(INDEX(A:S,MATCH(AD1944,A:A,0),COLUMN(M$2)),0),IFERROR(INDEX(A:S,MATCH(AK1944,A:A,0),COLUMN(M$2)),0),IFERROR(INDEX(A:S,MATCH(AR1944,A:A,0),COLUMN(M$2)),0)),M1944)</f>
        <v>0</v>
      </c>
      <c r="V1944" s="3">
        <f t="shared" si="7"/>
        <v>0</v>
      </c>
      <c r="W1944" s="3" t="s">
        <v>2170</v>
      </c>
      <c r="X1944" s="3">
        <v>1.0</v>
      </c>
      <c r="Y1944" s="3">
        <f t="array" ref="Y1944">ROUNDDOWN(INDEX($A:$O,MATCH(W1944,$A:$A,0),COLUMN(O$1))/X1944,0)</f>
        <v>0</v>
      </c>
      <c r="Z1944" s="3">
        <f t="array" ref="Z1944">ROUNDDOWN(INDEX($A:$J,MATCH(W1944,$A:$A,0),COLUMN(H$1))/X1944,0)+Y1944</f>
        <v>0</v>
      </c>
      <c r="AA1944" s="5" t="str">
        <f t="array" ref="AA1944">XLOOKUP(W1944,A:A,M:M)</f>
        <v/>
      </c>
      <c r="AB1944" s="3">
        <f t="array" ref="AB1944">ROUNDDOWN(INDEX($A:$N,MATCH(W1944,$A:$A,0),COLUMN(N$1))/X1944,0)+Z1944</f>
        <v>0</v>
      </c>
      <c r="AC1944" s="3" t="str">
        <f t="array" ref="AC1944">INDEX($A:$P,MATCH(W1944,$A:$A,0),COLUMN(P$1))</f>
        <v>ZZ</v>
      </c>
      <c r="AD1944" s="3" t="s">
        <v>2169</v>
      </c>
      <c r="AE1944" s="3">
        <v>4.0</v>
      </c>
      <c r="AF1944" s="3">
        <f t="array" ref="AF1944">ROUNDDOWN(INDEX($A:$O,MATCH(AD1944,$A:$A,0),COLUMN(O$1))/AE1944,0)</f>
        <v>14</v>
      </c>
      <c r="AG1944" s="3">
        <f t="array" ref="AG1944">ROUNDDOWN(INDEX($A:$J,MATCH(AD1944,$A:$A,0),COLUMN(H$1))/AE1944,0)+AF1944</f>
        <v>14</v>
      </c>
      <c r="AH1944" s="5" t="str">
        <f t="array" ref="AH1944">XLOOKUP(AD1944,A:A,M:M)</f>
        <v/>
      </c>
      <c r="AI1944" s="3">
        <f t="array" ref="AI1944">ROUNDDOWN(INDEX($A:$N,MATCH(AD1944,$A:$A,0),COLUMN(N$1))/AE1944,0)+AG1944</f>
        <v>14</v>
      </c>
      <c r="AJ1944" s="3" t="str">
        <f t="array" ref="AJ1944">INDEX($A:$P,MATCH(AD1944,$A:$A,0),COLUMN(P$1))</f>
        <v>Z</v>
      </c>
    </row>
    <row r="1945" ht="15.75" customHeight="1">
      <c r="A1945" s="3" t="s">
        <v>2172</v>
      </c>
      <c r="B1945" s="4" t="str">
        <f t="shared" si="1"/>
        <v>LCPDCADK</v>
      </c>
      <c r="D1945" s="3" t="s">
        <v>60</v>
      </c>
      <c r="F1945" s="5">
        <v>45020.0</v>
      </c>
      <c r="G1945" s="4">
        <v>0.0</v>
      </c>
      <c r="I1945" s="4">
        <v>0.0</v>
      </c>
      <c r="J1945" s="4">
        <v>0.0</v>
      </c>
      <c r="K1945" s="4">
        <v>0.0</v>
      </c>
      <c r="L1945" s="4">
        <v>0.0</v>
      </c>
      <c r="O1945" s="6">
        <f t="shared" si="2"/>
        <v>0</v>
      </c>
      <c r="P1945" s="3" t="s">
        <v>51</v>
      </c>
      <c r="Q1945" s="3" t="str">
        <f t="shared" si="3"/>
        <v>ZZ</v>
      </c>
      <c r="R1945" s="3">
        <f t="shared" si="4"/>
        <v>0</v>
      </c>
      <c r="S1945" s="3" t="str">
        <f t="shared" si="5"/>
        <v/>
      </c>
      <c r="T1945" s="7">
        <f t="shared" si="6"/>
        <v>0</v>
      </c>
      <c r="U1945" s="8" t="str">
        <f t="array" ref="U1945">IF(W1945&lt;&gt;0,MAX(IFERROR(INDEX(A:S,MATCH(W1945,A:A,0),COLUMN(M$2)),0),IFERROR(INDEX(A:S,MATCH(AD1945,A:A,0),COLUMN(M$2)),0),IFERROR(INDEX(A:S,MATCH(AK1945,A:A,0),COLUMN(M$2)),0),IFERROR(INDEX(A:S,MATCH(AR1945,A:A,0),COLUMN(M$2)),0)),M1945)</f>
        <v/>
      </c>
      <c r="V1945" s="3" t="str">
        <f t="shared" si="7"/>
        <v/>
      </c>
    </row>
    <row r="1946" ht="15.75" customHeight="1">
      <c r="A1946" s="3" t="s">
        <v>2173</v>
      </c>
      <c r="B1946" s="4" t="str">
        <f t="shared" si="1"/>
        <v>LCPDCHBL</v>
      </c>
      <c r="C1946" s="3" t="s">
        <v>2</v>
      </c>
      <c r="D1946" s="3" t="s">
        <v>60</v>
      </c>
      <c r="F1946" s="5">
        <v>45020.0</v>
      </c>
      <c r="G1946" s="4">
        <v>0.0</v>
      </c>
      <c r="I1946" s="4">
        <v>0.0</v>
      </c>
      <c r="J1946" s="4">
        <v>0.0</v>
      </c>
      <c r="K1946" s="4">
        <v>0.0</v>
      </c>
      <c r="L1946" s="4">
        <v>0.0</v>
      </c>
      <c r="O1946" s="6">
        <f t="shared" si="2"/>
        <v>0</v>
      </c>
      <c r="P1946" s="3" t="s">
        <v>51</v>
      </c>
      <c r="Q1946" s="3" t="str">
        <f t="shared" si="3"/>
        <v>ZZ</v>
      </c>
      <c r="R1946" s="3">
        <f t="shared" si="4"/>
        <v>0</v>
      </c>
      <c r="S1946" s="3">
        <f t="shared" si="5"/>
        <v>0</v>
      </c>
      <c r="T1946" s="7">
        <f t="shared" si="6"/>
        <v>0</v>
      </c>
      <c r="U1946" s="8" t="str">
        <f t="array" ref="U1946">IF(W1946&lt;&gt;0,MAX(IFERROR(INDEX(A:S,MATCH(W1946,A:A,0),COLUMN(M$2)),0),IFERROR(INDEX(A:S,MATCH(AD1946,A:A,0),COLUMN(M$2)),0),IFERROR(INDEX(A:S,MATCH(AK1946,A:A,0),COLUMN(M$2)),0),IFERROR(INDEX(A:S,MATCH(AR1946,A:A,0),COLUMN(M$2)),0)),M1946)</f>
        <v/>
      </c>
      <c r="V1946" s="3">
        <f t="shared" si="7"/>
        <v>0</v>
      </c>
    </row>
    <row r="1947" ht="15.75" customHeight="1">
      <c r="A1947" s="3" t="s">
        <v>2174</v>
      </c>
      <c r="B1947" s="4" t="str">
        <f t="shared" si="1"/>
        <v>LCPDDIBL</v>
      </c>
      <c r="D1947" s="3" t="s">
        <v>123</v>
      </c>
      <c r="E1947" s="5">
        <v>45020.0</v>
      </c>
      <c r="F1947" s="5"/>
      <c r="G1947" s="4">
        <v>8.0</v>
      </c>
      <c r="I1947" s="4">
        <v>0.0</v>
      </c>
      <c r="J1947" s="4">
        <v>8.0</v>
      </c>
      <c r="K1947" s="4">
        <v>0.0</v>
      </c>
      <c r="L1947" s="4">
        <v>0.0</v>
      </c>
      <c r="O1947" s="6">
        <f t="shared" si="2"/>
        <v>8</v>
      </c>
      <c r="P1947" s="3" t="s">
        <v>112</v>
      </c>
      <c r="Q1947" s="3" t="str">
        <f t="shared" si="3"/>
        <v>Z</v>
      </c>
      <c r="R1947" s="3">
        <f t="shared" si="4"/>
        <v>8</v>
      </c>
      <c r="S1947" s="3" t="str">
        <f t="shared" si="5"/>
        <v/>
      </c>
      <c r="T1947" s="7">
        <f t="shared" si="6"/>
        <v>8</v>
      </c>
      <c r="U1947" s="8" t="str">
        <f t="array" ref="U1947">IF(W1947&lt;&gt;0,MAX(IFERROR(INDEX(A:S,MATCH(W1947,A:A,0),COLUMN(M$2)),0),IFERROR(INDEX(A:S,MATCH(AD1947,A:A,0),COLUMN(M$2)),0),IFERROR(INDEX(A:S,MATCH(AK1947,A:A,0),COLUMN(M$2)),0),IFERROR(INDEX(A:S,MATCH(AR1947,A:A,0),COLUMN(M$2)),0)),M1947)</f>
        <v/>
      </c>
      <c r="V1947" s="3" t="str">
        <f t="shared" si="7"/>
        <v/>
      </c>
    </row>
    <row r="1948" ht="15.75" customHeight="1">
      <c r="A1948" s="3" t="s">
        <v>2175</v>
      </c>
      <c r="B1948" s="4" t="str">
        <f t="shared" si="1"/>
        <v>SETODPDDI</v>
      </c>
      <c r="D1948" s="3" t="s">
        <v>60</v>
      </c>
      <c r="F1948" s="5">
        <v>45020.0</v>
      </c>
      <c r="G1948" s="4">
        <v>0.0</v>
      </c>
      <c r="I1948" s="4">
        <v>0.0</v>
      </c>
      <c r="J1948" s="4">
        <v>0.0</v>
      </c>
      <c r="K1948" s="4">
        <v>0.0</v>
      </c>
      <c r="L1948" s="4">
        <v>0.0</v>
      </c>
      <c r="O1948" s="6">
        <f t="shared" si="2"/>
        <v>0</v>
      </c>
      <c r="P1948" s="3" t="s">
        <v>51</v>
      </c>
      <c r="Q1948" s="3" t="str">
        <f t="shared" si="3"/>
        <v>ZZ</v>
      </c>
      <c r="R1948" s="3">
        <f t="shared" si="4"/>
        <v>0</v>
      </c>
      <c r="S1948" s="3">
        <f t="shared" si="5"/>
        <v>0</v>
      </c>
      <c r="T1948" s="7">
        <f t="shared" si="6"/>
        <v>0</v>
      </c>
      <c r="U1948" s="8">
        <f t="array" ref="U1948">IF(W1948&lt;&gt;0,MAX(IFERROR(INDEX(A:S,MATCH(W1948,A:A,0),COLUMN(M$2)),0),IFERROR(INDEX(A:S,MATCH(AD1948,A:A,0),COLUMN(M$2)),0),IFERROR(INDEX(A:S,MATCH(AK1948,A:A,0),COLUMN(M$2)),0),IFERROR(INDEX(A:S,MATCH(AR1948,A:A,0),COLUMN(M$2)),0)),M1948)</f>
        <v>0</v>
      </c>
      <c r="V1948" s="3">
        <f t="shared" si="7"/>
        <v>0</v>
      </c>
      <c r="W1948" s="3" t="s">
        <v>2174</v>
      </c>
      <c r="X1948" s="3">
        <v>1.0</v>
      </c>
      <c r="Y1948" s="3">
        <f t="array" ref="Y1948">ROUNDDOWN(INDEX($A:$O,MATCH(W1948,$A:$A,0),COLUMN(O$1))/X1948,0)</f>
        <v>8</v>
      </c>
      <c r="Z1948" s="3">
        <f t="array" ref="Z1948">ROUNDDOWN(INDEX($A:$J,MATCH(W1948,$A:$A,0),COLUMN(H$1))/X1948,0)+Y1948</f>
        <v>8</v>
      </c>
      <c r="AA1948" s="5" t="str">
        <f t="array" ref="AA1948">XLOOKUP(W1948,A:A,M:M)</f>
        <v/>
      </c>
      <c r="AB1948" s="3">
        <f t="array" ref="AB1948">ROUNDDOWN(INDEX($A:$N,MATCH(W1948,$A:$A,0),COLUMN(N$1))/X1948,0)+Z1948</f>
        <v>8</v>
      </c>
      <c r="AC1948" s="3" t="str">
        <f t="array" ref="AC1948">INDEX($A:$P,MATCH(W1948,$A:$A,0),COLUMN(P$1))</f>
        <v>Z</v>
      </c>
      <c r="AD1948" s="3" t="s">
        <v>2173</v>
      </c>
      <c r="AE1948" s="3">
        <v>4.0</v>
      </c>
      <c r="AF1948" s="3">
        <f t="array" ref="AF1948">ROUNDDOWN(INDEX($A:$O,MATCH(AD1948,$A:$A,0),COLUMN(O$1))/AE1948,0)</f>
        <v>0</v>
      </c>
      <c r="AG1948" s="3">
        <f t="array" ref="AG1948">ROUNDDOWN(INDEX($A:$J,MATCH(AD1948,$A:$A,0),COLUMN(H$1))/AE1948,0)+AF1948</f>
        <v>0</v>
      </c>
      <c r="AH1948" s="5" t="str">
        <f t="array" ref="AH1948">XLOOKUP(AD1948,A:A,M:M)</f>
        <v/>
      </c>
      <c r="AI1948" s="3">
        <f t="array" ref="AI1948">ROUNDDOWN(INDEX($A:$N,MATCH(AD1948,$A:$A,0),COLUMN(N$1))/AE1948,0)+AG1948</f>
        <v>0</v>
      </c>
      <c r="AJ1948" s="3" t="str">
        <f t="array" ref="AJ1948">INDEX($A:$P,MATCH(AD1948,$A:$A,0),COLUMN(P$1))</f>
        <v>ZZ</v>
      </c>
    </row>
    <row r="1949" ht="15.75" customHeight="1">
      <c r="A1949" s="3" t="s">
        <v>2176</v>
      </c>
      <c r="B1949" s="4" t="str">
        <f t="shared" si="1"/>
        <v>LCPDLODK</v>
      </c>
      <c r="D1949" s="3" t="s">
        <v>101</v>
      </c>
      <c r="F1949" s="5"/>
      <c r="G1949" s="4">
        <v>0.0</v>
      </c>
      <c r="I1949" s="4">
        <v>0.0</v>
      </c>
      <c r="J1949" s="4">
        <v>0.0</v>
      </c>
      <c r="K1949" s="4">
        <v>0.0</v>
      </c>
      <c r="L1949" s="4">
        <v>0.0</v>
      </c>
      <c r="O1949" s="6">
        <f t="shared" si="2"/>
        <v>0</v>
      </c>
      <c r="P1949" s="3" t="s">
        <v>51</v>
      </c>
      <c r="Q1949" s="3" t="str">
        <f t="shared" si="3"/>
        <v>ZZ</v>
      </c>
      <c r="R1949" s="3">
        <f t="shared" si="4"/>
        <v>0</v>
      </c>
      <c r="S1949" s="3" t="str">
        <f t="shared" si="5"/>
        <v/>
      </c>
      <c r="T1949" s="7">
        <f t="shared" si="6"/>
        <v>0</v>
      </c>
      <c r="U1949" s="8" t="str">
        <f t="array" ref="U1949">IF(W1949&lt;&gt;0,MAX(IFERROR(INDEX(A:S,MATCH(W1949,A:A,0),COLUMN(M$2)),0),IFERROR(INDEX(A:S,MATCH(AD1949,A:A,0),COLUMN(M$2)),0),IFERROR(INDEX(A:S,MATCH(AK1949,A:A,0),COLUMN(M$2)),0),IFERROR(INDEX(A:S,MATCH(AR1949,A:A,0),COLUMN(M$2)),0)),M1949)</f>
        <v/>
      </c>
      <c r="V1949" s="3" t="str">
        <f t="shared" si="7"/>
        <v/>
      </c>
    </row>
    <row r="1950" ht="15.75" customHeight="1">
      <c r="A1950" s="3" t="s">
        <v>2177</v>
      </c>
      <c r="B1950" s="4" t="str">
        <f t="shared" si="1"/>
        <v>LCPDSIDK</v>
      </c>
      <c r="D1950" s="3" t="s">
        <v>60</v>
      </c>
      <c r="F1950" s="5">
        <v>45020.0</v>
      </c>
      <c r="G1950" s="4">
        <v>0.0</v>
      </c>
      <c r="I1950" s="4">
        <v>0.0</v>
      </c>
      <c r="J1950" s="4">
        <v>0.0</v>
      </c>
      <c r="K1950" s="4">
        <v>0.0</v>
      </c>
      <c r="L1950" s="4">
        <v>0.0</v>
      </c>
      <c r="O1950" s="6">
        <f t="shared" si="2"/>
        <v>0</v>
      </c>
      <c r="P1950" s="3" t="s">
        <v>51</v>
      </c>
      <c r="Q1950" s="3" t="str">
        <f t="shared" si="3"/>
        <v>ZZ</v>
      </c>
      <c r="R1950" s="3">
        <f t="shared" si="4"/>
        <v>0</v>
      </c>
      <c r="S1950" s="3" t="str">
        <f t="shared" si="5"/>
        <v/>
      </c>
      <c r="T1950" s="7">
        <f t="shared" si="6"/>
        <v>0</v>
      </c>
      <c r="U1950" s="8" t="str">
        <f t="array" ref="U1950">IF(W1950&lt;&gt;0,MAX(IFERROR(INDEX(A:S,MATCH(W1950,A:A,0),COLUMN(M$2)),0),IFERROR(INDEX(A:S,MATCH(AD1950,A:A,0),COLUMN(M$2)),0),IFERROR(INDEX(A:S,MATCH(AK1950,A:A,0),COLUMN(M$2)),0),IFERROR(INDEX(A:S,MATCH(AR1950,A:A,0),COLUMN(M$2)),0)),M1950)</f>
        <v/>
      </c>
      <c r="V1950" s="3" t="str">
        <f t="shared" si="7"/>
        <v/>
      </c>
    </row>
    <row r="1951" ht="15.75" customHeight="1">
      <c r="A1951" s="3" t="s">
        <v>2178</v>
      </c>
      <c r="B1951" s="4" t="str">
        <f t="shared" si="1"/>
        <v>LCPLSINAT</v>
      </c>
      <c r="D1951" s="3" t="s">
        <v>60</v>
      </c>
      <c r="F1951" s="5">
        <v>45020.0</v>
      </c>
      <c r="G1951" s="4">
        <v>0.0</v>
      </c>
      <c r="I1951" s="4">
        <v>0.0</v>
      </c>
      <c r="J1951" s="4">
        <v>0.0</v>
      </c>
      <c r="K1951" s="4">
        <v>0.0</v>
      </c>
      <c r="L1951" s="4">
        <v>0.0</v>
      </c>
      <c r="O1951" s="6">
        <f t="shared" si="2"/>
        <v>0</v>
      </c>
      <c r="P1951" s="3" t="s">
        <v>51</v>
      </c>
      <c r="Q1951" s="3" t="str">
        <f t="shared" si="3"/>
        <v>ZZ</v>
      </c>
      <c r="R1951" s="3">
        <f t="shared" si="4"/>
        <v>0</v>
      </c>
      <c r="S1951" s="3" t="str">
        <f t="shared" si="5"/>
        <v/>
      </c>
      <c r="T1951" s="7">
        <f t="shared" si="6"/>
        <v>0</v>
      </c>
      <c r="U1951" s="8" t="str">
        <f t="array" ref="U1951">IF(W1951&lt;&gt;0,MAX(IFERROR(INDEX(A:S,MATCH(W1951,A:A,0),COLUMN(M$2)),0),IFERROR(INDEX(A:S,MATCH(AD1951,A:A,0),COLUMN(M$2)),0),IFERROR(INDEX(A:S,MATCH(AK1951,A:A,0),COLUMN(M$2)),0),IFERROR(INDEX(A:S,MATCH(AR1951,A:A,0),COLUMN(M$2)),0)),M1951)</f>
        <v/>
      </c>
      <c r="V1951" s="3" t="str">
        <f t="shared" si="7"/>
        <v/>
      </c>
    </row>
    <row r="1952" ht="15.75" customHeight="1">
      <c r="A1952" s="3" t="s">
        <v>2179</v>
      </c>
      <c r="B1952" s="4" t="str">
        <f t="shared" si="1"/>
        <v>LCPDSODK</v>
      </c>
      <c r="D1952" s="3" t="s">
        <v>101</v>
      </c>
      <c r="F1952" s="5"/>
      <c r="G1952" s="4">
        <v>0.0</v>
      </c>
      <c r="I1952" s="4">
        <v>0.0</v>
      </c>
      <c r="J1952" s="4">
        <v>0.0</v>
      </c>
      <c r="K1952" s="4">
        <v>0.0</v>
      </c>
      <c r="L1952" s="4">
        <v>0.0</v>
      </c>
      <c r="O1952" s="6">
        <f t="shared" si="2"/>
        <v>0</v>
      </c>
      <c r="P1952" s="3" t="s">
        <v>112</v>
      </c>
      <c r="Q1952" s="3" t="str">
        <f t="shared" si="3"/>
        <v>Z</v>
      </c>
      <c r="R1952" s="3">
        <f t="shared" si="4"/>
        <v>0</v>
      </c>
      <c r="S1952" s="3" t="str">
        <f t="shared" si="5"/>
        <v/>
      </c>
      <c r="T1952" s="7">
        <f t="shared" si="6"/>
        <v>0</v>
      </c>
      <c r="U1952" s="8" t="str">
        <f t="array" ref="U1952">IF(W1952&lt;&gt;0,MAX(IFERROR(INDEX(A:S,MATCH(W1952,A:A,0),COLUMN(M$2)),0),IFERROR(INDEX(A:S,MATCH(AD1952,A:A,0),COLUMN(M$2)),0),IFERROR(INDEX(A:S,MATCH(AK1952,A:A,0),COLUMN(M$2)),0),IFERROR(INDEX(A:S,MATCH(AR1952,A:A,0),COLUMN(M$2)),0)),M1952)</f>
        <v/>
      </c>
      <c r="V1952" s="3" t="str">
        <f t="shared" si="7"/>
        <v/>
      </c>
    </row>
    <row r="1953" ht="15.75" customHeight="1">
      <c r="A1953" s="3" t="s">
        <v>2180</v>
      </c>
      <c r="B1953" s="4" t="str">
        <f t="shared" si="1"/>
        <v>LCPDCODK</v>
      </c>
      <c r="D1953" s="3" t="s">
        <v>123</v>
      </c>
      <c r="E1953" s="5">
        <v>45020.0</v>
      </c>
      <c r="F1953" s="5"/>
      <c r="G1953" s="4">
        <v>0.0</v>
      </c>
      <c r="I1953" s="4">
        <v>0.0</v>
      </c>
      <c r="J1953" s="4">
        <v>0.0</v>
      </c>
      <c r="K1953" s="4">
        <v>0.0</v>
      </c>
      <c r="L1953" s="4">
        <v>0.0</v>
      </c>
      <c r="O1953" s="6">
        <f t="shared" si="2"/>
        <v>0</v>
      </c>
      <c r="P1953" s="9" t="s">
        <v>51</v>
      </c>
      <c r="Q1953" s="3" t="str">
        <f t="shared" si="3"/>
        <v>ZZ</v>
      </c>
      <c r="R1953" s="3">
        <f t="shared" si="4"/>
        <v>0</v>
      </c>
      <c r="S1953" s="3" t="str">
        <f t="shared" si="5"/>
        <v/>
      </c>
      <c r="T1953" s="7">
        <f t="shared" si="6"/>
        <v>0</v>
      </c>
      <c r="U1953" s="8" t="str">
        <f t="array" ref="U1953">IF(W1953&lt;&gt;0,MAX(IFERROR(INDEX(A:S,MATCH(W1953,A:A,0),COLUMN(M$2)),0),IFERROR(INDEX(A:S,MATCH(AD1953,A:A,0),COLUMN(M$2)),0),IFERROR(INDEX(A:S,MATCH(AK1953,A:A,0),COLUMN(M$2)),0),IFERROR(INDEX(A:S,MATCH(AR1953,A:A,0),COLUMN(M$2)),0)),M1953)</f>
        <v/>
      </c>
      <c r="V1953" s="3" t="str">
        <f t="shared" si="7"/>
        <v/>
      </c>
    </row>
    <row r="1954" ht="15.75" customHeight="1">
      <c r="A1954" s="3" t="s">
        <v>2181</v>
      </c>
      <c r="B1954" s="4" t="str">
        <f t="shared" si="1"/>
        <v>SETODPDK2AA</v>
      </c>
      <c r="D1954" s="3" t="s">
        <v>101</v>
      </c>
      <c r="F1954" s="5"/>
      <c r="G1954" s="4">
        <v>0.0</v>
      </c>
      <c r="I1954" s="4">
        <v>0.0</v>
      </c>
      <c r="J1954" s="4">
        <v>0.0</v>
      </c>
      <c r="K1954" s="4">
        <v>0.0</v>
      </c>
      <c r="L1954" s="4">
        <v>0.0</v>
      </c>
      <c r="O1954" s="6">
        <f t="shared" si="2"/>
        <v>0</v>
      </c>
      <c r="P1954" s="3" t="s">
        <v>112</v>
      </c>
      <c r="Q1954" s="3" t="str">
        <f t="shared" si="3"/>
        <v>Z</v>
      </c>
      <c r="R1954" s="3">
        <f t="shared" si="4"/>
        <v>0</v>
      </c>
      <c r="S1954" s="3">
        <f t="shared" si="5"/>
        <v>0</v>
      </c>
      <c r="T1954" s="7">
        <f t="shared" si="6"/>
        <v>0</v>
      </c>
      <c r="U1954" s="8">
        <f t="array" ref="U1954">IF(W1954&lt;&gt;0,MAX(IFERROR(INDEX(A:S,MATCH(W1954,A:A,0),COLUMN(M$2)),0),IFERROR(INDEX(A:S,MATCH(AD1954,A:A,0),COLUMN(M$2)),0),IFERROR(INDEX(A:S,MATCH(AK1954,A:A,0),COLUMN(M$2)),0),IFERROR(INDEX(A:S,MATCH(AR1954,A:A,0),COLUMN(M$2)),0)),M1954)</f>
        <v>0</v>
      </c>
      <c r="V1954" s="3">
        <f t="shared" si="7"/>
        <v>0</v>
      </c>
      <c r="W1954" s="3" t="s">
        <v>2179</v>
      </c>
      <c r="X1954" s="3">
        <v>2.0</v>
      </c>
      <c r="Y1954" s="3">
        <f t="array" ref="Y1954">ROUNDDOWN(INDEX($A:$O,MATCH(W1954,$A:$A,0),COLUMN(O$1))/X1954,0)</f>
        <v>0</v>
      </c>
      <c r="Z1954" s="3">
        <f t="array" ref="Z1954">ROUNDDOWN(INDEX($A:$J,MATCH(W1954,$A:$A,0),COLUMN(H$1))/X1954,0)+Y1954</f>
        <v>0</v>
      </c>
      <c r="AA1954" s="5" t="str">
        <f t="shared" ref="AA1954:AA1956" si="62">XLOOKUP(W1954,A:A,M:M)</f>
        <v/>
      </c>
      <c r="AB1954" s="3">
        <f t="array" ref="AB1954">ROUNDDOWN(INDEX($A:$N,MATCH(W1954,$A:$A,0),COLUMN(N$1))/X1954,0)+Z1954</f>
        <v>0</v>
      </c>
      <c r="AC1954" s="3" t="str">
        <f t="array" ref="AC1954">INDEX($A:$P,MATCH(W1954,$A:$A,0),COLUMN(P$1))</f>
        <v>Z</v>
      </c>
    </row>
    <row r="1955" ht="15.75" customHeight="1">
      <c r="A1955" s="3" t="s">
        <v>2182</v>
      </c>
      <c r="B1955" s="4" t="str">
        <f t="shared" si="1"/>
        <v>SETODPDK3AAB</v>
      </c>
      <c r="D1955" s="3" t="s">
        <v>101</v>
      </c>
      <c r="F1955" s="5"/>
      <c r="G1955" s="4">
        <v>0.0</v>
      </c>
      <c r="I1955" s="4">
        <v>0.0</v>
      </c>
      <c r="J1955" s="4">
        <v>0.0</v>
      </c>
      <c r="K1955" s="4">
        <v>0.0</v>
      </c>
      <c r="L1955" s="4">
        <v>0.0</v>
      </c>
      <c r="O1955" s="6">
        <f t="shared" si="2"/>
        <v>0</v>
      </c>
      <c r="P1955" s="9" t="s">
        <v>51</v>
      </c>
      <c r="Q1955" s="3" t="str">
        <f t="shared" si="3"/>
        <v>ZZ</v>
      </c>
      <c r="R1955" s="3">
        <f t="shared" si="4"/>
        <v>0</v>
      </c>
      <c r="S1955" s="3">
        <f t="shared" si="5"/>
        <v>0</v>
      </c>
      <c r="T1955" s="7">
        <f t="shared" si="6"/>
        <v>0</v>
      </c>
      <c r="U1955" s="8">
        <f t="array" ref="U1955">IF(W1955&lt;&gt;0,MAX(IFERROR(INDEX(A:S,MATCH(W1955,A:A,0),COLUMN(M$2)),0),IFERROR(INDEX(A:S,MATCH(AD1955,A:A,0),COLUMN(M$2)),0),IFERROR(INDEX(A:S,MATCH(AK1955,A:A,0),COLUMN(M$2)),0),IFERROR(INDEX(A:S,MATCH(AR1955,A:A,0),COLUMN(M$2)),0)),M1955)</f>
        <v>0</v>
      </c>
      <c r="V1955" s="3">
        <f t="shared" si="7"/>
        <v>0</v>
      </c>
      <c r="W1955" s="3" t="s">
        <v>2180</v>
      </c>
      <c r="X1955" s="3">
        <v>1.0</v>
      </c>
      <c r="Y1955" s="3">
        <f t="array" ref="Y1955">ROUNDDOWN(INDEX($A:$O,MATCH(W1955,$A:$A,0),COLUMN(O$1))/X1955,0)</f>
        <v>0</v>
      </c>
      <c r="Z1955" s="3">
        <f t="array" ref="Z1955">ROUNDDOWN(INDEX($A:$J,MATCH(W1955,$A:$A,0),COLUMN(H$1))/X1955,0)+Y1955</f>
        <v>0</v>
      </c>
      <c r="AA1955" s="5" t="str">
        <f t="shared" si="62"/>
        <v/>
      </c>
      <c r="AB1955" s="3">
        <f t="array" ref="AB1955">ROUNDDOWN(INDEX($A:$N,MATCH(W1955,$A:$A,0),COLUMN(N$1))/X1955,0)+Z1955</f>
        <v>0</v>
      </c>
      <c r="AC1955" s="3" t="str">
        <f t="array" ref="AC1955">INDEX($A:$P,MATCH(W1955,$A:$A,0),COLUMN(P$1))</f>
        <v>ZZ</v>
      </c>
      <c r="AD1955" s="3" t="s">
        <v>2179</v>
      </c>
      <c r="AE1955" s="3">
        <v>2.0</v>
      </c>
      <c r="AF1955" s="3">
        <f t="array" ref="AF1955">ROUNDDOWN(INDEX($A:$O,MATCH(AD1955,$A:$A,0),COLUMN(O$1))/AE1955,0)</f>
        <v>0</v>
      </c>
      <c r="AG1955" s="3">
        <f t="array" ref="AG1955">ROUNDDOWN(INDEX($A:$J,MATCH(AD1955,$A:$A,0),COLUMN(H$1))/AE1955,0)+AF1955</f>
        <v>0</v>
      </c>
      <c r="AH1955" s="5" t="str">
        <f t="shared" ref="AH1955:AH1956" si="63">XLOOKUP(AD1955,A:A,M:M)</f>
        <v/>
      </c>
      <c r="AI1955" s="3">
        <f t="array" ref="AI1955">ROUNDDOWN(INDEX($A:$N,MATCH(AD1955,$A:$A,0),COLUMN(N$1))/AE1955,0)+AG1955</f>
        <v>0</v>
      </c>
      <c r="AJ1955" s="3" t="str">
        <f t="array" ref="AJ1955">INDEX($A:$P,MATCH(AD1955,$A:$A,0),COLUMN(P$1))</f>
        <v>Z</v>
      </c>
    </row>
    <row r="1956" ht="15.75" customHeight="1">
      <c r="A1956" s="3" t="s">
        <v>2183</v>
      </c>
      <c r="B1956" s="4" t="str">
        <f t="shared" si="1"/>
        <v>SETODPDK4AABB</v>
      </c>
      <c r="D1956" s="3" t="s">
        <v>101</v>
      </c>
      <c r="F1956" s="5"/>
      <c r="G1956" s="4">
        <v>0.0</v>
      </c>
      <c r="I1956" s="4">
        <v>0.0</v>
      </c>
      <c r="J1956" s="4">
        <v>0.0</v>
      </c>
      <c r="K1956" s="4">
        <v>0.0</v>
      </c>
      <c r="L1956" s="4">
        <v>0.0</v>
      </c>
      <c r="O1956" s="6">
        <f t="shared" si="2"/>
        <v>0</v>
      </c>
      <c r="P1956" s="9" t="s">
        <v>51</v>
      </c>
      <c r="Q1956" s="3" t="str">
        <f t="shared" si="3"/>
        <v>ZZ</v>
      </c>
      <c r="R1956" s="3">
        <f t="shared" si="4"/>
        <v>0</v>
      </c>
      <c r="S1956" s="3">
        <f t="shared" si="5"/>
        <v>0</v>
      </c>
      <c r="T1956" s="7">
        <f t="shared" si="6"/>
        <v>0</v>
      </c>
      <c r="U1956" s="8">
        <f t="array" ref="U1956">IF(W1956&lt;&gt;0,MAX(IFERROR(INDEX(A:S,MATCH(W1956,A:A,0),COLUMN(M$2)),0),IFERROR(INDEX(A:S,MATCH(AD1956,A:A,0),COLUMN(M$2)),0),IFERROR(INDEX(A:S,MATCH(AK1956,A:A,0),COLUMN(M$2)),0),IFERROR(INDEX(A:S,MATCH(AR1956,A:A,0),COLUMN(M$2)),0)),M1956)</f>
        <v>0</v>
      </c>
      <c r="V1956" s="3">
        <f t="shared" si="7"/>
        <v>0</v>
      </c>
      <c r="W1956" s="3" t="s">
        <v>2180</v>
      </c>
      <c r="X1956" s="3">
        <v>2.0</v>
      </c>
      <c r="Y1956" s="3">
        <f t="array" ref="Y1956">ROUNDDOWN(INDEX($A:$O,MATCH(W1956,$A:$A,0),COLUMN(O$1))/X1956,0)</f>
        <v>0</v>
      </c>
      <c r="Z1956" s="3">
        <f t="array" ref="Z1956">ROUNDDOWN(INDEX($A:$J,MATCH(W1956,$A:$A,0),COLUMN(H$1))/X1956,0)+Y1956</f>
        <v>0</v>
      </c>
      <c r="AA1956" s="5" t="str">
        <f t="shared" si="62"/>
        <v/>
      </c>
      <c r="AB1956" s="3">
        <f t="array" ref="AB1956">ROUNDDOWN(INDEX($A:$N,MATCH(W1956,$A:$A,0),COLUMN(N$1))/X1956,0)+Z1956</f>
        <v>0</v>
      </c>
      <c r="AC1956" s="3" t="str">
        <f t="array" ref="AC1956">INDEX($A:$P,MATCH(W1956,$A:$A,0),COLUMN(P$1))</f>
        <v>ZZ</v>
      </c>
      <c r="AD1956" s="3" t="s">
        <v>2179</v>
      </c>
      <c r="AE1956" s="3">
        <v>2.0</v>
      </c>
      <c r="AF1956" s="3">
        <f t="array" ref="AF1956">ROUNDDOWN(INDEX($A:$O,MATCH(AD1956,$A:$A,0),COLUMN(O$1))/AE1956,0)</f>
        <v>0</v>
      </c>
      <c r="AG1956" s="3">
        <f t="array" ref="AG1956">ROUNDDOWN(INDEX($A:$J,MATCH(AD1956,$A:$A,0),COLUMN(H$1))/AE1956,0)+AF1956</f>
        <v>0</v>
      </c>
      <c r="AH1956" s="5" t="str">
        <f t="shared" si="63"/>
        <v/>
      </c>
      <c r="AI1956" s="3">
        <f t="array" ref="AI1956">ROUNDDOWN(INDEX($A:$N,MATCH(AD1956,$A:$A,0),COLUMN(N$1))/AE1956,0)+AG1956</f>
        <v>0</v>
      </c>
      <c r="AJ1956" s="3" t="str">
        <f t="array" ref="AJ1956">INDEX($A:$P,MATCH(AD1956,$A:$A,0),COLUMN(P$1))</f>
        <v>Z</v>
      </c>
    </row>
    <row r="1957" ht="15.75" customHeight="1">
      <c r="A1957" s="3" t="s">
        <v>2184</v>
      </c>
      <c r="B1957" s="4" t="str">
        <f t="shared" si="1"/>
        <v>LCPLSONAT</v>
      </c>
      <c r="D1957" s="3" t="s">
        <v>101</v>
      </c>
      <c r="F1957" s="5"/>
      <c r="G1957" s="4">
        <v>0.0</v>
      </c>
      <c r="I1957" s="4">
        <v>0.0</v>
      </c>
      <c r="J1957" s="4">
        <v>0.0</v>
      </c>
      <c r="K1957" s="4">
        <v>0.0</v>
      </c>
      <c r="L1957" s="4">
        <v>0.0</v>
      </c>
      <c r="O1957" s="6">
        <f t="shared" si="2"/>
        <v>0</v>
      </c>
      <c r="P1957" s="3" t="s">
        <v>51</v>
      </c>
      <c r="Q1957" s="3" t="str">
        <f t="shared" si="3"/>
        <v>ZZ</v>
      </c>
      <c r="R1957" s="3">
        <f t="shared" si="4"/>
        <v>0</v>
      </c>
      <c r="S1957" s="3" t="str">
        <f t="shared" si="5"/>
        <v/>
      </c>
      <c r="T1957" s="7">
        <f t="shared" si="6"/>
        <v>0</v>
      </c>
      <c r="U1957" s="8" t="str">
        <f t="array" ref="U1957">IF(W1957&lt;&gt;0,MAX(IFERROR(INDEX(A:S,MATCH(W1957,A:A,0),COLUMN(M$2)),0),IFERROR(INDEX(A:S,MATCH(AD1957,A:A,0),COLUMN(M$2)),0),IFERROR(INDEX(A:S,MATCH(AK1957,A:A,0),COLUMN(M$2)),0),IFERROR(INDEX(A:S,MATCH(AR1957,A:A,0),COLUMN(M$2)),0)),M1957)</f>
        <v/>
      </c>
      <c r="V1957" s="3" t="str">
        <f t="shared" si="7"/>
        <v/>
      </c>
    </row>
    <row r="1958" ht="15.75" customHeight="1">
      <c r="A1958" s="3" t="s">
        <v>2185</v>
      </c>
      <c r="B1958" s="4" t="str">
        <f t="shared" si="1"/>
        <v>LCPLCONAT</v>
      </c>
      <c r="D1958" s="3" t="s">
        <v>101</v>
      </c>
      <c r="F1958" s="5"/>
      <c r="G1958" s="4">
        <v>0.0</v>
      </c>
      <c r="I1958" s="4">
        <v>0.0</v>
      </c>
      <c r="J1958" s="4">
        <v>0.0</v>
      </c>
      <c r="K1958" s="4">
        <v>0.0</v>
      </c>
      <c r="L1958" s="4">
        <v>0.0</v>
      </c>
      <c r="O1958" s="6">
        <f t="shared" si="2"/>
        <v>0</v>
      </c>
      <c r="P1958" s="3" t="s">
        <v>51</v>
      </c>
      <c r="Q1958" s="3" t="str">
        <f t="shared" si="3"/>
        <v>ZZ</v>
      </c>
      <c r="R1958" s="3">
        <f t="shared" si="4"/>
        <v>0</v>
      </c>
      <c r="S1958" s="3" t="str">
        <f t="shared" si="5"/>
        <v/>
      </c>
      <c r="T1958" s="7">
        <f t="shared" si="6"/>
        <v>0</v>
      </c>
      <c r="U1958" s="8" t="str">
        <f t="array" ref="U1958">IF(W1958&lt;&gt;0,MAX(IFERROR(INDEX(A:S,MATCH(W1958,A:A,0),COLUMN(M$2)),0),IFERROR(INDEX(A:S,MATCH(AD1958,A:A,0),COLUMN(M$2)),0),IFERROR(INDEX(A:S,MATCH(AK1958,A:A,0),COLUMN(M$2)),0),IFERROR(INDEX(A:S,MATCH(AR1958,A:A,0),COLUMN(M$2)),0)),M1958)</f>
        <v/>
      </c>
      <c r="V1958" s="3" t="str">
        <f t="shared" si="7"/>
        <v/>
      </c>
    </row>
    <row r="1959" ht="15.75" customHeight="1">
      <c r="A1959" s="3" t="s">
        <v>2186</v>
      </c>
      <c r="B1959" s="4" t="str">
        <f t="shared" si="1"/>
        <v>SETODPLT2AA</v>
      </c>
      <c r="D1959" s="3" t="s">
        <v>101</v>
      </c>
      <c r="F1959" s="5"/>
      <c r="G1959" s="4">
        <v>0.0</v>
      </c>
      <c r="I1959" s="4">
        <v>0.0</v>
      </c>
      <c r="J1959" s="4">
        <v>0.0</v>
      </c>
      <c r="K1959" s="4">
        <v>0.0</v>
      </c>
      <c r="L1959" s="4">
        <v>0.0</v>
      </c>
      <c r="O1959" s="6">
        <f t="shared" si="2"/>
        <v>0</v>
      </c>
      <c r="P1959" s="3" t="s">
        <v>51</v>
      </c>
      <c r="Q1959" s="3" t="str">
        <f t="shared" si="3"/>
        <v>ZZ</v>
      </c>
      <c r="R1959" s="3">
        <f t="shared" si="4"/>
        <v>0</v>
      </c>
      <c r="S1959" s="3">
        <f t="shared" si="5"/>
        <v>0</v>
      </c>
      <c r="T1959" s="7">
        <f t="shared" si="6"/>
        <v>0</v>
      </c>
      <c r="U1959" s="8">
        <f t="array" ref="U1959">IF(W1959&lt;&gt;0,MAX(IFERROR(INDEX(A:S,MATCH(W1959,A:A,0),COLUMN(M$2)),0),IFERROR(INDEX(A:S,MATCH(AD1959,A:A,0),COLUMN(M$2)),0),IFERROR(INDEX(A:S,MATCH(AK1959,A:A,0),COLUMN(M$2)),0),IFERROR(INDEX(A:S,MATCH(AR1959,A:A,0),COLUMN(M$2)),0)),M1959)</f>
        <v>0</v>
      </c>
      <c r="V1959" s="3">
        <f t="shared" si="7"/>
        <v>0</v>
      </c>
      <c r="W1959" s="3" t="s">
        <v>2184</v>
      </c>
      <c r="X1959" s="3">
        <v>2.0</v>
      </c>
      <c r="Y1959" s="3">
        <f t="array" ref="Y1959">ROUNDDOWN(INDEX($A:$O,MATCH(W1959,$A:$A,0),COLUMN(O$1))/X1959,0)</f>
        <v>0</v>
      </c>
      <c r="Z1959" s="3">
        <f t="array" ref="Z1959">ROUNDDOWN(INDEX($A:$J,MATCH(W1959,$A:$A,0),COLUMN(H$1))/X1959,0)+Y1959</f>
        <v>0</v>
      </c>
      <c r="AA1959" s="5" t="str">
        <f t="shared" ref="AA1959:AA1961" si="64">XLOOKUP(W1959,A:A,M:M)</f>
        <v/>
      </c>
      <c r="AB1959" s="3">
        <f t="array" ref="AB1959">ROUNDDOWN(INDEX($A:$N,MATCH(W1959,$A:$A,0),COLUMN(N$1))/X1959,0)+Z1959</f>
        <v>0</v>
      </c>
      <c r="AC1959" s="3" t="str">
        <f t="array" ref="AC1959">INDEX($A:$P,MATCH(W1959,$A:$A,0),COLUMN(P$1))</f>
        <v>ZZ</v>
      </c>
    </row>
    <row r="1960" ht="15.75" customHeight="1">
      <c r="A1960" s="3" t="s">
        <v>2187</v>
      </c>
      <c r="B1960" s="4" t="str">
        <f t="shared" si="1"/>
        <v>SETODPLT3AAB</v>
      </c>
      <c r="D1960" s="3" t="s">
        <v>101</v>
      </c>
      <c r="F1960" s="5"/>
      <c r="G1960" s="4">
        <v>0.0</v>
      </c>
      <c r="I1960" s="4">
        <v>0.0</v>
      </c>
      <c r="J1960" s="4">
        <v>0.0</v>
      </c>
      <c r="K1960" s="4">
        <v>0.0</v>
      </c>
      <c r="L1960" s="4">
        <v>0.0</v>
      </c>
      <c r="O1960" s="6">
        <f t="shared" si="2"/>
        <v>0</v>
      </c>
      <c r="P1960" s="3" t="s">
        <v>51</v>
      </c>
      <c r="Q1960" s="3" t="str">
        <f t="shared" si="3"/>
        <v>ZZ</v>
      </c>
      <c r="R1960" s="3">
        <f t="shared" si="4"/>
        <v>0</v>
      </c>
      <c r="S1960" s="3">
        <f t="shared" si="5"/>
        <v>0</v>
      </c>
      <c r="T1960" s="7">
        <f t="shared" si="6"/>
        <v>0</v>
      </c>
      <c r="U1960" s="8">
        <f t="array" ref="U1960">IF(W1960&lt;&gt;0,MAX(IFERROR(INDEX(A:S,MATCH(W1960,A:A,0),COLUMN(M$2)),0),IFERROR(INDEX(A:S,MATCH(AD1960,A:A,0),COLUMN(M$2)),0),IFERROR(INDEX(A:S,MATCH(AK1960,A:A,0),COLUMN(M$2)),0),IFERROR(INDEX(A:S,MATCH(AR1960,A:A,0),COLUMN(M$2)),0)),M1960)</f>
        <v>0</v>
      </c>
      <c r="V1960" s="3">
        <f t="shared" si="7"/>
        <v>0</v>
      </c>
      <c r="W1960" s="3" t="s">
        <v>2185</v>
      </c>
      <c r="X1960" s="3">
        <v>1.0</v>
      </c>
      <c r="Y1960" s="3">
        <f t="array" ref="Y1960">ROUNDDOWN(INDEX($A:$O,MATCH(W1960,$A:$A,0),COLUMN(O$1))/X1960,0)</f>
        <v>0</v>
      </c>
      <c r="Z1960" s="3">
        <f t="array" ref="Z1960">ROUNDDOWN(INDEX($A:$J,MATCH(W1960,$A:$A,0),COLUMN(H$1))/X1960,0)+Y1960</f>
        <v>0</v>
      </c>
      <c r="AA1960" s="5" t="str">
        <f t="shared" si="64"/>
        <v/>
      </c>
      <c r="AB1960" s="3">
        <f t="array" ref="AB1960">ROUNDDOWN(INDEX($A:$N,MATCH(W1960,$A:$A,0),COLUMN(N$1))/X1960,0)+Z1960</f>
        <v>0</v>
      </c>
      <c r="AC1960" s="3" t="str">
        <f t="array" ref="AC1960">INDEX($A:$P,MATCH(W1960,$A:$A,0),COLUMN(P$1))</f>
        <v>ZZ</v>
      </c>
      <c r="AD1960" s="3" t="s">
        <v>2184</v>
      </c>
      <c r="AE1960" s="3">
        <v>2.0</v>
      </c>
      <c r="AF1960" s="3">
        <f t="array" ref="AF1960">ROUNDDOWN(INDEX($A:$O,MATCH(AD1960,$A:$A,0),COLUMN(O$1))/AE1960,0)</f>
        <v>0</v>
      </c>
      <c r="AG1960" s="3">
        <f t="array" ref="AG1960">ROUNDDOWN(INDEX($A:$J,MATCH(AD1960,$A:$A,0),COLUMN(H$1))/AE1960,0)+AF1960</f>
        <v>0</v>
      </c>
      <c r="AH1960" s="5" t="str">
        <f t="shared" ref="AH1960:AH1961" si="65">XLOOKUP(AD1960,A:A,M:M)</f>
        <v/>
      </c>
      <c r="AI1960" s="3">
        <f t="array" ref="AI1960">ROUNDDOWN(INDEX($A:$N,MATCH(AD1960,$A:$A,0),COLUMN(N$1))/AE1960,0)+AG1960</f>
        <v>0</v>
      </c>
      <c r="AJ1960" s="3" t="str">
        <f t="array" ref="AJ1960">INDEX($A:$P,MATCH(AD1960,$A:$A,0),COLUMN(P$1))</f>
        <v>ZZ</v>
      </c>
    </row>
    <row r="1961" ht="15.75" customHeight="1">
      <c r="A1961" s="3" t="s">
        <v>2188</v>
      </c>
      <c r="B1961" s="4" t="str">
        <f t="shared" si="1"/>
        <v>SETODPLT4AABB</v>
      </c>
      <c r="D1961" s="3" t="s">
        <v>101</v>
      </c>
      <c r="F1961" s="5"/>
      <c r="G1961" s="4">
        <v>0.0</v>
      </c>
      <c r="I1961" s="4">
        <v>0.0</v>
      </c>
      <c r="J1961" s="4">
        <v>0.0</v>
      </c>
      <c r="K1961" s="4">
        <v>0.0</v>
      </c>
      <c r="L1961" s="4">
        <v>0.0</v>
      </c>
      <c r="O1961" s="6">
        <f t="shared" si="2"/>
        <v>0</v>
      </c>
      <c r="P1961" s="3" t="s">
        <v>51</v>
      </c>
      <c r="Q1961" s="3" t="str">
        <f t="shared" si="3"/>
        <v>ZZ</v>
      </c>
      <c r="R1961" s="3">
        <f t="shared" si="4"/>
        <v>0</v>
      </c>
      <c r="S1961" s="3">
        <f t="shared" si="5"/>
        <v>0</v>
      </c>
      <c r="T1961" s="7">
        <f t="shared" si="6"/>
        <v>0</v>
      </c>
      <c r="U1961" s="8">
        <f t="array" ref="U1961">IF(W1961&lt;&gt;0,MAX(IFERROR(INDEX(A:S,MATCH(W1961,A:A,0),COLUMN(M$2)),0),IFERROR(INDEX(A:S,MATCH(AD1961,A:A,0),COLUMN(M$2)),0),IFERROR(INDEX(A:S,MATCH(AK1961,A:A,0),COLUMN(M$2)),0),IFERROR(INDEX(A:S,MATCH(AR1961,A:A,0),COLUMN(M$2)),0)),M1961)</f>
        <v>0</v>
      </c>
      <c r="V1961" s="3">
        <f t="shared" si="7"/>
        <v>0</v>
      </c>
      <c r="W1961" s="3" t="s">
        <v>2185</v>
      </c>
      <c r="X1961" s="3">
        <v>2.0</v>
      </c>
      <c r="Y1961" s="3">
        <f t="array" ref="Y1961">ROUNDDOWN(INDEX($A:$O,MATCH(W1961,$A:$A,0),COLUMN(O$1))/X1961,0)</f>
        <v>0</v>
      </c>
      <c r="Z1961" s="3">
        <f t="array" ref="Z1961">ROUNDDOWN(INDEX($A:$J,MATCH(W1961,$A:$A,0),COLUMN(H$1))/X1961,0)+Y1961</f>
        <v>0</v>
      </c>
      <c r="AA1961" s="5" t="str">
        <f t="shared" si="64"/>
        <v/>
      </c>
      <c r="AB1961" s="3">
        <f t="array" ref="AB1961">ROUNDDOWN(INDEX($A:$N,MATCH(W1961,$A:$A,0),COLUMN(N$1))/X1961,0)+Z1961</f>
        <v>0</v>
      </c>
      <c r="AC1961" s="3" t="str">
        <f t="array" ref="AC1961">INDEX($A:$P,MATCH(W1961,$A:$A,0),COLUMN(P$1))</f>
        <v>ZZ</v>
      </c>
      <c r="AD1961" s="3" t="s">
        <v>2184</v>
      </c>
      <c r="AE1961" s="3">
        <v>2.0</v>
      </c>
      <c r="AF1961" s="3">
        <f t="array" ref="AF1961">ROUNDDOWN(INDEX($A:$O,MATCH(AD1961,$A:$A,0),COLUMN(O$1))/AE1961,0)</f>
        <v>0</v>
      </c>
      <c r="AG1961" s="3">
        <f t="array" ref="AG1961">ROUNDDOWN(INDEX($A:$J,MATCH(AD1961,$A:$A,0),COLUMN(H$1))/AE1961,0)+AF1961</f>
        <v>0</v>
      </c>
      <c r="AH1961" s="5" t="str">
        <f t="shared" si="65"/>
        <v/>
      </c>
      <c r="AI1961" s="3">
        <f t="array" ref="AI1961">ROUNDDOWN(INDEX($A:$N,MATCH(AD1961,$A:$A,0),COLUMN(N$1))/AE1961,0)+AG1961</f>
        <v>0</v>
      </c>
      <c r="AJ1961" s="3" t="str">
        <f t="array" ref="AJ1961">INDEX($A:$P,MATCH(AD1961,$A:$A,0),COLUMN(P$1))</f>
        <v>ZZ</v>
      </c>
    </row>
    <row r="1962" ht="15.75" customHeight="1">
      <c r="A1962" s="3" t="s">
        <v>2189</v>
      </c>
      <c r="B1962" s="4" t="str">
        <f t="shared" si="1"/>
        <v>LCSLCHGR</v>
      </c>
      <c r="C1962" s="3" t="s">
        <v>2</v>
      </c>
      <c r="D1962" s="3" t="s">
        <v>101</v>
      </c>
      <c r="F1962" s="5"/>
      <c r="G1962" s="4">
        <v>0.0</v>
      </c>
      <c r="I1962" s="4">
        <v>0.0</v>
      </c>
      <c r="J1962" s="4">
        <v>0.0</v>
      </c>
      <c r="K1962" s="4">
        <v>0.0</v>
      </c>
      <c r="L1962" s="4">
        <v>0.0</v>
      </c>
      <c r="O1962" s="6">
        <f t="shared" si="2"/>
        <v>0</v>
      </c>
      <c r="P1962" s="3" t="s">
        <v>51</v>
      </c>
      <c r="Q1962" s="3" t="str">
        <f t="shared" si="3"/>
        <v>ZZ</v>
      </c>
      <c r="R1962" s="3">
        <f t="shared" si="4"/>
        <v>0</v>
      </c>
      <c r="S1962" s="3">
        <f t="shared" si="5"/>
        <v>0</v>
      </c>
      <c r="T1962" s="7">
        <f t="shared" si="6"/>
        <v>0</v>
      </c>
      <c r="U1962" s="8" t="str">
        <f t="array" ref="U1962">IF(W1962&lt;&gt;0,MAX(IFERROR(INDEX(A:S,MATCH(W1962,A:A,0),COLUMN(M$2)),0),IFERROR(INDEX(A:S,MATCH(AD1962,A:A,0),COLUMN(M$2)),0),IFERROR(INDEX(A:S,MATCH(AK1962,A:A,0),COLUMN(M$2)),0),IFERROR(INDEX(A:S,MATCH(AR1962,A:A,0),COLUMN(M$2)),0)),M1962)</f>
        <v/>
      </c>
      <c r="V1962" s="3">
        <f t="shared" si="7"/>
        <v>0</v>
      </c>
    </row>
    <row r="1963" ht="15.75" customHeight="1">
      <c r="A1963" s="3" t="s">
        <v>2190</v>
      </c>
      <c r="B1963" s="4" t="str">
        <f t="shared" si="1"/>
        <v>LCSLDIGR</v>
      </c>
      <c r="D1963" s="3" t="s">
        <v>123</v>
      </c>
      <c r="E1963" s="5">
        <v>45020.0</v>
      </c>
      <c r="F1963" s="5"/>
      <c r="G1963" s="4">
        <v>0.0</v>
      </c>
      <c r="I1963" s="4">
        <v>0.0</v>
      </c>
      <c r="J1963" s="4">
        <v>0.0</v>
      </c>
      <c r="K1963" s="4">
        <v>0.0</v>
      </c>
      <c r="L1963" s="4">
        <v>0.0</v>
      </c>
      <c r="O1963" s="6">
        <f t="shared" si="2"/>
        <v>0</v>
      </c>
      <c r="P1963" s="9" t="s">
        <v>51</v>
      </c>
      <c r="Q1963" s="3" t="str">
        <f t="shared" si="3"/>
        <v>ZZ</v>
      </c>
      <c r="R1963" s="3">
        <f t="shared" si="4"/>
        <v>0</v>
      </c>
      <c r="S1963" s="3" t="str">
        <f t="shared" si="5"/>
        <v/>
      </c>
      <c r="T1963" s="7">
        <f t="shared" si="6"/>
        <v>0</v>
      </c>
      <c r="U1963" s="8" t="str">
        <f t="array" ref="U1963">IF(W1963&lt;&gt;0,MAX(IFERROR(INDEX(A:S,MATCH(W1963,A:A,0),COLUMN(M$2)),0),IFERROR(INDEX(A:S,MATCH(AD1963,A:A,0),COLUMN(M$2)),0),IFERROR(INDEX(A:S,MATCH(AK1963,A:A,0),COLUMN(M$2)),0),IFERROR(INDEX(A:S,MATCH(AR1963,A:A,0),COLUMN(M$2)),0)),M1963)</f>
        <v/>
      </c>
      <c r="V1963" s="3" t="str">
        <f t="shared" si="7"/>
        <v/>
      </c>
    </row>
    <row r="1964" ht="15.75" customHeight="1">
      <c r="A1964" s="3" t="s">
        <v>2191</v>
      </c>
      <c r="B1964" s="4" t="str">
        <f t="shared" si="1"/>
        <v>SETODSLDI</v>
      </c>
      <c r="D1964" s="3" t="s">
        <v>101</v>
      </c>
      <c r="F1964" s="5"/>
      <c r="G1964" s="4">
        <v>0.0</v>
      </c>
      <c r="I1964" s="4">
        <v>0.0</v>
      </c>
      <c r="J1964" s="4">
        <v>0.0</v>
      </c>
      <c r="K1964" s="4">
        <v>0.0</v>
      </c>
      <c r="L1964" s="4">
        <v>0.0</v>
      </c>
      <c r="O1964" s="6">
        <f t="shared" si="2"/>
        <v>0</v>
      </c>
      <c r="P1964" s="9" t="s">
        <v>51</v>
      </c>
      <c r="Q1964" s="3" t="str">
        <f t="shared" si="3"/>
        <v>ZZ</v>
      </c>
      <c r="R1964" s="3">
        <f t="shared" si="4"/>
        <v>0</v>
      </c>
      <c r="S1964" s="3">
        <f t="shared" si="5"/>
        <v>0</v>
      </c>
      <c r="T1964" s="7">
        <f t="shared" si="6"/>
        <v>0</v>
      </c>
      <c r="U1964" s="8">
        <f t="array" ref="U1964">IF(W1964&lt;&gt;0,MAX(IFERROR(INDEX(A:S,MATCH(W1964,A:A,0),COLUMN(M$2)),0),IFERROR(INDEX(A:S,MATCH(AD1964,A:A,0),COLUMN(M$2)),0),IFERROR(INDEX(A:S,MATCH(AK1964,A:A,0),COLUMN(M$2)),0),IFERROR(INDEX(A:S,MATCH(AR1964,A:A,0),COLUMN(M$2)),0)),M1964)</f>
        <v>0</v>
      </c>
      <c r="V1964" s="3">
        <f t="shared" si="7"/>
        <v>0</v>
      </c>
      <c r="W1964" s="3" t="s">
        <v>2190</v>
      </c>
      <c r="X1964" s="3">
        <v>1.0</v>
      </c>
      <c r="Y1964" s="3">
        <f t="array" ref="Y1964">ROUNDDOWN(INDEX($A:$O,MATCH(W1964,$A:$A,0),COLUMN(O$1))/X1964,0)</f>
        <v>0</v>
      </c>
      <c r="Z1964" s="3">
        <f t="array" ref="Z1964">ROUNDDOWN(INDEX($A:$J,MATCH(W1964,$A:$A,0),COLUMN(H$1))/X1964,0)+Y1964</f>
        <v>0</v>
      </c>
      <c r="AA1964" s="5" t="str">
        <f t="array" ref="AA1964">XLOOKUP(W1964,A:A,M:M)</f>
        <v/>
      </c>
      <c r="AB1964" s="3">
        <f t="array" ref="AB1964">ROUNDDOWN(INDEX($A:$N,MATCH(W1964,$A:$A,0),COLUMN(N$1))/X1964,0)+Z1964</f>
        <v>0</v>
      </c>
      <c r="AC1964" s="3" t="str">
        <f t="array" ref="AC1964">INDEX($A:$P,MATCH(W1964,$A:$A,0),COLUMN(P$1))</f>
        <v>ZZ</v>
      </c>
      <c r="AD1964" s="3" t="s">
        <v>2189</v>
      </c>
      <c r="AE1964" s="3">
        <v>4.0</v>
      </c>
      <c r="AF1964" s="3">
        <f t="array" ref="AF1964">ROUNDDOWN(INDEX($A:$O,MATCH(AD1964,$A:$A,0),COLUMN(O$1))/AE1964,0)</f>
        <v>0</v>
      </c>
      <c r="AG1964" s="3">
        <f t="array" ref="AG1964">ROUNDDOWN(INDEX($A:$J,MATCH(AD1964,$A:$A,0),COLUMN(H$1))/AE1964,0)+AF1964</f>
        <v>0</v>
      </c>
      <c r="AH1964" s="5" t="str">
        <f t="array" ref="AH1964">XLOOKUP(AD1964,A:A,M:M)</f>
        <v/>
      </c>
      <c r="AI1964" s="3">
        <f t="array" ref="AI1964">ROUNDDOWN(INDEX($A:$N,MATCH(AD1964,$A:$A,0),COLUMN(N$1))/AE1964,0)+AG1964</f>
        <v>0</v>
      </c>
      <c r="AJ1964" s="3" t="str">
        <f t="array" ref="AJ1964">INDEX($A:$P,MATCH(AD1964,$A:$A,0),COLUMN(P$1))</f>
        <v>ZZ</v>
      </c>
    </row>
    <row r="1965" ht="15.75" customHeight="1">
      <c r="A1965" s="3" t="s">
        <v>2192</v>
      </c>
      <c r="B1965" s="4" t="str">
        <f t="shared" si="1"/>
        <v>LCSLCOGR</v>
      </c>
      <c r="D1965" s="3" t="s">
        <v>60</v>
      </c>
      <c r="F1965" s="5">
        <v>45020.0</v>
      </c>
      <c r="G1965" s="4">
        <v>0.0</v>
      </c>
      <c r="I1965" s="4">
        <v>0.0</v>
      </c>
      <c r="J1965" s="4">
        <v>0.0</v>
      </c>
      <c r="K1965" s="4">
        <v>0.0</v>
      </c>
      <c r="L1965" s="4">
        <v>0.0</v>
      </c>
      <c r="O1965" s="6">
        <f t="shared" si="2"/>
        <v>0</v>
      </c>
      <c r="P1965" s="3" t="s">
        <v>51</v>
      </c>
      <c r="Q1965" s="3" t="str">
        <f t="shared" si="3"/>
        <v>ZZ</v>
      </c>
      <c r="R1965" s="3">
        <f t="shared" si="4"/>
        <v>0</v>
      </c>
      <c r="S1965" s="3" t="str">
        <f t="shared" si="5"/>
        <v/>
      </c>
      <c r="T1965" s="7">
        <f t="shared" si="6"/>
        <v>0</v>
      </c>
      <c r="U1965" s="8" t="str">
        <f t="array" ref="U1965">IF(W1965&lt;&gt;0,MAX(IFERROR(INDEX(A:S,MATCH(W1965,A:A,0),COLUMN(M$2)),0),IFERROR(INDEX(A:S,MATCH(AD1965,A:A,0),COLUMN(M$2)),0),IFERROR(INDEX(A:S,MATCH(AK1965,A:A,0),COLUMN(M$2)),0),IFERROR(INDEX(A:S,MATCH(AR1965,A:A,0),COLUMN(M$2)),0)),M1965)</f>
        <v/>
      </c>
      <c r="V1965" s="3" t="str">
        <f t="shared" si="7"/>
        <v/>
      </c>
    </row>
    <row r="1966" ht="15.75" customHeight="1">
      <c r="A1966" s="3" t="s">
        <v>2193</v>
      </c>
      <c r="B1966" s="4" t="str">
        <f t="shared" si="1"/>
        <v>LCSLSEGR</v>
      </c>
      <c r="D1966" s="3" t="s">
        <v>60</v>
      </c>
      <c r="F1966" s="5">
        <v>45020.0</v>
      </c>
      <c r="G1966" s="4">
        <v>0.0</v>
      </c>
      <c r="I1966" s="4">
        <v>0.0</v>
      </c>
      <c r="J1966" s="4">
        <v>0.0</v>
      </c>
      <c r="K1966" s="4">
        <v>0.0</v>
      </c>
      <c r="L1966" s="4">
        <v>0.0</v>
      </c>
      <c r="O1966" s="6">
        <f t="shared" si="2"/>
        <v>0</v>
      </c>
      <c r="P1966" s="3" t="s">
        <v>51</v>
      </c>
      <c r="Q1966" s="3" t="str">
        <f t="shared" si="3"/>
        <v>ZZ</v>
      </c>
      <c r="R1966" s="3">
        <f t="shared" si="4"/>
        <v>0</v>
      </c>
      <c r="S1966" s="3" t="str">
        <f t="shared" si="5"/>
        <v/>
      </c>
      <c r="T1966" s="7">
        <f t="shared" si="6"/>
        <v>0</v>
      </c>
      <c r="U1966" s="8" t="str">
        <f t="array" ref="U1966">IF(W1966&lt;&gt;0,MAX(IFERROR(INDEX(A:S,MATCH(W1966,A:A,0),COLUMN(M$2)),0),IFERROR(INDEX(A:S,MATCH(AD1966,A:A,0),COLUMN(M$2)),0),IFERROR(INDEX(A:S,MATCH(AK1966,A:A,0),COLUMN(M$2)),0),IFERROR(INDEX(A:S,MATCH(AR1966,A:A,0),COLUMN(M$2)),0)),M1966)</f>
        <v/>
      </c>
      <c r="V1966" s="3" t="str">
        <f t="shared" si="7"/>
        <v/>
      </c>
    </row>
    <row r="1967" ht="15.75" customHeight="1">
      <c r="A1967" s="3" t="s">
        <v>2194</v>
      </c>
      <c r="B1967" s="4" t="str">
        <f t="shared" si="1"/>
        <v>SETODSLSE</v>
      </c>
      <c r="D1967" s="3" t="s">
        <v>60</v>
      </c>
      <c r="F1967" s="5">
        <v>45020.0</v>
      </c>
      <c r="G1967" s="4">
        <v>0.0</v>
      </c>
      <c r="I1967" s="4">
        <v>0.0</v>
      </c>
      <c r="J1967" s="4">
        <v>0.0</v>
      </c>
      <c r="K1967" s="4">
        <v>0.0</v>
      </c>
      <c r="L1967" s="4">
        <v>0.0</v>
      </c>
      <c r="O1967" s="6">
        <f t="shared" si="2"/>
        <v>0</v>
      </c>
      <c r="P1967" s="3" t="s">
        <v>51</v>
      </c>
      <c r="Q1967" s="3" t="str">
        <f t="shared" si="3"/>
        <v>ZZ</v>
      </c>
      <c r="R1967" s="3">
        <f t="shared" si="4"/>
        <v>0</v>
      </c>
      <c r="S1967" s="3">
        <f t="shared" si="5"/>
        <v>0</v>
      </c>
      <c r="T1967" s="7">
        <f t="shared" si="6"/>
        <v>0</v>
      </c>
      <c r="U1967" s="8">
        <f t="array" ref="U1967">IF(W1967&lt;&gt;0,MAX(IFERROR(INDEX(A:S,MATCH(W1967,A:A,0),COLUMN(M$2)),0),IFERROR(INDEX(A:S,MATCH(AD1967,A:A,0),COLUMN(M$2)),0),IFERROR(INDEX(A:S,MATCH(AK1967,A:A,0),COLUMN(M$2)),0),IFERROR(INDEX(A:S,MATCH(AR1967,A:A,0),COLUMN(M$2)),0)),M1967)</f>
        <v>0</v>
      </c>
      <c r="V1967" s="3">
        <f t="shared" si="7"/>
        <v>0</v>
      </c>
      <c r="W1967" s="3" t="s">
        <v>2192</v>
      </c>
      <c r="X1967" s="3">
        <v>1.0</v>
      </c>
      <c r="Y1967" s="3">
        <f t="array" ref="Y1967">ROUNDDOWN(INDEX($A:$O,MATCH(W1967,$A:$A,0),COLUMN(O$1))/X1967,0)</f>
        <v>0</v>
      </c>
      <c r="Z1967" s="3">
        <f t="array" ref="Z1967">ROUNDDOWN(INDEX($A:$J,MATCH(W1967,$A:$A,0),COLUMN(H$1))/X1967,0)+Y1967</f>
        <v>0</v>
      </c>
      <c r="AA1967" s="5" t="str">
        <f t="array" ref="AA1967">XLOOKUP(W1967,A:A,M:M)</f>
        <v/>
      </c>
      <c r="AB1967" s="3">
        <f t="array" ref="AB1967">ROUNDDOWN(INDEX($A:$N,MATCH(W1967,$A:$A,0),COLUMN(N$1))/X1967,0)+Z1967</f>
        <v>0</v>
      </c>
      <c r="AC1967" s="3" t="str">
        <f t="array" ref="AC1967">INDEX($A:$P,MATCH(W1967,$A:$A,0),COLUMN(P$1))</f>
        <v>ZZ</v>
      </c>
      <c r="AD1967" s="3" t="s">
        <v>2193</v>
      </c>
      <c r="AE1967" s="3">
        <v>1.0</v>
      </c>
      <c r="AF1967" s="3">
        <f t="array" ref="AF1967">ROUNDDOWN(INDEX($A:$O,MATCH(AD1967,$A:$A,0),COLUMN(O$1))/AE1967,0)</f>
        <v>0</v>
      </c>
      <c r="AG1967" s="3">
        <f t="array" ref="AG1967">ROUNDDOWN(INDEX($A:$J,MATCH(AD1967,$A:$A,0),COLUMN(H$1))/AE1967,0)+AF1967</f>
        <v>0</v>
      </c>
      <c r="AH1967" s="5" t="str">
        <f t="array" ref="AH1967">XLOOKUP(AD1967,A:A,M:M)</f>
        <v/>
      </c>
      <c r="AI1967" s="3">
        <f t="array" ref="AI1967">ROUNDDOWN(INDEX($A:$N,MATCH(AD1967,$A:$A,0),COLUMN(N$1))/AE1967,0)+AG1967</f>
        <v>0</v>
      </c>
      <c r="AJ1967" s="3" t="str">
        <f t="array" ref="AJ1967">INDEX($A:$P,MATCH(AD1967,$A:$A,0),COLUMN(P$1))</f>
        <v>ZZ</v>
      </c>
    </row>
    <row r="1968" ht="15.75" customHeight="1">
      <c r="A1968" s="3" t="s">
        <v>2195</v>
      </c>
      <c r="B1968" s="4" t="str">
        <f t="shared" si="1"/>
        <v>LCAVBABLGR26</v>
      </c>
      <c r="D1968" s="3" t="s">
        <v>101</v>
      </c>
      <c r="F1968" s="5"/>
      <c r="G1968" s="4">
        <v>14.0</v>
      </c>
      <c r="I1968" s="4">
        <v>6.0</v>
      </c>
      <c r="J1968" s="4">
        <v>6.0</v>
      </c>
      <c r="K1968" s="4">
        <v>0.0</v>
      </c>
      <c r="L1968" s="4">
        <v>0.0</v>
      </c>
      <c r="M1968" s="5"/>
      <c r="O1968" s="6">
        <f t="shared" si="2"/>
        <v>8</v>
      </c>
      <c r="P1968" s="3" t="s">
        <v>137</v>
      </c>
      <c r="Q1968" s="3" t="str">
        <f t="shared" si="3"/>
        <v>LC BARSTL</v>
      </c>
      <c r="R1968" s="3">
        <f t="shared" si="4"/>
        <v>8</v>
      </c>
      <c r="S1968" s="3" t="str">
        <f t="shared" si="5"/>
        <v/>
      </c>
      <c r="T1968" s="7">
        <f t="shared" si="6"/>
        <v>8</v>
      </c>
      <c r="U1968" s="8" t="str">
        <f t="array" ref="U1968">IF(W1968&lt;&gt;0,MAX(IFERROR(INDEX(A:S,MATCH(W1968,A:A,0),COLUMN(M$2)),0),IFERROR(INDEX(A:S,MATCH(AD1968,A:A,0),COLUMN(M$2)),0),IFERROR(INDEX(A:S,MATCH(AK1968,A:A,0),COLUMN(M$2)),0),IFERROR(INDEX(A:S,MATCH(AR1968,A:A,0),COLUMN(M$2)),0)),M1968)</f>
        <v/>
      </c>
      <c r="V1968" s="3" t="str">
        <f t="shared" si="7"/>
        <v/>
      </c>
    </row>
    <row r="1969" ht="15.75" customHeight="1">
      <c r="A1969" s="3" t="s">
        <v>2196</v>
      </c>
      <c r="B1969" s="4" t="str">
        <f t="shared" si="1"/>
        <v>LCAVBABLGR30</v>
      </c>
      <c r="D1969" s="3" t="s">
        <v>60</v>
      </c>
      <c r="F1969" s="5">
        <v>45020.0</v>
      </c>
      <c r="G1969" s="4">
        <v>0.0</v>
      </c>
      <c r="I1969" s="4">
        <v>0.0</v>
      </c>
      <c r="J1969" s="4">
        <v>0.0</v>
      </c>
      <c r="K1969" s="4">
        <v>0.0</v>
      </c>
      <c r="L1969" s="4">
        <v>0.0</v>
      </c>
      <c r="O1969" s="6">
        <f t="shared" si="2"/>
        <v>0</v>
      </c>
      <c r="P1969" s="3" t="s">
        <v>51</v>
      </c>
      <c r="Q1969" s="3" t="str">
        <f t="shared" si="3"/>
        <v>ZZ</v>
      </c>
      <c r="R1969" s="3">
        <f t="shared" si="4"/>
        <v>0</v>
      </c>
      <c r="S1969" s="3" t="str">
        <f t="shared" si="5"/>
        <v/>
      </c>
      <c r="T1969" s="7">
        <f t="shared" si="6"/>
        <v>0</v>
      </c>
      <c r="U1969" s="8" t="str">
        <f t="array" ref="U1969">IF(W1969&lt;&gt;0,MAX(IFERROR(INDEX(A:S,MATCH(W1969,A:A,0),COLUMN(M$2)),0),IFERROR(INDEX(A:S,MATCH(AD1969,A:A,0),COLUMN(M$2)),0),IFERROR(INDEX(A:S,MATCH(AK1969,A:A,0),COLUMN(M$2)),0),IFERROR(INDEX(A:S,MATCH(AR1969,A:A,0),COLUMN(M$2)),0)),M1969)</f>
        <v/>
      </c>
      <c r="V1969" s="3" t="str">
        <f t="shared" si="7"/>
        <v/>
      </c>
    </row>
    <row r="1970" ht="15.75" customHeight="1">
      <c r="A1970" s="3" t="s">
        <v>2197</v>
      </c>
      <c r="B1970" s="4" t="str">
        <f t="shared" si="1"/>
        <v>LCBOBABLGR</v>
      </c>
      <c r="D1970" s="3" t="s">
        <v>101</v>
      </c>
      <c r="F1970" s="5"/>
      <c r="G1970" s="4">
        <v>353.0</v>
      </c>
      <c r="H1970" s="3">
        <v>270.0</v>
      </c>
      <c r="I1970" s="4">
        <v>110.0</v>
      </c>
      <c r="J1970" s="4">
        <v>241.0</v>
      </c>
      <c r="K1970" s="4">
        <v>0.0</v>
      </c>
      <c r="L1970" s="4">
        <v>0.0</v>
      </c>
      <c r="M1970" s="5">
        <v>45251.0</v>
      </c>
      <c r="O1970" s="6">
        <f t="shared" si="2"/>
        <v>243</v>
      </c>
      <c r="P1970" s="3" t="s">
        <v>137</v>
      </c>
      <c r="Q1970" s="3" t="str">
        <f t="shared" si="3"/>
        <v>LC BARSTL</v>
      </c>
      <c r="R1970" s="3">
        <f t="shared" si="4"/>
        <v>243</v>
      </c>
      <c r="S1970" s="3">
        <f t="shared" si="5"/>
        <v>270</v>
      </c>
      <c r="T1970" s="7">
        <f t="shared" si="6"/>
        <v>243</v>
      </c>
      <c r="U1970" s="8">
        <f t="array" ref="U1970">IF(W1970&lt;&gt;0,MAX(IFERROR(INDEX(A:S,MATCH(W1970,A:A,0),COLUMN(M$2)),0),IFERROR(INDEX(A:S,MATCH(AD1970,A:A,0),COLUMN(M$2)),0),IFERROR(INDEX(A:S,MATCH(AK1970,A:A,0),COLUMN(M$2)),0),IFERROR(INDEX(A:S,MATCH(AR1970,A:A,0),COLUMN(M$2)),0)),M1970)</f>
        <v>45251</v>
      </c>
      <c r="V1970" s="3" t="str">
        <f t="shared" si="7"/>
        <v/>
      </c>
    </row>
    <row r="1971" ht="15.75" customHeight="1">
      <c r="A1971" s="3" t="s">
        <v>2198</v>
      </c>
      <c r="B1971" s="4" t="str">
        <f t="shared" si="1"/>
        <v>LCDIBABLGR26</v>
      </c>
      <c r="D1971" s="3" t="s">
        <v>101</v>
      </c>
      <c r="F1971" s="5"/>
      <c r="G1971" s="4">
        <v>36.0</v>
      </c>
      <c r="I1971" s="4">
        <v>4.0</v>
      </c>
      <c r="J1971" s="4">
        <v>30.0</v>
      </c>
      <c r="K1971" s="4">
        <v>0.0</v>
      </c>
      <c r="L1971" s="4">
        <v>0.0</v>
      </c>
      <c r="M1971" s="5"/>
      <c r="O1971" s="6">
        <f t="shared" si="2"/>
        <v>32</v>
      </c>
      <c r="P1971" s="3" t="s">
        <v>137</v>
      </c>
      <c r="Q1971" s="3" t="str">
        <f t="shared" si="3"/>
        <v>LC BARSTL</v>
      </c>
      <c r="R1971" s="3">
        <f t="shared" si="4"/>
        <v>32</v>
      </c>
      <c r="S1971" s="3" t="str">
        <f t="shared" si="5"/>
        <v/>
      </c>
      <c r="T1971" s="7">
        <f t="shared" si="6"/>
        <v>32</v>
      </c>
      <c r="U1971" s="8" t="str">
        <f t="array" ref="U1971">IF(W1971&lt;&gt;0,MAX(IFERROR(INDEX(A:S,MATCH(W1971,A:A,0),COLUMN(M$2)),0),IFERROR(INDEX(A:S,MATCH(AD1971,A:A,0),COLUMN(M$2)),0),IFERROR(INDEX(A:S,MATCH(AK1971,A:A,0),COLUMN(M$2)),0),IFERROR(INDEX(A:S,MATCH(AR1971,A:A,0),COLUMN(M$2)),0)),M1971)</f>
        <v/>
      </c>
      <c r="V1971" s="3" t="str">
        <f t="shared" si="7"/>
        <v/>
      </c>
    </row>
    <row r="1972" ht="15.75" customHeight="1">
      <c r="A1972" s="3" t="s">
        <v>2199</v>
      </c>
      <c r="B1972" s="4" t="str">
        <f t="shared" si="1"/>
        <v>LCDIBAWGBR26</v>
      </c>
      <c r="D1972" s="3" t="s">
        <v>101</v>
      </c>
      <c r="F1972" s="5"/>
      <c r="G1972" s="4">
        <v>17.0</v>
      </c>
      <c r="I1972" s="4">
        <v>4.0</v>
      </c>
      <c r="J1972" s="4">
        <v>11.0</v>
      </c>
      <c r="K1972" s="4">
        <v>4.0</v>
      </c>
      <c r="L1972" s="4">
        <v>0.0</v>
      </c>
      <c r="M1972" s="5"/>
      <c r="O1972" s="6">
        <f t="shared" si="2"/>
        <v>13</v>
      </c>
      <c r="P1972" s="3" t="s">
        <v>137</v>
      </c>
      <c r="Q1972" s="3" t="str">
        <f t="shared" si="3"/>
        <v>LC BARSTL</v>
      </c>
      <c r="R1972" s="3">
        <f t="shared" si="4"/>
        <v>13</v>
      </c>
      <c r="S1972" s="3" t="str">
        <f t="shared" si="5"/>
        <v/>
      </c>
      <c r="T1972" s="7">
        <f t="shared" si="6"/>
        <v>13</v>
      </c>
      <c r="U1972" s="8" t="str">
        <f t="array" ref="U1972">IF(W1972&lt;&gt;0,MAX(IFERROR(INDEX(A:S,MATCH(W1972,A:A,0),COLUMN(M$2)),0),IFERROR(INDEX(A:S,MATCH(AD1972,A:A,0),COLUMN(M$2)),0),IFERROR(INDEX(A:S,MATCH(AK1972,A:A,0),COLUMN(M$2)),0),IFERROR(INDEX(A:S,MATCH(AR1972,A:A,0),COLUMN(M$2)),0)),M1972)</f>
        <v/>
      </c>
      <c r="V1972" s="3" t="str">
        <f t="shared" si="7"/>
        <v/>
      </c>
    </row>
    <row r="1973" ht="15.75" customHeight="1">
      <c r="A1973" s="3" t="s">
        <v>2200</v>
      </c>
      <c r="B1973" s="4" t="str">
        <f t="shared" si="1"/>
        <v>LCDLBABLGR26</v>
      </c>
      <c r="D1973" s="3" t="s">
        <v>101</v>
      </c>
      <c r="F1973" s="5"/>
      <c r="G1973" s="4">
        <v>1.0</v>
      </c>
      <c r="I1973" s="4">
        <v>5.0</v>
      </c>
      <c r="J1973" s="4">
        <v>0.0</v>
      </c>
      <c r="K1973" s="4">
        <v>0.0</v>
      </c>
      <c r="L1973" s="4">
        <v>0.0</v>
      </c>
      <c r="M1973" s="5"/>
      <c r="O1973" s="6">
        <f t="shared" si="2"/>
        <v>-4</v>
      </c>
      <c r="P1973" s="3" t="s">
        <v>137</v>
      </c>
      <c r="Q1973" s="3" t="str">
        <f t="shared" si="3"/>
        <v>LC BARSTL</v>
      </c>
      <c r="R1973" s="3">
        <f t="shared" si="4"/>
        <v>-4</v>
      </c>
      <c r="S1973" s="3" t="str">
        <f t="shared" si="5"/>
        <v/>
      </c>
      <c r="T1973" s="7">
        <f t="shared" si="6"/>
        <v>0</v>
      </c>
      <c r="U1973" s="8" t="str">
        <f t="array" ref="U1973">IF(W1973&lt;&gt;0,MAX(IFERROR(INDEX(A:S,MATCH(W1973,A:A,0),COLUMN(M$2)),0),IFERROR(INDEX(A:S,MATCH(AD1973,A:A,0),COLUMN(M$2)),0),IFERROR(INDEX(A:S,MATCH(AK1973,A:A,0),COLUMN(M$2)),0),IFERROR(INDEX(A:S,MATCH(AR1973,A:A,0),COLUMN(M$2)),0)),M1973)</f>
        <v/>
      </c>
      <c r="V1973" s="3" t="str">
        <f t="shared" si="7"/>
        <v/>
      </c>
    </row>
    <row r="1974" ht="15.75" customHeight="1">
      <c r="A1974" s="3" t="s">
        <v>2201</v>
      </c>
      <c r="B1974" s="4" t="str">
        <f t="shared" si="1"/>
        <v>LCDLBABLGR30</v>
      </c>
      <c r="D1974" s="3" t="s">
        <v>60</v>
      </c>
      <c r="F1974" s="5">
        <v>45020.0</v>
      </c>
      <c r="G1974" s="4">
        <v>0.0</v>
      </c>
      <c r="I1974" s="4">
        <v>0.0</v>
      </c>
      <c r="J1974" s="4">
        <v>0.0</v>
      </c>
      <c r="K1974" s="4">
        <v>0.0</v>
      </c>
      <c r="L1974" s="4">
        <v>0.0</v>
      </c>
      <c r="O1974" s="6">
        <f t="shared" si="2"/>
        <v>0</v>
      </c>
      <c r="P1974" s="3" t="s">
        <v>51</v>
      </c>
      <c r="Q1974" s="3" t="str">
        <f t="shared" si="3"/>
        <v>ZZ</v>
      </c>
      <c r="R1974" s="3">
        <f t="shared" si="4"/>
        <v>0</v>
      </c>
      <c r="S1974" s="3" t="str">
        <f t="shared" si="5"/>
        <v/>
      </c>
      <c r="T1974" s="7">
        <f t="shared" si="6"/>
        <v>0</v>
      </c>
      <c r="U1974" s="8" t="str">
        <f t="array" ref="U1974">IF(W1974&lt;&gt;0,MAX(IFERROR(INDEX(A:S,MATCH(W1974,A:A,0),COLUMN(M$2)),0),IFERROR(INDEX(A:S,MATCH(AD1974,A:A,0),COLUMN(M$2)),0),IFERROR(INDEX(A:S,MATCH(AK1974,A:A,0),COLUMN(M$2)),0),IFERROR(INDEX(A:S,MATCH(AR1974,A:A,0),COLUMN(M$2)),0)),M1974)</f>
        <v/>
      </c>
      <c r="V1974" s="3" t="str">
        <f t="shared" si="7"/>
        <v/>
      </c>
    </row>
    <row r="1975" ht="15.75" customHeight="1">
      <c r="A1975" s="3" t="s">
        <v>2202</v>
      </c>
      <c r="B1975" s="4" t="str">
        <f t="shared" si="1"/>
        <v>LCDLBABLVLGR26</v>
      </c>
      <c r="D1975" s="3" t="s">
        <v>60</v>
      </c>
      <c r="F1975" s="5">
        <v>45020.0</v>
      </c>
      <c r="G1975" s="4">
        <v>0.0</v>
      </c>
      <c r="I1975" s="4">
        <v>0.0</v>
      </c>
      <c r="J1975" s="4">
        <v>0.0</v>
      </c>
      <c r="K1975" s="4">
        <v>0.0</v>
      </c>
      <c r="L1975" s="4">
        <v>0.0</v>
      </c>
      <c r="O1975" s="6">
        <f t="shared" si="2"/>
        <v>0</v>
      </c>
      <c r="P1975" s="9" t="s">
        <v>112</v>
      </c>
      <c r="Q1975" s="3" t="str">
        <f t="shared" si="3"/>
        <v>Z</v>
      </c>
      <c r="R1975" s="3">
        <f t="shared" si="4"/>
        <v>0</v>
      </c>
      <c r="S1975" s="3" t="str">
        <f t="shared" si="5"/>
        <v/>
      </c>
      <c r="T1975" s="7">
        <f t="shared" si="6"/>
        <v>0</v>
      </c>
      <c r="U1975" s="8" t="str">
        <f t="array" ref="U1975">IF(W1975&lt;&gt;0,MAX(IFERROR(INDEX(A:S,MATCH(W1975,A:A,0),COLUMN(M$2)),0),IFERROR(INDEX(A:S,MATCH(AD1975,A:A,0),COLUMN(M$2)),0),IFERROR(INDEX(A:S,MATCH(AK1975,A:A,0),COLUMN(M$2)),0),IFERROR(INDEX(A:S,MATCH(AR1975,A:A,0),COLUMN(M$2)),0)),M1975)</f>
        <v/>
      </c>
      <c r="V1975" s="3" t="str">
        <f t="shared" si="7"/>
        <v/>
      </c>
    </row>
    <row r="1976" ht="15.75" customHeight="1">
      <c r="A1976" s="3" t="s">
        <v>2203</v>
      </c>
      <c r="B1976" s="4" t="str">
        <f t="shared" si="1"/>
        <v>LCDLBABLVLGR30</v>
      </c>
      <c r="D1976" s="3" t="s">
        <v>60</v>
      </c>
      <c r="F1976" s="5">
        <v>45020.0</v>
      </c>
      <c r="G1976" s="4">
        <v>0.0</v>
      </c>
      <c r="I1976" s="4">
        <v>0.0</v>
      </c>
      <c r="J1976" s="4">
        <v>0.0</v>
      </c>
      <c r="K1976" s="4">
        <v>0.0</v>
      </c>
      <c r="L1976" s="4">
        <v>0.0</v>
      </c>
      <c r="O1976" s="6">
        <f t="shared" si="2"/>
        <v>0</v>
      </c>
      <c r="P1976" s="3" t="s">
        <v>51</v>
      </c>
      <c r="Q1976" s="3" t="str">
        <f t="shared" si="3"/>
        <v>ZZ</v>
      </c>
      <c r="R1976" s="3">
        <f t="shared" si="4"/>
        <v>0</v>
      </c>
      <c r="S1976" s="3" t="str">
        <f t="shared" si="5"/>
        <v/>
      </c>
      <c r="T1976" s="7">
        <f t="shared" si="6"/>
        <v>0</v>
      </c>
      <c r="U1976" s="8" t="str">
        <f t="array" ref="U1976">IF(W1976&lt;&gt;0,MAX(IFERROR(INDEX(A:S,MATCH(W1976,A:A,0),COLUMN(M$2)),0),IFERROR(INDEX(A:S,MATCH(AD1976,A:A,0),COLUMN(M$2)),0),IFERROR(INDEX(A:S,MATCH(AK1976,A:A,0),COLUMN(M$2)),0),IFERROR(INDEX(A:S,MATCH(AR1976,A:A,0),COLUMN(M$2)),0)),M1976)</f>
        <v/>
      </c>
      <c r="V1976" s="3" t="str">
        <f t="shared" si="7"/>
        <v/>
      </c>
    </row>
    <row r="1977" ht="15.75" customHeight="1">
      <c r="A1977" s="3" t="s">
        <v>2204</v>
      </c>
      <c r="B1977" s="4" t="str">
        <f t="shared" si="1"/>
        <v>LCEKBABLGR</v>
      </c>
      <c r="D1977" s="3" t="s">
        <v>101</v>
      </c>
      <c r="F1977" s="5"/>
      <c r="G1977" s="4">
        <v>100.0</v>
      </c>
      <c r="I1977" s="4">
        <v>0.0</v>
      </c>
      <c r="J1977" s="4">
        <v>98.0</v>
      </c>
      <c r="K1977" s="4">
        <v>0.0</v>
      </c>
      <c r="L1977" s="4">
        <v>0.0</v>
      </c>
      <c r="O1977" s="6">
        <f t="shared" si="2"/>
        <v>100</v>
      </c>
      <c r="P1977" s="3" t="s">
        <v>137</v>
      </c>
      <c r="Q1977" s="3" t="str">
        <f t="shared" si="3"/>
        <v>LC BARSTL</v>
      </c>
      <c r="R1977" s="3">
        <f t="shared" si="4"/>
        <v>100</v>
      </c>
      <c r="S1977" s="3" t="str">
        <f t="shared" si="5"/>
        <v/>
      </c>
      <c r="T1977" s="7">
        <f t="shared" si="6"/>
        <v>100</v>
      </c>
      <c r="U1977" s="8" t="str">
        <f t="array" ref="U1977">IF(W1977&lt;&gt;0,MAX(IFERROR(INDEX(A:S,MATCH(W1977,A:A,0),COLUMN(M$2)),0),IFERROR(INDEX(A:S,MATCH(AD1977,A:A,0),COLUMN(M$2)),0),IFERROR(INDEX(A:S,MATCH(AK1977,A:A,0),COLUMN(M$2)),0),IFERROR(INDEX(A:S,MATCH(AR1977,A:A,0),COLUMN(M$2)),0)),M1977)</f>
        <v/>
      </c>
      <c r="V1977" s="3" t="str">
        <f t="shared" si="7"/>
        <v/>
      </c>
    </row>
    <row r="1978" ht="15.75" customHeight="1">
      <c r="A1978" s="3" t="s">
        <v>2205</v>
      </c>
      <c r="B1978" s="4" t="str">
        <f t="shared" si="1"/>
        <v>LCEKBAWABR</v>
      </c>
      <c r="D1978" s="3" t="s">
        <v>60</v>
      </c>
      <c r="F1978" s="5">
        <v>45020.0</v>
      </c>
      <c r="G1978" s="4">
        <v>0.0</v>
      </c>
      <c r="I1978" s="4">
        <v>0.0</v>
      </c>
      <c r="J1978" s="4">
        <v>0.0</v>
      </c>
      <c r="K1978" s="4">
        <v>0.0</v>
      </c>
      <c r="L1978" s="4">
        <v>0.0</v>
      </c>
      <c r="O1978" s="6">
        <f t="shared" si="2"/>
        <v>0</v>
      </c>
      <c r="P1978" s="3" t="s">
        <v>51</v>
      </c>
      <c r="Q1978" s="3" t="str">
        <f t="shared" si="3"/>
        <v>ZZ</v>
      </c>
      <c r="R1978" s="3">
        <f t="shared" si="4"/>
        <v>0</v>
      </c>
      <c r="S1978" s="3" t="str">
        <f t="shared" si="5"/>
        <v/>
      </c>
      <c r="T1978" s="7">
        <f t="shared" si="6"/>
        <v>0</v>
      </c>
      <c r="U1978" s="8" t="str">
        <f t="array" ref="U1978">IF(W1978&lt;&gt;0,MAX(IFERROR(INDEX(A:S,MATCH(W1978,A:A,0),COLUMN(M$2)),0),IFERROR(INDEX(A:S,MATCH(AD1978,A:A,0),COLUMN(M$2)),0),IFERROR(INDEX(A:S,MATCH(AK1978,A:A,0),COLUMN(M$2)),0),IFERROR(INDEX(A:S,MATCH(AR1978,A:A,0),COLUMN(M$2)),0)),M1978)</f>
        <v/>
      </c>
      <c r="V1978" s="3" t="str">
        <f t="shared" si="7"/>
        <v/>
      </c>
    </row>
    <row r="1979" ht="15.75" customHeight="1">
      <c r="A1979" s="3" t="s">
        <v>2206</v>
      </c>
      <c r="B1979" s="4" t="str">
        <f t="shared" si="1"/>
        <v>LCLRBABLGR26</v>
      </c>
      <c r="D1979" s="3" t="s">
        <v>60</v>
      </c>
      <c r="F1979" s="5">
        <v>45020.0</v>
      </c>
      <c r="G1979" s="4">
        <v>0.0</v>
      </c>
      <c r="I1979" s="4">
        <v>0.0</v>
      </c>
      <c r="J1979" s="4">
        <v>0.0</v>
      </c>
      <c r="K1979" s="4">
        <v>0.0</v>
      </c>
      <c r="L1979" s="4">
        <v>0.0</v>
      </c>
      <c r="O1979" s="6">
        <f t="shared" si="2"/>
        <v>0</v>
      </c>
      <c r="P1979" s="9" t="s">
        <v>112</v>
      </c>
      <c r="Q1979" s="3" t="str">
        <f t="shared" si="3"/>
        <v>Z</v>
      </c>
      <c r="R1979" s="3">
        <f t="shared" si="4"/>
        <v>0</v>
      </c>
      <c r="S1979" s="3" t="str">
        <f t="shared" si="5"/>
        <v/>
      </c>
      <c r="T1979" s="7">
        <f t="shared" si="6"/>
        <v>0</v>
      </c>
      <c r="U1979" s="8" t="str">
        <f t="array" ref="U1979">IF(W1979&lt;&gt;0,MAX(IFERROR(INDEX(A:S,MATCH(W1979,A:A,0),COLUMN(M$2)),0),IFERROR(INDEX(A:S,MATCH(AD1979,A:A,0),COLUMN(M$2)),0),IFERROR(INDEX(A:S,MATCH(AK1979,A:A,0),COLUMN(M$2)),0),IFERROR(INDEX(A:S,MATCH(AR1979,A:A,0),COLUMN(M$2)),0)),M1979)</f>
        <v/>
      </c>
      <c r="V1979" s="3" t="str">
        <f t="shared" si="7"/>
        <v/>
      </c>
    </row>
    <row r="1980" ht="15.75" customHeight="1">
      <c r="A1980" s="3" t="s">
        <v>2207</v>
      </c>
      <c r="B1980" s="4" t="str">
        <f t="shared" si="1"/>
        <v>LCMGBABLBL</v>
      </c>
      <c r="D1980" s="3" t="s">
        <v>101</v>
      </c>
      <c r="F1980" s="5"/>
      <c r="G1980" s="4">
        <v>254.0</v>
      </c>
      <c r="I1980" s="4">
        <v>62.0</v>
      </c>
      <c r="J1980" s="4">
        <v>190.0</v>
      </c>
      <c r="K1980" s="4">
        <v>0.0</v>
      </c>
      <c r="L1980" s="4">
        <v>0.0</v>
      </c>
      <c r="M1980" s="5"/>
      <c r="O1980" s="6">
        <f t="shared" si="2"/>
        <v>192</v>
      </c>
      <c r="P1980" s="3" t="s">
        <v>137</v>
      </c>
      <c r="Q1980" s="3" t="str">
        <f t="shared" si="3"/>
        <v>LC BARSTL</v>
      </c>
      <c r="R1980" s="3">
        <f t="shared" si="4"/>
        <v>192</v>
      </c>
      <c r="S1980" s="3" t="str">
        <f t="shared" si="5"/>
        <v/>
      </c>
      <c r="T1980" s="7">
        <f t="shared" si="6"/>
        <v>192</v>
      </c>
      <c r="U1980" s="8" t="str">
        <f t="array" ref="U1980">IF(W1980&lt;&gt;0,MAX(IFERROR(INDEX(A:S,MATCH(W1980,A:A,0),COLUMN(M$2)),0),IFERROR(INDEX(A:S,MATCH(AD1980,A:A,0),COLUMN(M$2)),0),IFERROR(INDEX(A:S,MATCH(AK1980,A:A,0),COLUMN(M$2)),0),IFERROR(INDEX(A:S,MATCH(AR1980,A:A,0),COLUMN(M$2)),0)),M1980)</f>
        <v/>
      </c>
      <c r="V1980" s="3" t="str">
        <f t="shared" si="7"/>
        <v/>
      </c>
    </row>
    <row r="1981" ht="15.75" customHeight="1">
      <c r="A1981" s="3" t="s">
        <v>2208</v>
      </c>
      <c r="B1981" s="4" t="str">
        <f t="shared" si="1"/>
        <v>LCNNBABLVGR</v>
      </c>
      <c r="D1981" s="3" t="s">
        <v>60</v>
      </c>
      <c r="E1981" s="5"/>
      <c r="F1981" s="5">
        <v>45020.0</v>
      </c>
      <c r="G1981" s="4">
        <v>0.0</v>
      </c>
      <c r="I1981" s="4">
        <v>0.0</v>
      </c>
      <c r="J1981" s="4">
        <v>0.0</v>
      </c>
      <c r="K1981" s="4">
        <v>0.0</v>
      </c>
      <c r="L1981" s="4">
        <v>0.0</v>
      </c>
      <c r="O1981" s="6">
        <f t="shared" si="2"/>
        <v>0</v>
      </c>
      <c r="P1981" s="3" t="s">
        <v>51</v>
      </c>
      <c r="Q1981" s="3" t="str">
        <f t="shared" si="3"/>
        <v>ZZ</v>
      </c>
      <c r="R1981" s="3">
        <f t="shared" si="4"/>
        <v>0</v>
      </c>
      <c r="S1981" s="3" t="str">
        <f t="shared" si="5"/>
        <v/>
      </c>
      <c r="T1981" s="7">
        <f t="shared" si="6"/>
        <v>0</v>
      </c>
      <c r="U1981" s="8" t="str">
        <f t="array" ref="U1981">IF(W1981&lt;&gt;0,MAX(IFERROR(INDEX(A:S,MATCH(W1981,A:A,0),COLUMN(M$2)),0),IFERROR(INDEX(A:S,MATCH(AD1981,A:A,0),COLUMN(M$2)),0),IFERROR(INDEX(A:S,MATCH(AK1981,A:A,0),COLUMN(M$2)),0),IFERROR(INDEX(A:S,MATCH(AR1981,A:A,0),COLUMN(M$2)),0)),M1981)</f>
        <v/>
      </c>
      <c r="V1981" s="3" t="str">
        <f t="shared" si="7"/>
        <v/>
      </c>
    </row>
    <row r="1982" ht="15.75" customHeight="1">
      <c r="A1982" s="3" t="s">
        <v>2209</v>
      </c>
      <c r="B1982" s="4" t="str">
        <f t="shared" si="1"/>
        <v>LCNNBABLGR</v>
      </c>
      <c r="D1982" s="3" t="s">
        <v>60</v>
      </c>
      <c r="F1982" s="5">
        <v>45020.0</v>
      </c>
      <c r="G1982" s="4">
        <v>0.0</v>
      </c>
      <c r="I1982" s="4">
        <v>0.0</v>
      </c>
      <c r="J1982" s="4">
        <v>0.0</v>
      </c>
      <c r="K1982" s="4">
        <v>0.0</v>
      </c>
      <c r="L1982" s="4">
        <v>0.0</v>
      </c>
      <c r="O1982" s="6">
        <f t="shared" si="2"/>
        <v>0</v>
      </c>
      <c r="P1982" s="3" t="s">
        <v>51</v>
      </c>
      <c r="Q1982" s="3" t="str">
        <f t="shared" si="3"/>
        <v>ZZ</v>
      </c>
      <c r="R1982" s="3">
        <f t="shared" si="4"/>
        <v>0</v>
      </c>
      <c r="S1982" s="3" t="str">
        <f t="shared" si="5"/>
        <v/>
      </c>
      <c r="T1982" s="7">
        <f t="shared" si="6"/>
        <v>0</v>
      </c>
      <c r="U1982" s="8" t="str">
        <f t="array" ref="U1982">IF(W1982&lt;&gt;0,MAX(IFERROR(INDEX(A:S,MATCH(W1982,A:A,0),COLUMN(M$2)),0),IFERROR(INDEX(A:S,MATCH(AD1982,A:A,0),COLUMN(M$2)),0),IFERROR(INDEX(A:S,MATCH(AK1982,A:A,0),COLUMN(M$2)),0),IFERROR(INDEX(A:S,MATCH(AR1982,A:A,0),COLUMN(M$2)),0)),M1982)</f>
        <v/>
      </c>
      <c r="V1982" s="3" t="str">
        <f t="shared" si="7"/>
        <v/>
      </c>
    </row>
    <row r="1983" ht="15.75" customHeight="1">
      <c r="A1983" s="3" t="s">
        <v>2210</v>
      </c>
      <c r="B1983" s="4" t="str">
        <f t="shared" si="1"/>
        <v>LCSCBABLBL</v>
      </c>
      <c r="D1983" s="3" t="s">
        <v>101</v>
      </c>
      <c r="F1983" s="5"/>
      <c r="G1983" s="4">
        <v>129.0</v>
      </c>
      <c r="I1983" s="4">
        <v>21.0</v>
      </c>
      <c r="J1983" s="4">
        <v>109.0</v>
      </c>
      <c r="K1983" s="4">
        <v>0.0</v>
      </c>
      <c r="L1983" s="4">
        <v>0.0</v>
      </c>
      <c r="M1983" s="5">
        <v>45269.0</v>
      </c>
      <c r="N1983" s="3">
        <v>50.0</v>
      </c>
      <c r="O1983" s="6">
        <f t="shared" si="2"/>
        <v>109</v>
      </c>
      <c r="P1983" s="3" t="s">
        <v>137</v>
      </c>
      <c r="Q1983" s="3" t="str">
        <f t="shared" si="3"/>
        <v>LC BARSTL</v>
      </c>
      <c r="R1983" s="3">
        <f t="shared" si="4"/>
        <v>109</v>
      </c>
      <c r="S1983" s="3" t="str">
        <f t="shared" si="5"/>
        <v/>
      </c>
      <c r="T1983" s="7">
        <f t="shared" si="6"/>
        <v>109</v>
      </c>
      <c r="U1983" s="8">
        <f t="array" ref="U1983">IF(W1983&lt;&gt;0,MAX(IFERROR(INDEX(A:S,MATCH(W1983,A:A,0),COLUMN(M$2)),0),IFERROR(INDEX(A:S,MATCH(AD1983,A:A,0),COLUMN(M$2)),0),IFERROR(INDEX(A:S,MATCH(AK1983,A:A,0),COLUMN(M$2)),0),IFERROR(INDEX(A:S,MATCH(AR1983,A:A,0),COLUMN(M$2)),0)),M1983)</f>
        <v>45269</v>
      </c>
      <c r="V1983" s="3">
        <f t="shared" si="7"/>
        <v>50</v>
      </c>
    </row>
    <row r="1984" ht="15.75" customHeight="1">
      <c r="A1984" s="3" t="s">
        <v>2211</v>
      </c>
      <c r="B1984" s="4" t="str">
        <f t="shared" si="1"/>
        <v>LCAUSIBLCH</v>
      </c>
      <c r="C1984" s="3" t="s">
        <v>2</v>
      </c>
      <c r="D1984" s="3" t="s">
        <v>60</v>
      </c>
      <c r="F1984" s="5">
        <v>45020.0</v>
      </c>
      <c r="G1984" s="4">
        <v>1.0</v>
      </c>
      <c r="I1984" s="4">
        <v>0.0</v>
      </c>
      <c r="J1984" s="4">
        <v>0.0</v>
      </c>
      <c r="K1984" s="4">
        <v>0.0</v>
      </c>
      <c r="L1984" s="4">
        <v>0.0</v>
      </c>
      <c r="O1984" s="6">
        <f t="shared" si="2"/>
        <v>1</v>
      </c>
      <c r="P1984" s="3" t="s">
        <v>51</v>
      </c>
      <c r="Q1984" s="3" t="str">
        <f t="shared" si="3"/>
        <v>ZZ</v>
      </c>
      <c r="R1984" s="3">
        <f t="shared" si="4"/>
        <v>0</v>
      </c>
      <c r="S1984" s="3">
        <f t="shared" si="5"/>
        <v>0</v>
      </c>
      <c r="T1984" s="7">
        <f t="shared" si="6"/>
        <v>1</v>
      </c>
      <c r="U1984" s="8" t="str">
        <f t="array" ref="U1984">IF(W1984&lt;&gt;0,MAX(IFERROR(INDEX(A:S,MATCH(W1984,A:A,0),COLUMN(M$2)),0),IFERROR(INDEX(A:S,MATCH(AD1984,A:A,0),COLUMN(M$2)),0),IFERROR(INDEX(A:S,MATCH(AK1984,A:A,0),COLUMN(M$2)),0),IFERROR(INDEX(A:S,MATCH(AR1984,A:A,0),COLUMN(M$2)),0)),M1984)</f>
        <v/>
      </c>
      <c r="V1984" s="3">
        <f t="shared" si="7"/>
        <v>0</v>
      </c>
    </row>
    <row r="1985" ht="15.75" customHeight="1">
      <c r="A1985" s="3" t="s">
        <v>2212</v>
      </c>
      <c r="B1985" s="4" t="str">
        <f t="shared" si="1"/>
        <v>LCBDSIBLBL</v>
      </c>
      <c r="D1985" s="3" t="s">
        <v>101</v>
      </c>
      <c r="F1985" s="5"/>
      <c r="G1985" s="4">
        <v>200.0</v>
      </c>
      <c r="I1985" s="4">
        <v>0.0</v>
      </c>
      <c r="J1985" s="4">
        <v>198.0</v>
      </c>
      <c r="K1985" s="4">
        <v>0.0</v>
      </c>
      <c r="L1985" s="4">
        <v>0.0</v>
      </c>
      <c r="M1985" s="5"/>
      <c r="O1985" s="6">
        <f t="shared" si="2"/>
        <v>200</v>
      </c>
      <c r="P1985" s="3" t="s">
        <v>108</v>
      </c>
      <c r="Q1985" s="3" t="str">
        <f t="shared" si="3"/>
        <v>LC DINING CHAIRS</v>
      </c>
      <c r="R1985" s="3">
        <f t="shared" si="4"/>
        <v>200</v>
      </c>
      <c r="S1985" s="3" t="str">
        <f t="shared" si="5"/>
        <v/>
      </c>
      <c r="T1985" s="7">
        <f t="shared" si="6"/>
        <v>200</v>
      </c>
      <c r="U1985" s="8" t="str">
        <f t="array" ref="U1985">IF(W1985&lt;&gt;0,MAX(IFERROR(INDEX(A:S,MATCH(W1985,A:A,0),COLUMN(M$2)),0),IFERROR(INDEX(A:S,MATCH(AD1985,A:A,0),COLUMN(M$2)),0),IFERROR(INDEX(A:S,MATCH(AK1985,A:A,0),COLUMN(M$2)),0),IFERROR(INDEX(A:S,MATCH(AR1985,A:A,0),COLUMN(M$2)),0)),M1985)</f>
        <v/>
      </c>
      <c r="V1985" s="3" t="str">
        <f t="shared" si="7"/>
        <v/>
      </c>
    </row>
    <row r="1986" ht="15.75" customHeight="1">
      <c r="A1986" s="3" t="s">
        <v>2213</v>
      </c>
      <c r="B1986" s="4" t="str">
        <f t="shared" si="1"/>
        <v>LCBDSIBLWA</v>
      </c>
      <c r="D1986" s="3" t="s">
        <v>101</v>
      </c>
      <c r="F1986" s="5"/>
      <c r="G1986" s="4">
        <v>100.0</v>
      </c>
      <c r="I1986" s="4">
        <v>1.0</v>
      </c>
      <c r="J1986" s="4">
        <v>97.0</v>
      </c>
      <c r="K1986" s="4">
        <v>0.0</v>
      </c>
      <c r="L1986" s="4">
        <v>0.0</v>
      </c>
      <c r="M1986" s="5"/>
      <c r="O1986" s="6">
        <f t="shared" si="2"/>
        <v>99</v>
      </c>
      <c r="P1986" s="3" t="s">
        <v>108</v>
      </c>
      <c r="Q1986" s="3" t="str">
        <f t="shared" si="3"/>
        <v>LC DINING CHAIRS</v>
      </c>
      <c r="R1986" s="3">
        <f t="shared" si="4"/>
        <v>99</v>
      </c>
      <c r="S1986" s="3" t="str">
        <f t="shared" si="5"/>
        <v/>
      </c>
      <c r="T1986" s="7">
        <f t="shared" si="6"/>
        <v>99</v>
      </c>
      <c r="U1986" s="8" t="str">
        <f t="array" ref="U1986">IF(W1986&lt;&gt;0,MAX(IFERROR(INDEX(A:S,MATCH(W1986,A:A,0),COLUMN(M$2)),0),IFERROR(INDEX(A:S,MATCH(AD1986,A:A,0),COLUMN(M$2)),0),IFERROR(INDEX(A:S,MATCH(AK1986,A:A,0),COLUMN(M$2)),0),IFERROR(INDEX(A:S,MATCH(AR1986,A:A,0),COLUMN(M$2)),0)),M1986)</f>
        <v/>
      </c>
      <c r="V1986" s="3" t="str">
        <f t="shared" si="7"/>
        <v/>
      </c>
    </row>
    <row r="1987" ht="15.75" customHeight="1">
      <c r="A1987" s="3" t="s">
        <v>2214</v>
      </c>
      <c r="B1987" s="4" t="str">
        <f t="shared" si="1"/>
        <v>LCEWBABLBL</v>
      </c>
      <c r="D1987" s="3" t="s">
        <v>101</v>
      </c>
      <c r="F1987" s="5"/>
      <c r="G1987" s="4">
        <v>59.0</v>
      </c>
      <c r="I1987" s="4">
        <v>0.0</v>
      </c>
      <c r="J1987" s="4">
        <v>57.0</v>
      </c>
      <c r="K1987" s="4">
        <v>0.0</v>
      </c>
      <c r="L1987" s="4">
        <v>0.0</v>
      </c>
      <c r="M1987" s="5"/>
      <c r="O1987" s="6">
        <f t="shared" si="2"/>
        <v>59</v>
      </c>
      <c r="P1987" s="3" t="s">
        <v>137</v>
      </c>
      <c r="Q1987" s="3" t="str">
        <f t="shared" si="3"/>
        <v>LC BARSTL</v>
      </c>
      <c r="R1987" s="3">
        <f t="shared" si="4"/>
        <v>59</v>
      </c>
      <c r="S1987" s="3" t="str">
        <f t="shared" si="5"/>
        <v/>
      </c>
      <c r="T1987" s="7">
        <f t="shared" si="6"/>
        <v>59</v>
      </c>
      <c r="U1987" s="8" t="str">
        <f t="array" ref="U1987">IF(W1987&lt;&gt;0,MAX(IFERROR(INDEX(A:S,MATCH(W1987,A:A,0),COLUMN(M$2)),0),IFERROR(INDEX(A:S,MATCH(AD1987,A:A,0),COLUMN(M$2)),0),IFERROR(INDEX(A:S,MATCH(AK1987,A:A,0),COLUMN(M$2)),0),IFERROR(INDEX(A:S,MATCH(AR1987,A:A,0),COLUMN(M$2)),0)),M1987)</f>
        <v/>
      </c>
      <c r="V1987" s="3" t="str">
        <f t="shared" si="7"/>
        <v/>
      </c>
    </row>
    <row r="1988" ht="15.75" customHeight="1">
      <c r="A1988" s="3" t="s">
        <v>2215</v>
      </c>
      <c r="B1988" s="4" t="str">
        <f t="shared" si="1"/>
        <v>LCEWBABLWA</v>
      </c>
      <c r="D1988" s="3" t="s">
        <v>101</v>
      </c>
      <c r="F1988" s="5"/>
      <c r="G1988" s="4">
        <v>48.0</v>
      </c>
      <c r="I1988" s="4">
        <v>22.0</v>
      </c>
      <c r="J1988" s="4">
        <v>24.0</v>
      </c>
      <c r="K1988" s="4">
        <v>0.0</v>
      </c>
      <c r="L1988" s="4">
        <v>0.0</v>
      </c>
      <c r="M1988" s="5"/>
      <c r="O1988" s="6">
        <f t="shared" si="2"/>
        <v>26</v>
      </c>
      <c r="P1988" s="3" t="s">
        <v>137</v>
      </c>
      <c r="Q1988" s="3" t="str">
        <f t="shared" si="3"/>
        <v>LC BARSTL</v>
      </c>
      <c r="R1988" s="3">
        <f t="shared" si="4"/>
        <v>26</v>
      </c>
      <c r="S1988" s="3" t="str">
        <f t="shared" si="5"/>
        <v/>
      </c>
      <c r="T1988" s="7">
        <f t="shared" si="6"/>
        <v>26</v>
      </c>
      <c r="U1988" s="8" t="str">
        <f t="array" ref="U1988">IF(W1988&lt;&gt;0,MAX(IFERROR(INDEX(A:S,MATCH(W1988,A:A,0),COLUMN(M$2)),0),IFERROR(INDEX(A:S,MATCH(AD1988,A:A,0),COLUMN(M$2)),0),IFERROR(INDEX(A:S,MATCH(AK1988,A:A,0),COLUMN(M$2)),0),IFERROR(INDEX(A:S,MATCH(AR1988,A:A,0),COLUMN(M$2)),0)),M1988)</f>
        <v/>
      </c>
      <c r="V1988" s="3" t="str">
        <f t="shared" si="7"/>
        <v/>
      </c>
    </row>
    <row r="1989" ht="15.75" customHeight="1">
      <c r="A1989" s="3" t="s">
        <v>2216</v>
      </c>
      <c r="B1989" s="4" t="str">
        <f t="shared" si="1"/>
        <v>LCGVSIBLBL</v>
      </c>
      <c r="C1989" s="3" t="s">
        <v>2</v>
      </c>
      <c r="D1989" s="3" t="s">
        <v>60</v>
      </c>
      <c r="F1989" s="5">
        <v>45020.0</v>
      </c>
      <c r="G1989" s="4">
        <v>0.0</v>
      </c>
      <c r="I1989" s="4">
        <v>0.0</v>
      </c>
      <c r="J1989" s="4">
        <v>0.0</v>
      </c>
      <c r="K1989" s="4">
        <v>0.0</v>
      </c>
      <c r="L1989" s="4">
        <v>0.0</v>
      </c>
      <c r="O1989" s="6">
        <f t="shared" si="2"/>
        <v>0</v>
      </c>
      <c r="P1989" s="3" t="s">
        <v>51</v>
      </c>
      <c r="Q1989" s="3" t="str">
        <f t="shared" si="3"/>
        <v>ZZ</v>
      </c>
      <c r="R1989" s="3">
        <f t="shared" si="4"/>
        <v>0</v>
      </c>
      <c r="S1989" s="3">
        <f t="shared" si="5"/>
        <v>0</v>
      </c>
      <c r="T1989" s="7">
        <f t="shared" si="6"/>
        <v>0</v>
      </c>
      <c r="U1989" s="8" t="str">
        <f t="array" ref="U1989">IF(W1989&lt;&gt;0,MAX(IFERROR(INDEX(A:S,MATCH(W1989,A:A,0),COLUMN(M$2)),0),IFERROR(INDEX(A:S,MATCH(AD1989,A:A,0),COLUMN(M$2)),0),IFERROR(INDEX(A:S,MATCH(AK1989,A:A,0),COLUMN(M$2)),0),IFERROR(INDEX(A:S,MATCH(AR1989,A:A,0),COLUMN(M$2)),0)),M1989)</f>
        <v/>
      </c>
      <c r="V1989" s="3">
        <f t="shared" si="7"/>
        <v>0</v>
      </c>
    </row>
    <row r="1990" ht="15.75" customHeight="1">
      <c r="A1990" s="3" t="s">
        <v>2217</v>
      </c>
      <c r="B1990" s="4" t="str">
        <f t="shared" si="1"/>
        <v>LCJDCHCHBL</v>
      </c>
      <c r="D1990" s="3" t="s">
        <v>60</v>
      </c>
      <c r="F1990" s="5">
        <v>45020.0</v>
      </c>
      <c r="G1990" s="4">
        <v>0.0</v>
      </c>
      <c r="I1990" s="4">
        <v>0.0</v>
      </c>
      <c r="J1990" s="4">
        <v>0.0</v>
      </c>
      <c r="K1990" s="4">
        <v>0.0</v>
      </c>
      <c r="L1990" s="4">
        <v>0.0</v>
      </c>
      <c r="O1990" s="6">
        <f t="shared" si="2"/>
        <v>0</v>
      </c>
      <c r="P1990" s="3" t="s">
        <v>51</v>
      </c>
      <c r="Q1990" s="3" t="str">
        <f t="shared" si="3"/>
        <v>ZZ</v>
      </c>
      <c r="R1990" s="3">
        <f t="shared" si="4"/>
        <v>0</v>
      </c>
      <c r="S1990" s="3" t="str">
        <f t="shared" si="5"/>
        <v/>
      </c>
      <c r="T1990" s="7">
        <f t="shared" si="6"/>
        <v>0</v>
      </c>
      <c r="U1990" s="8" t="str">
        <f t="array" ref="U1990">IF(W1990&lt;&gt;0,MAX(IFERROR(INDEX(A:S,MATCH(W1990,A:A,0),COLUMN(M$2)),0),IFERROR(INDEX(A:S,MATCH(AD1990,A:A,0),COLUMN(M$2)),0),IFERROR(INDEX(A:S,MATCH(AK1990,A:A,0),COLUMN(M$2)),0),IFERROR(INDEX(A:S,MATCH(AR1990,A:A,0),COLUMN(M$2)),0)),M1990)</f>
        <v/>
      </c>
      <c r="V1990" s="3" t="str">
        <f t="shared" si="7"/>
        <v/>
      </c>
    </row>
    <row r="1991" ht="15.75" customHeight="1">
      <c r="A1991" s="3" t="s">
        <v>2218</v>
      </c>
      <c r="B1991" s="4" t="str">
        <f t="shared" si="1"/>
        <v>LCLZSIBLCH</v>
      </c>
      <c r="C1991" s="3" t="s">
        <v>2</v>
      </c>
      <c r="D1991" s="3" t="s">
        <v>60</v>
      </c>
      <c r="E1991" s="5"/>
      <c r="F1991" s="5">
        <v>45020.0</v>
      </c>
      <c r="G1991" s="4">
        <v>1.0</v>
      </c>
      <c r="I1991" s="4">
        <v>0.0</v>
      </c>
      <c r="J1991" s="4">
        <v>0.0</v>
      </c>
      <c r="K1991" s="4">
        <v>0.0</v>
      </c>
      <c r="L1991" s="4">
        <v>0.0</v>
      </c>
      <c r="O1991" s="6">
        <f t="shared" si="2"/>
        <v>1</v>
      </c>
      <c r="P1991" s="3" t="s">
        <v>51</v>
      </c>
      <c r="Q1991" s="3" t="str">
        <f t="shared" si="3"/>
        <v>ZZ</v>
      </c>
      <c r="R1991" s="3">
        <f t="shared" si="4"/>
        <v>0</v>
      </c>
      <c r="S1991" s="3">
        <f t="shared" si="5"/>
        <v>0</v>
      </c>
      <c r="T1991" s="7">
        <f t="shared" si="6"/>
        <v>1</v>
      </c>
      <c r="U1991" s="8" t="str">
        <f t="array" ref="U1991">IF(W1991&lt;&gt;0,MAX(IFERROR(INDEX(A:S,MATCH(W1991,A:A,0),COLUMN(M$2)),0),IFERROR(INDEX(A:S,MATCH(AD1991,A:A,0),COLUMN(M$2)),0),IFERROR(INDEX(A:S,MATCH(AK1991,A:A,0),COLUMN(M$2)),0),IFERROR(INDEX(A:S,MATCH(AR1991,A:A,0),COLUMN(M$2)),0)),M1991)</f>
        <v/>
      </c>
      <c r="V1991" s="3">
        <f t="shared" si="7"/>
        <v>0</v>
      </c>
    </row>
    <row r="1992" ht="15.75" customHeight="1">
      <c r="A1992" s="3" t="s">
        <v>2219</v>
      </c>
      <c r="B1992" s="4" t="str">
        <f t="shared" si="1"/>
        <v>LCLZSIBLGR</v>
      </c>
      <c r="C1992" s="3" t="s">
        <v>2</v>
      </c>
      <c r="D1992" s="3" t="s">
        <v>60</v>
      </c>
      <c r="E1992" s="5"/>
      <c r="F1992" s="5">
        <v>45020.0</v>
      </c>
      <c r="G1992" s="4">
        <v>0.0</v>
      </c>
      <c r="I1992" s="4">
        <v>0.0</v>
      </c>
      <c r="J1992" s="4">
        <v>0.0</v>
      </c>
      <c r="K1992" s="4">
        <v>0.0</v>
      </c>
      <c r="L1992" s="4">
        <v>0.0</v>
      </c>
      <c r="O1992" s="6">
        <f t="shared" si="2"/>
        <v>0</v>
      </c>
      <c r="P1992" s="3" t="s">
        <v>51</v>
      </c>
      <c r="Q1992" s="3" t="str">
        <f t="shared" si="3"/>
        <v>ZZ</v>
      </c>
      <c r="R1992" s="3">
        <f t="shared" si="4"/>
        <v>0</v>
      </c>
      <c r="S1992" s="3">
        <f t="shared" si="5"/>
        <v>0</v>
      </c>
      <c r="T1992" s="7">
        <f t="shared" si="6"/>
        <v>0</v>
      </c>
      <c r="U1992" s="8" t="str">
        <f t="array" ref="U1992">IF(W1992&lt;&gt;0,MAX(IFERROR(INDEX(A:S,MATCH(W1992,A:A,0),COLUMN(M$2)),0),IFERROR(INDEX(A:S,MATCH(AD1992,A:A,0),COLUMN(M$2)),0),IFERROR(INDEX(A:S,MATCH(AK1992,A:A,0),COLUMN(M$2)),0),IFERROR(INDEX(A:S,MATCH(AR1992,A:A,0),COLUMN(M$2)),0)),M1992)</f>
        <v/>
      </c>
      <c r="V1992" s="3">
        <f t="shared" si="7"/>
        <v>0</v>
      </c>
    </row>
    <row r="1993" ht="15.75" customHeight="1">
      <c r="A1993" s="3" t="s">
        <v>2220</v>
      </c>
      <c r="B1993" s="4" t="str">
        <f t="shared" si="1"/>
        <v>LCLZSICHRBLU</v>
      </c>
      <c r="C1993" s="3" t="s">
        <v>2</v>
      </c>
      <c r="D1993" s="3" t="s">
        <v>60</v>
      </c>
      <c r="E1993" s="5"/>
      <c r="F1993" s="5">
        <v>45020.0</v>
      </c>
      <c r="G1993" s="4">
        <v>0.0</v>
      </c>
      <c r="I1993" s="4">
        <v>0.0</v>
      </c>
      <c r="J1993" s="4">
        <v>0.0</v>
      </c>
      <c r="K1993" s="4">
        <v>0.0</v>
      </c>
      <c r="L1993" s="4">
        <v>0.0</v>
      </c>
      <c r="O1993" s="6">
        <f t="shared" si="2"/>
        <v>0</v>
      </c>
      <c r="P1993" s="3" t="s">
        <v>51</v>
      </c>
      <c r="Q1993" s="3" t="str">
        <f t="shared" si="3"/>
        <v>ZZ</v>
      </c>
      <c r="R1993" s="3">
        <f t="shared" si="4"/>
        <v>0</v>
      </c>
      <c r="S1993" s="3">
        <f t="shared" si="5"/>
        <v>0</v>
      </c>
      <c r="T1993" s="7">
        <f t="shared" si="6"/>
        <v>0</v>
      </c>
      <c r="U1993" s="8" t="str">
        <f t="array" ref="U1993">IF(W1993&lt;&gt;0,MAX(IFERROR(INDEX(A:S,MATCH(W1993,A:A,0),COLUMN(M$2)),0),IFERROR(INDEX(A:S,MATCH(AD1993,A:A,0),COLUMN(M$2)),0),IFERROR(INDEX(A:S,MATCH(AK1993,A:A,0),COLUMN(M$2)),0),IFERROR(INDEX(A:S,MATCH(AR1993,A:A,0),COLUMN(M$2)),0)),M1993)</f>
        <v/>
      </c>
      <c r="V1993" s="3">
        <f t="shared" si="7"/>
        <v>0</v>
      </c>
    </row>
    <row r="1994" ht="15.75" customHeight="1">
      <c r="A1994" s="3" t="s">
        <v>2221</v>
      </c>
      <c r="B1994" s="4" t="str">
        <f t="shared" si="1"/>
        <v>LCPRSIBLBL</v>
      </c>
      <c r="D1994" s="3" t="s">
        <v>101</v>
      </c>
      <c r="F1994" s="5"/>
      <c r="G1994" s="4">
        <v>60.0</v>
      </c>
      <c r="I1994" s="4">
        <v>0.0</v>
      </c>
      <c r="J1994" s="4">
        <v>58.0</v>
      </c>
      <c r="K1994" s="4">
        <v>0.0</v>
      </c>
      <c r="L1994" s="4">
        <v>0.0</v>
      </c>
      <c r="M1994" s="5"/>
      <c r="O1994" s="6">
        <f t="shared" si="2"/>
        <v>60</v>
      </c>
      <c r="P1994" s="3" t="s">
        <v>108</v>
      </c>
      <c r="Q1994" s="3" t="str">
        <f t="shared" si="3"/>
        <v>LC DINING CHAIRS</v>
      </c>
      <c r="R1994" s="3">
        <f t="shared" si="4"/>
        <v>60</v>
      </c>
      <c r="S1994" s="3" t="str">
        <f t="shared" si="5"/>
        <v/>
      </c>
      <c r="T1994" s="7">
        <f t="shared" si="6"/>
        <v>60</v>
      </c>
      <c r="U1994" s="8" t="str">
        <f t="array" ref="U1994">IF(W1994&lt;&gt;0,MAX(IFERROR(INDEX(A:S,MATCH(W1994,A:A,0),COLUMN(M$2)),0),IFERROR(INDEX(A:S,MATCH(AD1994,A:A,0),COLUMN(M$2)),0),IFERROR(INDEX(A:S,MATCH(AK1994,A:A,0),COLUMN(M$2)),0),IFERROR(INDEX(A:S,MATCH(AR1994,A:A,0),COLUMN(M$2)),0)),M1994)</f>
        <v/>
      </c>
      <c r="V1994" s="3" t="str">
        <f t="shared" si="7"/>
        <v/>
      </c>
    </row>
    <row r="1995" ht="15.75" customHeight="1">
      <c r="A1995" s="3" t="s">
        <v>2222</v>
      </c>
      <c r="B1995" s="4" t="str">
        <f t="shared" si="1"/>
        <v>LCQUSIBLCH</v>
      </c>
      <c r="D1995" s="3" t="s">
        <v>101</v>
      </c>
      <c r="F1995" s="5"/>
      <c r="G1995" s="4">
        <v>22.0</v>
      </c>
      <c r="I1995" s="4">
        <v>0.0</v>
      </c>
      <c r="J1995" s="4">
        <v>20.0</v>
      </c>
      <c r="K1995" s="4">
        <v>1.0</v>
      </c>
      <c r="L1995" s="4">
        <v>0.0</v>
      </c>
      <c r="M1995" s="5"/>
      <c r="O1995" s="6">
        <f t="shared" si="2"/>
        <v>22</v>
      </c>
      <c r="P1995" s="3" t="s">
        <v>108</v>
      </c>
      <c r="Q1995" s="3" t="str">
        <f t="shared" si="3"/>
        <v>LC DINING CHAIRS</v>
      </c>
      <c r="R1995" s="3">
        <f t="shared" si="4"/>
        <v>22</v>
      </c>
      <c r="S1995" s="3" t="str">
        <f t="shared" si="5"/>
        <v/>
      </c>
      <c r="T1995" s="7">
        <f t="shared" si="6"/>
        <v>22</v>
      </c>
      <c r="U1995" s="8" t="str">
        <f t="array" ref="U1995">IF(W1995&lt;&gt;0,MAX(IFERROR(INDEX(A:S,MATCH(W1995,A:A,0),COLUMN(M$2)),0),IFERROR(INDEX(A:S,MATCH(AD1995,A:A,0),COLUMN(M$2)),0),IFERROR(INDEX(A:S,MATCH(AK1995,A:A,0),COLUMN(M$2)),0),IFERROR(INDEX(A:S,MATCH(AR1995,A:A,0),COLUMN(M$2)),0)),M1995)</f>
        <v/>
      </c>
      <c r="V1995" s="3" t="str">
        <f t="shared" si="7"/>
        <v/>
      </c>
    </row>
    <row r="1996" ht="15.75" customHeight="1">
      <c r="A1996" s="3" t="s">
        <v>2223</v>
      </c>
      <c r="B1996" s="4" t="str">
        <f t="shared" si="1"/>
        <v>LCDH3GREY</v>
      </c>
      <c r="D1996" s="3" t="s">
        <v>101</v>
      </c>
      <c r="F1996" s="5"/>
      <c r="G1996" s="4">
        <v>1.0</v>
      </c>
      <c r="I1996" s="4">
        <v>0.0</v>
      </c>
      <c r="J1996" s="4">
        <v>1.0</v>
      </c>
      <c r="K1996" s="4">
        <v>0.0</v>
      </c>
      <c r="L1996" s="4">
        <v>0.0</v>
      </c>
      <c r="M1996" s="5"/>
      <c r="O1996" s="6">
        <f t="shared" si="2"/>
        <v>1</v>
      </c>
      <c r="P1996" s="3" t="s">
        <v>255</v>
      </c>
      <c r="Q1996" s="3" t="str">
        <f t="shared" si="3"/>
        <v>LC SOFA</v>
      </c>
      <c r="R1996" s="3">
        <f t="shared" si="4"/>
        <v>1</v>
      </c>
      <c r="S1996" s="3" t="str">
        <f t="shared" si="5"/>
        <v/>
      </c>
      <c r="T1996" s="7">
        <f t="shared" si="6"/>
        <v>1</v>
      </c>
      <c r="U1996" s="8" t="str">
        <f t="array" ref="U1996">IF(W1996&lt;&gt;0,MAX(IFERROR(INDEX(A:S,MATCH(W1996,A:A,0),COLUMN(M$2)),0),IFERROR(INDEX(A:S,MATCH(AD1996,A:A,0),COLUMN(M$2)),0),IFERROR(INDEX(A:S,MATCH(AK1996,A:A,0),COLUMN(M$2)),0),IFERROR(INDEX(A:S,MATCH(AR1996,A:A,0),COLUMN(M$2)),0)),M1996)</f>
        <v/>
      </c>
      <c r="V1996" s="3" t="str">
        <f t="shared" si="7"/>
        <v/>
      </c>
    </row>
    <row r="1997" ht="15.75" customHeight="1">
      <c r="A1997" s="3" t="s">
        <v>2224</v>
      </c>
      <c r="B1997" s="4" t="str">
        <f t="shared" si="1"/>
        <v>LCKN3BLUSH</v>
      </c>
      <c r="D1997" s="3" t="s">
        <v>101</v>
      </c>
      <c r="F1997" s="5"/>
      <c r="G1997" s="4">
        <v>0.0</v>
      </c>
      <c r="I1997" s="4">
        <v>0.0</v>
      </c>
      <c r="J1997" s="4">
        <v>0.0</v>
      </c>
      <c r="K1997" s="4">
        <v>0.0</v>
      </c>
      <c r="L1997" s="4">
        <v>0.0</v>
      </c>
      <c r="M1997" s="5">
        <v>45292.0</v>
      </c>
      <c r="N1997" s="3">
        <v>6.0</v>
      </c>
      <c r="O1997" s="6">
        <f t="shared" si="2"/>
        <v>0</v>
      </c>
      <c r="P1997" s="3" t="s">
        <v>255</v>
      </c>
      <c r="Q1997" s="3" t="str">
        <f t="shared" si="3"/>
        <v>LC SOFA</v>
      </c>
      <c r="R1997" s="3">
        <f t="shared" si="4"/>
        <v>0</v>
      </c>
      <c r="S1997" s="3" t="str">
        <f t="shared" si="5"/>
        <v/>
      </c>
      <c r="T1997" s="7">
        <f t="shared" si="6"/>
        <v>0</v>
      </c>
      <c r="U1997" s="8">
        <f t="array" ref="U1997">IF(W1997&lt;&gt;0,MAX(IFERROR(INDEX(A:S,MATCH(W1997,A:A,0),COLUMN(M$2)),0),IFERROR(INDEX(A:S,MATCH(AD1997,A:A,0),COLUMN(M$2)),0),IFERROR(INDEX(A:S,MATCH(AK1997,A:A,0),COLUMN(M$2)),0),IFERROR(INDEX(A:S,MATCH(AR1997,A:A,0),COLUMN(M$2)),0)),M1997)</f>
        <v>45292</v>
      </c>
      <c r="V1997" s="3">
        <f t="shared" si="7"/>
        <v>6</v>
      </c>
    </row>
    <row r="1998" ht="15.75" customHeight="1">
      <c r="A1998" s="3" t="s">
        <v>2225</v>
      </c>
      <c r="B1998" s="4" t="str">
        <f t="shared" si="1"/>
        <v>LCKN3GREY</v>
      </c>
      <c r="D1998" s="3" t="s">
        <v>101</v>
      </c>
      <c r="F1998" s="5"/>
      <c r="G1998" s="4">
        <v>0.0</v>
      </c>
      <c r="I1998" s="4">
        <v>0.0</v>
      </c>
      <c r="J1998" s="4">
        <v>0.0</v>
      </c>
      <c r="K1998" s="4">
        <v>0.0</v>
      </c>
      <c r="L1998" s="4">
        <v>0.0</v>
      </c>
      <c r="M1998" s="5">
        <v>45292.0</v>
      </c>
      <c r="N1998" s="3">
        <v>6.0</v>
      </c>
      <c r="O1998" s="6">
        <f t="shared" si="2"/>
        <v>0</v>
      </c>
      <c r="P1998" s="3" t="s">
        <v>255</v>
      </c>
      <c r="Q1998" s="3" t="str">
        <f t="shared" si="3"/>
        <v>LC SOFA</v>
      </c>
      <c r="R1998" s="3">
        <f t="shared" si="4"/>
        <v>0</v>
      </c>
      <c r="S1998" s="3" t="str">
        <f t="shared" si="5"/>
        <v/>
      </c>
      <c r="T1998" s="7">
        <f t="shared" si="6"/>
        <v>0</v>
      </c>
      <c r="U1998" s="8">
        <f t="array" ref="U1998">IF(W1998&lt;&gt;0,MAX(IFERROR(INDEX(A:S,MATCH(W1998,A:A,0),COLUMN(M$2)),0),IFERROR(INDEX(A:S,MATCH(AD1998,A:A,0),COLUMN(M$2)),0),IFERROR(INDEX(A:S,MATCH(AK1998,A:A,0),COLUMN(M$2)),0),IFERROR(INDEX(A:S,MATCH(AR1998,A:A,0),COLUMN(M$2)),0)),M1998)</f>
        <v>45292</v>
      </c>
      <c r="V1998" s="3">
        <f t="shared" si="7"/>
        <v>6</v>
      </c>
    </row>
    <row r="1999" ht="15.75" customHeight="1">
      <c r="A1999" s="3" t="s">
        <v>2226</v>
      </c>
      <c r="B1999" s="4" t="str">
        <f t="shared" si="1"/>
        <v>LCKN3NAVY</v>
      </c>
      <c r="D1999" s="3" t="s">
        <v>60</v>
      </c>
      <c r="F1999" s="5">
        <v>45020.0</v>
      </c>
      <c r="G1999" s="4">
        <v>0.0</v>
      </c>
      <c r="I1999" s="4">
        <v>0.0</v>
      </c>
      <c r="J1999" s="4">
        <v>0.0</v>
      </c>
      <c r="K1999" s="4">
        <v>0.0</v>
      </c>
      <c r="L1999" s="4">
        <v>0.0</v>
      </c>
      <c r="O1999" s="6">
        <f t="shared" si="2"/>
        <v>0</v>
      </c>
      <c r="P1999" s="3" t="s">
        <v>51</v>
      </c>
      <c r="Q1999" s="3" t="str">
        <f t="shared" si="3"/>
        <v>ZZ</v>
      </c>
      <c r="R1999" s="3">
        <f t="shared" si="4"/>
        <v>0</v>
      </c>
      <c r="S1999" s="3" t="str">
        <f t="shared" si="5"/>
        <v/>
      </c>
      <c r="T1999" s="7">
        <f t="shared" si="6"/>
        <v>0</v>
      </c>
      <c r="U1999" s="8" t="str">
        <f t="array" ref="U1999">IF(W1999&lt;&gt;0,MAX(IFERROR(INDEX(A:S,MATCH(W1999,A:A,0),COLUMN(M$2)),0),IFERROR(INDEX(A:S,MATCH(AD1999,A:A,0),COLUMN(M$2)),0),IFERROR(INDEX(A:S,MATCH(AK1999,A:A,0),COLUMN(M$2)),0),IFERROR(INDEX(A:S,MATCH(AR1999,A:A,0),COLUMN(M$2)),0)),M1999)</f>
        <v/>
      </c>
      <c r="V1999" s="3" t="str">
        <f t="shared" si="7"/>
        <v/>
      </c>
    </row>
    <row r="2000" ht="15.75" customHeight="1">
      <c r="A2000" s="3" t="s">
        <v>2227</v>
      </c>
      <c r="B2000" s="4" t="str">
        <f t="shared" si="1"/>
        <v>LCKR3GREY</v>
      </c>
      <c r="D2000" s="3" t="s">
        <v>101</v>
      </c>
      <c r="F2000" s="5"/>
      <c r="G2000" s="4">
        <v>0.0</v>
      </c>
      <c r="I2000" s="4">
        <v>0.0</v>
      </c>
      <c r="J2000" s="4">
        <v>0.0</v>
      </c>
      <c r="K2000" s="4">
        <v>0.0</v>
      </c>
      <c r="L2000" s="4">
        <v>0.0</v>
      </c>
      <c r="M2000" s="5">
        <v>45292.0</v>
      </c>
      <c r="N2000" s="3">
        <v>6.0</v>
      </c>
      <c r="O2000" s="6">
        <f t="shared" si="2"/>
        <v>0</v>
      </c>
      <c r="P2000" s="3" t="s">
        <v>255</v>
      </c>
      <c r="Q2000" s="3" t="str">
        <f t="shared" si="3"/>
        <v>LC SOFA</v>
      </c>
      <c r="R2000" s="3">
        <f t="shared" si="4"/>
        <v>0</v>
      </c>
      <c r="S2000" s="3" t="str">
        <f t="shared" si="5"/>
        <v/>
      </c>
      <c r="T2000" s="7">
        <f t="shared" si="6"/>
        <v>0</v>
      </c>
      <c r="U2000" s="8">
        <f t="array" ref="U2000">IF(W2000&lt;&gt;0,MAX(IFERROR(INDEX(A:S,MATCH(W2000,A:A,0),COLUMN(M$2)),0),IFERROR(INDEX(A:S,MATCH(AD2000,A:A,0),COLUMN(M$2)),0),IFERROR(INDEX(A:S,MATCH(AK2000,A:A,0),COLUMN(M$2)),0),IFERROR(INDEX(A:S,MATCH(AR2000,A:A,0),COLUMN(M$2)),0)),M2000)</f>
        <v>45292</v>
      </c>
      <c r="V2000" s="3">
        <f t="shared" si="7"/>
        <v>6</v>
      </c>
    </row>
    <row r="2001" ht="15.75" customHeight="1">
      <c r="A2001" s="3" t="s">
        <v>2228</v>
      </c>
      <c r="B2001" s="4" t="str">
        <f t="shared" si="1"/>
        <v>LCKR3NAVY</v>
      </c>
      <c r="D2001" s="3" t="s">
        <v>101</v>
      </c>
      <c r="F2001" s="5"/>
      <c r="G2001" s="4">
        <v>0.0</v>
      </c>
      <c r="I2001" s="4">
        <v>0.0</v>
      </c>
      <c r="J2001" s="4">
        <v>0.0</v>
      </c>
      <c r="K2001" s="4">
        <v>0.0</v>
      </c>
      <c r="L2001" s="4">
        <v>0.0</v>
      </c>
      <c r="M2001" s="5">
        <v>45292.0</v>
      </c>
      <c r="N2001" s="3">
        <v>6.0</v>
      </c>
      <c r="O2001" s="6">
        <f t="shared" si="2"/>
        <v>0</v>
      </c>
      <c r="P2001" s="3" t="s">
        <v>255</v>
      </c>
      <c r="Q2001" s="3" t="str">
        <f t="shared" si="3"/>
        <v>LC SOFA</v>
      </c>
      <c r="R2001" s="3">
        <f t="shared" si="4"/>
        <v>0</v>
      </c>
      <c r="S2001" s="3" t="str">
        <f t="shared" si="5"/>
        <v/>
      </c>
      <c r="T2001" s="7">
        <f t="shared" si="6"/>
        <v>0</v>
      </c>
      <c r="U2001" s="8">
        <f t="array" ref="U2001">IF(W2001&lt;&gt;0,MAX(IFERROR(INDEX(A:S,MATCH(W2001,A:A,0),COLUMN(M$2)),0),IFERROR(INDEX(A:S,MATCH(AD2001,A:A,0),COLUMN(M$2)),0),IFERROR(INDEX(A:S,MATCH(AK2001,A:A,0),COLUMN(M$2)),0),IFERROR(INDEX(A:S,MATCH(AR2001,A:A,0),COLUMN(M$2)),0)),M2001)</f>
        <v>45292</v>
      </c>
      <c r="V2001" s="3">
        <f t="shared" si="7"/>
        <v>6</v>
      </c>
    </row>
    <row r="2002" ht="15.75" customHeight="1">
      <c r="A2002" s="3" t="s">
        <v>2229</v>
      </c>
      <c r="B2002" s="4" t="str">
        <f t="shared" si="1"/>
        <v>LCLV3BEIGE</v>
      </c>
      <c r="D2002" s="3" t="s">
        <v>101</v>
      </c>
      <c r="F2002" s="5"/>
      <c r="G2002" s="4">
        <v>1.0</v>
      </c>
      <c r="I2002" s="4">
        <v>0.0</v>
      </c>
      <c r="J2002" s="4">
        <v>1.0</v>
      </c>
      <c r="K2002" s="4">
        <v>0.0</v>
      </c>
      <c r="L2002" s="4">
        <v>0.0</v>
      </c>
      <c r="M2002" s="5"/>
      <c r="O2002" s="6">
        <f t="shared" si="2"/>
        <v>1</v>
      </c>
      <c r="P2002" s="3" t="s">
        <v>255</v>
      </c>
      <c r="Q2002" s="3" t="str">
        <f t="shared" si="3"/>
        <v>LC SOFA</v>
      </c>
      <c r="R2002" s="3">
        <f t="shared" si="4"/>
        <v>1</v>
      </c>
      <c r="S2002" s="3" t="str">
        <f t="shared" si="5"/>
        <v/>
      </c>
      <c r="T2002" s="7">
        <f t="shared" si="6"/>
        <v>1</v>
      </c>
      <c r="U2002" s="8" t="str">
        <f t="array" ref="U2002">IF(W2002&lt;&gt;0,MAX(IFERROR(INDEX(A:S,MATCH(W2002,A:A,0),COLUMN(M$2)),0),IFERROR(INDEX(A:S,MATCH(AD2002,A:A,0),COLUMN(M$2)),0),IFERROR(INDEX(A:S,MATCH(AK2002,A:A,0),COLUMN(M$2)),0),IFERROR(INDEX(A:S,MATCH(AR2002,A:A,0),COLUMN(M$2)),0)),M2002)</f>
        <v/>
      </c>
      <c r="V2002" s="3" t="str">
        <f t="shared" si="7"/>
        <v/>
      </c>
    </row>
    <row r="2003" ht="15.75" customHeight="1">
      <c r="A2003" s="3" t="s">
        <v>2230</v>
      </c>
      <c r="B2003" s="4" t="str">
        <f t="shared" si="1"/>
        <v>LCLV3BLUSH</v>
      </c>
      <c r="D2003" s="3" t="s">
        <v>101</v>
      </c>
      <c r="F2003" s="5"/>
      <c r="G2003" s="4">
        <v>0.0</v>
      </c>
      <c r="I2003" s="4">
        <v>0.0</v>
      </c>
      <c r="J2003" s="4">
        <v>0.0</v>
      </c>
      <c r="K2003" s="4">
        <v>0.0</v>
      </c>
      <c r="L2003" s="4">
        <v>0.0</v>
      </c>
      <c r="M2003" s="5">
        <v>45292.0</v>
      </c>
      <c r="N2003" s="3">
        <v>6.0</v>
      </c>
      <c r="O2003" s="6">
        <f t="shared" si="2"/>
        <v>0</v>
      </c>
      <c r="P2003" s="3" t="s">
        <v>255</v>
      </c>
      <c r="Q2003" s="3" t="str">
        <f t="shared" si="3"/>
        <v>LC SOFA</v>
      </c>
      <c r="R2003" s="3">
        <f t="shared" si="4"/>
        <v>0</v>
      </c>
      <c r="S2003" s="3" t="str">
        <f t="shared" si="5"/>
        <v/>
      </c>
      <c r="T2003" s="7">
        <f t="shared" si="6"/>
        <v>0</v>
      </c>
      <c r="U2003" s="8">
        <f t="array" ref="U2003">IF(W2003&lt;&gt;0,MAX(IFERROR(INDEX(A:S,MATCH(W2003,A:A,0),COLUMN(M$2)),0),IFERROR(INDEX(A:S,MATCH(AD2003,A:A,0),COLUMN(M$2)),0),IFERROR(INDEX(A:S,MATCH(AK2003,A:A,0),COLUMN(M$2)),0),IFERROR(INDEX(A:S,MATCH(AR2003,A:A,0),COLUMN(M$2)),0)),M2003)</f>
        <v>45292</v>
      </c>
      <c r="V2003" s="3">
        <f t="shared" si="7"/>
        <v>6</v>
      </c>
    </row>
    <row r="2004" ht="15.75" customHeight="1">
      <c r="A2004" s="3" t="s">
        <v>2231</v>
      </c>
      <c r="B2004" s="4" t="str">
        <f t="shared" si="1"/>
        <v>LCLV3GREY</v>
      </c>
      <c r="D2004" s="3" t="s">
        <v>101</v>
      </c>
      <c r="F2004" s="5"/>
      <c r="G2004" s="4">
        <v>0.0</v>
      </c>
      <c r="I2004" s="4">
        <v>0.0</v>
      </c>
      <c r="J2004" s="4">
        <v>0.0</v>
      </c>
      <c r="K2004" s="4">
        <v>0.0</v>
      </c>
      <c r="L2004" s="4">
        <v>0.0</v>
      </c>
      <c r="M2004" s="5">
        <v>45292.0</v>
      </c>
      <c r="N2004" s="3">
        <v>6.0</v>
      </c>
      <c r="O2004" s="6">
        <f t="shared" si="2"/>
        <v>0</v>
      </c>
      <c r="P2004" s="3" t="s">
        <v>255</v>
      </c>
      <c r="Q2004" s="3" t="str">
        <f t="shared" si="3"/>
        <v>LC SOFA</v>
      </c>
      <c r="R2004" s="3">
        <f t="shared" si="4"/>
        <v>0</v>
      </c>
      <c r="S2004" s="3" t="str">
        <f t="shared" si="5"/>
        <v/>
      </c>
      <c r="T2004" s="7">
        <f t="shared" si="6"/>
        <v>0</v>
      </c>
      <c r="U2004" s="8">
        <f t="array" ref="U2004">IF(W2004&lt;&gt;0,MAX(IFERROR(INDEX(A:S,MATCH(W2004,A:A,0),COLUMN(M$2)),0),IFERROR(INDEX(A:S,MATCH(AD2004,A:A,0),COLUMN(M$2)),0),IFERROR(INDEX(A:S,MATCH(AK2004,A:A,0),COLUMN(M$2)),0),IFERROR(INDEX(A:S,MATCH(AR2004,A:A,0),COLUMN(M$2)),0)),M2004)</f>
        <v>45292</v>
      </c>
      <c r="V2004" s="3">
        <f t="shared" si="7"/>
        <v>6</v>
      </c>
    </row>
    <row r="2005" ht="15.75" customHeight="1">
      <c r="A2005" s="3" t="s">
        <v>2232</v>
      </c>
      <c r="B2005" s="4" t="str">
        <f t="shared" si="1"/>
        <v>LCMR3BLUSH</v>
      </c>
      <c r="D2005" s="3" t="s">
        <v>123</v>
      </c>
      <c r="E2005" s="5">
        <v>45020.0</v>
      </c>
      <c r="F2005" s="5"/>
      <c r="G2005" s="4">
        <v>0.0</v>
      </c>
      <c r="I2005" s="4">
        <v>0.0</v>
      </c>
      <c r="J2005" s="4">
        <v>0.0</v>
      </c>
      <c r="K2005" s="4">
        <v>0.0</v>
      </c>
      <c r="L2005" s="4">
        <v>0.0</v>
      </c>
      <c r="O2005" s="6">
        <f t="shared" si="2"/>
        <v>0</v>
      </c>
      <c r="P2005" s="9" t="s">
        <v>112</v>
      </c>
      <c r="Q2005" s="3" t="str">
        <f t="shared" si="3"/>
        <v>Z</v>
      </c>
      <c r="R2005" s="3">
        <f t="shared" si="4"/>
        <v>0</v>
      </c>
      <c r="S2005" s="3" t="str">
        <f t="shared" si="5"/>
        <v/>
      </c>
      <c r="T2005" s="7">
        <f t="shared" si="6"/>
        <v>0</v>
      </c>
      <c r="U2005" s="8" t="str">
        <f t="array" ref="U2005">IF(W2005&lt;&gt;0,MAX(IFERROR(INDEX(A:S,MATCH(W2005,A:A,0),COLUMN(M$2)),0),IFERROR(INDEX(A:S,MATCH(AD2005,A:A,0),COLUMN(M$2)),0),IFERROR(INDEX(A:S,MATCH(AK2005,A:A,0),COLUMN(M$2)),0),IFERROR(INDEX(A:S,MATCH(AR2005,A:A,0),COLUMN(M$2)),0)),M2005)</f>
        <v/>
      </c>
      <c r="V2005" s="3" t="str">
        <f t="shared" si="7"/>
        <v/>
      </c>
    </row>
    <row r="2006" ht="15.75" customHeight="1">
      <c r="A2006" s="3" t="s">
        <v>2233</v>
      </c>
      <c r="B2006" s="4" t="str">
        <f t="shared" si="1"/>
        <v>LCMR3GREY</v>
      </c>
      <c r="D2006" s="3" t="s">
        <v>101</v>
      </c>
      <c r="F2006" s="5"/>
      <c r="G2006" s="4">
        <v>0.0</v>
      </c>
      <c r="I2006" s="4">
        <v>0.0</v>
      </c>
      <c r="J2006" s="4">
        <v>0.0</v>
      </c>
      <c r="K2006" s="4">
        <v>0.0</v>
      </c>
      <c r="L2006" s="4">
        <v>0.0</v>
      </c>
      <c r="M2006" s="5">
        <v>45292.0</v>
      </c>
      <c r="N2006" s="3">
        <v>6.0</v>
      </c>
      <c r="O2006" s="6">
        <f t="shared" si="2"/>
        <v>0</v>
      </c>
      <c r="P2006" s="3" t="s">
        <v>255</v>
      </c>
      <c r="Q2006" s="3" t="str">
        <f t="shared" si="3"/>
        <v>LC SOFA</v>
      </c>
      <c r="R2006" s="3">
        <f t="shared" si="4"/>
        <v>0</v>
      </c>
      <c r="S2006" s="3" t="str">
        <f t="shared" si="5"/>
        <v/>
      </c>
      <c r="T2006" s="7">
        <f t="shared" si="6"/>
        <v>0</v>
      </c>
      <c r="U2006" s="8">
        <f t="array" ref="U2006">IF(W2006&lt;&gt;0,MAX(IFERROR(INDEX(A:S,MATCH(W2006,A:A,0),COLUMN(M$2)),0),IFERROR(INDEX(A:S,MATCH(AD2006,A:A,0),COLUMN(M$2)),0),IFERROR(INDEX(A:S,MATCH(AK2006,A:A,0),COLUMN(M$2)),0),IFERROR(INDEX(A:S,MATCH(AR2006,A:A,0),COLUMN(M$2)),0)),M2006)</f>
        <v>45292</v>
      </c>
      <c r="V2006" s="3">
        <f t="shared" si="7"/>
        <v>6</v>
      </c>
    </row>
    <row r="2007" ht="15.75" customHeight="1">
      <c r="A2007" s="3" t="s">
        <v>2234</v>
      </c>
      <c r="B2007" s="4" t="str">
        <f t="shared" si="1"/>
        <v>LCMR3NAVY</v>
      </c>
      <c r="D2007" s="3" t="s">
        <v>60</v>
      </c>
      <c r="F2007" s="5">
        <v>45020.0</v>
      </c>
      <c r="G2007" s="4">
        <v>0.0</v>
      </c>
      <c r="I2007" s="4">
        <v>0.0</v>
      </c>
      <c r="J2007" s="4">
        <v>0.0</v>
      </c>
      <c r="K2007" s="4">
        <v>0.0</v>
      </c>
      <c r="L2007" s="4">
        <v>0.0</v>
      </c>
      <c r="O2007" s="6">
        <f t="shared" si="2"/>
        <v>0</v>
      </c>
      <c r="P2007" s="9" t="s">
        <v>51</v>
      </c>
      <c r="Q2007" s="3" t="str">
        <f t="shared" si="3"/>
        <v>ZZ</v>
      </c>
      <c r="R2007" s="3">
        <f t="shared" si="4"/>
        <v>0</v>
      </c>
      <c r="S2007" s="3" t="str">
        <f t="shared" si="5"/>
        <v/>
      </c>
      <c r="T2007" s="7">
        <f t="shared" si="6"/>
        <v>0</v>
      </c>
      <c r="U2007" s="8" t="str">
        <f t="array" ref="U2007">IF(W2007&lt;&gt;0,MAX(IFERROR(INDEX(A:S,MATCH(W2007,A:A,0),COLUMN(M$2)),0),IFERROR(INDEX(A:S,MATCH(AD2007,A:A,0),COLUMN(M$2)),0),IFERROR(INDEX(A:S,MATCH(AK2007,A:A,0),COLUMN(M$2)),0),IFERROR(INDEX(A:S,MATCH(AR2007,A:A,0),COLUMN(M$2)),0)),M2007)</f>
        <v/>
      </c>
      <c r="V2007" s="3" t="str">
        <f t="shared" si="7"/>
        <v/>
      </c>
    </row>
    <row r="2008" ht="15.75" customHeight="1">
      <c r="A2008" s="3" t="s">
        <v>2235</v>
      </c>
      <c r="B2008" s="4" t="str">
        <f t="shared" si="1"/>
        <v>LCSM1BLUSH</v>
      </c>
      <c r="D2008" s="3" t="s">
        <v>101</v>
      </c>
      <c r="F2008" s="5"/>
      <c r="G2008" s="4">
        <v>0.0</v>
      </c>
      <c r="I2008" s="4">
        <v>0.0</v>
      </c>
      <c r="J2008" s="4">
        <v>0.0</v>
      </c>
      <c r="K2008" s="4">
        <v>0.0</v>
      </c>
      <c r="L2008" s="4">
        <v>0.0</v>
      </c>
      <c r="O2008" s="6">
        <f t="shared" si="2"/>
        <v>0</v>
      </c>
      <c r="P2008" s="3" t="s">
        <v>255</v>
      </c>
      <c r="Q2008" s="3" t="str">
        <f t="shared" si="3"/>
        <v>LC SOFA</v>
      </c>
      <c r="R2008" s="3">
        <f t="shared" si="4"/>
        <v>0</v>
      </c>
      <c r="S2008" s="3" t="str">
        <f t="shared" si="5"/>
        <v/>
      </c>
      <c r="T2008" s="7">
        <f t="shared" si="6"/>
        <v>0</v>
      </c>
      <c r="U2008" s="8" t="str">
        <f t="array" ref="U2008">IF(W2008&lt;&gt;0,MAX(IFERROR(INDEX(A:S,MATCH(W2008,A:A,0),COLUMN(M$2)),0),IFERROR(INDEX(A:S,MATCH(AD2008,A:A,0),COLUMN(M$2)),0),IFERROR(INDEX(A:S,MATCH(AK2008,A:A,0),COLUMN(M$2)),0),IFERROR(INDEX(A:S,MATCH(AR2008,A:A,0),COLUMN(M$2)),0)),M2008)</f>
        <v/>
      </c>
      <c r="V2008" s="3" t="str">
        <f t="shared" si="7"/>
        <v/>
      </c>
    </row>
    <row r="2009" ht="15.75" customHeight="1">
      <c r="A2009" s="3" t="s">
        <v>2236</v>
      </c>
      <c r="B2009" s="4" t="str">
        <f t="shared" si="1"/>
        <v>LCSM1GREY</v>
      </c>
      <c r="D2009" s="3" t="s">
        <v>101</v>
      </c>
      <c r="F2009" s="5"/>
      <c r="G2009" s="4">
        <v>0.0</v>
      </c>
      <c r="I2009" s="4">
        <v>0.0</v>
      </c>
      <c r="J2009" s="4">
        <v>0.0</v>
      </c>
      <c r="K2009" s="4">
        <v>0.0</v>
      </c>
      <c r="L2009" s="4">
        <v>0.0</v>
      </c>
      <c r="M2009" s="5">
        <v>45292.0</v>
      </c>
      <c r="N2009" s="3">
        <v>6.0</v>
      </c>
      <c r="O2009" s="6">
        <f t="shared" si="2"/>
        <v>0</v>
      </c>
      <c r="P2009" s="3" t="s">
        <v>255</v>
      </c>
      <c r="Q2009" s="3" t="str">
        <f t="shared" si="3"/>
        <v>LC SOFA</v>
      </c>
      <c r="R2009" s="3">
        <f t="shared" si="4"/>
        <v>0</v>
      </c>
      <c r="S2009" s="3" t="str">
        <f t="shared" si="5"/>
        <v/>
      </c>
      <c r="T2009" s="7">
        <f t="shared" si="6"/>
        <v>0</v>
      </c>
      <c r="U2009" s="8">
        <f t="array" ref="U2009">IF(W2009&lt;&gt;0,MAX(IFERROR(INDEX(A:S,MATCH(W2009,A:A,0),COLUMN(M$2)),0),IFERROR(INDEX(A:S,MATCH(AD2009,A:A,0),COLUMN(M$2)),0),IFERROR(INDEX(A:S,MATCH(AK2009,A:A,0),COLUMN(M$2)),0),IFERROR(INDEX(A:S,MATCH(AR2009,A:A,0),COLUMN(M$2)),0)),M2009)</f>
        <v>45292</v>
      </c>
      <c r="V2009" s="3">
        <f t="shared" si="7"/>
        <v>6</v>
      </c>
    </row>
    <row r="2010" ht="15.75" customHeight="1">
      <c r="A2010" s="3" t="s">
        <v>2237</v>
      </c>
      <c r="B2010" s="4" t="str">
        <f t="shared" si="1"/>
        <v>LCSM2BLUSH</v>
      </c>
      <c r="D2010" s="3" t="s">
        <v>60</v>
      </c>
      <c r="F2010" s="5">
        <v>45020.0</v>
      </c>
      <c r="G2010" s="4">
        <v>0.0</v>
      </c>
      <c r="I2010" s="4">
        <v>0.0</v>
      </c>
      <c r="J2010" s="4">
        <v>0.0</v>
      </c>
      <c r="K2010" s="4">
        <v>0.0</v>
      </c>
      <c r="L2010" s="4">
        <v>0.0</v>
      </c>
      <c r="O2010" s="6">
        <f t="shared" si="2"/>
        <v>0</v>
      </c>
      <c r="P2010" s="3" t="s">
        <v>51</v>
      </c>
      <c r="Q2010" s="3" t="str">
        <f t="shared" si="3"/>
        <v>ZZ</v>
      </c>
      <c r="R2010" s="3">
        <f t="shared" si="4"/>
        <v>0</v>
      </c>
      <c r="S2010" s="3" t="str">
        <f t="shared" si="5"/>
        <v/>
      </c>
      <c r="T2010" s="7">
        <f t="shared" si="6"/>
        <v>0</v>
      </c>
      <c r="U2010" s="8" t="str">
        <f t="array" ref="U2010">IF(W2010&lt;&gt;0,MAX(IFERROR(INDEX(A:S,MATCH(W2010,A:A,0),COLUMN(M$2)),0),IFERROR(INDEX(A:S,MATCH(AD2010,A:A,0),COLUMN(M$2)),0),IFERROR(INDEX(A:S,MATCH(AK2010,A:A,0),COLUMN(M$2)),0),IFERROR(INDEX(A:S,MATCH(AR2010,A:A,0),COLUMN(M$2)),0)),M2010)</f>
        <v/>
      </c>
      <c r="V2010" s="3" t="str">
        <f t="shared" si="7"/>
        <v/>
      </c>
    </row>
    <row r="2011" ht="15.75" customHeight="1">
      <c r="A2011" s="3" t="s">
        <v>2238</v>
      </c>
      <c r="B2011" s="4" t="str">
        <f t="shared" si="1"/>
        <v>LCSM2GREY</v>
      </c>
      <c r="D2011" s="3" t="s">
        <v>60</v>
      </c>
      <c r="F2011" s="5">
        <v>45020.0</v>
      </c>
      <c r="G2011" s="4">
        <v>0.0</v>
      </c>
      <c r="I2011" s="4">
        <v>0.0</v>
      </c>
      <c r="J2011" s="4">
        <v>0.0</v>
      </c>
      <c r="K2011" s="4">
        <v>0.0</v>
      </c>
      <c r="L2011" s="4">
        <v>0.0</v>
      </c>
      <c r="O2011" s="6">
        <f t="shared" si="2"/>
        <v>0</v>
      </c>
      <c r="P2011" s="3" t="s">
        <v>51</v>
      </c>
      <c r="Q2011" s="3" t="str">
        <f t="shared" si="3"/>
        <v>ZZ</v>
      </c>
      <c r="R2011" s="3">
        <f t="shared" si="4"/>
        <v>0</v>
      </c>
      <c r="S2011" s="3" t="str">
        <f t="shared" si="5"/>
        <v/>
      </c>
      <c r="T2011" s="7">
        <f t="shared" si="6"/>
        <v>0</v>
      </c>
      <c r="U2011" s="8" t="str">
        <f t="array" ref="U2011">IF(W2011&lt;&gt;0,MAX(IFERROR(INDEX(A:S,MATCH(W2011,A:A,0),COLUMN(M$2)),0),IFERROR(INDEX(A:S,MATCH(AD2011,A:A,0),COLUMN(M$2)),0),IFERROR(INDEX(A:S,MATCH(AK2011,A:A,0),COLUMN(M$2)),0),IFERROR(INDEX(A:S,MATCH(AR2011,A:A,0),COLUMN(M$2)),0)),M2011)</f>
        <v/>
      </c>
      <c r="V2011" s="3" t="str">
        <f t="shared" si="7"/>
        <v/>
      </c>
    </row>
    <row r="2012" ht="15.75" customHeight="1">
      <c r="A2012" s="3" t="s">
        <v>2239</v>
      </c>
      <c r="B2012" s="4" t="str">
        <f t="shared" si="1"/>
        <v>LCSM3BLUSH</v>
      </c>
      <c r="D2012" s="3" t="s">
        <v>60</v>
      </c>
      <c r="F2012" s="5">
        <v>45020.0</v>
      </c>
      <c r="G2012" s="4">
        <v>0.0</v>
      </c>
      <c r="I2012" s="4">
        <v>0.0</v>
      </c>
      <c r="J2012" s="4">
        <v>0.0</v>
      </c>
      <c r="K2012" s="4">
        <v>0.0</v>
      </c>
      <c r="L2012" s="4">
        <v>0.0</v>
      </c>
      <c r="O2012" s="6">
        <f t="shared" si="2"/>
        <v>0</v>
      </c>
      <c r="P2012" s="3" t="s">
        <v>51</v>
      </c>
      <c r="Q2012" s="3" t="str">
        <f t="shared" si="3"/>
        <v>ZZ</v>
      </c>
      <c r="R2012" s="3">
        <f t="shared" si="4"/>
        <v>0</v>
      </c>
      <c r="S2012" s="3" t="str">
        <f t="shared" si="5"/>
        <v/>
      </c>
      <c r="T2012" s="7">
        <f t="shared" si="6"/>
        <v>0</v>
      </c>
      <c r="U2012" s="8" t="str">
        <f t="array" ref="U2012">IF(W2012&lt;&gt;0,MAX(IFERROR(INDEX(A:S,MATCH(W2012,A:A,0),COLUMN(M$2)),0),IFERROR(INDEX(A:S,MATCH(AD2012,A:A,0),COLUMN(M$2)),0),IFERROR(INDEX(A:S,MATCH(AK2012,A:A,0),COLUMN(M$2)),0),IFERROR(INDEX(A:S,MATCH(AR2012,A:A,0),COLUMN(M$2)),0)),M2012)</f>
        <v/>
      </c>
      <c r="V2012" s="3" t="str">
        <f t="shared" si="7"/>
        <v/>
      </c>
    </row>
    <row r="2013" ht="15.75" customHeight="1">
      <c r="A2013" s="3" t="s">
        <v>2240</v>
      </c>
      <c r="B2013" s="4" t="str">
        <f t="shared" si="1"/>
        <v>LCSM3GREY</v>
      </c>
      <c r="D2013" s="3" t="s">
        <v>101</v>
      </c>
      <c r="F2013" s="5"/>
      <c r="G2013" s="4">
        <v>6.0</v>
      </c>
      <c r="I2013" s="4">
        <v>0.0</v>
      </c>
      <c r="J2013" s="4">
        <v>6.0</v>
      </c>
      <c r="K2013" s="4">
        <v>0.0</v>
      </c>
      <c r="L2013" s="4">
        <v>0.0</v>
      </c>
      <c r="M2013" s="5"/>
      <c r="O2013" s="6">
        <f t="shared" si="2"/>
        <v>6</v>
      </c>
      <c r="P2013" s="3" t="s">
        <v>255</v>
      </c>
      <c r="Q2013" s="3" t="str">
        <f t="shared" si="3"/>
        <v>LC SOFA</v>
      </c>
      <c r="R2013" s="3">
        <f t="shared" si="4"/>
        <v>6</v>
      </c>
      <c r="S2013" s="3" t="str">
        <f t="shared" si="5"/>
        <v/>
      </c>
      <c r="T2013" s="7">
        <f t="shared" si="6"/>
        <v>6</v>
      </c>
      <c r="U2013" s="8" t="str">
        <f t="array" ref="U2013">IF(W2013&lt;&gt;0,MAX(IFERROR(INDEX(A:S,MATCH(W2013,A:A,0),COLUMN(M$2)),0),IFERROR(INDEX(A:S,MATCH(AD2013,A:A,0),COLUMN(M$2)),0),IFERROR(INDEX(A:S,MATCH(AK2013,A:A,0),COLUMN(M$2)),0),IFERROR(INDEX(A:S,MATCH(AR2013,A:A,0),COLUMN(M$2)),0)),M2013)</f>
        <v/>
      </c>
      <c r="V2013" s="3" t="str">
        <f t="shared" si="7"/>
        <v/>
      </c>
    </row>
    <row r="2014" ht="15.75" customHeight="1">
      <c r="A2014" s="3" t="s">
        <v>2241</v>
      </c>
      <c r="B2014" s="4" t="str">
        <f t="shared" si="1"/>
        <v>SETSMBLUSH3PC</v>
      </c>
      <c r="D2014" s="3" t="s">
        <v>60</v>
      </c>
      <c r="F2014" s="5">
        <v>45020.0</v>
      </c>
      <c r="G2014" s="4">
        <v>0.0</v>
      </c>
      <c r="I2014" s="4">
        <v>0.0</v>
      </c>
      <c r="J2014" s="4">
        <v>0.0</v>
      </c>
      <c r="K2014" s="4">
        <v>0.0</v>
      </c>
      <c r="L2014" s="4">
        <v>0.0</v>
      </c>
      <c r="O2014" s="6">
        <f t="shared" si="2"/>
        <v>0</v>
      </c>
      <c r="P2014" s="3" t="s">
        <v>255</v>
      </c>
      <c r="Q2014" s="3" t="str">
        <f t="shared" si="3"/>
        <v>ZZ</v>
      </c>
      <c r="R2014" s="3">
        <f t="shared" si="4"/>
        <v>0</v>
      </c>
      <c r="S2014" s="3">
        <f t="shared" si="5"/>
        <v>0</v>
      </c>
      <c r="T2014" s="7">
        <f t="shared" si="6"/>
        <v>0</v>
      </c>
      <c r="U2014" s="8">
        <f t="array" ref="U2014">IF(W2014&lt;&gt;0,MAX(IFERROR(INDEX(A:S,MATCH(W2014,A:A,0),COLUMN(M$2)),0),IFERROR(INDEX(A:S,MATCH(AD2014,A:A,0),COLUMN(M$2)),0),IFERROR(INDEX(A:S,MATCH(AK2014,A:A,0),COLUMN(M$2)),0),IFERROR(INDEX(A:S,MATCH(AR2014,A:A,0),COLUMN(M$2)),0)),M2014)</f>
        <v>0</v>
      </c>
      <c r="V2014" s="3">
        <f t="shared" si="7"/>
        <v>0</v>
      </c>
      <c r="W2014" s="3" t="s">
        <v>2235</v>
      </c>
      <c r="X2014" s="3">
        <v>1.0</v>
      </c>
      <c r="Y2014" s="3">
        <f t="array" ref="Y2014">ROUNDDOWN(INDEX($A:$O,MATCH(W2014,$A:$A,0),COLUMN(O$1))/X2014,0)</f>
        <v>0</v>
      </c>
      <c r="Z2014" s="3">
        <f t="array" ref="Z2014">ROUNDDOWN(INDEX($A:$J,MATCH(W2014,$A:$A,0),COLUMN(H$1))/X2014,0)+Y2014</f>
        <v>0</v>
      </c>
      <c r="AA2014" s="5" t="str">
        <f t="shared" ref="AA2014:AA2017" si="66">XLOOKUP(W2014,A:A,M:M)</f>
        <v/>
      </c>
      <c r="AB2014" s="3">
        <f t="array" ref="AB2014">ROUNDDOWN(INDEX($A:$N,MATCH(W2014,$A:$A,0),COLUMN(N$1))/X2014,0)+Z2014</f>
        <v>0</v>
      </c>
      <c r="AC2014" s="3" t="str">
        <f t="array" ref="AC2014">INDEX($A:$P,MATCH(W2014,$A:$A,0),COLUMN(P$1))</f>
        <v>LC SOFA</v>
      </c>
      <c r="AD2014" s="3" t="s">
        <v>2237</v>
      </c>
      <c r="AE2014" s="3">
        <v>1.0</v>
      </c>
      <c r="AF2014" s="3">
        <f t="array" ref="AF2014">ROUNDDOWN(INDEX($A:$O,MATCH(AD2014,$A:$A,0),COLUMN(O$1))/AE2014,0)</f>
        <v>0</v>
      </c>
      <c r="AG2014" s="3">
        <f t="array" ref="AG2014">ROUNDDOWN(INDEX($A:$J,MATCH(AD2014,$A:$A,0),COLUMN(H$1))/AE2014,0)+AF2014</f>
        <v>0</v>
      </c>
      <c r="AH2014" s="5" t="str">
        <f t="shared" ref="AH2014:AH2017" si="67">XLOOKUP(AD2014,A:A,M:M)</f>
        <v/>
      </c>
      <c r="AI2014" s="3">
        <f t="array" ref="AI2014">ROUNDDOWN(INDEX($A:$N,MATCH(AD2014,$A:$A,0),COLUMN(N$1))/AE2014,0)+AG2014</f>
        <v>0</v>
      </c>
      <c r="AJ2014" s="3" t="str">
        <f t="array" ref="AJ2014">INDEX($A:$P,MATCH(AD2014,$A:$A,0),COLUMN(P$1))</f>
        <v>ZZ</v>
      </c>
      <c r="AK2014" s="3" t="s">
        <v>2239</v>
      </c>
      <c r="AL2014" s="3">
        <v>1.0</v>
      </c>
      <c r="AM2014" s="3">
        <f t="array" ref="AM2014">ROUNDDOWN(INDEX($A:$O,MATCH(AK2014,$A:$A,0),COLUMN(O$1))/AL2014,0)</f>
        <v>0</v>
      </c>
      <c r="AN2014" s="3">
        <f t="array" ref="AN2014">ROUNDDOWN(INDEX($A:$J,MATCH(AK2014,$A:$A,0),COLUMN(H$1))/AL2014,0)+AM2014</f>
        <v>0</v>
      </c>
      <c r="AO2014" s="5" t="str">
        <f t="shared" ref="AO2014:AO2015" si="68">XLOOKUP(AK2014,$A:$A,$M:$M)</f>
        <v/>
      </c>
      <c r="AP2014" s="3">
        <f t="array" ref="AP2014">ROUNDDOWN(INDEX($A:$N,MATCH(AK2014,$A:$A,0),COLUMN(N$1))/AL2014,0)+AN2014</f>
        <v>0</v>
      </c>
      <c r="AQ2014" s="3" t="str">
        <f t="array" ref="AQ2014">INDEX($A:$P,MATCH(AK2014,$A:$A,0),COLUMN(P$1))</f>
        <v>ZZ</v>
      </c>
    </row>
    <row r="2015" ht="15.75" customHeight="1">
      <c r="A2015" s="3" t="s">
        <v>2242</v>
      </c>
      <c r="B2015" s="4" t="str">
        <f t="shared" si="1"/>
        <v>SETSMGREY3PC</v>
      </c>
      <c r="D2015" s="3" t="s">
        <v>60</v>
      </c>
      <c r="F2015" s="5">
        <v>45020.0</v>
      </c>
      <c r="G2015" s="4">
        <v>0.0</v>
      </c>
      <c r="I2015" s="4">
        <v>0.0</v>
      </c>
      <c r="J2015" s="4">
        <v>0.0</v>
      </c>
      <c r="K2015" s="4">
        <v>0.0</v>
      </c>
      <c r="L2015" s="4">
        <v>0.0</v>
      </c>
      <c r="O2015" s="6">
        <f t="shared" si="2"/>
        <v>0</v>
      </c>
      <c r="P2015" s="3" t="s">
        <v>255</v>
      </c>
      <c r="Q2015" s="3" t="str">
        <f t="shared" si="3"/>
        <v>ZZ</v>
      </c>
      <c r="R2015" s="3">
        <f t="shared" si="4"/>
        <v>0</v>
      </c>
      <c r="S2015" s="3">
        <f t="shared" si="5"/>
        <v>0</v>
      </c>
      <c r="T2015" s="7">
        <f t="shared" si="6"/>
        <v>0</v>
      </c>
      <c r="U2015" s="8">
        <f t="array" ref="U2015">IF(W2015&lt;&gt;0,MAX(IFERROR(INDEX(A:S,MATCH(W2015,A:A,0),COLUMN(M$2)),0),IFERROR(INDEX(A:S,MATCH(AD2015,A:A,0),COLUMN(M$2)),0),IFERROR(INDEX(A:S,MATCH(AK2015,A:A,0),COLUMN(M$2)),0),IFERROR(INDEX(A:S,MATCH(AR2015,A:A,0),COLUMN(M$2)),0)),M2015)</f>
        <v>45292</v>
      </c>
      <c r="V2015" s="3">
        <f t="shared" si="7"/>
        <v>0</v>
      </c>
      <c r="W2015" s="3" t="s">
        <v>2236</v>
      </c>
      <c r="X2015" s="3">
        <v>1.0</v>
      </c>
      <c r="Y2015" s="3">
        <f t="array" ref="Y2015">ROUNDDOWN(INDEX($A:$O,MATCH(W2015,$A:$A,0),COLUMN(O$1))/X2015,0)</f>
        <v>0</v>
      </c>
      <c r="Z2015" s="3">
        <f t="array" ref="Z2015">ROUNDDOWN(INDEX($A:$J,MATCH(W2015,$A:$A,0),COLUMN(H$1))/X2015,0)+Y2015</f>
        <v>0</v>
      </c>
      <c r="AA2015" s="5">
        <f t="shared" si="66"/>
        <v>45292</v>
      </c>
      <c r="AB2015" s="3">
        <f t="array" ref="AB2015">ROUNDDOWN(INDEX($A:$N,MATCH(W2015,$A:$A,0),COLUMN(N$1))/X2015,0)+Z2015</f>
        <v>6</v>
      </c>
      <c r="AC2015" s="3" t="str">
        <f t="array" ref="AC2015">INDEX($A:$P,MATCH(W2015,$A:$A,0),COLUMN(P$1))</f>
        <v>LC SOFA</v>
      </c>
      <c r="AD2015" s="3" t="s">
        <v>2238</v>
      </c>
      <c r="AE2015" s="3">
        <v>1.0</v>
      </c>
      <c r="AF2015" s="3">
        <f t="array" ref="AF2015">ROUNDDOWN(INDEX($A:$O,MATCH(AD2015,$A:$A,0),COLUMN(O$1))/AE2015,0)</f>
        <v>0</v>
      </c>
      <c r="AG2015" s="3">
        <f t="array" ref="AG2015">ROUNDDOWN(INDEX($A:$J,MATCH(AD2015,$A:$A,0),COLUMN(H$1))/AE2015,0)+AF2015</f>
        <v>0</v>
      </c>
      <c r="AH2015" s="5" t="str">
        <f t="shared" si="67"/>
        <v/>
      </c>
      <c r="AI2015" s="3">
        <f t="array" ref="AI2015">ROUNDDOWN(INDEX($A:$N,MATCH(AD2015,$A:$A,0),COLUMN(N$1))/AE2015,0)+AG2015</f>
        <v>0</v>
      </c>
      <c r="AJ2015" s="3" t="str">
        <f t="array" ref="AJ2015">INDEX($A:$P,MATCH(AD2015,$A:$A,0),COLUMN(P$1))</f>
        <v>ZZ</v>
      </c>
      <c r="AK2015" s="3" t="s">
        <v>2240</v>
      </c>
      <c r="AL2015" s="3">
        <v>1.0</v>
      </c>
      <c r="AM2015" s="3">
        <f t="array" ref="AM2015">ROUNDDOWN(INDEX($A:$O,MATCH(AK2015,$A:$A,0),COLUMN(O$1))/AL2015,0)</f>
        <v>6</v>
      </c>
      <c r="AN2015" s="3">
        <f t="array" ref="AN2015">ROUNDDOWN(INDEX($A:$J,MATCH(AK2015,$A:$A,0),COLUMN(H$1))/AL2015,0)+AM2015</f>
        <v>6</v>
      </c>
      <c r="AO2015" s="5" t="str">
        <f t="shared" si="68"/>
        <v/>
      </c>
      <c r="AP2015" s="3">
        <f t="array" ref="AP2015">ROUNDDOWN(INDEX($A:$N,MATCH(AK2015,$A:$A,0),COLUMN(N$1))/AL2015,0)+AN2015</f>
        <v>6</v>
      </c>
      <c r="AQ2015" s="3" t="str">
        <f t="array" ref="AQ2015">INDEX($A:$P,MATCH(AK2015,$A:$A,0),COLUMN(P$1))</f>
        <v>LC SOFA</v>
      </c>
    </row>
    <row r="2016" ht="15.75" customHeight="1">
      <c r="A2016" s="3" t="s">
        <v>2243</v>
      </c>
      <c r="B2016" s="4" t="str">
        <f t="shared" si="1"/>
        <v>LCSMSEGRY</v>
      </c>
      <c r="D2016" s="3" t="s">
        <v>101</v>
      </c>
      <c r="F2016" s="5"/>
      <c r="G2016" s="4">
        <v>0.0</v>
      </c>
      <c r="I2016" s="4">
        <v>0.0</v>
      </c>
      <c r="J2016" s="4">
        <v>4.0</v>
      </c>
      <c r="K2016" s="4">
        <v>0.0</v>
      </c>
      <c r="L2016" s="4">
        <v>0.0</v>
      </c>
      <c r="O2016" s="6">
        <f t="shared" si="2"/>
        <v>4</v>
      </c>
      <c r="P2016" s="3" t="s">
        <v>255</v>
      </c>
      <c r="Q2016" s="3" t="str">
        <f t="shared" si="3"/>
        <v>LC SOFA</v>
      </c>
      <c r="R2016" s="3">
        <f t="shared" si="4"/>
        <v>4</v>
      </c>
      <c r="S2016" s="3">
        <f t="shared" si="5"/>
        <v>0</v>
      </c>
      <c r="T2016" s="7">
        <f t="shared" si="6"/>
        <v>4</v>
      </c>
      <c r="U2016" s="8">
        <f t="array" ref="U2016">IF(W2016&lt;&gt;0,MAX(IFERROR(INDEX(A:S,MATCH(W2016,A:A,0),COLUMN(M$2)),0),IFERROR(INDEX(A:S,MATCH(AD2016,A:A,0),COLUMN(M$2)),0),IFERROR(INDEX(A:S,MATCH(AK2016,A:A,0),COLUMN(M$2)),0),IFERROR(INDEX(A:S,MATCH(AR2016,A:A,0),COLUMN(M$2)),0)),M2016)</f>
        <v>0</v>
      </c>
      <c r="V2016" s="3">
        <f t="shared" si="7"/>
        <v>0</v>
      </c>
      <c r="W2016" s="3" t="s">
        <v>2244</v>
      </c>
      <c r="X2016" s="3">
        <v>1.0</v>
      </c>
      <c r="Y2016" s="3">
        <f t="array" ref="Y2016">ROUNDDOWN(INDEX($A:$O,MATCH(W2016,$A:$A,0),COLUMN(O$1))/X2016,0)</f>
        <v>4</v>
      </c>
      <c r="Z2016" s="3">
        <f t="array" ref="Z2016">ROUNDDOWN(INDEX($A:$J,MATCH(W2016,$A:$A,0),COLUMN(H$1))/X2016,0)+Y2016</f>
        <v>4</v>
      </c>
      <c r="AA2016" s="5" t="str">
        <f t="shared" si="66"/>
        <v/>
      </c>
      <c r="AB2016" s="3">
        <f t="array" ref="AB2016">ROUNDDOWN(INDEX($A:$N,MATCH(W2016,$A:$A,0),COLUMN(N$1))/X2016,0)+Z2016</f>
        <v>4</v>
      </c>
      <c r="AC2016" s="3" t="str">
        <f t="array" ref="AC2016">INDEX($A:$P,MATCH(W2016,$A:$A,0),COLUMN(P$1))</f>
        <v>LC SOFA</v>
      </c>
      <c r="AD2016" s="3" t="s">
        <v>2245</v>
      </c>
      <c r="AE2016" s="3">
        <v>1.0</v>
      </c>
      <c r="AF2016" s="3">
        <f t="array" ref="AF2016">ROUNDDOWN(INDEX($A:$O,MATCH(AD2016,$A:$A,0),COLUMN(O$1))/AE2016,0)</f>
        <v>4</v>
      </c>
      <c r="AG2016" s="3">
        <f t="array" ref="AG2016">ROUNDDOWN(INDEX($A:$J,MATCH(AD2016,$A:$A,0),COLUMN(H$1))/AE2016,0)+AF2016</f>
        <v>4</v>
      </c>
      <c r="AH2016" s="5" t="str">
        <f t="shared" si="67"/>
        <v/>
      </c>
      <c r="AI2016" s="3">
        <f t="array" ref="AI2016">ROUNDDOWN(INDEX($A:$N,MATCH(AD2016,$A:$A,0),COLUMN(N$1))/AE2016,0)+AG2016</f>
        <v>4</v>
      </c>
      <c r="AJ2016" s="3" t="str">
        <f t="array" ref="AJ2016">INDEX($A:$P,MATCH(AD2016,$A:$A,0),COLUMN(P$1))</f>
        <v>LC SOFA</v>
      </c>
    </row>
    <row r="2017" ht="15.75" customHeight="1">
      <c r="A2017" s="3" t="s">
        <v>2246</v>
      </c>
      <c r="B2017" s="4" t="str">
        <f t="shared" si="1"/>
        <v>LCSMSETAU</v>
      </c>
      <c r="D2017" s="3" t="s">
        <v>101</v>
      </c>
      <c r="F2017" s="5"/>
      <c r="G2017" s="4">
        <v>0.0</v>
      </c>
      <c r="I2017" s="4">
        <v>0.0</v>
      </c>
      <c r="J2017" s="4">
        <v>5.0</v>
      </c>
      <c r="K2017" s="4">
        <v>0.0</v>
      </c>
      <c r="L2017" s="4">
        <v>0.0</v>
      </c>
      <c r="O2017" s="6">
        <f t="shared" si="2"/>
        <v>5</v>
      </c>
      <c r="P2017" s="3" t="s">
        <v>255</v>
      </c>
      <c r="Q2017" s="3" t="str">
        <f t="shared" si="3"/>
        <v>LC SOFA</v>
      </c>
      <c r="R2017" s="3">
        <f t="shared" si="4"/>
        <v>5</v>
      </c>
      <c r="S2017" s="3">
        <f t="shared" si="5"/>
        <v>0</v>
      </c>
      <c r="T2017" s="7">
        <f t="shared" si="6"/>
        <v>5</v>
      </c>
      <c r="U2017" s="8">
        <f t="array" ref="U2017">IF(W2017&lt;&gt;0,MAX(IFERROR(INDEX(A:S,MATCH(W2017,A:A,0),COLUMN(M$2)),0),IFERROR(INDEX(A:S,MATCH(AD2017,A:A,0),COLUMN(M$2)),0),IFERROR(INDEX(A:S,MATCH(AK2017,A:A,0),COLUMN(M$2)),0),IFERROR(INDEX(A:S,MATCH(AR2017,A:A,0),COLUMN(M$2)),0)),M2017)</f>
        <v>45292</v>
      </c>
      <c r="V2017" s="3">
        <f t="shared" si="7"/>
        <v>6</v>
      </c>
      <c r="W2017" s="3" t="s">
        <v>2247</v>
      </c>
      <c r="X2017" s="3">
        <v>1.0</v>
      </c>
      <c r="Y2017" s="3">
        <f t="array" ref="Y2017">ROUNDDOWN(INDEX($A:$O,MATCH(W2017,$A:$A,0),COLUMN(O$1))/X2017,0)</f>
        <v>5</v>
      </c>
      <c r="Z2017" s="3">
        <f t="array" ref="Z2017">ROUNDDOWN(INDEX($A:$J,MATCH(W2017,$A:$A,0),COLUMN(H$1))/X2017,0)+Y2017</f>
        <v>5</v>
      </c>
      <c r="AA2017" s="5">
        <f t="shared" si="66"/>
        <v>45292</v>
      </c>
      <c r="AB2017" s="3">
        <f t="array" ref="AB2017">ROUNDDOWN(INDEX($A:$N,MATCH(W2017,$A:$A,0),COLUMN(N$1))/X2017,0)+Z2017</f>
        <v>11</v>
      </c>
      <c r="AC2017" s="3" t="str">
        <f t="array" ref="AC2017">INDEX($A:$P,MATCH(W2017,$A:$A,0),COLUMN(P$1))</f>
        <v>LC SOFA</v>
      </c>
      <c r="AD2017" s="3" t="s">
        <v>2248</v>
      </c>
      <c r="AE2017" s="3">
        <v>1.0</v>
      </c>
      <c r="AF2017" s="3">
        <f t="array" ref="AF2017">ROUNDDOWN(INDEX($A:$O,MATCH(AD2017,$A:$A,0),COLUMN(O$1))/AE2017,0)</f>
        <v>5</v>
      </c>
      <c r="AG2017" s="3">
        <f t="array" ref="AG2017">ROUNDDOWN(INDEX($A:$J,MATCH(AD2017,$A:$A,0),COLUMN(H$1))/AE2017,0)+AF2017</f>
        <v>5</v>
      </c>
      <c r="AH2017" s="5">
        <f t="shared" si="67"/>
        <v>45292</v>
      </c>
      <c r="AI2017" s="3">
        <f t="array" ref="AI2017">ROUNDDOWN(INDEX($A:$N,MATCH(AD2017,$A:$A,0),COLUMN(N$1))/AE2017,0)+AG2017</f>
        <v>11</v>
      </c>
      <c r="AJ2017" s="3" t="str">
        <f t="array" ref="AJ2017">INDEX($A:$P,MATCH(AD2017,$A:$A,0),COLUMN(P$1))</f>
        <v>LC SOFA</v>
      </c>
    </row>
    <row r="2018" ht="15.75" customHeight="1">
      <c r="A2018" s="3" t="s">
        <v>2249</v>
      </c>
      <c r="B2018" s="4" t="str">
        <f t="shared" si="1"/>
        <v>LCDUCNCC</v>
      </c>
      <c r="D2018" s="3" t="s">
        <v>101</v>
      </c>
      <c r="F2018" s="5"/>
      <c r="G2018" s="4">
        <v>0.0</v>
      </c>
      <c r="H2018" s="3">
        <v>10.0</v>
      </c>
      <c r="I2018" s="4">
        <v>0.0</v>
      </c>
      <c r="J2018" s="4">
        <v>0.0</v>
      </c>
      <c r="K2018" s="4">
        <v>0.0</v>
      </c>
      <c r="L2018" s="4">
        <v>0.0</v>
      </c>
      <c r="M2018" s="5">
        <v>45251.0</v>
      </c>
      <c r="N2018" s="3">
        <v>25.0</v>
      </c>
      <c r="O2018" s="6">
        <f t="shared" si="2"/>
        <v>0</v>
      </c>
      <c r="P2018" s="3" t="s">
        <v>1374</v>
      </c>
      <c r="Q2018" s="3" t="str">
        <f t="shared" si="3"/>
        <v>LC OCCASNL</v>
      </c>
      <c r="R2018" s="3">
        <f t="shared" si="4"/>
        <v>0</v>
      </c>
      <c r="S2018" s="3">
        <f t="shared" si="5"/>
        <v>10</v>
      </c>
      <c r="T2018" s="7">
        <f t="shared" si="6"/>
        <v>0</v>
      </c>
      <c r="U2018" s="8">
        <f t="array" ref="U2018">IF(W2018&lt;&gt;0,MAX(IFERROR(INDEX(A:S,MATCH(W2018,A:A,0),COLUMN(M$2)),0),IFERROR(INDEX(A:S,MATCH(AD2018,A:A,0),COLUMN(M$2)),0),IFERROR(INDEX(A:S,MATCH(AK2018,A:A,0),COLUMN(M$2)),0),IFERROR(INDEX(A:S,MATCH(AR2018,A:A,0),COLUMN(M$2)),0)),M2018)</f>
        <v>45251</v>
      </c>
      <c r="V2018" s="3">
        <f t="shared" si="7"/>
        <v>25</v>
      </c>
    </row>
    <row r="2019" ht="15.75" customHeight="1">
      <c r="A2019" s="3" t="s">
        <v>2250</v>
      </c>
      <c r="B2019" s="4" t="str">
        <f t="shared" si="1"/>
        <v>LCDUCOCC</v>
      </c>
      <c r="D2019" s="3" t="s">
        <v>101</v>
      </c>
      <c r="F2019" s="5"/>
      <c r="G2019" s="4">
        <v>0.0</v>
      </c>
      <c r="I2019" s="4">
        <v>0.0</v>
      </c>
      <c r="J2019" s="4">
        <v>0.0</v>
      </c>
      <c r="K2019" s="4">
        <v>0.0</v>
      </c>
      <c r="L2019" s="4">
        <v>0.0</v>
      </c>
      <c r="M2019" s="5"/>
      <c r="O2019" s="6">
        <f t="shared" si="2"/>
        <v>0</v>
      </c>
      <c r="P2019" s="3" t="s">
        <v>1374</v>
      </c>
      <c r="Q2019" s="3" t="str">
        <f t="shared" si="3"/>
        <v>LC OCCASNL</v>
      </c>
      <c r="R2019" s="3">
        <f t="shared" si="4"/>
        <v>0</v>
      </c>
      <c r="S2019" s="3" t="str">
        <f t="shared" si="5"/>
        <v/>
      </c>
      <c r="T2019" s="7">
        <f t="shared" si="6"/>
        <v>0</v>
      </c>
      <c r="U2019" s="8" t="str">
        <f t="array" ref="U2019">IF(W2019&lt;&gt;0,MAX(IFERROR(INDEX(A:S,MATCH(W2019,A:A,0),COLUMN(M$2)),0),IFERROR(INDEX(A:S,MATCH(AD2019,A:A,0),COLUMN(M$2)),0),IFERROR(INDEX(A:S,MATCH(AK2019,A:A,0),COLUMN(M$2)),0),IFERROR(INDEX(A:S,MATCH(AR2019,A:A,0),COLUMN(M$2)),0)),M2019)</f>
        <v/>
      </c>
      <c r="V2019" s="3" t="str">
        <f t="shared" si="7"/>
        <v/>
      </c>
    </row>
    <row r="2020" ht="15.75" customHeight="1">
      <c r="A2020" s="3" t="s">
        <v>2251</v>
      </c>
      <c r="B2020" s="4" t="str">
        <f t="shared" si="1"/>
        <v>LCDULACC</v>
      </c>
      <c r="D2020" s="3" t="s">
        <v>101</v>
      </c>
      <c r="F2020" s="5"/>
      <c r="G2020" s="4">
        <v>15.0</v>
      </c>
      <c r="I2020" s="4">
        <v>0.0</v>
      </c>
      <c r="J2020" s="4">
        <v>15.0</v>
      </c>
      <c r="K2020" s="4">
        <v>0.0</v>
      </c>
      <c r="L2020" s="4">
        <v>0.0</v>
      </c>
      <c r="M2020" s="5"/>
      <c r="O2020" s="6">
        <f t="shared" si="2"/>
        <v>15</v>
      </c>
      <c r="P2020" s="3" t="s">
        <v>1374</v>
      </c>
      <c r="Q2020" s="3" t="str">
        <f t="shared" si="3"/>
        <v>LC OCCASNL</v>
      </c>
      <c r="R2020" s="3">
        <f t="shared" si="4"/>
        <v>15</v>
      </c>
      <c r="S2020" s="3" t="str">
        <f t="shared" si="5"/>
        <v/>
      </c>
      <c r="T2020" s="7">
        <f t="shared" si="6"/>
        <v>15</v>
      </c>
      <c r="U2020" s="8" t="str">
        <f t="array" ref="U2020">IF(W2020&lt;&gt;0,MAX(IFERROR(INDEX(A:S,MATCH(W2020,A:A,0),COLUMN(M$2)),0),IFERROR(INDEX(A:S,MATCH(AD2020,A:A,0),COLUMN(M$2)),0),IFERROR(INDEX(A:S,MATCH(AK2020,A:A,0),COLUMN(M$2)),0),IFERROR(INDEX(A:S,MATCH(AR2020,A:A,0),COLUMN(M$2)),0)),M2020)</f>
        <v/>
      </c>
      <c r="V2020" s="3" t="str">
        <f t="shared" si="7"/>
        <v/>
      </c>
    </row>
    <row r="2021" ht="15.75" customHeight="1">
      <c r="A2021" s="3" t="s">
        <v>2252</v>
      </c>
      <c r="B2021" s="4" t="str">
        <f t="shared" si="1"/>
        <v>LCMOBUBL</v>
      </c>
      <c r="D2021" s="3" t="s">
        <v>101</v>
      </c>
      <c r="F2021" s="5"/>
      <c r="G2021" s="4">
        <v>2.0</v>
      </c>
      <c r="I2021" s="4">
        <v>0.0</v>
      </c>
      <c r="J2021" s="4">
        <v>2.0</v>
      </c>
      <c r="K2021" s="4">
        <v>0.0</v>
      </c>
      <c r="L2021" s="4">
        <v>0.0</v>
      </c>
      <c r="O2021" s="6">
        <f t="shared" si="2"/>
        <v>2</v>
      </c>
      <c r="P2021" s="3" t="s">
        <v>1340</v>
      </c>
      <c r="Q2021" s="3" t="str">
        <f t="shared" si="3"/>
        <v>LC DINING BUFFETS</v>
      </c>
      <c r="R2021" s="3">
        <f t="shared" si="4"/>
        <v>2</v>
      </c>
      <c r="S2021" s="3" t="str">
        <f t="shared" si="5"/>
        <v/>
      </c>
      <c r="T2021" s="7">
        <f t="shared" si="6"/>
        <v>2</v>
      </c>
      <c r="U2021" s="8" t="str">
        <f t="array" ref="U2021">IF(W2021&lt;&gt;0,MAX(IFERROR(INDEX(A:S,MATCH(W2021,A:A,0),COLUMN(M$2)),0),IFERROR(INDEX(A:S,MATCH(AD2021,A:A,0),COLUMN(M$2)),0),IFERROR(INDEX(A:S,MATCH(AK2021,A:A,0),COLUMN(M$2)),0),IFERROR(INDEX(A:S,MATCH(AR2021,A:A,0),COLUMN(M$2)),0)),M2021)</f>
        <v/>
      </c>
      <c r="V2021" s="3" t="str">
        <f t="shared" si="7"/>
        <v/>
      </c>
    </row>
    <row r="2022" ht="15.75" customHeight="1">
      <c r="A2022" s="3" t="s">
        <v>2253</v>
      </c>
      <c r="B2022" s="4" t="str">
        <f t="shared" si="1"/>
        <v>LCMOCNBL</v>
      </c>
      <c r="D2022" s="3" t="s">
        <v>101</v>
      </c>
      <c r="F2022" s="5"/>
      <c r="G2022" s="4">
        <v>0.0</v>
      </c>
      <c r="I2022" s="4">
        <v>2.0</v>
      </c>
      <c r="J2022" s="4">
        <v>0.0</v>
      </c>
      <c r="K2022" s="4">
        <v>0.0</v>
      </c>
      <c r="L2022" s="4">
        <v>0.0</v>
      </c>
      <c r="M2022" s="5">
        <v>45261.0</v>
      </c>
      <c r="N2022" s="3">
        <v>10.0</v>
      </c>
      <c r="O2022" s="6">
        <f t="shared" si="2"/>
        <v>-2</v>
      </c>
      <c r="P2022" s="3" t="s">
        <v>1374</v>
      </c>
      <c r="Q2022" s="3" t="str">
        <f t="shared" si="3"/>
        <v>LC OCCASNL</v>
      </c>
      <c r="R2022" s="3">
        <f t="shared" si="4"/>
        <v>-2</v>
      </c>
      <c r="S2022" s="3" t="str">
        <f t="shared" si="5"/>
        <v/>
      </c>
      <c r="T2022" s="7">
        <f t="shared" si="6"/>
        <v>0</v>
      </c>
      <c r="U2022" s="8">
        <f t="array" ref="U2022">IF(W2022&lt;&gt;0,MAX(IFERROR(INDEX(A:S,MATCH(W2022,A:A,0),COLUMN(M$2)),0),IFERROR(INDEX(A:S,MATCH(AD2022,A:A,0),COLUMN(M$2)),0),IFERROR(INDEX(A:S,MATCH(AK2022,A:A,0),COLUMN(M$2)),0),IFERROR(INDEX(A:S,MATCH(AR2022,A:A,0),COLUMN(M$2)),0)),M2022)</f>
        <v>45261</v>
      </c>
      <c r="V2022" s="3">
        <f t="shared" si="7"/>
        <v>10</v>
      </c>
    </row>
    <row r="2023" ht="15.75" customHeight="1">
      <c r="A2023" s="3" t="s">
        <v>2254</v>
      </c>
      <c r="B2023" s="4" t="str">
        <f t="shared" si="1"/>
        <v>LCMOCOBL</v>
      </c>
      <c r="D2023" s="3" t="s">
        <v>123</v>
      </c>
      <c r="E2023" s="5">
        <v>45020.0</v>
      </c>
      <c r="F2023" s="5"/>
      <c r="G2023" s="4">
        <v>1.0</v>
      </c>
      <c r="I2023" s="4">
        <v>0.0</v>
      </c>
      <c r="J2023" s="4">
        <v>1.0</v>
      </c>
      <c r="K2023" s="4">
        <v>0.0</v>
      </c>
      <c r="L2023" s="4">
        <v>0.0</v>
      </c>
      <c r="O2023" s="6">
        <f t="shared" si="2"/>
        <v>1</v>
      </c>
      <c r="P2023" s="9" t="s">
        <v>112</v>
      </c>
      <c r="Q2023" s="3" t="str">
        <f t="shared" si="3"/>
        <v>Z</v>
      </c>
      <c r="R2023" s="3">
        <f t="shared" si="4"/>
        <v>1</v>
      </c>
      <c r="S2023" s="3" t="str">
        <f t="shared" si="5"/>
        <v/>
      </c>
      <c r="T2023" s="7">
        <f t="shared" si="6"/>
        <v>1</v>
      </c>
      <c r="U2023" s="8" t="str">
        <f t="array" ref="U2023">IF(W2023&lt;&gt;0,MAX(IFERROR(INDEX(A:S,MATCH(W2023,A:A,0),COLUMN(M$2)),0),IFERROR(INDEX(A:S,MATCH(AD2023,A:A,0),COLUMN(M$2)),0),IFERROR(INDEX(A:S,MATCH(AK2023,A:A,0),COLUMN(M$2)),0),IFERROR(INDEX(A:S,MATCH(AR2023,A:A,0),COLUMN(M$2)),0)),M2023)</f>
        <v/>
      </c>
      <c r="V2023" s="3" t="str">
        <f t="shared" si="7"/>
        <v/>
      </c>
    </row>
    <row r="2024" ht="15.75" customHeight="1">
      <c r="A2024" s="3" t="s">
        <v>2255</v>
      </c>
      <c r="B2024" s="4" t="str">
        <f t="shared" si="1"/>
        <v>LCMODIBL</v>
      </c>
      <c r="D2024" s="3" t="s">
        <v>101</v>
      </c>
      <c r="F2024" s="5"/>
      <c r="G2024" s="4">
        <v>1.0</v>
      </c>
      <c r="I2024" s="4">
        <v>0.0</v>
      </c>
      <c r="J2024" s="4">
        <v>14.0</v>
      </c>
      <c r="K2024" s="4">
        <v>0.0</v>
      </c>
      <c r="L2024" s="4">
        <v>0.0</v>
      </c>
      <c r="O2024" s="6">
        <f t="shared" si="2"/>
        <v>14</v>
      </c>
      <c r="P2024" s="3" t="s">
        <v>144</v>
      </c>
      <c r="Q2024" s="3" t="str">
        <f t="shared" si="3"/>
        <v>LC DINING TABLES</v>
      </c>
      <c r="R2024" s="3">
        <f t="shared" si="4"/>
        <v>15</v>
      </c>
      <c r="S2024" s="3">
        <f t="shared" si="5"/>
        <v>0</v>
      </c>
      <c r="T2024" s="7">
        <f t="shared" si="6"/>
        <v>14</v>
      </c>
      <c r="U2024" s="8">
        <f t="array" ref="U2024">IF(W2024&lt;&gt;0,MAX(IFERROR(INDEX(A:S,MATCH(W2024,A:A,0),COLUMN(M$2)),0),IFERROR(INDEX(A:S,MATCH(AD2024,A:A,0),COLUMN(M$2)),0),IFERROR(INDEX(A:S,MATCH(AK2024,A:A,0),COLUMN(M$2)),0),IFERROR(INDEX(A:S,MATCH(AR2024,A:A,0),COLUMN(M$2)),0)),M2024)</f>
        <v>0</v>
      </c>
      <c r="V2024" s="3">
        <f t="shared" si="7"/>
        <v>0</v>
      </c>
      <c r="W2024" s="3" t="s">
        <v>2256</v>
      </c>
      <c r="X2024" s="3">
        <v>1.0</v>
      </c>
      <c r="Y2024" s="3">
        <f t="array" ref="Y2024">ROUNDDOWN(INDEX($A:$O,MATCH(W2024,$A:$A,0),COLUMN(O$1))/X2024,0)</f>
        <v>15</v>
      </c>
      <c r="Z2024" s="3">
        <f t="array" ref="Z2024">ROUNDDOWN(INDEX($A:$J,MATCH(W2024,$A:$A,0),COLUMN(H$1))/X2024,0)+Y2024</f>
        <v>15</v>
      </c>
      <c r="AA2024" s="5" t="str">
        <f t="array" ref="AA2024">XLOOKUP(W2024,A:A,M:M)</f>
        <v/>
      </c>
      <c r="AB2024" s="3">
        <f t="array" ref="AB2024">ROUNDDOWN(INDEX($A:$N,MATCH(W2024,$A:$A,0),COLUMN(N$1))/X2024,0)+Z2024</f>
        <v>15</v>
      </c>
      <c r="AC2024" s="3" t="str">
        <f t="array" ref="AC2024">INDEX($A:$P,MATCH(W2024,$A:$A,0),COLUMN(P$1))</f>
        <v>LC DINING TABLES</v>
      </c>
      <c r="AD2024" s="3" t="s">
        <v>2257</v>
      </c>
      <c r="AE2024" s="3">
        <v>1.0</v>
      </c>
      <c r="AF2024" s="3">
        <f t="array" ref="AF2024">ROUNDDOWN(INDEX($A:$O,MATCH(AD2024,$A:$A,0),COLUMN(O$1))/AE2024,0)</f>
        <v>15</v>
      </c>
      <c r="AG2024" s="3">
        <f t="array" ref="AG2024">ROUNDDOWN(INDEX($A:$J,MATCH(AD2024,$A:$A,0),COLUMN(H$1))/AE2024,0)+AF2024</f>
        <v>15</v>
      </c>
      <c r="AH2024" s="5" t="str">
        <f t="array" ref="AH2024">XLOOKUP(AD2024,A:A,M:M)</f>
        <v/>
      </c>
      <c r="AI2024" s="3">
        <f t="array" ref="AI2024">ROUNDDOWN(INDEX($A:$N,MATCH(AD2024,$A:$A,0),COLUMN(N$1))/AE2024,0)+AG2024</f>
        <v>15</v>
      </c>
      <c r="AJ2024" s="3" t="str">
        <f t="array" ref="AJ2024">INDEX($A:$P,MATCH(AD2024,$A:$A,0),COLUMN(P$1))</f>
        <v>LC DINING TABLES</v>
      </c>
    </row>
    <row r="2025" ht="15.75" customHeight="1">
      <c r="A2025" s="3" t="s">
        <v>2258</v>
      </c>
      <c r="B2025" s="4" t="str">
        <f t="shared" si="1"/>
        <v>LCMOENBL</v>
      </c>
      <c r="D2025" s="3" t="s">
        <v>101</v>
      </c>
      <c r="F2025" s="5"/>
      <c r="G2025" s="4">
        <v>0.0</v>
      </c>
      <c r="I2025" s="4">
        <v>3.0</v>
      </c>
      <c r="J2025" s="4">
        <v>0.0</v>
      </c>
      <c r="K2025" s="4">
        <v>0.0</v>
      </c>
      <c r="L2025" s="4">
        <v>0.0</v>
      </c>
      <c r="O2025" s="6">
        <f t="shared" si="2"/>
        <v>-3</v>
      </c>
      <c r="P2025" s="3" t="s">
        <v>1374</v>
      </c>
      <c r="Q2025" s="3" t="str">
        <f t="shared" si="3"/>
        <v>LC OCCASNL</v>
      </c>
      <c r="R2025" s="3">
        <f t="shared" si="4"/>
        <v>-3</v>
      </c>
      <c r="S2025" s="3" t="str">
        <f t="shared" si="5"/>
        <v/>
      </c>
      <c r="T2025" s="7">
        <f t="shared" si="6"/>
        <v>0</v>
      </c>
      <c r="U2025" s="8" t="str">
        <f t="array" ref="U2025">IF(W2025&lt;&gt;0,MAX(IFERROR(INDEX(A:S,MATCH(W2025,A:A,0),COLUMN(M$2)),0),IFERROR(INDEX(A:S,MATCH(AD2025,A:A,0),COLUMN(M$2)),0),IFERROR(INDEX(A:S,MATCH(AK2025,A:A,0),COLUMN(M$2)),0),IFERROR(INDEX(A:S,MATCH(AR2025,A:A,0),COLUMN(M$2)),0)),M2025)</f>
        <v/>
      </c>
      <c r="V2025" s="3" t="str">
        <f t="shared" si="7"/>
        <v/>
      </c>
    </row>
    <row r="2026" ht="15.75" customHeight="1">
      <c r="A2026" s="3" t="s">
        <v>2259</v>
      </c>
      <c r="B2026" s="4" t="str">
        <f t="shared" si="1"/>
        <v>LCSPDICC</v>
      </c>
      <c r="D2026" s="3" t="s">
        <v>101</v>
      </c>
      <c r="F2026" s="5"/>
      <c r="G2026" s="4">
        <v>0.0</v>
      </c>
      <c r="I2026" s="4">
        <v>1.0</v>
      </c>
      <c r="J2026" s="4">
        <v>0.0</v>
      </c>
      <c r="K2026" s="4">
        <v>0.0</v>
      </c>
      <c r="L2026" s="4">
        <v>0.0</v>
      </c>
      <c r="O2026" s="6">
        <f t="shared" si="2"/>
        <v>-1</v>
      </c>
      <c r="P2026" s="3" t="s">
        <v>144</v>
      </c>
      <c r="Q2026" s="3" t="str">
        <f t="shared" si="3"/>
        <v>LC DINING TABLES</v>
      </c>
      <c r="R2026" s="3">
        <f t="shared" si="4"/>
        <v>1</v>
      </c>
      <c r="S2026" s="3">
        <f t="shared" si="5"/>
        <v>15</v>
      </c>
      <c r="T2026" s="7">
        <f t="shared" si="6"/>
        <v>0</v>
      </c>
      <c r="U2026" s="8">
        <f t="array" ref="U2026">IF(W2026&lt;&gt;0,MAX(IFERROR(INDEX(A:S,MATCH(W2026,A:A,0),COLUMN(M$2)),0),IFERROR(INDEX(A:S,MATCH(AD2026,A:A,0),COLUMN(M$2)),0),IFERROR(INDEX(A:S,MATCH(AK2026,A:A,0),COLUMN(M$2)),0),IFERROR(INDEX(A:S,MATCH(AR2026,A:A,0),COLUMN(M$2)),0)),M2026)</f>
        <v>45251</v>
      </c>
      <c r="V2026" s="3">
        <f t="shared" si="7"/>
        <v>7</v>
      </c>
      <c r="W2026" s="3" t="s">
        <v>2260</v>
      </c>
      <c r="X2026" s="3">
        <v>1.0</v>
      </c>
      <c r="Y2026" s="3">
        <f t="array" ref="Y2026">ROUNDDOWN(INDEX($A:$O,MATCH(W2026,$A:$A,0),COLUMN(O$1))/X2026,0)</f>
        <v>2</v>
      </c>
      <c r="Z2026" s="3">
        <f t="array" ref="Z2026">ROUNDDOWN(INDEX($A:$J,MATCH(W2026,$A:$A,0),COLUMN(H$1))/X2026,0)+Y2026</f>
        <v>17</v>
      </c>
      <c r="AA2026" s="5">
        <f t="array" ref="AA2026">XLOOKUP(W2026,A:A,M:M)</f>
        <v>45251</v>
      </c>
      <c r="AB2026" s="3">
        <f t="array" ref="AB2026">ROUNDDOWN(INDEX($A:$N,MATCH(W2026,$A:$A,0),COLUMN(N$1))/X2026,0)+Z2026</f>
        <v>24</v>
      </c>
      <c r="AC2026" s="3" t="str">
        <f t="array" ref="AC2026">INDEX($A:$P,MATCH(W2026,$A:$A,0),COLUMN(P$1))</f>
        <v>LC DINING TABLES</v>
      </c>
      <c r="AD2026" s="3" t="s">
        <v>2261</v>
      </c>
      <c r="AE2026" s="3">
        <v>1.0</v>
      </c>
      <c r="AF2026" s="3">
        <f t="array" ref="AF2026">ROUNDDOWN(INDEX($A:$O,MATCH(AD2026,$A:$A,0),COLUMN(O$1))/AE2026,0)</f>
        <v>1</v>
      </c>
      <c r="AG2026" s="3">
        <f t="array" ref="AG2026">ROUNDDOWN(INDEX($A:$J,MATCH(AD2026,$A:$A,0),COLUMN(H$1))/AE2026,0)+AF2026</f>
        <v>16</v>
      </c>
      <c r="AH2026" s="5">
        <f t="array" ref="AH2026">XLOOKUP(AD2026,A:A,M:M)</f>
        <v>45251</v>
      </c>
      <c r="AI2026" s="3">
        <f t="array" ref="AI2026">ROUNDDOWN(INDEX($A:$N,MATCH(AD2026,$A:$A,0),COLUMN(N$1))/AE2026,0)+AG2026</f>
        <v>23</v>
      </c>
      <c r="AJ2026" s="3" t="str">
        <f t="array" ref="AJ2026">INDEX($A:$P,MATCH(AD2026,$A:$A,0),COLUMN(P$1))</f>
        <v>LC DINING TABLES</v>
      </c>
    </row>
    <row r="2027" ht="15.75" customHeight="1">
      <c r="A2027" s="3" t="s">
        <v>2262</v>
      </c>
      <c r="B2027" s="4" t="str">
        <f t="shared" si="1"/>
        <v>LCTRCNRU</v>
      </c>
      <c r="D2027" s="3" t="s">
        <v>123</v>
      </c>
      <c r="E2027" s="5">
        <v>45020.0</v>
      </c>
      <c r="F2027" s="5"/>
      <c r="G2027" s="4">
        <v>3.0</v>
      </c>
      <c r="I2027" s="4">
        <v>0.0</v>
      </c>
      <c r="J2027" s="4">
        <v>3.0</v>
      </c>
      <c r="K2027" s="4">
        <v>0.0</v>
      </c>
      <c r="L2027" s="4">
        <v>0.0</v>
      </c>
      <c r="O2027" s="6">
        <f t="shared" si="2"/>
        <v>3</v>
      </c>
      <c r="P2027" s="9" t="s">
        <v>112</v>
      </c>
      <c r="Q2027" s="3" t="str">
        <f t="shared" si="3"/>
        <v>Z</v>
      </c>
      <c r="R2027" s="3">
        <f t="shared" si="4"/>
        <v>3</v>
      </c>
      <c r="S2027" s="3" t="str">
        <f t="shared" si="5"/>
        <v/>
      </c>
      <c r="T2027" s="7">
        <f t="shared" si="6"/>
        <v>3</v>
      </c>
      <c r="U2027" s="8" t="str">
        <f t="array" ref="U2027">IF(W2027&lt;&gt;0,MAX(IFERROR(INDEX(A:S,MATCH(W2027,A:A,0),COLUMN(M$2)),0),IFERROR(INDEX(A:S,MATCH(AD2027,A:A,0),COLUMN(M$2)),0),IFERROR(INDEX(A:S,MATCH(AK2027,A:A,0),COLUMN(M$2)),0),IFERROR(INDEX(A:S,MATCH(AR2027,A:A,0),COLUMN(M$2)),0)),M2027)</f>
        <v/>
      </c>
      <c r="V2027" s="3" t="str">
        <f t="shared" si="7"/>
        <v/>
      </c>
    </row>
    <row r="2028" ht="15.75" customHeight="1">
      <c r="A2028" s="3" t="s">
        <v>2263</v>
      </c>
      <c r="B2028" s="4" t="str">
        <f t="shared" si="1"/>
        <v>LCTRCORU</v>
      </c>
      <c r="D2028" s="3" t="s">
        <v>101</v>
      </c>
      <c r="F2028" s="5"/>
      <c r="G2028" s="4">
        <v>6.0</v>
      </c>
      <c r="I2028" s="4">
        <v>1.0</v>
      </c>
      <c r="J2028" s="4">
        <v>5.0</v>
      </c>
      <c r="K2028" s="4">
        <v>0.0</v>
      </c>
      <c r="L2028" s="4">
        <v>0.0</v>
      </c>
      <c r="M2028" s="5"/>
      <c r="O2028" s="6">
        <f t="shared" si="2"/>
        <v>5</v>
      </c>
      <c r="P2028" s="3" t="s">
        <v>1374</v>
      </c>
      <c r="Q2028" s="3" t="str">
        <f t="shared" si="3"/>
        <v>LC OCCASNL</v>
      </c>
      <c r="R2028" s="3">
        <f t="shared" si="4"/>
        <v>5</v>
      </c>
      <c r="S2028" s="3" t="str">
        <f t="shared" si="5"/>
        <v/>
      </c>
      <c r="T2028" s="7">
        <f t="shared" si="6"/>
        <v>5</v>
      </c>
      <c r="U2028" s="8" t="str">
        <f t="array" ref="U2028">IF(W2028&lt;&gt;0,MAX(IFERROR(INDEX(A:S,MATCH(W2028,A:A,0),COLUMN(M$2)),0),IFERROR(INDEX(A:S,MATCH(AD2028,A:A,0),COLUMN(M$2)),0),IFERROR(INDEX(A:S,MATCH(AK2028,A:A,0),COLUMN(M$2)),0),IFERROR(INDEX(A:S,MATCH(AR2028,A:A,0),COLUMN(M$2)),0)),M2028)</f>
        <v/>
      </c>
      <c r="V2028" s="3" t="str">
        <f t="shared" si="7"/>
        <v/>
      </c>
    </row>
    <row r="2029" ht="15.75" customHeight="1">
      <c r="A2029" s="3" t="s">
        <v>2264</v>
      </c>
      <c r="B2029" s="4" t="str">
        <f t="shared" si="1"/>
        <v>LCTRENRU</v>
      </c>
      <c r="D2029" s="3" t="s">
        <v>101</v>
      </c>
      <c r="F2029" s="5"/>
      <c r="G2029" s="4">
        <v>0.0</v>
      </c>
      <c r="I2029" s="4">
        <v>4.0</v>
      </c>
      <c r="J2029" s="4">
        <v>0.0</v>
      </c>
      <c r="K2029" s="4">
        <v>0.0</v>
      </c>
      <c r="L2029" s="4">
        <v>0.0</v>
      </c>
      <c r="M2029" s="5">
        <v>45261.0</v>
      </c>
      <c r="N2029" s="3">
        <v>12.0</v>
      </c>
      <c r="O2029" s="6">
        <f t="shared" si="2"/>
        <v>-4</v>
      </c>
      <c r="P2029" s="3" t="s">
        <v>1374</v>
      </c>
      <c r="Q2029" s="3" t="str">
        <f t="shared" si="3"/>
        <v>LC OCCASNL</v>
      </c>
      <c r="R2029" s="3">
        <f t="shared" si="4"/>
        <v>-4</v>
      </c>
      <c r="S2029" s="3" t="str">
        <f t="shared" si="5"/>
        <v/>
      </c>
      <c r="T2029" s="7">
        <f t="shared" si="6"/>
        <v>0</v>
      </c>
      <c r="U2029" s="8">
        <f t="array" ref="U2029">IF(W2029&lt;&gt;0,MAX(IFERROR(INDEX(A:S,MATCH(W2029,A:A,0),COLUMN(M$2)),0),IFERROR(INDEX(A:S,MATCH(AD2029,A:A,0),COLUMN(M$2)),0),IFERROR(INDEX(A:S,MATCH(AK2029,A:A,0),COLUMN(M$2)),0),IFERROR(INDEX(A:S,MATCH(AR2029,A:A,0),COLUMN(M$2)),0)),M2029)</f>
        <v>45261</v>
      </c>
      <c r="V2029" s="3">
        <f t="shared" si="7"/>
        <v>12</v>
      </c>
    </row>
    <row r="2030" ht="15.75" customHeight="1">
      <c r="A2030" s="3" t="s">
        <v>2265</v>
      </c>
      <c r="B2030" s="4" t="str">
        <f t="shared" si="1"/>
        <v>LCTRLARU</v>
      </c>
      <c r="D2030" s="3" t="s">
        <v>123</v>
      </c>
      <c r="E2030" s="5">
        <v>45020.0</v>
      </c>
      <c r="F2030" s="5"/>
      <c r="G2030" s="4">
        <v>0.0</v>
      </c>
      <c r="I2030" s="4">
        <v>0.0</v>
      </c>
      <c r="J2030" s="4">
        <v>0.0</v>
      </c>
      <c r="K2030" s="4">
        <v>0.0</v>
      </c>
      <c r="L2030" s="4">
        <v>0.0</v>
      </c>
      <c r="O2030" s="6">
        <f t="shared" si="2"/>
        <v>0</v>
      </c>
      <c r="P2030" s="9" t="s">
        <v>112</v>
      </c>
      <c r="Q2030" s="3" t="str">
        <f t="shared" si="3"/>
        <v>Z</v>
      </c>
      <c r="R2030" s="3">
        <f t="shared" si="4"/>
        <v>0</v>
      </c>
      <c r="S2030" s="3" t="str">
        <f t="shared" si="5"/>
        <v/>
      </c>
      <c r="T2030" s="7">
        <f t="shared" si="6"/>
        <v>0</v>
      </c>
      <c r="U2030" s="8" t="str">
        <f t="array" ref="U2030">IF(W2030&lt;&gt;0,MAX(IFERROR(INDEX(A:S,MATCH(W2030,A:A,0),COLUMN(M$2)),0),IFERROR(INDEX(A:S,MATCH(AD2030,A:A,0),COLUMN(M$2)),0),IFERROR(INDEX(A:S,MATCH(AK2030,A:A,0),COLUMN(M$2)),0),IFERROR(INDEX(A:S,MATCH(AR2030,A:A,0),COLUMN(M$2)),0)),M2030)</f>
        <v/>
      </c>
      <c r="V2030" s="3" t="str">
        <f t="shared" si="7"/>
        <v/>
      </c>
    </row>
    <row r="2031" ht="15.75" customHeight="1">
      <c r="A2031" s="3" t="s">
        <v>2266</v>
      </c>
      <c r="B2031" s="4" t="str">
        <f t="shared" si="1"/>
        <v>SETODAEGRBX1</v>
      </c>
      <c r="D2031" s="3">
        <v>0.0</v>
      </c>
      <c r="F2031" s="5"/>
      <c r="G2031" s="4">
        <v>9.0</v>
      </c>
      <c r="I2031" s="4">
        <v>0.0</v>
      </c>
      <c r="J2031" s="4">
        <v>7.0</v>
      </c>
      <c r="K2031" s="4">
        <v>0.0</v>
      </c>
      <c r="L2031" s="4">
        <v>0.0</v>
      </c>
      <c r="M2031" s="5"/>
      <c r="O2031" s="6">
        <f t="shared" si="2"/>
        <v>9</v>
      </c>
      <c r="P2031" s="3" t="s">
        <v>102</v>
      </c>
      <c r="Q2031" s="3" t="str">
        <f t="shared" si="3"/>
        <v>OD</v>
      </c>
      <c r="R2031" s="3">
        <f t="shared" si="4"/>
        <v>9</v>
      </c>
      <c r="S2031" s="3" t="str">
        <f t="shared" si="5"/>
        <v/>
      </c>
      <c r="T2031" s="7">
        <f t="shared" si="6"/>
        <v>9</v>
      </c>
      <c r="U2031" s="8" t="str">
        <f t="array" ref="U2031">IF(W2031&lt;&gt;0,MAX(IFERROR(INDEX(A:S,MATCH(W2031,A:A,0),COLUMN(M$2)),0),IFERROR(INDEX(A:S,MATCH(AD2031,A:A,0),COLUMN(M$2)),0),IFERROR(INDEX(A:S,MATCH(AK2031,A:A,0),COLUMN(M$2)),0),IFERROR(INDEX(A:S,MATCH(AR2031,A:A,0),COLUMN(M$2)),0)),M2031)</f>
        <v/>
      </c>
      <c r="V2031" s="3" t="str">
        <f t="shared" si="7"/>
        <v/>
      </c>
    </row>
    <row r="2032" ht="15.75" customHeight="1">
      <c r="A2032" s="3" t="s">
        <v>2267</v>
      </c>
      <c r="B2032" s="4" t="str">
        <f t="shared" si="1"/>
        <v>SETODAEGRBX2</v>
      </c>
      <c r="D2032" s="3">
        <v>0.0</v>
      </c>
      <c r="F2032" s="5"/>
      <c r="G2032" s="4">
        <v>9.0</v>
      </c>
      <c r="I2032" s="4">
        <v>0.0</v>
      </c>
      <c r="J2032" s="4">
        <v>7.0</v>
      </c>
      <c r="K2032" s="4">
        <v>0.0</v>
      </c>
      <c r="L2032" s="4">
        <v>0.0</v>
      </c>
      <c r="M2032" s="5"/>
      <c r="O2032" s="6">
        <f t="shared" si="2"/>
        <v>9</v>
      </c>
      <c r="P2032" s="3" t="s">
        <v>102</v>
      </c>
      <c r="Q2032" s="3" t="str">
        <f t="shared" si="3"/>
        <v>OD</v>
      </c>
      <c r="R2032" s="3">
        <f t="shared" si="4"/>
        <v>9</v>
      </c>
      <c r="S2032" s="3" t="str">
        <f t="shared" si="5"/>
        <v/>
      </c>
      <c r="T2032" s="7">
        <f t="shared" si="6"/>
        <v>9</v>
      </c>
      <c r="U2032" s="8" t="str">
        <f t="array" ref="U2032">IF(W2032&lt;&gt;0,MAX(IFERROR(INDEX(A:S,MATCH(W2032,A:A,0),COLUMN(M$2)),0),IFERROR(INDEX(A:S,MATCH(AD2032,A:A,0),COLUMN(M$2)),0),IFERROR(INDEX(A:S,MATCH(AK2032,A:A,0),COLUMN(M$2)),0),IFERROR(INDEX(A:S,MATCH(AR2032,A:A,0),COLUMN(M$2)),0)),M2032)</f>
        <v/>
      </c>
      <c r="V2032" s="3" t="str">
        <f t="shared" si="7"/>
        <v/>
      </c>
    </row>
    <row r="2033" ht="15.75" customHeight="1">
      <c r="A2033" s="3" t="s">
        <v>2268</v>
      </c>
      <c r="B2033" s="4" t="str">
        <f t="shared" si="1"/>
        <v>SETODAEGRBX3</v>
      </c>
      <c r="D2033" s="3">
        <v>0.0</v>
      </c>
      <c r="F2033" s="5"/>
      <c r="G2033" s="4">
        <v>9.0</v>
      </c>
      <c r="I2033" s="4">
        <v>0.0</v>
      </c>
      <c r="J2033" s="4">
        <v>7.0</v>
      </c>
      <c r="K2033" s="4">
        <v>0.0</v>
      </c>
      <c r="L2033" s="4">
        <v>0.0</v>
      </c>
      <c r="M2033" s="5"/>
      <c r="O2033" s="6">
        <f t="shared" si="2"/>
        <v>9</v>
      </c>
      <c r="P2033" s="3" t="s">
        <v>102</v>
      </c>
      <c r="Q2033" s="3" t="str">
        <f t="shared" si="3"/>
        <v>OD</v>
      </c>
      <c r="R2033" s="3">
        <f t="shared" si="4"/>
        <v>9</v>
      </c>
      <c r="S2033" s="3" t="str">
        <f t="shared" si="5"/>
        <v/>
      </c>
      <c r="T2033" s="7">
        <f t="shared" si="6"/>
        <v>9</v>
      </c>
      <c r="U2033" s="8" t="str">
        <f t="array" ref="U2033">IF(W2033&lt;&gt;0,MAX(IFERROR(INDEX(A:S,MATCH(W2033,A:A,0),COLUMN(M$2)),0),IFERROR(INDEX(A:S,MATCH(AD2033,A:A,0),COLUMN(M$2)),0),IFERROR(INDEX(A:S,MATCH(AK2033,A:A,0),COLUMN(M$2)),0),IFERROR(INDEX(A:S,MATCH(AR2033,A:A,0),COLUMN(M$2)),0)),M2033)</f>
        <v/>
      </c>
      <c r="V2033" s="3" t="str">
        <f t="shared" si="7"/>
        <v/>
      </c>
    </row>
    <row r="2034" ht="15.75" customHeight="1">
      <c r="A2034" s="3" t="s">
        <v>2269</v>
      </c>
      <c r="B2034" s="4" t="str">
        <f t="shared" si="1"/>
        <v>SETODAEGRBX4</v>
      </c>
      <c r="D2034" s="3">
        <v>0.0</v>
      </c>
      <c r="F2034" s="5"/>
      <c r="G2034" s="4">
        <v>8.0</v>
      </c>
      <c r="I2034" s="4">
        <v>0.0</v>
      </c>
      <c r="J2034" s="4">
        <v>6.0</v>
      </c>
      <c r="K2034" s="4">
        <v>0.0</v>
      </c>
      <c r="L2034" s="4">
        <v>0.0</v>
      </c>
      <c r="M2034" s="5"/>
      <c r="O2034" s="6">
        <f t="shared" si="2"/>
        <v>8</v>
      </c>
      <c r="P2034" s="3" t="s">
        <v>102</v>
      </c>
      <c r="Q2034" s="3" t="str">
        <f t="shared" si="3"/>
        <v>OD</v>
      </c>
      <c r="R2034" s="3">
        <f t="shared" si="4"/>
        <v>8</v>
      </c>
      <c r="S2034" s="3" t="str">
        <f t="shared" si="5"/>
        <v/>
      </c>
      <c r="T2034" s="7">
        <f t="shared" si="6"/>
        <v>8</v>
      </c>
      <c r="U2034" s="8" t="str">
        <f t="array" ref="U2034">IF(W2034&lt;&gt;0,MAX(IFERROR(INDEX(A:S,MATCH(W2034,A:A,0),COLUMN(M$2)),0),IFERROR(INDEX(A:S,MATCH(AD2034,A:A,0),COLUMN(M$2)),0),IFERROR(INDEX(A:S,MATCH(AK2034,A:A,0),COLUMN(M$2)),0),IFERROR(INDEX(A:S,MATCH(AR2034,A:A,0),COLUMN(M$2)),0)),M2034)</f>
        <v/>
      </c>
      <c r="V2034" s="3" t="str">
        <f t="shared" si="7"/>
        <v/>
      </c>
    </row>
    <row r="2035" ht="15.75" customHeight="1">
      <c r="A2035" s="3" t="s">
        <v>2270</v>
      </c>
      <c r="B2035" s="4" t="str">
        <f t="shared" si="1"/>
        <v>SETODAEGR</v>
      </c>
      <c r="D2035" s="3" t="s">
        <v>101</v>
      </c>
      <c r="F2035" s="5"/>
      <c r="G2035" s="4">
        <v>0.0</v>
      </c>
      <c r="I2035" s="4">
        <v>2.0</v>
      </c>
      <c r="J2035" s="4">
        <v>6.0</v>
      </c>
      <c r="K2035" s="4">
        <v>0.0</v>
      </c>
      <c r="L2035" s="4">
        <v>0.0</v>
      </c>
      <c r="O2035" s="6">
        <f t="shared" si="2"/>
        <v>6</v>
      </c>
      <c r="P2035" s="3" t="s">
        <v>102</v>
      </c>
      <c r="Q2035" s="3" t="str">
        <f t="shared" si="3"/>
        <v>OD</v>
      </c>
      <c r="R2035" s="3">
        <f t="shared" si="4"/>
        <v>8</v>
      </c>
      <c r="S2035" s="3">
        <f t="shared" si="5"/>
        <v>0</v>
      </c>
      <c r="T2035" s="7">
        <f t="shared" si="6"/>
        <v>6</v>
      </c>
      <c r="U2035" s="8">
        <f t="array" ref="U2035">IF(W2035&lt;&gt;0,MAX(IFERROR(INDEX(A:S,MATCH(W2035,A:A,0),COLUMN(M$2)),0),IFERROR(INDEX(A:S,MATCH(AD2035,A:A,0),COLUMN(M$2)),0),IFERROR(INDEX(A:S,MATCH(AK2035,A:A,0),COLUMN(M$2)),0),IFERROR(INDEX(A:S,MATCH(AR2035,A:A,0),COLUMN(M$2)),0)),M2035)</f>
        <v>0</v>
      </c>
      <c r="V2035" s="3">
        <f t="shared" si="7"/>
        <v>0</v>
      </c>
      <c r="W2035" s="3" t="s">
        <v>2266</v>
      </c>
      <c r="X2035" s="3">
        <v>1.0</v>
      </c>
      <c r="Y2035" s="3">
        <f t="array" ref="Y2035">ROUNDDOWN(INDEX($A:$O,MATCH(W2035,$A:$A,0),COLUMN(O$1))/X2035,0)</f>
        <v>9</v>
      </c>
      <c r="Z2035" s="3">
        <f t="array" ref="Z2035">ROUNDDOWN(INDEX($A:$J,MATCH(W2035,$A:$A,0),COLUMN(H$1))/X2035,0)+Y2035</f>
        <v>9</v>
      </c>
      <c r="AA2035" s="5" t="str">
        <f t="array" ref="AA2035">XLOOKUP(W2035,A:A,M:M)</f>
        <v/>
      </c>
      <c r="AB2035" s="3">
        <f t="array" ref="AB2035">ROUNDDOWN(INDEX($A:$N,MATCH(W2035,$A:$A,0),COLUMN(N$1))/X2035,0)+Z2035</f>
        <v>9</v>
      </c>
      <c r="AC2035" s="3" t="str">
        <f t="array" ref="AC2035">INDEX($A:$P,MATCH(W2035,$A:$A,0),COLUMN(P$1))</f>
        <v>OD</v>
      </c>
      <c r="AD2035" s="3" t="s">
        <v>2267</v>
      </c>
      <c r="AE2035" s="3">
        <v>1.0</v>
      </c>
      <c r="AF2035" s="3">
        <f t="array" ref="AF2035">ROUNDDOWN(INDEX($A:$O,MATCH(AD2035,$A:$A,0),COLUMN(O$1))/AE2035,0)</f>
        <v>9</v>
      </c>
      <c r="AG2035" s="3">
        <f t="array" ref="AG2035">ROUNDDOWN(INDEX($A:$J,MATCH(AD2035,$A:$A,0),COLUMN(H$1))/AE2035,0)+AF2035</f>
        <v>9</v>
      </c>
      <c r="AH2035" s="5" t="str">
        <f t="array" ref="AH2035">XLOOKUP(AD2035,A:A,M:M)</f>
        <v/>
      </c>
      <c r="AI2035" s="3">
        <f t="array" ref="AI2035">ROUNDDOWN(INDEX($A:$N,MATCH(AD2035,$A:$A,0),COLUMN(N$1))/AE2035,0)+AG2035</f>
        <v>9</v>
      </c>
      <c r="AJ2035" s="3" t="str">
        <f t="array" ref="AJ2035">INDEX($A:$P,MATCH(AD2035,$A:$A,0),COLUMN(P$1))</f>
        <v>OD</v>
      </c>
      <c r="AK2035" s="3" t="s">
        <v>2268</v>
      </c>
      <c r="AL2035" s="3">
        <v>1.0</v>
      </c>
      <c r="AM2035" s="3">
        <f t="array" ref="AM2035">ROUNDDOWN(INDEX($A:$O,MATCH(AK2035,$A:$A,0),COLUMN(O$1))/AL2035,0)</f>
        <v>9</v>
      </c>
      <c r="AN2035" s="3">
        <f t="array" ref="AN2035">ROUNDDOWN(INDEX($A:$J,MATCH(AK2035,$A:$A,0),COLUMN(H$1))/AL2035,0)+AM2035</f>
        <v>9</v>
      </c>
      <c r="AO2035" s="5" t="str">
        <f t="array" ref="AO2035">XLOOKUP(AK2035,$A:$A,$M:$M)</f>
        <v/>
      </c>
      <c r="AP2035" s="3">
        <f t="array" ref="AP2035">ROUNDDOWN(INDEX($A:$N,MATCH(AK2035,$A:$A,0),COLUMN(N$1))/AL2035,0)+AN2035</f>
        <v>9</v>
      </c>
      <c r="AQ2035" s="3" t="str">
        <f t="array" ref="AQ2035">INDEX($A:$P,MATCH(AK2035,$A:$A,0),COLUMN(P$1))</f>
        <v>OD</v>
      </c>
      <c r="AR2035" s="3" t="s">
        <v>2269</v>
      </c>
      <c r="AS2035" s="3">
        <v>1.0</v>
      </c>
      <c r="AT2035" s="3">
        <f t="array" ref="AT2035">ROUNDDOWN(INDEX($A:$O,MATCH(AR2035,$A:$A,0),COLUMN(O$1))/AS2035,0)</f>
        <v>8</v>
      </c>
      <c r="AU2035" s="3">
        <f t="array" ref="AU2035">ROUNDDOWN(INDEX($A:$J,MATCH(AR2035,$A:$A,0),COLUMN(H$1))/AS2035,0)+AT2035</f>
        <v>8</v>
      </c>
      <c r="AV2035" s="5" t="str">
        <f t="array" ref="AV2035">XLOOKUP(AR2035,$A:$A,$M:$M)</f>
        <v/>
      </c>
      <c r="AW2035" s="3">
        <f t="array" ref="AW2035">ROUNDDOWN(INDEX($A:$N,MATCH(AR2035,$A:$A,0),COLUMN(N$1))/AS2035,0)+AU2035</f>
        <v>8</v>
      </c>
      <c r="AX2035" s="3" t="str">
        <f t="array" ref="AX2035">INDEX($A:$P,MATCH(AR2035,$A:$A,0),COLUMN(P$1))</f>
        <v>OD</v>
      </c>
    </row>
    <row r="2036" ht="15.75" customHeight="1">
      <c r="A2036" s="3" t="s">
        <v>2271</v>
      </c>
      <c r="B2036" s="4" t="str">
        <f t="shared" si="1"/>
        <v>SETODAEWHBX1</v>
      </c>
      <c r="D2036" s="3">
        <v>0.0</v>
      </c>
      <c r="F2036" s="5"/>
      <c r="G2036" s="4">
        <v>35.0</v>
      </c>
      <c r="I2036" s="4">
        <v>0.0</v>
      </c>
      <c r="J2036" s="4">
        <v>35.0</v>
      </c>
      <c r="K2036" s="4">
        <v>0.0</v>
      </c>
      <c r="L2036" s="4">
        <v>0.0</v>
      </c>
      <c r="O2036" s="6">
        <f t="shared" si="2"/>
        <v>35</v>
      </c>
      <c r="P2036" s="3" t="s">
        <v>112</v>
      </c>
      <c r="Q2036" s="3" t="str">
        <f t="shared" si="3"/>
        <v>Z</v>
      </c>
      <c r="R2036" s="3">
        <f t="shared" si="4"/>
        <v>35</v>
      </c>
      <c r="S2036" s="3" t="str">
        <f t="shared" si="5"/>
        <v/>
      </c>
      <c r="T2036" s="7">
        <f t="shared" si="6"/>
        <v>35</v>
      </c>
      <c r="U2036" s="8" t="str">
        <f t="array" ref="U2036">IF(W2036&lt;&gt;0,MAX(IFERROR(INDEX(A:S,MATCH(W2036,A:A,0),COLUMN(M$2)),0),IFERROR(INDEX(A:S,MATCH(AD2036,A:A,0),COLUMN(M$2)),0),IFERROR(INDEX(A:S,MATCH(AK2036,A:A,0),COLUMN(M$2)),0),IFERROR(INDEX(A:S,MATCH(AR2036,A:A,0),COLUMN(M$2)),0)),M2036)</f>
        <v/>
      </c>
      <c r="V2036" s="3" t="str">
        <f t="shared" si="7"/>
        <v/>
      </c>
    </row>
    <row r="2037" ht="15.75" customHeight="1">
      <c r="A2037" s="3" t="s">
        <v>2272</v>
      </c>
      <c r="B2037" s="4" t="str">
        <f t="shared" si="1"/>
        <v>SETODAEWHBX2</v>
      </c>
      <c r="D2037" s="3">
        <v>0.0</v>
      </c>
      <c r="F2037" s="5"/>
      <c r="G2037" s="4">
        <v>33.0</v>
      </c>
      <c r="I2037" s="4">
        <v>0.0</v>
      </c>
      <c r="J2037" s="4">
        <v>33.0</v>
      </c>
      <c r="K2037" s="4">
        <v>0.0</v>
      </c>
      <c r="L2037" s="4">
        <v>0.0</v>
      </c>
      <c r="O2037" s="6">
        <f t="shared" si="2"/>
        <v>33</v>
      </c>
      <c r="P2037" s="3" t="s">
        <v>112</v>
      </c>
      <c r="Q2037" s="3" t="str">
        <f t="shared" si="3"/>
        <v>Z</v>
      </c>
      <c r="R2037" s="3">
        <f t="shared" si="4"/>
        <v>33</v>
      </c>
      <c r="S2037" s="3" t="str">
        <f t="shared" si="5"/>
        <v/>
      </c>
      <c r="T2037" s="7">
        <f t="shared" si="6"/>
        <v>33</v>
      </c>
      <c r="U2037" s="8" t="str">
        <f t="array" ref="U2037">IF(W2037&lt;&gt;0,MAX(IFERROR(INDEX(A:S,MATCH(W2037,A:A,0),COLUMN(M$2)),0),IFERROR(INDEX(A:S,MATCH(AD2037,A:A,0),COLUMN(M$2)),0),IFERROR(INDEX(A:S,MATCH(AK2037,A:A,0),COLUMN(M$2)),0),IFERROR(INDEX(A:S,MATCH(AR2037,A:A,0),COLUMN(M$2)),0)),M2037)</f>
        <v/>
      </c>
      <c r="V2037" s="3" t="str">
        <f t="shared" si="7"/>
        <v/>
      </c>
    </row>
    <row r="2038" ht="15.75" customHeight="1">
      <c r="A2038" s="3" t="s">
        <v>2273</v>
      </c>
      <c r="B2038" s="4" t="str">
        <f t="shared" si="1"/>
        <v>SETODAEWHBX3</v>
      </c>
      <c r="D2038" s="3">
        <v>0.0</v>
      </c>
      <c r="F2038" s="5"/>
      <c r="G2038" s="4">
        <v>33.0</v>
      </c>
      <c r="I2038" s="4">
        <v>0.0</v>
      </c>
      <c r="J2038" s="4">
        <v>33.0</v>
      </c>
      <c r="K2038" s="4">
        <v>0.0</v>
      </c>
      <c r="L2038" s="4">
        <v>0.0</v>
      </c>
      <c r="O2038" s="6">
        <f t="shared" si="2"/>
        <v>33</v>
      </c>
      <c r="P2038" s="3" t="s">
        <v>112</v>
      </c>
      <c r="Q2038" s="3" t="str">
        <f t="shared" si="3"/>
        <v>Z</v>
      </c>
      <c r="R2038" s="3">
        <f t="shared" si="4"/>
        <v>33</v>
      </c>
      <c r="S2038" s="3" t="str">
        <f t="shared" si="5"/>
        <v/>
      </c>
      <c r="T2038" s="7">
        <f t="shared" si="6"/>
        <v>33</v>
      </c>
      <c r="U2038" s="8" t="str">
        <f t="array" ref="U2038">IF(W2038&lt;&gt;0,MAX(IFERROR(INDEX(A:S,MATCH(W2038,A:A,0),COLUMN(M$2)),0),IFERROR(INDEX(A:S,MATCH(AD2038,A:A,0),COLUMN(M$2)),0),IFERROR(INDEX(A:S,MATCH(AK2038,A:A,0),COLUMN(M$2)),0),IFERROR(INDEX(A:S,MATCH(AR2038,A:A,0),COLUMN(M$2)),0)),M2038)</f>
        <v/>
      </c>
      <c r="V2038" s="3" t="str">
        <f t="shared" si="7"/>
        <v/>
      </c>
    </row>
    <row r="2039" ht="15.75" customHeight="1">
      <c r="A2039" s="3" t="s">
        <v>2274</v>
      </c>
      <c r="B2039" s="4" t="str">
        <f t="shared" si="1"/>
        <v>SETODAEWHBX4</v>
      </c>
      <c r="D2039" s="3">
        <v>0.0</v>
      </c>
      <c r="F2039" s="5"/>
      <c r="G2039" s="4">
        <v>34.0</v>
      </c>
      <c r="I2039" s="4">
        <v>0.0</v>
      </c>
      <c r="J2039" s="4">
        <v>34.0</v>
      </c>
      <c r="K2039" s="4">
        <v>0.0</v>
      </c>
      <c r="L2039" s="4">
        <v>0.0</v>
      </c>
      <c r="O2039" s="6">
        <f t="shared" si="2"/>
        <v>34</v>
      </c>
      <c r="P2039" s="3" t="s">
        <v>112</v>
      </c>
      <c r="Q2039" s="3" t="str">
        <f t="shared" si="3"/>
        <v>Z</v>
      </c>
      <c r="R2039" s="3">
        <f t="shared" si="4"/>
        <v>34</v>
      </c>
      <c r="S2039" s="3" t="str">
        <f t="shared" si="5"/>
        <v/>
      </c>
      <c r="T2039" s="7">
        <f t="shared" si="6"/>
        <v>34</v>
      </c>
      <c r="U2039" s="8" t="str">
        <f t="array" ref="U2039">IF(W2039&lt;&gt;0,MAX(IFERROR(INDEX(A:S,MATCH(W2039,A:A,0),COLUMN(M$2)),0),IFERROR(INDEX(A:S,MATCH(AD2039,A:A,0),COLUMN(M$2)),0),IFERROR(INDEX(A:S,MATCH(AK2039,A:A,0),COLUMN(M$2)),0),IFERROR(INDEX(A:S,MATCH(AR2039,A:A,0),COLUMN(M$2)),0)),M2039)</f>
        <v/>
      </c>
      <c r="V2039" s="3" t="str">
        <f t="shared" si="7"/>
        <v/>
      </c>
    </row>
    <row r="2040" ht="15.75" customHeight="1">
      <c r="A2040" s="3" t="s">
        <v>2275</v>
      </c>
      <c r="B2040" s="4" t="str">
        <f t="shared" si="1"/>
        <v>SETODAEWH</v>
      </c>
      <c r="D2040" s="3" t="s">
        <v>101</v>
      </c>
      <c r="F2040" s="5"/>
      <c r="G2040" s="4">
        <v>0.0</v>
      </c>
      <c r="I2040" s="4">
        <v>0.0</v>
      </c>
      <c r="J2040" s="4">
        <v>33.0</v>
      </c>
      <c r="K2040" s="4">
        <v>0.0</v>
      </c>
      <c r="L2040" s="4">
        <v>0.0</v>
      </c>
      <c r="O2040" s="6">
        <f t="shared" si="2"/>
        <v>33</v>
      </c>
      <c r="P2040" s="3" t="s">
        <v>102</v>
      </c>
      <c r="Q2040" s="3" t="str">
        <f t="shared" si="3"/>
        <v>OD</v>
      </c>
      <c r="R2040" s="3">
        <f t="shared" si="4"/>
        <v>33</v>
      </c>
      <c r="S2040" s="3">
        <f t="shared" si="5"/>
        <v>0</v>
      </c>
      <c r="T2040" s="7">
        <f t="shared" si="6"/>
        <v>33</v>
      </c>
      <c r="U2040" s="8">
        <f t="array" ref="U2040">IF(W2040&lt;&gt;0,MAX(IFERROR(INDEX(A:S,MATCH(W2040,A:A,0),COLUMN(M$2)),0),IFERROR(INDEX(A:S,MATCH(AD2040,A:A,0),COLUMN(M$2)),0),IFERROR(INDEX(A:S,MATCH(AK2040,A:A,0),COLUMN(M$2)),0),IFERROR(INDEX(A:S,MATCH(AR2040,A:A,0),COLUMN(M$2)),0)),M2040)</f>
        <v>0</v>
      </c>
      <c r="V2040" s="3">
        <f t="shared" si="7"/>
        <v>0</v>
      </c>
      <c r="W2040" s="3" t="s">
        <v>2271</v>
      </c>
      <c r="X2040" s="3">
        <v>1.0</v>
      </c>
      <c r="Y2040" s="3">
        <f t="array" ref="Y2040">ROUNDDOWN(INDEX($A:$O,MATCH(W2040,$A:$A,0),COLUMN(O$1))/X2040,0)</f>
        <v>35</v>
      </c>
      <c r="Z2040" s="3">
        <f t="array" ref="Z2040">ROUNDDOWN(INDEX($A:$J,MATCH(W2040,$A:$A,0),COLUMN(H$1))/X2040,0)+Y2040</f>
        <v>35</v>
      </c>
      <c r="AA2040" s="5" t="str">
        <f t="array" ref="AA2040">XLOOKUP(W2040,A:A,M:M)</f>
        <v/>
      </c>
      <c r="AB2040" s="3">
        <f t="array" ref="AB2040">ROUNDDOWN(INDEX($A:$N,MATCH(W2040,$A:$A,0),COLUMN(N$1))/X2040,0)+Z2040</f>
        <v>35</v>
      </c>
      <c r="AC2040" s="3" t="str">
        <f t="array" ref="AC2040">INDEX($A:$P,MATCH(W2040,$A:$A,0),COLUMN(P$1))</f>
        <v>Z</v>
      </c>
      <c r="AD2040" s="3" t="s">
        <v>2272</v>
      </c>
      <c r="AE2040" s="3">
        <v>1.0</v>
      </c>
      <c r="AF2040" s="3">
        <f t="array" ref="AF2040">ROUNDDOWN(INDEX($A:$O,MATCH(AD2040,$A:$A,0),COLUMN(O$1))/AE2040,0)</f>
        <v>33</v>
      </c>
      <c r="AG2040" s="3">
        <f t="array" ref="AG2040">ROUNDDOWN(INDEX($A:$J,MATCH(AD2040,$A:$A,0),COLUMN(H$1))/AE2040,0)+AF2040</f>
        <v>33</v>
      </c>
      <c r="AH2040" s="5" t="str">
        <f t="array" ref="AH2040">XLOOKUP(AD2040,A:A,M:M)</f>
        <v/>
      </c>
      <c r="AI2040" s="3">
        <f t="array" ref="AI2040">ROUNDDOWN(INDEX($A:$N,MATCH(AD2040,$A:$A,0),COLUMN(N$1))/AE2040,0)+AG2040</f>
        <v>33</v>
      </c>
      <c r="AJ2040" s="3" t="str">
        <f t="array" ref="AJ2040">INDEX($A:$P,MATCH(AD2040,$A:$A,0),COLUMN(P$1))</f>
        <v>Z</v>
      </c>
      <c r="AK2040" s="3" t="s">
        <v>2273</v>
      </c>
      <c r="AL2040" s="3">
        <v>1.0</v>
      </c>
      <c r="AM2040" s="3">
        <f t="array" ref="AM2040">ROUNDDOWN(INDEX($A:$O,MATCH(AK2040,$A:$A,0),COLUMN(O$1))/AL2040,0)</f>
        <v>33</v>
      </c>
      <c r="AN2040" s="3">
        <f t="array" ref="AN2040">ROUNDDOWN(INDEX($A:$J,MATCH(AK2040,$A:$A,0),COLUMN(H$1))/AL2040,0)+AM2040</f>
        <v>33</v>
      </c>
      <c r="AO2040" s="5" t="str">
        <f t="array" ref="AO2040">XLOOKUP(AK2040,$A:$A,$M:$M)</f>
        <v/>
      </c>
      <c r="AP2040" s="3">
        <f t="array" ref="AP2040">ROUNDDOWN(INDEX($A:$N,MATCH(AK2040,$A:$A,0),COLUMN(N$1))/AL2040,0)+AN2040</f>
        <v>33</v>
      </c>
      <c r="AQ2040" s="3" t="str">
        <f t="array" ref="AQ2040">INDEX($A:$P,MATCH(AK2040,$A:$A,0),COLUMN(P$1))</f>
        <v>Z</v>
      </c>
      <c r="AR2040" s="3" t="s">
        <v>2274</v>
      </c>
      <c r="AS2040" s="3">
        <v>1.0</v>
      </c>
      <c r="AT2040" s="3">
        <f t="array" ref="AT2040">ROUNDDOWN(INDEX($A:$O,MATCH(AR2040,$A:$A,0),COLUMN(O$1))/AS2040,0)</f>
        <v>34</v>
      </c>
      <c r="AU2040" s="3">
        <f t="array" ref="AU2040">ROUNDDOWN(INDEX($A:$J,MATCH(AR2040,$A:$A,0),COLUMN(H$1))/AS2040,0)+AT2040</f>
        <v>34</v>
      </c>
      <c r="AV2040" s="5" t="str">
        <f t="array" ref="AV2040">XLOOKUP(AR2040,$A:$A,$M:$M)</f>
        <v/>
      </c>
      <c r="AW2040" s="3">
        <f t="array" ref="AW2040">ROUNDDOWN(INDEX($A:$N,MATCH(AR2040,$A:$A,0),COLUMN(N$1))/AS2040,0)+AU2040</f>
        <v>34</v>
      </c>
      <c r="AX2040" s="3" t="str">
        <f t="array" ref="AX2040">INDEX($A:$P,MATCH(AR2040,$A:$A,0),COLUMN(P$1))</f>
        <v>Z</v>
      </c>
    </row>
    <row r="2041" ht="15.75" customHeight="1">
      <c r="A2041" s="3" t="s">
        <v>2276</v>
      </c>
      <c r="B2041" s="4" t="str">
        <f t="shared" si="1"/>
        <v>SETODRZTABX1</v>
      </c>
      <c r="D2041" s="3">
        <v>0.0</v>
      </c>
      <c r="F2041" s="5"/>
      <c r="G2041" s="4">
        <v>9.0</v>
      </c>
      <c r="I2041" s="4">
        <v>0.0</v>
      </c>
      <c r="J2041" s="4">
        <v>8.0</v>
      </c>
      <c r="K2041" s="4">
        <v>0.0</v>
      </c>
      <c r="L2041" s="4">
        <v>0.0</v>
      </c>
      <c r="O2041" s="6">
        <f t="shared" si="2"/>
        <v>9</v>
      </c>
      <c r="P2041" s="3" t="s">
        <v>102</v>
      </c>
      <c r="Q2041" s="3" t="str">
        <f t="shared" si="3"/>
        <v>OD</v>
      </c>
      <c r="R2041" s="3">
        <f t="shared" si="4"/>
        <v>9</v>
      </c>
      <c r="S2041" s="3" t="str">
        <f t="shared" si="5"/>
        <v/>
      </c>
      <c r="T2041" s="7">
        <f t="shared" si="6"/>
        <v>9</v>
      </c>
      <c r="U2041" s="8" t="str">
        <f t="array" ref="U2041">IF(W2041&lt;&gt;0,MAX(IFERROR(INDEX(A:S,MATCH(W2041,A:A,0),COLUMN(M$2)),0),IFERROR(INDEX(A:S,MATCH(AD2041,A:A,0),COLUMN(M$2)),0),IFERROR(INDEX(A:S,MATCH(AK2041,A:A,0),COLUMN(M$2)),0),IFERROR(INDEX(A:S,MATCH(AR2041,A:A,0),COLUMN(M$2)),0)),M2041)</f>
        <v/>
      </c>
      <c r="V2041" s="3" t="str">
        <f t="shared" si="7"/>
        <v/>
      </c>
    </row>
    <row r="2042" ht="15.75" customHeight="1">
      <c r="A2042" s="3" t="s">
        <v>2277</v>
      </c>
      <c r="B2042" s="4" t="str">
        <f t="shared" si="1"/>
        <v>SETODRZTABX2</v>
      </c>
      <c r="D2042" s="3">
        <v>0.0</v>
      </c>
      <c r="F2042" s="5"/>
      <c r="G2042" s="4">
        <v>9.0</v>
      </c>
      <c r="I2042" s="4">
        <v>0.0</v>
      </c>
      <c r="J2042" s="4">
        <v>8.0</v>
      </c>
      <c r="K2042" s="4">
        <v>0.0</v>
      </c>
      <c r="L2042" s="4">
        <v>0.0</v>
      </c>
      <c r="O2042" s="6">
        <f t="shared" si="2"/>
        <v>9</v>
      </c>
      <c r="P2042" s="3" t="s">
        <v>102</v>
      </c>
      <c r="Q2042" s="3" t="str">
        <f t="shared" si="3"/>
        <v>OD</v>
      </c>
      <c r="R2042" s="3">
        <f t="shared" si="4"/>
        <v>9</v>
      </c>
      <c r="S2042" s="3" t="str">
        <f t="shared" si="5"/>
        <v/>
      </c>
      <c r="T2042" s="7">
        <f t="shared" si="6"/>
        <v>9</v>
      </c>
      <c r="U2042" s="8" t="str">
        <f t="array" ref="U2042">IF(W2042&lt;&gt;0,MAX(IFERROR(INDEX(A:S,MATCH(W2042,A:A,0),COLUMN(M$2)),0),IFERROR(INDEX(A:S,MATCH(AD2042,A:A,0),COLUMN(M$2)),0),IFERROR(INDEX(A:S,MATCH(AK2042,A:A,0),COLUMN(M$2)),0),IFERROR(INDEX(A:S,MATCH(AR2042,A:A,0),COLUMN(M$2)),0)),M2042)</f>
        <v/>
      </c>
      <c r="V2042" s="3" t="str">
        <f t="shared" si="7"/>
        <v/>
      </c>
    </row>
    <row r="2043" ht="15.75" customHeight="1">
      <c r="A2043" s="3" t="s">
        <v>2278</v>
      </c>
      <c r="B2043" s="4" t="str">
        <f t="shared" si="1"/>
        <v>SETODRZTABX3</v>
      </c>
      <c r="D2043" s="3">
        <v>0.0</v>
      </c>
      <c r="F2043" s="5"/>
      <c r="G2043" s="4">
        <v>9.0</v>
      </c>
      <c r="I2043" s="4">
        <v>0.0</v>
      </c>
      <c r="J2043" s="4">
        <v>8.0</v>
      </c>
      <c r="K2043" s="4">
        <v>0.0</v>
      </c>
      <c r="L2043" s="4">
        <v>0.0</v>
      </c>
      <c r="O2043" s="6">
        <f t="shared" si="2"/>
        <v>9</v>
      </c>
      <c r="P2043" s="3" t="s">
        <v>102</v>
      </c>
      <c r="Q2043" s="3" t="str">
        <f t="shared" si="3"/>
        <v>OD</v>
      </c>
      <c r="R2043" s="3">
        <f t="shared" si="4"/>
        <v>9</v>
      </c>
      <c r="S2043" s="3" t="str">
        <f t="shared" si="5"/>
        <v/>
      </c>
      <c r="T2043" s="7">
        <f t="shared" si="6"/>
        <v>9</v>
      </c>
      <c r="U2043" s="8" t="str">
        <f t="array" ref="U2043">IF(W2043&lt;&gt;0,MAX(IFERROR(INDEX(A:S,MATCH(W2043,A:A,0),COLUMN(M$2)),0),IFERROR(INDEX(A:S,MATCH(AD2043,A:A,0),COLUMN(M$2)),0),IFERROR(INDEX(A:S,MATCH(AK2043,A:A,0),COLUMN(M$2)),0),IFERROR(INDEX(A:S,MATCH(AR2043,A:A,0),COLUMN(M$2)),0)),M2043)</f>
        <v/>
      </c>
      <c r="V2043" s="3" t="str">
        <f t="shared" si="7"/>
        <v/>
      </c>
    </row>
    <row r="2044" ht="15.75" customHeight="1">
      <c r="A2044" s="3" t="s">
        <v>2279</v>
      </c>
      <c r="B2044" s="4" t="str">
        <f t="shared" si="1"/>
        <v>SETODRZTABX4</v>
      </c>
      <c r="D2044" s="3">
        <v>0.0</v>
      </c>
      <c r="F2044" s="5"/>
      <c r="G2044" s="4">
        <v>9.0</v>
      </c>
      <c r="I2044" s="4">
        <v>0.0</v>
      </c>
      <c r="J2044" s="4">
        <v>8.0</v>
      </c>
      <c r="K2044" s="4">
        <v>0.0</v>
      </c>
      <c r="L2044" s="4">
        <v>0.0</v>
      </c>
      <c r="O2044" s="6">
        <f t="shared" si="2"/>
        <v>9</v>
      </c>
      <c r="P2044" s="3" t="s">
        <v>102</v>
      </c>
      <c r="Q2044" s="3" t="str">
        <f t="shared" si="3"/>
        <v>OD</v>
      </c>
      <c r="R2044" s="3">
        <f t="shared" si="4"/>
        <v>9</v>
      </c>
      <c r="S2044" s="3" t="str">
        <f t="shared" si="5"/>
        <v/>
      </c>
      <c r="T2044" s="7">
        <f t="shared" si="6"/>
        <v>9</v>
      </c>
      <c r="U2044" s="8" t="str">
        <f t="array" ref="U2044">IF(W2044&lt;&gt;0,MAX(IFERROR(INDEX(A:S,MATCH(W2044,A:A,0),COLUMN(M$2)),0),IFERROR(INDEX(A:S,MATCH(AD2044,A:A,0),COLUMN(M$2)),0),IFERROR(INDEX(A:S,MATCH(AK2044,A:A,0),COLUMN(M$2)),0),IFERROR(INDEX(A:S,MATCH(AR2044,A:A,0),COLUMN(M$2)),0)),M2044)</f>
        <v/>
      </c>
      <c r="V2044" s="3" t="str">
        <f t="shared" si="7"/>
        <v/>
      </c>
    </row>
    <row r="2045" ht="15.75" customHeight="1">
      <c r="A2045" s="3" t="s">
        <v>2280</v>
      </c>
      <c r="B2045" s="4" t="str">
        <f t="shared" si="1"/>
        <v>SETODRZTA</v>
      </c>
      <c r="D2045" s="3" t="s">
        <v>101</v>
      </c>
      <c r="F2045" s="5"/>
      <c r="G2045" s="4">
        <v>0.0</v>
      </c>
      <c r="I2045" s="4">
        <v>1.0</v>
      </c>
      <c r="J2045" s="4">
        <v>8.0</v>
      </c>
      <c r="K2045" s="4">
        <v>0.0</v>
      </c>
      <c r="L2045" s="4">
        <v>0.0</v>
      </c>
      <c r="O2045" s="6">
        <f t="shared" si="2"/>
        <v>8</v>
      </c>
      <c r="P2045" s="3" t="s">
        <v>102</v>
      </c>
      <c r="Q2045" s="3" t="str">
        <f t="shared" si="3"/>
        <v>OD</v>
      </c>
      <c r="R2045" s="3">
        <f t="shared" si="4"/>
        <v>9</v>
      </c>
      <c r="S2045" s="3">
        <f t="shared" si="5"/>
        <v>0</v>
      </c>
      <c r="T2045" s="7">
        <f t="shared" si="6"/>
        <v>8</v>
      </c>
      <c r="U2045" s="8">
        <f t="array" ref="U2045">IF(W2045&lt;&gt;0,MAX(IFERROR(INDEX(A:S,MATCH(W2045,A:A,0),COLUMN(M$2)),0),IFERROR(INDEX(A:S,MATCH(AD2045,A:A,0),COLUMN(M$2)),0),IFERROR(INDEX(A:S,MATCH(AK2045,A:A,0),COLUMN(M$2)),0),IFERROR(INDEX(A:S,MATCH(AR2045,A:A,0),COLUMN(M$2)),0)),M2045)</f>
        <v>0</v>
      </c>
      <c r="V2045" s="3">
        <f t="shared" si="7"/>
        <v>0</v>
      </c>
      <c r="W2045" s="3" t="s">
        <v>2276</v>
      </c>
      <c r="X2045" s="3">
        <v>1.0</v>
      </c>
      <c r="Y2045" s="3">
        <f t="array" ref="Y2045">ROUNDDOWN(INDEX($A:$O,MATCH(W2045,$A:$A,0),COLUMN(O$1))/X2045,0)</f>
        <v>9</v>
      </c>
      <c r="Z2045" s="3">
        <f t="array" ref="Z2045">ROUNDDOWN(INDEX($A:$J,MATCH(W2045,$A:$A,0),COLUMN(H$1))/X2045,0)+Y2045</f>
        <v>9</v>
      </c>
      <c r="AA2045" s="5" t="str">
        <f t="array" ref="AA2045">XLOOKUP(W2045,A:A,M:M)</f>
        <v/>
      </c>
      <c r="AB2045" s="3">
        <f t="array" ref="AB2045">ROUNDDOWN(INDEX($A:$N,MATCH(W2045,$A:$A,0),COLUMN(N$1))/X2045,0)+Z2045</f>
        <v>9</v>
      </c>
      <c r="AC2045" s="3" t="str">
        <f t="array" ref="AC2045">INDEX($A:$P,MATCH(W2045,$A:$A,0),COLUMN(P$1))</f>
        <v>OD</v>
      </c>
      <c r="AD2045" s="3" t="s">
        <v>2277</v>
      </c>
      <c r="AE2045" s="3">
        <v>1.0</v>
      </c>
      <c r="AF2045" s="3">
        <f t="array" ref="AF2045">ROUNDDOWN(INDEX($A:$O,MATCH(AD2045,$A:$A,0),COLUMN(O$1))/AE2045,0)</f>
        <v>9</v>
      </c>
      <c r="AG2045" s="3">
        <f t="array" ref="AG2045">ROUNDDOWN(INDEX($A:$J,MATCH(AD2045,$A:$A,0),COLUMN(H$1))/AE2045,0)+AF2045</f>
        <v>9</v>
      </c>
      <c r="AH2045" s="5" t="str">
        <f t="array" ref="AH2045">XLOOKUP(AD2045,A:A,M:M)</f>
        <v/>
      </c>
      <c r="AI2045" s="3">
        <f t="array" ref="AI2045">ROUNDDOWN(INDEX($A:$N,MATCH(AD2045,$A:$A,0),COLUMN(N$1))/AE2045,0)+AG2045</f>
        <v>9</v>
      </c>
      <c r="AJ2045" s="3" t="str">
        <f t="array" ref="AJ2045">INDEX($A:$P,MATCH(AD2045,$A:$A,0),COLUMN(P$1))</f>
        <v>OD</v>
      </c>
      <c r="AK2045" s="3" t="s">
        <v>2278</v>
      </c>
      <c r="AL2045" s="3">
        <v>1.0</v>
      </c>
      <c r="AM2045" s="3">
        <f t="array" ref="AM2045">ROUNDDOWN(INDEX($A:$O,MATCH(AK2045,$A:$A,0),COLUMN(O$1))/AL2045,0)</f>
        <v>9</v>
      </c>
      <c r="AN2045" s="3">
        <f t="array" ref="AN2045">ROUNDDOWN(INDEX($A:$J,MATCH(AK2045,$A:$A,0),COLUMN(H$1))/AL2045,0)+AM2045</f>
        <v>9</v>
      </c>
      <c r="AO2045" s="5" t="str">
        <f t="array" ref="AO2045">XLOOKUP(AK2045,$A:$A,$M:$M)</f>
        <v/>
      </c>
      <c r="AP2045" s="3">
        <f t="array" ref="AP2045">ROUNDDOWN(INDEX($A:$N,MATCH(AK2045,$A:$A,0),COLUMN(N$1))/AL2045,0)+AN2045</f>
        <v>9</v>
      </c>
      <c r="AQ2045" s="3" t="str">
        <f t="array" ref="AQ2045">INDEX($A:$P,MATCH(AK2045,$A:$A,0),COLUMN(P$1))</f>
        <v>OD</v>
      </c>
      <c r="AR2045" s="3" t="s">
        <v>2279</v>
      </c>
      <c r="AS2045" s="3">
        <v>1.0</v>
      </c>
      <c r="AT2045" s="3">
        <f t="array" ref="AT2045">ROUNDDOWN(INDEX($A:$O,MATCH(AR2045,$A:$A,0),COLUMN(O$1))/AS2045,0)</f>
        <v>9</v>
      </c>
      <c r="AU2045" s="3">
        <f t="array" ref="AU2045">ROUNDDOWN(INDEX($A:$J,MATCH(AR2045,$A:$A,0),COLUMN(H$1))/AS2045,0)+AT2045</f>
        <v>9</v>
      </c>
      <c r="AV2045" s="5" t="str">
        <f t="array" ref="AV2045">XLOOKUP(AR2045,$A:$A,$M:$M)</f>
        <v/>
      </c>
      <c r="AW2045" s="3">
        <f t="array" ref="AW2045">ROUNDDOWN(INDEX($A:$N,MATCH(AR2045,$A:$A,0),COLUMN(N$1))/AS2045,0)+AU2045</f>
        <v>9</v>
      </c>
      <c r="AX2045" s="3" t="str">
        <f t="array" ref="AX2045">INDEX($A:$P,MATCH(AR2045,$A:$A,0),COLUMN(P$1))</f>
        <v>OD</v>
      </c>
    </row>
    <row r="2046" ht="15.75" customHeight="1">
      <c r="A2046" s="3" t="s">
        <v>2281</v>
      </c>
      <c r="B2046" s="4" t="str">
        <f t="shared" si="1"/>
        <v>SETODSOCHBX1</v>
      </c>
      <c r="D2046" s="3">
        <v>0.0</v>
      </c>
      <c r="F2046" s="5"/>
      <c r="G2046" s="4">
        <v>0.0</v>
      </c>
      <c r="I2046" s="4">
        <v>0.0</v>
      </c>
      <c r="J2046" s="4">
        <v>0.0</v>
      </c>
      <c r="K2046" s="4">
        <v>0.0</v>
      </c>
      <c r="L2046" s="4">
        <v>0.0</v>
      </c>
      <c r="O2046" s="6">
        <f t="shared" si="2"/>
        <v>0</v>
      </c>
      <c r="P2046" s="3" t="s">
        <v>51</v>
      </c>
      <c r="Q2046" s="3" t="str">
        <f t="shared" si="3"/>
        <v>ZZ</v>
      </c>
      <c r="R2046" s="3">
        <f t="shared" si="4"/>
        <v>0</v>
      </c>
      <c r="S2046" s="3" t="str">
        <f t="shared" si="5"/>
        <v/>
      </c>
      <c r="T2046" s="7">
        <f t="shared" si="6"/>
        <v>0</v>
      </c>
      <c r="U2046" s="8" t="str">
        <f t="array" ref="U2046">IF(W2046&lt;&gt;0,MAX(IFERROR(INDEX(A:S,MATCH(W2046,A:A,0),COLUMN(M$2)),0),IFERROR(INDEX(A:S,MATCH(AD2046,A:A,0),COLUMN(M$2)),0),IFERROR(INDEX(A:S,MATCH(AK2046,A:A,0),COLUMN(M$2)),0),IFERROR(INDEX(A:S,MATCH(AR2046,A:A,0),COLUMN(M$2)),0)),M2046)</f>
        <v/>
      </c>
      <c r="V2046" s="3" t="str">
        <f t="shared" si="7"/>
        <v/>
      </c>
    </row>
    <row r="2047" ht="15.75" customHeight="1">
      <c r="A2047" s="3" t="s">
        <v>2282</v>
      </c>
      <c r="B2047" s="4" t="str">
        <f t="shared" si="1"/>
        <v>SETODSOCHBX2</v>
      </c>
      <c r="D2047" s="3">
        <v>0.0</v>
      </c>
      <c r="F2047" s="5"/>
      <c r="G2047" s="4">
        <v>1.0</v>
      </c>
      <c r="I2047" s="4">
        <v>0.0</v>
      </c>
      <c r="J2047" s="4">
        <v>1.0</v>
      </c>
      <c r="K2047" s="4">
        <v>0.0</v>
      </c>
      <c r="L2047" s="4">
        <v>0.0</v>
      </c>
      <c r="O2047" s="6">
        <f t="shared" si="2"/>
        <v>1</v>
      </c>
      <c r="P2047" s="3" t="s">
        <v>51</v>
      </c>
      <c r="Q2047" s="3" t="str">
        <f t="shared" si="3"/>
        <v>ZZ</v>
      </c>
      <c r="R2047" s="3">
        <f t="shared" si="4"/>
        <v>1</v>
      </c>
      <c r="S2047" s="3" t="str">
        <f t="shared" si="5"/>
        <v/>
      </c>
      <c r="T2047" s="7">
        <f t="shared" si="6"/>
        <v>1</v>
      </c>
      <c r="U2047" s="8" t="str">
        <f t="array" ref="U2047">IF(W2047&lt;&gt;0,MAX(IFERROR(INDEX(A:S,MATCH(W2047,A:A,0),COLUMN(M$2)),0),IFERROR(INDEX(A:S,MATCH(AD2047,A:A,0),COLUMN(M$2)),0),IFERROR(INDEX(A:S,MATCH(AK2047,A:A,0),COLUMN(M$2)),0),IFERROR(INDEX(A:S,MATCH(AR2047,A:A,0),COLUMN(M$2)),0)),M2047)</f>
        <v/>
      </c>
      <c r="V2047" s="3" t="str">
        <f t="shared" si="7"/>
        <v/>
      </c>
    </row>
    <row r="2048" ht="15.75" customHeight="1">
      <c r="A2048" s="3" t="s">
        <v>2283</v>
      </c>
      <c r="B2048" s="4" t="str">
        <f t="shared" si="1"/>
        <v>SETODSOCHBX3</v>
      </c>
      <c r="D2048" s="3">
        <v>0.0</v>
      </c>
      <c r="F2048" s="5"/>
      <c r="G2048" s="4">
        <v>0.0</v>
      </c>
      <c r="I2048" s="4">
        <v>0.0</v>
      </c>
      <c r="J2048" s="4">
        <v>0.0</v>
      </c>
      <c r="K2048" s="4">
        <v>0.0</v>
      </c>
      <c r="L2048" s="4">
        <v>0.0</v>
      </c>
      <c r="O2048" s="6">
        <f t="shared" si="2"/>
        <v>0</v>
      </c>
      <c r="P2048" s="3" t="s">
        <v>51</v>
      </c>
      <c r="Q2048" s="3" t="str">
        <f t="shared" si="3"/>
        <v>ZZ</v>
      </c>
      <c r="R2048" s="3">
        <f t="shared" si="4"/>
        <v>0</v>
      </c>
      <c r="S2048" s="3" t="str">
        <f t="shared" si="5"/>
        <v/>
      </c>
      <c r="T2048" s="7">
        <f t="shared" si="6"/>
        <v>0</v>
      </c>
      <c r="U2048" s="8" t="str">
        <f t="array" ref="U2048">IF(W2048&lt;&gt;0,MAX(IFERROR(INDEX(A:S,MATCH(W2048,A:A,0),COLUMN(M$2)),0),IFERROR(INDEX(A:S,MATCH(AD2048,A:A,0),COLUMN(M$2)),0),IFERROR(INDEX(A:S,MATCH(AK2048,A:A,0),COLUMN(M$2)),0),IFERROR(INDEX(A:S,MATCH(AR2048,A:A,0),COLUMN(M$2)),0)),M2048)</f>
        <v/>
      </c>
      <c r="V2048" s="3" t="str">
        <f t="shared" si="7"/>
        <v/>
      </c>
    </row>
    <row r="2049" ht="15.75" customHeight="1">
      <c r="A2049" s="3" t="s">
        <v>2284</v>
      </c>
      <c r="B2049" s="4" t="str">
        <f t="shared" si="1"/>
        <v>SETODSOCHBX4</v>
      </c>
      <c r="D2049" s="3">
        <v>0.0</v>
      </c>
      <c r="F2049" s="5"/>
      <c r="G2049" s="4">
        <v>0.0</v>
      </c>
      <c r="I2049" s="4">
        <v>0.0</v>
      </c>
      <c r="J2049" s="4">
        <v>0.0</v>
      </c>
      <c r="K2049" s="4">
        <v>0.0</v>
      </c>
      <c r="L2049" s="4">
        <v>0.0</v>
      </c>
      <c r="O2049" s="6">
        <f t="shared" si="2"/>
        <v>0</v>
      </c>
      <c r="P2049" s="3" t="s">
        <v>51</v>
      </c>
      <c r="Q2049" s="3" t="str">
        <f t="shared" si="3"/>
        <v>ZZ</v>
      </c>
      <c r="R2049" s="3">
        <f t="shared" si="4"/>
        <v>0</v>
      </c>
      <c r="S2049" s="3" t="str">
        <f t="shared" si="5"/>
        <v/>
      </c>
      <c r="T2049" s="7">
        <f t="shared" si="6"/>
        <v>0</v>
      </c>
      <c r="U2049" s="8" t="str">
        <f t="array" ref="U2049">IF(W2049&lt;&gt;0,MAX(IFERROR(INDEX(A:S,MATCH(W2049,A:A,0),COLUMN(M$2)),0),IFERROR(INDEX(A:S,MATCH(AD2049,A:A,0),COLUMN(M$2)),0),IFERROR(INDEX(A:S,MATCH(AK2049,A:A,0),COLUMN(M$2)),0),IFERROR(INDEX(A:S,MATCH(AR2049,A:A,0),COLUMN(M$2)),0)),M2049)</f>
        <v/>
      </c>
      <c r="V2049" s="3" t="str">
        <f t="shared" si="7"/>
        <v/>
      </c>
    </row>
    <row r="2050" ht="15.75" customHeight="1">
      <c r="A2050" s="3" t="s">
        <v>2285</v>
      </c>
      <c r="B2050" s="4" t="str">
        <f t="shared" si="1"/>
        <v>SETODSOCH</v>
      </c>
      <c r="D2050" s="3" t="s">
        <v>60</v>
      </c>
      <c r="F2050" s="5">
        <v>45020.0</v>
      </c>
      <c r="G2050" s="4">
        <v>0.0</v>
      </c>
      <c r="I2050" s="4">
        <v>0.0</v>
      </c>
      <c r="J2050" s="4">
        <v>0.0</v>
      </c>
      <c r="K2050" s="4">
        <v>0.0</v>
      </c>
      <c r="L2050" s="4">
        <v>0.0</v>
      </c>
      <c r="O2050" s="6">
        <f t="shared" si="2"/>
        <v>0</v>
      </c>
      <c r="P2050" s="3" t="s">
        <v>51</v>
      </c>
      <c r="Q2050" s="3" t="str">
        <f t="shared" si="3"/>
        <v>ZZ</v>
      </c>
      <c r="R2050" s="3">
        <f t="shared" si="4"/>
        <v>0</v>
      </c>
      <c r="S2050" s="3">
        <f t="shared" si="5"/>
        <v>0</v>
      </c>
      <c r="T2050" s="7">
        <f t="shared" si="6"/>
        <v>0</v>
      </c>
      <c r="U2050" s="8">
        <f t="array" ref="U2050">IF(W2050&lt;&gt;0,MAX(IFERROR(INDEX(A:S,MATCH(W2050,A:A,0),COLUMN(M$2)),0),IFERROR(INDEX(A:S,MATCH(AD2050,A:A,0),COLUMN(M$2)),0),IFERROR(INDEX(A:S,MATCH(AK2050,A:A,0),COLUMN(M$2)),0),IFERROR(INDEX(A:S,MATCH(AR2050,A:A,0),COLUMN(M$2)),0)),M2050)</f>
        <v>0</v>
      </c>
      <c r="V2050" s="3">
        <f t="shared" si="7"/>
        <v>0</v>
      </c>
      <c r="W2050" s="3" t="s">
        <v>2281</v>
      </c>
      <c r="X2050" s="3">
        <v>1.0</v>
      </c>
      <c r="Y2050" s="3">
        <f t="array" ref="Y2050">ROUNDDOWN(INDEX($A:$O,MATCH(W2050,$A:$A,0),COLUMN(O$1))/X2050,0)</f>
        <v>0</v>
      </c>
      <c r="Z2050" s="3">
        <f t="array" ref="Z2050">ROUNDDOWN(INDEX($A:$J,MATCH(W2050,$A:$A,0),COLUMN(H$1))/X2050,0)+Y2050</f>
        <v>0</v>
      </c>
      <c r="AA2050" s="5" t="str">
        <f t="array" ref="AA2050">XLOOKUP(W2050,A:A,M:M)</f>
        <v/>
      </c>
      <c r="AB2050" s="3">
        <f t="array" ref="AB2050">ROUNDDOWN(INDEX($A:$N,MATCH(W2050,$A:$A,0),COLUMN(N$1))/X2050,0)+Z2050</f>
        <v>0</v>
      </c>
      <c r="AC2050" s="3" t="str">
        <f t="array" ref="AC2050">INDEX($A:$P,MATCH(W2050,$A:$A,0),COLUMN(P$1))</f>
        <v>ZZ</v>
      </c>
      <c r="AD2050" s="3" t="s">
        <v>2282</v>
      </c>
      <c r="AE2050" s="3">
        <v>1.0</v>
      </c>
      <c r="AF2050" s="3">
        <f t="array" ref="AF2050">ROUNDDOWN(INDEX($A:$O,MATCH(AD2050,$A:$A,0),COLUMN(O$1))/AE2050,0)</f>
        <v>1</v>
      </c>
      <c r="AG2050" s="3">
        <f t="array" ref="AG2050">ROUNDDOWN(INDEX($A:$J,MATCH(AD2050,$A:$A,0),COLUMN(H$1))/AE2050,0)+AF2050</f>
        <v>1</v>
      </c>
      <c r="AH2050" s="5" t="str">
        <f t="array" ref="AH2050">XLOOKUP(AD2050,A:A,M:M)</f>
        <v/>
      </c>
      <c r="AI2050" s="3">
        <f t="array" ref="AI2050">ROUNDDOWN(INDEX($A:$N,MATCH(AD2050,$A:$A,0),COLUMN(N$1))/AE2050,0)+AG2050</f>
        <v>1</v>
      </c>
      <c r="AJ2050" s="3" t="str">
        <f t="array" ref="AJ2050">INDEX($A:$P,MATCH(AD2050,$A:$A,0),COLUMN(P$1))</f>
        <v>ZZ</v>
      </c>
      <c r="AK2050" s="3" t="s">
        <v>2283</v>
      </c>
      <c r="AL2050" s="3">
        <v>1.0</v>
      </c>
      <c r="AM2050" s="3">
        <f t="array" ref="AM2050">ROUNDDOWN(INDEX($A:$O,MATCH(AK2050,$A:$A,0),COLUMN(O$1))/AL2050,0)</f>
        <v>0</v>
      </c>
      <c r="AN2050" s="3">
        <f t="array" ref="AN2050">ROUNDDOWN(INDEX($A:$J,MATCH(AK2050,$A:$A,0),COLUMN(H$1))/AL2050,0)+AM2050</f>
        <v>0</v>
      </c>
      <c r="AO2050" s="5" t="str">
        <f t="array" ref="AO2050">XLOOKUP(AK2050,$A:$A,$M:$M)</f>
        <v/>
      </c>
      <c r="AP2050" s="3">
        <f t="array" ref="AP2050">ROUNDDOWN(INDEX($A:$N,MATCH(AK2050,$A:$A,0),COLUMN(N$1))/AL2050,0)+AN2050</f>
        <v>0</v>
      </c>
      <c r="AQ2050" s="3" t="str">
        <f t="array" ref="AQ2050">INDEX($A:$P,MATCH(AK2050,$A:$A,0),COLUMN(P$1))</f>
        <v>ZZ</v>
      </c>
      <c r="AR2050" s="3" t="s">
        <v>2284</v>
      </c>
      <c r="AS2050" s="3">
        <v>1.0</v>
      </c>
      <c r="AT2050" s="3">
        <f t="array" ref="AT2050">ROUNDDOWN(INDEX($A:$O,MATCH(AR2050,$A:$A,0),COLUMN(O$1))/AS2050,0)</f>
        <v>0</v>
      </c>
      <c r="AU2050" s="3">
        <f t="array" ref="AU2050">ROUNDDOWN(INDEX($A:$J,MATCH(AR2050,$A:$A,0),COLUMN(H$1))/AS2050,0)+AT2050</f>
        <v>0</v>
      </c>
      <c r="AV2050" s="5" t="str">
        <f t="array" ref="AV2050">XLOOKUP(AR2050,$A:$A,$M:$M)</f>
        <v/>
      </c>
      <c r="AW2050" s="3">
        <f t="array" ref="AW2050">ROUNDDOWN(INDEX($A:$N,MATCH(AR2050,$A:$A,0),COLUMN(N$1))/AS2050,0)+AU2050</f>
        <v>0</v>
      </c>
      <c r="AX2050" s="3" t="str">
        <f t="array" ref="AX2050">INDEX($A:$P,MATCH(AR2050,$A:$A,0),COLUMN(P$1))</f>
        <v>ZZ</v>
      </c>
    </row>
    <row r="2051" ht="15.75" customHeight="1">
      <c r="A2051" s="3" t="s">
        <v>2286</v>
      </c>
      <c r="B2051" s="4" t="str">
        <f t="shared" si="1"/>
        <v>SETODSOTABX1</v>
      </c>
      <c r="D2051" s="3">
        <v>0.0</v>
      </c>
      <c r="F2051" s="5"/>
      <c r="G2051" s="4">
        <v>1.0</v>
      </c>
      <c r="I2051" s="4">
        <v>0.0</v>
      </c>
      <c r="J2051" s="4">
        <v>0.0</v>
      </c>
      <c r="K2051" s="4">
        <v>0.0</v>
      </c>
      <c r="L2051" s="4">
        <v>0.0</v>
      </c>
      <c r="O2051" s="6">
        <f t="shared" si="2"/>
        <v>1</v>
      </c>
      <c r="P2051" s="3" t="s">
        <v>51</v>
      </c>
      <c r="Q2051" s="3" t="str">
        <f t="shared" si="3"/>
        <v>ZZ</v>
      </c>
      <c r="R2051" s="3">
        <f t="shared" si="4"/>
        <v>1</v>
      </c>
      <c r="S2051" s="3" t="str">
        <f t="shared" si="5"/>
        <v/>
      </c>
      <c r="T2051" s="7">
        <f t="shared" si="6"/>
        <v>1</v>
      </c>
      <c r="U2051" s="8" t="str">
        <f t="array" ref="U2051">IF(W2051&lt;&gt;0,MAX(IFERROR(INDEX(A:S,MATCH(W2051,A:A,0),COLUMN(M$2)),0),IFERROR(INDEX(A:S,MATCH(AD2051,A:A,0),COLUMN(M$2)),0),IFERROR(INDEX(A:S,MATCH(AK2051,A:A,0),COLUMN(M$2)),0),IFERROR(INDEX(A:S,MATCH(AR2051,A:A,0),COLUMN(M$2)),0)),M2051)</f>
        <v/>
      </c>
      <c r="V2051" s="3" t="str">
        <f t="shared" si="7"/>
        <v/>
      </c>
    </row>
    <row r="2052" ht="15.75" customHeight="1">
      <c r="A2052" s="3" t="s">
        <v>2287</v>
      </c>
      <c r="B2052" s="4" t="str">
        <f t="shared" si="1"/>
        <v>SETODSOTABX2</v>
      </c>
      <c r="D2052" s="3">
        <v>0.0</v>
      </c>
      <c r="F2052" s="5"/>
      <c r="G2052" s="4">
        <v>1.0</v>
      </c>
      <c r="I2052" s="4">
        <v>0.0</v>
      </c>
      <c r="J2052" s="4">
        <v>0.0</v>
      </c>
      <c r="K2052" s="4">
        <v>0.0</v>
      </c>
      <c r="L2052" s="4">
        <v>0.0</v>
      </c>
      <c r="O2052" s="6">
        <f t="shared" si="2"/>
        <v>1</v>
      </c>
      <c r="P2052" s="3" t="s">
        <v>51</v>
      </c>
      <c r="Q2052" s="3" t="str">
        <f t="shared" si="3"/>
        <v>ZZ</v>
      </c>
      <c r="R2052" s="3">
        <f t="shared" si="4"/>
        <v>1</v>
      </c>
      <c r="S2052" s="3" t="str">
        <f t="shared" si="5"/>
        <v/>
      </c>
      <c r="T2052" s="7">
        <f t="shared" si="6"/>
        <v>1</v>
      </c>
      <c r="U2052" s="8" t="str">
        <f t="array" ref="U2052">IF(W2052&lt;&gt;0,MAX(IFERROR(INDEX(A:S,MATCH(W2052,A:A,0),COLUMN(M$2)),0),IFERROR(INDEX(A:S,MATCH(AD2052,A:A,0),COLUMN(M$2)),0),IFERROR(INDEX(A:S,MATCH(AK2052,A:A,0),COLUMN(M$2)),0),IFERROR(INDEX(A:S,MATCH(AR2052,A:A,0),COLUMN(M$2)),0)),M2052)</f>
        <v/>
      </c>
      <c r="V2052" s="3" t="str">
        <f t="shared" si="7"/>
        <v/>
      </c>
    </row>
    <row r="2053" ht="15.75" customHeight="1">
      <c r="A2053" s="3" t="s">
        <v>2288</v>
      </c>
      <c r="B2053" s="4" t="str">
        <f t="shared" si="1"/>
        <v>SETODSOTABX3</v>
      </c>
      <c r="D2053" s="3">
        <v>0.0</v>
      </c>
      <c r="F2053" s="5"/>
      <c r="G2053" s="4">
        <v>1.0</v>
      </c>
      <c r="I2053" s="4">
        <v>0.0</v>
      </c>
      <c r="J2053" s="4">
        <v>0.0</v>
      </c>
      <c r="K2053" s="4">
        <v>0.0</v>
      </c>
      <c r="L2053" s="4">
        <v>0.0</v>
      </c>
      <c r="O2053" s="6">
        <f t="shared" si="2"/>
        <v>1</v>
      </c>
      <c r="P2053" s="3" t="s">
        <v>51</v>
      </c>
      <c r="Q2053" s="3" t="str">
        <f t="shared" si="3"/>
        <v>ZZ</v>
      </c>
      <c r="R2053" s="3">
        <f t="shared" si="4"/>
        <v>1</v>
      </c>
      <c r="S2053" s="3" t="str">
        <f t="shared" si="5"/>
        <v/>
      </c>
      <c r="T2053" s="7">
        <f t="shared" si="6"/>
        <v>1</v>
      </c>
      <c r="U2053" s="8" t="str">
        <f t="array" ref="U2053">IF(W2053&lt;&gt;0,MAX(IFERROR(INDEX(A:S,MATCH(W2053,A:A,0),COLUMN(M$2)),0),IFERROR(INDEX(A:S,MATCH(AD2053,A:A,0),COLUMN(M$2)),0),IFERROR(INDEX(A:S,MATCH(AK2053,A:A,0),COLUMN(M$2)),0),IFERROR(INDEX(A:S,MATCH(AR2053,A:A,0),COLUMN(M$2)),0)),M2053)</f>
        <v/>
      </c>
      <c r="V2053" s="3" t="str">
        <f t="shared" si="7"/>
        <v/>
      </c>
    </row>
    <row r="2054" ht="15.75" customHeight="1">
      <c r="A2054" s="3" t="s">
        <v>2289</v>
      </c>
      <c r="B2054" s="4" t="str">
        <f t="shared" si="1"/>
        <v>SETODSOTABX4</v>
      </c>
      <c r="D2054" s="3">
        <v>0.0</v>
      </c>
      <c r="F2054" s="5"/>
      <c r="G2054" s="4">
        <v>1.0</v>
      </c>
      <c r="I2054" s="4">
        <v>0.0</v>
      </c>
      <c r="J2054" s="4">
        <v>0.0</v>
      </c>
      <c r="K2054" s="4">
        <v>0.0</v>
      </c>
      <c r="L2054" s="4">
        <v>0.0</v>
      </c>
      <c r="O2054" s="6">
        <f t="shared" si="2"/>
        <v>1</v>
      </c>
      <c r="P2054" s="3" t="s">
        <v>51</v>
      </c>
      <c r="Q2054" s="3" t="str">
        <f t="shared" si="3"/>
        <v>ZZ</v>
      </c>
      <c r="R2054" s="3">
        <f t="shared" si="4"/>
        <v>1</v>
      </c>
      <c r="S2054" s="3" t="str">
        <f t="shared" si="5"/>
        <v/>
      </c>
      <c r="T2054" s="7">
        <f t="shared" si="6"/>
        <v>1</v>
      </c>
      <c r="U2054" s="8" t="str">
        <f t="array" ref="U2054">IF(W2054&lt;&gt;0,MAX(IFERROR(INDEX(A:S,MATCH(W2054,A:A,0),COLUMN(M$2)),0),IFERROR(INDEX(A:S,MATCH(AD2054,A:A,0),COLUMN(M$2)),0),IFERROR(INDEX(A:S,MATCH(AK2054,A:A,0),COLUMN(M$2)),0),IFERROR(INDEX(A:S,MATCH(AR2054,A:A,0),COLUMN(M$2)),0)),M2054)</f>
        <v/>
      </c>
      <c r="V2054" s="3" t="str">
        <f t="shared" si="7"/>
        <v/>
      </c>
    </row>
    <row r="2055" ht="15.75" customHeight="1">
      <c r="A2055" s="3" t="s">
        <v>2290</v>
      </c>
      <c r="B2055" s="4" t="str">
        <f t="shared" si="1"/>
        <v>SETODSOTA</v>
      </c>
      <c r="D2055" s="3" t="s">
        <v>60</v>
      </c>
      <c r="F2055" s="5">
        <v>45020.0</v>
      </c>
      <c r="G2055" s="4">
        <v>0.0</v>
      </c>
      <c r="I2055" s="4">
        <v>1.0</v>
      </c>
      <c r="J2055" s="4">
        <v>0.0</v>
      </c>
      <c r="K2055" s="4">
        <v>0.0</v>
      </c>
      <c r="L2055" s="4">
        <v>0.0</v>
      </c>
      <c r="O2055" s="6">
        <f t="shared" si="2"/>
        <v>-1</v>
      </c>
      <c r="P2055" s="3" t="s">
        <v>51</v>
      </c>
      <c r="Q2055" s="3" t="str">
        <f t="shared" si="3"/>
        <v>ZZ</v>
      </c>
      <c r="R2055" s="3">
        <f t="shared" si="4"/>
        <v>1</v>
      </c>
      <c r="S2055" s="3">
        <f t="shared" si="5"/>
        <v>0</v>
      </c>
      <c r="T2055" s="7">
        <f t="shared" si="6"/>
        <v>0</v>
      </c>
      <c r="U2055" s="8">
        <f t="array" ref="U2055">IF(W2055&lt;&gt;0,MAX(IFERROR(INDEX(A:S,MATCH(W2055,A:A,0),COLUMN(M$2)),0),IFERROR(INDEX(A:S,MATCH(AD2055,A:A,0),COLUMN(M$2)),0),IFERROR(INDEX(A:S,MATCH(AK2055,A:A,0),COLUMN(M$2)),0),IFERROR(INDEX(A:S,MATCH(AR2055,A:A,0),COLUMN(M$2)),0)),M2055)</f>
        <v>0</v>
      </c>
      <c r="V2055" s="3">
        <f t="shared" si="7"/>
        <v>0</v>
      </c>
      <c r="W2055" s="3" t="s">
        <v>2286</v>
      </c>
      <c r="X2055" s="3">
        <v>1.0</v>
      </c>
      <c r="Y2055" s="3">
        <f t="array" ref="Y2055">ROUNDDOWN(INDEX($A:$O,MATCH(W2055,$A:$A,0),COLUMN(O$1))/X2055,0)</f>
        <v>1</v>
      </c>
      <c r="Z2055" s="3">
        <f t="array" ref="Z2055">ROUNDDOWN(INDEX($A:$J,MATCH(W2055,$A:$A,0),COLUMN(H$1))/X2055,0)+Y2055</f>
        <v>1</v>
      </c>
      <c r="AA2055" s="5" t="str">
        <f t="array" ref="AA2055">XLOOKUP(W2055,A:A,M:M)</f>
        <v/>
      </c>
      <c r="AB2055" s="3">
        <f t="array" ref="AB2055">ROUNDDOWN(INDEX($A:$N,MATCH(W2055,$A:$A,0),COLUMN(N$1))/X2055,0)+Z2055</f>
        <v>1</v>
      </c>
      <c r="AC2055" s="3" t="str">
        <f t="array" ref="AC2055">INDEX($A:$P,MATCH(W2055,$A:$A,0),COLUMN(P$1))</f>
        <v>ZZ</v>
      </c>
      <c r="AD2055" s="3" t="s">
        <v>2287</v>
      </c>
      <c r="AE2055" s="3">
        <v>1.0</v>
      </c>
      <c r="AF2055" s="3">
        <f t="array" ref="AF2055">ROUNDDOWN(INDEX($A:$O,MATCH(AD2055,$A:$A,0),COLUMN(O$1))/AE2055,0)</f>
        <v>1</v>
      </c>
      <c r="AG2055" s="3">
        <f t="array" ref="AG2055">ROUNDDOWN(INDEX($A:$J,MATCH(AD2055,$A:$A,0),COLUMN(H$1))/AE2055,0)+AF2055</f>
        <v>1</v>
      </c>
      <c r="AH2055" s="5" t="str">
        <f t="array" ref="AH2055">XLOOKUP(AD2055,A:A,M:M)</f>
        <v/>
      </c>
      <c r="AI2055" s="3">
        <f t="array" ref="AI2055">ROUNDDOWN(INDEX($A:$N,MATCH(AD2055,$A:$A,0),COLUMN(N$1))/AE2055,0)+AG2055</f>
        <v>1</v>
      </c>
      <c r="AJ2055" s="3" t="str">
        <f t="array" ref="AJ2055">INDEX($A:$P,MATCH(AD2055,$A:$A,0),COLUMN(P$1))</f>
        <v>ZZ</v>
      </c>
      <c r="AK2055" s="3" t="s">
        <v>2288</v>
      </c>
      <c r="AL2055" s="3">
        <v>1.0</v>
      </c>
      <c r="AM2055" s="3">
        <f t="array" ref="AM2055">ROUNDDOWN(INDEX($A:$O,MATCH(AK2055,$A:$A,0),COLUMN(O$1))/AL2055,0)</f>
        <v>1</v>
      </c>
      <c r="AN2055" s="3">
        <f t="array" ref="AN2055">ROUNDDOWN(INDEX($A:$J,MATCH(AK2055,$A:$A,0),COLUMN(H$1))/AL2055,0)+AM2055</f>
        <v>1</v>
      </c>
      <c r="AO2055" s="5" t="str">
        <f t="array" ref="AO2055">XLOOKUP(AK2055,$A:$A,$M:$M)</f>
        <v/>
      </c>
      <c r="AP2055" s="3">
        <f t="array" ref="AP2055">ROUNDDOWN(INDEX($A:$N,MATCH(AK2055,$A:$A,0),COLUMN(N$1))/AL2055,0)+AN2055</f>
        <v>1</v>
      </c>
      <c r="AQ2055" s="3" t="str">
        <f t="array" ref="AQ2055">INDEX($A:$P,MATCH(AK2055,$A:$A,0),COLUMN(P$1))</f>
        <v>ZZ</v>
      </c>
      <c r="AR2055" s="3" t="s">
        <v>2289</v>
      </c>
      <c r="AS2055" s="3">
        <v>1.0</v>
      </c>
      <c r="AT2055" s="3">
        <f t="array" ref="AT2055">ROUNDDOWN(INDEX($A:$O,MATCH(AR2055,$A:$A,0),COLUMN(O$1))/AS2055,0)</f>
        <v>1</v>
      </c>
      <c r="AU2055" s="3">
        <f t="array" ref="AU2055">ROUNDDOWN(INDEX($A:$J,MATCH(AR2055,$A:$A,0),COLUMN(H$1))/AS2055,0)+AT2055</f>
        <v>1</v>
      </c>
      <c r="AV2055" s="5" t="str">
        <f t="array" ref="AV2055">XLOOKUP(AR2055,$A:$A,$M:$M)</f>
        <v/>
      </c>
      <c r="AW2055" s="3">
        <f t="array" ref="AW2055">ROUNDDOWN(INDEX($A:$N,MATCH(AR2055,$A:$A,0),COLUMN(N$1))/AS2055,0)+AU2055</f>
        <v>1</v>
      </c>
      <c r="AX2055" s="3" t="str">
        <f t="array" ref="AX2055">INDEX($A:$P,MATCH(AR2055,$A:$A,0),COLUMN(P$1))</f>
        <v>ZZ</v>
      </c>
    </row>
    <row r="2056" ht="15.75" customHeight="1">
      <c r="A2056" s="3" t="s">
        <v>2291</v>
      </c>
      <c r="B2056" s="4" t="str">
        <f t="shared" si="1"/>
        <v>LCKRCHBLU</v>
      </c>
      <c r="D2056" s="3" t="s">
        <v>101</v>
      </c>
      <c r="F2056" s="5"/>
      <c r="G2056" s="4">
        <v>17.0</v>
      </c>
      <c r="I2056" s="4">
        <v>0.0</v>
      </c>
      <c r="J2056" s="4">
        <v>16.0</v>
      </c>
      <c r="K2056" s="4">
        <v>0.0</v>
      </c>
      <c r="L2056" s="4">
        <v>0.0</v>
      </c>
      <c r="M2056" s="5"/>
      <c r="O2056" s="6">
        <f t="shared" si="2"/>
        <v>17</v>
      </c>
      <c r="P2056" s="3" t="s">
        <v>628</v>
      </c>
      <c r="Q2056" s="3" t="str">
        <f t="shared" si="3"/>
        <v>LC ACCENT</v>
      </c>
      <c r="R2056" s="3">
        <f t="shared" si="4"/>
        <v>17</v>
      </c>
      <c r="S2056" s="3" t="str">
        <f t="shared" si="5"/>
        <v/>
      </c>
      <c r="T2056" s="7">
        <f t="shared" si="6"/>
        <v>17</v>
      </c>
      <c r="U2056" s="8" t="str">
        <f t="array" ref="U2056">IF(W2056&lt;&gt;0,MAX(IFERROR(INDEX(A:S,MATCH(W2056,A:A,0),COLUMN(M$2)),0),IFERROR(INDEX(A:S,MATCH(AD2056,A:A,0),COLUMN(M$2)),0),IFERROR(INDEX(A:S,MATCH(AK2056,A:A,0),COLUMN(M$2)),0),IFERROR(INDEX(A:S,MATCH(AR2056,A:A,0),COLUMN(M$2)),0)),M2056)</f>
        <v/>
      </c>
      <c r="V2056" s="3" t="str">
        <f t="shared" si="7"/>
        <v/>
      </c>
    </row>
    <row r="2057" ht="15.75" customHeight="1">
      <c r="A2057" s="3" t="s">
        <v>2292</v>
      </c>
      <c r="B2057" s="4" t="str">
        <f t="shared" si="1"/>
        <v>LCKRCHGRY</v>
      </c>
      <c r="D2057" s="3" t="s">
        <v>101</v>
      </c>
      <c r="F2057" s="5"/>
      <c r="G2057" s="4">
        <v>11.0</v>
      </c>
      <c r="I2057" s="4">
        <v>1.0</v>
      </c>
      <c r="J2057" s="4">
        <v>9.0</v>
      </c>
      <c r="K2057" s="4">
        <v>0.0</v>
      </c>
      <c r="L2057" s="4">
        <v>0.0</v>
      </c>
      <c r="M2057" s="5"/>
      <c r="O2057" s="6">
        <f t="shared" si="2"/>
        <v>10</v>
      </c>
      <c r="P2057" s="3" t="s">
        <v>628</v>
      </c>
      <c r="Q2057" s="3" t="str">
        <f t="shared" si="3"/>
        <v>LC ACCENT</v>
      </c>
      <c r="R2057" s="3">
        <f t="shared" si="4"/>
        <v>10</v>
      </c>
      <c r="S2057" s="3" t="str">
        <f t="shared" si="5"/>
        <v/>
      </c>
      <c r="T2057" s="7">
        <f t="shared" si="6"/>
        <v>10</v>
      </c>
      <c r="U2057" s="8" t="str">
        <f t="array" ref="U2057">IF(W2057&lt;&gt;0,MAX(IFERROR(INDEX(A:S,MATCH(W2057,A:A,0),COLUMN(M$2)),0),IFERROR(INDEX(A:S,MATCH(AD2057,A:A,0),COLUMN(M$2)),0),IFERROR(INDEX(A:S,MATCH(AK2057,A:A,0),COLUMN(M$2)),0),IFERROR(INDEX(A:S,MATCH(AR2057,A:A,0),COLUMN(M$2)),0)),M2057)</f>
        <v/>
      </c>
      <c r="V2057" s="3" t="str">
        <f t="shared" si="7"/>
        <v/>
      </c>
    </row>
    <row r="2058" ht="15.75" customHeight="1">
      <c r="A2058" s="3" t="s">
        <v>2293</v>
      </c>
      <c r="B2058" s="4" t="str">
        <f t="shared" si="1"/>
        <v>LCKRCHPNK</v>
      </c>
      <c r="D2058" s="3" t="s">
        <v>60</v>
      </c>
      <c r="F2058" s="5">
        <v>45020.0</v>
      </c>
      <c r="G2058" s="4">
        <v>0.0</v>
      </c>
      <c r="I2058" s="4">
        <v>0.0</v>
      </c>
      <c r="J2058" s="4">
        <v>0.0</v>
      </c>
      <c r="K2058" s="4">
        <v>0.0</v>
      </c>
      <c r="L2058" s="4">
        <v>0.0</v>
      </c>
      <c r="O2058" s="6">
        <f t="shared" si="2"/>
        <v>0</v>
      </c>
      <c r="P2058" s="3" t="s">
        <v>51</v>
      </c>
      <c r="Q2058" s="3" t="str">
        <f t="shared" si="3"/>
        <v>ZZ</v>
      </c>
      <c r="R2058" s="3">
        <f t="shared" si="4"/>
        <v>0</v>
      </c>
      <c r="S2058" s="3" t="str">
        <f t="shared" si="5"/>
        <v/>
      </c>
      <c r="T2058" s="7">
        <f t="shared" si="6"/>
        <v>0</v>
      </c>
      <c r="U2058" s="8" t="str">
        <f t="array" ref="U2058">IF(W2058&lt;&gt;0,MAX(IFERROR(INDEX(A:S,MATCH(W2058,A:A,0),COLUMN(M$2)),0),IFERROR(INDEX(A:S,MATCH(AD2058,A:A,0),COLUMN(M$2)),0),IFERROR(INDEX(A:S,MATCH(AK2058,A:A,0),COLUMN(M$2)),0),IFERROR(INDEX(A:S,MATCH(AR2058,A:A,0),COLUMN(M$2)),0)),M2058)</f>
        <v/>
      </c>
      <c r="V2058" s="3" t="str">
        <f t="shared" si="7"/>
        <v/>
      </c>
    </row>
    <row r="2059" ht="15.75" customHeight="1">
      <c r="A2059" s="3" t="s">
        <v>2294</v>
      </c>
      <c r="B2059" s="4" t="str">
        <f t="shared" si="1"/>
        <v>LCMMSIBLU</v>
      </c>
      <c r="C2059" s="3" t="s">
        <v>2</v>
      </c>
      <c r="D2059" s="3" t="s">
        <v>60</v>
      </c>
      <c r="F2059" s="5">
        <v>45020.0</v>
      </c>
      <c r="G2059" s="4">
        <v>0.0</v>
      </c>
      <c r="I2059" s="4">
        <v>0.0</v>
      </c>
      <c r="J2059" s="4">
        <v>0.0</v>
      </c>
      <c r="K2059" s="4">
        <v>0.0</v>
      </c>
      <c r="L2059" s="4">
        <v>0.0</v>
      </c>
      <c r="O2059" s="6">
        <f t="shared" si="2"/>
        <v>0</v>
      </c>
      <c r="P2059" s="3" t="s">
        <v>51</v>
      </c>
      <c r="Q2059" s="3" t="str">
        <f t="shared" si="3"/>
        <v>ZZ</v>
      </c>
      <c r="R2059" s="3">
        <f t="shared" si="4"/>
        <v>0</v>
      </c>
      <c r="S2059" s="3">
        <f t="shared" si="5"/>
        <v>0</v>
      </c>
      <c r="T2059" s="7">
        <f t="shared" si="6"/>
        <v>0</v>
      </c>
      <c r="U2059" s="8" t="str">
        <f t="array" ref="U2059">IF(W2059&lt;&gt;0,MAX(IFERROR(INDEX(A:S,MATCH(W2059,A:A,0),COLUMN(M$2)),0),IFERROR(INDEX(A:S,MATCH(AD2059,A:A,0),COLUMN(M$2)),0),IFERROR(INDEX(A:S,MATCH(AK2059,A:A,0),COLUMN(M$2)),0),IFERROR(INDEX(A:S,MATCH(AR2059,A:A,0),COLUMN(M$2)),0)),M2059)</f>
        <v/>
      </c>
      <c r="V2059" s="3">
        <f t="shared" si="7"/>
        <v>0</v>
      </c>
    </row>
    <row r="2060" ht="15.75" customHeight="1">
      <c r="A2060" s="3" t="s">
        <v>2295</v>
      </c>
      <c r="B2060" s="4" t="str">
        <f t="shared" si="1"/>
        <v>SETPIDIAC5A</v>
      </c>
      <c r="D2060" s="3" t="s">
        <v>60</v>
      </c>
      <c r="F2060" s="5">
        <v>45020.0</v>
      </c>
      <c r="G2060" s="4">
        <v>0.0</v>
      </c>
      <c r="I2060" s="4">
        <v>0.0</v>
      </c>
      <c r="J2060" s="4">
        <v>0.0</v>
      </c>
      <c r="K2060" s="4">
        <v>0.0</v>
      </c>
      <c r="L2060" s="4">
        <v>0.0</v>
      </c>
      <c r="O2060" s="6">
        <f t="shared" si="2"/>
        <v>0</v>
      </c>
      <c r="P2060" s="3" t="s">
        <v>144</v>
      </c>
      <c r="Q2060" s="3" t="str">
        <f t="shared" si="3"/>
        <v>ZZ</v>
      </c>
      <c r="R2060" s="3">
        <f t="shared" si="4"/>
        <v>0</v>
      </c>
      <c r="S2060" s="3">
        <f t="shared" si="5"/>
        <v>0</v>
      </c>
      <c r="T2060" s="7">
        <f t="shared" si="6"/>
        <v>0</v>
      </c>
      <c r="U2060" s="8">
        <f t="array" ref="U2060">IF(W2060&lt;&gt;0,MAX(IFERROR(INDEX(A:S,MATCH(W2060,A:A,0),COLUMN(M$2)),0),IFERROR(INDEX(A:S,MATCH(AD2060,A:A,0),COLUMN(M$2)),0),IFERROR(INDEX(A:S,MATCH(AK2060,A:A,0),COLUMN(M$2)),0),IFERROR(INDEX(A:S,MATCH(AR2060,A:A,0),COLUMN(M$2)),0)),M2060)</f>
        <v>0</v>
      </c>
      <c r="V2060" s="3">
        <f t="shared" si="7"/>
        <v>0</v>
      </c>
      <c r="W2060" s="3" t="s">
        <v>2296</v>
      </c>
      <c r="X2060" s="3">
        <v>1.0</v>
      </c>
      <c r="Y2060" s="3">
        <f t="array" ref="Y2060">ROUNDDOWN(INDEX($A:$O,MATCH(W2060,$A:$A,0),COLUMN(O$1))/X2060,0)</f>
        <v>0</v>
      </c>
      <c r="Z2060" s="3">
        <f t="array" ref="Z2060">ROUNDDOWN(INDEX($A:$J,MATCH(W2060,$A:$A,0),COLUMN(H$1))/X2060,0)+Y2060</f>
        <v>0</v>
      </c>
      <c r="AA2060" s="5" t="str">
        <f t="array" ref="AA2060">XLOOKUP(W2060,A:A,M:M)</f>
        <v/>
      </c>
      <c r="AB2060" s="3">
        <f t="array" ref="AB2060">ROUNDDOWN(INDEX($A:$N,MATCH(W2060,$A:$A,0),COLUMN(N$1))/X2060,0)+Z2060</f>
        <v>0</v>
      </c>
      <c r="AC2060" s="3" t="str">
        <f t="array" ref="AC2060">INDEX($A:$P,MATCH(W2060,$A:$A,0),COLUMN(P$1))</f>
        <v>LC DINING TABLES</v>
      </c>
      <c r="AD2060" s="3" t="s">
        <v>2294</v>
      </c>
      <c r="AE2060" s="3">
        <v>4.0</v>
      </c>
      <c r="AF2060" s="3">
        <f t="array" ref="AF2060">ROUNDDOWN(INDEX($A:$O,MATCH(AD2060,$A:$A,0),COLUMN(O$1))/AE2060,0)</f>
        <v>0</v>
      </c>
      <c r="AG2060" s="3">
        <f t="array" ref="AG2060">ROUNDDOWN(INDEX($A:$J,MATCH(AD2060,$A:$A,0),COLUMN(H$1))/AE2060,0)+AF2060</f>
        <v>0</v>
      </c>
      <c r="AH2060" s="5" t="str">
        <f t="array" ref="AH2060">XLOOKUP(AD2060,A:A,M:M)</f>
        <v/>
      </c>
      <c r="AI2060" s="3">
        <f t="array" ref="AI2060">ROUNDDOWN(INDEX($A:$N,MATCH(AD2060,$A:$A,0),COLUMN(N$1))/AE2060,0)+AG2060</f>
        <v>0</v>
      </c>
      <c r="AJ2060" s="3" t="str">
        <f t="array" ref="AJ2060">INDEX($A:$P,MATCH(AD2060,$A:$A,0),COLUMN(P$1))</f>
        <v>ZZ</v>
      </c>
    </row>
    <row r="2061" ht="15.75" customHeight="1">
      <c r="A2061" s="3" t="s">
        <v>2297</v>
      </c>
      <c r="B2061" s="4" t="str">
        <f t="shared" si="1"/>
        <v>LCMMSIGRY</v>
      </c>
      <c r="C2061" s="3" t="s">
        <v>2</v>
      </c>
      <c r="D2061" s="3" t="s">
        <v>60</v>
      </c>
      <c r="F2061" s="5">
        <v>45020.0</v>
      </c>
      <c r="G2061" s="4">
        <v>0.0</v>
      </c>
      <c r="I2061" s="4">
        <v>0.0</v>
      </c>
      <c r="J2061" s="4">
        <v>0.0</v>
      </c>
      <c r="K2061" s="4">
        <v>0.0</v>
      </c>
      <c r="L2061" s="4">
        <v>0.0</v>
      </c>
      <c r="O2061" s="6">
        <f t="shared" si="2"/>
        <v>0</v>
      </c>
      <c r="P2061" s="3" t="s">
        <v>51</v>
      </c>
      <c r="Q2061" s="3" t="str">
        <f t="shared" si="3"/>
        <v>ZZ</v>
      </c>
      <c r="R2061" s="3">
        <f t="shared" si="4"/>
        <v>0</v>
      </c>
      <c r="S2061" s="3">
        <f t="shared" si="5"/>
        <v>0</v>
      </c>
      <c r="T2061" s="7">
        <f t="shared" si="6"/>
        <v>0</v>
      </c>
      <c r="U2061" s="8" t="str">
        <f t="array" ref="U2061">IF(W2061&lt;&gt;0,MAX(IFERROR(INDEX(A:S,MATCH(W2061,A:A,0),COLUMN(M$2)),0),IFERROR(INDEX(A:S,MATCH(AD2061,A:A,0),COLUMN(M$2)),0),IFERROR(INDEX(A:S,MATCH(AK2061,A:A,0),COLUMN(M$2)),0),IFERROR(INDEX(A:S,MATCH(AR2061,A:A,0),COLUMN(M$2)),0)),M2061)</f>
        <v/>
      </c>
      <c r="V2061" s="3">
        <f t="shared" si="7"/>
        <v>0</v>
      </c>
    </row>
    <row r="2062" ht="15.75" customHeight="1">
      <c r="A2062" s="3" t="s">
        <v>2298</v>
      </c>
      <c r="B2062" s="4" t="str">
        <f t="shared" si="1"/>
        <v>SETPIDIAC5B</v>
      </c>
      <c r="D2062" s="3" t="s">
        <v>60</v>
      </c>
      <c r="F2062" s="5">
        <v>45020.0</v>
      </c>
      <c r="G2062" s="4">
        <v>0.0</v>
      </c>
      <c r="I2062" s="4">
        <v>0.0</v>
      </c>
      <c r="J2062" s="4">
        <v>0.0</v>
      </c>
      <c r="K2062" s="4">
        <v>0.0</v>
      </c>
      <c r="L2062" s="4">
        <v>0.0</v>
      </c>
      <c r="O2062" s="6">
        <f t="shared" si="2"/>
        <v>0</v>
      </c>
      <c r="P2062" s="3" t="s">
        <v>144</v>
      </c>
      <c r="Q2062" s="3" t="str">
        <f t="shared" si="3"/>
        <v>ZZ</v>
      </c>
      <c r="R2062" s="3">
        <f t="shared" si="4"/>
        <v>0</v>
      </c>
      <c r="S2062" s="3">
        <f t="shared" si="5"/>
        <v>0</v>
      </c>
      <c r="T2062" s="7">
        <f t="shared" si="6"/>
        <v>0</v>
      </c>
      <c r="U2062" s="8">
        <f t="array" ref="U2062">IF(W2062&lt;&gt;0,MAX(IFERROR(INDEX(A:S,MATCH(W2062,A:A,0),COLUMN(M$2)),0),IFERROR(INDEX(A:S,MATCH(AD2062,A:A,0),COLUMN(M$2)),0),IFERROR(INDEX(A:S,MATCH(AK2062,A:A,0),COLUMN(M$2)),0),IFERROR(INDEX(A:S,MATCH(AR2062,A:A,0),COLUMN(M$2)),0)),M2062)</f>
        <v>0</v>
      </c>
      <c r="V2062" s="3">
        <f t="shared" si="7"/>
        <v>0</v>
      </c>
      <c r="W2062" s="3" t="s">
        <v>2296</v>
      </c>
      <c r="X2062" s="3">
        <v>1.0</v>
      </c>
      <c r="Y2062" s="3">
        <f t="array" ref="Y2062">ROUNDDOWN(INDEX($A:$O,MATCH(W2062,$A:$A,0),COLUMN(O$1))/X2062,0)</f>
        <v>0</v>
      </c>
      <c r="Z2062" s="3">
        <f t="array" ref="Z2062">ROUNDDOWN(INDEX($A:$J,MATCH(W2062,$A:$A,0),COLUMN(H$1))/X2062,0)+Y2062</f>
        <v>0</v>
      </c>
      <c r="AA2062" s="5" t="str">
        <f t="array" ref="AA2062">XLOOKUP(W2062,A:A,M:M)</f>
        <v/>
      </c>
      <c r="AB2062" s="3">
        <f t="array" ref="AB2062">ROUNDDOWN(INDEX($A:$N,MATCH(W2062,$A:$A,0),COLUMN(N$1))/X2062,0)+Z2062</f>
        <v>0</v>
      </c>
      <c r="AC2062" s="3" t="str">
        <f t="array" ref="AC2062">INDEX($A:$P,MATCH(W2062,$A:$A,0),COLUMN(P$1))</f>
        <v>LC DINING TABLES</v>
      </c>
      <c r="AD2062" s="3" t="s">
        <v>2297</v>
      </c>
      <c r="AE2062" s="3">
        <v>4.0</v>
      </c>
      <c r="AF2062" s="3">
        <f t="array" ref="AF2062">ROUNDDOWN(INDEX($A:$O,MATCH(AD2062,$A:$A,0),COLUMN(O$1))/AE2062,0)</f>
        <v>0</v>
      </c>
      <c r="AG2062" s="3">
        <f t="array" ref="AG2062">ROUNDDOWN(INDEX($A:$J,MATCH(AD2062,$A:$A,0),COLUMN(H$1))/AE2062,0)+AF2062</f>
        <v>0</v>
      </c>
      <c r="AH2062" s="5" t="str">
        <f t="array" ref="AH2062">XLOOKUP(AD2062,A:A,M:M)</f>
        <v/>
      </c>
      <c r="AI2062" s="3">
        <f t="array" ref="AI2062">ROUNDDOWN(INDEX($A:$N,MATCH(AD2062,$A:$A,0),COLUMN(N$1))/AE2062,0)+AG2062</f>
        <v>0</v>
      </c>
      <c r="AJ2062" s="3" t="str">
        <f t="array" ref="AJ2062">INDEX($A:$P,MATCH(AD2062,$A:$A,0),COLUMN(P$1))</f>
        <v>ZZ</v>
      </c>
    </row>
    <row r="2063" ht="15.75" customHeight="1">
      <c r="A2063" s="3" t="s">
        <v>2299</v>
      </c>
      <c r="B2063" s="4" t="str">
        <f t="shared" si="1"/>
        <v>LCNPSIBLU</v>
      </c>
      <c r="C2063" s="3" t="s">
        <v>2</v>
      </c>
      <c r="D2063" s="3" t="s">
        <v>60</v>
      </c>
      <c r="F2063" s="5">
        <v>45020.0</v>
      </c>
      <c r="G2063" s="4">
        <v>0.0</v>
      </c>
      <c r="I2063" s="4">
        <v>0.0</v>
      </c>
      <c r="J2063" s="4">
        <v>0.0</v>
      </c>
      <c r="K2063" s="4">
        <v>0.0</v>
      </c>
      <c r="L2063" s="4">
        <v>0.0</v>
      </c>
      <c r="O2063" s="6">
        <f t="shared" si="2"/>
        <v>0</v>
      </c>
      <c r="P2063" s="9" t="s">
        <v>51</v>
      </c>
      <c r="Q2063" s="3" t="str">
        <f t="shared" si="3"/>
        <v>ZZ</v>
      </c>
      <c r="R2063" s="3">
        <f t="shared" si="4"/>
        <v>0</v>
      </c>
      <c r="S2063" s="3">
        <f t="shared" si="5"/>
        <v>0</v>
      </c>
      <c r="T2063" s="7">
        <f t="shared" si="6"/>
        <v>0</v>
      </c>
      <c r="U2063" s="8" t="str">
        <f t="array" ref="U2063">IF(W2063&lt;&gt;0,MAX(IFERROR(INDEX(A:S,MATCH(W2063,A:A,0),COLUMN(M$2)),0),IFERROR(INDEX(A:S,MATCH(AD2063,A:A,0),COLUMN(M$2)),0),IFERROR(INDEX(A:S,MATCH(AK2063,A:A,0),COLUMN(M$2)),0),IFERROR(INDEX(A:S,MATCH(AR2063,A:A,0),COLUMN(M$2)),0)),M2063)</f>
        <v/>
      </c>
      <c r="V2063" s="3">
        <f t="shared" si="7"/>
        <v>0</v>
      </c>
    </row>
    <row r="2064" ht="15.75" customHeight="1">
      <c r="A2064" s="3" t="s">
        <v>2300</v>
      </c>
      <c r="B2064" s="4" t="str">
        <f t="shared" si="1"/>
        <v>SETPIDIAC5C</v>
      </c>
      <c r="D2064" s="3" t="s">
        <v>60</v>
      </c>
      <c r="F2064" s="5">
        <v>45020.0</v>
      </c>
      <c r="G2064" s="4">
        <v>0.0</v>
      </c>
      <c r="I2064" s="4">
        <v>0.0</v>
      </c>
      <c r="J2064" s="4">
        <v>0.0</v>
      </c>
      <c r="K2064" s="4">
        <v>0.0</v>
      </c>
      <c r="L2064" s="4">
        <v>0.0</v>
      </c>
      <c r="O2064" s="6">
        <f t="shared" si="2"/>
        <v>0</v>
      </c>
      <c r="P2064" s="9" t="s">
        <v>112</v>
      </c>
      <c r="Q2064" s="3" t="str">
        <f t="shared" si="3"/>
        <v>ZZ</v>
      </c>
      <c r="R2064" s="3">
        <f t="shared" si="4"/>
        <v>0</v>
      </c>
      <c r="S2064" s="3">
        <f t="shared" si="5"/>
        <v>0</v>
      </c>
      <c r="T2064" s="7">
        <f t="shared" si="6"/>
        <v>0</v>
      </c>
      <c r="U2064" s="8">
        <f t="array" ref="U2064">IF(W2064&lt;&gt;0,MAX(IFERROR(INDEX(A:S,MATCH(W2064,A:A,0),COLUMN(M$2)),0),IFERROR(INDEX(A:S,MATCH(AD2064,A:A,0),COLUMN(M$2)),0),IFERROR(INDEX(A:S,MATCH(AK2064,A:A,0),COLUMN(M$2)),0),IFERROR(INDEX(A:S,MATCH(AR2064,A:A,0),COLUMN(M$2)),0)),M2064)</f>
        <v>0</v>
      </c>
      <c r="V2064" s="3">
        <f t="shared" si="7"/>
        <v>0</v>
      </c>
      <c r="W2064" s="3" t="s">
        <v>2296</v>
      </c>
      <c r="X2064" s="3">
        <v>1.0</v>
      </c>
      <c r="Y2064" s="3">
        <f t="array" ref="Y2064">ROUNDDOWN(INDEX($A:$O,MATCH(W2064,$A:$A,0),COLUMN(O$1))/X2064,0)</f>
        <v>0</v>
      </c>
      <c r="Z2064" s="3">
        <f t="array" ref="Z2064">ROUNDDOWN(INDEX($A:$J,MATCH(W2064,$A:$A,0),COLUMN(H$1))/X2064,0)+Y2064</f>
        <v>0</v>
      </c>
      <c r="AA2064" s="5" t="str">
        <f t="array" ref="AA2064">XLOOKUP(W2064,A:A,M:M)</f>
        <v/>
      </c>
      <c r="AB2064" s="3">
        <f t="array" ref="AB2064">ROUNDDOWN(INDEX($A:$N,MATCH(W2064,$A:$A,0),COLUMN(N$1))/X2064,0)+Z2064</f>
        <v>0</v>
      </c>
      <c r="AC2064" s="3" t="str">
        <f t="array" ref="AC2064">INDEX($A:$P,MATCH(W2064,$A:$A,0),COLUMN(P$1))</f>
        <v>LC DINING TABLES</v>
      </c>
      <c r="AD2064" s="3" t="s">
        <v>2299</v>
      </c>
      <c r="AE2064" s="3">
        <v>4.0</v>
      </c>
      <c r="AF2064" s="3">
        <f t="array" ref="AF2064">ROUNDDOWN(INDEX($A:$O,MATCH(AD2064,$A:$A,0),COLUMN(O$1))/AE2064,0)</f>
        <v>0</v>
      </c>
      <c r="AG2064" s="3">
        <f t="array" ref="AG2064">ROUNDDOWN(INDEX($A:$J,MATCH(AD2064,$A:$A,0),COLUMN(H$1))/AE2064,0)+AF2064</f>
        <v>0</v>
      </c>
      <c r="AH2064" s="5" t="str">
        <f t="array" ref="AH2064">XLOOKUP(AD2064,A:A,M:M)</f>
        <v/>
      </c>
      <c r="AI2064" s="3">
        <f t="array" ref="AI2064">ROUNDDOWN(INDEX($A:$N,MATCH(AD2064,$A:$A,0),COLUMN(N$1))/AE2064,0)+AG2064</f>
        <v>0</v>
      </c>
      <c r="AJ2064" s="3" t="str">
        <f t="array" ref="AJ2064">INDEX($A:$P,MATCH(AD2064,$A:$A,0),COLUMN(P$1))</f>
        <v>ZZ</v>
      </c>
    </row>
    <row r="2065" ht="15.75" customHeight="1">
      <c r="A2065" s="3" t="s">
        <v>2301</v>
      </c>
      <c r="B2065" s="4" t="str">
        <f t="shared" si="1"/>
        <v>LCNPSIGRY</v>
      </c>
      <c r="C2065" s="3" t="s">
        <v>2</v>
      </c>
      <c r="D2065" s="3" t="s">
        <v>60</v>
      </c>
      <c r="F2065" s="5">
        <v>45020.0</v>
      </c>
      <c r="G2065" s="4">
        <v>0.0</v>
      </c>
      <c r="I2065" s="4">
        <v>0.0</v>
      </c>
      <c r="J2065" s="4">
        <v>0.0</v>
      </c>
      <c r="K2065" s="4">
        <v>0.0</v>
      </c>
      <c r="L2065" s="4">
        <v>0.0</v>
      </c>
      <c r="O2065" s="6">
        <f t="shared" si="2"/>
        <v>0</v>
      </c>
      <c r="P2065" s="3" t="s">
        <v>51</v>
      </c>
      <c r="Q2065" s="3" t="str">
        <f t="shared" si="3"/>
        <v>ZZ</v>
      </c>
      <c r="R2065" s="3">
        <f t="shared" si="4"/>
        <v>0</v>
      </c>
      <c r="S2065" s="3">
        <f t="shared" si="5"/>
        <v>0</v>
      </c>
      <c r="T2065" s="7">
        <f t="shared" si="6"/>
        <v>0</v>
      </c>
      <c r="U2065" s="8" t="str">
        <f t="array" ref="U2065">IF(W2065&lt;&gt;0,MAX(IFERROR(INDEX(A:S,MATCH(W2065,A:A,0),COLUMN(M$2)),0),IFERROR(INDEX(A:S,MATCH(AD2065,A:A,0),COLUMN(M$2)),0),IFERROR(INDEX(A:S,MATCH(AK2065,A:A,0),COLUMN(M$2)),0),IFERROR(INDEX(A:S,MATCH(AR2065,A:A,0),COLUMN(M$2)),0)),M2065)</f>
        <v/>
      </c>
      <c r="V2065" s="3">
        <f t="shared" si="7"/>
        <v>0</v>
      </c>
    </row>
    <row r="2066" ht="15.75" customHeight="1">
      <c r="A2066" s="3" t="s">
        <v>2302</v>
      </c>
      <c r="B2066" s="4" t="str">
        <f t="shared" si="1"/>
        <v>SETPIDIAC5D</v>
      </c>
      <c r="D2066" s="3" t="s">
        <v>60</v>
      </c>
      <c r="F2066" s="5">
        <v>45020.0</v>
      </c>
      <c r="G2066" s="4">
        <v>0.0</v>
      </c>
      <c r="I2066" s="4">
        <v>0.0</v>
      </c>
      <c r="J2066" s="4">
        <v>0.0</v>
      </c>
      <c r="K2066" s="4">
        <v>0.0</v>
      </c>
      <c r="L2066" s="4">
        <v>0.0</v>
      </c>
      <c r="O2066" s="6">
        <f t="shared" si="2"/>
        <v>0</v>
      </c>
      <c r="P2066" s="3" t="s">
        <v>144</v>
      </c>
      <c r="Q2066" s="3" t="str">
        <f t="shared" si="3"/>
        <v>ZZ</v>
      </c>
      <c r="R2066" s="3">
        <f t="shared" si="4"/>
        <v>0</v>
      </c>
      <c r="S2066" s="3">
        <f t="shared" si="5"/>
        <v>0</v>
      </c>
      <c r="T2066" s="7">
        <f t="shared" si="6"/>
        <v>0</v>
      </c>
      <c r="U2066" s="8">
        <f t="array" ref="U2066">IF(W2066&lt;&gt;0,MAX(IFERROR(INDEX(A:S,MATCH(W2066,A:A,0),COLUMN(M$2)),0),IFERROR(INDEX(A:S,MATCH(AD2066,A:A,0),COLUMN(M$2)),0),IFERROR(INDEX(A:S,MATCH(AK2066,A:A,0),COLUMN(M$2)),0),IFERROR(INDEX(A:S,MATCH(AR2066,A:A,0),COLUMN(M$2)),0)),M2066)</f>
        <v>0</v>
      </c>
      <c r="V2066" s="3">
        <f t="shared" si="7"/>
        <v>0</v>
      </c>
      <c r="W2066" s="3" t="s">
        <v>2296</v>
      </c>
      <c r="X2066" s="3">
        <v>1.0</v>
      </c>
      <c r="Y2066" s="3">
        <f t="array" ref="Y2066">ROUNDDOWN(INDEX($A:$O,MATCH(W2066,$A:$A,0),COLUMN(O$1))/X2066,0)</f>
        <v>0</v>
      </c>
      <c r="Z2066" s="3">
        <f t="array" ref="Z2066">ROUNDDOWN(INDEX($A:$J,MATCH(W2066,$A:$A,0),COLUMN(H$1))/X2066,0)+Y2066</f>
        <v>0</v>
      </c>
      <c r="AA2066" s="5" t="str">
        <f t="array" ref="AA2066">XLOOKUP(W2066,A:A,M:M)</f>
        <v/>
      </c>
      <c r="AB2066" s="3">
        <f t="array" ref="AB2066">ROUNDDOWN(INDEX($A:$N,MATCH(W2066,$A:$A,0),COLUMN(N$1))/X2066,0)+Z2066</f>
        <v>0</v>
      </c>
      <c r="AC2066" s="3" t="str">
        <f t="array" ref="AC2066">INDEX($A:$P,MATCH(W2066,$A:$A,0),COLUMN(P$1))</f>
        <v>LC DINING TABLES</v>
      </c>
      <c r="AD2066" s="3" t="s">
        <v>2301</v>
      </c>
      <c r="AE2066" s="3">
        <v>4.0</v>
      </c>
      <c r="AF2066" s="3">
        <f t="array" ref="AF2066">ROUNDDOWN(INDEX($A:$O,MATCH(AD2066,$A:$A,0),COLUMN(O$1))/AE2066,0)</f>
        <v>0</v>
      </c>
      <c r="AG2066" s="3">
        <f t="array" ref="AG2066">ROUNDDOWN(INDEX($A:$J,MATCH(AD2066,$A:$A,0),COLUMN(H$1))/AE2066,0)+AF2066</f>
        <v>0</v>
      </c>
      <c r="AH2066" s="5" t="str">
        <f t="array" ref="AH2066">XLOOKUP(AD2066,A:A,M:M)</f>
        <v/>
      </c>
      <c r="AI2066" s="3">
        <f t="array" ref="AI2066">ROUNDDOWN(INDEX($A:$N,MATCH(AD2066,$A:$A,0),COLUMN(N$1))/AE2066,0)+AG2066</f>
        <v>0</v>
      </c>
      <c r="AJ2066" s="3" t="str">
        <f t="array" ref="AJ2066">INDEX($A:$P,MATCH(AD2066,$A:$A,0),COLUMN(P$1))</f>
        <v>ZZ</v>
      </c>
    </row>
    <row r="2067" ht="15.75" customHeight="1">
      <c r="A2067" s="3" t="s">
        <v>2303</v>
      </c>
      <c r="B2067" s="4" t="str">
        <f t="shared" si="1"/>
        <v>LCOLCHBLU</v>
      </c>
      <c r="D2067" s="3" t="s">
        <v>60</v>
      </c>
      <c r="F2067" s="5">
        <v>45020.0</v>
      </c>
      <c r="G2067" s="4">
        <v>0.0</v>
      </c>
      <c r="I2067" s="4">
        <v>0.0</v>
      </c>
      <c r="J2067" s="4">
        <v>0.0</v>
      </c>
      <c r="K2067" s="4">
        <v>0.0</v>
      </c>
      <c r="L2067" s="4">
        <v>0.0</v>
      </c>
      <c r="O2067" s="6">
        <f t="shared" si="2"/>
        <v>0</v>
      </c>
      <c r="P2067" s="3" t="s">
        <v>51</v>
      </c>
      <c r="Q2067" s="3" t="str">
        <f t="shared" si="3"/>
        <v>ZZ</v>
      </c>
      <c r="R2067" s="3">
        <f t="shared" si="4"/>
        <v>0</v>
      </c>
      <c r="S2067" s="3" t="str">
        <f t="shared" si="5"/>
        <v/>
      </c>
      <c r="T2067" s="7">
        <f t="shared" si="6"/>
        <v>0</v>
      </c>
      <c r="U2067" s="8" t="str">
        <f t="array" ref="U2067">IF(W2067&lt;&gt;0,MAX(IFERROR(INDEX(A:S,MATCH(W2067,A:A,0),COLUMN(M$2)),0),IFERROR(INDEX(A:S,MATCH(AD2067,A:A,0),COLUMN(M$2)),0),IFERROR(INDEX(A:S,MATCH(AK2067,A:A,0),COLUMN(M$2)),0),IFERROR(INDEX(A:S,MATCH(AR2067,A:A,0),COLUMN(M$2)),0)),M2067)</f>
        <v/>
      </c>
      <c r="V2067" s="3" t="str">
        <f t="shared" si="7"/>
        <v/>
      </c>
    </row>
    <row r="2068" ht="15.75" customHeight="1">
      <c r="A2068" s="3" t="s">
        <v>2304</v>
      </c>
      <c r="B2068" s="4" t="str">
        <f t="shared" si="1"/>
        <v>LCOLCHGRY</v>
      </c>
      <c r="D2068" s="3" t="s">
        <v>60</v>
      </c>
      <c r="F2068" s="5">
        <v>45020.0</v>
      </c>
      <c r="G2068" s="4">
        <v>0.0</v>
      </c>
      <c r="I2068" s="4">
        <v>0.0</v>
      </c>
      <c r="J2068" s="4">
        <v>0.0</v>
      </c>
      <c r="K2068" s="4">
        <v>0.0</v>
      </c>
      <c r="L2068" s="4">
        <v>0.0</v>
      </c>
      <c r="O2068" s="6">
        <f t="shared" si="2"/>
        <v>0</v>
      </c>
      <c r="P2068" s="3" t="s">
        <v>51</v>
      </c>
      <c r="Q2068" s="3" t="str">
        <f t="shared" si="3"/>
        <v>ZZ</v>
      </c>
      <c r="R2068" s="3">
        <f t="shared" si="4"/>
        <v>0</v>
      </c>
      <c r="S2068" s="3" t="str">
        <f t="shared" si="5"/>
        <v/>
      </c>
      <c r="T2068" s="7">
        <f t="shared" si="6"/>
        <v>0</v>
      </c>
      <c r="U2068" s="8" t="str">
        <f t="array" ref="U2068">IF(W2068&lt;&gt;0,MAX(IFERROR(INDEX(A:S,MATCH(W2068,A:A,0),COLUMN(M$2)),0),IFERROR(INDEX(A:S,MATCH(AD2068,A:A,0),COLUMN(M$2)),0),IFERROR(INDEX(A:S,MATCH(AK2068,A:A,0),COLUMN(M$2)),0),IFERROR(INDEX(A:S,MATCH(AR2068,A:A,0),COLUMN(M$2)),0)),M2068)</f>
        <v/>
      </c>
      <c r="V2068" s="3" t="str">
        <f t="shared" si="7"/>
        <v/>
      </c>
    </row>
    <row r="2069" ht="15.75" customHeight="1">
      <c r="A2069" s="3" t="s">
        <v>2305</v>
      </c>
      <c r="B2069" s="4" t="str">
        <f t="shared" si="1"/>
        <v>LCOLCHPNK</v>
      </c>
      <c r="D2069" s="3" t="s">
        <v>123</v>
      </c>
      <c r="E2069" s="5">
        <v>45020.0</v>
      </c>
      <c r="F2069" s="5"/>
      <c r="G2069" s="4">
        <v>0.0</v>
      </c>
      <c r="I2069" s="4">
        <v>0.0</v>
      </c>
      <c r="J2069" s="4">
        <v>0.0</v>
      </c>
      <c r="K2069" s="4">
        <v>0.0</v>
      </c>
      <c r="L2069" s="4">
        <v>0.0</v>
      </c>
      <c r="O2069" s="6">
        <f t="shared" si="2"/>
        <v>0</v>
      </c>
      <c r="P2069" s="9" t="s">
        <v>112</v>
      </c>
      <c r="Q2069" s="3" t="str">
        <f t="shared" si="3"/>
        <v>Z</v>
      </c>
      <c r="R2069" s="3">
        <f t="shared" si="4"/>
        <v>0</v>
      </c>
      <c r="S2069" s="3" t="str">
        <f t="shared" si="5"/>
        <v/>
      </c>
      <c r="T2069" s="7">
        <f t="shared" si="6"/>
        <v>0</v>
      </c>
      <c r="U2069" s="8" t="str">
        <f t="array" ref="U2069">IF(W2069&lt;&gt;0,MAX(IFERROR(INDEX(A:S,MATCH(W2069,A:A,0),COLUMN(M$2)),0),IFERROR(INDEX(A:S,MATCH(AD2069,A:A,0),COLUMN(M$2)),0),IFERROR(INDEX(A:S,MATCH(AK2069,A:A,0),COLUMN(M$2)),0),IFERROR(INDEX(A:S,MATCH(AR2069,A:A,0),COLUMN(M$2)),0)),M2069)</f>
        <v/>
      </c>
      <c r="V2069" s="3" t="str">
        <f t="shared" si="7"/>
        <v/>
      </c>
    </row>
    <row r="2070" ht="15.75" customHeight="1">
      <c r="A2070" s="3" t="s">
        <v>2306</v>
      </c>
      <c r="B2070" s="4" t="str">
        <f t="shared" si="1"/>
        <v>LCPIBUAC</v>
      </c>
      <c r="D2070" s="3" t="s">
        <v>101</v>
      </c>
      <c r="F2070" s="5"/>
      <c r="G2070" s="4">
        <v>0.0</v>
      </c>
      <c r="I2070" s="4">
        <v>0.0</v>
      </c>
      <c r="J2070" s="4">
        <v>0.0</v>
      </c>
      <c r="K2070" s="4">
        <v>0.0</v>
      </c>
      <c r="L2070" s="4">
        <v>0.0</v>
      </c>
      <c r="O2070" s="6">
        <f t="shared" si="2"/>
        <v>0</v>
      </c>
      <c r="P2070" s="3" t="s">
        <v>1340</v>
      </c>
      <c r="Q2070" s="3" t="str">
        <f t="shared" si="3"/>
        <v>LC DINING BUFFETS</v>
      </c>
      <c r="R2070" s="3">
        <f t="shared" si="4"/>
        <v>0</v>
      </c>
      <c r="S2070" s="3" t="str">
        <f t="shared" si="5"/>
        <v/>
      </c>
      <c r="T2070" s="7">
        <f t="shared" si="6"/>
        <v>0</v>
      </c>
      <c r="U2070" s="8" t="str">
        <f t="array" ref="U2070">IF(W2070&lt;&gt;0,MAX(IFERROR(INDEX(A:S,MATCH(W2070,A:A,0),COLUMN(M$2)),0),IFERROR(INDEX(A:S,MATCH(AD2070,A:A,0),COLUMN(M$2)),0),IFERROR(INDEX(A:S,MATCH(AK2070,A:A,0),COLUMN(M$2)),0),IFERROR(INDEX(A:S,MATCH(AR2070,A:A,0),COLUMN(M$2)),0)),M2070)</f>
        <v/>
      </c>
      <c r="V2070" s="3" t="str">
        <f t="shared" si="7"/>
        <v/>
      </c>
    </row>
    <row r="2071" ht="15.75" customHeight="1">
      <c r="A2071" s="3" t="s">
        <v>2296</v>
      </c>
      <c r="B2071" s="4" t="str">
        <f t="shared" si="1"/>
        <v>LCPIDIAC</v>
      </c>
      <c r="D2071" s="3" t="s">
        <v>101</v>
      </c>
      <c r="F2071" s="5"/>
      <c r="G2071" s="4">
        <v>0.0</v>
      </c>
      <c r="I2071" s="4">
        <v>0.0</v>
      </c>
      <c r="J2071" s="4">
        <v>0.0</v>
      </c>
      <c r="K2071" s="4">
        <v>0.0</v>
      </c>
      <c r="L2071" s="4">
        <v>0.0</v>
      </c>
      <c r="O2071" s="6">
        <f t="shared" si="2"/>
        <v>0</v>
      </c>
      <c r="P2071" s="3" t="s">
        <v>144</v>
      </c>
      <c r="Q2071" s="3" t="str">
        <f t="shared" si="3"/>
        <v>LC DINING TABLES</v>
      </c>
      <c r="R2071" s="3">
        <f t="shared" si="4"/>
        <v>0</v>
      </c>
      <c r="S2071" s="3">
        <f t="shared" si="5"/>
        <v>0</v>
      </c>
      <c r="T2071" s="7">
        <f t="shared" si="6"/>
        <v>0</v>
      </c>
      <c r="U2071" s="8">
        <f t="array" ref="U2071">IF(W2071&lt;&gt;0,MAX(IFERROR(INDEX(A:S,MATCH(W2071,A:A,0),COLUMN(M$2)),0),IFERROR(INDEX(A:S,MATCH(AD2071,A:A,0),COLUMN(M$2)),0),IFERROR(INDEX(A:S,MATCH(AK2071,A:A,0),COLUMN(M$2)),0),IFERROR(INDEX(A:S,MATCH(AR2071,A:A,0),COLUMN(M$2)),0)),M2071)</f>
        <v>0</v>
      </c>
      <c r="V2071" s="3">
        <f t="shared" si="7"/>
        <v>0</v>
      </c>
      <c r="W2071" s="3" t="s">
        <v>2307</v>
      </c>
      <c r="X2071" s="3">
        <v>1.0</v>
      </c>
      <c r="Y2071" s="3">
        <f t="array" ref="Y2071">ROUNDDOWN(INDEX($A:$O,MATCH(W2071,$A:$A,0),COLUMN(O$1))/X2071,0)</f>
        <v>0</v>
      </c>
      <c r="Z2071" s="3">
        <f t="array" ref="Z2071">ROUNDDOWN(INDEX($A:$J,MATCH(W2071,$A:$A,0),COLUMN(H$1))/X2071,0)+Y2071</f>
        <v>0</v>
      </c>
      <c r="AA2071" s="5" t="str">
        <f t="shared" ref="AA2071:AA2074" si="69">XLOOKUP(W2071,A:A,M:M)</f>
        <v/>
      </c>
      <c r="AB2071" s="3">
        <f t="array" ref="AB2071">ROUNDDOWN(INDEX($A:$N,MATCH(W2071,$A:$A,0),COLUMN(N$1))/X2071,0)+Z2071</f>
        <v>0</v>
      </c>
      <c r="AC2071" s="3" t="str">
        <f t="array" ref="AC2071">INDEX($A:$P,MATCH(W2071,$A:$A,0),COLUMN(P$1))</f>
        <v>LC DINING TABLES</v>
      </c>
      <c r="AD2071" s="3" t="s">
        <v>2308</v>
      </c>
      <c r="AE2071" s="3">
        <v>1.0</v>
      </c>
      <c r="AF2071" s="3">
        <f t="array" ref="AF2071">ROUNDDOWN(INDEX($A:$O,MATCH(AD2071,$A:$A,0),COLUMN(O$1))/AE2071,0)</f>
        <v>0</v>
      </c>
      <c r="AG2071" s="3">
        <f t="array" ref="AG2071">ROUNDDOWN(INDEX($A:$J,MATCH(AD2071,$A:$A,0),COLUMN(H$1))/AE2071,0)+AF2071</f>
        <v>0</v>
      </c>
      <c r="AH2071" s="5" t="str">
        <f t="shared" ref="AH2071:AH2074" si="70">XLOOKUP(AD2071,A:A,M:M)</f>
        <v/>
      </c>
      <c r="AI2071" s="3">
        <f t="array" ref="AI2071">ROUNDDOWN(INDEX($A:$N,MATCH(AD2071,$A:$A,0),COLUMN(N$1))/AE2071,0)+AG2071</f>
        <v>0</v>
      </c>
      <c r="AJ2071" s="3" t="str">
        <f t="array" ref="AJ2071">INDEX($A:$P,MATCH(AD2071,$A:$A,0),COLUMN(P$1))</f>
        <v>LC DINING TABLES</v>
      </c>
    </row>
    <row r="2072" ht="15.75" customHeight="1">
      <c r="A2072" s="3" t="s">
        <v>2309</v>
      </c>
      <c r="B2072" s="4" t="str">
        <f t="shared" si="1"/>
        <v>LCPICNAC</v>
      </c>
      <c r="D2072" s="3" t="s">
        <v>101</v>
      </c>
      <c r="F2072" s="5"/>
      <c r="G2072" s="4">
        <v>0.0</v>
      </c>
      <c r="I2072" s="4">
        <v>0.0</v>
      </c>
      <c r="J2072" s="4">
        <v>16.0</v>
      </c>
      <c r="K2072" s="4">
        <v>0.0</v>
      </c>
      <c r="L2072" s="4">
        <v>0.0</v>
      </c>
      <c r="O2072" s="6">
        <f t="shared" si="2"/>
        <v>16</v>
      </c>
      <c r="P2072" s="3" t="s">
        <v>1374</v>
      </c>
      <c r="Q2072" s="3" t="str">
        <f t="shared" si="3"/>
        <v>LC OCCASNL</v>
      </c>
      <c r="R2072" s="3">
        <f t="shared" si="4"/>
        <v>16</v>
      </c>
      <c r="S2072" s="3">
        <f t="shared" si="5"/>
        <v>0</v>
      </c>
      <c r="T2072" s="7">
        <f t="shared" si="6"/>
        <v>16</v>
      </c>
      <c r="U2072" s="8">
        <f t="array" ref="U2072">IF(W2072&lt;&gt;0,MAX(IFERROR(INDEX(A:S,MATCH(W2072,A:A,0),COLUMN(M$2)),0),IFERROR(INDEX(A:S,MATCH(AD2072,A:A,0),COLUMN(M$2)),0),IFERROR(INDEX(A:S,MATCH(AK2072,A:A,0),COLUMN(M$2)),0),IFERROR(INDEX(A:S,MATCH(AR2072,A:A,0),COLUMN(M$2)),0)),M2072)</f>
        <v>0</v>
      </c>
      <c r="V2072" s="3">
        <f t="shared" si="7"/>
        <v>0</v>
      </c>
      <c r="W2072" s="3" t="s">
        <v>2310</v>
      </c>
      <c r="X2072" s="3">
        <v>1.0</v>
      </c>
      <c r="Y2072" s="3">
        <f t="array" ref="Y2072">ROUNDDOWN(INDEX($A:$O,MATCH(W2072,$A:$A,0),COLUMN(O$1))/X2072,0)</f>
        <v>17</v>
      </c>
      <c r="Z2072" s="3">
        <f t="array" ref="Z2072">ROUNDDOWN(INDEX($A:$J,MATCH(W2072,$A:$A,0),COLUMN(H$1))/X2072,0)+Y2072</f>
        <v>17</v>
      </c>
      <c r="AA2072" s="5" t="str">
        <f t="shared" si="69"/>
        <v/>
      </c>
      <c r="AB2072" s="3">
        <f t="array" ref="AB2072">ROUNDDOWN(INDEX($A:$N,MATCH(W2072,$A:$A,0),COLUMN(N$1))/X2072,0)+Z2072</f>
        <v>17</v>
      </c>
      <c r="AC2072" s="3" t="str">
        <f t="array" ref="AC2072">INDEX($A:$P,MATCH(W2072,$A:$A,0),COLUMN(P$1))</f>
        <v>LC OCCASNL</v>
      </c>
      <c r="AD2072" s="3" t="s">
        <v>2311</v>
      </c>
      <c r="AE2072" s="3">
        <v>1.0</v>
      </c>
      <c r="AF2072" s="3">
        <f t="array" ref="AF2072">ROUNDDOWN(INDEX($A:$O,MATCH(AD2072,$A:$A,0),COLUMN(O$1))/AE2072,0)</f>
        <v>16</v>
      </c>
      <c r="AG2072" s="3">
        <f t="array" ref="AG2072">ROUNDDOWN(INDEX($A:$J,MATCH(AD2072,$A:$A,0),COLUMN(H$1))/AE2072,0)+AF2072</f>
        <v>16</v>
      </c>
      <c r="AH2072" s="5" t="str">
        <f t="shared" si="70"/>
        <v/>
      </c>
      <c r="AI2072" s="3">
        <f t="array" ref="AI2072">ROUNDDOWN(INDEX($A:$N,MATCH(AD2072,$A:$A,0),COLUMN(N$1))/AE2072,0)+AG2072</f>
        <v>16</v>
      </c>
      <c r="AJ2072" s="3" t="str">
        <f t="array" ref="AJ2072">INDEX($A:$P,MATCH(AD2072,$A:$A,0),COLUMN(P$1))</f>
        <v>LC OCCASNL</v>
      </c>
    </row>
    <row r="2073" ht="15.75" customHeight="1">
      <c r="A2073" s="3" t="s">
        <v>2312</v>
      </c>
      <c r="B2073" s="4" t="str">
        <f t="shared" si="1"/>
        <v>LCPICOAC</v>
      </c>
      <c r="D2073" s="3" t="s">
        <v>101</v>
      </c>
      <c r="F2073" s="5"/>
      <c r="G2073" s="4">
        <v>0.0</v>
      </c>
      <c r="I2073" s="4">
        <v>0.0</v>
      </c>
      <c r="J2073" s="4">
        <v>0.0</v>
      </c>
      <c r="K2073" s="4">
        <v>0.0</v>
      </c>
      <c r="L2073" s="4">
        <v>0.0</v>
      </c>
      <c r="O2073" s="6">
        <f t="shared" si="2"/>
        <v>0</v>
      </c>
      <c r="P2073" s="3" t="s">
        <v>1374</v>
      </c>
      <c r="Q2073" s="3" t="str">
        <f t="shared" si="3"/>
        <v>LC OCCASNL</v>
      </c>
      <c r="R2073" s="3">
        <f t="shared" si="4"/>
        <v>0</v>
      </c>
      <c r="S2073" s="3">
        <f t="shared" si="5"/>
        <v>0</v>
      </c>
      <c r="T2073" s="7">
        <f t="shared" si="6"/>
        <v>0</v>
      </c>
      <c r="U2073" s="8">
        <f t="array" ref="U2073">IF(W2073&lt;&gt;0,MAX(IFERROR(INDEX(A:S,MATCH(W2073,A:A,0),COLUMN(M$2)),0),IFERROR(INDEX(A:S,MATCH(AD2073,A:A,0),COLUMN(M$2)),0),IFERROR(INDEX(A:S,MATCH(AK2073,A:A,0),COLUMN(M$2)),0),IFERROR(INDEX(A:S,MATCH(AR2073,A:A,0),COLUMN(M$2)),0)),M2073)</f>
        <v>0</v>
      </c>
      <c r="V2073" s="3">
        <f t="shared" si="7"/>
        <v>0</v>
      </c>
      <c r="W2073" s="3" t="s">
        <v>2313</v>
      </c>
      <c r="X2073" s="3">
        <v>1.0</v>
      </c>
      <c r="Y2073" s="3">
        <f t="array" ref="Y2073">ROUNDDOWN(INDEX($A:$O,MATCH(W2073,$A:$A,0),COLUMN(O$1))/X2073,0)</f>
        <v>0</v>
      </c>
      <c r="Z2073" s="3">
        <f t="array" ref="Z2073">ROUNDDOWN(INDEX($A:$J,MATCH(W2073,$A:$A,0),COLUMN(H$1))/X2073,0)+Y2073</f>
        <v>0</v>
      </c>
      <c r="AA2073" s="5" t="str">
        <f t="shared" si="69"/>
        <v/>
      </c>
      <c r="AB2073" s="3">
        <f t="array" ref="AB2073">ROUNDDOWN(INDEX($A:$N,MATCH(W2073,$A:$A,0),COLUMN(N$1))/X2073,0)+Z2073</f>
        <v>0</v>
      </c>
      <c r="AC2073" s="3" t="str">
        <f t="array" ref="AC2073">INDEX($A:$P,MATCH(W2073,$A:$A,0),COLUMN(P$1))</f>
        <v>LC OCCASNL</v>
      </c>
      <c r="AD2073" s="3" t="s">
        <v>2314</v>
      </c>
      <c r="AE2073" s="3">
        <v>1.0</v>
      </c>
      <c r="AF2073" s="3">
        <f t="array" ref="AF2073">ROUNDDOWN(INDEX($A:$O,MATCH(AD2073,$A:$A,0),COLUMN(O$1))/AE2073,0)</f>
        <v>0</v>
      </c>
      <c r="AG2073" s="3">
        <f t="array" ref="AG2073">ROUNDDOWN(INDEX($A:$J,MATCH(AD2073,$A:$A,0),COLUMN(H$1))/AE2073,0)+AF2073</f>
        <v>0</v>
      </c>
      <c r="AH2073" s="5" t="str">
        <f t="shared" si="70"/>
        <v/>
      </c>
      <c r="AI2073" s="3">
        <f t="array" ref="AI2073">ROUNDDOWN(INDEX($A:$N,MATCH(AD2073,$A:$A,0),COLUMN(N$1))/AE2073,0)+AG2073</f>
        <v>0</v>
      </c>
      <c r="AJ2073" s="3" t="str">
        <f t="array" ref="AJ2073">INDEX($A:$P,MATCH(AD2073,$A:$A,0),COLUMN(P$1))</f>
        <v>LC OCCASNL</v>
      </c>
    </row>
    <row r="2074" ht="15.75" customHeight="1">
      <c r="A2074" s="3" t="s">
        <v>2315</v>
      </c>
      <c r="B2074" s="4" t="str">
        <f t="shared" si="1"/>
        <v>LCPILAAC</v>
      </c>
      <c r="D2074" s="3" t="s">
        <v>101</v>
      </c>
      <c r="F2074" s="5"/>
      <c r="G2074" s="4">
        <v>0.0</v>
      </c>
      <c r="I2074" s="4">
        <v>0.0</v>
      </c>
      <c r="J2074" s="4">
        <v>28.0</v>
      </c>
      <c r="K2074" s="4">
        <v>0.0</v>
      </c>
      <c r="L2074" s="4">
        <v>0.0</v>
      </c>
      <c r="O2074" s="6">
        <f t="shared" si="2"/>
        <v>28</v>
      </c>
      <c r="P2074" s="3" t="s">
        <v>1374</v>
      </c>
      <c r="Q2074" s="3" t="str">
        <f t="shared" si="3"/>
        <v>LC OCCASNL</v>
      </c>
      <c r="R2074" s="3">
        <f t="shared" si="4"/>
        <v>28</v>
      </c>
      <c r="S2074" s="3">
        <f t="shared" si="5"/>
        <v>0</v>
      </c>
      <c r="T2074" s="7">
        <f t="shared" si="6"/>
        <v>28</v>
      </c>
      <c r="U2074" s="8">
        <f t="array" ref="U2074">IF(W2074&lt;&gt;0,MAX(IFERROR(INDEX(A:S,MATCH(W2074,A:A,0),COLUMN(M$2)),0),IFERROR(INDEX(A:S,MATCH(AD2074,A:A,0),COLUMN(M$2)),0),IFERROR(INDEX(A:S,MATCH(AK2074,A:A,0),COLUMN(M$2)),0),IFERROR(INDEX(A:S,MATCH(AR2074,A:A,0),COLUMN(M$2)),0)),M2074)</f>
        <v>0</v>
      </c>
      <c r="V2074" s="3">
        <f t="shared" si="7"/>
        <v>0</v>
      </c>
      <c r="W2074" s="3" t="s">
        <v>2316</v>
      </c>
      <c r="X2074" s="3">
        <v>1.0</v>
      </c>
      <c r="Y2074" s="3">
        <f t="array" ref="Y2074">ROUNDDOWN(INDEX($A:$O,MATCH(W2074,$A:$A,0),COLUMN(O$1))/X2074,0)</f>
        <v>28</v>
      </c>
      <c r="Z2074" s="3">
        <f t="array" ref="Z2074">ROUNDDOWN(INDEX($A:$J,MATCH(W2074,$A:$A,0),COLUMN(H$1))/X2074,0)+Y2074</f>
        <v>28</v>
      </c>
      <c r="AA2074" s="5" t="str">
        <f t="shared" si="69"/>
        <v/>
      </c>
      <c r="AB2074" s="3">
        <f t="array" ref="AB2074">ROUNDDOWN(INDEX($A:$N,MATCH(W2074,$A:$A,0),COLUMN(N$1))/X2074,0)+Z2074</f>
        <v>28</v>
      </c>
      <c r="AC2074" s="3" t="str">
        <f t="array" ref="AC2074">INDEX($A:$P,MATCH(W2074,$A:$A,0),COLUMN(P$1))</f>
        <v>LC OCCASNL</v>
      </c>
      <c r="AD2074" s="3" t="s">
        <v>2317</v>
      </c>
      <c r="AE2074" s="3">
        <v>1.0</v>
      </c>
      <c r="AF2074" s="3">
        <f t="array" ref="AF2074">ROUNDDOWN(INDEX($A:$O,MATCH(AD2074,$A:$A,0),COLUMN(O$1))/AE2074,0)</f>
        <v>28</v>
      </c>
      <c r="AG2074" s="3">
        <f t="array" ref="AG2074">ROUNDDOWN(INDEX($A:$J,MATCH(AD2074,$A:$A,0),COLUMN(H$1))/AE2074,0)+AF2074</f>
        <v>28</v>
      </c>
      <c r="AH2074" s="5" t="str">
        <f t="shared" si="70"/>
        <v/>
      </c>
      <c r="AI2074" s="3">
        <f t="array" ref="AI2074">ROUNDDOWN(INDEX($A:$N,MATCH(AD2074,$A:$A,0),COLUMN(N$1))/AE2074,0)+AG2074</f>
        <v>28</v>
      </c>
      <c r="AJ2074" s="3" t="str">
        <f t="array" ref="AJ2074">INDEX($A:$P,MATCH(AD2074,$A:$A,0),COLUMN(P$1))</f>
        <v>LC OCCASNL</v>
      </c>
    </row>
    <row r="2075" ht="15.75" customHeight="1">
      <c r="A2075" s="3" t="s">
        <v>2318</v>
      </c>
      <c r="B2075" s="4" t="str">
        <f t="shared" si="1"/>
        <v>LCLN3BLU</v>
      </c>
      <c r="D2075" s="3" t="s">
        <v>101</v>
      </c>
      <c r="F2075" s="5"/>
      <c r="G2075" s="4">
        <v>15.0</v>
      </c>
      <c r="I2075" s="4">
        <v>0.0</v>
      </c>
      <c r="J2075" s="4">
        <v>15.0</v>
      </c>
      <c r="K2075" s="4">
        <v>0.0</v>
      </c>
      <c r="L2075" s="4">
        <v>0.0</v>
      </c>
      <c r="M2075" s="5"/>
      <c r="O2075" s="6">
        <f t="shared" si="2"/>
        <v>15</v>
      </c>
      <c r="P2075" s="3" t="s">
        <v>255</v>
      </c>
      <c r="Q2075" s="3" t="str">
        <f t="shared" si="3"/>
        <v>LC SOFA</v>
      </c>
      <c r="R2075" s="3">
        <f t="shared" si="4"/>
        <v>15</v>
      </c>
      <c r="S2075" s="3" t="str">
        <f t="shared" si="5"/>
        <v/>
      </c>
      <c r="T2075" s="7">
        <f t="shared" si="6"/>
        <v>15</v>
      </c>
      <c r="U2075" s="8" t="str">
        <f t="array" ref="U2075">IF(W2075&lt;&gt;0,MAX(IFERROR(INDEX(A:S,MATCH(W2075,A:A,0),COLUMN(M$2)),0),IFERROR(INDEX(A:S,MATCH(AD2075,A:A,0),COLUMN(M$2)),0),IFERROR(INDEX(A:S,MATCH(AK2075,A:A,0),COLUMN(M$2)),0),IFERROR(INDEX(A:S,MATCH(AR2075,A:A,0),COLUMN(M$2)),0)),M2075)</f>
        <v/>
      </c>
      <c r="V2075" s="3" t="str">
        <f t="shared" si="7"/>
        <v/>
      </c>
    </row>
    <row r="2076" ht="15.75" customHeight="1">
      <c r="A2076" s="3" t="s">
        <v>2319</v>
      </c>
      <c r="B2076" s="4" t="str">
        <f t="shared" si="1"/>
        <v>LCLN3GRY</v>
      </c>
      <c r="D2076" s="3" t="s">
        <v>101</v>
      </c>
      <c r="F2076" s="5"/>
      <c r="G2076" s="4">
        <v>9.0</v>
      </c>
      <c r="I2076" s="4">
        <v>0.0</v>
      </c>
      <c r="J2076" s="4">
        <v>9.0</v>
      </c>
      <c r="K2076" s="4">
        <v>0.0</v>
      </c>
      <c r="L2076" s="4">
        <v>0.0</v>
      </c>
      <c r="M2076" s="5"/>
      <c r="O2076" s="6">
        <f t="shared" si="2"/>
        <v>9</v>
      </c>
      <c r="P2076" s="3" t="s">
        <v>255</v>
      </c>
      <c r="Q2076" s="3" t="str">
        <f t="shared" si="3"/>
        <v>LC SOFA</v>
      </c>
      <c r="R2076" s="3">
        <f t="shared" si="4"/>
        <v>9</v>
      </c>
      <c r="S2076" s="3" t="str">
        <f t="shared" si="5"/>
        <v/>
      </c>
      <c r="T2076" s="7">
        <f t="shared" si="6"/>
        <v>9</v>
      </c>
      <c r="U2076" s="8" t="str">
        <f t="array" ref="U2076">IF(W2076&lt;&gt;0,MAX(IFERROR(INDEX(A:S,MATCH(W2076,A:A,0),COLUMN(M$2)),0),IFERROR(INDEX(A:S,MATCH(AD2076,A:A,0),COLUMN(M$2)),0),IFERROR(INDEX(A:S,MATCH(AK2076,A:A,0),COLUMN(M$2)),0),IFERROR(INDEX(A:S,MATCH(AR2076,A:A,0),COLUMN(M$2)),0)),M2076)</f>
        <v/>
      </c>
      <c r="V2076" s="3" t="str">
        <f t="shared" si="7"/>
        <v/>
      </c>
    </row>
    <row r="2077" ht="15.75" customHeight="1">
      <c r="A2077" s="3" t="s">
        <v>2320</v>
      </c>
      <c r="B2077" s="4" t="str">
        <f t="shared" si="1"/>
        <v>LCLN3PNK</v>
      </c>
      <c r="D2077" s="3" t="s">
        <v>101</v>
      </c>
      <c r="F2077" s="5"/>
      <c r="G2077" s="4">
        <v>14.0</v>
      </c>
      <c r="I2077" s="4">
        <v>0.0</v>
      </c>
      <c r="J2077" s="4">
        <v>14.0</v>
      </c>
      <c r="K2077" s="4">
        <v>0.0</v>
      </c>
      <c r="L2077" s="4">
        <v>0.0</v>
      </c>
      <c r="M2077" s="5"/>
      <c r="O2077" s="6">
        <f t="shared" si="2"/>
        <v>14</v>
      </c>
      <c r="P2077" s="3" t="s">
        <v>255</v>
      </c>
      <c r="Q2077" s="3" t="str">
        <f t="shared" si="3"/>
        <v>LC SOFA</v>
      </c>
      <c r="R2077" s="3">
        <f t="shared" si="4"/>
        <v>14</v>
      </c>
      <c r="S2077" s="3" t="str">
        <f t="shared" si="5"/>
        <v/>
      </c>
      <c r="T2077" s="7">
        <f t="shared" si="6"/>
        <v>14</v>
      </c>
      <c r="U2077" s="8" t="str">
        <f t="array" ref="U2077">IF(W2077&lt;&gt;0,MAX(IFERROR(INDEX(A:S,MATCH(W2077,A:A,0),COLUMN(M$2)),0),IFERROR(INDEX(A:S,MATCH(AD2077,A:A,0),COLUMN(M$2)),0),IFERROR(INDEX(A:S,MATCH(AK2077,A:A,0),COLUMN(M$2)),0),IFERROR(INDEX(A:S,MATCH(AR2077,A:A,0),COLUMN(M$2)),0)),M2077)</f>
        <v/>
      </c>
      <c r="V2077" s="3" t="str">
        <f t="shared" si="7"/>
        <v/>
      </c>
    </row>
    <row r="2078" ht="15.75" customHeight="1">
      <c r="A2078" s="3" t="s">
        <v>2321</v>
      </c>
      <c r="B2078" s="4" t="str">
        <f t="shared" si="1"/>
        <v>LCCOBDBALKG</v>
      </c>
      <c r="D2078" s="3" t="s">
        <v>101</v>
      </c>
      <c r="F2078" s="5"/>
      <c r="G2078" s="4">
        <v>0.0</v>
      </c>
      <c r="I2078" s="4">
        <v>0.0</v>
      </c>
      <c r="J2078" s="4">
        <v>1.0</v>
      </c>
      <c r="K2078" s="4">
        <v>0.0</v>
      </c>
      <c r="L2078" s="4">
        <v>0.0</v>
      </c>
      <c r="O2078" s="6">
        <f t="shared" si="2"/>
        <v>1</v>
      </c>
      <c r="P2078" s="3" t="s">
        <v>1894</v>
      </c>
      <c r="Q2078" s="3" t="str">
        <f t="shared" si="3"/>
        <v>LC BEDROOM</v>
      </c>
      <c r="R2078" s="3">
        <f t="shared" si="4"/>
        <v>1</v>
      </c>
      <c r="S2078" s="3">
        <f t="shared" si="5"/>
        <v>0</v>
      </c>
      <c r="T2078" s="7">
        <f t="shared" si="6"/>
        <v>1</v>
      </c>
      <c r="U2078" s="8">
        <f t="array" ref="U2078">IF(W2078&lt;&gt;0,MAX(IFERROR(INDEX(A:S,MATCH(W2078,A:A,0),COLUMN(M$2)),0),IFERROR(INDEX(A:S,MATCH(AD2078,A:A,0),COLUMN(M$2)),0),IFERROR(INDEX(A:S,MATCH(AK2078,A:A,0),COLUMN(M$2)),0),IFERROR(INDEX(A:S,MATCH(AR2078,A:A,0),COLUMN(M$2)),0)),M2078)</f>
        <v>0</v>
      </c>
      <c r="V2078" s="3">
        <f t="shared" si="7"/>
        <v>0</v>
      </c>
      <c r="W2078" s="3" t="s">
        <v>2322</v>
      </c>
      <c r="X2078" s="3">
        <v>1.0</v>
      </c>
      <c r="Y2078" s="3">
        <f t="array" ref="Y2078">ROUNDDOWN(INDEX($A:$O,MATCH(W2078,$A:$A,0),COLUMN(O$1))/X2078,0)</f>
        <v>1</v>
      </c>
      <c r="Z2078" s="3">
        <f t="array" ref="Z2078">ROUNDDOWN(INDEX($A:$J,MATCH(W2078,$A:$A,0),COLUMN(H$1))/X2078,0)+Y2078</f>
        <v>1</v>
      </c>
      <c r="AA2078" s="5" t="str">
        <f t="shared" ref="AA2078:AA2079" si="71">XLOOKUP(W2078,A:A,M:M)</f>
        <v/>
      </c>
      <c r="AB2078" s="3">
        <f t="array" ref="AB2078">ROUNDDOWN(INDEX($A:$N,MATCH(W2078,$A:$A,0),COLUMN(N$1))/X2078,0)+Z2078</f>
        <v>1</v>
      </c>
      <c r="AC2078" s="3" t="str">
        <f t="array" ref="AC2078">INDEX($A:$P,MATCH(W2078,$A:$A,0),COLUMN(P$1))</f>
        <v>LC BEDROOM</v>
      </c>
      <c r="AD2078" s="3" t="s">
        <v>2323</v>
      </c>
      <c r="AE2078" s="3">
        <v>1.0</v>
      </c>
      <c r="AF2078" s="3">
        <f t="array" ref="AF2078">ROUNDDOWN(INDEX($A:$O,MATCH(AD2078,$A:$A,0),COLUMN(O$1))/AE2078,0)</f>
        <v>1</v>
      </c>
      <c r="AG2078" s="3">
        <f t="array" ref="AG2078">ROUNDDOWN(INDEX($A:$J,MATCH(AD2078,$A:$A,0),COLUMN(H$1))/AE2078,0)+AF2078</f>
        <v>1</v>
      </c>
      <c r="AH2078" s="5" t="str">
        <f t="shared" ref="AH2078:AH2079" si="72">XLOOKUP(AD2078,A:A,M:M)</f>
        <v/>
      </c>
      <c r="AI2078" s="3">
        <f t="array" ref="AI2078">ROUNDDOWN(INDEX($A:$N,MATCH(AD2078,$A:$A,0),COLUMN(N$1))/AE2078,0)+AG2078</f>
        <v>1</v>
      </c>
      <c r="AJ2078" s="3" t="str">
        <f t="array" ref="AJ2078">INDEX($A:$P,MATCH(AD2078,$A:$A,0),COLUMN(P$1))</f>
        <v>LC BEDROOM</v>
      </c>
    </row>
    <row r="2079" ht="15.75" customHeight="1">
      <c r="A2079" s="3" t="s">
        <v>2324</v>
      </c>
      <c r="B2079" s="4" t="str">
        <f t="shared" si="1"/>
        <v>LCCOBDBALQN</v>
      </c>
      <c r="D2079" s="3" t="s">
        <v>101</v>
      </c>
      <c r="F2079" s="5"/>
      <c r="G2079" s="4">
        <v>0.0</v>
      </c>
      <c r="I2079" s="4">
        <v>0.0</v>
      </c>
      <c r="J2079" s="4">
        <v>4.0</v>
      </c>
      <c r="K2079" s="4">
        <v>0.0</v>
      </c>
      <c r="L2079" s="4">
        <v>0.0</v>
      </c>
      <c r="O2079" s="6">
        <f t="shared" si="2"/>
        <v>4</v>
      </c>
      <c r="P2079" s="3" t="s">
        <v>1894</v>
      </c>
      <c r="Q2079" s="3" t="str">
        <f t="shared" si="3"/>
        <v>LC BEDROOM</v>
      </c>
      <c r="R2079" s="3">
        <f t="shared" si="4"/>
        <v>4</v>
      </c>
      <c r="S2079" s="3">
        <f t="shared" si="5"/>
        <v>0</v>
      </c>
      <c r="T2079" s="7">
        <f t="shared" si="6"/>
        <v>4</v>
      </c>
      <c r="U2079" s="8">
        <f t="array" ref="U2079">IF(W2079&lt;&gt;0,MAX(IFERROR(INDEX(A:S,MATCH(W2079,A:A,0),COLUMN(M$2)),0),IFERROR(INDEX(A:S,MATCH(AD2079,A:A,0),COLUMN(M$2)),0),IFERROR(INDEX(A:S,MATCH(AK2079,A:A,0),COLUMN(M$2)),0),IFERROR(INDEX(A:S,MATCH(AR2079,A:A,0),COLUMN(M$2)),0)),M2079)</f>
        <v>0</v>
      </c>
      <c r="V2079" s="3">
        <f t="shared" si="7"/>
        <v>0</v>
      </c>
      <c r="W2079" s="3" t="s">
        <v>2325</v>
      </c>
      <c r="X2079" s="3">
        <v>1.0</v>
      </c>
      <c r="Y2079" s="3">
        <f t="array" ref="Y2079">ROUNDDOWN(INDEX($A:$O,MATCH(W2079,$A:$A,0),COLUMN(O$1))/X2079,0)</f>
        <v>4</v>
      </c>
      <c r="Z2079" s="3">
        <f t="array" ref="Z2079">ROUNDDOWN(INDEX($A:$J,MATCH(W2079,$A:$A,0),COLUMN(H$1))/X2079,0)+Y2079</f>
        <v>4</v>
      </c>
      <c r="AA2079" s="5" t="str">
        <f t="shared" si="71"/>
        <v/>
      </c>
      <c r="AB2079" s="3">
        <f t="array" ref="AB2079">ROUNDDOWN(INDEX($A:$N,MATCH(W2079,$A:$A,0),COLUMN(N$1))/X2079,0)+Z2079</f>
        <v>4</v>
      </c>
      <c r="AC2079" s="3" t="str">
        <f t="array" ref="AC2079">INDEX($A:$P,MATCH(W2079,$A:$A,0),COLUMN(P$1))</f>
        <v>LC BEDROOM</v>
      </c>
      <c r="AD2079" s="3" t="s">
        <v>2326</v>
      </c>
      <c r="AE2079" s="3">
        <v>1.0</v>
      </c>
      <c r="AF2079" s="3">
        <f t="array" ref="AF2079">ROUNDDOWN(INDEX($A:$O,MATCH(AD2079,$A:$A,0),COLUMN(O$1))/AE2079,0)</f>
        <v>7</v>
      </c>
      <c r="AG2079" s="3">
        <f t="array" ref="AG2079">ROUNDDOWN(INDEX($A:$J,MATCH(AD2079,$A:$A,0),COLUMN(H$1))/AE2079,0)+AF2079</f>
        <v>7</v>
      </c>
      <c r="AH2079" s="5" t="str">
        <f t="shared" si="72"/>
        <v/>
      </c>
      <c r="AI2079" s="3">
        <f t="array" ref="AI2079">ROUNDDOWN(INDEX($A:$N,MATCH(AD2079,$A:$A,0),COLUMN(N$1))/AE2079,0)+AG2079</f>
        <v>7</v>
      </c>
      <c r="AJ2079" s="3" t="str">
        <f t="array" ref="AJ2079">INDEX($A:$P,MATCH(AD2079,$A:$A,0),COLUMN(P$1))</f>
        <v>LC BEDROOM</v>
      </c>
    </row>
    <row r="2080" ht="15.75" customHeight="1">
      <c r="A2080" s="3" t="s">
        <v>2327</v>
      </c>
      <c r="B2080" s="4" t="str">
        <f t="shared" si="1"/>
        <v>LCCODRBAL</v>
      </c>
      <c r="D2080" s="3" t="s">
        <v>101</v>
      </c>
      <c r="F2080" s="5"/>
      <c r="G2080" s="4">
        <v>15.0</v>
      </c>
      <c r="I2080" s="4">
        <v>0.0</v>
      </c>
      <c r="J2080" s="4">
        <v>15.0</v>
      </c>
      <c r="K2080" s="4">
        <v>0.0</v>
      </c>
      <c r="L2080" s="4">
        <v>0.0</v>
      </c>
      <c r="M2080" s="5"/>
      <c r="O2080" s="6">
        <f t="shared" si="2"/>
        <v>15</v>
      </c>
      <c r="P2080" s="3" t="s">
        <v>1894</v>
      </c>
      <c r="Q2080" s="3" t="str">
        <f t="shared" si="3"/>
        <v>LC BEDROOM</v>
      </c>
      <c r="R2080" s="3">
        <f t="shared" si="4"/>
        <v>15</v>
      </c>
      <c r="S2080" s="3" t="str">
        <f t="shared" si="5"/>
        <v/>
      </c>
      <c r="T2080" s="7">
        <f t="shared" si="6"/>
        <v>15</v>
      </c>
      <c r="U2080" s="8" t="str">
        <f t="array" ref="U2080">IF(W2080&lt;&gt;0,MAX(IFERROR(INDEX(A:S,MATCH(W2080,A:A,0),COLUMN(M$2)),0),IFERROR(INDEX(A:S,MATCH(AD2080,A:A,0),COLUMN(M$2)),0),IFERROR(INDEX(A:S,MATCH(AK2080,A:A,0),COLUMN(M$2)),0),IFERROR(INDEX(A:S,MATCH(AR2080,A:A,0),COLUMN(M$2)),0)),M2080)</f>
        <v/>
      </c>
      <c r="V2080" s="3" t="str">
        <f t="shared" si="7"/>
        <v/>
      </c>
      <c r="X2080" s="3">
        <v>0.0</v>
      </c>
      <c r="AE2080" s="3">
        <v>0.0</v>
      </c>
    </row>
    <row r="2081" ht="15.75" customHeight="1">
      <c r="A2081" s="3" t="s">
        <v>2328</v>
      </c>
      <c r="B2081" s="4" t="str">
        <f t="shared" si="1"/>
        <v>LCCOLABAL</v>
      </c>
      <c r="D2081" s="3" t="s">
        <v>101</v>
      </c>
      <c r="F2081" s="5"/>
      <c r="G2081" s="4">
        <v>7.0</v>
      </c>
      <c r="H2081" s="3">
        <v>20.0</v>
      </c>
      <c r="I2081" s="4">
        <v>1.0</v>
      </c>
      <c r="J2081" s="4">
        <v>6.0</v>
      </c>
      <c r="K2081" s="4">
        <v>0.0</v>
      </c>
      <c r="L2081" s="4">
        <v>0.0</v>
      </c>
      <c r="M2081" s="5">
        <v>45238.0</v>
      </c>
      <c r="O2081" s="6">
        <f t="shared" si="2"/>
        <v>6</v>
      </c>
      <c r="P2081" s="3" t="s">
        <v>1894</v>
      </c>
      <c r="Q2081" s="3" t="str">
        <f t="shared" si="3"/>
        <v>LC BEDROOM</v>
      </c>
      <c r="R2081" s="3">
        <f t="shared" si="4"/>
        <v>6</v>
      </c>
      <c r="S2081" s="3">
        <f t="shared" si="5"/>
        <v>20</v>
      </c>
      <c r="T2081" s="7">
        <f t="shared" si="6"/>
        <v>6</v>
      </c>
      <c r="U2081" s="8">
        <f t="array" ref="U2081">IF(W2081&lt;&gt;0,MAX(IFERROR(INDEX(A:S,MATCH(W2081,A:A,0),COLUMN(M$2)),0),IFERROR(INDEX(A:S,MATCH(AD2081,A:A,0),COLUMN(M$2)),0),IFERROR(INDEX(A:S,MATCH(AK2081,A:A,0),COLUMN(M$2)),0),IFERROR(INDEX(A:S,MATCH(AR2081,A:A,0),COLUMN(M$2)),0)),M2081)</f>
        <v>45238</v>
      </c>
      <c r="V2081" s="3" t="str">
        <f t="shared" si="7"/>
        <v/>
      </c>
      <c r="X2081" s="3">
        <v>0.0</v>
      </c>
      <c r="AE2081" s="3">
        <v>0.0</v>
      </c>
    </row>
    <row r="2082" ht="15.75" customHeight="1">
      <c r="A2082" s="3" t="s">
        <v>2329</v>
      </c>
      <c r="B2082" s="4" t="str">
        <f t="shared" si="1"/>
        <v>LCCOBUBAL</v>
      </c>
      <c r="D2082" s="3" t="s">
        <v>101</v>
      </c>
      <c r="F2082" s="5"/>
      <c r="G2082" s="4">
        <v>7.0</v>
      </c>
      <c r="I2082" s="4">
        <v>0.0</v>
      </c>
      <c r="J2082" s="4">
        <v>7.0</v>
      </c>
      <c r="K2082" s="4">
        <v>0.0</v>
      </c>
      <c r="L2082" s="4">
        <v>0.0</v>
      </c>
      <c r="M2082" s="5"/>
      <c r="O2082" s="6">
        <f t="shared" si="2"/>
        <v>7</v>
      </c>
      <c r="P2082" s="3" t="s">
        <v>1340</v>
      </c>
      <c r="Q2082" s="3" t="str">
        <f t="shared" si="3"/>
        <v>LC DINING BUFFETS</v>
      </c>
      <c r="R2082" s="3">
        <f t="shared" si="4"/>
        <v>7</v>
      </c>
      <c r="S2082" s="3" t="str">
        <f t="shared" si="5"/>
        <v/>
      </c>
      <c r="T2082" s="7">
        <f t="shared" si="6"/>
        <v>7</v>
      </c>
      <c r="U2082" s="8" t="str">
        <f t="array" ref="U2082">IF(W2082&lt;&gt;0,MAX(IFERROR(INDEX(A:S,MATCH(W2082,A:A,0),COLUMN(M$2)),0),IFERROR(INDEX(A:S,MATCH(AD2082,A:A,0),COLUMN(M$2)),0),IFERROR(INDEX(A:S,MATCH(AK2082,A:A,0),COLUMN(M$2)),0),IFERROR(INDEX(A:S,MATCH(AR2082,A:A,0),COLUMN(M$2)),0)),M2082)</f>
        <v/>
      </c>
      <c r="V2082" s="3" t="str">
        <f t="shared" si="7"/>
        <v/>
      </c>
      <c r="X2082" s="3">
        <v>0.0</v>
      </c>
      <c r="AE2082" s="3">
        <v>0.0</v>
      </c>
    </row>
    <row r="2083" ht="15.75" customHeight="1">
      <c r="A2083" s="3" t="s">
        <v>2330</v>
      </c>
      <c r="B2083" s="4" t="str">
        <f t="shared" si="1"/>
        <v>LCCODIBAL</v>
      </c>
      <c r="D2083" s="3" t="s">
        <v>101</v>
      </c>
      <c r="F2083" s="5"/>
      <c r="G2083" s="4">
        <v>10.0</v>
      </c>
      <c r="I2083" s="4">
        <v>0.0</v>
      </c>
      <c r="J2083" s="4">
        <v>9.0</v>
      </c>
      <c r="K2083" s="4">
        <v>0.0</v>
      </c>
      <c r="L2083" s="4">
        <v>0.0</v>
      </c>
      <c r="O2083" s="6">
        <f t="shared" si="2"/>
        <v>10</v>
      </c>
      <c r="P2083" s="3" t="s">
        <v>144</v>
      </c>
      <c r="Q2083" s="3" t="str">
        <f t="shared" si="3"/>
        <v>LC DINING TABLES</v>
      </c>
      <c r="R2083" s="3">
        <f t="shared" si="4"/>
        <v>10</v>
      </c>
      <c r="S2083" s="3" t="str">
        <f t="shared" si="5"/>
        <v/>
      </c>
      <c r="T2083" s="7">
        <f t="shared" si="6"/>
        <v>10</v>
      </c>
      <c r="U2083" s="8" t="str">
        <f t="array" ref="U2083">IF(W2083&lt;&gt;0,MAX(IFERROR(INDEX(A:S,MATCH(W2083,A:A,0),COLUMN(M$2)),0),IFERROR(INDEX(A:S,MATCH(AD2083,A:A,0),COLUMN(M$2)),0),IFERROR(INDEX(A:S,MATCH(AK2083,A:A,0),COLUMN(M$2)),0),IFERROR(INDEX(A:S,MATCH(AR2083,A:A,0),COLUMN(M$2)),0)),M2083)</f>
        <v/>
      </c>
      <c r="V2083" s="3" t="str">
        <f t="shared" si="7"/>
        <v/>
      </c>
      <c r="X2083" s="3">
        <v>0.0</v>
      </c>
      <c r="AE2083" s="3">
        <v>0.0</v>
      </c>
    </row>
    <row r="2084" ht="15.75" customHeight="1">
      <c r="A2084" s="3" t="s">
        <v>2331</v>
      </c>
      <c r="B2084" s="4" t="str">
        <f t="shared" si="1"/>
        <v>SETCOBDKG3A</v>
      </c>
      <c r="D2084" s="3" t="s">
        <v>101</v>
      </c>
      <c r="F2084" s="5"/>
      <c r="G2084" s="4">
        <v>0.0</v>
      </c>
      <c r="I2084" s="4">
        <v>0.0</v>
      </c>
      <c r="J2084" s="4">
        <v>1.0</v>
      </c>
      <c r="K2084" s="4">
        <v>0.0</v>
      </c>
      <c r="L2084" s="4">
        <v>0.0</v>
      </c>
      <c r="O2084" s="6">
        <f t="shared" si="2"/>
        <v>1</v>
      </c>
      <c r="P2084" s="3" t="s">
        <v>1894</v>
      </c>
      <c r="Q2084" s="3" t="str">
        <f t="shared" si="3"/>
        <v>LC BEDROOM</v>
      </c>
      <c r="R2084" s="3">
        <f t="shared" si="4"/>
        <v>1</v>
      </c>
      <c r="S2084" s="3">
        <f t="shared" si="5"/>
        <v>0</v>
      </c>
      <c r="T2084" s="7">
        <f t="shared" si="6"/>
        <v>1</v>
      </c>
      <c r="U2084" s="8">
        <f t="array" ref="U2084">IF(W2084&lt;&gt;0,MAX(IFERROR(INDEX(A:S,MATCH(W2084,A:A,0),COLUMN(M$2)),0),IFERROR(INDEX(A:S,MATCH(AD2084,A:A,0),COLUMN(M$2)),0),IFERROR(INDEX(A:S,MATCH(AK2084,A:A,0),COLUMN(M$2)),0),IFERROR(INDEX(A:S,MATCH(AR2084,A:A,0),COLUMN(M$2)),0)),M2084)</f>
        <v>45238</v>
      </c>
      <c r="V2084" s="3">
        <f t="shared" si="7"/>
        <v>0</v>
      </c>
      <c r="W2084" s="3" t="s">
        <v>2322</v>
      </c>
      <c r="X2084" s="3">
        <v>1.0</v>
      </c>
      <c r="Y2084" s="3">
        <f t="array" ref="Y2084">ROUNDDOWN(INDEX($A:$O,MATCH(W2084,$A:$A,0),COLUMN(O$1))/X2084,0)</f>
        <v>1</v>
      </c>
      <c r="Z2084" s="3">
        <f t="array" ref="Z2084">ROUNDDOWN(INDEX($A:$J,MATCH(W2084,$A:$A,0),COLUMN(H$1))/X2084,0)+Y2084</f>
        <v>1</v>
      </c>
      <c r="AA2084" s="5" t="str">
        <f t="shared" ref="AA2084:AA2088" si="73">XLOOKUP(W2084,A:A,M:M)</f>
        <v/>
      </c>
      <c r="AB2084" s="3">
        <f t="array" ref="AB2084">ROUNDDOWN(INDEX($A:$N,MATCH(W2084,$A:$A,0),COLUMN(N$1))/X2084,0)+Z2084</f>
        <v>1</v>
      </c>
      <c r="AC2084" s="3" t="str">
        <f t="array" ref="AC2084">INDEX($A:$P,MATCH(W2084,$A:$A,0),COLUMN(P$1))</f>
        <v>LC BEDROOM</v>
      </c>
      <c r="AD2084" s="3" t="s">
        <v>2323</v>
      </c>
      <c r="AE2084" s="3">
        <v>1.0</v>
      </c>
      <c r="AF2084" s="3">
        <f t="array" ref="AF2084">ROUNDDOWN(INDEX($A:$O,MATCH(AD2084,$A:$A,0),COLUMN(O$1))/AE2084,0)</f>
        <v>1</v>
      </c>
      <c r="AG2084" s="3">
        <f t="array" ref="AG2084">ROUNDDOWN(INDEX($A:$J,MATCH(AD2084,$A:$A,0),COLUMN(H$1))/AE2084,0)+AF2084</f>
        <v>1</v>
      </c>
      <c r="AH2084" s="5" t="str">
        <f t="shared" ref="AH2084:AH2088" si="74">XLOOKUP(AD2084,A:A,M:M)</f>
        <v/>
      </c>
      <c r="AI2084" s="3">
        <f t="array" ref="AI2084">ROUNDDOWN(INDEX($A:$N,MATCH(AD2084,$A:$A,0),COLUMN(N$1))/AE2084,0)+AG2084</f>
        <v>1</v>
      </c>
      <c r="AJ2084" s="3" t="str">
        <f t="array" ref="AJ2084">INDEX($A:$P,MATCH(AD2084,$A:$A,0),COLUMN(P$1))</f>
        <v>LC BEDROOM</v>
      </c>
      <c r="AK2084" s="3" t="s">
        <v>2328</v>
      </c>
      <c r="AL2084" s="3">
        <v>2.0</v>
      </c>
      <c r="AM2084" s="3">
        <f t="array" ref="AM2084">ROUNDDOWN(INDEX($A:$O,MATCH(AK2084,$A:$A,0),COLUMN(O$1))/AL2084,0)</f>
        <v>3</v>
      </c>
      <c r="AN2084" s="3">
        <f t="array" ref="AN2084">ROUNDDOWN(INDEX($A:$J,MATCH(AK2084,$A:$A,0),COLUMN(H$1))/AL2084,0)+AM2084</f>
        <v>13</v>
      </c>
      <c r="AO2084" s="5">
        <f t="shared" ref="AO2084:AO2087" si="75">XLOOKUP(AK2084,$A:$A,$M:$M)</f>
        <v>45238</v>
      </c>
      <c r="AP2084" s="3">
        <f t="array" ref="AP2084">ROUNDDOWN(INDEX($A:$N,MATCH(AK2084,$A:$A,0),COLUMN(N$1))/AL2084,0)+AN2084</f>
        <v>13</v>
      </c>
      <c r="AQ2084" s="3" t="str">
        <f t="array" ref="AQ2084">INDEX($A:$P,MATCH(AK2084,$A:$A,0),COLUMN(P$1))</f>
        <v>LC BEDROOM</v>
      </c>
    </row>
    <row r="2085" ht="15.75" customHeight="1">
      <c r="A2085" s="3" t="s">
        <v>2332</v>
      </c>
      <c r="B2085" s="4" t="str">
        <f t="shared" si="1"/>
        <v>SETCOBDQN3A</v>
      </c>
      <c r="D2085" s="3" t="s">
        <v>101</v>
      </c>
      <c r="F2085" s="5"/>
      <c r="G2085" s="4">
        <v>0.0</v>
      </c>
      <c r="I2085" s="4">
        <v>0.0</v>
      </c>
      <c r="J2085" s="4">
        <v>3.0</v>
      </c>
      <c r="K2085" s="4">
        <v>0.0</v>
      </c>
      <c r="L2085" s="4">
        <v>0.0</v>
      </c>
      <c r="O2085" s="6">
        <f t="shared" si="2"/>
        <v>3</v>
      </c>
      <c r="P2085" s="3" t="s">
        <v>1894</v>
      </c>
      <c r="Q2085" s="3" t="str">
        <f t="shared" si="3"/>
        <v>LC BEDROOM</v>
      </c>
      <c r="R2085" s="3">
        <f t="shared" si="4"/>
        <v>3</v>
      </c>
      <c r="S2085" s="3">
        <f t="shared" si="5"/>
        <v>1</v>
      </c>
      <c r="T2085" s="7">
        <f t="shared" si="6"/>
        <v>3</v>
      </c>
      <c r="U2085" s="8">
        <f t="array" ref="U2085">IF(W2085&lt;&gt;0,MAX(IFERROR(INDEX(A:S,MATCH(W2085,A:A,0),COLUMN(M$2)),0),IFERROR(INDEX(A:S,MATCH(AD2085,A:A,0),COLUMN(M$2)),0),IFERROR(INDEX(A:S,MATCH(AK2085,A:A,0),COLUMN(M$2)),0),IFERROR(INDEX(A:S,MATCH(AR2085,A:A,0),COLUMN(M$2)),0)),M2085)</f>
        <v>45238</v>
      </c>
      <c r="V2085" s="3">
        <f t="shared" si="7"/>
        <v>0</v>
      </c>
      <c r="W2085" s="3" t="s">
        <v>2325</v>
      </c>
      <c r="X2085" s="3">
        <v>1.0</v>
      </c>
      <c r="Y2085" s="3">
        <f t="array" ref="Y2085">ROUNDDOWN(INDEX($A:$O,MATCH(W2085,$A:$A,0),COLUMN(O$1))/X2085,0)</f>
        <v>4</v>
      </c>
      <c r="Z2085" s="3">
        <f t="array" ref="Z2085">ROUNDDOWN(INDEX($A:$J,MATCH(W2085,$A:$A,0),COLUMN(H$1))/X2085,0)+Y2085</f>
        <v>4</v>
      </c>
      <c r="AA2085" s="5" t="str">
        <f t="shared" si="73"/>
        <v/>
      </c>
      <c r="AB2085" s="3">
        <f t="array" ref="AB2085">ROUNDDOWN(INDEX($A:$N,MATCH(W2085,$A:$A,0),COLUMN(N$1))/X2085,0)+Z2085</f>
        <v>4</v>
      </c>
      <c r="AC2085" s="3" t="str">
        <f t="array" ref="AC2085">INDEX($A:$P,MATCH(W2085,$A:$A,0),COLUMN(P$1))</f>
        <v>LC BEDROOM</v>
      </c>
      <c r="AD2085" s="3" t="s">
        <v>2326</v>
      </c>
      <c r="AE2085" s="3">
        <v>1.0</v>
      </c>
      <c r="AF2085" s="3">
        <f t="array" ref="AF2085">ROUNDDOWN(INDEX($A:$O,MATCH(AD2085,$A:$A,0),COLUMN(O$1))/AE2085,0)</f>
        <v>7</v>
      </c>
      <c r="AG2085" s="3">
        <f t="array" ref="AG2085">ROUNDDOWN(INDEX($A:$J,MATCH(AD2085,$A:$A,0),COLUMN(H$1))/AE2085,0)+AF2085</f>
        <v>7</v>
      </c>
      <c r="AH2085" s="5" t="str">
        <f t="shared" si="74"/>
        <v/>
      </c>
      <c r="AI2085" s="3">
        <f t="array" ref="AI2085">ROUNDDOWN(INDEX($A:$N,MATCH(AD2085,$A:$A,0),COLUMN(N$1))/AE2085,0)+AG2085</f>
        <v>7</v>
      </c>
      <c r="AJ2085" s="3" t="str">
        <f t="array" ref="AJ2085">INDEX($A:$P,MATCH(AD2085,$A:$A,0),COLUMN(P$1))</f>
        <v>LC BEDROOM</v>
      </c>
      <c r="AK2085" s="3" t="s">
        <v>2328</v>
      </c>
      <c r="AL2085" s="3">
        <v>2.0</v>
      </c>
      <c r="AM2085" s="3">
        <f t="array" ref="AM2085">ROUNDDOWN(INDEX($A:$O,MATCH(AK2085,$A:$A,0),COLUMN(O$1))/AL2085,0)</f>
        <v>3</v>
      </c>
      <c r="AN2085" s="3">
        <f t="array" ref="AN2085">ROUNDDOWN(INDEX($A:$J,MATCH(AK2085,$A:$A,0),COLUMN(H$1))/AL2085,0)+AM2085</f>
        <v>13</v>
      </c>
      <c r="AO2085" s="5">
        <f t="shared" si="75"/>
        <v>45238</v>
      </c>
      <c r="AP2085" s="3">
        <f t="array" ref="AP2085">ROUNDDOWN(INDEX($A:$N,MATCH(AK2085,$A:$A,0),COLUMN(N$1))/AL2085,0)+AN2085</f>
        <v>13</v>
      </c>
      <c r="AQ2085" s="3" t="str">
        <f t="array" ref="AQ2085">INDEX($A:$P,MATCH(AK2085,$A:$A,0),COLUMN(P$1))</f>
        <v>LC BEDROOM</v>
      </c>
    </row>
    <row r="2086" ht="15.75" customHeight="1">
      <c r="A2086" s="3" t="s">
        <v>2333</v>
      </c>
      <c r="B2086" s="4" t="str">
        <f t="shared" si="1"/>
        <v>SETCOBDKG4B</v>
      </c>
      <c r="D2086" s="3" t="s">
        <v>101</v>
      </c>
      <c r="F2086" s="5"/>
      <c r="G2086" s="4">
        <v>0.0</v>
      </c>
      <c r="I2086" s="4">
        <v>0.0</v>
      </c>
      <c r="J2086" s="4">
        <v>1.0</v>
      </c>
      <c r="K2086" s="4">
        <v>0.0</v>
      </c>
      <c r="L2086" s="4">
        <v>0.0</v>
      </c>
      <c r="O2086" s="6">
        <f t="shared" si="2"/>
        <v>1</v>
      </c>
      <c r="P2086" s="3" t="s">
        <v>1894</v>
      </c>
      <c r="Q2086" s="3" t="str">
        <f t="shared" si="3"/>
        <v>LC BEDROOM</v>
      </c>
      <c r="R2086" s="3">
        <f t="shared" si="4"/>
        <v>1</v>
      </c>
      <c r="S2086" s="3">
        <f t="shared" si="5"/>
        <v>0</v>
      </c>
      <c r="T2086" s="7">
        <f t="shared" si="6"/>
        <v>1</v>
      </c>
      <c r="U2086" s="8">
        <f t="array" ref="U2086">IF(W2086&lt;&gt;0,MAX(IFERROR(INDEX(A:S,MATCH(W2086,A:A,0),COLUMN(M$2)),0),IFERROR(INDEX(A:S,MATCH(AD2086,A:A,0),COLUMN(M$2)),0),IFERROR(INDEX(A:S,MATCH(AK2086,A:A,0),COLUMN(M$2)),0),IFERROR(INDEX(A:S,MATCH(AR2086,A:A,0),COLUMN(M$2)),0)),M2086)</f>
        <v>45238</v>
      </c>
      <c r="V2086" s="3">
        <f t="shared" si="7"/>
        <v>0</v>
      </c>
      <c r="W2086" s="3" t="s">
        <v>2322</v>
      </c>
      <c r="X2086" s="3">
        <v>1.0</v>
      </c>
      <c r="Y2086" s="3">
        <f t="array" ref="Y2086">ROUNDDOWN(INDEX($A:$O,MATCH(W2086,$A:$A,0),COLUMN(O$1))/X2086,0)</f>
        <v>1</v>
      </c>
      <c r="Z2086" s="3">
        <f t="array" ref="Z2086">ROUNDDOWN(INDEX($A:$J,MATCH(W2086,$A:$A,0),COLUMN(H$1))/X2086,0)+Y2086</f>
        <v>1</v>
      </c>
      <c r="AA2086" s="5" t="str">
        <f t="shared" si="73"/>
        <v/>
      </c>
      <c r="AB2086" s="3">
        <f t="array" ref="AB2086">ROUNDDOWN(INDEX($A:$N,MATCH(W2086,$A:$A,0),COLUMN(N$1))/X2086,0)+Z2086</f>
        <v>1</v>
      </c>
      <c r="AC2086" s="3" t="str">
        <f t="array" ref="AC2086">INDEX($A:$P,MATCH(W2086,$A:$A,0),COLUMN(P$1))</f>
        <v>LC BEDROOM</v>
      </c>
      <c r="AD2086" s="3" t="s">
        <v>2323</v>
      </c>
      <c r="AE2086" s="3">
        <v>1.0</v>
      </c>
      <c r="AF2086" s="3">
        <f t="array" ref="AF2086">ROUNDDOWN(INDEX($A:$O,MATCH(AD2086,$A:$A,0),COLUMN(O$1))/AE2086,0)</f>
        <v>1</v>
      </c>
      <c r="AG2086" s="3">
        <f t="array" ref="AG2086">ROUNDDOWN(INDEX($A:$J,MATCH(AD2086,$A:$A,0),COLUMN(H$1))/AE2086,0)+AF2086</f>
        <v>1</v>
      </c>
      <c r="AH2086" s="5" t="str">
        <f t="shared" si="74"/>
        <v/>
      </c>
      <c r="AI2086" s="3">
        <f t="array" ref="AI2086">ROUNDDOWN(INDEX($A:$N,MATCH(AD2086,$A:$A,0),COLUMN(N$1))/AE2086,0)+AG2086</f>
        <v>1</v>
      </c>
      <c r="AJ2086" s="3" t="str">
        <f t="array" ref="AJ2086">INDEX($A:$P,MATCH(AD2086,$A:$A,0),COLUMN(P$1))</f>
        <v>LC BEDROOM</v>
      </c>
      <c r="AK2086" s="3" t="s">
        <v>2328</v>
      </c>
      <c r="AL2086" s="3">
        <v>2.0</v>
      </c>
      <c r="AM2086" s="3">
        <f t="array" ref="AM2086">ROUNDDOWN(INDEX($A:$O,MATCH(AK2086,$A:$A,0),COLUMN(O$1))/AL2086,0)</f>
        <v>3</v>
      </c>
      <c r="AN2086" s="3">
        <f t="array" ref="AN2086">ROUNDDOWN(INDEX($A:$J,MATCH(AK2086,$A:$A,0),COLUMN(H$1))/AL2086,0)+AM2086</f>
        <v>13</v>
      </c>
      <c r="AO2086" s="5">
        <f t="shared" si="75"/>
        <v>45238</v>
      </c>
      <c r="AP2086" s="3">
        <f t="array" ref="AP2086">ROUNDDOWN(INDEX($A:$N,MATCH(AK2086,$A:$A,0),COLUMN(N$1))/AL2086,0)+AN2086</f>
        <v>13</v>
      </c>
      <c r="AQ2086" s="3" t="str">
        <f t="array" ref="AQ2086">INDEX($A:$P,MATCH(AK2086,$A:$A,0),COLUMN(P$1))</f>
        <v>LC BEDROOM</v>
      </c>
      <c r="AR2086" s="3" t="s">
        <v>2327</v>
      </c>
      <c r="AS2086" s="3">
        <v>1.0</v>
      </c>
      <c r="AT2086" s="3">
        <f t="array" ref="AT2086">ROUNDDOWN(INDEX($A:$O,MATCH(AR2086,$A:$A,0),COLUMN(O$1))/AS2086,0)</f>
        <v>15</v>
      </c>
      <c r="AU2086" s="3">
        <f t="array" ref="AU2086">ROUNDDOWN(INDEX($A:$J,MATCH(AR2086,$A:$A,0),COLUMN(H$1))/AS2086,0)+AT2086</f>
        <v>15</v>
      </c>
      <c r="AV2086" s="5" t="str">
        <f t="shared" ref="AV2086:AV2087" si="76">XLOOKUP(AR2086,$A:$A,$M:$M)</f>
        <v/>
      </c>
      <c r="AW2086" s="3">
        <f t="array" ref="AW2086">ROUNDDOWN(INDEX($A:$N,MATCH(AR2086,$A:$A,0),COLUMN(N$1))/AS2086,0)+AU2086</f>
        <v>15</v>
      </c>
      <c r="AX2086" s="3" t="str">
        <f t="array" ref="AX2086">INDEX($A:$P,MATCH(AR2086,$A:$A,0),COLUMN(P$1))</f>
        <v>LC BEDROOM</v>
      </c>
    </row>
    <row r="2087" ht="15.75" customHeight="1">
      <c r="A2087" s="3" t="s">
        <v>2334</v>
      </c>
      <c r="B2087" s="4" t="str">
        <f t="shared" si="1"/>
        <v>SETCOBDQN4B</v>
      </c>
      <c r="D2087" s="3" t="s">
        <v>101</v>
      </c>
      <c r="F2087" s="5"/>
      <c r="G2087" s="4">
        <v>0.0</v>
      </c>
      <c r="I2087" s="4">
        <v>0.0</v>
      </c>
      <c r="J2087" s="4">
        <v>3.0</v>
      </c>
      <c r="K2087" s="4">
        <v>0.0</v>
      </c>
      <c r="L2087" s="4">
        <v>0.0</v>
      </c>
      <c r="O2087" s="6">
        <f t="shared" si="2"/>
        <v>3</v>
      </c>
      <c r="P2087" s="3" t="s">
        <v>1894</v>
      </c>
      <c r="Q2087" s="3" t="str">
        <f t="shared" si="3"/>
        <v>LC BEDROOM</v>
      </c>
      <c r="R2087" s="3">
        <f t="shared" si="4"/>
        <v>3</v>
      </c>
      <c r="S2087" s="3">
        <f t="shared" si="5"/>
        <v>1</v>
      </c>
      <c r="T2087" s="7">
        <f t="shared" si="6"/>
        <v>3</v>
      </c>
      <c r="U2087" s="8">
        <f t="array" ref="U2087">IF(W2087&lt;&gt;0,MAX(IFERROR(INDEX(A:S,MATCH(W2087,A:A,0),COLUMN(M$2)),0),IFERROR(INDEX(A:S,MATCH(AD2087,A:A,0),COLUMN(M$2)),0),IFERROR(INDEX(A:S,MATCH(AK2087,A:A,0),COLUMN(M$2)),0),IFERROR(INDEX(A:S,MATCH(AR2087,A:A,0),COLUMN(M$2)),0)),M2087)</f>
        <v>45238</v>
      </c>
      <c r="V2087" s="3">
        <f t="shared" si="7"/>
        <v>0</v>
      </c>
      <c r="W2087" s="3" t="s">
        <v>2325</v>
      </c>
      <c r="X2087" s="3">
        <v>1.0</v>
      </c>
      <c r="Y2087" s="3">
        <f t="array" ref="Y2087">ROUNDDOWN(INDEX($A:$O,MATCH(W2087,$A:$A,0),COLUMN(O$1))/X2087,0)</f>
        <v>4</v>
      </c>
      <c r="Z2087" s="3">
        <f t="array" ref="Z2087">ROUNDDOWN(INDEX($A:$J,MATCH(W2087,$A:$A,0),COLUMN(H$1))/X2087,0)+Y2087</f>
        <v>4</v>
      </c>
      <c r="AA2087" s="5" t="str">
        <f t="shared" si="73"/>
        <v/>
      </c>
      <c r="AB2087" s="3">
        <f t="array" ref="AB2087">ROUNDDOWN(INDEX($A:$N,MATCH(W2087,$A:$A,0),COLUMN(N$1))/X2087,0)+Z2087</f>
        <v>4</v>
      </c>
      <c r="AC2087" s="3" t="str">
        <f t="array" ref="AC2087">INDEX($A:$P,MATCH(W2087,$A:$A,0),COLUMN(P$1))</f>
        <v>LC BEDROOM</v>
      </c>
      <c r="AD2087" s="3" t="s">
        <v>2326</v>
      </c>
      <c r="AE2087" s="3">
        <v>1.0</v>
      </c>
      <c r="AF2087" s="3">
        <f t="array" ref="AF2087">ROUNDDOWN(INDEX($A:$O,MATCH(AD2087,$A:$A,0),COLUMN(O$1))/AE2087,0)</f>
        <v>7</v>
      </c>
      <c r="AG2087" s="3">
        <f t="array" ref="AG2087">ROUNDDOWN(INDEX($A:$J,MATCH(AD2087,$A:$A,0),COLUMN(H$1))/AE2087,0)+AF2087</f>
        <v>7</v>
      </c>
      <c r="AH2087" s="5" t="str">
        <f t="shared" si="74"/>
        <v/>
      </c>
      <c r="AI2087" s="3">
        <f t="array" ref="AI2087">ROUNDDOWN(INDEX($A:$N,MATCH(AD2087,$A:$A,0),COLUMN(N$1))/AE2087,0)+AG2087</f>
        <v>7</v>
      </c>
      <c r="AJ2087" s="3" t="str">
        <f t="array" ref="AJ2087">INDEX($A:$P,MATCH(AD2087,$A:$A,0),COLUMN(P$1))</f>
        <v>LC BEDROOM</v>
      </c>
      <c r="AK2087" s="3" t="s">
        <v>2328</v>
      </c>
      <c r="AL2087" s="3">
        <v>2.0</v>
      </c>
      <c r="AM2087" s="3">
        <f t="array" ref="AM2087">ROUNDDOWN(INDEX($A:$O,MATCH(AK2087,$A:$A,0),COLUMN(O$1))/AL2087,0)</f>
        <v>3</v>
      </c>
      <c r="AN2087" s="3">
        <f t="array" ref="AN2087">ROUNDDOWN(INDEX($A:$J,MATCH(AK2087,$A:$A,0),COLUMN(H$1))/AL2087,0)+AM2087</f>
        <v>13</v>
      </c>
      <c r="AO2087" s="5">
        <f t="shared" si="75"/>
        <v>45238</v>
      </c>
      <c r="AP2087" s="3">
        <f t="array" ref="AP2087">ROUNDDOWN(INDEX($A:$N,MATCH(AK2087,$A:$A,0),COLUMN(N$1))/AL2087,0)+AN2087</f>
        <v>13</v>
      </c>
      <c r="AQ2087" s="3" t="str">
        <f t="array" ref="AQ2087">INDEX($A:$P,MATCH(AK2087,$A:$A,0),COLUMN(P$1))</f>
        <v>LC BEDROOM</v>
      </c>
      <c r="AR2087" s="3" t="s">
        <v>2327</v>
      </c>
      <c r="AS2087" s="3">
        <v>1.0</v>
      </c>
      <c r="AT2087" s="3">
        <f t="array" ref="AT2087">ROUNDDOWN(INDEX($A:$O,MATCH(AR2087,$A:$A,0),COLUMN(O$1))/AS2087,0)</f>
        <v>15</v>
      </c>
      <c r="AU2087" s="3">
        <f t="array" ref="AU2087">ROUNDDOWN(INDEX($A:$J,MATCH(AR2087,$A:$A,0),COLUMN(H$1))/AS2087,0)+AT2087</f>
        <v>15</v>
      </c>
      <c r="AV2087" s="5" t="str">
        <f t="shared" si="76"/>
        <v/>
      </c>
      <c r="AW2087" s="3">
        <f t="array" ref="AW2087">ROUNDDOWN(INDEX($A:$N,MATCH(AR2087,$A:$A,0),COLUMN(N$1))/AS2087,0)+AU2087</f>
        <v>15</v>
      </c>
      <c r="AX2087" s="3" t="str">
        <f t="array" ref="AX2087">INDEX($A:$P,MATCH(AR2087,$A:$A,0),COLUMN(P$1))</f>
        <v>LC BEDROOM</v>
      </c>
    </row>
    <row r="2088" ht="15.75" customHeight="1">
      <c r="A2088" s="3" t="s">
        <v>2335</v>
      </c>
      <c r="B2088" s="4" t="str">
        <f t="shared" si="1"/>
        <v>SETCODIBAL2A</v>
      </c>
      <c r="D2088" s="3" t="s">
        <v>101</v>
      </c>
      <c r="F2088" s="5"/>
      <c r="G2088" s="4">
        <v>0.0</v>
      </c>
      <c r="I2088" s="4">
        <v>0.0</v>
      </c>
      <c r="J2088" s="4">
        <v>6.0</v>
      </c>
      <c r="K2088" s="4">
        <v>0.0</v>
      </c>
      <c r="L2088" s="4">
        <v>0.0</v>
      </c>
      <c r="O2088" s="6">
        <f t="shared" si="2"/>
        <v>6</v>
      </c>
      <c r="P2088" s="3" t="s">
        <v>144</v>
      </c>
      <c r="Q2088" s="3" t="str">
        <f t="shared" si="3"/>
        <v>LC DINING TABLES</v>
      </c>
      <c r="R2088" s="3">
        <f t="shared" si="4"/>
        <v>7</v>
      </c>
      <c r="S2088" s="3">
        <f t="shared" si="5"/>
        <v>0</v>
      </c>
      <c r="T2088" s="7">
        <f t="shared" si="6"/>
        <v>6</v>
      </c>
      <c r="U2088" s="8">
        <f t="array" ref="U2088">IF(W2088&lt;&gt;0,MAX(IFERROR(INDEX(A:S,MATCH(W2088,A:A,0),COLUMN(M$2)),0),IFERROR(INDEX(A:S,MATCH(AD2088,A:A,0),COLUMN(M$2)),0),IFERROR(INDEX(A:S,MATCH(AK2088,A:A,0),COLUMN(M$2)),0),IFERROR(INDEX(A:S,MATCH(AR2088,A:A,0),COLUMN(M$2)),0)),M2088)</f>
        <v>0</v>
      </c>
      <c r="V2088" s="3">
        <f t="shared" si="7"/>
        <v>0</v>
      </c>
      <c r="W2088" s="3" t="s">
        <v>2330</v>
      </c>
      <c r="X2088" s="3">
        <v>1.0</v>
      </c>
      <c r="Y2088" s="3">
        <f t="array" ref="Y2088">ROUNDDOWN(INDEX($A:$O,MATCH(W2088,$A:$A,0),COLUMN(O$1))/X2088,0)</f>
        <v>10</v>
      </c>
      <c r="Z2088" s="3">
        <f t="array" ref="Z2088">ROUNDDOWN(INDEX($A:$J,MATCH(W2088,$A:$A,0),COLUMN(H$1))/X2088,0)+Y2088</f>
        <v>10</v>
      </c>
      <c r="AA2088" s="5" t="str">
        <f t="shared" si="73"/>
        <v/>
      </c>
      <c r="AB2088" s="3">
        <f t="array" ref="AB2088">ROUNDDOWN(INDEX($A:$N,MATCH(W2088,$A:$A,0),COLUMN(N$1))/X2088,0)+Z2088</f>
        <v>10</v>
      </c>
      <c r="AC2088" s="3" t="str">
        <f t="array" ref="AC2088">INDEX($A:$P,MATCH(W2088,$A:$A,0),COLUMN(P$1))</f>
        <v>LC DINING TABLES</v>
      </c>
      <c r="AD2088" s="3" t="s">
        <v>2329</v>
      </c>
      <c r="AE2088" s="3">
        <v>1.0</v>
      </c>
      <c r="AF2088" s="3">
        <f t="array" ref="AF2088">ROUNDDOWN(INDEX($A:$O,MATCH(AD2088,$A:$A,0),COLUMN(O$1))/AE2088,0)</f>
        <v>7</v>
      </c>
      <c r="AG2088" s="3">
        <f t="array" ref="AG2088">ROUNDDOWN(INDEX($A:$J,MATCH(AD2088,$A:$A,0),COLUMN(H$1))/AE2088,0)+AF2088</f>
        <v>7</v>
      </c>
      <c r="AH2088" s="5" t="str">
        <f t="shared" si="74"/>
        <v/>
      </c>
      <c r="AI2088" s="3">
        <f t="array" ref="AI2088">ROUNDDOWN(INDEX($A:$N,MATCH(AD2088,$A:$A,0),COLUMN(N$1))/AE2088,0)+AG2088</f>
        <v>7</v>
      </c>
      <c r="AJ2088" s="3" t="str">
        <f t="array" ref="AJ2088">INDEX($A:$P,MATCH(AD2088,$A:$A,0),COLUMN(P$1))</f>
        <v>LC DINING BUFFETS</v>
      </c>
    </row>
    <row r="2089" ht="15.75" customHeight="1">
      <c r="A2089" s="3" t="s">
        <v>2336</v>
      </c>
      <c r="B2089" s="4" t="str">
        <f t="shared" si="1"/>
        <v>LCNVBUBAL</v>
      </c>
      <c r="D2089" s="3" t="s">
        <v>101</v>
      </c>
      <c r="F2089" s="5"/>
      <c r="G2089" s="4">
        <v>0.0</v>
      </c>
      <c r="I2089" s="4">
        <v>0.0</v>
      </c>
      <c r="J2089" s="4">
        <v>0.0</v>
      </c>
      <c r="K2089" s="4">
        <v>0.0</v>
      </c>
      <c r="L2089" s="4">
        <v>0.0</v>
      </c>
      <c r="O2089" s="6">
        <f t="shared" si="2"/>
        <v>0</v>
      </c>
      <c r="P2089" s="3" t="s">
        <v>144</v>
      </c>
      <c r="Q2089" s="3" t="str">
        <f t="shared" si="3"/>
        <v>LC DINING TABLES</v>
      </c>
      <c r="R2089" s="3">
        <f t="shared" si="4"/>
        <v>0</v>
      </c>
      <c r="S2089" s="3" t="str">
        <f t="shared" si="5"/>
        <v/>
      </c>
      <c r="T2089" s="7">
        <f t="shared" si="6"/>
        <v>0</v>
      </c>
      <c r="U2089" s="8" t="str">
        <f t="array" ref="U2089">IF(W2089&lt;&gt;0,MAX(IFERROR(INDEX(A:S,MATCH(W2089,A:A,0),COLUMN(M$2)),0),IFERROR(INDEX(A:S,MATCH(AD2089,A:A,0),COLUMN(M$2)),0),IFERROR(INDEX(A:S,MATCH(AK2089,A:A,0),COLUMN(M$2)),0),IFERROR(INDEX(A:S,MATCH(AR2089,A:A,0),COLUMN(M$2)),0)),M2089)</f>
        <v/>
      </c>
      <c r="V2089" s="3" t="str">
        <f t="shared" si="7"/>
        <v/>
      </c>
    </row>
    <row r="2090" ht="15.75" customHeight="1">
      <c r="A2090" s="3" t="s">
        <v>2337</v>
      </c>
      <c r="B2090" s="4" t="str">
        <f t="shared" si="1"/>
        <v>LCNVBUSMK</v>
      </c>
      <c r="D2090" s="3" t="s">
        <v>101</v>
      </c>
      <c r="F2090" s="5"/>
      <c r="G2090" s="4">
        <v>0.0</v>
      </c>
      <c r="I2090" s="4">
        <v>0.0</v>
      </c>
      <c r="J2090" s="4">
        <v>0.0</v>
      </c>
      <c r="K2090" s="4">
        <v>0.0</v>
      </c>
      <c r="L2090" s="4">
        <v>0.0</v>
      </c>
      <c r="O2090" s="6">
        <f t="shared" si="2"/>
        <v>0</v>
      </c>
      <c r="P2090" s="3" t="s">
        <v>144</v>
      </c>
      <c r="Q2090" s="3" t="str">
        <f t="shared" si="3"/>
        <v>LC DINING TABLES</v>
      </c>
      <c r="R2090" s="3">
        <f t="shared" si="4"/>
        <v>0</v>
      </c>
      <c r="S2090" s="3" t="str">
        <f t="shared" si="5"/>
        <v/>
      </c>
      <c r="T2090" s="7">
        <f t="shared" si="6"/>
        <v>0</v>
      </c>
      <c r="U2090" s="8" t="str">
        <f t="array" ref="U2090">IF(W2090&lt;&gt;0,MAX(IFERROR(INDEX(A:S,MATCH(W2090,A:A,0),COLUMN(M$2)),0),IFERROR(INDEX(A:S,MATCH(AD2090,A:A,0),COLUMN(M$2)),0),IFERROR(INDEX(A:S,MATCH(AK2090,A:A,0),COLUMN(M$2)),0),IFERROR(INDEX(A:S,MATCH(AR2090,A:A,0),COLUMN(M$2)),0)),M2090)</f>
        <v/>
      </c>
      <c r="V2090" s="3" t="str">
        <f t="shared" si="7"/>
        <v/>
      </c>
    </row>
    <row r="2091" ht="15.75" customHeight="1">
      <c r="A2091" s="3" t="s">
        <v>2338</v>
      </c>
      <c r="B2091" s="4" t="str">
        <f t="shared" si="1"/>
        <v>LCNVDIBAL</v>
      </c>
      <c r="D2091" s="3" t="s">
        <v>101</v>
      </c>
      <c r="F2091" s="5"/>
      <c r="G2091" s="4">
        <v>0.0</v>
      </c>
      <c r="I2091" s="4">
        <v>0.0</v>
      </c>
      <c r="J2091" s="4">
        <v>9.0</v>
      </c>
      <c r="K2091" s="4">
        <v>0.0</v>
      </c>
      <c r="L2091" s="4">
        <v>0.0</v>
      </c>
      <c r="O2091" s="6">
        <f t="shared" si="2"/>
        <v>9</v>
      </c>
      <c r="P2091" s="3" t="s">
        <v>144</v>
      </c>
      <c r="Q2091" s="3" t="str">
        <f t="shared" si="3"/>
        <v>LC DINING TABLES</v>
      </c>
      <c r="R2091" s="3">
        <f t="shared" si="4"/>
        <v>11</v>
      </c>
      <c r="S2091" s="3">
        <f t="shared" si="5"/>
        <v>0</v>
      </c>
      <c r="T2091" s="7">
        <f t="shared" si="6"/>
        <v>9</v>
      </c>
      <c r="U2091" s="8">
        <f t="array" ref="U2091">IF(W2091&lt;&gt;0,MAX(IFERROR(INDEX(A:S,MATCH(W2091,A:A,0),COLUMN(M$2)),0),IFERROR(INDEX(A:S,MATCH(AD2091,A:A,0),COLUMN(M$2)),0),IFERROR(INDEX(A:S,MATCH(AK2091,A:A,0),COLUMN(M$2)),0),IFERROR(INDEX(A:S,MATCH(AR2091,A:A,0),COLUMN(M$2)),0)),M2091)</f>
        <v>0</v>
      </c>
      <c r="V2091" s="3">
        <f t="shared" si="7"/>
        <v>0</v>
      </c>
      <c r="W2091" s="3" t="s">
        <v>2339</v>
      </c>
      <c r="X2091" s="3">
        <v>1.0</v>
      </c>
      <c r="Y2091" s="3">
        <f t="array" ref="Y2091">ROUNDDOWN(INDEX($A:$O,MATCH(W2091,$A:$A,0),COLUMN(O$1))/X2091,0)</f>
        <v>11</v>
      </c>
      <c r="Z2091" s="3">
        <f t="array" ref="Z2091">ROUNDDOWN(INDEX($A:$J,MATCH(W2091,$A:$A,0),COLUMN(H$1))/X2091,0)+Y2091</f>
        <v>11</v>
      </c>
      <c r="AA2091" s="5" t="str">
        <f t="shared" ref="AA2091:AA2094" si="77">XLOOKUP(W2091,A:A,M:M)</f>
        <v/>
      </c>
      <c r="AB2091" s="3">
        <f t="array" ref="AB2091">ROUNDDOWN(INDEX($A:$N,MATCH(W2091,$A:$A,0),COLUMN(N$1))/X2091,0)+Z2091</f>
        <v>11</v>
      </c>
      <c r="AC2091" s="3" t="str">
        <f t="array" ref="AC2091">INDEX($A:$P,MATCH(W2091,$A:$A,0),COLUMN(P$1))</f>
        <v>LC DINING TABLES</v>
      </c>
      <c r="AD2091" s="3" t="s">
        <v>2340</v>
      </c>
      <c r="AE2091" s="3">
        <v>1.0</v>
      </c>
      <c r="AF2091" s="3">
        <f t="array" ref="AF2091">ROUNDDOWN(INDEX($A:$O,MATCH(AD2091,$A:$A,0),COLUMN(O$1))/AE2091,0)</f>
        <v>19</v>
      </c>
      <c r="AG2091" s="3">
        <f t="array" ref="AG2091">ROUNDDOWN(INDEX($A:$J,MATCH(AD2091,$A:$A,0),COLUMN(H$1))/AE2091,0)+AF2091</f>
        <v>19</v>
      </c>
      <c r="AH2091" s="5" t="str">
        <f t="shared" ref="AH2091:AH2094" si="78">XLOOKUP(AD2091,A:A,M:M)</f>
        <v/>
      </c>
      <c r="AI2091" s="3">
        <f t="array" ref="AI2091">ROUNDDOWN(INDEX($A:$N,MATCH(AD2091,$A:$A,0),COLUMN(N$1))/AE2091,0)+AG2091</f>
        <v>19</v>
      </c>
      <c r="AJ2091" s="3" t="str">
        <f t="array" ref="AJ2091">INDEX($A:$P,MATCH(AD2091,$A:$A,0),COLUMN(P$1))</f>
        <v>LC DINING TABLES</v>
      </c>
    </row>
    <row r="2092" ht="15.75" customHeight="1">
      <c r="A2092" s="3" t="s">
        <v>2341</v>
      </c>
      <c r="B2092" s="4" t="str">
        <f t="shared" si="1"/>
        <v>LCNVDISMK</v>
      </c>
      <c r="D2092" s="3" t="s">
        <v>101</v>
      </c>
      <c r="F2092" s="5"/>
      <c r="G2092" s="4">
        <v>0.0</v>
      </c>
      <c r="I2092" s="4">
        <v>0.0</v>
      </c>
      <c r="J2092" s="4">
        <v>7.0</v>
      </c>
      <c r="K2092" s="4">
        <v>0.0</v>
      </c>
      <c r="L2092" s="4">
        <v>0.0</v>
      </c>
      <c r="O2092" s="6">
        <f t="shared" si="2"/>
        <v>7</v>
      </c>
      <c r="P2092" s="3" t="s">
        <v>144</v>
      </c>
      <c r="Q2092" s="3" t="str">
        <f t="shared" si="3"/>
        <v>LC DINING TABLES</v>
      </c>
      <c r="R2092" s="3">
        <f t="shared" si="4"/>
        <v>9</v>
      </c>
      <c r="S2092" s="3">
        <f t="shared" si="5"/>
        <v>0</v>
      </c>
      <c r="T2092" s="7">
        <f t="shared" si="6"/>
        <v>7</v>
      </c>
      <c r="U2092" s="8">
        <f t="array" ref="U2092">IF(W2092&lt;&gt;0,MAX(IFERROR(INDEX(A:S,MATCH(W2092,A:A,0),COLUMN(M$2)),0),IFERROR(INDEX(A:S,MATCH(AD2092,A:A,0),COLUMN(M$2)),0),IFERROR(INDEX(A:S,MATCH(AK2092,A:A,0),COLUMN(M$2)),0),IFERROR(INDEX(A:S,MATCH(AR2092,A:A,0),COLUMN(M$2)),0)),M2092)</f>
        <v>0</v>
      </c>
      <c r="V2092" s="3">
        <f t="shared" si="7"/>
        <v>0</v>
      </c>
      <c r="W2092" s="3" t="s">
        <v>2342</v>
      </c>
      <c r="X2092" s="3">
        <v>1.0</v>
      </c>
      <c r="Y2092" s="3">
        <f t="array" ref="Y2092">ROUNDDOWN(INDEX($A:$O,MATCH(W2092,$A:$A,0),COLUMN(O$1))/X2092,0)</f>
        <v>9</v>
      </c>
      <c r="Z2092" s="3">
        <f t="array" ref="Z2092">ROUNDDOWN(INDEX($A:$J,MATCH(W2092,$A:$A,0),COLUMN(H$1))/X2092,0)+Y2092</f>
        <v>9</v>
      </c>
      <c r="AA2092" s="5" t="str">
        <f t="shared" si="77"/>
        <v/>
      </c>
      <c r="AB2092" s="3">
        <f t="array" ref="AB2092">ROUNDDOWN(INDEX($A:$N,MATCH(W2092,$A:$A,0),COLUMN(N$1))/X2092,0)+Z2092</f>
        <v>9</v>
      </c>
      <c r="AC2092" s="3" t="str">
        <f t="array" ref="AC2092">INDEX($A:$P,MATCH(W2092,$A:$A,0),COLUMN(P$1))</f>
        <v>LC DINING TABLES</v>
      </c>
      <c r="AD2092" s="3" t="s">
        <v>2340</v>
      </c>
      <c r="AE2092" s="3">
        <v>1.0</v>
      </c>
      <c r="AF2092" s="3">
        <f t="array" ref="AF2092">ROUNDDOWN(INDEX($A:$O,MATCH(AD2092,$A:$A,0),COLUMN(O$1))/AE2092,0)</f>
        <v>19</v>
      </c>
      <c r="AG2092" s="3">
        <f t="array" ref="AG2092">ROUNDDOWN(INDEX($A:$J,MATCH(AD2092,$A:$A,0),COLUMN(H$1))/AE2092,0)+AF2092</f>
        <v>19</v>
      </c>
      <c r="AH2092" s="5" t="str">
        <f t="shared" si="78"/>
        <v/>
      </c>
      <c r="AI2092" s="3">
        <f t="array" ref="AI2092">ROUNDDOWN(INDEX($A:$N,MATCH(AD2092,$A:$A,0),COLUMN(N$1))/AE2092,0)+AG2092</f>
        <v>19</v>
      </c>
      <c r="AJ2092" s="3" t="str">
        <f t="array" ref="AJ2092">INDEX($A:$P,MATCH(AD2092,$A:$A,0),COLUMN(P$1))</f>
        <v>LC DINING TABLES</v>
      </c>
    </row>
    <row r="2093" ht="15.75" customHeight="1">
      <c r="A2093" s="3" t="s">
        <v>2343</v>
      </c>
      <c r="B2093" s="4" t="str">
        <f t="shared" si="1"/>
        <v>SETNVDIBAL2A</v>
      </c>
      <c r="D2093" s="3" t="s">
        <v>101</v>
      </c>
      <c r="F2093" s="5"/>
      <c r="G2093" s="4">
        <v>0.0</v>
      </c>
      <c r="I2093" s="4">
        <v>0.0</v>
      </c>
      <c r="J2093" s="4">
        <v>0.0</v>
      </c>
      <c r="K2093" s="4">
        <v>0.0</v>
      </c>
      <c r="L2093" s="4">
        <v>0.0</v>
      </c>
      <c r="O2093" s="6">
        <f t="shared" si="2"/>
        <v>0</v>
      </c>
      <c r="P2093" s="3" t="s">
        <v>144</v>
      </c>
      <c r="Q2093" s="3" t="str">
        <f t="shared" si="3"/>
        <v>LC DINING TABLES</v>
      </c>
      <c r="R2093" s="3">
        <f t="shared" si="4"/>
        <v>0</v>
      </c>
      <c r="S2093" s="3">
        <f t="shared" si="5"/>
        <v>0</v>
      </c>
      <c r="T2093" s="7">
        <f t="shared" si="6"/>
        <v>0</v>
      </c>
      <c r="U2093" s="8">
        <f t="array" ref="U2093">IF(W2093&lt;&gt;0,MAX(IFERROR(INDEX(A:S,MATCH(W2093,A:A,0),COLUMN(M$2)),0),IFERROR(INDEX(A:S,MATCH(AD2093,A:A,0),COLUMN(M$2)),0),IFERROR(INDEX(A:S,MATCH(AK2093,A:A,0),COLUMN(M$2)),0),IFERROR(INDEX(A:S,MATCH(AR2093,A:A,0),COLUMN(M$2)),0)),M2093)</f>
        <v>0</v>
      </c>
      <c r="V2093" s="3">
        <f t="shared" si="7"/>
        <v>0</v>
      </c>
      <c r="W2093" s="3" t="s">
        <v>2338</v>
      </c>
      <c r="X2093" s="3">
        <v>1.0</v>
      </c>
      <c r="Y2093" s="3">
        <f t="array" ref="Y2093">ROUNDDOWN(INDEX($A:$O,MATCH(W2093,$A:$A,0),COLUMN(O$1))/X2093,0)</f>
        <v>9</v>
      </c>
      <c r="Z2093" s="3">
        <f t="array" ref="Z2093">ROUNDDOWN(INDEX($A:$J,MATCH(W2093,$A:$A,0),COLUMN(H$1))/X2093,0)+Y2093</f>
        <v>9</v>
      </c>
      <c r="AA2093" s="5" t="str">
        <f t="shared" si="77"/>
        <v/>
      </c>
      <c r="AB2093" s="3">
        <f t="array" ref="AB2093">ROUNDDOWN(INDEX($A:$N,MATCH(W2093,$A:$A,0),COLUMN(N$1))/X2093,0)+Z2093</f>
        <v>9</v>
      </c>
      <c r="AC2093" s="3" t="str">
        <f t="array" ref="AC2093">INDEX($A:$P,MATCH(W2093,$A:$A,0),COLUMN(P$1))</f>
        <v>LC DINING TABLES</v>
      </c>
      <c r="AD2093" s="3" t="s">
        <v>2336</v>
      </c>
      <c r="AE2093" s="3">
        <v>1.0</v>
      </c>
      <c r="AF2093" s="3">
        <f t="array" ref="AF2093">ROUNDDOWN(INDEX($A:$O,MATCH(AD2093,$A:$A,0),COLUMN(O$1))/AE2093,0)</f>
        <v>0</v>
      </c>
      <c r="AG2093" s="3">
        <f t="array" ref="AG2093">ROUNDDOWN(INDEX($A:$J,MATCH(AD2093,$A:$A,0),COLUMN(H$1))/AE2093,0)+AF2093</f>
        <v>0</v>
      </c>
      <c r="AH2093" s="5" t="str">
        <f t="shared" si="78"/>
        <v/>
      </c>
      <c r="AI2093" s="3">
        <f t="array" ref="AI2093">ROUNDDOWN(INDEX($A:$N,MATCH(AD2093,$A:$A,0),COLUMN(N$1))/AE2093,0)+AG2093</f>
        <v>0</v>
      </c>
      <c r="AJ2093" s="3" t="str">
        <f t="array" ref="AJ2093">INDEX($A:$P,MATCH(AD2093,$A:$A,0),COLUMN(P$1))</f>
        <v>LC DINING TABLES</v>
      </c>
    </row>
    <row r="2094" ht="15.75" customHeight="1">
      <c r="A2094" s="3" t="s">
        <v>2344</v>
      </c>
      <c r="B2094" s="4" t="str">
        <f t="shared" si="1"/>
        <v>SETNVDISMK2A</v>
      </c>
      <c r="D2094" s="3" t="s">
        <v>101</v>
      </c>
      <c r="F2094" s="5"/>
      <c r="G2094" s="4">
        <v>0.0</v>
      </c>
      <c r="I2094" s="4">
        <v>0.0</v>
      </c>
      <c r="J2094" s="4">
        <v>0.0</v>
      </c>
      <c r="K2094" s="4">
        <v>0.0</v>
      </c>
      <c r="L2094" s="4">
        <v>0.0</v>
      </c>
      <c r="O2094" s="6">
        <f t="shared" si="2"/>
        <v>0</v>
      </c>
      <c r="P2094" s="3" t="s">
        <v>144</v>
      </c>
      <c r="Q2094" s="3" t="str">
        <f t="shared" si="3"/>
        <v>LC DINING TABLES</v>
      </c>
      <c r="R2094" s="3">
        <f t="shared" si="4"/>
        <v>0</v>
      </c>
      <c r="S2094" s="3">
        <f t="shared" si="5"/>
        <v>0</v>
      </c>
      <c r="T2094" s="7">
        <f t="shared" si="6"/>
        <v>0</v>
      </c>
      <c r="U2094" s="8">
        <f t="array" ref="U2094">IF(W2094&lt;&gt;0,MAX(IFERROR(INDEX(A:S,MATCH(W2094,A:A,0),COLUMN(M$2)),0),IFERROR(INDEX(A:S,MATCH(AD2094,A:A,0),COLUMN(M$2)),0),IFERROR(INDEX(A:S,MATCH(AK2094,A:A,0),COLUMN(M$2)),0),IFERROR(INDEX(A:S,MATCH(AR2094,A:A,0),COLUMN(M$2)),0)),M2094)</f>
        <v>0</v>
      </c>
      <c r="V2094" s="3">
        <f t="shared" si="7"/>
        <v>0</v>
      </c>
      <c r="W2094" s="3" t="s">
        <v>2341</v>
      </c>
      <c r="X2094" s="3">
        <v>1.0</v>
      </c>
      <c r="Y2094" s="3">
        <f t="array" ref="Y2094">ROUNDDOWN(INDEX($A:$O,MATCH(W2094,$A:$A,0),COLUMN(O$1))/X2094,0)</f>
        <v>7</v>
      </c>
      <c r="Z2094" s="3">
        <f t="array" ref="Z2094">ROUNDDOWN(INDEX($A:$J,MATCH(W2094,$A:$A,0),COLUMN(H$1))/X2094,0)+Y2094</f>
        <v>7</v>
      </c>
      <c r="AA2094" s="5" t="str">
        <f t="shared" si="77"/>
        <v/>
      </c>
      <c r="AB2094" s="3">
        <f t="array" ref="AB2094">ROUNDDOWN(INDEX($A:$N,MATCH(W2094,$A:$A,0),COLUMN(N$1))/X2094,0)+Z2094</f>
        <v>7</v>
      </c>
      <c r="AC2094" s="3" t="str">
        <f t="array" ref="AC2094">INDEX($A:$P,MATCH(W2094,$A:$A,0),COLUMN(P$1))</f>
        <v>LC DINING TABLES</v>
      </c>
      <c r="AD2094" s="3" t="s">
        <v>2337</v>
      </c>
      <c r="AE2094" s="3">
        <v>1.0</v>
      </c>
      <c r="AF2094" s="3">
        <f t="array" ref="AF2094">ROUNDDOWN(INDEX($A:$O,MATCH(AD2094,$A:$A,0),COLUMN(O$1))/AE2094,0)</f>
        <v>0</v>
      </c>
      <c r="AG2094" s="3">
        <f t="array" ref="AG2094">ROUNDDOWN(INDEX($A:$J,MATCH(AD2094,$A:$A,0),COLUMN(H$1))/AE2094,0)+AF2094</f>
        <v>0</v>
      </c>
      <c r="AH2094" s="5" t="str">
        <f t="shared" si="78"/>
        <v/>
      </c>
      <c r="AI2094" s="3">
        <f t="array" ref="AI2094">ROUNDDOWN(INDEX($A:$N,MATCH(AD2094,$A:$A,0),COLUMN(N$1))/AE2094,0)+AG2094</f>
        <v>0</v>
      </c>
      <c r="AJ2094" s="3" t="str">
        <f t="array" ref="AJ2094">INDEX($A:$P,MATCH(AD2094,$A:$A,0),COLUMN(P$1))</f>
        <v>LC DINING TABLES</v>
      </c>
    </row>
    <row r="2095" ht="15.75" customHeight="1">
      <c r="A2095" s="3" t="s">
        <v>2345</v>
      </c>
      <c r="B2095" s="4" t="str">
        <f t="shared" si="1"/>
        <v>LCTNBUBL</v>
      </c>
      <c r="D2095" s="3" t="s">
        <v>101</v>
      </c>
      <c r="F2095" s="5"/>
      <c r="G2095" s="4">
        <v>5.0</v>
      </c>
      <c r="H2095" s="3">
        <v>15.0</v>
      </c>
      <c r="I2095" s="4">
        <v>0.0</v>
      </c>
      <c r="J2095" s="4">
        <v>5.0</v>
      </c>
      <c r="K2095" s="4">
        <v>0.0</v>
      </c>
      <c r="L2095" s="4">
        <v>0.0</v>
      </c>
      <c r="M2095" s="5">
        <v>45238.0</v>
      </c>
      <c r="O2095" s="6">
        <f t="shared" si="2"/>
        <v>5</v>
      </c>
      <c r="P2095" s="3" t="s">
        <v>1340</v>
      </c>
      <c r="Q2095" s="3" t="str">
        <f t="shared" si="3"/>
        <v>LC DINING BUFFETS</v>
      </c>
      <c r="R2095" s="3">
        <f t="shared" si="4"/>
        <v>5</v>
      </c>
      <c r="S2095" s="3">
        <f t="shared" si="5"/>
        <v>15</v>
      </c>
      <c r="T2095" s="7">
        <f t="shared" si="6"/>
        <v>5</v>
      </c>
      <c r="U2095" s="8">
        <f t="array" ref="U2095">IF(W2095&lt;&gt;0,MAX(IFERROR(INDEX(A:S,MATCH(W2095,A:A,0),COLUMN(M$2)),0),IFERROR(INDEX(A:S,MATCH(AD2095,A:A,0),COLUMN(M$2)),0),IFERROR(INDEX(A:S,MATCH(AK2095,A:A,0),COLUMN(M$2)),0),IFERROR(INDEX(A:S,MATCH(AR2095,A:A,0),COLUMN(M$2)),0)),M2095)</f>
        <v>45238</v>
      </c>
      <c r="V2095" s="3" t="str">
        <f t="shared" si="7"/>
        <v/>
      </c>
    </row>
    <row r="2096" ht="15.75" customHeight="1">
      <c r="A2096" s="3" t="s">
        <v>2346</v>
      </c>
      <c r="B2096" s="4" t="str">
        <f t="shared" si="1"/>
        <v>LCTNDIBL</v>
      </c>
      <c r="D2096" s="3" t="s">
        <v>60</v>
      </c>
      <c r="F2096" s="5">
        <v>45020.0</v>
      </c>
      <c r="G2096" s="4">
        <v>0.0</v>
      </c>
      <c r="I2096" s="4">
        <v>0.0</v>
      </c>
      <c r="J2096" s="4">
        <v>0.0</v>
      </c>
      <c r="K2096" s="4">
        <v>0.0</v>
      </c>
      <c r="L2096" s="4">
        <v>0.0</v>
      </c>
      <c r="M2096" s="5"/>
      <c r="O2096" s="6">
        <f t="shared" si="2"/>
        <v>0</v>
      </c>
      <c r="P2096" s="3" t="s">
        <v>51</v>
      </c>
      <c r="Q2096" s="3" t="str">
        <f t="shared" si="3"/>
        <v>ZZ</v>
      </c>
      <c r="R2096" s="3">
        <f t="shared" si="4"/>
        <v>0</v>
      </c>
      <c r="S2096" s="3">
        <f t="shared" si="5"/>
        <v>15</v>
      </c>
      <c r="T2096" s="7">
        <f t="shared" si="6"/>
        <v>0</v>
      </c>
      <c r="U2096" s="8">
        <f t="array" ref="U2096">IF(W2096&lt;&gt;0,MAX(IFERROR(INDEX(A:S,MATCH(W2096,A:A,0),COLUMN(M$2)),0),IFERROR(INDEX(A:S,MATCH(AD2096,A:A,0),COLUMN(M$2)),0),IFERROR(INDEX(A:S,MATCH(AK2096,A:A,0),COLUMN(M$2)),0),IFERROR(INDEX(A:S,MATCH(AR2096,A:A,0),COLUMN(M$2)),0)),M2096)</f>
        <v>45238</v>
      </c>
      <c r="V2096" s="3">
        <f t="shared" si="7"/>
        <v>0</v>
      </c>
      <c r="W2096" s="3" t="s">
        <v>2347</v>
      </c>
      <c r="X2096" s="3">
        <v>1.0</v>
      </c>
      <c r="Y2096" s="3">
        <f t="array" ref="Y2096">ROUNDDOWN(INDEX($A:$O,MATCH(W2096,$A:$A,0),COLUMN(O$1))/X2096,0)</f>
        <v>0</v>
      </c>
      <c r="Z2096" s="3">
        <f t="array" ref="Z2096">ROUNDDOWN(INDEX($A:$J,MATCH(W2096,$A:$A,0),COLUMN(H$1))/X2096,0)+Y2096</f>
        <v>15</v>
      </c>
      <c r="AA2096" s="5">
        <f>IFERROR(__xludf.DUMMYFUNCTION("SINGLE(XLOOKUP(W2096,A:A,M:M))"),45238.0)</f>
        <v>45238</v>
      </c>
      <c r="AB2096" s="3">
        <f t="array" ref="AB2096">ROUNDDOWN(INDEX($A:$N,MATCH(W2096,$A:$A,0),COLUMN(N$1))/X2096,0)+Z2096</f>
        <v>15</v>
      </c>
      <c r="AC2096" s="3" t="str">
        <f t="array" ref="AC2096">INDEX($A:$P,MATCH(W2096,$A:$A,0),COLUMN(P$1))</f>
        <v>ZZ</v>
      </c>
      <c r="AD2096" s="3" t="s">
        <v>2348</v>
      </c>
      <c r="AE2096" s="3">
        <v>1.0</v>
      </c>
      <c r="AF2096" s="3">
        <f t="array" ref="AF2096">ROUNDDOWN(INDEX($A:$O,MATCH(AD2096,$A:$A,0),COLUMN(O$1))/AE2096,0)</f>
        <v>0</v>
      </c>
      <c r="AG2096" s="3">
        <f t="array" ref="AG2096">ROUNDDOWN(INDEX($A:$J,MATCH(AD2096,$A:$A,0),COLUMN(H$1))/AE2096,0)+AF2096</f>
        <v>15</v>
      </c>
      <c r="AH2096" s="5">
        <f>IFERROR(__xludf.DUMMYFUNCTION("SINGLE(XLOOKUP(AD2096,A:A,M:M))"),45238.0)</f>
        <v>45238</v>
      </c>
      <c r="AI2096" s="3">
        <f t="array" ref="AI2096">ROUNDDOWN(INDEX($A:$N,MATCH(AD2096,$A:$A,0),COLUMN(N$1))/AE2096,0)+AG2096</f>
        <v>15</v>
      </c>
      <c r="AJ2096" s="3" t="str">
        <f t="array" ref="AJ2096">INDEX($A:$P,MATCH(AD2096,$A:$A,0),COLUMN(P$1))</f>
        <v>ZZ</v>
      </c>
    </row>
    <row r="2097" ht="15.75" customHeight="1">
      <c r="A2097" s="3" t="s">
        <v>2349</v>
      </c>
      <c r="B2097" s="4" t="str">
        <f t="shared" si="1"/>
        <v>SETTNDIBL2A</v>
      </c>
      <c r="D2097" s="3" t="s">
        <v>60</v>
      </c>
      <c r="F2097" s="5">
        <v>45020.0</v>
      </c>
      <c r="G2097" s="4">
        <v>0.0</v>
      </c>
      <c r="I2097" s="4">
        <v>0.0</v>
      </c>
      <c r="J2097" s="4">
        <v>0.0</v>
      </c>
      <c r="K2097" s="4">
        <v>0.0</v>
      </c>
      <c r="L2097" s="4">
        <v>0.0</v>
      </c>
      <c r="O2097" s="6">
        <f t="shared" si="2"/>
        <v>0</v>
      </c>
      <c r="P2097" s="3" t="s">
        <v>144</v>
      </c>
      <c r="Q2097" s="3" t="str">
        <f t="shared" si="3"/>
        <v>ZZ</v>
      </c>
      <c r="R2097" s="3">
        <f t="shared" si="4"/>
        <v>0</v>
      </c>
      <c r="S2097" s="3">
        <f t="shared" si="5"/>
        <v>0</v>
      </c>
      <c r="T2097" s="7">
        <f t="shared" si="6"/>
        <v>0</v>
      </c>
      <c r="U2097" s="8">
        <f t="array" ref="U2097">IF(W2097&lt;&gt;0,MAX(IFERROR(INDEX(A:S,MATCH(W2097,A:A,0),COLUMN(M$2)),0),IFERROR(INDEX(A:S,MATCH(AD2097,A:A,0),COLUMN(M$2)),0),IFERROR(INDEX(A:S,MATCH(AK2097,A:A,0),COLUMN(M$2)),0),IFERROR(INDEX(A:S,MATCH(AR2097,A:A,0),COLUMN(M$2)),0)),M2097)</f>
        <v>45238</v>
      </c>
      <c r="V2097" s="3">
        <f t="shared" si="7"/>
        <v>0</v>
      </c>
      <c r="W2097" s="3" t="s">
        <v>2345</v>
      </c>
      <c r="X2097" s="3">
        <v>1.0</v>
      </c>
      <c r="Y2097" s="3">
        <f t="array" ref="Y2097">ROUNDDOWN(INDEX($A:$O,MATCH(W2097,$A:$A,0),COLUMN(O$1))/X2097,0)</f>
        <v>5</v>
      </c>
      <c r="Z2097" s="3">
        <f t="array" ref="Z2097">ROUNDDOWN(INDEX($A:$J,MATCH(W2097,$A:$A,0),COLUMN(H$1))/X2097,0)+Y2097</f>
        <v>20</v>
      </c>
      <c r="AA2097" s="5">
        <f>IFERROR(__xludf.DUMMYFUNCTION("SINGLE(XLOOKUP(W2097,A:A,M:M))"),45238.0)</f>
        <v>45238</v>
      </c>
      <c r="AB2097" s="3">
        <f t="array" ref="AB2097">ROUNDDOWN(INDEX($A:$N,MATCH(W2097,$A:$A,0),COLUMN(N$1))/X2097,0)+Z2097</f>
        <v>20</v>
      </c>
      <c r="AC2097" s="3" t="str">
        <f t="array" ref="AC2097">INDEX($A:$P,MATCH(W2097,$A:$A,0),COLUMN(P$1))</f>
        <v>LC DINING BUFFETS</v>
      </c>
      <c r="AD2097" s="3" t="s">
        <v>2346</v>
      </c>
      <c r="AE2097" s="3">
        <v>1.0</v>
      </c>
      <c r="AF2097" s="3">
        <f t="array" ref="AF2097">ROUNDDOWN(INDEX($A:$O,MATCH(AD2097,$A:$A,0),COLUMN(O$1))/AE2097,0)</f>
        <v>0</v>
      </c>
      <c r="AG2097" s="3">
        <f t="array" ref="AG2097">ROUNDDOWN(INDEX($A:$J,MATCH(AD2097,$A:$A,0),COLUMN(H$1))/AE2097,0)+AF2097</f>
        <v>0</v>
      </c>
      <c r="AH2097" s="5" t="str">
        <f>IFERROR(__xludf.DUMMYFUNCTION("SINGLE(XLOOKUP(AD2097,A:A,M:M))"),"")</f>
        <v/>
      </c>
      <c r="AI2097" s="3">
        <f t="array" ref="AI2097">ROUNDDOWN(INDEX($A:$N,MATCH(AD2097,$A:$A,0),COLUMN(N$1))/AE2097,0)+AG2097</f>
        <v>0</v>
      </c>
      <c r="AJ2097" s="3" t="str">
        <f t="array" ref="AJ2097">INDEX($A:$P,MATCH(AD2097,$A:$A,0),COLUMN(P$1))</f>
        <v>ZZ</v>
      </c>
    </row>
    <row r="2098" ht="15.75" customHeight="1">
      <c r="A2098" s="3" t="s">
        <v>2350</v>
      </c>
      <c r="B2098" s="4" t="str">
        <f t="shared" si="1"/>
        <v>SETAMDI3BL</v>
      </c>
      <c r="D2098" s="3" t="s">
        <v>101</v>
      </c>
      <c r="F2098" s="5"/>
      <c r="G2098" s="4">
        <v>0.0</v>
      </c>
      <c r="I2098" s="4">
        <v>0.0</v>
      </c>
      <c r="J2098" s="4">
        <v>0.0</v>
      </c>
      <c r="K2098" s="4">
        <v>0.0</v>
      </c>
      <c r="L2098" s="4">
        <v>0.0</v>
      </c>
      <c r="O2098" s="6">
        <f t="shared" si="2"/>
        <v>0</v>
      </c>
      <c r="P2098" s="3" t="s">
        <v>144</v>
      </c>
      <c r="Q2098" s="3" t="str">
        <f t="shared" si="3"/>
        <v>LC DINING TABLES</v>
      </c>
      <c r="R2098" s="3">
        <f t="shared" si="4"/>
        <v>0</v>
      </c>
      <c r="S2098" s="3">
        <f t="shared" si="5"/>
        <v>24</v>
      </c>
      <c r="T2098" s="7">
        <f t="shared" si="6"/>
        <v>0</v>
      </c>
      <c r="U2098" s="8">
        <f t="array" ref="U2098">IF(W2098&lt;&gt;0,MAX(IFERROR(INDEX(A:S,MATCH(W2098,A:A,0),COLUMN(M$2)),0),IFERROR(INDEX(A:S,MATCH(AD2098,A:A,0),COLUMN(M$2)),0),IFERROR(INDEX(A:S,MATCH(AK2098,A:A,0),COLUMN(M$2)),0),IFERROR(INDEX(A:S,MATCH(AR2098,A:A,0),COLUMN(M$2)),0)),M2098)</f>
        <v>45257</v>
      </c>
      <c r="V2098" s="3">
        <f t="shared" si="7"/>
        <v>0</v>
      </c>
      <c r="W2098" s="3" t="s">
        <v>606</v>
      </c>
      <c r="X2098" s="3">
        <v>1.0</v>
      </c>
      <c r="Y2098" s="3">
        <f t="array" ref="Y2098">ROUNDDOWN(INDEX($A:$O,MATCH(W2098,$A:$A,0),COLUMN(O$1))/X2098,0)</f>
        <v>38</v>
      </c>
      <c r="Z2098" s="3">
        <f t="array" ref="Z2098">ROUNDDOWN(INDEX($A:$J,MATCH(W2098,$A:$A,0),COLUMN(H$1))/X2098,0)+Y2098</f>
        <v>38</v>
      </c>
      <c r="AA2098" s="5" t="str">
        <f>IFERROR(__xludf.DUMMYFUNCTION("SINGLE(XLOOKUP(W2098,A:A,M:M))"),"")</f>
        <v/>
      </c>
      <c r="AB2098" s="3">
        <f t="array" ref="AB2098">ROUNDDOWN(INDEX($A:$N,MATCH(W2098,$A:$A,0),COLUMN(N$1))/X2098,0)+Z2098</f>
        <v>38</v>
      </c>
      <c r="AC2098" s="3" t="str">
        <f t="array" ref="AC2098">INDEX($A:$P,MATCH(W2098,$A:$A,0),COLUMN(P$1))</f>
        <v>LC DINING TABLES</v>
      </c>
      <c r="AD2098" s="3" t="s">
        <v>595</v>
      </c>
      <c r="AE2098" s="3">
        <v>1.0</v>
      </c>
      <c r="AF2098" s="3">
        <f t="array" ref="AF2098">ROUNDDOWN(INDEX($A:$O,MATCH(AD2098,$A:$A,0),COLUMN(O$1))/AE2098,0)</f>
        <v>0</v>
      </c>
      <c r="AG2098" s="3">
        <f t="array" ref="AG2098">ROUNDDOWN(INDEX($A:$J,MATCH(AD2098,$A:$A,0),COLUMN(H$1))/AE2098,0)+AF2098</f>
        <v>140</v>
      </c>
      <c r="AH2098" s="5">
        <f>IFERROR(__xludf.DUMMYFUNCTION("SINGLE(XLOOKUP(AD2098,A:A,M:M))"),45257.0)</f>
        <v>45257</v>
      </c>
      <c r="AI2098" s="3">
        <f t="array" ref="AI2098">ROUNDDOWN(INDEX($A:$N,MATCH(AD2098,$A:$A,0),COLUMN(N$1))/AE2098,0)+AG2098</f>
        <v>190</v>
      </c>
      <c r="AJ2098" s="3" t="str">
        <f t="array" ref="AJ2098">INDEX($A:$P,MATCH(AD2098,$A:$A,0),COLUMN(P$1))</f>
        <v>LC OTTOBEN</v>
      </c>
      <c r="AK2098" s="3" t="s">
        <v>604</v>
      </c>
      <c r="AL2098" s="3">
        <v>1.0</v>
      </c>
      <c r="AM2098" s="3">
        <f t="array" ref="AM2098">ROUNDDOWN(INDEX($A:$O,MATCH(AK2098,$A:$A,0),COLUMN(O$1))/AL2098,0)</f>
        <v>24</v>
      </c>
      <c r="AN2098" s="3">
        <f t="array" ref="AN2098">ROUNDDOWN(INDEX($A:$J,MATCH(AK2098,$A:$A,0),COLUMN(H$1))/AL2098,0)+AM2098</f>
        <v>24</v>
      </c>
      <c r="AO2098" s="5" t="str">
        <f t="shared" ref="AO2098:AO2100" si="79">XLOOKUP(AK2098,$A:$A,$M:$M)</f>
        <v/>
      </c>
      <c r="AP2098" s="3">
        <f t="array" ref="AP2098">ROUNDDOWN(INDEX($A:$N,MATCH(AK2098,$A:$A,0),COLUMN(N$1))/AL2098,0)+AN2098</f>
        <v>24</v>
      </c>
      <c r="AQ2098" s="3" t="str">
        <f t="array" ref="AQ2098">INDEX($A:$P,MATCH(AK2098,$A:$A,0),COLUMN(P$1))</f>
        <v>LC DINING CHAIRS</v>
      </c>
    </row>
    <row r="2099" ht="15.75" customHeight="1">
      <c r="A2099" s="3" t="s">
        <v>2351</v>
      </c>
      <c r="B2099" s="4" t="str">
        <f t="shared" si="1"/>
        <v>SETAMDI3WH</v>
      </c>
      <c r="D2099" s="3" t="s">
        <v>101</v>
      </c>
      <c r="F2099" s="5"/>
      <c r="G2099" s="4">
        <v>0.0</v>
      </c>
      <c r="I2099" s="4">
        <v>0.0</v>
      </c>
      <c r="J2099" s="4">
        <v>36.0</v>
      </c>
      <c r="K2099" s="4">
        <v>0.0</v>
      </c>
      <c r="L2099" s="4">
        <v>0.0</v>
      </c>
      <c r="O2099" s="6">
        <f t="shared" si="2"/>
        <v>36</v>
      </c>
      <c r="P2099" s="3" t="s">
        <v>144</v>
      </c>
      <c r="Q2099" s="3" t="str">
        <f t="shared" si="3"/>
        <v>LC DINING TABLES</v>
      </c>
      <c r="R2099" s="3">
        <f t="shared" si="4"/>
        <v>38</v>
      </c>
      <c r="S2099" s="3">
        <f t="shared" si="5"/>
        <v>0</v>
      </c>
      <c r="T2099" s="7">
        <f t="shared" si="6"/>
        <v>36</v>
      </c>
      <c r="U2099" s="8">
        <f t="array" ref="U2099">IF(W2099&lt;&gt;0,MAX(IFERROR(INDEX(A:S,MATCH(W2099,A:A,0),COLUMN(M$2)),0),IFERROR(INDEX(A:S,MATCH(AD2099,A:A,0),COLUMN(M$2)),0),IFERROR(INDEX(A:S,MATCH(AK2099,A:A,0),COLUMN(M$2)),0),IFERROR(INDEX(A:S,MATCH(AR2099,A:A,0),COLUMN(M$2)),0)),M2099)</f>
        <v>45257</v>
      </c>
      <c r="V2099" s="3">
        <f t="shared" si="7"/>
        <v>0</v>
      </c>
      <c r="W2099" s="3" t="s">
        <v>606</v>
      </c>
      <c r="X2099" s="3">
        <v>1.0</v>
      </c>
      <c r="Y2099" s="3">
        <f t="array" ref="Y2099">ROUNDDOWN(INDEX($A:$O,MATCH(W2099,$A:$A,0),COLUMN(O$1))/X2099,0)</f>
        <v>38</v>
      </c>
      <c r="Z2099" s="3">
        <f t="array" ref="Z2099">ROUNDDOWN(INDEX($A:$J,MATCH(W2099,$A:$A,0),COLUMN(H$1))/X2099,0)+Y2099</f>
        <v>38</v>
      </c>
      <c r="AA2099" s="5" t="str">
        <f>IFERROR(__xludf.DUMMYFUNCTION("SINGLE(XLOOKUP(W2099,A:A,M:M))"),"")</f>
        <v/>
      </c>
      <c r="AB2099" s="3">
        <f t="array" ref="AB2099">ROUNDDOWN(INDEX($A:$N,MATCH(W2099,$A:$A,0),COLUMN(N$1))/X2099,0)+Z2099</f>
        <v>38</v>
      </c>
      <c r="AC2099" s="3" t="str">
        <f t="array" ref="AC2099">INDEX($A:$P,MATCH(W2099,$A:$A,0),COLUMN(P$1))</f>
        <v>LC DINING TABLES</v>
      </c>
      <c r="AD2099" s="3" t="s">
        <v>601</v>
      </c>
      <c r="AE2099" s="3">
        <v>1.0</v>
      </c>
      <c r="AF2099" s="3">
        <f t="array" ref="AF2099">ROUNDDOWN(INDEX($A:$O,MATCH(AD2099,$A:$A,0),COLUMN(O$1))/AE2099,0)</f>
        <v>89</v>
      </c>
      <c r="AG2099" s="3">
        <f t="array" ref="AG2099">ROUNDDOWN(INDEX($A:$J,MATCH(AD2099,$A:$A,0),COLUMN(H$1))/AE2099,0)+AF2099</f>
        <v>139</v>
      </c>
      <c r="AH2099" s="5">
        <f>IFERROR(__xludf.DUMMYFUNCTION("SINGLE(XLOOKUP(AD2099,A:A,M:M))"),45257.0)</f>
        <v>45257</v>
      </c>
      <c r="AI2099" s="3">
        <f t="array" ref="AI2099">ROUNDDOWN(INDEX($A:$N,MATCH(AD2099,$A:$A,0),COLUMN(N$1))/AE2099,0)+AG2099</f>
        <v>139</v>
      </c>
      <c r="AJ2099" s="3" t="str">
        <f t="array" ref="AJ2099">INDEX($A:$P,MATCH(AD2099,$A:$A,0),COLUMN(P$1))</f>
        <v>LC OTTOBEN</v>
      </c>
      <c r="AK2099" s="3" t="s">
        <v>642</v>
      </c>
      <c r="AL2099" s="3">
        <v>1.0</v>
      </c>
      <c r="AM2099" s="3">
        <f t="array" ref="AM2099">ROUNDDOWN(INDEX($A:$O,MATCH(AK2099,$A:$A,0),COLUMN(O$1))/AL2099,0)</f>
        <v>107</v>
      </c>
      <c r="AN2099" s="3">
        <f t="array" ref="AN2099">ROUNDDOWN(INDEX($A:$J,MATCH(AK2099,$A:$A,0),COLUMN(H$1))/AL2099,0)+AM2099</f>
        <v>147</v>
      </c>
      <c r="AO2099" s="5">
        <f t="shared" si="79"/>
        <v>45250</v>
      </c>
      <c r="AP2099" s="3">
        <f t="array" ref="AP2099">ROUNDDOWN(INDEX($A:$N,MATCH(AK2099,$A:$A,0),COLUMN(N$1))/AL2099,0)+AN2099</f>
        <v>147</v>
      </c>
      <c r="AQ2099" s="3" t="str">
        <f t="array" ref="AQ2099">INDEX($A:$P,MATCH(AK2099,$A:$A,0),COLUMN(P$1))</f>
        <v>LC DINING CHAIRS</v>
      </c>
    </row>
    <row r="2100" ht="15.75" customHeight="1">
      <c r="A2100" s="3" t="s">
        <v>2352</v>
      </c>
      <c r="B2100" s="4" t="str">
        <f t="shared" si="1"/>
        <v>SETAMDI3GR</v>
      </c>
      <c r="D2100" s="3" t="s">
        <v>101</v>
      </c>
      <c r="F2100" s="5"/>
      <c r="G2100" s="4">
        <v>0.0</v>
      </c>
      <c r="I2100" s="4">
        <v>0.0</v>
      </c>
      <c r="J2100" s="4">
        <v>0.0</v>
      </c>
      <c r="K2100" s="4">
        <v>0.0</v>
      </c>
      <c r="L2100" s="4">
        <v>0.0</v>
      </c>
      <c r="O2100" s="6">
        <f t="shared" si="2"/>
        <v>0</v>
      </c>
      <c r="P2100" s="3" t="s">
        <v>144</v>
      </c>
      <c r="Q2100" s="3" t="str">
        <f t="shared" si="3"/>
        <v>LC DINING TABLES</v>
      </c>
      <c r="R2100" s="3">
        <f t="shared" si="4"/>
        <v>0</v>
      </c>
      <c r="S2100" s="3">
        <f t="shared" si="5"/>
        <v>0</v>
      </c>
      <c r="T2100" s="7">
        <f t="shared" si="6"/>
        <v>0</v>
      </c>
      <c r="U2100" s="8">
        <f t="array" ref="U2100">IF(W2100&lt;&gt;0,MAX(IFERROR(INDEX(A:S,MATCH(W2100,A:A,0),COLUMN(M$2)),0),IFERROR(INDEX(A:S,MATCH(AD2100,A:A,0),COLUMN(M$2)),0),IFERROR(INDEX(A:S,MATCH(AK2100,A:A,0),COLUMN(M$2)),0),IFERROR(INDEX(A:S,MATCH(AR2100,A:A,0),COLUMN(M$2)),0)),M2100)</f>
        <v>45275</v>
      </c>
      <c r="V2100" s="3">
        <f t="shared" si="7"/>
        <v>0</v>
      </c>
      <c r="W2100" s="3" t="s">
        <v>182</v>
      </c>
      <c r="X2100" s="3">
        <v>1.0</v>
      </c>
      <c r="Y2100" s="3">
        <f t="array" ref="Y2100">ROUNDDOWN(INDEX($A:$O,MATCH(W2100,$A:$A,0),COLUMN(O$1))/X2100,0)</f>
        <v>0</v>
      </c>
      <c r="Z2100" s="3">
        <f t="array" ref="Z2100">ROUNDDOWN(INDEX($A:$J,MATCH(W2100,$A:$A,0),COLUMN(H$1))/X2100,0)+Y2100</f>
        <v>0</v>
      </c>
      <c r="AA2100" s="5" t="str">
        <f>IFERROR(__xludf.DUMMYFUNCTION("SINGLE(XLOOKUP(W2100,A:A,M:M))"),"")</f>
        <v/>
      </c>
      <c r="AB2100" s="3">
        <f t="array" ref="AB2100">ROUNDDOWN(INDEX($A:$N,MATCH(W2100,$A:$A,0),COLUMN(N$1))/X2100,0)+Z2100</f>
        <v>0</v>
      </c>
      <c r="AC2100" s="3" t="str">
        <f t="array" ref="AC2100">INDEX($A:$P,MATCH(W2100,$A:$A,0),COLUMN(P$1))</f>
        <v>Z</v>
      </c>
      <c r="AD2100" s="3" t="s">
        <v>179</v>
      </c>
      <c r="AE2100" s="3">
        <v>1.0</v>
      </c>
      <c r="AF2100" s="3">
        <f t="array" ref="AF2100">ROUNDDOWN(INDEX($A:$O,MATCH(AD2100,$A:$A,0),COLUMN(O$1))/AE2100,0)</f>
        <v>1</v>
      </c>
      <c r="AG2100" s="3">
        <f t="array" ref="AG2100">ROUNDDOWN(INDEX($A:$J,MATCH(AD2100,$A:$A,0),COLUMN(H$1))/AE2100,0)+AF2100</f>
        <v>1</v>
      </c>
      <c r="AH2100" s="5">
        <f>IFERROR(__xludf.DUMMYFUNCTION("SINGLE(XLOOKUP(AD2100,A:A,M:M))"),45275.0)</f>
        <v>45275</v>
      </c>
      <c r="AI2100" s="3">
        <f t="array" ref="AI2100">ROUNDDOWN(INDEX($A:$N,MATCH(AD2100,$A:$A,0),COLUMN(N$1))/AE2100,0)+AG2100</f>
        <v>61</v>
      </c>
      <c r="AJ2100" s="3" t="str">
        <f t="array" ref="AJ2100">INDEX($A:$P,MATCH(AD2100,$A:$A,0),COLUMN(P$1))</f>
        <v>LC OTTOBEN</v>
      </c>
      <c r="AK2100" s="3" t="s">
        <v>181</v>
      </c>
      <c r="AL2100" s="3">
        <v>1.0</v>
      </c>
      <c r="AM2100" s="3">
        <f t="array" ref="AM2100">ROUNDDOWN(INDEX($A:$O,MATCH(AK2100,$A:$A,0),COLUMN(O$1))/AL2100,0)</f>
        <v>54</v>
      </c>
      <c r="AN2100" s="3">
        <f t="array" ref="AN2100">ROUNDDOWN(INDEX($A:$J,MATCH(AK2100,$A:$A,0),COLUMN(H$1))/AL2100,0)+AM2100</f>
        <v>54</v>
      </c>
      <c r="AO2100" s="5" t="str">
        <f t="shared" si="79"/>
        <v/>
      </c>
      <c r="AP2100" s="3">
        <f t="array" ref="AP2100">ROUNDDOWN(INDEX($A:$N,MATCH(AK2100,$A:$A,0),COLUMN(N$1))/AL2100,0)+AN2100</f>
        <v>54</v>
      </c>
      <c r="AQ2100" s="3" t="str">
        <f t="array" ref="AQ2100">INDEX($A:$P,MATCH(AK2100,$A:$A,0),COLUMN(P$1))</f>
        <v>LC DINING CHAIRS</v>
      </c>
    </row>
    <row r="2101" ht="15.75" customHeight="1">
      <c r="A2101" s="3" t="s">
        <v>2353</v>
      </c>
      <c r="B2101" s="4" t="str">
        <f t="shared" si="1"/>
        <v>SETAMDI5BL</v>
      </c>
      <c r="D2101" s="3" t="s">
        <v>101</v>
      </c>
      <c r="F2101" s="5"/>
      <c r="G2101" s="4">
        <v>0.0</v>
      </c>
      <c r="I2101" s="4">
        <v>0.0</v>
      </c>
      <c r="J2101" s="4">
        <v>0.0</v>
      </c>
      <c r="K2101" s="4">
        <v>0.0</v>
      </c>
      <c r="L2101" s="4">
        <v>0.0</v>
      </c>
      <c r="O2101" s="6">
        <f t="shared" si="2"/>
        <v>0</v>
      </c>
      <c r="P2101" s="3" t="s">
        <v>144</v>
      </c>
      <c r="Q2101" s="3" t="str">
        <f t="shared" si="3"/>
        <v>LC DINING TABLES</v>
      </c>
      <c r="R2101" s="3">
        <f t="shared" si="4"/>
        <v>0</v>
      </c>
      <c r="S2101" s="3">
        <f t="shared" si="5"/>
        <v>0</v>
      </c>
      <c r="T2101" s="7">
        <f t="shared" si="6"/>
        <v>0</v>
      </c>
      <c r="U2101" s="8">
        <f t="array" ref="U2101">IF(W2101&lt;&gt;0,MAX(IFERROR(INDEX(A:S,MATCH(W2101,A:A,0),COLUMN(M$2)),0),IFERROR(INDEX(A:S,MATCH(AD2101,A:A,0),COLUMN(M$2)),0),IFERROR(INDEX(A:S,MATCH(AK2101,A:A,0),COLUMN(M$2)),0),IFERROR(INDEX(A:S,MATCH(AR2101,A:A,0),COLUMN(M$2)),0)),M2101)</f>
        <v>0</v>
      </c>
      <c r="V2101" s="3">
        <f t="shared" si="7"/>
        <v>0</v>
      </c>
      <c r="W2101" s="3" t="s">
        <v>182</v>
      </c>
      <c r="X2101" s="3">
        <v>1.0</v>
      </c>
      <c r="Y2101" s="3">
        <f t="array" ref="Y2101">ROUNDDOWN(INDEX($A:$O,MATCH(W2101,$A:$A,0),COLUMN(O$1))/X2101,0)</f>
        <v>0</v>
      </c>
      <c r="Z2101" s="3">
        <f t="array" ref="Z2101">ROUNDDOWN(INDEX($A:$J,MATCH(W2101,$A:$A,0),COLUMN(H$1))/X2101,0)+Y2101</f>
        <v>0</v>
      </c>
      <c r="AA2101" s="5" t="str">
        <f>IFERROR(__xludf.DUMMYFUNCTION("SINGLE(XLOOKUP(W2101,A:A,M:M))"),"")</f>
        <v/>
      </c>
      <c r="AB2101" s="3">
        <f t="array" ref="AB2101">ROUNDDOWN(INDEX($A:$N,MATCH(W2101,$A:$A,0),COLUMN(N$1))/X2101,0)+Z2101</f>
        <v>0</v>
      </c>
      <c r="AC2101" s="3" t="str">
        <f t="array" ref="AC2101">INDEX($A:$P,MATCH(W2101,$A:$A,0),COLUMN(P$1))</f>
        <v>Z</v>
      </c>
      <c r="AD2101" s="3" t="s">
        <v>846</v>
      </c>
      <c r="AE2101" s="3">
        <v>4.0</v>
      </c>
      <c r="AF2101" s="3">
        <f t="array" ref="AF2101">ROUNDDOWN(INDEX($A:$O,MATCH(AD2101,$A:$A,0),COLUMN(O$1))/AE2101,0)</f>
        <v>37</v>
      </c>
      <c r="AG2101" s="3">
        <f t="array" ref="AG2101">ROUNDDOWN(INDEX($A:$J,MATCH(AD2101,$A:$A,0),COLUMN(H$1))/AE2101,0)+AF2101</f>
        <v>37</v>
      </c>
      <c r="AH2101" s="5" t="str">
        <f>IFERROR(__xludf.DUMMYFUNCTION("SINGLE(XLOOKUP(AD2101,A:A,M:M))"),"")</f>
        <v/>
      </c>
      <c r="AI2101" s="3">
        <f t="array" ref="AI2101">ROUNDDOWN(INDEX($A:$N,MATCH(AD2101,$A:$A,0),COLUMN(N$1))/AE2101,0)+AG2101</f>
        <v>37</v>
      </c>
      <c r="AJ2101" s="3" t="str">
        <f t="array" ref="AJ2101">INDEX($A:$P,MATCH(AD2101,$A:$A,0),COLUMN(P$1))</f>
        <v>LC DINING CHAIRS</v>
      </c>
    </row>
    <row r="2102" ht="15.75" customHeight="1">
      <c r="A2102" s="3" t="s">
        <v>2354</v>
      </c>
      <c r="B2102" s="4" t="str">
        <f t="shared" si="1"/>
        <v>SETAMDI5WH</v>
      </c>
      <c r="D2102" s="3" t="s">
        <v>101</v>
      </c>
      <c r="F2102" s="5"/>
      <c r="G2102" s="4">
        <v>0.0</v>
      </c>
      <c r="I2102" s="4">
        <v>0.0</v>
      </c>
      <c r="J2102" s="4">
        <v>36.0</v>
      </c>
      <c r="K2102" s="4">
        <v>0.0</v>
      </c>
      <c r="L2102" s="4">
        <v>0.0</v>
      </c>
      <c r="O2102" s="6">
        <f t="shared" si="2"/>
        <v>36</v>
      </c>
      <c r="P2102" s="3" t="s">
        <v>144</v>
      </c>
      <c r="Q2102" s="3" t="str">
        <f t="shared" si="3"/>
        <v>LC DINING TABLES</v>
      </c>
      <c r="R2102" s="3">
        <f t="shared" si="4"/>
        <v>38</v>
      </c>
      <c r="S2102" s="3">
        <f t="shared" si="5"/>
        <v>0</v>
      </c>
      <c r="T2102" s="7">
        <f t="shared" si="6"/>
        <v>36</v>
      </c>
      <c r="U2102" s="8">
        <f t="array" ref="U2102">IF(W2102&lt;&gt;0,MAX(IFERROR(INDEX(A:S,MATCH(W2102,A:A,0),COLUMN(M$2)),0),IFERROR(INDEX(A:S,MATCH(AD2102,A:A,0),COLUMN(M$2)),0),IFERROR(INDEX(A:S,MATCH(AK2102,A:A,0),COLUMN(M$2)),0),IFERROR(INDEX(A:S,MATCH(AR2102,A:A,0),COLUMN(M$2)),0)),M2102)</f>
        <v>0</v>
      </c>
      <c r="V2102" s="3">
        <f t="shared" si="7"/>
        <v>0</v>
      </c>
      <c r="W2102" s="3" t="s">
        <v>606</v>
      </c>
      <c r="X2102" s="3">
        <v>1.0</v>
      </c>
      <c r="Y2102" s="3">
        <f t="array" ref="Y2102">ROUNDDOWN(INDEX($A:$O,MATCH(W2102,$A:$A,0),COLUMN(O$1))/X2102,0)</f>
        <v>38</v>
      </c>
      <c r="Z2102" s="3">
        <f t="array" ref="Z2102">ROUNDDOWN(INDEX($A:$J,MATCH(W2102,$A:$A,0),COLUMN(H$1))/X2102,0)+Y2102</f>
        <v>38</v>
      </c>
      <c r="AA2102" s="5" t="str">
        <f>IFERROR(__xludf.DUMMYFUNCTION("SINGLE(XLOOKUP(W2102,A:A,M:M))"),"")</f>
        <v/>
      </c>
      <c r="AB2102" s="3">
        <f t="array" ref="AB2102">ROUNDDOWN(INDEX($A:$N,MATCH(W2102,$A:$A,0),COLUMN(N$1))/X2102,0)+Z2102</f>
        <v>38</v>
      </c>
      <c r="AC2102" s="3" t="str">
        <f t="array" ref="AC2102">INDEX($A:$P,MATCH(W2102,$A:$A,0),COLUMN(P$1))</f>
        <v>LC DINING TABLES</v>
      </c>
      <c r="AD2102" s="3" t="s">
        <v>848</v>
      </c>
      <c r="AE2102" s="3">
        <v>4.0</v>
      </c>
      <c r="AF2102" s="3">
        <f t="array" ref="AF2102">ROUNDDOWN(INDEX($A:$O,MATCH(AD2102,$A:$A,0),COLUMN(O$1))/AE2102,0)</f>
        <v>60</v>
      </c>
      <c r="AG2102" s="3">
        <f t="array" ref="AG2102">ROUNDDOWN(INDEX($A:$J,MATCH(AD2102,$A:$A,0),COLUMN(H$1))/AE2102,0)+AF2102</f>
        <v>60</v>
      </c>
      <c r="AH2102" s="5" t="str">
        <f>IFERROR(__xludf.DUMMYFUNCTION("SINGLE(XLOOKUP(AD2102,A:A,M:M))"),"")</f>
        <v/>
      </c>
      <c r="AI2102" s="3">
        <f t="array" ref="AI2102">ROUNDDOWN(INDEX($A:$N,MATCH(AD2102,$A:$A,0),COLUMN(N$1))/AE2102,0)+AG2102</f>
        <v>60</v>
      </c>
      <c r="AJ2102" s="3" t="str">
        <f t="array" ref="AJ2102">INDEX($A:$P,MATCH(AD2102,$A:$A,0),COLUMN(P$1))</f>
        <v>LC DINING CHAIRS</v>
      </c>
    </row>
    <row r="2103" ht="15.75" customHeight="1">
      <c r="A2103" s="3" t="s">
        <v>2355</v>
      </c>
      <c r="B2103" s="4" t="str">
        <f t="shared" si="1"/>
        <v>SETCDDI6PCGR</v>
      </c>
      <c r="D2103" s="3" t="s">
        <v>101</v>
      </c>
      <c r="F2103" s="5"/>
      <c r="G2103" s="4">
        <v>0.0</v>
      </c>
      <c r="I2103" s="4">
        <v>0.0</v>
      </c>
      <c r="J2103" s="4">
        <v>32.0</v>
      </c>
      <c r="K2103" s="4">
        <v>0.0</v>
      </c>
      <c r="L2103" s="4">
        <v>0.0</v>
      </c>
      <c r="O2103" s="6">
        <f t="shared" si="2"/>
        <v>32</v>
      </c>
      <c r="P2103" s="3" t="s">
        <v>144</v>
      </c>
      <c r="Q2103" s="3" t="str">
        <f t="shared" si="3"/>
        <v>LC DINING TABLES</v>
      </c>
      <c r="R2103" s="3">
        <f t="shared" si="4"/>
        <v>32</v>
      </c>
      <c r="S2103" s="3">
        <f t="shared" si="5"/>
        <v>0</v>
      </c>
      <c r="T2103" s="7">
        <f t="shared" si="6"/>
        <v>32</v>
      </c>
      <c r="U2103" s="8">
        <f t="array" ref="U2103">IF(W2103&lt;&gt;0,MAX(IFERROR(INDEX(A:S,MATCH(W2103,A:A,0),COLUMN(M$2)),0),IFERROR(INDEX(A:S,MATCH(AD2103,A:A,0),COLUMN(M$2)),0),IFERROR(INDEX(A:S,MATCH(AK2103,A:A,0),COLUMN(M$2)),0),IFERROR(INDEX(A:S,MATCH(AR2103,A:A,0),COLUMN(M$2)),0)),M2103)</f>
        <v>0</v>
      </c>
      <c r="V2103" s="3">
        <f t="shared" si="7"/>
        <v>0</v>
      </c>
      <c r="W2103" s="3" t="s">
        <v>1432</v>
      </c>
      <c r="X2103" s="3">
        <v>1.0</v>
      </c>
      <c r="Y2103" s="3">
        <f t="array" ref="Y2103">ROUNDDOWN(INDEX($A:$O,MATCH(W2103,$A:$A,0),COLUMN(O$1))/X2103,0)</f>
        <v>32</v>
      </c>
      <c r="Z2103" s="3">
        <f t="array" ref="Z2103">ROUNDDOWN(INDEX($A:$J,MATCH(W2103,$A:$A,0),COLUMN(H$1))/X2103,0)+Y2103</f>
        <v>32</v>
      </c>
      <c r="AA2103" s="5" t="str">
        <f>IFERROR(__xludf.DUMMYFUNCTION("SINGLE(XLOOKUP(W2103,A:A,M:M))"),"")</f>
        <v/>
      </c>
      <c r="AB2103" s="3">
        <f t="array" ref="AB2103">ROUNDDOWN(INDEX($A:$N,MATCH(W2103,$A:$A,0),COLUMN(N$1))/X2103,0)+Z2103</f>
        <v>32</v>
      </c>
      <c r="AC2103" s="3" t="str">
        <f t="array" ref="AC2103">INDEX($A:$P,MATCH(W2103,$A:$A,0),COLUMN(P$1))</f>
        <v>LC DINING TABLES</v>
      </c>
      <c r="AD2103" s="3" t="s">
        <v>1437</v>
      </c>
      <c r="AE2103" s="3">
        <v>1.0</v>
      </c>
      <c r="AF2103" s="3">
        <f t="array" ref="AF2103">ROUNDDOWN(INDEX($A:$O,MATCH(AD2103,$A:$A,0),COLUMN(O$1))/AE2103,0)</f>
        <v>63</v>
      </c>
      <c r="AG2103" s="3">
        <f t="array" ref="AG2103">ROUNDDOWN(INDEX($A:$J,MATCH(AD2103,$A:$A,0),COLUMN(H$1))/AE2103,0)+AF2103</f>
        <v>63</v>
      </c>
      <c r="AH2103" s="5" t="str">
        <f>IFERROR(__xludf.DUMMYFUNCTION("SINGLE(XLOOKUP(AD2103,A:A,M:M))"),"")</f>
        <v/>
      </c>
      <c r="AI2103" s="3">
        <f t="array" ref="AI2103">ROUNDDOWN(INDEX($A:$N,MATCH(AD2103,$A:$A,0),COLUMN(N$1))/AE2103,0)+AG2103</f>
        <v>63</v>
      </c>
      <c r="AJ2103" s="3" t="str">
        <f t="array" ref="AJ2103">INDEX($A:$P,MATCH(AD2103,$A:$A,0),COLUMN(P$1))</f>
        <v>LC DINING CHAIRS</v>
      </c>
      <c r="AK2103" s="3" t="s">
        <v>1436</v>
      </c>
      <c r="AL2103" s="3">
        <v>4.0</v>
      </c>
      <c r="AM2103" s="3">
        <f t="array" ref="AM2103">ROUNDDOWN(INDEX($A:$O,MATCH(AK2103,$A:$A,0),COLUMN(O$1))/AL2103,0)</f>
        <v>48</v>
      </c>
      <c r="AN2103" s="3">
        <f t="array" ref="AN2103">ROUNDDOWN(INDEX($A:$J,MATCH(AK2103,$A:$A,0),COLUMN(H$1))/AL2103,0)+AM2103</f>
        <v>48</v>
      </c>
      <c r="AO2103" s="5" t="str">
        <f t="shared" ref="AO2103:AO2104" si="80">XLOOKUP(AK2103,$A:$A,$M:$M)</f>
        <v/>
      </c>
      <c r="AP2103" s="3">
        <f t="array" ref="AP2103">ROUNDDOWN(INDEX($A:$N,MATCH(AK2103,$A:$A,0),COLUMN(N$1))/AL2103,0)+AN2103</f>
        <v>48</v>
      </c>
      <c r="AQ2103" s="3" t="str">
        <f t="array" ref="AQ2103">INDEX($A:$P,MATCH(AK2103,$A:$A,0),COLUMN(P$1))</f>
        <v>LC DINING CHAIRS</v>
      </c>
    </row>
    <row r="2104" ht="15.75" customHeight="1">
      <c r="A2104" s="3" t="s">
        <v>2356</v>
      </c>
      <c r="B2104" s="4" t="str">
        <f t="shared" si="1"/>
        <v>SETCDDI6PCPW</v>
      </c>
      <c r="D2104" s="3" t="s">
        <v>101</v>
      </c>
      <c r="F2104" s="5"/>
      <c r="G2104" s="4">
        <v>0.0</v>
      </c>
      <c r="I2104" s="4">
        <v>0.0</v>
      </c>
      <c r="J2104" s="4">
        <v>32.0</v>
      </c>
      <c r="K2104" s="4">
        <v>0.0</v>
      </c>
      <c r="L2104" s="4">
        <v>0.0</v>
      </c>
      <c r="O2104" s="6">
        <f t="shared" si="2"/>
        <v>32</v>
      </c>
      <c r="P2104" s="3" t="s">
        <v>144</v>
      </c>
      <c r="Q2104" s="3" t="str">
        <f t="shared" si="3"/>
        <v>LC DINING TABLES</v>
      </c>
      <c r="R2104" s="3">
        <f t="shared" si="4"/>
        <v>32</v>
      </c>
      <c r="S2104" s="3">
        <f t="shared" si="5"/>
        <v>0</v>
      </c>
      <c r="T2104" s="7">
        <f t="shared" si="6"/>
        <v>32</v>
      </c>
      <c r="U2104" s="8">
        <f t="array" ref="U2104">IF(W2104&lt;&gt;0,MAX(IFERROR(INDEX(A:S,MATCH(W2104,A:A,0),COLUMN(M$2)),0),IFERROR(INDEX(A:S,MATCH(AD2104,A:A,0),COLUMN(M$2)),0),IFERROR(INDEX(A:S,MATCH(AK2104,A:A,0),COLUMN(M$2)),0),IFERROR(INDEX(A:S,MATCH(AR2104,A:A,0),COLUMN(M$2)),0)),M2104)</f>
        <v>0</v>
      </c>
      <c r="V2104" s="3">
        <f t="shared" si="7"/>
        <v>0</v>
      </c>
      <c r="W2104" s="3" t="s">
        <v>1432</v>
      </c>
      <c r="X2104" s="3">
        <v>1.0</v>
      </c>
      <c r="Y2104" s="3">
        <f t="array" ref="Y2104">ROUNDDOWN(INDEX($A:$O,MATCH(W2104,$A:$A,0),COLUMN(O$1))/X2104,0)</f>
        <v>32</v>
      </c>
      <c r="Z2104" s="3">
        <f t="array" ref="Z2104">ROUNDDOWN(INDEX($A:$J,MATCH(W2104,$A:$A,0),COLUMN(H$1))/X2104,0)+Y2104</f>
        <v>32</v>
      </c>
      <c r="AA2104" s="5" t="str">
        <f>IFERROR(__xludf.DUMMYFUNCTION("SINGLE(XLOOKUP(W2104,A:A,M:M))"),"")</f>
        <v/>
      </c>
      <c r="AB2104" s="3">
        <f t="array" ref="AB2104">ROUNDDOWN(INDEX($A:$N,MATCH(W2104,$A:$A,0),COLUMN(N$1))/X2104,0)+Z2104</f>
        <v>32</v>
      </c>
      <c r="AC2104" s="3" t="str">
        <f t="array" ref="AC2104">INDEX($A:$P,MATCH(W2104,$A:$A,0),COLUMN(P$1))</f>
        <v>LC DINING TABLES</v>
      </c>
      <c r="AD2104" s="3" t="s">
        <v>1437</v>
      </c>
      <c r="AE2104" s="3">
        <v>1.0</v>
      </c>
      <c r="AF2104" s="3">
        <f t="array" ref="AF2104">ROUNDDOWN(INDEX($A:$O,MATCH(AD2104,$A:$A,0),COLUMN(O$1))/AE2104,0)</f>
        <v>63</v>
      </c>
      <c r="AG2104" s="3">
        <f t="array" ref="AG2104">ROUNDDOWN(INDEX($A:$J,MATCH(AD2104,$A:$A,0),COLUMN(H$1))/AE2104,0)+AF2104</f>
        <v>63</v>
      </c>
      <c r="AH2104" s="5" t="str">
        <f>IFERROR(__xludf.DUMMYFUNCTION("SINGLE(XLOOKUP(AD2104,A:A,M:M))"),"")</f>
        <v/>
      </c>
      <c r="AI2104" s="3">
        <f t="array" ref="AI2104">ROUNDDOWN(INDEX($A:$N,MATCH(AD2104,$A:$A,0),COLUMN(N$1))/AE2104,0)+AG2104</f>
        <v>63</v>
      </c>
      <c r="AJ2104" s="3" t="str">
        <f t="array" ref="AJ2104">INDEX($A:$P,MATCH(AD2104,$A:$A,0),COLUMN(P$1))</f>
        <v>LC DINING CHAIRS</v>
      </c>
      <c r="AK2104" s="3" t="s">
        <v>1435</v>
      </c>
      <c r="AL2104" s="3">
        <v>4.0</v>
      </c>
      <c r="AM2104" s="3">
        <f t="array" ref="AM2104">ROUNDDOWN(INDEX($A:$O,MATCH(AK2104,$A:$A,0),COLUMN(O$1))/AL2104,0)</f>
        <v>187</v>
      </c>
      <c r="AN2104" s="3">
        <f t="array" ref="AN2104">ROUNDDOWN(INDEX($A:$J,MATCH(AK2104,$A:$A,0),COLUMN(H$1))/AL2104,0)+AM2104</f>
        <v>187</v>
      </c>
      <c r="AO2104" s="5" t="str">
        <f t="shared" si="80"/>
        <v/>
      </c>
      <c r="AP2104" s="3">
        <f t="array" ref="AP2104">ROUNDDOWN(INDEX($A:$N,MATCH(AK2104,$A:$A,0),COLUMN(N$1))/AL2104,0)+AN2104</f>
        <v>187</v>
      </c>
      <c r="AQ2104" s="3" t="str">
        <f t="array" ref="AQ2104">INDEX($A:$P,MATCH(AK2104,$A:$A,0),COLUMN(P$1))</f>
        <v>LC DINING CHAIRS</v>
      </c>
    </row>
    <row r="2105" ht="15.75" customHeight="1">
      <c r="A2105" s="3" t="s">
        <v>2357</v>
      </c>
      <c r="B2105" s="4" t="str">
        <f t="shared" si="1"/>
        <v>LCWY3DV</v>
      </c>
      <c r="D2105" s="3" t="s">
        <v>101</v>
      </c>
      <c r="F2105" s="5"/>
      <c r="G2105" s="4">
        <v>0.0</v>
      </c>
      <c r="I2105" s="4">
        <v>0.0</v>
      </c>
      <c r="J2105" s="4">
        <v>0.0</v>
      </c>
      <c r="K2105" s="4">
        <v>0.0</v>
      </c>
      <c r="L2105" s="4">
        <v>0.0</v>
      </c>
      <c r="M2105" s="5">
        <v>45302.0</v>
      </c>
      <c r="N2105" s="3">
        <v>4.0</v>
      </c>
      <c r="O2105" s="6">
        <f t="shared" si="2"/>
        <v>0</v>
      </c>
      <c r="P2105" s="3" t="s">
        <v>255</v>
      </c>
      <c r="Q2105" s="3" t="str">
        <f t="shared" si="3"/>
        <v>LC SOFA</v>
      </c>
      <c r="R2105" s="3">
        <f t="shared" si="4"/>
        <v>0</v>
      </c>
      <c r="S2105" s="3" t="str">
        <f t="shared" si="5"/>
        <v/>
      </c>
      <c r="T2105" s="7">
        <f t="shared" si="6"/>
        <v>0</v>
      </c>
      <c r="U2105" s="8">
        <f t="array" ref="U2105">IF(W2105&lt;&gt;0,MAX(IFERROR(INDEX(A:S,MATCH(W2105,A:A,0),COLUMN(M$2)),0),IFERROR(INDEX(A:S,MATCH(AD2105,A:A,0),COLUMN(M$2)),0),IFERROR(INDEX(A:S,MATCH(AK2105,A:A,0),COLUMN(M$2)),0),IFERROR(INDEX(A:S,MATCH(AR2105,A:A,0),COLUMN(M$2)),0)),M2105)</f>
        <v>45302</v>
      </c>
      <c r="V2105" s="3">
        <f t="shared" si="7"/>
        <v>4</v>
      </c>
    </row>
    <row r="2106" ht="15.75" customHeight="1">
      <c r="A2106" s="3" t="s">
        <v>2358</v>
      </c>
      <c r="B2106" s="4" t="str">
        <f t="shared" si="1"/>
        <v>LCZA3DV</v>
      </c>
      <c r="D2106" s="3" t="s">
        <v>101</v>
      </c>
      <c r="F2106" s="5"/>
      <c r="G2106" s="4">
        <v>18.0</v>
      </c>
      <c r="I2106" s="4">
        <v>0.0</v>
      </c>
      <c r="J2106" s="4">
        <v>18.0</v>
      </c>
      <c r="K2106" s="4">
        <v>0.0</v>
      </c>
      <c r="L2106" s="4">
        <v>0.0</v>
      </c>
      <c r="M2106" s="5"/>
      <c r="O2106" s="6">
        <f t="shared" si="2"/>
        <v>18</v>
      </c>
      <c r="P2106" s="3" t="s">
        <v>255</v>
      </c>
      <c r="Q2106" s="3" t="str">
        <f t="shared" si="3"/>
        <v>LC SOFA</v>
      </c>
      <c r="R2106" s="3">
        <f t="shared" si="4"/>
        <v>18</v>
      </c>
      <c r="S2106" s="3" t="str">
        <f t="shared" si="5"/>
        <v/>
      </c>
      <c r="T2106" s="7">
        <f t="shared" si="6"/>
        <v>18</v>
      </c>
      <c r="U2106" s="8" t="str">
        <f t="array" ref="U2106">IF(W2106&lt;&gt;0,MAX(IFERROR(INDEX(A:S,MATCH(W2106,A:A,0),COLUMN(M$2)),0),IFERROR(INDEX(A:S,MATCH(AD2106,A:A,0),COLUMN(M$2)),0),IFERROR(INDEX(A:S,MATCH(AK2106,A:A,0),COLUMN(M$2)),0),IFERROR(INDEX(A:S,MATCH(AR2106,A:A,0),COLUMN(M$2)),0)),M2106)</f>
        <v/>
      </c>
      <c r="V2106" s="3" t="str">
        <f t="shared" si="7"/>
        <v/>
      </c>
      <c r="W2106" s="5"/>
      <c r="X2106" s="5"/>
      <c r="Y2106" s="5"/>
      <c r="Z2106" s="5"/>
      <c r="AA2106" s="5"/>
      <c r="AB2106" s="5"/>
      <c r="AC2106" s="5"/>
      <c r="AE2106" s="5"/>
      <c r="AF2106" s="5"/>
      <c r="AG2106" s="5"/>
      <c r="AH2106" s="5"/>
      <c r="AI2106" s="5"/>
      <c r="AJ2106" s="5"/>
      <c r="AL2106" s="5"/>
      <c r="AM2106" s="5"/>
      <c r="AN2106" s="5"/>
      <c r="AO2106" s="5"/>
      <c r="AP2106" s="5"/>
      <c r="AQ2106" s="5"/>
      <c r="AS2106" s="5"/>
      <c r="AT2106" s="5"/>
      <c r="AU2106" s="5"/>
      <c r="AV2106" s="5"/>
      <c r="AW2106" s="5"/>
      <c r="AX2106" s="5"/>
    </row>
    <row r="2107" ht="15.75" customHeight="1">
      <c r="A2107" s="3" t="s">
        <v>2359</v>
      </c>
      <c r="B2107" s="4" t="str">
        <f t="shared" si="1"/>
        <v>LCJD3DV</v>
      </c>
      <c r="D2107" s="3" t="s">
        <v>101</v>
      </c>
      <c r="F2107" s="5"/>
      <c r="G2107" s="4">
        <v>4.0</v>
      </c>
      <c r="I2107" s="4">
        <v>0.0</v>
      </c>
      <c r="J2107" s="4">
        <v>4.0</v>
      </c>
      <c r="K2107" s="4">
        <v>0.0</v>
      </c>
      <c r="L2107" s="4">
        <v>0.0</v>
      </c>
      <c r="M2107" s="5"/>
      <c r="O2107" s="6">
        <f t="shared" si="2"/>
        <v>4</v>
      </c>
      <c r="P2107" s="3" t="s">
        <v>255</v>
      </c>
      <c r="Q2107" s="3" t="str">
        <f t="shared" si="3"/>
        <v>LC SOFA</v>
      </c>
      <c r="R2107" s="3">
        <f t="shared" si="4"/>
        <v>4</v>
      </c>
      <c r="S2107" s="3" t="str">
        <f t="shared" si="5"/>
        <v/>
      </c>
      <c r="T2107" s="7">
        <f t="shared" si="6"/>
        <v>4</v>
      </c>
      <c r="U2107" s="8" t="str">
        <f t="array" ref="U2107">IF(W2107&lt;&gt;0,MAX(IFERROR(INDEX(A:S,MATCH(W2107,A:A,0),COLUMN(M$2)),0),IFERROR(INDEX(A:S,MATCH(AD2107,A:A,0),COLUMN(M$2)),0),IFERROR(INDEX(A:S,MATCH(AK2107,A:A,0),COLUMN(M$2)),0),IFERROR(INDEX(A:S,MATCH(AR2107,A:A,0),COLUMN(M$2)),0)),M2107)</f>
        <v/>
      </c>
      <c r="V2107" s="3" t="str">
        <f t="shared" si="7"/>
        <v/>
      </c>
    </row>
    <row r="2108" ht="15.75" customHeight="1">
      <c r="A2108" s="3" t="s">
        <v>2360</v>
      </c>
      <c r="B2108" s="4" t="str">
        <f t="shared" si="1"/>
        <v>LCJD1DV</v>
      </c>
      <c r="D2108" s="3" t="s">
        <v>101</v>
      </c>
      <c r="F2108" s="5"/>
      <c r="G2108" s="4">
        <v>1.0</v>
      </c>
      <c r="I2108" s="4">
        <v>1.0</v>
      </c>
      <c r="J2108" s="4">
        <v>0.0</v>
      </c>
      <c r="K2108" s="4">
        <v>0.0</v>
      </c>
      <c r="L2108" s="4">
        <v>0.0</v>
      </c>
      <c r="M2108" s="5"/>
      <c r="O2108" s="6">
        <f t="shared" si="2"/>
        <v>0</v>
      </c>
      <c r="P2108" s="3" t="s">
        <v>255</v>
      </c>
      <c r="Q2108" s="3" t="str">
        <f t="shared" si="3"/>
        <v>LC SOFA</v>
      </c>
      <c r="R2108" s="3">
        <f t="shared" si="4"/>
        <v>0</v>
      </c>
      <c r="S2108" s="3" t="str">
        <f t="shared" si="5"/>
        <v/>
      </c>
      <c r="T2108" s="7">
        <f t="shared" si="6"/>
        <v>0</v>
      </c>
      <c r="U2108" s="8" t="str">
        <f t="array" ref="U2108">IF(W2108&lt;&gt;0,MAX(IFERROR(INDEX(A:S,MATCH(W2108,A:A,0),COLUMN(M$2)),0),IFERROR(INDEX(A:S,MATCH(AD2108,A:A,0),COLUMN(M$2)),0),IFERROR(INDEX(A:S,MATCH(AK2108,A:A,0),COLUMN(M$2)),0),IFERROR(INDEX(A:S,MATCH(AR2108,A:A,0),COLUMN(M$2)),0)),M2108)</f>
        <v/>
      </c>
      <c r="V2108" s="3" t="str">
        <f t="shared" si="7"/>
        <v/>
      </c>
    </row>
    <row r="2109" ht="15.75" customHeight="1">
      <c r="A2109" s="3" t="s">
        <v>2361</v>
      </c>
      <c r="B2109" s="4" t="str">
        <f t="shared" si="1"/>
        <v>LCRABASIBLGR26</v>
      </c>
      <c r="D2109" s="3" t="s">
        <v>101</v>
      </c>
      <c r="F2109" s="5"/>
      <c r="G2109" s="4">
        <v>41.0</v>
      </c>
      <c r="I2109" s="4">
        <v>5.0</v>
      </c>
      <c r="J2109" s="4">
        <v>34.0</v>
      </c>
      <c r="K2109" s="4">
        <v>0.0</v>
      </c>
      <c r="L2109" s="4">
        <v>0.0</v>
      </c>
      <c r="M2109" s="5"/>
      <c r="O2109" s="6">
        <f t="shared" si="2"/>
        <v>36</v>
      </c>
      <c r="P2109" s="3" t="s">
        <v>137</v>
      </c>
      <c r="Q2109" s="3" t="str">
        <f t="shared" si="3"/>
        <v>LC BARSTL</v>
      </c>
      <c r="R2109" s="3">
        <f t="shared" si="4"/>
        <v>36</v>
      </c>
      <c r="S2109" s="3" t="str">
        <f t="shared" si="5"/>
        <v/>
      </c>
      <c r="T2109" s="7">
        <f t="shared" si="6"/>
        <v>36</v>
      </c>
      <c r="U2109" s="8" t="str">
        <f t="array" ref="U2109">IF(W2109&lt;&gt;0,MAX(IFERROR(INDEX(A:S,MATCH(W2109,A:A,0),COLUMN(M$2)),0),IFERROR(INDEX(A:S,MATCH(AD2109,A:A,0),COLUMN(M$2)),0),IFERROR(INDEX(A:S,MATCH(AK2109,A:A,0),COLUMN(M$2)),0),IFERROR(INDEX(A:S,MATCH(AR2109,A:A,0),COLUMN(M$2)),0)),M2109)</f>
        <v/>
      </c>
      <c r="V2109" s="3" t="str">
        <f t="shared" si="7"/>
        <v/>
      </c>
    </row>
    <row r="2110" ht="15.75" customHeight="1">
      <c r="A2110" s="3" t="s">
        <v>2362</v>
      </c>
      <c r="B2110" s="4" t="str">
        <f t="shared" si="1"/>
        <v>LCRABASIBLGR30</v>
      </c>
      <c r="D2110" s="3" t="s">
        <v>101</v>
      </c>
      <c r="F2110" s="5"/>
      <c r="G2110" s="4">
        <v>5.0</v>
      </c>
      <c r="I2110" s="4">
        <v>5.0</v>
      </c>
      <c r="J2110" s="4">
        <v>0.0</v>
      </c>
      <c r="K2110" s="4">
        <v>0.0</v>
      </c>
      <c r="L2110" s="4">
        <v>0.0</v>
      </c>
      <c r="M2110" s="5"/>
      <c r="O2110" s="6">
        <f t="shared" si="2"/>
        <v>0</v>
      </c>
      <c r="P2110" s="3" t="s">
        <v>137</v>
      </c>
      <c r="Q2110" s="3" t="str">
        <f t="shared" si="3"/>
        <v>LC BARSTL</v>
      </c>
      <c r="R2110" s="3">
        <f t="shared" si="4"/>
        <v>0</v>
      </c>
      <c r="S2110" s="3" t="str">
        <f t="shared" si="5"/>
        <v/>
      </c>
      <c r="T2110" s="7">
        <f t="shared" si="6"/>
        <v>0</v>
      </c>
      <c r="U2110" s="8" t="str">
        <f t="array" ref="U2110">IF(W2110&lt;&gt;0,MAX(IFERROR(INDEX(A:S,MATCH(W2110,A:A,0),COLUMN(M$2)),0),IFERROR(INDEX(A:S,MATCH(AD2110,A:A,0),COLUMN(M$2)),0),IFERROR(INDEX(A:S,MATCH(AK2110,A:A,0),COLUMN(M$2)),0),IFERROR(INDEX(A:S,MATCH(AR2110,A:A,0),COLUMN(M$2)),0)),M2110)</f>
        <v/>
      </c>
      <c r="V2110" s="3" t="str">
        <f t="shared" si="7"/>
        <v/>
      </c>
    </row>
    <row r="2111" ht="15.75" customHeight="1">
      <c r="A2111" s="3" t="s">
        <v>2363</v>
      </c>
      <c r="B2111" s="4" t="str">
        <f t="shared" si="1"/>
        <v>LCRABAARBLGR26</v>
      </c>
      <c r="D2111" s="3" t="s">
        <v>101</v>
      </c>
      <c r="F2111" s="5"/>
      <c r="G2111" s="4">
        <v>0.0</v>
      </c>
      <c r="I2111" s="4">
        <v>1.0</v>
      </c>
      <c r="J2111" s="4">
        <v>0.0</v>
      </c>
      <c r="K2111" s="4">
        <v>0.0</v>
      </c>
      <c r="L2111" s="4">
        <v>0.0</v>
      </c>
      <c r="M2111" s="5"/>
      <c r="O2111" s="6">
        <f t="shared" si="2"/>
        <v>-1</v>
      </c>
      <c r="P2111" s="3" t="s">
        <v>137</v>
      </c>
      <c r="Q2111" s="3" t="str">
        <f t="shared" si="3"/>
        <v>LC BARSTL</v>
      </c>
      <c r="R2111" s="3">
        <f t="shared" si="4"/>
        <v>-1</v>
      </c>
      <c r="S2111" s="3" t="str">
        <f t="shared" si="5"/>
        <v/>
      </c>
      <c r="T2111" s="7">
        <f t="shared" si="6"/>
        <v>0</v>
      </c>
      <c r="U2111" s="8" t="str">
        <f t="array" ref="U2111">IF(W2111&lt;&gt;0,MAX(IFERROR(INDEX(A:S,MATCH(W2111,A:A,0),COLUMN(M$2)),0),IFERROR(INDEX(A:S,MATCH(AD2111,A:A,0),COLUMN(M$2)),0),IFERROR(INDEX(A:S,MATCH(AK2111,A:A,0),COLUMN(M$2)),0),IFERROR(INDEX(A:S,MATCH(AR2111,A:A,0),COLUMN(M$2)),0)),M2111)</f>
        <v/>
      </c>
      <c r="V2111" s="3" t="str">
        <f t="shared" si="7"/>
        <v/>
      </c>
    </row>
    <row r="2112" ht="15.75" customHeight="1">
      <c r="A2112" s="3" t="s">
        <v>2364</v>
      </c>
      <c r="B2112" s="4" t="str">
        <f t="shared" si="1"/>
        <v>LCRABAARBLGR30</v>
      </c>
      <c r="D2112" s="3" t="s">
        <v>101</v>
      </c>
      <c r="F2112" s="5"/>
      <c r="G2112" s="4">
        <v>25.0</v>
      </c>
      <c r="I2112" s="4">
        <v>6.0</v>
      </c>
      <c r="J2112" s="4">
        <v>17.0</v>
      </c>
      <c r="K2112" s="4">
        <v>0.0</v>
      </c>
      <c r="L2112" s="4">
        <v>0.0</v>
      </c>
      <c r="M2112" s="5"/>
      <c r="O2112" s="6">
        <f t="shared" si="2"/>
        <v>19</v>
      </c>
      <c r="P2112" s="3" t="s">
        <v>137</v>
      </c>
      <c r="Q2112" s="3" t="str">
        <f t="shared" si="3"/>
        <v>LC BARSTL</v>
      </c>
      <c r="R2112" s="3">
        <f t="shared" si="4"/>
        <v>19</v>
      </c>
      <c r="S2112" s="3" t="str">
        <f t="shared" si="5"/>
        <v/>
      </c>
      <c r="T2112" s="7">
        <f t="shared" si="6"/>
        <v>19</v>
      </c>
      <c r="U2112" s="8" t="str">
        <f t="array" ref="U2112">IF(W2112&lt;&gt;0,MAX(IFERROR(INDEX(A:S,MATCH(W2112,A:A,0),COLUMN(M$2)),0),IFERROR(INDEX(A:S,MATCH(AD2112,A:A,0),COLUMN(M$2)),0),IFERROR(INDEX(A:S,MATCH(AK2112,A:A,0),COLUMN(M$2)),0),IFERROR(INDEX(A:S,MATCH(AR2112,A:A,0),COLUMN(M$2)),0)),M2112)</f>
        <v/>
      </c>
      <c r="V2112" s="3" t="str">
        <f t="shared" si="7"/>
        <v/>
      </c>
    </row>
    <row r="2113" ht="15.75" customHeight="1">
      <c r="A2113" s="3" t="s">
        <v>2365</v>
      </c>
      <c r="B2113" s="4" t="str">
        <f t="shared" si="1"/>
        <v>LCBABAWAGR26</v>
      </c>
      <c r="D2113" s="3" t="s">
        <v>101</v>
      </c>
      <c r="F2113" s="5"/>
      <c r="G2113" s="4">
        <v>1.0</v>
      </c>
      <c r="I2113" s="4">
        <v>1.0</v>
      </c>
      <c r="J2113" s="4">
        <v>0.0</v>
      </c>
      <c r="K2113" s="4">
        <v>0.0</v>
      </c>
      <c r="L2113" s="4">
        <v>0.0</v>
      </c>
      <c r="M2113" s="5">
        <v>45269.0</v>
      </c>
      <c r="N2113" s="3">
        <v>270.0</v>
      </c>
      <c r="O2113" s="6">
        <f t="shared" si="2"/>
        <v>0</v>
      </c>
      <c r="P2113" s="3" t="s">
        <v>137</v>
      </c>
      <c r="Q2113" s="3" t="str">
        <f t="shared" si="3"/>
        <v>LC BARSTL</v>
      </c>
      <c r="R2113" s="3">
        <f t="shared" si="4"/>
        <v>0</v>
      </c>
      <c r="S2113" s="3" t="str">
        <f t="shared" si="5"/>
        <v/>
      </c>
      <c r="T2113" s="7">
        <f t="shared" si="6"/>
        <v>0</v>
      </c>
      <c r="U2113" s="8">
        <f t="array" ref="U2113">IF(W2113&lt;&gt;0,MAX(IFERROR(INDEX(A:S,MATCH(W2113,A:A,0),COLUMN(M$2)),0),IFERROR(INDEX(A:S,MATCH(AD2113,A:A,0),COLUMN(M$2)),0),IFERROR(INDEX(A:S,MATCH(AK2113,A:A,0),COLUMN(M$2)),0),IFERROR(INDEX(A:S,MATCH(AR2113,A:A,0),COLUMN(M$2)),0)),M2113)</f>
        <v>45269</v>
      </c>
      <c r="V2113" s="3">
        <f t="shared" si="7"/>
        <v>270</v>
      </c>
    </row>
    <row r="2114" ht="15.75" customHeight="1">
      <c r="A2114" s="3" t="s">
        <v>2366</v>
      </c>
      <c r="B2114" s="4" t="str">
        <f t="shared" si="1"/>
        <v>LCBABAWACR26</v>
      </c>
      <c r="D2114" s="3" t="s">
        <v>101</v>
      </c>
      <c r="F2114" s="5"/>
      <c r="G2114" s="4">
        <v>5.0</v>
      </c>
      <c r="I2114" s="4">
        <v>6.0</v>
      </c>
      <c r="J2114" s="4">
        <v>1.0</v>
      </c>
      <c r="K2114" s="4">
        <v>0.0</v>
      </c>
      <c r="L2114" s="4">
        <v>0.0</v>
      </c>
      <c r="M2114" s="5">
        <v>45269.0</v>
      </c>
      <c r="N2114" s="3">
        <v>316.0</v>
      </c>
      <c r="O2114" s="6">
        <f t="shared" si="2"/>
        <v>1</v>
      </c>
      <c r="P2114" s="3" t="s">
        <v>137</v>
      </c>
      <c r="Q2114" s="3" t="str">
        <f t="shared" si="3"/>
        <v>LC BARSTL</v>
      </c>
      <c r="R2114" s="3">
        <f t="shared" si="4"/>
        <v>1</v>
      </c>
      <c r="S2114" s="3" t="str">
        <f t="shared" si="5"/>
        <v/>
      </c>
      <c r="T2114" s="7">
        <f t="shared" si="6"/>
        <v>1</v>
      </c>
      <c r="U2114" s="8">
        <f t="array" ref="U2114">IF(W2114&lt;&gt;0,MAX(IFERROR(INDEX(A:S,MATCH(W2114,A:A,0),COLUMN(M$2)),0),IFERROR(INDEX(A:S,MATCH(AD2114,A:A,0),COLUMN(M$2)),0),IFERROR(INDEX(A:S,MATCH(AK2114,A:A,0),COLUMN(M$2)),0),IFERROR(INDEX(A:S,MATCH(AR2114,A:A,0),COLUMN(M$2)),0)),M2114)</f>
        <v>45269</v>
      </c>
      <c r="V2114" s="3">
        <f t="shared" si="7"/>
        <v>316</v>
      </c>
    </row>
    <row r="2115" ht="15.75" customHeight="1">
      <c r="A2115" s="3" t="s">
        <v>2367</v>
      </c>
      <c r="B2115" s="4" t="str">
        <f t="shared" si="1"/>
        <v>LCBABABLGR26</v>
      </c>
      <c r="D2115" s="3" t="s">
        <v>101</v>
      </c>
      <c r="F2115" s="5"/>
      <c r="G2115" s="4">
        <v>464.0</v>
      </c>
      <c r="H2115" s="3">
        <v>50.0</v>
      </c>
      <c r="I2115" s="4">
        <v>68.0</v>
      </c>
      <c r="J2115" s="4">
        <v>394.0</v>
      </c>
      <c r="K2115" s="4">
        <v>0.0</v>
      </c>
      <c r="L2115" s="4">
        <v>0.0</v>
      </c>
      <c r="M2115" s="5">
        <v>45251.0</v>
      </c>
      <c r="N2115" s="3">
        <v>50.0</v>
      </c>
      <c r="O2115" s="6">
        <f t="shared" si="2"/>
        <v>396</v>
      </c>
      <c r="P2115" s="3" t="s">
        <v>137</v>
      </c>
      <c r="Q2115" s="3" t="str">
        <f t="shared" si="3"/>
        <v>LC BARSTL</v>
      </c>
      <c r="R2115" s="3">
        <f t="shared" si="4"/>
        <v>396</v>
      </c>
      <c r="S2115" s="3">
        <f t="shared" si="5"/>
        <v>50</v>
      </c>
      <c r="T2115" s="7">
        <f t="shared" si="6"/>
        <v>396</v>
      </c>
      <c r="U2115" s="8">
        <f t="array" ref="U2115">IF(W2115&lt;&gt;0,MAX(IFERROR(INDEX(A:S,MATCH(W2115,A:A,0),COLUMN(M$2)),0),IFERROR(INDEX(A:S,MATCH(AD2115,A:A,0),COLUMN(M$2)),0),IFERROR(INDEX(A:S,MATCH(AK2115,A:A,0),COLUMN(M$2)),0),IFERROR(INDEX(A:S,MATCH(AR2115,A:A,0),COLUMN(M$2)),0)),M2115)</f>
        <v>45251</v>
      </c>
      <c r="V2115" s="3">
        <f t="shared" si="7"/>
        <v>50</v>
      </c>
    </row>
    <row r="2116" ht="15.75" customHeight="1">
      <c r="A2116" s="3" t="s">
        <v>2368</v>
      </c>
      <c r="B2116" s="4" t="str">
        <f t="shared" si="1"/>
        <v>LCBABAWAGR30</v>
      </c>
      <c r="D2116" s="3" t="s">
        <v>101</v>
      </c>
      <c r="F2116" s="5"/>
      <c r="G2116" s="4">
        <v>41.0</v>
      </c>
      <c r="I2116" s="4">
        <v>15.0</v>
      </c>
      <c r="J2116" s="4">
        <v>24.0</v>
      </c>
      <c r="K2116" s="4">
        <v>20.0</v>
      </c>
      <c r="L2116" s="4">
        <v>0.0</v>
      </c>
      <c r="M2116" s="5"/>
      <c r="O2116" s="6">
        <f t="shared" si="2"/>
        <v>26</v>
      </c>
      <c r="P2116" s="3" t="s">
        <v>137</v>
      </c>
      <c r="Q2116" s="3" t="str">
        <f t="shared" si="3"/>
        <v>LC BARSTL</v>
      </c>
      <c r="R2116" s="3">
        <f t="shared" si="4"/>
        <v>26</v>
      </c>
      <c r="S2116" s="3" t="str">
        <f t="shared" si="5"/>
        <v/>
      </c>
      <c r="T2116" s="7">
        <f t="shared" si="6"/>
        <v>26</v>
      </c>
      <c r="U2116" s="8" t="str">
        <f t="array" ref="U2116">IF(W2116&lt;&gt;0,MAX(IFERROR(INDEX(A:S,MATCH(W2116,A:A,0),COLUMN(M$2)),0),IFERROR(INDEX(A:S,MATCH(AD2116,A:A,0),COLUMN(M$2)),0),IFERROR(INDEX(A:S,MATCH(AK2116,A:A,0),COLUMN(M$2)),0),IFERROR(INDEX(A:S,MATCH(AR2116,A:A,0),COLUMN(M$2)),0)),M2116)</f>
        <v/>
      </c>
      <c r="V2116" s="3" t="str">
        <f t="shared" si="7"/>
        <v/>
      </c>
    </row>
    <row r="2117" ht="15.75" customHeight="1">
      <c r="A2117" s="3" t="s">
        <v>2369</v>
      </c>
      <c r="B2117" s="4" t="str">
        <f t="shared" si="1"/>
        <v>LCBABAWACR30</v>
      </c>
      <c r="D2117" s="3" t="s">
        <v>101</v>
      </c>
      <c r="F2117" s="5"/>
      <c r="G2117" s="4">
        <v>90.0</v>
      </c>
      <c r="H2117" s="3">
        <v>50.0</v>
      </c>
      <c r="I2117" s="4">
        <v>14.0</v>
      </c>
      <c r="J2117" s="4">
        <v>83.0</v>
      </c>
      <c r="K2117" s="4">
        <v>0.0</v>
      </c>
      <c r="L2117" s="4">
        <v>0.0</v>
      </c>
      <c r="M2117" s="5">
        <v>45251.0</v>
      </c>
      <c r="O2117" s="6">
        <f t="shared" si="2"/>
        <v>83</v>
      </c>
      <c r="P2117" s="3" t="s">
        <v>137</v>
      </c>
      <c r="Q2117" s="3" t="str">
        <f t="shared" si="3"/>
        <v>LC BARSTL</v>
      </c>
      <c r="R2117" s="3">
        <f t="shared" si="4"/>
        <v>83</v>
      </c>
      <c r="S2117" s="3">
        <f t="shared" si="5"/>
        <v>50</v>
      </c>
      <c r="T2117" s="7">
        <f t="shared" si="6"/>
        <v>83</v>
      </c>
      <c r="U2117" s="8">
        <f t="array" ref="U2117">IF(W2117&lt;&gt;0,MAX(IFERROR(INDEX(A:S,MATCH(W2117,A:A,0),COLUMN(M$2)),0),IFERROR(INDEX(A:S,MATCH(AD2117,A:A,0),COLUMN(M$2)),0),IFERROR(INDEX(A:S,MATCH(AK2117,A:A,0),COLUMN(M$2)),0),IFERROR(INDEX(A:S,MATCH(AR2117,A:A,0),COLUMN(M$2)),0)),M2117)</f>
        <v>45251</v>
      </c>
      <c r="V2117" s="3" t="str">
        <f t="shared" si="7"/>
        <v/>
      </c>
    </row>
    <row r="2118" ht="15.75" customHeight="1">
      <c r="A2118" s="3" t="s">
        <v>2370</v>
      </c>
      <c r="B2118" s="4" t="str">
        <f t="shared" si="1"/>
        <v>LCBABABLGR30</v>
      </c>
      <c r="D2118" s="3" t="s">
        <v>101</v>
      </c>
      <c r="F2118" s="5"/>
      <c r="G2118" s="4">
        <v>64.0</v>
      </c>
      <c r="I2118" s="4">
        <v>14.0</v>
      </c>
      <c r="J2118" s="4">
        <v>48.0</v>
      </c>
      <c r="K2118" s="4">
        <v>0.0</v>
      </c>
      <c r="L2118" s="4">
        <v>0.0</v>
      </c>
      <c r="M2118" s="5"/>
      <c r="O2118" s="6">
        <f t="shared" si="2"/>
        <v>50</v>
      </c>
      <c r="P2118" s="3" t="s">
        <v>137</v>
      </c>
      <c r="Q2118" s="3" t="str">
        <f t="shared" si="3"/>
        <v>LC BARSTL</v>
      </c>
      <c r="R2118" s="3">
        <f t="shared" si="4"/>
        <v>50</v>
      </c>
      <c r="S2118" s="3" t="str">
        <f t="shared" si="5"/>
        <v/>
      </c>
      <c r="T2118" s="7">
        <f t="shared" si="6"/>
        <v>50</v>
      </c>
      <c r="U2118" s="8" t="str">
        <f t="array" ref="U2118">IF(W2118&lt;&gt;0,MAX(IFERROR(INDEX(A:S,MATCH(W2118,A:A,0),COLUMN(M$2)),0),IFERROR(INDEX(A:S,MATCH(AD2118,A:A,0),COLUMN(M$2)),0),IFERROR(INDEX(A:S,MATCH(AK2118,A:A,0),COLUMN(M$2)),0),IFERROR(INDEX(A:S,MATCH(AR2118,A:A,0),COLUMN(M$2)),0)),M2118)</f>
        <v/>
      </c>
      <c r="V2118" s="3" t="str">
        <f t="shared" si="7"/>
        <v/>
      </c>
    </row>
    <row r="2119" ht="15.75" customHeight="1">
      <c r="A2119" s="3" t="s">
        <v>2371</v>
      </c>
      <c r="B2119" s="4" t="str">
        <f t="shared" si="1"/>
        <v>LCGRCHCH</v>
      </c>
      <c r="D2119" s="3" t="s">
        <v>101</v>
      </c>
      <c r="F2119" s="5"/>
      <c r="G2119" s="4">
        <v>8.0</v>
      </c>
      <c r="I2119" s="4">
        <v>6.0</v>
      </c>
      <c r="J2119" s="4">
        <v>0.0</v>
      </c>
      <c r="K2119" s="4">
        <v>0.0</v>
      </c>
      <c r="L2119" s="4">
        <v>0.0</v>
      </c>
      <c r="O2119" s="6">
        <f t="shared" si="2"/>
        <v>2</v>
      </c>
      <c r="P2119" s="3" t="s">
        <v>108</v>
      </c>
      <c r="Q2119" s="3" t="str">
        <f t="shared" si="3"/>
        <v>LC DINING CHAIRS</v>
      </c>
      <c r="R2119" s="3">
        <f t="shared" si="4"/>
        <v>2</v>
      </c>
      <c r="S2119" s="3" t="str">
        <f t="shared" si="5"/>
        <v/>
      </c>
      <c r="T2119" s="7">
        <f t="shared" si="6"/>
        <v>2</v>
      </c>
      <c r="U2119" s="8" t="str">
        <f t="array" ref="U2119">IF(W2119&lt;&gt;0,MAX(IFERROR(INDEX(A:S,MATCH(W2119,A:A,0),COLUMN(M$2)),0),IFERROR(INDEX(A:S,MATCH(AD2119,A:A,0),COLUMN(M$2)),0),IFERROR(INDEX(A:S,MATCH(AK2119,A:A,0),COLUMN(M$2)),0),IFERROR(INDEX(A:S,MATCH(AR2119,A:A,0),COLUMN(M$2)),0)),M2119)</f>
        <v/>
      </c>
      <c r="V2119" s="3" t="str">
        <f t="shared" si="7"/>
        <v/>
      </c>
    </row>
    <row r="2120" ht="15.75" customHeight="1">
      <c r="A2120" s="3" t="s">
        <v>2372</v>
      </c>
      <c r="B2120" s="4" t="str">
        <f t="shared" si="1"/>
        <v>LCGRCHGR</v>
      </c>
      <c r="D2120" s="3" t="s">
        <v>101</v>
      </c>
      <c r="F2120" s="5"/>
      <c r="G2120" s="4">
        <v>1.0</v>
      </c>
      <c r="H2120" s="3">
        <v>50.0</v>
      </c>
      <c r="I2120" s="4">
        <v>0.0</v>
      </c>
      <c r="J2120" s="4">
        <v>0.0</v>
      </c>
      <c r="K2120" s="4">
        <v>0.0</v>
      </c>
      <c r="L2120" s="4">
        <v>0.0</v>
      </c>
      <c r="M2120" s="5">
        <v>45251.0</v>
      </c>
      <c r="O2120" s="6">
        <f t="shared" si="2"/>
        <v>1</v>
      </c>
      <c r="P2120" s="3" t="s">
        <v>108</v>
      </c>
      <c r="Q2120" s="3" t="str">
        <f t="shared" si="3"/>
        <v>LC DINING CHAIRS</v>
      </c>
      <c r="R2120" s="3">
        <f t="shared" si="4"/>
        <v>1</v>
      </c>
      <c r="S2120" s="3">
        <f t="shared" si="5"/>
        <v>50</v>
      </c>
      <c r="T2120" s="7">
        <f t="shared" si="6"/>
        <v>1</v>
      </c>
      <c r="U2120" s="8">
        <f t="array" ref="U2120">IF(W2120&lt;&gt;0,MAX(IFERROR(INDEX(A:S,MATCH(W2120,A:A,0),COLUMN(M$2)),0),IFERROR(INDEX(A:S,MATCH(AD2120,A:A,0),COLUMN(M$2)),0),IFERROR(INDEX(A:S,MATCH(AK2120,A:A,0),COLUMN(M$2)),0),IFERROR(INDEX(A:S,MATCH(AR2120,A:A,0),COLUMN(M$2)),0)),M2120)</f>
        <v>45251</v>
      </c>
      <c r="V2120" s="3" t="str">
        <f t="shared" si="7"/>
        <v/>
      </c>
    </row>
    <row r="2121" ht="15.75" customHeight="1">
      <c r="A2121" s="3" t="s">
        <v>2373</v>
      </c>
      <c r="B2121" s="4" t="str">
        <f t="shared" si="1"/>
        <v>LCCRBAGR26</v>
      </c>
      <c r="D2121" s="3" t="s">
        <v>101</v>
      </c>
      <c r="F2121" s="5"/>
      <c r="G2121" s="4">
        <v>51.0</v>
      </c>
      <c r="I2121" s="4">
        <v>0.0</v>
      </c>
      <c r="J2121" s="4">
        <v>49.0</v>
      </c>
      <c r="K2121" s="4">
        <v>0.0</v>
      </c>
      <c r="L2121" s="4">
        <v>0.0</v>
      </c>
      <c r="M2121" s="5"/>
      <c r="O2121" s="6">
        <f t="shared" si="2"/>
        <v>51</v>
      </c>
      <c r="P2121" s="3" t="s">
        <v>137</v>
      </c>
      <c r="Q2121" s="3" t="str">
        <f t="shared" si="3"/>
        <v>LC BARSTL</v>
      </c>
      <c r="R2121" s="3">
        <f t="shared" si="4"/>
        <v>51</v>
      </c>
      <c r="S2121" s="3" t="str">
        <f t="shared" si="5"/>
        <v/>
      </c>
      <c r="T2121" s="7">
        <f t="shared" si="6"/>
        <v>51</v>
      </c>
      <c r="U2121" s="8" t="str">
        <f t="array" ref="U2121">IF(W2121&lt;&gt;0,MAX(IFERROR(INDEX(A:S,MATCH(W2121,A:A,0),COLUMN(M$2)),0),IFERROR(INDEX(A:S,MATCH(AD2121,A:A,0),COLUMN(M$2)),0),IFERROR(INDEX(A:S,MATCH(AK2121,A:A,0),COLUMN(M$2)),0),IFERROR(INDEX(A:S,MATCH(AR2121,A:A,0),COLUMN(M$2)),0)),M2121)</f>
        <v/>
      </c>
      <c r="V2121" s="3" t="str">
        <f t="shared" si="7"/>
        <v/>
      </c>
    </row>
    <row r="2122" ht="15.75" customHeight="1">
      <c r="A2122" s="3" t="s">
        <v>2374</v>
      </c>
      <c r="B2122" s="4" t="str">
        <f t="shared" si="1"/>
        <v>LCCRBAGR30</v>
      </c>
      <c r="D2122" s="3" t="s">
        <v>101</v>
      </c>
      <c r="F2122" s="5"/>
      <c r="G2122" s="4">
        <v>2.0</v>
      </c>
      <c r="I2122" s="4">
        <v>0.0</v>
      </c>
      <c r="J2122" s="4">
        <v>0.0</v>
      </c>
      <c r="K2122" s="4">
        <v>0.0</v>
      </c>
      <c r="L2122" s="4">
        <v>0.0</v>
      </c>
      <c r="M2122" s="5"/>
      <c r="O2122" s="6">
        <f t="shared" si="2"/>
        <v>2</v>
      </c>
      <c r="P2122" s="3" t="s">
        <v>137</v>
      </c>
      <c r="Q2122" s="3" t="str">
        <f t="shared" si="3"/>
        <v>LC BARSTL</v>
      </c>
      <c r="R2122" s="3">
        <f t="shared" si="4"/>
        <v>2</v>
      </c>
      <c r="S2122" s="3" t="str">
        <f t="shared" si="5"/>
        <v/>
      </c>
      <c r="T2122" s="7">
        <f t="shared" si="6"/>
        <v>2</v>
      </c>
      <c r="U2122" s="8" t="str">
        <f t="array" ref="U2122">IF(W2122&lt;&gt;0,MAX(IFERROR(INDEX(A:S,MATCH(W2122,A:A,0),COLUMN(M$2)),0),IFERROR(INDEX(A:S,MATCH(AD2122,A:A,0),COLUMN(M$2)),0),IFERROR(INDEX(A:S,MATCH(AK2122,A:A,0),COLUMN(M$2)),0),IFERROR(INDEX(A:S,MATCH(AR2122,A:A,0),COLUMN(M$2)),0)),M2122)</f>
        <v/>
      </c>
      <c r="V2122" s="3" t="str">
        <f t="shared" si="7"/>
        <v/>
      </c>
    </row>
    <row r="2123" ht="15.75" customHeight="1">
      <c r="A2123" s="3" t="s">
        <v>2375</v>
      </c>
      <c r="B2123" s="4" t="str">
        <f t="shared" si="1"/>
        <v>LCBRSIBLGR</v>
      </c>
      <c r="C2123" s="3" t="s">
        <v>2</v>
      </c>
      <c r="D2123" s="3" t="s">
        <v>101</v>
      </c>
      <c r="F2123" s="5"/>
      <c r="G2123" s="4">
        <v>2.0</v>
      </c>
      <c r="H2123" s="3">
        <v>50.0</v>
      </c>
      <c r="I2123" s="4">
        <v>6.0</v>
      </c>
      <c r="J2123" s="4">
        <v>0.0</v>
      </c>
      <c r="K2123" s="4">
        <v>0.0</v>
      </c>
      <c r="L2123" s="4">
        <v>0.0</v>
      </c>
      <c r="M2123" s="5">
        <v>45251.0</v>
      </c>
      <c r="O2123" s="6">
        <f t="shared" si="2"/>
        <v>-4</v>
      </c>
      <c r="P2123" s="3" t="s">
        <v>108</v>
      </c>
      <c r="Q2123" s="3" t="str">
        <f t="shared" si="3"/>
        <v>LC DINING CHAIRS</v>
      </c>
      <c r="R2123" s="3">
        <f t="shared" si="4"/>
        <v>-2</v>
      </c>
      <c r="S2123" s="3">
        <f t="shared" si="5"/>
        <v>25</v>
      </c>
      <c r="T2123" s="7">
        <f t="shared" si="6"/>
        <v>0</v>
      </c>
      <c r="U2123" s="8">
        <f t="array" ref="U2123">IF(W2123&lt;&gt;0,MAX(IFERROR(INDEX(A:S,MATCH(W2123,A:A,0),COLUMN(M$2)),0),IFERROR(INDEX(A:S,MATCH(AD2123,A:A,0),COLUMN(M$2)),0),IFERROR(INDEX(A:S,MATCH(AK2123,A:A,0),COLUMN(M$2)),0),IFERROR(INDEX(A:S,MATCH(AR2123,A:A,0),COLUMN(M$2)),0)),M2123)</f>
        <v>45251</v>
      </c>
      <c r="V2123" s="3">
        <f t="shared" si="7"/>
        <v>0</v>
      </c>
    </row>
    <row r="2124" ht="15.75" customHeight="1">
      <c r="A2124" s="3" t="s">
        <v>2376</v>
      </c>
      <c r="B2124" s="4" t="str">
        <f t="shared" si="1"/>
        <v>LCJGBAWABR26</v>
      </c>
      <c r="D2124" s="3" t="s">
        <v>101</v>
      </c>
      <c r="F2124" s="5"/>
      <c r="G2124" s="4">
        <v>121.0</v>
      </c>
      <c r="I2124" s="4">
        <v>3.0</v>
      </c>
      <c r="J2124" s="4">
        <v>116.0</v>
      </c>
      <c r="K2124" s="4">
        <v>4.0</v>
      </c>
      <c r="L2124" s="4">
        <v>0.0</v>
      </c>
      <c r="M2124" s="5"/>
      <c r="O2124" s="6">
        <f t="shared" si="2"/>
        <v>118</v>
      </c>
      <c r="P2124" s="3" t="s">
        <v>137</v>
      </c>
      <c r="Q2124" s="3" t="str">
        <f t="shared" si="3"/>
        <v>LC BARSTL</v>
      </c>
      <c r="R2124" s="3">
        <f t="shared" si="4"/>
        <v>118</v>
      </c>
      <c r="S2124" s="3" t="str">
        <f t="shared" si="5"/>
        <v/>
      </c>
      <c r="T2124" s="7">
        <f t="shared" si="6"/>
        <v>118</v>
      </c>
      <c r="U2124" s="8" t="str">
        <f t="array" ref="U2124">IF(W2124&lt;&gt;0,MAX(IFERROR(INDEX(A:S,MATCH(W2124,A:A,0),COLUMN(M$2)),0),IFERROR(INDEX(A:S,MATCH(AD2124,A:A,0),COLUMN(M$2)),0),IFERROR(INDEX(A:S,MATCH(AK2124,A:A,0),COLUMN(M$2)),0),IFERROR(INDEX(A:S,MATCH(AR2124,A:A,0),COLUMN(M$2)),0)),M2124)</f>
        <v/>
      </c>
      <c r="V2124" s="3" t="str">
        <f t="shared" si="7"/>
        <v/>
      </c>
    </row>
    <row r="2125" ht="15.75" customHeight="1">
      <c r="A2125" s="3" t="s">
        <v>2377</v>
      </c>
      <c r="B2125" s="4" t="str">
        <f t="shared" si="1"/>
        <v>LCJGBABLGR26</v>
      </c>
      <c r="D2125" s="3" t="s">
        <v>101</v>
      </c>
      <c r="F2125" s="5"/>
      <c r="G2125" s="4">
        <v>2.0</v>
      </c>
      <c r="I2125" s="4">
        <v>0.0</v>
      </c>
      <c r="J2125" s="4">
        <v>0.0</v>
      </c>
      <c r="K2125" s="4">
        <v>0.0</v>
      </c>
      <c r="L2125" s="4">
        <v>0.0</v>
      </c>
      <c r="M2125" s="5">
        <v>45269.0</v>
      </c>
      <c r="N2125" s="3">
        <v>50.0</v>
      </c>
      <c r="O2125" s="6">
        <f t="shared" si="2"/>
        <v>2</v>
      </c>
      <c r="P2125" s="3" t="s">
        <v>137</v>
      </c>
      <c r="Q2125" s="3" t="str">
        <f t="shared" si="3"/>
        <v>LC BARSTL</v>
      </c>
      <c r="R2125" s="3">
        <f t="shared" si="4"/>
        <v>2</v>
      </c>
      <c r="S2125" s="3" t="str">
        <f t="shared" si="5"/>
        <v/>
      </c>
      <c r="T2125" s="7">
        <f t="shared" si="6"/>
        <v>2</v>
      </c>
      <c r="U2125" s="8">
        <f t="array" ref="U2125">IF(W2125&lt;&gt;0,MAX(IFERROR(INDEX(A:S,MATCH(W2125,A:A,0),COLUMN(M$2)),0),IFERROR(INDEX(A:S,MATCH(AD2125,A:A,0),COLUMN(M$2)),0),IFERROR(INDEX(A:S,MATCH(AK2125,A:A,0),COLUMN(M$2)),0),IFERROR(INDEX(A:S,MATCH(AR2125,A:A,0),COLUMN(M$2)),0)),M2125)</f>
        <v>45269</v>
      </c>
      <c r="V2125" s="3">
        <f t="shared" si="7"/>
        <v>50</v>
      </c>
    </row>
    <row r="2126" ht="15.75" customHeight="1">
      <c r="A2126" s="3" t="s">
        <v>2378</v>
      </c>
      <c r="B2126" s="4" t="str">
        <f t="shared" si="1"/>
        <v>LCJGBAWACR26</v>
      </c>
      <c r="D2126" s="3" t="s">
        <v>101</v>
      </c>
      <c r="F2126" s="5"/>
      <c r="G2126" s="4">
        <v>83.0</v>
      </c>
      <c r="I2126" s="4">
        <v>2.0</v>
      </c>
      <c r="J2126" s="4">
        <v>79.0</v>
      </c>
      <c r="K2126" s="4">
        <v>30.0</v>
      </c>
      <c r="L2126" s="4">
        <v>0.0</v>
      </c>
      <c r="M2126" s="5">
        <v>45292.0</v>
      </c>
      <c r="N2126" s="3">
        <v>140.0</v>
      </c>
      <c r="O2126" s="6">
        <f t="shared" si="2"/>
        <v>81</v>
      </c>
      <c r="P2126" s="3" t="s">
        <v>137</v>
      </c>
      <c r="Q2126" s="3" t="str">
        <f t="shared" si="3"/>
        <v>LC BARSTL</v>
      </c>
      <c r="R2126" s="3">
        <f t="shared" si="4"/>
        <v>81</v>
      </c>
      <c r="S2126" s="3" t="str">
        <f t="shared" si="5"/>
        <v/>
      </c>
      <c r="T2126" s="7">
        <f t="shared" si="6"/>
        <v>81</v>
      </c>
      <c r="U2126" s="8">
        <f t="array" ref="U2126">IF(W2126&lt;&gt;0,MAX(IFERROR(INDEX(A:S,MATCH(W2126,A:A,0),COLUMN(M$2)),0),IFERROR(INDEX(A:S,MATCH(AD2126,A:A,0),COLUMN(M$2)),0),IFERROR(INDEX(A:S,MATCH(AK2126,A:A,0),COLUMN(M$2)),0),IFERROR(INDEX(A:S,MATCH(AR2126,A:A,0),COLUMN(M$2)),0)),M2126)</f>
        <v>45292</v>
      </c>
      <c r="V2126" s="3">
        <f t="shared" si="7"/>
        <v>140</v>
      </c>
    </row>
    <row r="2127" ht="15.75" customHeight="1">
      <c r="A2127" s="3" t="s">
        <v>2379</v>
      </c>
      <c r="B2127" s="4" t="str">
        <f t="shared" si="1"/>
        <v>LCMIBAWA26</v>
      </c>
      <c r="D2127" s="3" t="s">
        <v>101</v>
      </c>
      <c r="F2127" s="5"/>
      <c r="G2127" s="4">
        <v>42.0</v>
      </c>
      <c r="I2127" s="4">
        <v>0.0</v>
      </c>
      <c r="J2127" s="4">
        <v>40.0</v>
      </c>
      <c r="K2127" s="4">
        <v>0.0</v>
      </c>
      <c r="L2127" s="4">
        <v>0.0</v>
      </c>
      <c r="M2127" s="5"/>
      <c r="O2127" s="6">
        <f t="shared" si="2"/>
        <v>42</v>
      </c>
      <c r="P2127" s="3" t="s">
        <v>137</v>
      </c>
      <c r="Q2127" s="3" t="str">
        <f t="shared" si="3"/>
        <v>LC BARSTL</v>
      </c>
      <c r="R2127" s="3">
        <f t="shared" si="4"/>
        <v>42</v>
      </c>
      <c r="S2127" s="3" t="str">
        <f t="shared" si="5"/>
        <v/>
      </c>
      <c r="T2127" s="7">
        <f t="shared" si="6"/>
        <v>42</v>
      </c>
      <c r="U2127" s="8" t="str">
        <f t="array" ref="U2127">IF(W2127&lt;&gt;0,MAX(IFERROR(INDEX(A:S,MATCH(W2127,A:A,0),COLUMN(M$2)),0),IFERROR(INDEX(A:S,MATCH(AD2127,A:A,0),COLUMN(M$2)),0),IFERROR(INDEX(A:S,MATCH(AK2127,A:A,0),COLUMN(M$2)),0),IFERROR(INDEX(A:S,MATCH(AR2127,A:A,0),COLUMN(M$2)),0)),M2127)</f>
        <v/>
      </c>
      <c r="V2127" s="3" t="str">
        <f t="shared" si="7"/>
        <v/>
      </c>
    </row>
    <row r="2128" ht="15.75" customHeight="1">
      <c r="A2128" s="3" t="s">
        <v>2380</v>
      </c>
      <c r="B2128" s="4" t="str">
        <f t="shared" si="1"/>
        <v>LCALSIWA</v>
      </c>
      <c r="D2128" s="3" t="s">
        <v>101</v>
      </c>
      <c r="F2128" s="5"/>
      <c r="G2128" s="4">
        <v>1.0</v>
      </c>
      <c r="I2128" s="4">
        <v>0.0</v>
      </c>
      <c r="J2128" s="4">
        <v>0.0</v>
      </c>
      <c r="K2128" s="4">
        <v>0.0</v>
      </c>
      <c r="L2128" s="4">
        <v>0.0</v>
      </c>
      <c r="M2128" s="5"/>
      <c r="O2128" s="6">
        <f t="shared" si="2"/>
        <v>1</v>
      </c>
      <c r="P2128" s="3" t="s">
        <v>108</v>
      </c>
      <c r="Q2128" s="3" t="str">
        <f t="shared" si="3"/>
        <v>LC DINING CHAIRS</v>
      </c>
      <c r="R2128" s="3">
        <f t="shared" si="4"/>
        <v>1</v>
      </c>
      <c r="S2128" s="3" t="str">
        <f t="shared" si="5"/>
        <v/>
      </c>
      <c r="T2128" s="7">
        <f t="shared" si="6"/>
        <v>1</v>
      </c>
      <c r="U2128" s="8" t="str">
        <f t="array" ref="U2128">IF(W2128&lt;&gt;0,MAX(IFERROR(INDEX(A:S,MATCH(W2128,A:A,0),COLUMN(M$2)),0),IFERROR(INDEX(A:S,MATCH(AD2128,A:A,0),COLUMN(M$2)),0),IFERROR(INDEX(A:S,MATCH(AK2128,A:A,0),COLUMN(M$2)),0),IFERROR(INDEX(A:S,MATCH(AR2128,A:A,0),COLUMN(M$2)),0)),M2128)</f>
        <v/>
      </c>
      <c r="V2128" s="3" t="str">
        <f t="shared" si="7"/>
        <v/>
      </c>
    </row>
    <row r="2129" ht="15.75" customHeight="1">
      <c r="A2129" s="3" t="s">
        <v>2381</v>
      </c>
      <c r="B2129" s="4" t="str">
        <f t="shared" si="1"/>
        <v>LCJEBAWA</v>
      </c>
      <c r="D2129" s="3" t="s">
        <v>101</v>
      </c>
      <c r="F2129" s="5"/>
      <c r="G2129" s="4">
        <v>30.0</v>
      </c>
      <c r="I2129" s="4">
        <v>1.0</v>
      </c>
      <c r="J2129" s="4">
        <v>27.0</v>
      </c>
      <c r="K2129" s="4">
        <v>0.0</v>
      </c>
      <c r="L2129" s="4">
        <v>0.0</v>
      </c>
      <c r="M2129" s="5"/>
      <c r="O2129" s="6">
        <f t="shared" si="2"/>
        <v>29</v>
      </c>
      <c r="P2129" s="3" t="s">
        <v>137</v>
      </c>
      <c r="Q2129" s="3" t="str">
        <f t="shared" si="3"/>
        <v>LC BARSTL</v>
      </c>
      <c r="R2129" s="3">
        <f t="shared" si="4"/>
        <v>29</v>
      </c>
      <c r="S2129" s="3" t="str">
        <f t="shared" si="5"/>
        <v/>
      </c>
      <c r="T2129" s="7">
        <f t="shared" si="6"/>
        <v>29</v>
      </c>
      <c r="U2129" s="8" t="str">
        <f t="array" ref="U2129">IF(W2129&lt;&gt;0,MAX(IFERROR(INDEX(A:S,MATCH(W2129,A:A,0),COLUMN(M$2)),0),IFERROR(INDEX(A:S,MATCH(AD2129,A:A,0),COLUMN(M$2)),0),IFERROR(INDEX(A:S,MATCH(AK2129,A:A,0),COLUMN(M$2)),0),IFERROR(INDEX(A:S,MATCH(AR2129,A:A,0),COLUMN(M$2)),0)),M2129)</f>
        <v/>
      </c>
      <c r="V2129" s="3" t="str">
        <f t="shared" si="7"/>
        <v/>
      </c>
    </row>
    <row r="2130" ht="15.75" customHeight="1">
      <c r="A2130" s="3" t="s">
        <v>2382</v>
      </c>
      <c r="B2130" s="4" t="str">
        <f t="shared" si="1"/>
        <v>LCPESIBLBL</v>
      </c>
      <c r="C2130" s="3" t="s">
        <v>2</v>
      </c>
      <c r="D2130" s="3" t="s">
        <v>101</v>
      </c>
      <c r="F2130" s="5"/>
      <c r="G2130" s="4">
        <v>2.0</v>
      </c>
      <c r="H2130" s="3">
        <v>50.0</v>
      </c>
      <c r="I2130" s="4">
        <v>4.0</v>
      </c>
      <c r="J2130" s="4">
        <v>0.0</v>
      </c>
      <c r="K2130" s="4">
        <v>0.0</v>
      </c>
      <c r="L2130" s="4">
        <v>0.0</v>
      </c>
      <c r="M2130" s="5">
        <v>45251.0</v>
      </c>
      <c r="O2130" s="6">
        <f t="shared" si="2"/>
        <v>-2</v>
      </c>
      <c r="P2130" s="3" t="s">
        <v>108</v>
      </c>
      <c r="Q2130" s="3" t="str">
        <f t="shared" si="3"/>
        <v>LC DINING CHAIRS</v>
      </c>
      <c r="R2130" s="3">
        <f t="shared" si="4"/>
        <v>-1</v>
      </c>
      <c r="S2130" s="3">
        <f t="shared" si="5"/>
        <v>25</v>
      </c>
      <c r="T2130" s="7">
        <f t="shared" si="6"/>
        <v>0</v>
      </c>
      <c r="U2130" s="8">
        <f t="array" ref="U2130">IF(W2130&lt;&gt;0,MAX(IFERROR(INDEX(A:S,MATCH(W2130,A:A,0),COLUMN(M$2)),0),IFERROR(INDEX(A:S,MATCH(AD2130,A:A,0),COLUMN(M$2)),0),IFERROR(INDEX(A:S,MATCH(AK2130,A:A,0),COLUMN(M$2)),0),IFERROR(INDEX(A:S,MATCH(AR2130,A:A,0),COLUMN(M$2)),0)),M2130)</f>
        <v>45251</v>
      </c>
      <c r="V2130" s="3">
        <f t="shared" si="7"/>
        <v>0</v>
      </c>
    </row>
    <row r="2131" ht="15.75" customHeight="1">
      <c r="A2131" s="3" t="s">
        <v>2383</v>
      </c>
      <c r="B2131" s="4" t="str">
        <f t="shared" si="1"/>
        <v>LCULSIWACH</v>
      </c>
      <c r="D2131" s="3" t="s">
        <v>101</v>
      </c>
      <c r="F2131" s="5"/>
      <c r="G2131" s="4">
        <v>0.0</v>
      </c>
      <c r="H2131" s="3">
        <v>50.0</v>
      </c>
      <c r="I2131" s="4">
        <v>0.0</v>
      </c>
      <c r="J2131" s="4">
        <v>0.0</v>
      </c>
      <c r="K2131" s="4">
        <v>0.0</v>
      </c>
      <c r="L2131" s="4">
        <v>0.0</v>
      </c>
      <c r="M2131" s="5">
        <v>45251.0</v>
      </c>
      <c r="O2131" s="6">
        <f t="shared" si="2"/>
        <v>0</v>
      </c>
      <c r="P2131" s="3" t="s">
        <v>108</v>
      </c>
      <c r="Q2131" s="3" t="str">
        <f t="shared" si="3"/>
        <v>LC DINING CHAIRS</v>
      </c>
      <c r="R2131" s="3">
        <f t="shared" si="4"/>
        <v>0</v>
      </c>
      <c r="S2131" s="3">
        <f t="shared" si="5"/>
        <v>50</v>
      </c>
      <c r="T2131" s="7">
        <f t="shared" si="6"/>
        <v>0</v>
      </c>
      <c r="U2131" s="8">
        <f t="array" ref="U2131">IF(W2131&lt;&gt;0,MAX(IFERROR(INDEX(A:S,MATCH(W2131,A:A,0),COLUMN(M$2)),0),IFERROR(INDEX(A:S,MATCH(AD2131,A:A,0),COLUMN(M$2)),0),IFERROR(INDEX(A:S,MATCH(AK2131,A:A,0),COLUMN(M$2)),0),IFERROR(INDEX(A:S,MATCH(AR2131,A:A,0),COLUMN(M$2)),0)),M2131)</f>
        <v>45251</v>
      </c>
      <c r="V2131" s="3" t="str">
        <f t="shared" si="7"/>
        <v/>
      </c>
    </row>
    <row r="2132" ht="15.75" customHeight="1">
      <c r="A2132" s="3" t="s">
        <v>2384</v>
      </c>
      <c r="B2132" s="4" t="str">
        <f t="shared" si="1"/>
        <v>LCULSIBLCH</v>
      </c>
      <c r="D2132" s="3" t="s">
        <v>101</v>
      </c>
      <c r="F2132" s="5"/>
      <c r="G2132" s="4">
        <v>2.0</v>
      </c>
      <c r="I2132" s="4">
        <v>0.0</v>
      </c>
      <c r="J2132" s="4">
        <v>0.0</v>
      </c>
      <c r="K2132" s="4">
        <v>0.0</v>
      </c>
      <c r="L2132" s="4">
        <v>0.0</v>
      </c>
      <c r="M2132" s="5"/>
      <c r="O2132" s="6">
        <f t="shared" si="2"/>
        <v>2</v>
      </c>
      <c r="P2132" s="3" t="s">
        <v>108</v>
      </c>
      <c r="Q2132" s="3" t="str">
        <f t="shared" si="3"/>
        <v>LC DINING CHAIRS</v>
      </c>
      <c r="R2132" s="3">
        <f t="shared" si="4"/>
        <v>2</v>
      </c>
      <c r="S2132" s="3" t="str">
        <f t="shared" si="5"/>
        <v/>
      </c>
      <c r="T2132" s="7">
        <f t="shared" si="6"/>
        <v>2</v>
      </c>
      <c r="U2132" s="8" t="str">
        <f t="array" ref="U2132">IF(W2132&lt;&gt;0,MAX(IFERROR(INDEX(A:S,MATCH(W2132,A:A,0),COLUMN(M$2)),0),IFERROR(INDEX(A:S,MATCH(AD2132,A:A,0),COLUMN(M$2)),0),IFERROR(INDEX(A:S,MATCH(AK2132,A:A,0),COLUMN(M$2)),0),IFERROR(INDEX(A:S,MATCH(AR2132,A:A,0),COLUMN(M$2)),0)),M2132)</f>
        <v/>
      </c>
      <c r="V2132" s="3" t="str">
        <f t="shared" si="7"/>
        <v/>
      </c>
    </row>
    <row r="2133" ht="15.75" customHeight="1">
      <c r="A2133" s="3" t="s">
        <v>2385</v>
      </c>
      <c r="B2133" s="4" t="str">
        <f t="shared" si="1"/>
        <v>LCULSIBLGR</v>
      </c>
      <c r="D2133" s="3" t="s">
        <v>60</v>
      </c>
      <c r="F2133" s="5">
        <v>45020.0</v>
      </c>
      <c r="G2133" s="4">
        <v>0.0</v>
      </c>
      <c r="I2133" s="4">
        <v>0.0</v>
      </c>
      <c r="J2133" s="4">
        <v>0.0</v>
      </c>
      <c r="K2133" s="4">
        <v>0.0</v>
      </c>
      <c r="L2133" s="4">
        <v>0.0</v>
      </c>
      <c r="O2133" s="6">
        <f t="shared" si="2"/>
        <v>0</v>
      </c>
      <c r="P2133" s="3" t="s">
        <v>51</v>
      </c>
      <c r="Q2133" s="3" t="str">
        <f t="shared" si="3"/>
        <v>ZZ</v>
      </c>
      <c r="R2133" s="3">
        <f t="shared" si="4"/>
        <v>0</v>
      </c>
      <c r="S2133" s="3" t="str">
        <f t="shared" si="5"/>
        <v/>
      </c>
      <c r="T2133" s="7">
        <f t="shared" si="6"/>
        <v>0</v>
      </c>
      <c r="U2133" s="8" t="str">
        <f t="array" ref="U2133">IF(W2133&lt;&gt;0,MAX(IFERROR(INDEX(A:S,MATCH(W2133,A:A,0),COLUMN(M$2)),0),IFERROR(INDEX(A:S,MATCH(AD2133,A:A,0),COLUMN(M$2)),0),IFERROR(INDEX(A:S,MATCH(AK2133,A:A,0),COLUMN(M$2)),0),IFERROR(INDEX(A:S,MATCH(AR2133,A:A,0),COLUMN(M$2)),0)),M2133)</f>
        <v/>
      </c>
      <c r="V2133" s="3" t="str">
        <f t="shared" si="7"/>
        <v/>
      </c>
    </row>
    <row r="2134" ht="15.75" customHeight="1">
      <c r="A2134" s="3" t="s">
        <v>2386</v>
      </c>
      <c r="B2134" s="4" t="str">
        <f t="shared" si="1"/>
        <v>LCPTDIGLBS</v>
      </c>
      <c r="D2134" s="3" t="s">
        <v>101</v>
      </c>
      <c r="F2134" s="5"/>
      <c r="G2134" s="4">
        <v>0.0</v>
      </c>
      <c r="I2134" s="4">
        <v>0.0</v>
      </c>
      <c r="J2134" s="4">
        <v>16.0</v>
      </c>
      <c r="K2134" s="4">
        <v>0.0</v>
      </c>
      <c r="L2134" s="4">
        <v>0.0</v>
      </c>
      <c r="O2134" s="6">
        <f t="shared" si="2"/>
        <v>16</v>
      </c>
      <c r="P2134" s="3" t="s">
        <v>144</v>
      </c>
      <c r="Q2134" s="3" t="str">
        <f t="shared" si="3"/>
        <v>LC DINING TABLES</v>
      </c>
      <c r="R2134" s="3">
        <f t="shared" si="4"/>
        <v>18</v>
      </c>
      <c r="S2134" s="3">
        <f t="shared" si="5"/>
        <v>0</v>
      </c>
      <c r="T2134" s="7">
        <f t="shared" si="6"/>
        <v>16</v>
      </c>
      <c r="U2134" s="8">
        <f t="array" ref="U2134">IF(W2134&lt;&gt;0,MAX(IFERROR(INDEX(A:S,MATCH(W2134,A:A,0),COLUMN(M$2)),0),IFERROR(INDEX(A:S,MATCH(AD2134,A:A,0),COLUMN(M$2)),0),IFERROR(INDEX(A:S,MATCH(AK2134,A:A,0),COLUMN(M$2)),0),IFERROR(INDEX(A:S,MATCH(AR2134,A:A,0),COLUMN(M$2)),0)),M2134)</f>
        <v>0</v>
      </c>
      <c r="V2134" s="3">
        <f t="shared" si="7"/>
        <v>0</v>
      </c>
      <c r="W2134" s="3" t="s">
        <v>2387</v>
      </c>
      <c r="X2134" s="3">
        <v>1.0</v>
      </c>
      <c r="Y2134" s="3">
        <f t="array" ref="Y2134">ROUNDDOWN(INDEX($A:$O,MATCH(W2134,$A:$A,0),COLUMN(O$1))/X2134,0)</f>
        <v>18</v>
      </c>
      <c r="Z2134" s="3">
        <f t="array" ref="Z2134">ROUNDDOWN(INDEX($A:$J,MATCH(W2134,$A:$A,0),COLUMN(H$1))/X2134,0)+Y2134</f>
        <v>18</v>
      </c>
      <c r="AA2134" s="5" t="str">
        <f t="array" ref="AA2134">XLOOKUP(W2134,A:A,M:M)</f>
        <v/>
      </c>
      <c r="AB2134" s="3">
        <f t="array" ref="AB2134">ROUNDDOWN(INDEX($A:$N,MATCH(W2134,$A:$A,0),COLUMN(N$1))/X2134,0)+Z2134</f>
        <v>18</v>
      </c>
      <c r="AC2134" s="3" t="str">
        <f t="array" ref="AC2134">INDEX($A:$P,MATCH(W2134,$A:$A,0),COLUMN(P$1))</f>
        <v>LC DINING TABLES</v>
      </c>
      <c r="AD2134" s="3" t="s">
        <v>2388</v>
      </c>
      <c r="AE2134" s="3">
        <v>1.0</v>
      </c>
      <c r="AF2134" s="3">
        <f t="array" ref="AF2134">ROUNDDOWN(INDEX($A:$O,MATCH(AD2134,$A:$A,0),COLUMN(O$1))/AE2134,0)</f>
        <v>18</v>
      </c>
      <c r="AG2134" s="3">
        <f t="array" ref="AG2134">ROUNDDOWN(INDEX($A:$J,MATCH(AD2134,$A:$A,0),COLUMN(H$1))/AE2134,0)+AF2134</f>
        <v>18</v>
      </c>
      <c r="AH2134" s="5" t="str">
        <f t="array" ref="AH2134">XLOOKUP(AD2134,A:A,M:M)</f>
        <v/>
      </c>
      <c r="AI2134" s="3">
        <f t="array" ref="AI2134">ROUNDDOWN(INDEX($A:$N,MATCH(AD2134,$A:$A,0),COLUMN(N$1))/AE2134,0)+AG2134</f>
        <v>18</v>
      </c>
      <c r="AJ2134" s="3" t="str">
        <f t="array" ref="AJ2134">INDEX($A:$P,MATCH(AD2134,$A:$A,0),COLUMN(P$1))</f>
        <v>LC DINING TABLES</v>
      </c>
    </row>
    <row r="2135" ht="15.75" customHeight="1">
      <c r="A2135" s="3" t="s">
        <v>2389</v>
      </c>
      <c r="B2135" s="4" t="str">
        <f t="shared" si="1"/>
        <v>LCPRBAGRBL26</v>
      </c>
      <c r="D2135" s="3" t="s">
        <v>101</v>
      </c>
      <c r="F2135" s="5"/>
      <c r="G2135" s="4">
        <v>28.0</v>
      </c>
      <c r="H2135" s="3">
        <v>40.0</v>
      </c>
      <c r="I2135" s="4">
        <v>0.0</v>
      </c>
      <c r="J2135" s="4">
        <v>26.0</v>
      </c>
      <c r="K2135" s="4">
        <v>0.0</v>
      </c>
      <c r="L2135" s="4">
        <v>0.0</v>
      </c>
      <c r="M2135" s="5">
        <v>45264.0</v>
      </c>
      <c r="O2135" s="6">
        <f t="shared" si="2"/>
        <v>28</v>
      </c>
      <c r="P2135" s="3" t="s">
        <v>137</v>
      </c>
      <c r="Q2135" s="3" t="str">
        <f t="shared" si="3"/>
        <v>LC BARSTL</v>
      </c>
      <c r="R2135" s="3">
        <f t="shared" si="4"/>
        <v>28</v>
      </c>
      <c r="S2135" s="3">
        <f t="shared" si="5"/>
        <v>40</v>
      </c>
      <c r="T2135" s="7">
        <f t="shared" si="6"/>
        <v>28</v>
      </c>
      <c r="U2135" s="8">
        <f t="array" ref="U2135">IF(W2135&lt;&gt;0,MAX(IFERROR(INDEX(A:S,MATCH(W2135,A:A,0),COLUMN(M$2)),0),IFERROR(INDEX(A:S,MATCH(AD2135,A:A,0),COLUMN(M$2)),0),IFERROR(INDEX(A:S,MATCH(AK2135,A:A,0),COLUMN(M$2)),0),IFERROR(INDEX(A:S,MATCH(AR2135,A:A,0),COLUMN(M$2)),0)),M2135)</f>
        <v>45264</v>
      </c>
      <c r="V2135" s="3" t="str">
        <f t="shared" si="7"/>
        <v/>
      </c>
    </row>
    <row r="2136" ht="15.75" customHeight="1">
      <c r="A2136" s="3" t="s">
        <v>2390</v>
      </c>
      <c r="B2136" s="4" t="str">
        <f t="shared" si="1"/>
        <v>LCPRBAGRBL30</v>
      </c>
      <c r="D2136" s="3" t="s">
        <v>101</v>
      </c>
      <c r="F2136" s="5"/>
      <c r="G2136" s="4">
        <v>2.0</v>
      </c>
      <c r="I2136" s="4">
        <v>0.0</v>
      </c>
      <c r="J2136" s="4">
        <v>2.0</v>
      </c>
      <c r="K2136" s="4">
        <v>0.0</v>
      </c>
      <c r="L2136" s="4">
        <v>0.0</v>
      </c>
      <c r="O2136" s="6">
        <f t="shared" si="2"/>
        <v>2</v>
      </c>
      <c r="P2136" s="3" t="s">
        <v>51</v>
      </c>
      <c r="Q2136" s="3" t="str">
        <f t="shared" si="3"/>
        <v>ZZ</v>
      </c>
      <c r="R2136" s="3">
        <f t="shared" si="4"/>
        <v>2</v>
      </c>
      <c r="S2136" s="3" t="str">
        <f t="shared" si="5"/>
        <v/>
      </c>
      <c r="T2136" s="7">
        <f t="shared" si="6"/>
        <v>2</v>
      </c>
      <c r="U2136" s="8" t="str">
        <f t="array" ref="U2136">IF(W2136&lt;&gt;0,MAX(IFERROR(INDEX(A:S,MATCH(W2136,A:A,0),COLUMN(M$2)),0),IFERROR(INDEX(A:S,MATCH(AD2136,A:A,0),COLUMN(M$2)),0),IFERROR(INDEX(A:S,MATCH(AK2136,A:A,0),COLUMN(M$2)),0),IFERROR(INDEX(A:S,MATCH(AR2136,A:A,0),COLUMN(M$2)),0)),M2136)</f>
        <v/>
      </c>
      <c r="V2136" s="3" t="str">
        <f t="shared" si="7"/>
        <v/>
      </c>
    </row>
    <row r="2137" ht="15.75" customHeight="1">
      <c r="A2137" s="3" t="s">
        <v>2391</v>
      </c>
      <c r="B2137" s="4" t="str">
        <f t="shared" si="1"/>
        <v>LCSICHGRBL</v>
      </c>
      <c r="C2137" s="3" t="s">
        <v>2</v>
      </c>
      <c r="D2137" s="3" t="s">
        <v>101</v>
      </c>
      <c r="F2137" s="5"/>
      <c r="G2137" s="4">
        <v>27.0</v>
      </c>
      <c r="I2137" s="4">
        <v>0.0</v>
      </c>
      <c r="J2137" s="4">
        <v>13.0</v>
      </c>
      <c r="K2137" s="4">
        <v>0.0</v>
      </c>
      <c r="L2137" s="4">
        <v>0.0</v>
      </c>
      <c r="O2137" s="6">
        <f t="shared" si="2"/>
        <v>27</v>
      </c>
      <c r="P2137" s="3" t="s">
        <v>112</v>
      </c>
      <c r="Q2137" s="3" t="str">
        <f t="shared" si="3"/>
        <v>Z</v>
      </c>
      <c r="R2137" s="3">
        <f t="shared" si="4"/>
        <v>13</v>
      </c>
      <c r="S2137" s="3">
        <f t="shared" si="5"/>
        <v>0</v>
      </c>
      <c r="T2137" s="7">
        <f t="shared" si="6"/>
        <v>27</v>
      </c>
      <c r="U2137" s="8" t="str">
        <f t="array" ref="U2137">IF(W2137&lt;&gt;0,MAX(IFERROR(INDEX(A:S,MATCH(W2137,A:A,0),COLUMN(M$2)),0),IFERROR(INDEX(A:S,MATCH(AD2137,A:A,0),COLUMN(M$2)),0),IFERROR(INDEX(A:S,MATCH(AK2137,A:A,0),COLUMN(M$2)),0),IFERROR(INDEX(A:S,MATCH(AR2137,A:A,0),COLUMN(M$2)),0)),M2137)</f>
        <v/>
      </c>
      <c r="V2137" s="3">
        <f t="shared" si="7"/>
        <v>0</v>
      </c>
    </row>
    <row r="2138" ht="15.75" customHeight="1">
      <c r="A2138" s="3" t="s">
        <v>2392</v>
      </c>
      <c r="B2138" s="4" t="str">
        <f t="shared" si="1"/>
        <v>LCERBAGRBL</v>
      </c>
      <c r="D2138" s="3" t="s">
        <v>101</v>
      </c>
      <c r="F2138" s="5"/>
      <c r="G2138" s="4">
        <v>19.0</v>
      </c>
      <c r="I2138" s="4">
        <v>9.0</v>
      </c>
      <c r="J2138" s="4">
        <v>8.0</v>
      </c>
      <c r="K2138" s="4">
        <v>0.0</v>
      </c>
      <c r="L2138" s="4">
        <v>0.0</v>
      </c>
      <c r="M2138" s="5"/>
      <c r="O2138" s="6">
        <f t="shared" si="2"/>
        <v>10</v>
      </c>
      <c r="P2138" s="3" t="s">
        <v>137</v>
      </c>
      <c r="Q2138" s="3" t="str">
        <f t="shared" si="3"/>
        <v>LC BARSTL</v>
      </c>
      <c r="R2138" s="3">
        <f t="shared" si="4"/>
        <v>10</v>
      </c>
      <c r="S2138" s="3" t="str">
        <f t="shared" si="5"/>
        <v/>
      </c>
      <c r="T2138" s="7">
        <f t="shared" si="6"/>
        <v>10</v>
      </c>
      <c r="U2138" s="8" t="str">
        <f t="array" ref="U2138">IF(W2138&lt;&gt;0,MAX(IFERROR(INDEX(A:S,MATCH(W2138,A:A,0),COLUMN(M$2)),0),IFERROR(INDEX(A:S,MATCH(AD2138,A:A,0),COLUMN(M$2)),0),IFERROR(INDEX(A:S,MATCH(AK2138,A:A,0),COLUMN(M$2)),0),IFERROR(INDEX(A:S,MATCH(AR2138,A:A,0),COLUMN(M$2)),0)),M2138)</f>
        <v/>
      </c>
      <c r="V2138" s="3" t="str">
        <f t="shared" si="7"/>
        <v/>
      </c>
    </row>
    <row r="2139" ht="15.75" customHeight="1">
      <c r="A2139" s="3" t="s">
        <v>2393</v>
      </c>
      <c r="B2139" s="4" t="str">
        <f t="shared" si="1"/>
        <v>LCGEBABSGR26</v>
      </c>
      <c r="D2139" s="3" t="s">
        <v>101</v>
      </c>
      <c r="F2139" s="5"/>
      <c r="G2139" s="4">
        <v>23.0</v>
      </c>
      <c r="I2139" s="4">
        <v>0.0</v>
      </c>
      <c r="J2139" s="4">
        <v>23.0</v>
      </c>
      <c r="K2139" s="4">
        <v>0.0</v>
      </c>
      <c r="L2139" s="4">
        <v>0.0</v>
      </c>
      <c r="M2139" s="5"/>
      <c r="O2139" s="6">
        <f t="shared" si="2"/>
        <v>23</v>
      </c>
      <c r="P2139" s="3" t="s">
        <v>112</v>
      </c>
      <c r="Q2139" s="3" t="str">
        <f t="shared" si="3"/>
        <v>Z</v>
      </c>
      <c r="R2139" s="3">
        <f t="shared" si="4"/>
        <v>23</v>
      </c>
      <c r="S2139" s="3" t="str">
        <f t="shared" si="5"/>
        <v/>
      </c>
      <c r="T2139" s="7">
        <f t="shared" si="6"/>
        <v>23</v>
      </c>
      <c r="U2139" s="8" t="str">
        <f t="array" ref="U2139">IF(W2139&lt;&gt;0,MAX(IFERROR(INDEX(A:S,MATCH(W2139,A:A,0),COLUMN(M$2)),0),IFERROR(INDEX(A:S,MATCH(AD2139,A:A,0),COLUMN(M$2)),0),IFERROR(INDEX(A:S,MATCH(AK2139,A:A,0),COLUMN(M$2)),0),IFERROR(INDEX(A:S,MATCH(AR2139,A:A,0),COLUMN(M$2)),0)),M2139)</f>
        <v/>
      </c>
      <c r="V2139" s="3" t="str">
        <f t="shared" si="7"/>
        <v/>
      </c>
    </row>
    <row r="2140" ht="15.75" customHeight="1">
      <c r="A2140" s="3" t="s">
        <v>2394</v>
      </c>
      <c r="B2140" s="4" t="str">
        <f t="shared" si="1"/>
        <v>LCGEBABSGR30</v>
      </c>
      <c r="D2140" s="3" t="s">
        <v>123</v>
      </c>
      <c r="E2140" s="5">
        <v>45020.0</v>
      </c>
      <c r="F2140" s="5"/>
      <c r="G2140" s="4">
        <v>63.0</v>
      </c>
      <c r="I2140" s="4">
        <v>0.0</v>
      </c>
      <c r="J2140" s="4">
        <v>63.0</v>
      </c>
      <c r="K2140" s="4">
        <v>5.0</v>
      </c>
      <c r="L2140" s="4">
        <v>0.0</v>
      </c>
      <c r="O2140" s="6">
        <f t="shared" si="2"/>
        <v>63</v>
      </c>
      <c r="P2140" s="9" t="s">
        <v>112</v>
      </c>
      <c r="Q2140" s="3" t="str">
        <f t="shared" si="3"/>
        <v>Z</v>
      </c>
      <c r="R2140" s="3">
        <f t="shared" si="4"/>
        <v>63</v>
      </c>
      <c r="S2140" s="3" t="str">
        <f t="shared" si="5"/>
        <v/>
      </c>
      <c r="T2140" s="7">
        <f t="shared" si="6"/>
        <v>63</v>
      </c>
      <c r="U2140" s="8" t="str">
        <f t="array" ref="U2140">IF(W2140&lt;&gt;0,MAX(IFERROR(INDEX(A:S,MATCH(W2140,A:A,0),COLUMN(M$2)),0),IFERROR(INDEX(A:S,MATCH(AD2140,A:A,0),COLUMN(M$2)),0),IFERROR(INDEX(A:S,MATCH(AK2140,A:A,0),COLUMN(M$2)),0),IFERROR(INDEX(A:S,MATCH(AR2140,A:A,0),COLUMN(M$2)),0)),M2140)</f>
        <v/>
      </c>
      <c r="V2140" s="3" t="str">
        <f t="shared" si="7"/>
        <v/>
      </c>
    </row>
    <row r="2141" ht="15.75" customHeight="1">
      <c r="A2141" s="3" t="s">
        <v>2395</v>
      </c>
      <c r="B2141" s="4" t="str">
        <f t="shared" si="1"/>
        <v>LCVLBABSSG26</v>
      </c>
      <c r="D2141" s="3" t="s">
        <v>101</v>
      </c>
      <c r="F2141" s="5"/>
      <c r="G2141" s="4">
        <v>46.0</v>
      </c>
      <c r="I2141" s="4">
        <v>0.0</v>
      </c>
      <c r="J2141" s="4">
        <v>44.0</v>
      </c>
      <c r="K2141" s="4">
        <v>1.0</v>
      </c>
      <c r="L2141" s="4">
        <v>0.0</v>
      </c>
      <c r="O2141" s="6">
        <f t="shared" si="2"/>
        <v>46</v>
      </c>
      <c r="P2141" s="3" t="s">
        <v>137</v>
      </c>
      <c r="Q2141" s="3" t="str">
        <f t="shared" si="3"/>
        <v>LC BARSTL</v>
      </c>
      <c r="R2141" s="3">
        <f t="shared" si="4"/>
        <v>46</v>
      </c>
      <c r="S2141" s="3" t="str">
        <f t="shared" si="5"/>
        <v/>
      </c>
      <c r="T2141" s="7">
        <f t="shared" si="6"/>
        <v>46</v>
      </c>
      <c r="U2141" s="8" t="str">
        <f t="array" ref="U2141">IF(W2141&lt;&gt;0,MAX(IFERROR(INDEX(A:S,MATCH(W2141,A:A,0),COLUMN(M$2)),0),IFERROR(INDEX(A:S,MATCH(AD2141,A:A,0),COLUMN(M$2)),0),IFERROR(INDEX(A:S,MATCH(AK2141,A:A,0),COLUMN(M$2)),0),IFERROR(INDEX(A:S,MATCH(AR2141,A:A,0),COLUMN(M$2)),0)),M2141)</f>
        <v/>
      </c>
      <c r="V2141" s="3" t="str">
        <f t="shared" si="7"/>
        <v/>
      </c>
    </row>
    <row r="2142" ht="15.75" customHeight="1">
      <c r="A2142" s="3" t="s">
        <v>2396</v>
      </c>
      <c r="B2142" s="4" t="str">
        <f t="shared" si="1"/>
        <v>LCVLBABSSG30</v>
      </c>
      <c r="D2142" s="3" t="s">
        <v>101</v>
      </c>
      <c r="F2142" s="5"/>
      <c r="G2142" s="4">
        <v>81.0</v>
      </c>
      <c r="I2142" s="4">
        <v>0.0</v>
      </c>
      <c r="J2142" s="4">
        <v>79.0</v>
      </c>
      <c r="K2142" s="4">
        <v>5.0</v>
      </c>
      <c r="L2142" s="4">
        <v>0.0</v>
      </c>
      <c r="O2142" s="6">
        <f t="shared" si="2"/>
        <v>81</v>
      </c>
      <c r="P2142" s="3" t="s">
        <v>137</v>
      </c>
      <c r="Q2142" s="3" t="str">
        <f t="shared" si="3"/>
        <v>LC BARSTL</v>
      </c>
      <c r="R2142" s="3">
        <f t="shared" si="4"/>
        <v>81</v>
      </c>
      <c r="S2142" s="3" t="str">
        <f t="shared" si="5"/>
        <v/>
      </c>
      <c r="T2142" s="7">
        <f t="shared" si="6"/>
        <v>81</v>
      </c>
      <c r="U2142" s="8" t="str">
        <f t="array" ref="U2142">IF(W2142&lt;&gt;0,MAX(IFERROR(INDEX(A:S,MATCH(W2142,A:A,0),COLUMN(M$2)),0),IFERROR(INDEX(A:S,MATCH(AD2142,A:A,0),COLUMN(M$2)),0),IFERROR(INDEX(A:S,MATCH(AK2142,A:A,0),COLUMN(M$2)),0),IFERROR(INDEX(A:S,MATCH(AR2142,A:A,0),COLUMN(M$2)),0)),M2142)</f>
        <v/>
      </c>
      <c r="V2142" s="3" t="str">
        <f t="shared" si="7"/>
        <v/>
      </c>
    </row>
    <row r="2143" ht="15.75" customHeight="1">
      <c r="A2143" s="3" t="s">
        <v>2397</v>
      </c>
      <c r="B2143" s="4" t="str">
        <f t="shared" si="1"/>
        <v>LCVLBABSBL26</v>
      </c>
      <c r="D2143" s="3" t="s">
        <v>101</v>
      </c>
      <c r="F2143" s="5"/>
      <c r="G2143" s="4">
        <v>80.0</v>
      </c>
      <c r="I2143" s="4">
        <v>0.0</v>
      </c>
      <c r="J2143" s="4">
        <v>78.0</v>
      </c>
      <c r="K2143" s="4">
        <v>6.0</v>
      </c>
      <c r="L2143" s="4">
        <v>0.0</v>
      </c>
      <c r="O2143" s="6">
        <f t="shared" si="2"/>
        <v>80</v>
      </c>
      <c r="P2143" s="3" t="s">
        <v>137</v>
      </c>
      <c r="Q2143" s="3" t="str">
        <f t="shared" si="3"/>
        <v>LC BARSTL</v>
      </c>
      <c r="R2143" s="3">
        <f t="shared" si="4"/>
        <v>80</v>
      </c>
      <c r="S2143" s="3" t="str">
        <f t="shared" si="5"/>
        <v/>
      </c>
      <c r="T2143" s="7">
        <f t="shared" si="6"/>
        <v>80</v>
      </c>
      <c r="U2143" s="8" t="str">
        <f t="array" ref="U2143">IF(W2143&lt;&gt;0,MAX(IFERROR(INDEX(A:S,MATCH(W2143,A:A,0),COLUMN(M$2)),0),IFERROR(INDEX(A:S,MATCH(AD2143,A:A,0),COLUMN(M$2)),0),IFERROR(INDEX(A:S,MATCH(AK2143,A:A,0),COLUMN(M$2)),0),IFERROR(INDEX(A:S,MATCH(AR2143,A:A,0),COLUMN(M$2)),0)),M2143)</f>
        <v/>
      </c>
      <c r="V2143" s="3" t="str">
        <f t="shared" si="7"/>
        <v/>
      </c>
    </row>
    <row r="2144" ht="15.75" customHeight="1">
      <c r="A2144" s="3" t="s">
        <v>2398</v>
      </c>
      <c r="B2144" s="4" t="str">
        <f t="shared" si="1"/>
        <v>LCVLBABSBL30</v>
      </c>
      <c r="D2144" s="3" t="s">
        <v>101</v>
      </c>
      <c r="F2144" s="5"/>
      <c r="G2144" s="4">
        <v>5.0</v>
      </c>
      <c r="I2144" s="4">
        <v>0.0</v>
      </c>
      <c r="J2144" s="4">
        <v>3.0</v>
      </c>
      <c r="K2144" s="4">
        <v>0.0</v>
      </c>
      <c r="L2144" s="4">
        <v>0.0</v>
      </c>
      <c r="O2144" s="6">
        <f t="shared" si="2"/>
        <v>5</v>
      </c>
      <c r="P2144" s="3" t="s">
        <v>137</v>
      </c>
      <c r="Q2144" s="3" t="str">
        <f t="shared" si="3"/>
        <v>LC BARSTL</v>
      </c>
      <c r="R2144" s="3">
        <f t="shared" si="4"/>
        <v>5</v>
      </c>
      <c r="S2144" s="3" t="str">
        <f t="shared" si="5"/>
        <v/>
      </c>
      <c r="T2144" s="7">
        <f t="shared" si="6"/>
        <v>5</v>
      </c>
      <c r="U2144" s="8" t="str">
        <f t="array" ref="U2144">IF(W2144&lt;&gt;0,MAX(IFERROR(INDEX(A:S,MATCH(W2144,A:A,0),COLUMN(M$2)),0),IFERROR(INDEX(A:S,MATCH(AD2144,A:A,0),COLUMN(M$2)),0),IFERROR(INDEX(A:S,MATCH(AK2144,A:A,0),COLUMN(M$2)),0),IFERROR(INDEX(A:S,MATCH(AR2144,A:A,0),COLUMN(M$2)),0)),M2144)</f>
        <v/>
      </c>
      <c r="V2144" s="3" t="str">
        <f t="shared" si="7"/>
        <v/>
      </c>
    </row>
    <row r="2145" ht="15.75" customHeight="1">
      <c r="A2145" s="3" t="s">
        <v>2399</v>
      </c>
      <c r="B2145" s="4" t="str">
        <f t="shared" si="1"/>
        <v>LCVLBABSWH26</v>
      </c>
      <c r="D2145" s="3" t="s">
        <v>101</v>
      </c>
      <c r="F2145" s="5"/>
      <c r="G2145" s="4">
        <v>9.0</v>
      </c>
      <c r="I2145" s="4">
        <v>6.0</v>
      </c>
      <c r="J2145" s="4">
        <v>1.0</v>
      </c>
      <c r="K2145" s="4">
        <v>0.0</v>
      </c>
      <c r="L2145" s="4">
        <v>0.0</v>
      </c>
      <c r="M2145" s="5">
        <v>45261.0</v>
      </c>
      <c r="N2145" s="3">
        <v>30.0</v>
      </c>
      <c r="O2145" s="6">
        <f t="shared" si="2"/>
        <v>3</v>
      </c>
      <c r="P2145" s="3" t="s">
        <v>137</v>
      </c>
      <c r="Q2145" s="3" t="str">
        <f t="shared" si="3"/>
        <v>LC BARSTL</v>
      </c>
      <c r="R2145" s="3">
        <f t="shared" si="4"/>
        <v>3</v>
      </c>
      <c r="S2145" s="3" t="str">
        <f t="shared" si="5"/>
        <v/>
      </c>
      <c r="T2145" s="7">
        <f t="shared" si="6"/>
        <v>3</v>
      </c>
      <c r="U2145" s="8">
        <f t="array" ref="U2145">IF(W2145&lt;&gt;0,MAX(IFERROR(INDEX(A:S,MATCH(W2145,A:A,0),COLUMN(M$2)),0),IFERROR(INDEX(A:S,MATCH(AD2145,A:A,0),COLUMN(M$2)),0),IFERROR(INDEX(A:S,MATCH(AK2145,A:A,0),COLUMN(M$2)),0),IFERROR(INDEX(A:S,MATCH(AR2145,A:A,0),COLUMN(M$2)),0)),M2145)</f>
        <v>45261</v>
      </c>
      <c r="V2145" s="3">
        <f t="shared" si="7"/>
        <v>30</v>
      </c>
    </row>
    <row r="2146" ht="15.75" customHeight="1">
      <c r="A2146" s="3" t="s">
        <v>2400</v>
      </c>
      <c r="B2146" s="4" t="str">
        <f t="shared" si="1"/>
        <v>LCVLBABSWH30</v>
      </c>
      <c r="D2146" s="3" t="s">
        <v>101</v>
      </c>
      <c r="F2146" s="5"/>
      <c r="G2146" s="4">
        <v>7.0</v>
      </c>
      <c r="H2146" s="3">
        <v>30.0</v>
      </c>
      <c r="I2146" s="4">
        <v>0.0</v>
      </c>
      <c r="J2146" s="4">
        <v>5.0</v>
      </c>
      <c r="K2146" s="4">
        <v>1.0</v>
      </c>
      <c r="L2146" s="4">
        <v>0.0</v>
      </c>
      <c r="M2146" s="5">
        <v>45249.0</v>
      </c>
      <c r="O2146" s="6">
        <f t="shared" si="2"/>
        <v>7</v>
      </c>
      <c r="P2146" s="3" t="s">
        <v>137</v>
      </c>
      <c r="Q2146" s="3" t="str">
        <f t="shared" si="3"/>
        <v>LC BARSTL</v>
      </c>
      <c r="R2146" s="3">
        <f t="shared" si="4"/>
        <v>7</v>
      </c>
      <c r="S2146" s="3">
        <f t="shared" si="5"/>
        <v>30</v>
      </c>
      <c r="T2146" s="7">
        <f t="shared" si="6"/>
        <v>7</v>
      </c>
      <c r="U2146" s="8">
        <f t="array" ref="U2146">IF(W2146&lt;&gt;0,MAX(IFERROR(INDEX(A:S,MATCH(W2146,A:A,0),COLUMN(M$2)),0),IFERROR(INDEX(A:S,MATCH(AD2146,A:A,0),COLUMN(M$2)),0),IFERROR(INDEX(A:S,MATCH(AK2146,A:A,0),COLUMN(M$2)),0),IFERROR(INDEX(A:S,MATCH(AR2146,A:A,0),COLUMN(M$2)),0)),M2146)</f>
        <v>45249</v>
      </c>
      <c r="V2146" s="3" t="str">
        <f t="shared" si="7"/>
        <v/>
      </c>
    </row>
    <row r="2147" ht="15.75" customHeight="1">
      <c r="A2147" s="3" t="s">
        <v>2401</v>
      </c>
      <c r="B2147" s="4" t="str">
        <f t="shared" si="1"/>
        <v>LCCPBABSSG26</v>
      </c>
      <c r="D2147" s="3" t="s">
        <v>101</v>
      </c>
      <c r="F2147" s="5"/>
      <c r="G2147" s="4">
        <v>47.0</v>
      </c>
      <c r="I2147" s="4">
        <v>0.0</v>
      </c>
      <c r="J2147" s="4">
        <v>45.0</v>
      </c>
      <c r="K2147" s="4">
        <v>0.0</v>
      </c>
      <c r="L2147" s="4">
        <v>0.0</v>
      </c>
      <c r="M2147" s="5"/>
      <c r="O2147" s="6">
        <f t="shared" si="2"/>
        <v>47</v>
      </c>
      <c r="P2147" s="3" t="s">
        <v>137</v>
      </c>
      <c r="Q2147" s="3" t="str">
        <f t="shared" si="3"/>
        <v>LC BARSTL</v>
      </c>
      <c r="R2147" s="3">
        <f t="shared" si="4"/>
        <v>47</v>
      </c>
      <c r="S2147" s="3" t="str">
        <f t="shared" si="5"/>
        <v/>
      </c>
      <c r="T2147" s="7">
        <f t="shared" si="6"/>
        <v>47</v>
      </c>
      <c r="U2147" s="8" t="str">
        <f t="array" ref="U2147">IF(W2147&lt;&gt;0,MAX(IFERROR(INDEX(A:S,MATCH(W2147,A:A,0),COLUMN(M$2)),0),IFERROR(INDEX(A:S,MATCH(AD2147,A:A,0),COLUMN(M$2)),0),IFERROR(INDEX(A:S,MATCH(AK2147,A:A,0),COLUMN(M$2)),0),IFERROR(INDEX(A:S,MATCH(AR2147,A:A,0),COLUMN(M$2)),0)),M2147)</f>
        <v/>
      </c>
      <c r="V2147" s="3" t="str">
        <f t="shared" si="7"/>
        <v/>
      </c>
    </row>
    <row r="2148" ht="15.75" customHeight="1">
      <c r="A2148" s="3" t="s">
        <v>2402</v>
      </c>
      <c r="B2148" s="4" t="str">
        <f t="shared" si="1"/>
        <v>LCCPBABSSG30</v>
      </c>
      <c r="D2148" s="3" t="s">
        <v>101</v>
      </c>
      <c r="F2148" s="5"/>
      <c r="G2148" s="4">
        <v>43.0</v>
      </c>
      <c r="I2148" s="4">
        <v>1.0</v>
      </c>
      <c r="J2148" s="4">
        <v>40.0</v>
      </c>
      <c r="K2148" s="4">
        <v>0.0</v>
      </c>
      <c r="L2148" s="4">
        <v>0.0</v>
      </c>
      <c r="O2148" s="6">
        <f t="shared" si="2"/>
        <v>42</v>
      </c>
      <c r="P2148" s="3" t="s">
        <v>137</v>
      </c>
      <c r="Q2148" s="3" t="str">
        <f t="shared" si="3"/>
        <v>LC BARSTL</v>
      </c>
      <c r="R2148" s="3">
        <f t="shared" si="4"/>
        <v>42</v>
      </c>
      <c r="S2148" s="3" t="str">
        <f t="shared" si="5"/>
        <v/>
      </c>
      <c r="T2148" s="7">
        <f t="shared" si="6"/>
        <v>42</v>
      </c>
      <c r="U2148" s="8" t="str">
        <f t="array" ref="U2148">IF(W2148&lt;&gt;0,MAX(IFERROR(INDEX(A:S,MATCH(W2148,A:A,0),COLUMN(M$2)),0),IFERROR(INDEX(A:S,MATCH(AD2148,A:A,0),COLUMN(M$2)),0),IFERROR(INDEX(A:S,MATCH(AK2148,A:A,0),COLUMN(M$2)),0),IFERROR(INDEX(A:S,MATCH(AR2148,A:A,0),COLUMN(M$2)),0)),M2148)</f>
        <v/>
      </c>
      <c r="V2148" s="3" t="str">
        <f t="shared" si="7"/>
        <v/>
      </c>
    </row>
    <row r="2149" ht="15.75" customHeight="1">
      <c r="A2149" s="3" t="s">
        <v>2403</v>
      </c>
      <c r="B2149" s="4" t="str">
        <f t="shared" si="1"/>
        <v>LCCPBABLSG26</v>
      </c>
      <c r="D2149" s="3" t="s">
        <v>101</v>
      </c>
      <c r="F2149" s="5"/>
      <c r="G2149" s="4">
        <v>53.0</v>
      </c>
      <c r="I2149" s="4">
        <v>4.0</v>
      </c>
      <c r="J2149" s="4">
        <v>47.0</v>
      </c>
      <c r="K2149" s="4">
        <v>0.0</v>
      </c>
      <c r="L2149" s="4">
        <v>0.0</v>
      </c>
      <c r="M2149" s="5"/>
      <c r="O2149" s="6">
        <f t="shared" si="2"/>
        <v>49</v>
      </c>
      <c r="P2149" s="3" t="s">
        <v>137</v>
      </c>
      <c r="Q2149" s="3" t="str">
        <f t="shared" si="3"/>
        <v>LC BARSTL</v>
      </c>
      <c r="R2149" s="3">
        <f t="shared" si="4"/>
        <v>49</v>
      </c>
      <c r="S2149" s="3" t="str">
        <f t="shared" si="5"/>
        <v/>
      </c>
      <c r="T2149" s="7">
        <f t="shared" si="6"/>
        <v>49</v>
      </c>
      <c r="U2149" s="8" t="str">
        <f t="array" ref="U2149">IF(W2149&lt;&gt;0,MAX(IFERROR(INDEX(A:S,MATCH(W2149,A:A,0),COLUMN(M$2)),0),IFERROR(INDEX(A:S,MATCH(AD2149,A:A,0),COLUMN(M$2)),0),IFERROR(INDEX(A:S,MATCH(AK2149,A:A,0),COLUMN(M$2)),0),IFERROR(INDEX(A:S,MATCH(AR2149,A:A,0),COLUMN(M$2)),0)),M2149)</f>
        <v/>
      </c>
      <c r="V2149" s="3" t="str">
        <f t="shared" si="7"/>
        <v/>
      </c>
    </row>
    <row r="2150" ht="15.75" customHeight="1">
      <c r="A2150" s="3" t="s">
        <v>2404</v>
      </c>
      <c r="B2150" s="4" t="str">
        <f t="shared" si="1"/>
        <v>LCCPBABLSG30</v>
      </c>
      <c r="D2150" s="3" t="s">
        <v>101</v>
      </c>
      <c r="F2150" s="5"/>
      <c r="G2150" s="4">
        <v>11.0</v>
      </c>
      <c r="I2150" s="4">
        <v>0.0</v>
      </c>
      <c r="J2150" s="4">
        <v>9.0</v>
      </c>
      <c r="K2150" s="4">
        <v>0.0</v>
      </c>
      <c r="L2150" s="4">
        <v>0.0</v>
      </c>
      <c r="M2150" s="5"/>
      <c r="O2150" s="6">
        <f t="shared" si="2"/>
        <v>11</v>
      </c>
      <c r="P2150" s="3" t="s">
        <v>137</v>
      </c>
      <c r="Q2150" s="3" t="str">
        <f t="shared" si="3"/>
        <v>LC BARSTL</v>
      </c>
      <c r="R2150" s="3">
        <f t="shared" si="4"/>
        <v>11</v>
      </c>
      <c r="S2150" s="3" t="str">
        <f t="shared" si="5"/>
        <v/>
      </c>
      <c r="T2150" s="7">
        <f t="shared" si="6"/>
        <v>11</v>
      </c>
      <c r="U2150" s="8" t="str">
        <f t="array" ref="U2150">IF(W2150&lt;&gt;0,MAX(IFERROR(INDEX(A:S,MATCH(W2150,A:A,0),COLUMN(M$2)),0),IFERROR(INDEX(A:S,MATCH(AD2150,A:A,0),COLUMN(M$2)),0),IFERROR(INDEX(A:S,MATCH(AK2150,A:A,0),COLUMN(M$2)),0),IFERROR(INDEX(A:S,MATCH(AR2150,A:A,0),COLUMN(M$2)),0)),M2150)</f>
        <v/>
      </c>
      <c r="V2150" s="3" t="str">
        <f t="shared" si="7"/>
        <v/>
      </c>
    </row>
    <row r="2151" ht="15.75" customHeight="1">
      <c r="A2151" s="3" t="s">
        <v>2405</v>
      </c>
      <c r="B2151" s="4" t="str">
        <f t="shared" si="1"/>
        <v>LCGEBABLGR26</v>
      </c>
      <c r="D2151" s="3" t="s">
        <v>101</v>
      </c>
      <c r="F2151" s="5"/>
      <c r="G2151" s="4">
        <v>23.0</v>
      </c>
      <c r="I2151" s="4">
        <v>2.0</v>
      </c>
      <c r="J2151" s="4">
        <v>21.0</v>
      </c>
      <c r="K2151" s="4">
        <v>0.0</v>
      </c>
      <c r="L2151" s="4">
        <v>0.0</v>
      </c>
      <c r="M2151" s="5"/>
      <c r="O2151" s="6">
        <f t="shared" si="2"/>
        <v>21</v>
      </c>
      <c r="P2151" s="3" t="s">
        <v>112</v>
      </c>
      <c r="Q2151" s="3" t="str">
        <f t="shared" si="3"/>
        <v>Z</v>
      </c>
      <c r="R2151" s="3">
        <f t="shared" si="4"/>
        <v>21</v>
      </c>
      <c r="S2151" s="3" t="str">
        <f t="shared" si="5"/>
        <v/>
      </c>
      <c r="T2151" s="7">
        <f t="shared" si="6"/>
        <v>21</v>
      </c>
      <c r="U2151" s="8" t="str">
        <f t="array" ref="U2151">IF(W2151&lt;&gt;0,MAX(IFERROR(INDEX(A:S,MATCH(W2151,A:A,0),COLUMN(M$2)),0),IFERROR(INDEX(A:S,MATCH(AD2151,A:A,0),COLUMN(M$2)),0),IFERROR(INDEX(A:S,MATCH(AK2151,A:A,0),COLUMN(M$2)),0),IFERROR(INDEX(A:S,MATCH(AR2151,A:A,0),COLUMN(M$2)),0)),M2151)</f>
        <v/>
      </c>
      <c r="V2151" s="3" t="str">
        <f t="shared" si="7"/>
        <v/>
      </c>
    </row>
    <row r="2152" ht="15.75" customHeight="1">
      <c r="A2152" s="3" t="s">
        <v>2406</v>
      </c>
      <c r="B2152" s="4" t="str">
        <f t="shared" si="1"/>
        <v>LCGEBABLGR30</v>
      </c>
      <c r="D2152" s="3" t="s">
        <v>123</v>
      </c>
      <c r="E2152" s="5">
        <v>45020.0</v>
      </c>
      <c r="F2152" s="5"/>
      <c r="G2152" s="4">
        <v>54.0</v>
      </c>
      <c r="I2152" s="4">
        <v>0.0</v>
      </c>
      <c r="J2152" s="4">
        <v>54.0</v>
      </c>
      <c r="K2152" s="4">
        <v>3.0</v>
      </c>
      <c r="L2152" s="4">
        <v>0.0</v>
      </c>
      <c r="O2152" s="6">
        <f t="shared" si="2"/>
        <v>54</v>
      </c>
      <c r="P2152" s="9" t="s">
        <v>112</v>
      </c>
      <c r="Q2152" s="3" t="str">
        <f t="shared" si="3"/>
        <v>Z</v>
      </c>
      <c r="R2152" s="3">
        <f t="shared" si="4"/>
        <v>54</v>
      </c>
      <c r="S2152" s="3" t="str">
        <f t="shared" si="5"/>
        <v/>
      </c>
      <c r="T2152" s="7">
        <f t="shared" si="6"/>
        <v>54</v>
      </c>
      <c r="U2152" s="8" t="str">
        <f t="array" ref="U2152">IF(W2152&lt;&gt;0,MAX(IFERROR(INDEX(A:S,MATCH(W2152,A:A,0),COLUMN(M$2)),0),IFERROR(INDEX(A:S,MATCH(AD2152,A:A,0),COLUMN(M$2)),0),IFERROR(INDEX(A:S,MATCH(AK2152,A:A,0),COLUMN(M$2)),0),IFERROR(INDEX(A:S,MATCH(AR2152,A:A,0),COLUMN(M$2)),0)),M2152)</f>
        <v/>
      </c>
      <c r="V2152" s="3" t="str">
        <f t="shared" si="7"/>
        <v/>
      </c>
    </row>
    <row r="2153" ht="15.75" customHeight="1">
      <c r="A2153" s="3" t="s">
        <v>2407</v>
      </c>
      <c r="B2153" s="4" t="str">
        <f t="shared" si="1"/>
        <v>LCMRBABSVB26</v>
      </c>
      <c r="D2153" s="3" t="s">
        <v>123</v>
      </c>
      <c r="E2153" s="5">
        <v>45020.0</v>
      </c>
      <c r="F2153" s="5"/>
      <c r="G2153" s="4">
        <v>0.0</v>
      </c>
      <c r="I2153" s="4">
        <v>0.0</v>
      </c>
      <c r="J2153" s="4">
        <v>0.0</v>
      </c>
      <c r="K2153" s="4">
        <v>0.0</v>
      </c>
      <c r="L2153" s="4">
        <v>0.0</v>
      </c>
      <c r="O2153" s="6">
        <f t="shared" si="2"/>
        <v>0</v>
      </c>
      <c r="P2153" s="3" t="s">
        <v>51</v>
      </c>
      <c r="Q2153" s="3" t="str">
        <f t="shared" si="3"/>
        <v>ZZ</v>
      </c>
      <c r="R2153" s="3">
        <f t="shared" si="4"/>
        <v>0</v>
      </c>
      <c r="S2153" s="3" t="str">
        <f t="shared" si="5"/>
        <v/>
      </c>
      <c r="T2153" s="7">
        <f t="shared" si="6"/>
        <v>0</v>
      </c>
      <c r="U2153" s="8" t="str">
        <f t="array" ref="U2153">IF(W2153&lt;&gt;0,MAX(IFERROR(INDEX(A:S,MATCH(W2153,A:A,0),COLUMN(M$2)),0),IFERROR(INDEX(A:S,MATCH(AD2153,A:A,0),COLUMN(M$2)),0),IFERROR(INDEX(A:S,MATCH(AK2153,A:A,0),COLUMN(M$2)),0),IFERROR(INDEX(A:S,MATCH(AR2153,A:A,0),COLUMN(M$2)),0)),M2153)</f>
        <v/>
      </c>
      <c r="V2153" s="3" t="str">
        <f t="shared" si="7"/>
        <v/>
      </c>
    </row>
    <row r="2154" ht="15.75" customHeight="1">
      <c r="A2154" s="3" t="s">
        <v>2408</v>
      </c>
      <c r="B2154" s="4" t="str">
        <f t="shared" si="1"/>
        <v>LCMRBABSVB30</v>
      </c>
      <c r="D2154" s="3" t="s">
        <v>123</v>
      </c>
      <c r="E2154" s="5">
        <v>45020.0</v>
      </c>
      <c r="F2154" s="5"/>
      <c r="G2154" s="4">
        <v>25.0</v>
      </c>
      <c r="I2154" s="4">
        <v>1.0</v>
      </c>
      <c r="J2154" s="4">
        <v>24.0</v>
      </c>
      <c r="K2154" s="4">
        <v>0.0</v>
      </c>
      <c r="L2154" s="4">
        <v>0.0</v>
      </c>
      <c r="O2154" s="6">
        <f t="shared" si="2"/>
        <v>24</v>
      </c>
      <c r="P2154" s="3" t="s">
        <v>112</v>
      </c>
      <c r="Q2154" s="3" t="str">
        <f t="shared" si="3"/>
        <v>Z</v>
      </c>
      <c r="R2154" s="3">
        <f t="shared" si="4"/>
        <v>24</v>
      </c>
      <c r="S2154" s="3" t="str">
        <f t="shared" si="5"/>
        <v/>
      </c>
      <c r="T2154" s="7">
        <f t="shared" si="6"/>
        <v>24</v>
      </c>
      <c r="U2154" s="8" t="str">
        <f t="array" ref="U2154">IF(W2154&lt;&gt;0,MAX(IFERROR(INDEX(A:S,MATCH(W2154,A:A,0),COLUMN(M$2)),0),IFERROR(INDEX(A:S,MATCH(AD2154,A:A,0),COLUMN(M$2)),0),IFERROR(INDEX(A:S,MATCH(AK2154,A:A,0),COLUMN(M$2)),0),IFERROR(INDEX(A:S,MATCH(AR2154,A:A,0),COLUMN(M$2)),0)),M2154)</f>
        <v/>
      </c>
      <c r="V2154" s="3" t="str">
        <f t="shared" si="7"/>
        <v/>
      </c>
    </row>
    <row r="2155" ht="15.75" customHeight="1">
      <c r="A2155" s="3" t="s">
        <v>2409</v>
      </c>
      <c r="B2155" s="4" t="str">
        <f t="shared" si="1"/>
        <v>LCMRBABSVG26</v>
      </c>
      <c r="D2155" s="3" t="s">
        <v>60</v>
      </c>
      <c r="F2155" s="5">
        <v>45020.0</v>
      </c>
      <c r="G2155" s="4">
        <v>0.0</v>
      </c>
      <c r="I2155" s="4">
        <v>0.0</v>
      </c>
      <c r="J2155" s="4">
        <v>0.0</v>
      </c>
      <c r="K2155" s="4">
        <v>0.0</v>
      </c>
      <c r="L2155" s="4">
        <v>0.0</v>
      </c>
      <c r="O2155" s="6">
        <f t="shared" si="2"/>
        <v>0</v>
      </c>
      <c r="P2155" s="3" t="s">
        <v>51</v>
      </c>
      <c r="Q2155" s="3" t="str">
        <f t="shared" si="3"/>
        <v>ZZ</v>
      </c>
      <c r="R2155" s="3">
        <f t="shared" si="4"/>
        <v>0</v>
      </c>
      <c r="S2155" s="3" t="str">
        <f t="shared" si="5"/>
        <v/>
      </c>
      <c r="T2155" s="7">
        <f t="shared" si="6"/>
        <v>0</v>
      </c>
      <c r="U2155" s="8" t="str">
        <f t="array" ref="U2155">IF(W2155&lt;&gt;0,MAX(IFERROR(INDEX(A:S,MATCH(W2155,A:A,0),COLUMN(M$2)),0),IFERROR(INDEX(A:S,MATCH(AD2155,A:A,0),COLUMN(M$2)),0),IFERROR(INDEX(A:S,MATCH(AK2155,A:A,0),COLUMN(M$2)),0),IFERROR(INDEX(A:S,MATCH(AR2155,A:A,0),COLUMN(M$2)),0)),M2155)</f>
        <v/>
      </c>
      <c r="V2155" s="3" t="str">
        <f t="shared" si="7"/>
        <v/>
      </c>
    </row>
    <row r="2156" ht="15.75" customHeight="1">
      <c r="A2156" s="3" t="s">
        <v>2410</v>
      </c>
      <c r="B2156" s="4" t="str">
        <f t="shared" si="1"/>
        <v>LCMRBABSVG30</v>
      </c>
      <c r="D2156" s="3" t="s">
        <v>123</v>
      </c>
      <c r="E2156" s="5">
        <v>45020.0</v>
      </c>
      <c r="F2156" s="5"/>
      <c r="G2156" s="4">
        <v>8.0</v>
      </c>
      <c r="I2156" s="4">
        <v>0.0</v>
      </c>
      <c r="J2156" s="4">
        <v>8.0</v>
      </c>
      <c r="K2156" s="4">
        <v>0.0</v>
      </c>
      <c r="L2156" s="4">
        <v>0.0</v>
      </c>
      <c r="O2156" s="6">
        <f t="shared" si="2"/>
        <v>8</v>
      </c>
      <c r="P2156" s="9" t="s">
        <v>112</v>
      </c>
      <c r="Q2156" s="3" t="str">
        <f t="shared" si="3"/>
        <v>Z</v>
      </c>
      <c r="R2156" s="3">
        <f t="shared" si="4"/>
        <v>8</v>
      </c>
      <c r="S2156" s="3" t="str">
        <f t="shared" si="5"/>
        <v/>
      </c>
      <c r="T2156" s="7">
        <f t="shared" si="6"/>
        <v>8</v>
      </c>
      <c r="U2156" s="8" t="str">
        <f t="array" ref="U2156">IF(W2156&lt;&gt;0,MAX(IFERROR(INDEX(A:S,MATCH(W2156,A:A,0),COLUMN(M$2)),0),IFERROR(INDEX(A:S,MATCH(AD2156,A:A,0),COLUMN(M$2)),0),IFERROR(INDEX(A:S,MATCH(AK2156,A:A,0),COLUMN(M$2)),0),IFERROR(INDEX(A:S,MATCH(AR2156,A:A,0),COLUMN(M$2)),0)),M2156)</f>
        <v/>
      </c>
      <c r="V2156" s="3" t="str">
        <f t="shared" si="7"/>
        <v/>
      </c>
    </row>
    <row r="2157" ht="15.75" customHeight="1">
      <c r="A2157" s="3" t="s">
        <v>2411</v>
      </c>
      <c r="B2157" s="4" t="str">
        <f t="shared" si="1"/>
        <v>LCAKSWBABLU</v>
      </c>
      <c r="D2157" s="3" t="s">
        <v>60</v>
      </c>
      <c r="F2157" s="5">
        <v>45020.0</v>
      </c>
      <c r="G2157" s="4">
        <v>0.0</v>
      </c>
      <c r="I2157" s="4">
        <v>0.0</v>
      </c>
      <c r="J2157" s="4">
        <v>0.0</v>
      </c>
      <c r="K2157" s="4">
        <v>0.0</v>
      </c>
      <c r="L2157" s="4">
        <v>0.0</v>
      </c>
      <c r="O2157" s="6">
        <f t="shared" si="2"/>
        <v>0</v>
      </c>
      <c r="P2157" s="3" t="s">
        <v>51</v>
      </c>
      <c r="Q2157" s="3" t="str">
        <f t="shared" si="3"/>
        <v>ZZ</v>
      </c>
      <c r="R2157" s="3">
        <f t="shared" si="4"/>
        <v>0</v>
      </c>
      <c r="S2157" s="3" t="str">
        <f t="shared" si="5"/>
        <v/>
      </c>
      <c r="T2157" s="7">
        <f t="shared" si="6"/>
        <v>0</v>
      </c>
      <c r="U2157" s="8" t="str">
        <f t="array" ref="U2157">IF(W2157&lt;&gt;0,MAX(IFERROR(INDEX(A:S,MATCH(W2157,A:A,0),COLUMN(M$2)),0),IFERROR(INDEX(A:S,MATCH(AD2157,A:A,0),COLUMN(M$2)),0),IFERROR(INDEX(A:S,MATCH(AK2157,A:A,0),COLUMN(M$2)),0),IFERROR(INDEX(A:S,MATCH(AR2157,A:A,0),COLUMN(M$2)),0)),M2157)</f>
        <v/>
      </c>
      <c r="V2157" s="3" t="str">
        <f t="shared" si="7"/>
        <v/>
      </c>
    </row>
    <row r="2158" ht="15.75" customHeight="1">
      <c r="A2158" s="3" t="s">
        <v>2412</v>
      </c>
      <c r="B2158" s="4" t="str">
        <f t="shared" si="1"/>
        <v>LCAKSWBAPNK</v>
      </c>
      <c r="D2158" s="3" t="s">
        <v>60</v>
      </c>
      <c r="F2158" s="5">
        <v>45020.0</v>
      </c>
      <c r="G2158" s="4">
        <v>0.0</v>
      </c>
      <c r="I2158" s="4">
        <v>0.0</v>
      </c>
      <c r="J2158" s="4">
        <v>0.0</v>
      </c>
      <c r="K2158" s="4">
        <v>0.0</v>
      </c>
      <c r="L2158" s="4">
        <v>0.0</v>
      </c>
      <c r="O2158" s="6">
        <f t="shared" si="2"/>
        <v>0</v>
      </c>
      <c r="P2158" s="3" t="s">
        <v>51</v>
      </c>
      <c r="Q2158" s="3" t="str">
        <f t="shared" si="3"/>
        <v>ZZ</v>
      </c>
      <c r="R2158" s="3">
        <f t="shared" si="4"/>
        <v>0</v>
      </c>
      <c r="S2158" s="3" t="str">
        <f t="shared" si="5"/>
        <v/>
      </c>
      <c r="T2158" s="7">
        <f t="shared" si="6"/>
        <v>0</v>
      </c>
      <c r="U2158" s="8" t="str">
        <f t="array" ref="U2158">IF(W2158&lt;&gt;0,MAX(IFERROR(INDEX(A:S,MATCH(W2158,A:A,0),COLUMN(M$2)),0),IFERROR(INDEX(A:S,MATCH(AD2158,A:A,0),COLUMN(M$2)),0),IFERROR(INDEX(A:S,MATCH(AK2158,A:A,0),COLUMN(M$2)),0),IFERROR(INDEX(A:S,MATCH(AR2158,A:A,0),COLUMN(M$2)),0)),M2158)</f>
        <v/>
      </c>
      <c r="V2158" s="3" t="str">
        <f t="shared" si="7"/>
        <v/>
      </c>
    </row>
    <row r="2159" ht="15.75" customHeight="1">
      <c r="A2159" s="3" t="s">
        <v>2413</v>
      </c>
      <c r="B2159" s="4" t="str">
        <f t="shared" si="1"/>
        <v>LCAKSWBAGRN</v>
      </c>
      <c r="D2159" s="3" t="s">
        <v>60</v>
      </c>
      <c r="F2159" s="5">
        <v>45020.0</v>
      </c>
      <c r="G2159" s="4">
        <v>0.0</v>
      </c>
      <c r="I2159" s="4">
        <v>0.0</v>
      </c>
      <c r="J2159" s="4">
        <v>0.0</v>
      </c>
      <c r="K2159" s="4">
        <v>0.0</v>
      </c>
      <c r="L2159" s="4">
        <v>0.0</v>
      </c>
      <c r="O2159" s="6">
        <f t="shared" si="2"/>
        <v>0</v>
      </c>
      <c r="P2159" s="3" t="s">
        <v>51</v>
      </c>
      <c r="Q2159" s="3" t="str">
        <f t="shared" si="3"/>
        <v>ZZ</v>
      </c>
      <c r="R2159" s="3">
        <f t="shared" si="4"/>
        <v>0</v>
      </c>
      <c r="S2159" s="3" t="str">
        <f t="shared" si="5"/>
        <v/>
      </c>
      <c r="T2159" s="7">
        <f t="shared" si="6"/>
        <v>0</v>
      </c>
      <c r="U2159" s="8" t="str">
        <f t="array" ref="U2159">IF(W2159&lt;&gt;0,MAX(IFERROR(INDEX(A:S,MATCH(W2159,A:A,0),COLUMN(M$2)),0),IFERROR(INDEX(A:S,MATCH(AD2159,A:A,0),COLUMN(M$2)),0),IFERROR(INDEX(A:S,MATCH(AK2159,A:A,0),COLUMN(M$2)),0),IFERROR(INDEX(A:S,MATCH(AR2159,A:A,0),COLUMN(M$2)),0)),M2159)</f>
        <v/>
      </c>
      <c r="V2159" s="3" t="str">
        <f t="shared" si="7"/>
        <v/>
      </c>
    </row>
    <row r="2160" ht="15.75" customHeight="1">
      <c r="A2160" s="3" t="s">
        <v>2414</v>
      </c>
      <c r="B2160" s="4" t="str">
        <f t="shared" si="1"/>
        <v>LCAKSWBAGR</v>
      </c>
      <c r="D2160" s="3" t="s">
        <v>60</v>
      </c>
      <c r="F2160" s="5">
        <v>45020.0</v>
      </c>
      <c r="G2160" s="4">
        <v>0.0</v>
      </c>
      <c r="I2160" s="4">
        <v>0.0</v>
      </c>
      <c r="J2160" s="4">
        <v>0.0</v>
      </c>
      <c r="K2160" s="4">
        <v>0.0</v>
      </c>
      <c r="L2160" s="4">
        <v>0.0</v>
      </c>
      <c r="O2160" s="6">
        <f t="shared" si="2"/>
        <v>0</v>
      </c>
      <c r="P2160" s="9" t="s">
        <v>112</v>
      </c>
      <c r="Q2160" s="3" t="str">
        <f t="shared" si="3"/>
        <v>Z</v>
      </c>
      <c r="R2160" s="3">
        <f t="shared" si="4"/>
        <v>0</v>
      </c>
      <c r="S2160" s="3" t="str">
        <f t="shared" si="5"/>
        <v/>
      </c>
      <c r="T2160" s="7">
        <f t="shared" si="6"/>
        <v>0</v>
      </c>
      <c r="U2160" s="8" t="str">
        <f t="array" ref="U2160">IF(W2160&lt;&gt;0,MAX(IFERROR(INDEX(A:S,MATCH(W2160,A:A,0),COLUMN(M$2)),0),IFERROR(INDEX(A:S,MATCH(AD2160,A:A,0),COLUMN(M$2)),0),IFERROR(INDEX(A:S,MATCH(AK2160,A:A,0),COLUMN(M$2)),0),IFERROR(INDEX(A:S,MATCH(AR2160,A:A,0),COLUMN(M$2)),0)),M2160)</f>
        <v/>
      </c>
      <c r="V2160" s="3" t="str">
        <f t="shared" si="7"/>
        <v/>
      </c>
    </row>
    <row r="2161" ht="15.75" customHeight="1">
      <c r="A2161" s="3" t="s">
        <v>2415</v>
      </c>
      <c r="B2161" s="4" t="str">
        <f t="shared" si="1"/>
        <v>LCMRCHBSVB</v>
      </c>
      <c r="C2161" s="3" t="s">
        <v>2</v>
      </c>
      <c r="D2161" s="3" t="s">
        <v>123</v>
      </c>
      <c r="E2161" s="5">
        <v>45020.0</v>
      </c>
      <c r="F2161" s="5"/>
      <c r="G2161" s="4">
        <v>0.0</v>
      </c>
      <c r="I2161" s="4">
        <v>0.0</v>
      </c>
      <c r="J2161" s="4">
        <v>0.0</v>
      </c>
      <c r="K2161" s="4">
        <v>0.0</v>
      </c>
      <c r="L2161" s="4">
        <v>0.0</v>
      </c>
      <c r="O2161" s="6">
        <f t="shared" si="2"/>
        <v>0</v>
      </c>
      <c r="P2161" s="9" t="s">
        <v>112</v>
      </c>
      <c r="Q2161" s="3" t="str">
        <f t="shared" si="3"/>
        <v>Z</v>
      </c>
      <c r="R2161" s="3">
        <f t="shared" si="4"/>
        <v>0</v>
      </c>
      <c r="S2161" s="3">
        <f t="shared" si="5"/>
        <v>0</v>
      </c>
      <c r="T2161" s="7">
        <f t="shared" si="6"/>
        <v>0</v>
      </c>
      <c r="U2161" s="8" t="str">
        <f t="array" ref="U2161">IF(W2161&lt;&gt;0,MAX(IFERROR(INDEX(A:S,MATCH(W2161,A:A,0),COLUMN(M$2)),0),IFERROR(INDEX(A:S,MATCH(AD2161,A:A,0),COLUMN(M$2)),0),IFERROR(INDEX(A:S,MATCH(AK2161,A:A,0),COLUMN(M$2)),0),IFERROR(INDEX(A:S,MATCH(AR2161,A:A,0),COLUMN(M$2)),0)),M2161)</f>
        <v/>
      </c>
      <c r="V2161" s="3">
        <f t="shared" si="7"/>
        <v>0</v>
      </c>
    </row>
    <row r="2162" ht="15.75" customHeight="1">
      <c r="A2162" s="3" t="s">
        <v>2416</v>
      </c>
      <c r="B2162" s="4" t="str">
        <f t="shared" si="1"/>
        <v>LCMRCHBSVG</v>
      </c>
      <c r="C2162" s="3" t="s">
        <v>2</v>
      </c>
      <c r="D2162" s="3" t="s">
        <v>60</v>
      </c>
      <c r="F2162" s="5">
        <v>45020.0</v>
      </c>
      <c r="G2162" s="4">
        <v>0.0</v>
      </c>
      <c r="I2162" s="4">
        <v>0.0</v>
      </c>
      <c r="J2162" s="4">
        <v>0.0</v>
      </c>
      <c r="K2162" s="4">
        <v>0.0</v>
      </c>
      <c r="L2162" s="4">
        <v>0.0</v>
      </c>
      <c r="O2162" s="6">
        <f t="shared" si="2"/>
        <v>0</v>
      </c>
      <c r="P2162" s="9" t="s">
        <v>112</v>
      </c>
      <c r="Q2162" s="3" t="str">
        <f t="shared" si="3"/>
        <v>Z</v>
      </c>
      <c r="R2162" s="3">
        <f t="shared" si="4"/>
        <v>0</v>
      </c>
      <c r="S2162" s="3">
        <f t="shared" si="5"/>
        <v>0</v>
      </c>
      <c r="T2162" s="7">
        <f t="shared" si="6"/>
        <v>0</v>
      </c>
      <c r="U2162" s="8" t="str">
        <f t="array" ref="U2162">IF(W2162&lt;&gt;0,MAX(IFERROR(INDEX(A:S,MATCH(W2162,A:A,0),COLUMN(M$2)),0),IFERROR(INDEX(A:S,MATCH(AD2162,A:A,0),COLUMN(M$2)),0),IFERROR(INDEX(A:S,MATCH(AK2162,A:A,0),COLUMN(M$2)),0),IFERROR(INDEX(A:S,MATCH(AR2162,A:A,0),COLUMN(M$2)),0)),M2162)</f>
        <v/>
      </c>
      <c r="V2162" s="3">
        <f t="shared" si="7"/>
        <v>0</v>
      </c>
    </row>
    <row r="2163" ht="15.75" customHeight="1">
      <c r="A2163" s="3" t="s">
        <v>2393</v>
      </c>
      <c r="B2163" s="4" t="str">
        <f>ARRAY_CONSTRAIN(ARRAYFORMULA(_xlfn.XLOOKUP(A2163,[1]Sheet1!$F:$F,[1]!SKU)), 1, 1)</f>
        <v>#ERROR!</v>
      </c>
      <c r="D2163" s="3" t="s">
        <v>101</v>
      </c>
      <c r="F2163" s="5"/>
      <c r="G2163" s="4">
        <v>23.0</v>
      </c>
      <c r="I2163" s="4">
        <v>0.0</v>
      </c>
      <c r="J2163" s="4">
        <v>23.0</v>
      </c>
      <c r="K2163" s="4">
        <v>0.0</v>
      </c>
      <c r="L2163" s="4">
        <v>0.0</v>
      </c>
      <c r="M2163" s="5"/>
      <c r="O2163" s="6">
        <f t="shared" si="2"/>
        <v>23</v>
      </c>
      <c r="P2163" s="3" t="s">
        <v>112</v>
      </c>
      <c r="Q2163" s="3" t="str">
        <f t="shared" si="3"/>
        <v>Z</v>
      </c>
      <c r="R2163" s="3">
        <f t="shared" si="4"/>
        <v>23</v>
      </c>
      <c r="S2163" s="3" t="str">
        <f t="shared" si="5"/>
        <v/>
      </c>
      <c r="T2163" s="7">
        <f t="shared" si="6"/>
        <v>23</v>
      </c>
      <c r="U2163" s="8" t="str">
        <f t="array" ref="U2163">IF(W2163&lt;&gt;0,MAX(IFERROR(INDEX(A:S,MATCH(W2163,A:A,0),COLUMN(M$2)),0),IFERROR(INDEX(A:S,MATCH(AD2163,A:A,0),COLUMN(M$2)),0),IFERROR(INDEX(A:S,MATCH(AK2163,A:A,0),COLUMN(M$2)),0),IFERROR(INDEX(A:S,MATCH(AR2163,A:A,0),COLUMN(M$2)),0)),M2163)</f>
        <v/>
      </c>
      <c r="V2163" s="3" t="str">
        <f t="shared" si="7"/>
        <v/>
      </c>
    </row>
    <row r="2164" ht="15.75" customHeight="1">
      <c r="A2164" s="3" t="s">
        <v>2394</v>
      </c>
      <c r="B2164" s="4" t="str">
        <f>ARRAY_CONSTRAIN(ARRAYFORMULA(_xlfn.XLOOKUP(A2164,[1]Sheet1!$F:$F,[1]!SKU)), 1, 1)</f>
        <v>#ERROR!</v>
      </c>
      <c r="D2164" s="3" t="s">
        <v>123</v>
      </c>
      <c r="E2164" s="5">
        <v>45020.0</v>
      </c>
      <c r="F2164" s="5"/>
      <c r="G2164" s="4">
        <v>63.0</v>
      </c>
      <c r="I2164" s="4">
        <v>0.0</v>
      </c>
      <c r="J2164" s="4">
        <v>63.0</v>
      </c>
      <c r="K2164" s="4">
        <v>5.0</v>
      </c>
      <c r="L2164" s="4">
        <v>0.0</v>
      </c>
      <c r="O2164" s="6">
        <f t="shared" si="2"/>
        <v>63</v>
      </c>
      <c r="P2164" s="9" t="s">
        <v>112</v>
      </c>
      <c r="Q2164" s="3" t="str">
        <f t="shared" si="3"/>
        <v>Z</v>
      </c>
      <c r="R2164" s="3">
        <f t="shared" si="4"/>
        <v>63</v>
      </c>
      <c r="S2164" s="3" t="str">
        <f t="shared" si="5"/>
        <v/>
      </c>
      <c r="T2164" s="7">
        <f t="shared" si="6"/>
        <v>63</v>
      </c>
      <c r="U2164" s="8" t="str">
        <f t="array" ref="U2164">IF(W2164&lt;&gt;0,MAX(IFERROR(INDEX(A:S,MATCH(W2164,A:A,0),COLUMN(M$2)),0),IFERROR(INDEX(A:S,MATCH(AD2164,A:A,0),COLUMN(M$2)),0),IFERROR(INDEX(A:S,MATCH(AK2164,A:A,0),COLUMN(M$2)),0),IFERROR(INDEX(A:S,MATCH(AR2164,A:A,0),COLUMN(M$2)),0)),M2164)</f>
        <v/>
      </c>
      <c r="V2164" s="3" t="str">
        <f t="shared" si="7"/>
        <v/>
      </c>
    </row>
    <row r="2165" ht="15.75" customHeight="1">
      <c r="A2165" s="3" t="s">
        <v>2405</v>
      </c>
      <c r="B2165" s="4" t="str">
        <f>ARRAY_CONSTRAIN(ARRAYFORMULA(_xlfn.XLOOKUP(A2165,[1]Sheet1!$F:$F,[1]!SKU)), 1, 1)</f>
        <v>#ERROR!</v>
      </c>
      <c r="D2165" s="3" t="s">
        <v>101</v>
      </c>
      <c r="F2165" s="5"/>
      <c r="G2165" s="4">
        <v>23.0</v>
      </c>
      <c r="I2165" s="4">
        <v>2.0</v>
      </c>
      <c r="J2165" s="4">
        <v>21.0</v>
      </c>
      <c r="K2165" s="4">
        <v>0.0</v>
      </c>
      <c r="L2165" s="4">
        <v>0.0</v>
      </c>
      <c r="M2165" s="5"/>
      <c r="O2165" s="6">
        <f t="shared" si="2"/>
        <v>21</v>
      </c>
      <c r="P2165" s="3" t="s">
        <v>112</v>
      </c>
      <c r="Q2165" s="3" t="str">
        <f t="shared" si="3"/>
        <v>Z</v>
      </c>
      <c r="R2165" s="3">
        <f t="shared" si="4"/>
        <v>21</v>
      </c>
      <c r="S2165" s="3" t="str">
        <f t="shared" si="5"/>
        <v/>
      </c>
      <c r="T2165" s="7">
        <f t="shared" si="6"/>
        <v>21</v>
      </c>
      <c r="U2165" s="8" t="str">
        <f t="array" ref="U2165">IF(W2165&lt;&gt;0,MAX(IFERROR(INDEX(A:S,MATCH(W2165,A:A,0),COLUMN(M$2)),0),IFERROR(INDEX(A:S,MATCH(AD2165,A:A,0),COLUMN(M$2)),0),IFERROR(INDEX(A:S,MATCH(AK2165,A:A,0),COLUMN(M$2)),0),IFERROR(INDEX(A:S,MATCH(AR2165,A:A,0),COLUMN(M$2)),0)),M2165)</f>
        <v/>
      </c>
      <c r="V2165" s="3" t="str">
        <f t="shared" si="7"/>
        <v/>
      </c>
    </row>
    <row r="2166" ht="15.75" customHeight="1">
      <c r="A2166" s="3" t="s">
        <v>2406</v>
      </c>
      <c r="B2166" s="4" t="str">
        <f>ARRAY_CONSTRAIN(ARRAYFORMULA(_xlfn.XLOOKUP(A2166,[1]Sheet1!$F:$F,[1]!SKU)), 1, 1)</f>
        <v>#ERROR!</v>
      </c>
      <c r="D2166" s="3" t="s">
        <v>123</v>
      </c>
      <c r="E2166" s="5">
        <v>45020.0</v>
      </c>
      <c r="F2166" s="5"/>
      <c r="G2166" s="4">
        <v>54.0</v>
      </c>
      <c r="I2166" s="4">
        <v>0.0</v>
      </c>
      <c r="J2166" s="4">
        <v>54.0</v>
      </c>
      <c r="K2166" s="4">
        <v>3.0</v>
      </c>
      <c r="L2166" s="4">
        <v>0.0</v>
      </c>
      <c r="O2166" s="6">
        <f t="shared" si="2"/>
        <v>54</v>
      </c>
      <c r="P2166" s="9" t="s">
        <v>112</v>
      </c>
      <c r="Q2166" s="3" t="str">
        <f t="shared" si="3"/>
        <v>Z</v>
      </c>
      <c r="R2166" s="3">
        <f t="shared" si="4"/>
        <v>54</v>
      </c>
      <c r="S2166" s="3" t="str">
        <f t="shared" si="5"/>
        <v/>
      </c>
      <c r="T2166" s="7">
        <f t="shared" si="6"/>
        <v>54</v>
      </c>
      <c r="U2166" s="8" t="str">
        <f t="array" ref="U2166">IF(W2166&lt;&gt;0,MAX(IFERROR(INDEX(A:S,MATCH(W2166,A:A,0),COLUMN(M$2)),0),IFERROR(INDEX(A:S,MATCH(AD2166,A:A,0),COLUMN(M$2)),0),IFERROR(INDEX(A:S,MATCH(AK2166,A:A,0),COLUMN(M$2)),0),IFERROR(INDEX(A:S,MATCH(AR2166,A:A,0),COLUMN(M$2)),0)),M2166)</f>
        <v/>
      </c>
      <c r="V2166" s="3" t="str">
        <f t="shared" si="7"/>
        <v/>
      </c>
    </row>
    <row r="2167" ht="15.75" customHeight="1">
      <c r="A2167" s="3" t="s">
        <v>2395</v>
      </c>
      <c r="B2167" s="4" t="str">
        <f>ARRAY_CONSTRAIN(ARRAYFORMULA(_xlfn.XLOOKUP(A2167,[1]Sheet1!$F:$F,[1]!SKU)), 1, 1)</f>
        <v>#ERROR!</v>
      </c>
      <c r="D2167" s="3" t="s">
        <v>101</v>
      </c>
      <c r="F2167" s="5"/>
      <c r="G2167" s="4">
        <v>46.0</v>
      </c>
      <c r="I2167" s="4">
        <v>0.0</v>
      </c>
      <c r="J2167" s="4">
        <v>44.0</v>
      </c>
      <c r="K2167" s="4">
        <v>1.0</v>
      </c>
      <c r="L2167" s="4">
        <v>0.0</v>
      </c>
      <c r="O2167" s="6">
        <f t="shared" si="2"/>
        <v>46</v>
      </c>
      <c r="P2167" s="3" t="s">
        <v>137</v>
      </c>
      <c r="Q2167" s="3" t="str">
        <f t="shared" si="3"/>
        <v>LC BARSTL</v>
      </c>
      <c r="R2167" s="3">
        <f t="shared" si="4"/>
        <v>46</v>
      </c>
      <c r="S2167" s="3" t="str">
        <f t="shared" si="5"/>
        <v/>
      </c>
      <c r="T2167" s="7">
        <f t="shared" si="6"/>
        <v>46</v>
      </c>
      <c r="U2167" s="8" t="str">
        <f t="array" ref="U2167">IF(W2167&lt;&gt;0,MAX(IFERROR(INDEX(A:S,MATCH(W2167,A:A,0),COLUMN(M$2)),0),IFERROR(INDEX(A:S,MATCH(AD2167,A:A,0),COLUMN(M$2)),0),IFERROR(INDEX(A:S,MATCH(AK2167,A:A,0),COLUMN(M$2)),0),IFERROR(INDEX(A:S,MATCH(AR2167,A:A,0),COLUMN(M$2)),0)),M2167)</f>
        <v/>
      </c>
      <c r="V2167" s="3" t="str">
        <f t="shared" si="7"/>
        <v/>
      </c>
    </row>
    <row r="2168" ht="15.75" customHeight="1">
      <c r="A2168" s="3" t="s">
        <v>2396</v>
      </c>
      <c r="B2168" s="4" t="str">
        <f>ARRAY_CONSTRAIN(ARRAYFORMULA(_xlfn.XLOOKUP(A2168,[1]Sheet1!$F:$F,[1]!SKU)), 1, 1)</f>
        <v>#ERROR!</v>
      </c>
      <c r="D2168" s="3" t="s">
        <v>101</v>
      </c>
      <c r="F2168" s="5"/>
      <c r="G2168" s="4">
        <v>81.0</v>
      </c>
      <c r="I2168" s="4">
        <v>0.0</v>
      </c>
      <c r="J2168" s="4">
        <v>79.0</v>
      </c>
      <c r="K2168" s="4">
        <v>5.0</v>
      </c>
      <c r="L2168" s="4">
        <v>0.0</v>
      </c>
      <c r="O2168" s="6">
        <f t="shared" si="2"/>
        <v>81</v>
      </c>
      <c r="P2168" s="3" t="s">
        <v>137</v>
      </c>
      <c r="Q2168" s="3" t="str">
        <f t="shared" si="3"/>
        <v>LC BARSTL</v>
      </c>
      <c r="R2168" s="3">
        <f t="shared" si="4"/>
        <v>81</v>
      </c>
      <c r="S2168" s="3" t="str">
        <f t="shared" si="5"/>
        <v/>
      </c>
      <c r="T2168" s="7">
        <f t="shared" si="6"/>
        <v>81</v>
      </c>
      <c r="U2168" s="8" t="str">
        <f t="array" ref="U2168">IF(W2168&lt;&gt;0,MAX(IFERROR(INDEX(A:S,MATCH(W2168,A:A,0),COLUMN(M$2)),0),IFERROR(INDEX(A:S,MATCH(AD2168,A:A,0),COLUMN(M$2)),0),IFERROR(INDEX(A:S,MATCH(AK2168,A:A,0),COLUMN(M$2)),0),IFERROR(INDEX(A:S,MATCH(AR2168,A:A,0),COLUMN(M$2)),0)),M2168)</f>
        <v/>
      </c>
      <c r="V2168" s="3" t="str">
        <f t="shared" si="7"/>
        <v/>
      </c>
    </row>
    <row r="2169" ht="15.75" customHeight="1">
      <c r="A2169" s="3" t="s">
        <v>2397</v>
      </c>
      <c r="B2169" s="4" t="str">
        <f>ARRAY_CONSTRAIN(ARRAYFORMULA(_xlfn.XLOOKUP(A2169,[1]Sheet1!$F:$F,[1]!SKU)), 1, 1)</f>
        <v>#ERROR!</v>
      </c>
      <c r="D2169" s="3" t="s">
        <v>101</v>
      </c>
      <c r="F2169" s="5"/>
      <c r="G2169" s="4">
        <v>80.0</v>
      </c>
      <c r="I2169" s="4">
        <v>0.0</v>
      </c>
      <c r="J2169" s="4">
        <v>78.0</v>
      </c>
      <c r="K2169" s="4">
        <v>6.0</v>
      </c>
      <c r="L2169" s="4">
        <v>0.0</v>
      </c>
      <c r="O2169" s="6">
        <f t="shared" si="2"/>
        <v>80</v>
      </c>
      <c r="P2169" s="3" t="s">
        <v>137</v>
      </c>
      <c r="Q2169" s="3" t="str">
        <f t="shared" si="3"/>
        <v>LC BARSTL</v>
      </c>
      <c r="R2169" s="3">
        <f t="shared" si="4"/>
        <v>80</v>
      </c>
      <c r="S2169" s="3" t="str">
        <f t="shared" si="5"/>
        <v/>
      </c>
      <c r="T2169" s="7">
        <f t="shared" si="6"/>
        <v>80</v>
      </c>
      <c r="U2169" s="8" t="str">
        <f t="array" ref="U2169">IF(W2169&lt;&gt;0,MAX(IFERROR(INDEX(A:S,MATCH(W2169,A:A,0),COLUMN(M$2)),0),IFERROR(INDEX(A:S,MATCH(AD2169,A:A,0),COLUMN(M$2)),0),IFERROR(INDEX(A:S,MATCH(AK2169,A:A,0),COLUMN(M$2)),0),IFERROR(INDEX(A:S,MATCH(AR2169,A:A,0),COLUMN(M$2)),0)),M2169)</f>
        <v/>
      </c>
      <c r="V2169" s="3" t="str">
        <f t="shared" si="7"/>
        <v/>
      </c>
    </row>
    <row r="2170" ht="15.75" customHeight="1">
      <c r="A2170" s="3" t="s">
        <v>2398</v>
      </c>
      <c r="B2170" s="4" t="str">
        <f>ARRAY_CONSTRAIN(ARRAYFORMULA(_xlfn.XLOOKUP(A2170,[1]Sheet1!$F:$F,[1]!SKU)), 1, 1)</f>
        <v>#ERROR!</v>
      </c>
      <c r="D2170" s="3" t="s">
        <v>101</v>
      </c>
      <c r="F2170" s="5"/>
      <c r="G2170" s="4">
        <v>5.0</v>
      </c>
      <c r="I2170" s="4">
        <v>0.0</v>
      </c>
      <c r="J2170" s="4">
        <v>3.0</v>
      </c>
      <c r="K2170" s="4">
        <v>0.0</v>
      </c>
      <c r="L2170" s="4">
        <v>0.0</v>
      </c>
      <c r="O2170" s="6">
        <f t="shared" si="2"/>
        <v>5</v>
      </c>
      <c r="P2170" s="3" t="s">
        <v>137</v>
      </c>
      <c r="Q2170" s="3" t="str">
        <f t="shared" si="3"/>
        <v>LC BARSTL</v>
      </c>
      <c r="R2170" s="3">
        <f t="shared" si="4"/>
        <v>5</v>
      </c>
      <c r="S2170" s="3" t="str">
        <f t="shared" si="5"/>
        <v/>
      </c>
      <c r="T2170" s="7">
        <f t="shared" si="6"/>
        <v>5</v>
      </c>
      <c r="U2170" s="8" t="str">
        <f t="array" ref="U2170">IF(W2170&lt;&gt;0,MAX(IFERROR(INDEX(A:S,MATCH(W2170,A:A,0),COLUMN(M$2)),0),IFERROR(INDEX(A:S,MATCH(AD2170,A:A,0),COLUMN(M$2)),0),IFERROR(INDEX(A:S,MATCH(AK2170,A:A,0),COLUMN(M$2)),0),IFERROR(INDEX(A:S,MATCH(AR2170,A:A,0),COLUMN(M$2)),0)),M2170)</f>
        <v/>
      </c>
      <c r="V2170" s="3" t="str">
        <f t="shared" si="7"/>
        <v/>
      </c>
    </row>
    <row r="2171" ht="15.75" customHeight="1">
      <c r="A2171" s="3" t="s">
        <v>2399</v>
      </c>
      <c r="B2171" s="4" t="str">
        <f>ARRAY_CONSTRAIN(ARRAYFORMULA(_xlfn.XLOOKUP(A2171,[1]Sheet1!$F:$F,[1]!SKU)), 1, 1)</f>
        <v>#ERROR!</v>
      </c>
      <c r="D2171" s="3" t="s">
        <v>101</v>
      </c>
      <c r="F2171" s="5"/>
      <c r="G2171" s="4">
        <v>9.0</v>
      </c>
      <c r="I2171" s="4">
        <v>6.0</v>
      </c>
      <c r="J2171" s="4">
        <v>1.0</v>
      </c>
      <c r="K2171" s="4">
        <v>0.0</v>
      </c>
      <c r="L2171" s="4">
        <v>0.0</v>
      </c>
      <c r="M2171" s="5">
        <v>45261.0</v>
      </c>
      <c r="N2171" s="3">
        <v>30.0</v>
      </c>
      <c r="O2171" s="6">
        <f t="shared" si="2"/>
        <v>3</v>
      </c>
      <c r="P2171" s="3" t="s">
        <v>137</v>
      </c>
      <c r="Q2171" s="3" t="str">
        <f t="shared" si="3"/>
        <v>LC BARSTL</v>
      </c>
      <c r="R2171" s="3">
        <f t="shared" si="4"/>
        <v>3</v>
      </c>
      <c r="S2171" s="3" t="str">
        <f t="shared" si="5"/>
        <v/>
      </c>
      <c r="T2171" s="7">
        <f t="shared" si="6"/>
        <v>3</v>
      </c>
      <c r="U2171" s="8">
        <f t="array" ref="U2171">IF(W2171&lt;&gt;0,MAX(IFERROR(INDEX(A:S,MATCH(W2171,A:A,0),COLUMN(M$2)),0),IFERROR(INDEX(A:S,MATCH(AD2171,A:A,0),COLUMN(M$2)),0),IFERROR(INDEX(A:S,MATCH(AK2171,A:A,0),COLUMN(M$2)),0),IFERROR(INDEX(A:S,MATCH(AR2171,A:A,0),COLUMN(M$2)),0)),M2171)</f>
        <v>45261</v>
      </c>
      <c r="V2171" s="3">
        <f t="shared" si="7"/>
        <v>30</v>
      </c>
    </row>
    <row r="2172" ht="15.75" customHeight="1">
      <c r="A2172" s="3" t="s">
        <v>2400</v>
      </c>
      <c r="B2172" s="4" t="str">
        <f>ARRAY_CONSTRAIN(ARRAYFORMULA(_xlfn.XLOOKUP(A2172,[1]Sheet1!$F:$F,[1]!SKU)), 1, 1)</f>
        <v>#ERROR!</v>
      </c>
      <c r="D2172" s="3" t="s">
        <v>101</v>
      </c>
      <c r="F2172" s="5"/>
      <c r="G2172" s="4">
        <v>7.0</v>
      </c>
      <c r="H2172" s="3">
        <v>30.0</v>
      </c>
      <c r="I2172" s="4">
        <v>0.0</v>
      </c>
      <c r="J2172" s="4">
        <v>5.0</v>
      </c>
      <c r="K2172" s="4">
        <v>1.0</v>
      </c>
      <c r="L2172" s="4">
        <v>0.0</v>
      </c>
      <c r="M2172" s="5">
        <v>45249.0</v>
      </c>
      <c r="O2172" s="6">
        <f t="shared" si="2"/>
        <v>7</v>
      </c>
      <c r="P2172" s="3" t="s">
        <v>137</v>
      </c>
      <c r="Q2172" s="3" t="str">
        <f t="shared" si="3"/>
        <v>LC BARSTL</v>
      </c>
      <c r="R2172" s="3">
        <f t="shared" si="4"/>
        <v>7</v>
      </c>
      <c r="S2172" s="3">
        <f t="shared" si="5"/>
        <v>30</v>
      </c>
      <c r="T2172" s="7">
        <f t="shared" si="6"/>
        <v>7</v>
      </c>
      <c r="U2172" s="8">
        <f t="array" ref="U2172">IF(W2172&lt;&gt;0,MAX(IFERROR(INDEX(A:S,MATCH(W2172,A:A,0),COLUMN(M$2)),0),IFERROR(INDEX(A:S,MATCH(AD2172,A:A,0),COLUMN(M$2)),0),IFERROR(INDEX(A:S,MATCH(AK2172,A:A,0),COLUMN(M$2)),0),IFERROR(INDEX(A:S,MATCH(AR2172,A:A,0),COLUMN(M$2)),0)),M2172)</f>
        <v>45249</v>
      </c>
      <c r="V2172" s="3" t="str">
        <f t="shared" si="7"/>
        <v/>
      </c>
    </row>
    <row r="2173" ht="15.75" customHeight="1">
      <c r="A2173" s="3" t="s">
        <v>2401</v>
      </c>
      <c r="B2173" s="4" t="str">
        <f>ARRAY_CONSTRAIN(ARRAYFORMULA(_xlfn.XLOOKUP(A2173,[1]Sheet1!$F:$F,[1]!SKU)), 1, 1)</f>
        <v>#ERROR!</v>
      </c>
      <c r="D2173" s="3" t="s">
        <v>101</v>
      </c>
      <c r="F2173" s="5"/>
      <c r="G2173" s="4">
        <v>47.0</v>
      </c>
      <c r="I2173" s="4">
        <v>0.0</v>
      </c>
      <c r="J2173" s="4">
        <v>45.0</v>
      </c>
      <c r="K2173" s="4">
        <v>0.0</v>
      </c>
      <c r="L2173" s="4">
        <v>0.0</v>
      </c>
      <c r="M2173" s="5"/>
      <c r="O2173" s="6">
        <f t="shared" si="2"/>
        <v>47</v>
      </c>
      <c r="P2173" s="3" t="s">
        <v>137</v>
      </c>
      <c r="Q2173" s="3" t="str">
        <f t="shared" si="3"/>
        <v>LC BARSTL</v>
      </c>
      <c r="R2173" s="3">
        <f t="shared" si="4"/>
        <v>47</v>
      </c>
      <c r="S2173" s="3" t="str">
        <f t="shared" si="5"/>
        <v/>
      </c>
      <c r="T2173" s="7">
        <f t="shared" si="6"/>
        <v>47</v>
      </c>
      <c r="U2173" s="8" t="str">
        <f t="array" ref="U2173">IF(W2173&lt;&gt;0,MAX(IFERROR(INDEX(A:S,MATCH(W2173,A:A,0),COLUMN(M$2)),0),IFERROR(INDEX(A:S,MATCH(AD2173,A:A,0),COLUMN(M$2)),0),IFERROR(INDEX(A:S,MATCH(AK2173,A:A,0),COLUMN(M$2)),0),IFERROR(INDEX(A:S,MATCH(AR2173,A:A,0),COLUMN(M$2)),0)),M2173)</f>
        <v/>
      </c>
      <c r="V2173" s="3" t="str">
        <f t="shared" si="7"/>
        <v/>
      </c>
    </row>
    <row r="2174" ht="15.75" customHeight="1">
      <c r="A2174" s="3" t="s">
        <v>2402</v>
      </c>
      <c r="B2174" s="4" t="str">
        <f>ARRAY_CONSTRAIN(ARRAYFORMULA(_xlfn.XLOOKUP(A2174,[1]Sheet1!$F:$F,[1]!SKU)), 1, 1)</f>
        <v>#ERROR!</v>
      </c>
      <c r="D2174" s="3" t="s">
        <v>101</v>
      </c>
      <c r="F2174" s="5"/>
      <c r="G2174" s="4">
        <v>43.0</v>
      </c>
      <c r="I2174" s="4">
        <v>1.0</v>
      </c>
      <c r="J2174" s="4">
        <v>40.0</v>
      </c>
      <c r="K2174" s="4">
        <v>0.0</v>
      </c>
      <c r="L2174" s="4">
        <v>0.0</v>
      </c>
      <c r="O2174" s="6">
        <f t="shared" si="2"/>
        <v>42</v>
      </c>
      <c r="P2174" s="3" t="s">
        <v>137</v>
      </c>
      <c r="Q2174" s="3" t="str">
        <f t="shared" si="3"/>
        <v>LC BARSTL</v>
      </c>
      <c r="R2174" s="3">
        <f t="shared" si="4"/>
        <v>42</v>
      </c>
      <c r="S2174" s="3" t="str">
        <f t="shared" si="5"/>
        <v/>
      </c>
      <c r="T2174" s="7">
        <f t="shared" si="6"/>
        <v>42</v>
      </c>
      <c r="U2174" s="8" t="str">
        <f t="array" ref="U2174">IF(W2174&lt;&gt;0,MAX(IFERROR(INDEX(A:S,MATCH(W2174,A:A,0),COLUMN(M$2)),0),IFERROR(INDEX(A:S,MATCH(AD2174,A:A,0),COLUMN(M$2)),0),IFERROR(INDEX(A:S,MATCH(AK2174,A:A,0),COLUMN(M$2)),0),IFERROR(INDEX(A:S,MATCH(AR2174,A:A,0),COLUMN(M$2)),0)),M2174)</f>
        <v/>
      </c>
      <c r="V2174" s="3" t="str">
        <f t="shared" si="7"/>
        <v/>
      </c>
    </row>
    <row r="2175" ht="15.75" customHeight="1">
      <c r="A2175" s="3" t="s">
        <v>2403</v>
      </c>
      <c r="B2175" s="4" t="str">
        <f>ARRAY_CONSTRAIN(ARRAYFORMULA(_xlfn.XLOOKUP(A2175,[1]Sheet1!$F:$F,[1]!SKU)), 1, 1)</f>
        <v>#ERROR!</v>
      </c>
      <c r="D2175" s="3" t="s">
        <v>101</v>
      </c>
      <c r="F2175" s="5"/>
      <c r="G2175" s="4">
        <v>53.0</v>
      </c>
      <c r="I2175" s="4">
        <v>4.0</v>
      </c>
      <c r="J2175" s="4">
        <v>47.0</v>
      </c>
      <c r="K2175" s="4">
        <v>0.0</v>
      </c>
      <c r="L2175" s="4">
        <v>0.0</v>
      </c>
      <c r="M2175" s="5"/>
      <c r="O2175" s="6">
        <f t="shared" si="2"/>
        <v>49</v>
      </c>
      <c r="P2175" s="3" t="s">
        <v>137</v>
      </c>
      <c r="Q2175" s="3" t="str">
        <f t="shared" si="3"/>
        <v>LC BARSTL</v>
      </c>
      <c r="R2175" s="3">
        <f t="shared" si="4"/>
        <v>49</v>
      </c>
      <c r="S2175" s="3" t="str">
        <f t="shared" si="5"/>
        <v/>
      </c>
      <c r="T2175" s="7">
        <f t="shared" si="6"/>
        <v>49</v>
      </c>
      <c r="U2175" s="8" t="str">
        <f t="array" ref="U2175">IF(W2175&lt;&gt;0,MAX(IFERROR(INDEX(A:S,MATCH(W2175,A:A,0),COLUMN(M$2)),0),IFERROR(INDEX(A:S,MATCH(AD2175,A:A,0),COLUMN(M$2)),0),IFERROR(INDEX(A:S,MATCH(AK2175,A:A,0),COLUMN(M$2)),0),IFERROR(INDEX(A:S,MATCH(AR2175,A:A,0),COLUMN(M$2)),0)),M2175)</f>
        <v/>
      </c>
      <c r="V2175" s="3" t="str">
        <f t="shared" si="7"/>
        <v/>
      </c>
    </row>
    <row r="2176" ht="15.75" customHeight="1">
      <c r="A2176" s="3" t="s">
        <v>2404</v>
      </c>
      <c r="B2176" s="4" t="str">
        <f>ARRAY_CONSTRAIN(ARRAYFORMULA(_xlfn.XLOOKUP(A2176,[1]Sheet1!$F:$F,[1]!SKU)), 1, 1)</f>
        <v>#ERROR!</v>
      </c>
      <c r="D2176" s="3" t="s">
        <v>101</v>
      </c>
      <c r="F2176" s="5"/>
      <c r="G2176" s="4">
        <v>11.0</v>
      </c>
      <c r="I2176" s="4">
        <v>0.0</v>
      </c>
      <c r="J2176" s="4">
        <v>9.0</v>
      </c>
      <c r="K2176" s="4">
        <v>0.0</v>
      </c>
      <c r="L2176" s="4">
        <v>0.0</v>
      </c>
      <c r="M2176" s="5"/>
      <c r="O2176" s="6">
        <f t="shared" si="2"/>
        <v>11</v>
      </c>
      <c r="P2176" s="3" t="s">
        <v>137</v>
      </c>
      <c r="Q2176" s="3" t="str">
        <f t="shared" si="3"/>
        <v>LC BARSTL</v>
      </c>
      <c r="R2176" s="3">
        <f t="shared" si="4"/>
        <v>11</v>
      </c>
      <c r="S2176" s="3" t="str">
        <f t="shared" si="5"/>
        <v/>
      </c>
      <c r="T2176" s="7">
        <f t="shared" si="6"/>
        <v>11</v>
      </c>
      <c r="U2176" s="8" t="str">
        <f t="array" ref="U2176">IF(W2176&lt;&gt;0,MAX(IFERROR(INDEX(A:S,MATCH(W2176,A:A,0),COLUMN(M$2)),0),IFERROR(INDEX(A:S,MATCH(AD2176,A:A,0),COLUMN(M$2)),0),IFERROR(INDEX(A:S,MATCH(AK2176,A:A,0),COLUMN(M$2)),0),IFERROR(INDEX(A:S,MATCH(AR2176,A:A,0),COLUMN(M$2)),0)),M2176)</f>
        <v/>
      </c>
      <c r="V2176" s="3" t="str">
        <f t="shared" si="7"/>
        <v/>
      </c>
    </row>
    <row r="2177" ht="15.75" customHeight="1">
      <c r="A2177" s="3" t="s">
        <v>2407</v>
      </c>
      <c r="B2177" s="4" t="str">
        <f>ARRAY_CONSTRAIN(ARRAYFORMULA(_xlfn.XLOOKUP(A2177,[1]Sheet1!$F:$F,[1]!SKU)), 1, 1)</f>
        <v>#ERROR!</v>
      </c>
      <c r="D2177" s="3" t="s">
        <v>123</v>
      </c>
      <c r="E2177" s="5">
        <v>45020.0</v>
      </c>
      <c r="F2177" s="5"/>
      <c r="G2177" s="4">
        <v>0.0</v>
      </c>
      <c r="I2177" s="4">
        <v>0.0</v>
      </c>
      <c r="J2177" s="4">
        <v>0.0</v>
      </c>
      <c r="K2177" s="4">
        <v>0.0</v>
      </c>
      <c r="L2177" s="4">
        <v>0.0</v>
      </c>
      <c r="O2177" s="6">
        <f t="shared" si="2"/>
        <v>0</v>
      </c>
      <c r="P2177" s="3" t="s">
        <v>51</v>
      </c>
      <c r="Q2177" s="3" t="str">
        <f t="shared" si="3"/>
        <v>ZZ</v>
      </c>
      <c r="R2177" s="3">
        <f t="shared" si="4"/>
        <v>0</v>
      </c>
      <c r="S2177" s="3" t="str">
        <f t="shared" si="5"/>
        <v/>
      </c>
      <c r="T2177" s="7">
        <f t="shared" si="6"/>
        <v>0</v>
      </c>
      <c r="U2177" s="8" t="str">
        <f t="array" ref="U2177">IF(W2177&lt;&gt;0,MAX(IFERROR(INDEX(A:S,MATCH(W2177,A:A,0),COLUMN(M$2)),0),IFERROR(INDEX(A:S,MATCH(AD2177,A:A,0),COLUMN(M$2)),0),IFERROR(INDEX(A:S,MATCH(AK2177,A:A,0),COLUMN(M$2)),0),IFERROR(INDEX(A:S,MATCH(AR2177,A:A,0),COLUMN(M$2)),0)),M2177)</f>
        <v/>
      </c>
      <c r="V2177" s="3" t="str">
        <f t="shared" si="7"/>
        <v/>
      </c>
    </row>
    <row r="2178" ht="15.75" customHeight="1">
      <c r="A2178" s="3" t="s">
        <v>2408</v>
      </c>
      <c r="B2178" s="4" t="str">
        <f>ARRAY_CONSTRAIN(ARRAYFORMULA(_xlfn.XLOOKUP(A2178,[1]Sheet1!$F:$F,[1]!SKU)), 1, 1)</f>
        <v>#ERROR!</v>
      </c>
      <c r="D2178" s="3" t="s">
        <v>123</v>
      </c>
      <c r="E2178" s="5">
        <v>45020.0</v>
      </c>
      <c r="F2178" s="5"/>
      <c r="G2178" s="4">
        <v>25.0</v>
      </c>
      <c r="I2178" s="4">
        <v>1.0</v>
      </c>
      <c r="J2178" s="4">
        <v>24.0</v>
      </c>
      <c r="K2178" s="4">
        <v>0.0</v>
      </c>
      <c r="L2178" s="4">
        <v>0.0</v>
      </c>
      <c r="O2178" s="6">
        <f t="shared" si="2"/>
        <v>24</v>
      </c>
      <c r="P2178" s="3" t="s">
        <v>112</v>
      </c>
      <c r="Q2178" s="3" t="str">
        <f t="shared" si="3"/>
        <v>Z</v>
      </c>
      <c r="R2178" s="3">
        <f t="shared" si="4"/>
        <v>24</v>
      </c>
      <c r="S2178" s="3" t="str">
        <f t="shared" si="5"/>
        <v/>
      </c>
      <c r="T2178" s="7">
        <f t="shared" si="6"/>
        <v>24</v>
      </c>
      <c r="U2178" s="8" t="str">
        <f t="array" ref="U2178">IF(W2178&lt;&gt;0,MAX(IFERROR(INDEX(A:S,MATCH(W2178,A:A,0),COLUMN(M$2)),0),IFERROR(INDEX(A:S,MATCH(AD2178,A:A,0),COLUMN(M$2)),0),IFERROR(INDEX(A:S,MATCH(AK2178,A:A,0),COLUMN(M$2)),0),IFERROR(INDEX(A:S,MATCH(AR2178,A:A,0),COLUMN(M$2)),0)),M2178)</f>
        <v/>
      </c>
      <c r="V2178" s="3" t="str">
        <f t="shared" si="7"/>
        <v/>
      </c>
    </row>
    <row r="2179" ht="15.75" customHeight="1">
      <c r="A2179" s="3" t="s">
        <v>2409</v>
      </c>
      <c r="B2179" s="4" t="str">
        <f>ARRAY_CONSTRAIN(ARRAYFORMULA(_xlfn.XLOOKUP(A2179,[1]Sheet1!$F:$F,[1]!SKU)), 1, 1)</f>
        <v>#ERROR!</v>
      </c>
      <c r="D2179" s="3" t="s">
        <v>60</v>
      </c>
      <c r="F2179" s="5">
        <v>45020.0</v>
      </c>
      <c r="G2179" s="4">
        <v>0.0</v>
      </c>
      <c r="I2179" s="4">
        <v>0.0</v>
      </c>
      <c r="J2179" s="4">
        <v>0.0</v>
      </c>
      <c r="K2179" s="4">
        <v>0.0</v>
      </c>
      <c r="L2179" s="4">
        <v>0.0</v>
      </c>
      <c r="O2179" s="6">
        <f t="shared" si="2"/>
        <v>0</v>
      </c>
      <c r="P2179" s="3" t="s">
        <v>51</v>
      </c>
      <c r="Q2179" s="3" t="str">
        <f t="shared" si="3"/>
        <v>ZZ</v>
      </c>
      <c r="R2179" s="3">
        <f t="shared" si="4"/>
        <v>0</v>
      </c>
      <c r="S2179" s="3" t="str">
        <f t="shared" si="5"/>
        <v/>
      </c>
      <c r="T2179" s="7">
        <f t="shared" si="6"/>
        <v>0</v>
      </c>
      <c r="U2179" s="8" t="str">
        <f t="array" ref="U2179">IF(W2179&lt;&gt;0,MAX(IFERROR(INDEX(A:S,MATCH(W2179,A:A,0),COLUMN(M$2)),0),IFERROR(INDEX(A:S,MATCH(AD2179,A:A,0),COLUMN(M$2)),0),IFERROR(INDEX(A:S,MATCH(AK2179,A:A,0),COLUMN(M$2)),0),IFERROR(INDEX(A:S,MATCH(AR2179,A:A,0),COLUMN(M$2)),0)),M2179)</f>
        <v/>
      </c>
      <c r="V2179" s="3" t="str">
        <f t="shared" si="7"/>
        <v/>
      </c>
    </row>
    <row r="2180" ht="15.75" customHeight="1">
      <c r="A2180" s="3" t="s">
        <v>2410</v>
      </c>
      <c r="B2180" s="4" t="str">
        <f>ARRAY_CONSTRAIN(ARRAYFORMULA(_xlfn.XLOOKUP(A2180,[1]Sheet1!$F:$F,[1]!SKU)), 1, 1)</f>
        <v>#ERROR!</v>
      </c>
      <c r="D2180" s="3" t="s">
        <v>123</v>
      </c>
      <c r="E2180" s="5">
        <v>45020.0</v>
      </c>
      <c r="F2180" s="5"/>
      <c r="G2180" s="4">
        <v>8.0</v>
      </c>
      <c r="I2180" s="4">
        <v>0.0</v>
      </c>
      <c r="J2180" s="4">
        <v>8.0</v>
      </c>
      <c r="K2180" s="4">
        <v>0.0</v>
      </c>
      <c r="L2180" s="4">
        <v>0.0</v>
      </c>
      <c r="O2180" s="6">
        <f t="shared" si="2"/>
        <v>8</v>
      </c>
      <c r="P2180" s="9" t="s">
        <v>112</v>
      </c>
      <c r="Q2180" s="3" t="str">
        <f t="shared" si="3"/>
        <v>Z</v>
      </c>
      <c r="R2180" s="3">
        <f t="shared" si="4"/>
        <v>8</v>
      </c>
      <c r="S2180" s="3" t="str">
        <f t="shared" si="5"/>
        <v/>
      </c>
      <c r="T2180" s="7">
        <f t="shared" si="6"/>
        <v>8</v>
      </c>
      <c r="U2180" s="8" t="str">
        <f t="array" ref="U2180">IF(W2180&lt;&gt;0,MAX(IFERROR(INDEX(A:S,MATCH(W2180,A:A,0),COLUMN(M$2)),0),IFERROR(INDEX(A:S,MATCH(AD2180,A:A,0),COLUMN(M$2)),0),IFERROR(INDEX(A:S,MATCH(AK2180,A:A,0),COLUMN(M$2)),0),IFERROR(INDEX(A:S,MATCH(AR2180,A:A,0),COLUMN(M$2)),0)),M2180)</f>
        <v/>
      </c>
      <c r="V2180" s="3" t="str">
        <f t="shared" si="7"/>
        <v/>
      </c>
    </row>
    <row r="2181" ht="15.75" customHeight="1">
      <c r="A2181" s="3" t="s">
        <v>2411</v>
      </c>
      <c r="B2181" s="4" t="str">
        <f>ARRAY_CONSTRAIN(ARRAYFORMULA(_xlfn.XLOOKUP(A2181,[1]Sheet1!$F:$F,[1]!SKU)), 1, 1)</f>
        <v>#ERROR!</v>
      </c>
      <c r="D2181" s="3" t="s">
        <v>60</v>
      </c>
      <c r="F2181" s="5">
        <v>45020.0</v>
      </c>
      <c r="G2181" s="4">
        <v>0.0</v>
      </c>
      <c r="I2181" s="4">
        <v>0.0</v>
      </c>
      <c r="J2181" s="4">
        <v>0.0</v>
      </c>
      <c r="K2181" s="4">
        <v>0.0</v>
      </c>
      <c r="L2181" s="4">
        <v>0.0</v>
      </c>
      <c r="O2181" s="6">
        <f t="shared" si="2"/>
        <v>0</v>
      </c>
      <c r="P2181" s="3" t="s">
        <v>51</v>
      </c>
      <c r="Q2181" s="3" t="str">
        <f t="shared" si="3"/>
        <v>ZZ</v>
      </c>
      <c r="R2181" s="3">
        <f t="shared" si="4"/>
        <v>0</v>
      </c>
      <c r="S2181" s="3" t="str">
        <f t="shared" si="5"/>
        <v/>
      </c>
      <c r="T2181" s="7">
        <f t="shared" si="6"/>
        <v>0</v>
      </c>
      <c r="U2181" s="8" t="str">
        <f t="array" ref="U2181">IF(W2181&lt;&gt;0,MAX(IFERROR(INDEX(A:S,MATCH(W2181,A:A,0),COLUMN(M$2)),0),IFERROR(INDEX(A:S,MATCH(AD2181,A:A,0),COLUMN(M$2)),0),IFERROR(INDEX(A:S,MATCH(AK2181,A:A,0),COLUMN(M$2)),0),IFERROR(INDEX(A:S,MATCH(AR2181,A:A,0),COLUMN(M$2)),0)),M2181)</f>
        <v/>
      </c>
      <c r="V2181" s="3" t="str">
        <f t="shared" si="7"/>
        <v/>
      </c>
    </row>
    <row r="2182" ht="15.75" customHeight="1">
      <c r="A2182" s="3" t="s">
        <v>2412</v>
      </c>
      <c r="B2182" s="4" t="str">
        <f>ARRAY_CONSTRAIN(ARRAYFORMULA(_xlfn.XLOOKUP(A2182,[1]Sheet1!$F:$F,[1]!SKU)), 1, 1)</f>
        <v>#ERROR!</v>
      </c>
      <c r="D2182" s="3" t="s">
        <v>60</v>
      </c>
      <c r="F2182" s="5">
        <v>45020.0</v>
      </c>
      <c r="G2182" s="4">
        <v>0.0</v>
      </c>
      <c r="I2182" s="4">
        <v>0.0</v>
      </c>
      <c r="J2182" s="4">
        <v>0.0</v>
      </c>
      <c r="K2182" s="4">
        <v>0.0</v>
      </c>
      <c r="L2182" s="4">
        <v>0.0</v>
      </c>
      <c r="O2182" s="6">
        <f t="shared" si="2"/>
        <v>0</v>
      </c>
      <c r="P2182" s="3" t="s">
        <v>51</v>
      </c>
      <c r="Q2182" s="3" t="str">
        <f t="shared" si="3"/>
        <v>ZZ</v>
      </c>
      <c r="R2182" s="3">
        <f t="shared" si="4"/>
        <v>0</v>
      </c>
      <c r="S2182" s="3" t="str">
        <f t="shared" si="5"/>
        <v/>
      </c>
      <c r="T2182" s="7">
        <f t="shared" si="6"/>
        <v>0</v>
      </c>
      <c r="U2182" s="8" t="str">
        <f t="array" ref="U2182">IF(W2182&lt;&gt;0,MAX(IFERROR(INDEX(A:S,MATCH(W2182,A:A,0),COLUMN(M$2)),0),IFERROR(INDEX(A:S,MATCH(AD2182,A:A,0),COLUMN(M$2)),0),IFERROR(INDEX(A:S,MATCH(AK2182,A:A,0),COLUMN(M$2)),0),IFERROR(INDEX(A:S,MATCH(AR2182,A:A,0),COLUMN(M$2)),0)),M2182)</f>
        <v/>
      </c>
      <c r="V2182" s="3" t="str">
        <f t="shared" si="7"/>
        <v/>
      </c>
    </row>
    <row r="2183" ht="15.75" customHeight="1">
      <c r="A2183" s="3" t="s">
        <v>2413</v>
      </c>
      <c r="B2183" s="4" t="str">
        <f>ARRAY_CONSTRAIN(ARRAYFORMULA(_xlfn.XLOOKUP(A2183,[1]Sheet1!$F:$F,[1]!SKU)), 1, 1)</f>
        <v>#ERROR!</v>
      </c>
      <c r="D2183" s="3" t="s">
        <v>60</v>
      </c>
      <c r="F2183" s="5">
        <v>45020.0</v>
      </c>
      <c r="G2183" s="4">
        <v>0.0</v>
      </c>
      <c r="I2183" s="4">
        <v>0.0</v>
      </c>
      <c r="J2183" s="4">
        <v>0.0</v>
      </c>
      <c r="K2183" s="4">
        <v>0.0</v>
      </c>
      <c r="L2183" s="4">
        <v>0.0</v>
      </c>
      <c r="O2183" s="6">
        <f t="shared" si="2"/>
        <v>0</v>
      </c>
      <c r="P2183" s="3" t="s">
        <v>51</v>
      </c>
      <c r="Q2183" s="3" t="str">
        <f t="shared" si="3"/>
        <v>ZZ</v>
      </c>
      <c r="R2183" s="3">
        <f t="shared" si="4"/>
        <v>0</v>
      </c>
      <c r="S2183" s="3" t="str">
        <f t="shared" si="5"/>
        <v/>
      </c>
      <c r="T2183" s="7">
        <f t="shared" si="6"/>
        <v>0</v>
      </c>
      <c r="U2183" s="8" t="str">
        <f t="array" ref="U2183">IF(W2183&lt;&gt;0,MAX(IFERROR(INDEX(A:S,MATCH(W2183,A:A,0),COLUMN(M$2)),0),IFERROR(INDEX(A:S,MATCH(AD2183,A:A,0),COLUMN(M$2)),0),IFERROR(INDEX(A:S,MATCH(AK2183,A:A,0),COLUMN(M$2)),0),IFERROR(INDEX(A:S,MATCH(AR2183,A:A,0),COLUMN(M$2)),0)),M2183)</f>
        <v/>
      </c>
      <c r="V2183" s="3" t="str">
        <f t="shared" si="7"/>
        <v/>
      </c>
    </row>
    <row r="2184" ht="15.75" customHeight="1">
      <c r="A2184" s="3" t="s">
        <v>2414</v>
      </c>
      <c r="B2184" s="4" t="str">
        <f>ARRAY_CONSTRAIN(ARRAYFORMULA(_xlfn.XLOOKUP(A2184,[1]Sheet1!$F:$F,[1]!SKU)), 1, 1)</f>
        <v>#ERROR!</v>
      </c>
      <c r="D2184" s="3" t="s">
        <v>60</v>
      </c>
      <c r="F2184" s="5">
        <v>45020.0</v>
      </c>
      <c r="G2184" s="4">
        <v>0.0</v>
      </c>
      <c r="I2184" s="4">
        <v>0.0</v>
      </c>
      <c r="J2184" s="4">
        <v>0.0</v>
      </c>
      <c r="K2184" s="4">
        <v>0.0</v>
      </c>
      <c r="L2184" s="4">
        <v>0.0</v>
      </c>
      <c r="O2184" s="6">
        <f t="shared" si="2"/>
        <v>0</v>
      </c>
      <c r="P2184" s="9" t="s">
        <v>112</v>
      </c>
      <c r="Q2184" s="3" t="str">
        <f t="shared" si="3"/>
        <v>Z</v>
      </c>
      <c r="R2184" s="3">
        <f t="shared" si="4"/>
        <v>0</v>
      </c>
      <c r="S2184" s="3" t="str">
        <f t="shared" si="5"/>
        <v/>
      </c>
      <c r="T2184" s="7">
        <f t="shared" si="6"/>
        <v>0</v>
      </c>
      <c r="U2184" s="8" t="str">
        <f t="array" ref="U2184">IF(W2184&lt;&gt;0,MAX(IFERROR(INDEX(A:S,MATCH(W2184,A:A,0),COLUMN(M$2)),0),IFERROR(INDEX(A:S,MATCH(AD2184,A:A,0),COLUMN(M$2)),0),IFERROR(INDEX(A:S,MATCH(AK2184,A:A,0),COLUMN(M$2)),0),IFERROR(INDEX(A:S,MATCH(AR2184,A:A,0),COLUMN(M$2)),0)),M2184)</f>
        <v/>
      </c>
      <c r="V2184" s="3" t="str">
        <f t="shared" si="7"/>
        <v/>
      </c>
    </row>
    <row r="2185" ht="15.75" customHeight="1">
      <c r="A2185" s="3" t="s">
        <v>2417</v>
      </c>
      <c r="B2185" s="4" t="str">
        <f t="shared" ref="B2185:B2504" si="81">A2185</f>
        <v>LCARCHDV</v>
      </c>
      <c r="D2185" s="3" t="s">
        <v>101</v>
      </c>
      <c r="F2185" s="5"/>
      <c r="G2185" s="4">
        <v>8.0</v>
      </c>
      <c r="I2185" s="4">
        <v>2.0</v>
      </c>
      <c r="J2185" s="4">
        <v>6.0</v>
      </c>
      <c r="K2185" s="4">
        <v>0.0</v>
      </c>
      <c r="L2185" s="4">
        <v>0.0</v>
      </c>
      <c r="M2185" s="5"/>
      <c r="O2185" s="6">
        <f t="shared" si="2"/>
        <v>6</v>
      </c>
      <c r="P2185" s="3" t="s">
        <v>255</v>
      </c>
      <c r="Q2185" s="3" t="str">
        <f t="shared" si="3"/>
        <v>LC SOFA</v>
      </c>
      <c r="R2185" s="3">
        <f t="shared" si="4"/>
        <v>6</v>
      </c>
      <c r="S2185" s="3" t="str">
        <f t="shared" si="5"/>
        <v/>
      </c>
      <c r="T2185" s="7">
        <f t="shared" si="6"/>
        <v>6</v>
      </c>
      <c r="U2185" s="8" t="str">
        <f t="array" ref="U2185">IF(W2185&lt;&gt;0,MAX(IFERROR(INDEX(A:S,MATCH(W2185,A:A,0),COLUMN(M$2)),0),IFERROR(INDEX(A:S,MATCH(AD2185,A:A,0),COLUMN(M$2)),0),IFERROR(INDEX(A:S,MATCH(AK2185,A:A,0),COLUMN(M$2)),0),IFERROR(INDEX(A:S,MATCH(AR2185,A:A,0),COLUMN(M$2)),0)),M2185)</f>
        <v/>
      </c>
      <c r="V2185" s="3" t="str">
        <f t="shared" si="7"/>
        <v/>
      </c>
    </row>
    <row r="2186" ht="15.75" customHeight="1">
      <c r="A2186" s="3" t="s">
        <v>2418</v>
      </c>
      <c r="B2186" s="4" t="str">
        <f t="shared" si="81"/>
        <v>LCARCHES</v>
      </c>
      <c r="D2186" s="3" t="s">
        <v>101</v>
      </c>
      <c r="F2186" s="5"/>
      <c r="G2186" s="4">
        <v>1.0</v>
      </c>
      <c r="I2186" s="4">
        <v>8.0</v>
      </c>
      <c r="J2186" s="4">
        <v>0.0</v>
      </c>
      <c r="K2186" s="4">
        <v>0.0</v>
      </c>
      <c r="L2186" s="4">
        <v>0.0</v>
      </c>
      <c r="M2186" s="5">
        <v>45261.0</v>
      </c>
      <c r="N2186" s="3">
        <v>33.0</v>
      </c>
      <c r="O2186" s="6">
        <f t="shared" si="2"/>
        <v>-7</v>
      </c>
      <c r="P2186" s="3" t="s">
        <v>255</v>
      </c>
      <c r="Q2186" s="3" t="str">
        <f t="shared" si="3"/>
        <v>LC SOFA</v>
      </c>
      <c r="R2186" s="3">
        <f t="shared" si="4"/>
        <v>-7</v>
      </c>
      <c r="S2186" s="3" t="str">
        <f t="shared" si="5"/>
        <v/>
      </c>
      <c r="T2186" s="7">
        <f t="shared" si="6"/>
        <v>0</v>
      </c>
      <c r="U2186" s="8">
        <f t="array" ref="U2186">IF(W2186&lt;&gt;0,MAX(IFERROR(INDEX(A:S,MATCH(W2186,A:A,0),COLUMN(M$2)),0),IFERROR(INDEX(A:S,MATCH(AD2186,A:A,0),COLUMN(M$2)),0),IFERROR(INDEX(A:S,MATCH(AK2186,A:A,0),COLUMN(M$2)),0),IFERROR(INDEX(A:S,MATCH(AR2186,A:A,0),COLUMN(M$2)),0)),M2186)</f>
        <v>45261</v>
      </c>
      <c r="V2186" s="3">
        <f t="shared" si="7"/>
        <v>33</v>
      </c>
    </row>
    <row r="2187" ht="15.75" customHeight="1">
      <c r="A2187" s="3" t="s">
        <v>2419</v>
      </c>
      <c r="B2187" s="4" t="str">
        <f t="shared" si="81"/>
        <v>LCARCHPW</v>
      </c>
      <c r="D2187" s="3" t="s">
        <v>101</v>
      </c>
      <c r="F2187" s="5"/>
      <c r="G2187" s="4">
        <v>1.0</v>
      </c>
      <c r="I2187" s="4">
        <v>2.0</v>
      </c>
      <c r="J2187" s="4">
        <v>0.0</v>
      </c>
      <c r="K2187" s="4">
        <v>0.0</v>
      </c>
      <c r="L2187" s="4">
        <v>0.0</v>
      </c>
      <c r="M2187" s="5"/>
      <c r="O2187" s="6">
        <f t="shared" si="2"/>
        <v>-1</v>
      </c>
      <c r="P2187" s="3" t="s">
        <v>255</v>
      </c>
      <c r="Q2187" s="3" t="str">
        <f t="shared" si="3"/>
        <v>LC SOFA</v>
      </c>
      <c r="R2187" s="3">
        <f t="shared" si="4"/>
        <v>-1</v>
      </c>
      <c r="S2187" s="3" t="str">
        <f t="shared" si="5"/>
        <v/>
      </c>
      <c r="T2187" s="7">
        <f t="shared" si="6"/>
        <v>0</v>
      </c>
      <c r="U2187" s="8" t="str">
        <f t="array" ref="U2187">IF(W2187&lt;&gt;0,MAX(IFERROR(INDEX(A:S,MATCH(W2187,A:A,0),COLUMN(M$2)),0),IFERROR(INDEX(A:S,MATCH(AD2187,A:A,0),COLUMN(M$2)),0),IFERROR(INDEX(A:S,MATCH(AK2187,A:A,0),COLUMN(M$2)),0),IFERROR(INDEX(A:S,MATCH(AR2187,A:A,0),COLUMN(M$2)),0)),M2187)</f>
        <v/>
      </c>
      <c r="V2187" s="3" t="str">
        <f t="shared" si="7"/>
        <v/>
      </c>
    </row>
    <row r="2188" ht="15.75" customHeight="1">
      <c r="A2188" s="3" t="s">
        <v>2420</v>
      </c>
      <c r="B2188" s="4" t="str">
        <f t="shared" si="81"/>
        <v>LCBE3DV</v>
      </c>
      <c r="D2188" s="3" t="s">
        <v>101</v>
      </c>
      <c r="F2188" s="5"/>
      <c r="G2188" s="4">
        <v>7.0</v>
      </c>
      <c r="I2188" s="4">
        <v>0.0</v>
      </c>
      <c r="J2188" s="4">
        <v>7.0</v>
      </c>
      <c r="K2188" s="4">
        <v>0.0</v>
      </c>
      <c r="L2188" s="4">
        <v>0.0</v>
      </c>
      <c r="M2188" s="5">
        <v>45261.0</v>
      </c>
      <c r="N2188" s="3">
        <v>4.0</v>
      </c>
      <c r="O2188" s="6">
        <f t="shared" si="2"/>
        <v>7</v>
      </c>
      <c r="P2188" s="3" t="s">
        <v>255</v>
      </c>
      <c r="Q2188" s="3" t="str">
        <f t="shared" si="3"/>
        <v>LC SOFA</v>
      </c>
      <c r="R2188" s="3">
        <f t="shared" si="4"/>
        <v>7</v>
      </c>
      <c r="S2188" s="3" t="str">
        <f t="shared" si="5"/>
        <v/>
      </c>
      <c r="T2188" s="7">
        <f t="shared" si="6"/>
        <v>7</v>
      </c>
      <c r="U2188" s="8">
        <f t="array" ref="U2188">IF(W2188&lt;&gt;0,MAX(IFERROR(INDEX(A:S,MATCH(W2188,A:A,0),COLUMN(M$2)),0),IFERROR(INDEX(A:S,MATCH(AD2188,A:A,0),COLUMN(M$2)),0),IFERROR(INDEX(A:S,MATCH(AK2188,A:A,0),COLUMN(M$2)),0),IFERROR(INDEX(A:S,MATCH(AR2188,A:A,0),COLUMN(M$2)),0)),M2188)</f>
        <v>45261</v>
      </c>
      <c r="V2188" s="3">
        <f t="shared" si="7"/>
        <v>4</v>
      </c>
    </row>
    <row r="2189" ht="15.75" customHeight="1">
      <c r="A2189" s="3" t="s">
        <v>2421</v>
      </c>
      <c r="B2189" s="4" t="str">
        <f t="shared" si="81"/>
        <v>LCBE3ES</v>
      </c>
      <c r="D2189" s="3" t="s">
        <v>101</v>
      </c>
      <c r="F2189" s="5"/>
      <c r="G2189" s="4">
        <v>2.0</v>
      </c>
      <c r="I2189" s="4">
        <v>2.0</v>
      </c>
      <c r="J2189" s="4">
        <v>0.0</v>
      </c>
      <c r="K2189" s="4">
        <v>0.0</v>
      </c>
      <c r="L2189" s="4">
        <v>0.0</v>
      </c>
      <c r="M2189" s="5">
        <v>45302.0</v>
      </c>
      <c r="N2189" s="3">
        <v>5.0</v>
      </c>
      <c r="O2189" s="6">
        <f t="shared" si="2"/>
        <v>0</v>
      </c>
      <c r="P2189" s="3" t="s">
        <v>255</v>
      </c>
      <c r="Q2189" s="3" t="str">
        <f t="shared" si="3"/>
        <v>LC SOFA</v>
      </c>
      <c r="R2189" s="3">
        <f t="shared" si="4"/>
        <v>0</v>
      </c>
      <c r="S2189" s="3" t="str">
        <f t="shared" si="5"/>
        <v/>
      </c>
      <c r="T2189" s="7">
        <f t="shared" si="6"/>
        <v>0</v>
      </c>
      <c r="U2189" s="8">
        <f t="array" ref="U2189">IF(W2189&lt;&gt;0,MAX(IFERROR(INDEX(A:S,MATCH(W2189,A:A,0),COLUMN(M$2)),0),IFERROR(INDEX(A:S,MATCH(AD2189,A:A,0),COLUMN(M$2)),0),IFERROR(INDEX(A:S,MATCH(AK2189,A:A,0),COLUMN(M$2)),0),IFERROR(INDEX(A:S,MATCH(AR2189,A:A,0),COLUMN(M$2)),0)),M2189)</f>
        <v>45302</v>
      </c>
      <c r="V2189" s="3">
        <f t="shared" si="7"/>
        <v>5</v>
      </c>
    </row>
    <row r="2190" ht="15.75" customHeight="1">
      <c r="A2190" s="3" t="s">
        <v>2422</v>
      </c>
      <c r="B2190" s="4" t="str">
        <f t="shared" si="81"/>
        <v>LCBE3PW</v>
      </c>
      <c r="D2190" s="3" t="s">
        <v>101</v>
      </c>
      <c r="F2190" s="5"/>
      <c r="G2190" s="4">
        <v>5.0</v>
      </c>
      <c r="I2190" s="4">
        <v>2.0</v>
      </c>
      <c r="J2190" s="4">
        <v>3.0</v>
      </c>
      <c r="K2190" s="4">
        <v>0.0</v>
      </c>
      <c r="L2190" s="4">
        <v>0.0</v>
      </c>
      <c r="M2190" s="5"/>
      <c r="O2190" s="6">
        <f t="shared" si="2"/>
        <v>3</v>
      </c>
      <c r="P2190" s="3" t="s">
        <v>255</v>
      </c>
      <c r="Q2190" s="3" t="str">
        <f t="shared" si="3"/>
        <v>LC SOFA</v>
      </c>
      <c r="R2190" s="3">
        <f t="shared" si="4"/>
        <v>3</v>
      </c>
      <c r="S2190" s="3" t="str">
        <f t="shared" si="5"/>
        <v/>
      </c>
      <c r="T2190" s="7">
        <f t="shared" si="6"/>
        <v>3</v>
      </c>
      <c r="U2190" s="8" t="str">
        <f t="array" ref="U2190">IF(W2190&lt;&gt;0,MAX(IFERROR(INDEX(A:S,MATCH(W2190,A:A,0),COLUMN(M$2)),0),IFERROR(INDEX(A:S,MATCH(AD2190,A:A,0),COLUMN(M$2)),0),IFERROR(INDEX(A:S,MATCH(AK2190,A:A,0),COLUMN(M$2)),0),IFERROR(INDEX(A:S,MATCH(AR2190,A:A,0),COLUMN(M$2)),0)),M2190)</f>
        <v/>
      </c>
      <c r="V2190" s="3" t="str">
        <f t="shared" si="7"/>
        <v/>
      </c>
    </row>
    <row r="2191" ht="15.75" customHeight="1">
      <c r="A2191" s="3" t="s">
        <v>2423</v>
      </c>
      <c r="B2191" s="4" t="str">
        <f t="shared" si="81"/>
        <v>LCDA3DV</v>
      </c>
      <c r="D2191" s="3" t="s">
        <v>101</v>
      </c>
      <c r="F2191" s="5"/>
      <c r="G2191" s="4">
        <v>2.0</v>
      </c>
      <c r="I2191" s="4">
        <v>0.0</v>
      </c>
      <c r="J2191" s="4">
        <v>2.0</v>
      </c>
      <c r="K2191" s="4">
        <v>0.0</v>
      </c>
      <c r="L2191" s="4">
        <v>0.0</v>
      </c>
      <c r="O2191" s="6">
        <f t="shared" si="2"/>
        <v>2</v>
      </c>
      <c r="P2191" s="3" t="s">
        <v>51</v>
      </c>
      <c r="Q2191" s="3" t="str">
        <f t="shared" si="3"/>
        <v>ZZ</v>
      </c>
      <c r="R2191" s="3">
        <f t="shared" si="4"/>
        <v>2</v>
      </c>
      <c r="S2191" s="3" t="str">
        <f t="shared" si="5"/>
        <v/>
      </c>
      <c r="T2191" s="7">
        <f t="shared" si="6"/>
        <v>2</v>
      </c>
      <c r="U2191" s="8" t="str">
        <f t="array" ref="U2191">IF(W2191&lt;&gt;0,MAX(IFERROR(INDEX(A:S,MATCH(W2191,A:A,0),COLUMN(M$2)),0),IFERROR(INDEX(A:S,MATCH(AD2191,A:A,0),COLUMN(M$2)),0),IFERROR(INDEX(A:S,MATCH(AK2191,A:A,0),COLUMN(M$2)),0),IFERROR(INDEX(A:S,MATCH(AR2191,A:A,0),COLUMN(M$2)),0)),M2191)</f>
        <v/>
      </c>
      <c r="V2191" s="3" t="str">
        <f t="shared" si="7"/>
        <v/>
      </c>
    </row>
    <row r="2192" ht="15.75" customHeight="1">
      <c r="A2192" s="3" t="s">
        <v>2424</v>
      </c>
      <c r="B2192" s="4" t="str">
        <f t="shared" si="81"/>
        <v>LCDA3GR</v>
      </c>
      <c r="D2192" s="3" t="s">
        <v>101</v>
      </c>
      <c r="F2192" s="5"/>
      <c r="G2192" s="4">
        <v>2.0</v>
      </c>
      <c r="I2192" s="4">
        <v>0.0</v>
      </c>
      <c r="J2192" s="4">
        <v>2.0</v>
      </c>
      <c r="K2192" s="4">
        <v>0.0</v>
      </c>
      <c r="L2192" s="4">
        <v>0.0</v>
      </c>
      <c r="O2192" s="6">
        <f t="shared" si="2"/>
        <v>2</v>
      </c>
      <c r="P2192" s="3" t="s">
        <v>51</v>
      </c>
      <c r="Q2192" s="3" t="str">
        <f t="shared" si="3"/>
        <v>ZZ</v>
      </c>
      <c r="R2192" s="3">
        <f t="shared" si="4"/>
        <v>2</v>
      </c>
      <c r="S2192" s="3" t="str">
        <f t="shared" si="5"/>
        <v/>
      </c>
      <c r="T2192" s="7">
        <f t="shared" si="6"/>
        <v>2</v>
      </c>
      <c r="U2192" s="8" t="str">
        <f t="array" ref="U2192">IF(W2192&lt;&gt;0,MAX(IFERROR(INDEX(A:S,MATCH(W2192,A:A,0),COLUMN(M$2)),0),IFERROR(INDEX(A:S,MATCH(AD2192,A:A,0),COLUMN(M$2)),0),IFERROR(INDEX(A:S,MATCH(AK2192,A:A,0),COLUMN(M$2)),0),IFERROR(INDEX(A:S,MATCH(AR2192,A:A,0),COLUMN(M$2)),0)),M2192)</f>
        <v/>
      </c>
      <c r="V2192" s="3" t="str">
        <f t="shared" si="7"/>
        <v/>
      </c>
    </row>
    <row r="2193" ht="15.75" customHeight="1">
      <c r="A2193" s="3" t="s">
        <v>2425</v>
      </c>
      <c r="B2193" s="4" t="str">
        <f t="shared" si="81"/>
        <v>LCFR3DV</v>
      </c>
      <c r="D2193" s="3" t="s">
        <v>60</v>
      </c>
      <c r="F2193" s="5">
        <v>45020.0</v>
      </c>
      <c r="G2193" s="4">
        <v>0.0</v>
      </c>
      <c r="I2193" s="4">
        <v>0.0</v>
      </c>
      <c r="J2193" s="4">
        <v>0.0</v>
      </c>
      <c r="K2193" s="4">
        <v>0.0</v>
      </c>
      <c r="L2193" s="4">
        <v>0.0</v>
      </c>
      <c r="O2193" s="6">
        <f t="shared" si="2"/>
        <v>0</v>
      </c>
      <c r="P2193" s="9" t="s">
        <v>112</v>
      </c>
      <c r="Q2193" s="3" t="str">
        <f t="shared" si="3"/>
        <v>Z</v>
      </c>
      <c r="R2193" s="3">
        <f t="shared" si="4"/>
        <v>0</v>
      </c>
      <c r="S2193" s="3" t="str">
        <f t="shared" si="5"/>
        <v/>
      </c>
      <c r="T2193" s="7">
        <f t="shared" si="6"/>
        <v>0</v>
      </c>
      <c r="U2193" s="8" t="str">
        <f t="array" ref="U2193">IF(W2193&lt;&gt;0,MAX(IFERROR(INDEX(A:S,MATCH(W2193,A:A,0),COLUMN(M$2)),0),IFERROR(INDEX(A:S,MATCH(AD2193,A:A,0),COLUMN(M$2)),0),IFERROR(INDEX(A:S,MATCH(AK2193,A:A,0),COLUMN(M$2)),0),IFERROR(INDEX(A:S,MATCH(AR2193,A:A,0),COLUMN(M$2)),0)),M2193)</f>
        <v/>
      </c>
      <c r="V2193" s="3" t="str">
        <f t="shared" si="7"/>
        <v/>
      </c>
    </row>
    <row r="2194" ht="15.75" customHeight="1">
      <c r="A2194" s="3" t="s">
        <v>2426</v>
      </c>
      <c r="B2194" s="4" t="str">
        <f t="shared" si="81"/>
        <v>LCFR3MBLU</v>
      </c>
      <c r="D2194" s="3" t="s">
        <v>101</v>
      </c>
      <c r="F2194" s="5"/>
      <c r="G2194" s="4">
        <v>0.0</v>
      </c>
      <c r="I2194" s="4">
        <v>0.0</v>
      </c>
      <c r="J2194" s="4">
        <v>0.0</v>
      </c>
      <c r="K2194" s="4">
        <v>0.0</v>
      </c>
      <c r="L2194" s="4">
        <v>0.0</v>
      </c>
      <c r="M2194" s="5">
        <v>45261.0</v>
      </c>
      <c r="N2194" s="3">
        <v>6.0</v>
      </c>
      <c r="O2194" s="6">
        <f t="shared" si="2"/>
        <v>0</v>
      </c>
      <c r="P2194" s="3" t="s">
        <v>255</v>
      </c>
      <c r="Q2194" s="3" t="str">
        <f t="shared" si="3"/>
        <v>LC SOFA</v>
      </c>
      <c r="R2194" s="3">
        <f t="shared" si="4"/>
        <v>0</v>
      </c>
      <c r="S2194" s="3" t="str">
        <f t="shared" si="5"/>
        <v/>
      </c>
      <c r="T2194" s="7">
        <f t="shared" si="6"/>
        <v>0</v>
      </c>
      <c r="U2194" s="8">
        <f t="array" ref="U2194">IF(W2194&lt;&gt;0,MAX(IFERROR(INDEX(A:S,MATCH(W2194,A:A,0),COLUMN(M$2)),0),IFERROR(INDEX(A:S,MATCH(AD2194,A:A,0),COLUMN(M$2)),0),IFERROR(INDEX(A:S,MATCH(AK2194,A:A,0),COLUMN(M$2)),0),IFERROR(INDEX(A:S,MATCH(AR2194,A:A,0),COLUMN(M$2)),0)),M2194)</f>
        <v>45261</v>
      </c>
      <c r="V2194" s="3">
        <f t="shared" si="7"/>
        <v>6</v>
      </c>
    </row>
    <row r="2195" ht="15.75" customHeight="1">
      <c r="A2195" s="3" t="s">
        <v>2427</v>
      </c>
      <c r="B2195" s="4" t="str">
        <f t="shared" si="81"/>
        <v>LCHA3DV</v>
      </c>
      <c r="D2195" s="3" t="s">
        <v>101</v>
      </c>
      <c r="F2195" s="5"/>
      <c r="G2195" s="4">
        <v>11.0</v>
      </c>
      <c r="I2195" s="4">
        <v>0.0</v>
      </c>
      <c r="J2195" s="4">
        <v>11.0</v>
      </c>
      <c r="K2195" s="4">
        <v>0.0</v>
      </c>
      <c r="L2195" s="4">
        <v>0.0</v>
      </c>
      <c r="M2195" s="5"/>
      <c r="O2195" s="6">
        <f t="shared" si="2"/>
        <v>11</v>
      </c>
      <c r="P2195" s="3" t="s">
        <v>255</v>
      </c>
      <c r="Q2195" s="3" t="str">
        <f t="shared" si="3"/>
        <v>LC SOFA</v>
      </c>
      <c r="R2195" s="3">
        <f t="shared" si="4"/>
        <v>11</v>
      </c>
      <c r="S2195" s="3" t="str">
        <f t="shared" si="5"/>
        <v/>
      </c>
      <c r="T2195" s="7">
        <f t="shared" si="6"/>
        <v>11</v>
      </c>
      <c r="U2195" s="8" t="str">
        <f t="array" ref="U2195">IF(W2195&lt;&gt;0,MAX(IFERROR(INDEX(A:S,MATCH(W2195,A:A,0),COLUMN(M$2)),0),IFERROR(INDEX(A:S,MATCH(AD2195,A:A,0),COLUMN(M$2)),0),IFERROR(INDEX(A:S,MATCH(AK2195,A:A,0),COLUMN(M$2)),0),IFERROR(INDEX(A:S,MATCH(AR2195,A:A,0),COLUMN(M$2)),0)),M2195)</f>
        <v/>
      </c>
      <c r="V2195" s="3" t="str">
        <f t="shared" si="7"/>
        <v/>
      </c>
    </row>
    <row r="2196" ht="15.75" customHeight="1">
      <c r="A2196" s="3" t="s">
        <v>2428</v>
      </c>
      <c r="B2196" s="4" t="str">
        <f t="shared" si="81"/>
        <v>LCHA3ES</v>
      </c>
      <c r="D2196" s="3" t="s">
        <v>101</v>
      </c>
      <c r="F2196" s="5"/>
      <c r="G2196" s="4">
        <v>0.0</v>
      </c>
      <c r="I2196" s="4">
        <v>0.0</v>
      </c>
      <c r="J2196" s="4">
        <v>0.0</v>
      </c>
      <c r="K2196" s="4">
        <v>0.0</v>
      </c>
      <c r="L2196" s="4">
        <v>0.0</v>
      </c>
      <c r="M2196" s="5">
        <v>45302.0</v>
      </c>
      <c r="N2196" s="3">
        <v>4.0</v>
      </c>
      <c r="O2196" s="6">
        <f t="shared" si="2"/>
        <v>0</v>
      </c>
      <c r="P2196" s="3" t="s">
        <v>255</v>
      </c>
      <c r="Q2196" s="3" t="str">
        <f t="shared" si="3"/>
        <v>LC SOFA</v>
      </c>
      <c r="R2196" s="3">
        <f t="shared" si="4"/>
        <v>0</v>
      </c>
      <c r="S2196" s="3" t="str">
        <f t="shared" si="5"/>
        <v/>
      </c>
      <c r="T2196" s="7">
        <f t="shared" si="6"/>
        <v>0</v>
      </c>
      <c r="U2196" s="8">
        <f t="array" ref="U2196">IF(W2196&lt;&gt;0,MAX(IFERROR(INDEX(A:S,MATCH(W2196,A:A,0),COLUMN(M$2)),0),IFERROR(INDEX(A:S,MATCH(AD2196,A:A,0),COLUMN(M$2)),0),IFERROR(INDEX(A:S,MATCH(AK2196,A:A,0),COLUMN(M$2)),0),IFERROR(INDEX(A:S,MATCH(AR2196,A:A,0),COLUMN(M$2)),0)),M2196)</f>
        <v>45302</v>
      </c>
      <c r="V2196" s="3">
        <f t="shared" si="7"/>
        <v>4</v>
      </c>
    </row>
    <row r="2197" ht="15.75" customHeight="1">
      <c r="A2197" s="3" t="s">
        <v>2429</v>
      </c>
      <c r="B2197" s="4" t="str">
        <f t="shared" si="81"/>
        <v>LCHA3GR</v>
      </c>
      <c r="D2197" s="3" t="s">
        <v>60</v>
      </c>
      <c r="F2197" s="5">
        <v>45020.0</v>
      </c>
      <c r="G2197" s="4">
        <v>0.0</v>
      </c>
      <c r="I2197" s="4">
        <v>0.0</v>
      </c>
      <c r="J2197" s="4">
        <v>0.0</v>
      </c>
      <c r="K2197" s="4">
        <v>0.0</v>
      </c>
      <c r="L2197" s="4">
        <v>0.0</v>
      </c>
      <c r="O2197" s="6">
        <f t="shared" si="2"/>
        <v>0</v>
      </c>
      <c r="P2197" s="3" t="s">
        <v>112</v>
      </c>
      <c r="Q2197" s="3" t="str">
        <f t="shared" si="3"/>
        <v>Z</v>
      </c>
      <c r="R2197" s="3">
        <f t="shared" si="4"/>
        <v>0</v>
      </c>
      <c r="S2197" s="3" t="str">
        <f t="shared" si="5"/>
        <v/>
      </c>
      <c r="T2197" s="7">
        <f t="shared" si="6"/>
        <v>0</v>
      </c>
      <c r="U2197" s="8" t="str">
        <f t="array" ref="U2197">IF(W2197&lt;&gt;0,MAX(IFERROR(INDEX(A:S,MATCH(W2197,A:A,0),COLUMN(M$2)),0),IFERROR(INDEX(A:S,MATCH(AD2197,A:A,0),COLUMN(M$2)),0),IFERROR(INDEX(A:S,MATCH(AK2197,A:A,0),COLUMN(M$2)),0),IFERROR(INDEX(A:S,MATCH(AR2197,A:A,0),COLUMN(M$2)),0)),M2197)</f>
        <v/>
      </c>
      <c r="V2197" s="3" t="str">
        <f t="shared" si="7"/>
        <v/>
      </c>
    </row>
    <row r="2198" ht="15.75" customHeight="1">
      <c r="A2198" s="3" t="s">
        <v>2430</v>
      </c>
      <c r="B2198" s="4" t="str">
        <f t="shared" si="81"/>
        <v>LCJU3GREY</v>
      </c>
      <c r="D2198" s="3" t="s">
        <v>101</v>
      </c>
      <c r="F2198" s="5"/>
      <c r="G2198" s="4">
        <v>20.0</v>
      </c>
      <c r="I2198" s="4">
        <v>0.0</v>
      </c>
      <c r="J2198" s="4">
        <v>20.0</v>
      </c>
      <c r="K2198" s="4">
        <v>0.0</v>
      </c>
      <c r="L2198" s="4">
        <v>0.0</v>
      </c>
      <c r="O2198" s="6">
        <f t="shared" si="2"/>
        <v>20</v>
      </c>
      <c r="P2198" s="3" t="s">
        <v>255</v>
      </c>
      <c r="Q2198" s="3" t="str">
        <f t="shared" si="3"/>
        <v>LC SOFA</v>
      </c>
      <c r="R2198" s="3">
        <f t="shared" si="4"/>
        <v>20</v>
      </c>
      <c r="S2198" s="3" t="str">
        <f t="shared" si="5"/>
        <v/>
      </c>
      <c r="T2198" s="7">
        <f t="shared" si="6"/>
        <v>20</v>
      </c>
      <c r="U2198" s="8" t="str">
        <f t="array" ref="U2198">IF(W2198&lt;&gt;0,MAX(IFERROR(INDEX(A:S,MATCH(W2198,A:A,0),COLUMN(M$2)),0),IFERROR(INDEX(A:S,MATCH(AD2198,A:A,0),COLUMN(M$2)),0),IFERROR(INDEX(A:S,MATCH(AK2198,A:A,0),COLUMN(M$2)),0),IFERROR(INDEX(A:S,MATCH(AR2198,A:A,0),COLUMN(M$2)),0)),M2198)</f>
        <v/>
      </c>
      <c r="V2198" s="3" t="str">
        <f t="shared" si="7"/>
        <v/>
      </c>
    </row>
    <row r="2199" ht="15.75" customHeight="1">
      <c r="A2199" s="3" t="s">
        <v>2431</v>
      </c>
      <c r="B2199" s="4" t="str">
        <f t="shared" si="81"/>
        <v>LCJU3LBLU</v>
      </c>
      <c r="D2199" s="3" t="s">
        <v>101</v>
      </c>
      <c r="F2199" s="5"/>
      <c r="G2199" s="4">
        <v>0.0</v>
      </c>
      <c r="I2199" s="4">
        <v>0.0</v>
      </c>
      <c r="J2199" s="4">
        <v>0.0</v>
      </c>
      <c r="K2199" s="4">
        <v>0.0</v>
      </c>
      <c r="L2199" s="4">
        <v>0.0</v>
      </c>
      <c r="M2199" s="5">
        <v>45302.0</v>
      </c>
      <c r="N2199" s="3">
        <v>4.0</v>
      </c>
      <c r="O2199" s="6">
        <f t="shared" si="2"/>
        <v>0</v>
      </c>
      <c r="P2199" s="3" t="s">
        <v>255</v>
      </c>
      <c r="Q2199" s="3" t="str">
        <f t="shared" si="3"/>
        <v>LC SOFA</v>
      </c>
      <c r="R2199" s="3">
        <f t="shared" si="4"/>
        <v>0</v>
      </c>
      <c r="S2199" s="3" t="str">
        <f t="shared" si="5"/>
        <v/>
      </c>
      <c r="T2199" s="7">
        <f t="shared" si="6"/>
        <v>0</v>
      </c>
      <c r="U2199" s="8">
        <f t="array" ref="U2199">IF(W2199&lt;&gt;0,MAX(IFERROR(INDEX(A:S,MATCH(W2199,A:A,0),COLUMN(M$2)),0),IFERROR(INDEX(A:S,MATCH(AD2199,A:A,0),COLUMN(M$2)),0),IFERROR(INDEX(A:S,MATCH(AK2199,A:A,0),COLUMN(M$2)),0),IFERROR(INDEX(A:S,MATCH(AR2199,A:A,0),COLUMN(M$2)),0)),M2199)</f>
        <v>45302</v>
      </c>
      <c r="V2199" s="3">
        <f t="shared" si="7"/>
        <v>4</v>
      </c>
    </row>
    <row r="2200" ht="15.75" customHeight="1">
      <c r="A2200" s="3" t="s">
        <v>2432</v>
      </c>
      <c r="B2200" s="4" t="str">
        <f t="shared" si="81"/>
        <v>LCKE3ASH</v>
      </c>
      <c r="D2200" s="3" t="s">
        <v>101</v>
      </c>
      <c r="F2200" s="5"/>
      <c r="G2200" s="4">
        <v>0.0</v>
      </c>
      <c r="I2200" s="4">
        <v>0.0</v>
      </c>
      <c r="J2200" s="4">
        <v>0.0</v>
      </c>
      <c r="K2200" s="4">
        <v>0.0</v>
      </c>
      <c r="L2200" s="4">
        <v>0.0</v>
      </c>
      <c r="O2200" s="6">
        <f t="shared" si="2"/>
        <v>0</v>
      </c>
      <c r="P2200" s="3" t="s">
        <v>51</v>
      </c>
      <c r="Q2200" s="3" t="str">
        <f t="shared" si="3"/>
        <v>ZZ</v>
      </c>
      <c r="R2200" s="3">
        <f t="shared" si="4"/>
        <v>0</v>
      </c>
      <c r="S2200" s="3" t="str">
        <f t="shared" si="5"/>
        <v/>
      </c>
      <c r="T2200" s="7">
        <f t="shared" si="6"/>
        <v>0</v>
      </c>
      <c r="U2200" s="8" t="str">
        <f t="array" ref="U2200">IF(W2200&lt;&gt;0,MAX(IFERROR(INDEX(A:S,MATCH(W2200,A:A,0),COLUMN(M$2)),0),IFERROR(INDEX(A:S,MATCH(AD2200,A:A,0),COLUMN(M$2)),0),IFERROR(INDEX(A:S,MATCH(AK2200,A:A,0),COLUMN(M$2)),0),IFERROR(INDEX(A:S,MATCH(AR2200,A:A,0),COLUMN(M$2)),0)),M2200)</f>
        <v/>
      </c>
      <c r="V2200" s="3" t="str">
        <f t="shared" si="7"/>
        <v/>
      </c>
    </row>
    <row r="2201" ht="15.75" customHeight="1">
      <c r="A2201" s="3" t="s">
        <v>2433</v>
      </c>
      <c r="B2201" s="4" t="str">
        <f t="shared" si="81"/>
        <v>LCKE3DV</v>
      </c>
      <c r="D2201" s="3" t="s">
        <v>101</v>
      </c>
      <c r="F2201" s="5"/>
      <c r="G2201" s="4">
        <v>2.0</v>
      </c>
      <c r="I2201" s="4">
        <v>0.0</v>
      </c>
      <c r="J2201" s="4">
        <v>2.0</v>
      </c>
      <c r="K2201" s="4">
        <v>0.0</v>
      </c>
      <c r="L2201" s="4">
        <v>0.0</v>
      </c>
      <c r="M2201" s="5"/>
      <c r="O2201" s="6">
        <f t="shared" si="2"/>
        <v>2</v>
      </c>
      <c r="P2201" s="3" t="s">
        <v>51</v>
      </c>
      <c r="Q2201" s="3" t="str">
        <f t="shared" si="3"/>
        <v>ZZ</v>
      </c>
      <c r="R2201" s="3">
        <f t="shared" si="4"/>
        <v>2</v>
      </c>
      <c r="S2201" s="3" t="str">
        <f t="shared" si="5"/>
        <v/>
      </c>
      <c r="T2201" s="7">
        <f t="shared" si="6"/>
        <v>2</v>
      </c>
      <c r="U2201" s="8" t="str">
        <f t="array" ref="U2201">IF(W2201&lt;&gt;0,MAX(IFERROR(INDEX(A:S,MATCH(W2201,A:A,0),COLUMN(M$2)),0),IFERROR(INDEX(A:S,MATCH(AD2201,A:A,0),COLUMN(M$2)),0),IFERROR(INDEX(A:S,MATCH(AK2201,A:A,0),COLUMN(M$2)),0),IFERROR(INDEX(A:S,MATCH(AR2201,A:A,0),COLUMN(M$2)),0)),M2201)</f>
        <v/>
      </c>
      <c r="V2201" s="3" t="str">
        <f t="shared" si="7"/>
        <v/>
      </c>
    </row>
    <row r="2202" ht="15.75" customHeight="1">
      <c r="A2202" s="3" t="s">
        <v>2434</v>
      </c>
      <c r="B2202" s="4" t="str">
        <f t="shared" si="81"/>
        <v>LCKE3ES</v>
      </c>
      <c r="D2202" s="3" t="s">
        <v>123</v>
      </c>
      <c r="E2202" s="5">
        <v>45020.0</v>
      </c>
      <c r="F2202" s="5"/>
      <c r="G2202" s="4">
        <v>0.0</v>
      </c>
      <c r="I2202" s="4">
        <v>0.0</v>
      </c>
      <c r="J2202" s="4">
        <v>0.0</v>
      </c>
      <c r="K2202" s="4">
        <v>0.0</v>
      </c>
      <c r="L2202" s="4">
        <v>0.0</v>
      </c>
      <c r="O2202" s="6">
        <f t="shared" si="2"/>
        <v>0</v>
      </c>
      <c r="P2202" s="9" t="s">
        <v>112</v>
      </c>
      <c r="Q2202" s="3" t="str">
        <f t="shared" si="3"/>
        <v>Z</v>
      </c>
      <c r="R2202" s="3">
        <f t="shared" si="4"/>
        <v>0</v>
      </c>
      <c r="S2202" s="3" t="str">
        <f t="shared" si="5"/>
        <v/>
      </c>
      <c r="T2202" s="7">
        <f t="shared" si="6"/>
        <v>0</v>
      </c>
      <c r="U2202" s="8" t="str">
        <f t="array" ref="U2202">IF(W2202&lt;&gt;0,MAX(IFERROR(INDEX(A:S,MATCH(W2202,A:A,0),COLUMN(M$2)),0),IFERROR(INDEX(A:S,MATCH(AD2202,A:A,0),COLUMN(M$2)),0),IFERROR(INDEX(A:S,MATCH(AK2202,A:A,0),COLUMN(M$2)),0),IFERROR(INDEX(A:S,MATCH(AR2202,A:A,0),COLUMN(M$2)),0)),M2202)</f>
        <v/>
      </c>
      <c r="V2202" s="3" t="str">
        <f t="shared" si="7"/>
        <v/>
      </c>
    </row>
    <row r="2203" ht="15.75" customHeight="1">
      <c r="A2203" s="3" t="s">
        <v>2435</v>
      </c>
      <c r="B2203" s="4" t="str">
        <f t="shared" si="81"/>
        <v>LCKE3PBLU</v>
      </c>
      <c r="D2203" s="3" t="s">
        <v>60</v>
      </c>
      <c r="F2203" s="5">
        <v>45020.0</v>
      </c>
      <c r="G2203" s="4">
        <v>0.0</v>
      </c>
      <c r="I2203" s="4">
        <v>0.0</v>
      </c>
      <c r="J2203" s="4">
        <v>0.0</v>
      </c>
      <c r="K2203" s="4">
        <v>0.0</v>
      </c>
      <c r="L2203" s="4">
        <v>0.0</v>
      </c>
      <c r="O2203" s="6">
        <f t="shared" si="2"/>
        <v>0</v>
      </c>
      <c r="P2203" s="3" t="s">
        <v>112</v>
      </c>
      <c r="Q2203" s="3" t="str">
        <f t="shared" si="3"/>
        <v>Z</v>
      </c>
      <c r="R2203" s="3">
        <f t="shared" si="4"/>
        <v>0</v>
      </c>
      <c r="S2203" s="3" t="str">
        <f t="shared" si="5"/>
        <v/>
      </c>
      <c r="T2203" s="7">
        <f t="shared" si="6"/>
        <v>0</v>
      </c>
      <c r="U2203" s="8" t="str">
        <f t="array" ref="U2203">IF(W2203&lt;&gt;0,MAX(IFERROR(INDEX(A:S,MATCH(W2203,A:A,0),COLUMN(M$2)),0),IFERROR(INDEX(A:S,MATCH(AD2203,A:A,0),COLUMN(M$2)),0),IFERROR(INDEX(A:S,MATCH(AK2203,A:A,0),COLUMN(M$2)),0),IFERROR(INDEX(A:S,MATCH(AR2203,A:A,0),COLUMN(M$2)),0)),M2203)</f>
        <v/>
      </c>
      <c r="V2203" s="3" t="str">
        <f t="shared" si="7"/>
        <v/>
      </c>
    </row>
    <row r="2204" ht="15.75" customHeight="1">
      <c r="A2204" s="3" t="s">
        <v>2436</v>
      </c>
      <c r="B2204" s="4" t="str">
        <f t="shared" si="81"/>
        <v>LCMECHDV</v>
      </c>
      <c r="D2204" s="3" t="s">
        <v>101</v>
      </c>
      <c r="F2204" s="5"/>
      <c r="G2204" s="4">
        <v>20.0</v>
      </c>
      <c r="I2204" s="4">
        <v>2.0</v>
      </c>
      <c r="J2204" s="4">
        <v>18.0</v>
      </c>
      <c r="K2204" s="4">
        <v>0.0</v>
      </c>
      <c r="L2204" s="4">
        <v>0.0</v>
      </c>
      <c r="M2204" s="5"/>
      <c r="O2204" s="6">
        <f t="shared" si="2"/>
        <v>18</v>
      </c>
      <c r="P2204" s="3" t="s">
        <v>255</v>
      </c>
      <c r="Q2204" s="3" t="str">
        <f t="shared" si="3"/>
        <v>LC SOFA</v>
      </c>
      <c r="R2204" s="3">
        <f t="shared" si="4"/>
        <v>18</v>
      </c>
      <c r="S2204" s="3" t="str">
        <f t="shared" si="5"/>
        <v/>
      </c>
      <c r="T2204" s="7">
        <f t="shared" si="6"/>
        <v>18</v>
      </c>
      <c r="U2204" s="8" t="str">
        <f t="array" ref="U2204">IF(W2204&lt;&gt;0,MAX(IFERROR(INDEX(A:S,MATCH(W2204,A:A,0),COLUMN(M$2)),0),IFERROR(INDEX(A:S,MATCH(AD2204,A:A,0),COLUMN(M$2)),0),IFERROR(INDEX(A:S,MATCH(AK2204,A:A,0),COLUMN(M$2)),0),IFERROR(INDEX(A:S,MATCH(AR2204,A:A,0),COLUMN(M$2)),0)),M2204)</f>
        <v/>
      </c>
      <c r="V2204" s="3" t="str">
        <f t="shared" si="7"/>
        <v/>
      </c>
    </row>
    <row r="2205" ht="15.75" customHeight="1">
      <c r="A2205" s="3" t="s">
        <v>2437</v>
      </c>
      <c r="B2205" s="4" t="str">
        <f t="shared" si="81"/>
        <v>LCMECHPW</v>
      </c>
      <c r="D2205" s="3" t="s">
        <v>101</v>
      </c>
      <c r="F2205" s="5"/>
      <c r="G2205" s="4">
        <v>0.0</v>
      </c>
      <c r="I2205" s="4">
        <v>0.0</v>
      </c>
      <c r="J2205" s="4">
        <v>0.0</v>
      </c>
      <c r="K2205" s="4">
        <v>0.0</v>
      </c>
      <c r="L2205" s="4">
        <v>0.0</v>
      </c>
      <c r="M2205" s="5">
        <v>45261.0</v>
      </c>
      <c r="N2205" s="3">
        <v>10.0</v>
      </c>
      <c r="O2205" s="6">
        <f t="shared" si="2"/>
        <v>0</v>
      </c>
      <c r="P2205" s="3" t="s">
        <v>255</v>
      </c>
      <c r="Q2205" s="3" t="str">
        <f t="shared" si="3"/>
        <v>LC SOFA</v>
      </c>
      <c r="R2205" s="3">
        <f t="shared" si="4"/>
        <v>0</v>
      </c>
      <c r="S2205" s="3" t="str">
        <f t="shared" si="5"/>
        <v/>
      </c>
      <c r="T2205" s="7">
        <f t="shared" si="6"/>
        <v>0</v>
      </c>
      <c r="U2205" s="8">
        <f t="array" ref="U2205">IF(W2205&lt;&gt;0,MAX(IFERROR(INDEX(A:S,MATCH(W2205,A:A,0),COLUMN(M$2)),0),IFERROR(INDEX(A:S,MATCH(AD2205,A:A,0),COLUMN(M$2)),0),IFERROR(INDEX(A:S,MATCH(AK2205,A:A,0),COLUMN(M$2)),0),IFERROR(INDEX(A:S,MATCH(AR2205,A:A,0),COLUMN(M$2)),0)),M2205)</f>
        <v>45261</v>
      </c>
      <c r="V2205" s="3">
        <f t="shared" si="7"/>
        <v>10</v>
      </c>
    </row>
    <row r="2206" ht="15.75" customHeight="1">
      <c r="A2206" s="3" t="s">
        <v>2438</v>
      </c>
      <c r="B2206" s="4" t="str">
        <f t="shared" si="81"/>
        <v>LCWE1CHE</v>
      </c>
      <c r="D2206" s="3" t="s">
        <v>60</v>
      </c>
      <c r="F2206" s="5">
        <v>45020.0</v>
      </c>
      <c r="G2206" s="4">
        <v>0.0</v>
      </c>
      <c r="I2206" s="4">
        <v>0.0</v>
      </c>
      <c r="J2206" s="4">
        <v>0.0</v>
      </c>
      <c r="K2206" s="4">
        <v>0.0</v>
      </c>
      <c r="L2206" s="4">
        <v>0.0</v>
      </c>
      <c r="O2206" s="6">
        <f t="shared" si="2"/>
        <v>0</v>
      </c>
      <c r="P2206" s="9" t="s">
        <v>112</v>
      </c>
      <c r="Q2206" s="3" t="str">
        <f t="shared" si="3"/>
        <v>Z</v>
      </c>
      <c r="R2206" s="3">
        <f t="shared" si="4"/>
        <v>0</v>
      </c>
      <c r="S2206" s="3" t="str">
        <f t="shared" si="5"/>
        <v/>
      </c>
      <c r="T2206" s="7">
        <f t="shared" si="6"/>
        <v>0</v>
      </c>
      <c r="U2206" s="8" t="str">
        <f t="array" ref="U2206">IF(W2206&lt;&gt;0,MAX(IFERROR(INDEX(A:S,MATCH(W2206,A:A,0),COLUMN(M$2)),0),IFERROR(INDEX(A:S,MATCH(AD2206,A:A,0),COLUMN(M$2)),0),IFERROR(INDEX(A:S,MATCH(AK2206,A:A,0),COLUMN(M$2)),0),IFERROR(INDEX(A:S,MATCH(AR2206,A:A,0),COLUMN(M$2)),0)),M2206)</f>
        <v/>
      </c>
      <c r="V2206" s="3" t="str">
        <f t="shared" si="7"/>
        <v/>
      </c>
    </row>
    <row r="2207" ht="15.75" customHeight="1">
      <c r="A2207" s="3" t="s">
        <v>2439</v>
      </c>
      <c r="B2207" s="4" t="str">
        <f t="shared" si="81"/>
        <v>LCWE1DV</v>
      </c>
      <c r="D2207" s="3" t="s">
        <v>123</v>
      </c>
      <c r="E2207" s="5">
        <v>45020.0</v>
      </c>
      <c r="F2207" s="5"/>
      <c r="G2207" s="4">
        <v>0.0</v>
      </c>
      <c r="I2207" s="4">
        <v>0.0</v>
      </c>
      <c r="J2207" s="4">
        <v>0.0</v>
      </c>
      <c r="K2207" s="4">
        <v>0.0</v>
      </c>
      <c r="L2207" s="4">
        <v>0.0</v>
      </c>
      <c r="O2207" s="6">
        <f t="shared" si="2"/>
        <v>0</v>
      </c>
      <c r="P2207" s="9" t="s">
        <v>112</v>
      </c>
      <c r="Q2207" s="3" t="str">
        <f t="shared" si="3"/>
        <v>Z</v>
      </c>
      <c r="R2207" s="3">
        <f t="shared" si="4"/>
        <v>0</v>
      </c>
      <c r="S2207" s="3" t="str">
        <f t="shared" si="5"/>
        <v/>
      </c>
      <c r="T2207" s="7">
        <f t="shared" si="6"/>
        <v>0</v>
      </c>
      <c r="U2207" s="8" t="str">
        <f t="array" ref="U2207">IF(W2207&lt;&gt;0,MAX(IFERROR(INDEX(A:S,MATCH(W2207,A:A,0),COLUMN(M$2)),0),IFERROR(INDEX(A:S,MATCH(AD2207,A:A,0),COLUMN(M$2)),0),IFERROR(INDEX(A:S,MATCH(AK2207,A:A,0),COLUMN(M$2)),0),IFERROR(INDEX(A:S,MATCH(AR2207,A:A,0),COLUMN(M$2)),0)),M2207)</f>
        <v/>
      </c>
      <c r="V2207" s="3" t="str">
        <f t="shared" si="7"/>
        <v/>
      </c>
    </row>
    <row r="2208" ht="15.75" customHeight="1">
      <c r="A2208" s="3" t="s">
        <v>2440</v>
      </c>
      <c r="B2208" s="4" t="str">
        <f t="shared" si="81"/>
        <v>LCWE3CHE</v>
      </c>
      <c r="D2208" s="3" t="s">
        <v>101</v>
      </c>
      <c r="F2208" s="5"/>
      <c r="G2208" s="4">
        <v>1.0</v>
      </c>
      <c r="I2208" s="4">
        <v>0.0</v>
      </c>
      <c r="J2208" s="4">
        <v>1.0</v>
      </c>
      <c r="K2208" s="4">
        <v>0.0</v>
      </c>
      <c r="L2208" s="4">
        <v>0.0</v>
      </c>
      <c r="O2208" s="6">
        <f t="shared" si="2"/>
        <v>1</v>
      </c>
      <c r="P2208" s="3" t="s">
        <v>51</v>
      </c>
      <c r="Q2208" s="3" t="str">
        <f t="shared" si="3"/>
        <v>ZZ</v>
      </c>
      <c r="R2208" s="3">
        <f t="shared" si="4"/>
        <v>1</v>
      </c>
      <c r="S2208" s="3" t="str">
        <f t="shared" si="5"/>
        <v/>
      </c>
      <c r="T2208" s="7">
        <f t="shared" si="6"/>
        <v>1</v>
      </c>
      <c r="U2208" s="8" t="str">
        <f t="array" ref="U2208">IF(W2208&lt;&gt;0,MAX(IFERROR(INDEX(A:S,MATCH(W2208,A:A,0),COLUMN(M$2)),0),IFERROR(INDEX(A:S,MATCH(AD2208,A:A,0),COLUMN(M$2)),0),IFERROR(INDEX(A:S,MATCH(AK2208,A:A,0),COLUMN(M$2)),0),IFERROR(INDEX(A:S,MATCH(AR2208,A:A,0),COLUMN(M$2)),0)),M2208)</f>
        <v/>
      </c>
      <c r="V2208" s="3" t="str">
        <f t="shared" si="7"/>
        <v/>
      </c>
    </row>
    <row r="2209" ht="15.75" customHeight="1">
      <c r="A2209" s="3" t="s">
        <v>2441</v>
      </c>
      <c r="B2209" s="4" t="str">
        <f t="shared" si="81"/>
        <v>LCWE3DV</v>
      </c>
      <c r="D2209" s="3" t="s">
        <v>101</v>
      </c>
      <c r="F2209" s="5"/>
      <c r="G2209" s="4">
        <v>1.0</v>
      </c>
      <c r="I2209" s="4">
        <v>1.0</v>
      </c>
      <c r="J2209" s="4">
        <v>0.0</v>
      </c>
      <c r="K2209" s="4">
        <v>0.0</v>
      </c>
      <c r="L2209" s="4">
        <v>0.0</v>
      </c>
      <c r="M2209" s="5"/>
      <c r="O2209" s="6">
        <f t="shared" si="2"/>
        <v>0</v>
      </c>
      <c r="P2209" s="3" t="s">
        <v>255</v>
      </c>
      <c r="Q2209" s="3" t="str">
        <f t="shared" si="3"/>
        <v>LC SOFA</v>
      </c>
      <c r="R2209" s="3">
        <f t="shared" si="4"/>
        <v>0</v>
      </c>
      <c r="S2209" s="3" t="str">
        <f t="shared" si="5"/>
        <v/>
      </c>
      <c r="T2209" s="7">
        <f t="shared" si="6"/>
        <v>0</v>
      </c>
      <c r="U2209" s="8" t="str">
        <f t="array" ref="U2209">IF(W2209&lt;&gt;0,MAX(IFERROR(INDEX(A:S,MATCH(W2209,A:A,0),COLUMN(M$2)),0),IFERROR(INDEX(A:S,MATCH(AD2209,A:A,0),COLUMN(M$2)),0),IFERROR(INDEX(A:S,MATCH(AK2209,A:A,0),COLUMN(M$2)),0),IFERROR(INDEX(A:S,MATCH(AR2209,A:A,0),COLUMN(M$2)),0)),M2209)</f>
        <v/>
      </c>
      <c r="V2209" s="3" t="str">
        <f t="shared" si="7"/>
        <v/>
      </c>
    </row>
    <row r="2210" ht="15.75" customHeight="1">
      <c r="A2210" s="3" t="s">
        <v>2442</v>
      </c>
      <c r="B2210" s="4" t="str">
        <f t="shared" si="81"/>
        <v>LCWHCHDV</v>
      </c>
      <c r="D2210" s="3" t="s">
        <v>101</v>
      </c>
      <c r="F2210" s="5"/>
      <c r="G2210" s="4">
        <v>6.0</v>
      </c>
      <c r="I2210" s="4">
        <v>0.0</v>
      </c>
      <c r="J2210" s="4">
        <v>6.0</v>
      </c>
      <c r="K2210" s="4">
        <v>0.0</v>
      </c>
      <c r="L2210" s="4">
        <v>0.0</v>
      </c>
      <c r="M2210" s="5">
        <v>45261.0</v>
      </c>
      <c r="N2210" s="3">
        <v>10.0</v>
      </c>
      <c r="O2210" s="6">
        <f t="shared" si="2"/>
        <v>6</v>
      </c>
      <c r="P2210" s="3" t="s">
        <v>255</v>
      </c>
      <c r="Q2210" s="3" t="str">
        <f t="shared" si="3"/>
        <v>LC SOFA</v>
      </c>
      <c r="R2210" s="3">
        <f t="shared" si="4"/>
        <v>6</v>
      </c>
      <c r="S2210" s="3" t="str">
        <f t="shared" si="5"/>
        <v/>
      </c>
      <c r="T2210" s="7">
        <f t="shared" si="6"/>
        <v>6</v>
      </c>
      <c r="U2210" s="8">
        <f t="array" ref="U2210">IF(W2210&lt;&gt;0,MAX(IFERROR(INDEX(A:S,MATCH(W2210,A:A,0),COLUMN(M$2)),0),IFERROR(INDEX(A:S,MATCH(AD2210,A:A,0),COLUMN(M$2)),0),IFERROR(INDEX(A:S,MATCH(AK2210,A:A,0),COLUMN(M$2)),0),IFERROR(INDEX(A:S,MATCH(AR2210,A:A,0),COLUMN(M$2)),0)),M2210)</f>
        <v>45261</v>
      </c>
      <c r="V2210" s="3">
        <f t="shared" si="7"/>
        <v>10</v>
      </c>
    </row>
    <row r="2211" ht="15.75" customHeight="1">
      <c r="A2211" s="3" t="s">
        <v>2443</v>
      </c>
      <c r="B2211" s="4" t="str">
        <f t="shared" si="81"/>
        <v>LCEG3GREEN</v>
      </c>
      <c r="D2211" s="3" t="s">
        <v>60</v>
      </c>
      <c r="F2211" s="5">
        <v>45020.0</v>
      </c>
      <c r="G2211" s="4">
        <v>0.0</v>
      </c>
      <c r="I2211" s="4">
        <v>0.0</v>
      </c>
      <c r="J2211" s="4">
        <v>0.0</v>
      </c>
      <c r="K2211" s="4">
        <v>0.0</v>
      </c>
      <c r="L2211" s="4">
        <v>0.0</v>
      </c>
      <c r="O2211" s="6">
        <f t="shared" si="2"/>
        <v>0</v>
      </c>
      <c r="P2211" s="9" t="s">
        <v>51</v>
      </c>
      <c r="Q2211" s="3" t="str">
        <f t="shared" si="3"/>
        <v>ZZ</v>
      </c>
      <c r="R2211" s="3">
        <f t="shared" si="4"/>
        <v>0</v>
      </c>
      <c r="S2211" s="3" t="str">
        <f t="shared" si="5"/>
        <v/>
      </c>
      <c r="T2211" s="7">
        <f t="shared" si="6"/>
        <v>0</v>
      </c>
      <c r="U2211" s="8" t="str">
        <f t="array" ref="U2211">IF(W2211&lt;&gt;0,MAX(IFERROR(INDEX(A:S,MATCH(W2211,A:A,0),COLUMN(M$2)),0),IFERROR(INDEX(A:S,MATCH(AD2211,A:A,0),COLUMN(M$2)),0),IFERROR(INDEX(A:S,MATCH(AK2211,A:A,0),COLUMN(M$2)),0),IFERROR(INDEX(A:S,MATCH(AR2211,A:A,0),COLUMN(M$2)),0)),M2211)</f>
        <v/>
      </c>
      <c r="V2211" s="3" t="str">
        <f t="shared" si="7"/>
        <v/>
      </c>
    </row>
    <row r="2212" ht="15.75" customHeight="1">
      <c r="A2212" s="3" t="s">
        <v>2444</v>
      </c>
      <c r="B2212" s="4" t="str">
        <f t="shared" si="81"/>
        <v>LCQUCHSB</v>
      </c>
      <c r="D2212" s="3" t="s">
        <v>101</v>
      </c>
      <c r="F2212" s="5"/>
      <c r="G2212" s="4">
        <v>5.0</v>
      </c>
      <c r="I2212" s="4">
        <v>0.0</v>
      </c>
      <c r="J2212" s="4">
        <v>4.0</v>
      </c>
      <c r="K2212" s="4">
        <v>0.0</v>
      </c>
      <c r="L2212" s="4">
        <v>0.0</v>
      </c>
      <c r="O2212" s="6">
        <f t="shared" si="2"/>
        <v>5</v>
      </c>
      <c r="P2212" s="3" t="s">
        <v>628</v>
      </c>
      <c r="Q2212" s="3" t="str">
        <f t="shared" si="3"/>
        <v>LC ACCENT</v>
      </c>
      <c r="R2212" s="3">
        <f t="shared" si="4"/>
        <v>5</v>
      </c>
      <c r="S2212" s="3" t="str">
        <f t="shared" si="5"/>
        <v/>
      </c>
      <c r="T2212" s="7">
        <f t="shared" si="6"/>
        <v>5</v>
      </c>
      <c r="U2212" s="8" t="str">
        <f t="array" ref="U2212">IF(W2212&lt;&gt;0,MAX(IFERROR(INDEX(A:S,MATCH(W2212,A:A,0),COLUMN(M$2)),0),IFERROR(INDEX(A:S,MATCH(AD2212,A:A,0),COLUMN(M$2)),0),IFERROR(INDEX(A:S,MATCH(AK2212,A:A,0),COLUMN(M$2)),0),IFERROR(INDEX(A:S,MATCH(AR2212,A:A,0),COLUMN(M$2)),0)),M2212)</f>
        <v/>
      </c>
      <c r="V2212" s="3" t="str">
        <f t="shared" si="7"/>
        <v/>
      </c>
    </row>
    <row r="2213" ht="15.75" customHeight="1">
      <c r="A2213" s="3" t="s">
        <v>2445</v>
      </c>
      <c r="B2213" s="4" t="str">
        <f t="shared" si="81"/>
        <v>LCMABABSRED26</v>
      </c>
      <c r="D2213" s="3" t="s">
        <v>371</v>
      </c>
      <c r="F2213" s="5"/>
      <c r="G2213" s="4">
        <v>42.0</v>
      </c>
      <c r="I2213" s="4">
        <v>3.0</v>
      </c>
      <c r="J2213" s="4">
        <v>37.0</v>
      </c>
      <c r="K2213" s="4">
        <v>0.0</v>
      </c>
      <c r="L2213" s="4">
        <v>0.0</v>
      </c>
      <c r="M2213" s="5"/>
      <c r="O2213" s="6">
        <f t="shared" si="2"/>
        <v>39</v>
      </c>
      <c r="P2213" s="3" t="s">
        <v>137</v>
      </c>
      <c r="Q2213" s="3" t="str">
        <f t="shared" si="3"/>
        <v>LC BARSTL</v>
      </c>
      <c r="R2213" s="3">
        <f t="shared" si="4"/>
        <v>39</v>
      </c>
      <c r="S2213" s="3" t="str">
        <f t="shared" si="5"/>
        <v/>
      </c>
      <c r="T2213" s="7">
        <f t="shared" si="6"/>
        <v>39</v>
      </c>
      <c r="U2213" s="8" t="str">
        <f t="array" ref="U2213">IF(W2213&lt;&gt;0,MAX(IFERROR(INDEX(A:S,MATCH(W2213,A:A,0),COLUMN(M$2)),0),IFERROR(INDEX(A:S,MATCH(AD2213,A:A,0),COLUMN(M$2)),0),IFERROR(INDEX(A:S,MATCH(AK2213,A:A,0),COLUMN(M$2)),0),IFERROR(INDEX(A:S,MATCH(AR2213,A:A,0),COLUMN(M$2)),0)),M2213)</f>
        <v/>
      </c>
      <c r="V2213" s="3" t="str">
        <f t="shared" si="7"/>
        <v/>
      </c>
    </row>
    <row r="2214" ht="15.75" customHeight="1">
      <c r="A2214" s="3" t="s">
        <v>2446</v>
      </c>
      <c r="B2214" s="4" t="str">
        <f t="shared" si="81"/>
        <v>LCMABABSRED30</v>
      </c>
      <c r="D2214" s="3" t="s">
        <v>371</v>
      </c>
      <c r="F2214" s="5"/>
      <c r="G2214" s="4">
        <v>0.0</v>
      </c>
      <c r="I2214" s="4">
        <v>0.0</v>
      </c>
      <c r="J2214" s="4">
        <v>0.0</v>
      </c>
      <c r="K2214" s="4">
        <v>0.0</v>
      </c>
      <c r="L2214" s="4">
        <v>0.0</v>
      </c>
      <c r="M2214" s="5"/>
      <c r="O2214" s="6">
        <f t="shared" si="2"/>
        <v>0</v>
      </c>
      <c r="P2214" s="3" t="s">
        <v>51</v>
      </c>
      <c r="Q2214" s="3" t="str">
        <f t="shared" si="3"/>
        <v>ZZ</v>
      </c>
      <c r="R2214" s="3">
        <f t="shared" si="4"/>
        <v>0</v>
      </c>
      <c r="S2214" s="3" t="str">
        <f t="shared" si="5"/>
        <v/>
      </c>
      <c r="T2214" s="7">
        <f t="shared" si="6"/>
        <v>0</v>
      </c>
      <c r="U2214" s="8" t="str">
        <f t="array" ref="U2214">IF(W2214&lt;&gt;0,MAX(IFERROR(INDEX(A:S,MATCH(W2214,A:A,0),COLUMN(M$2)),0),IFERROR(INDEX(A:S,MATCH(AD2214,A:A,0),COLUMN(M$2)),0),IFERROR(INDEX(A:S,MATCH(AK2214,A:A,0),COLUMN(M$2)),0),IFERROR(INDEX(A:S,MATCH(AR2214,A:A,0),COLUMN(M$2)),0)),M2214)</f>
        <v/>
      </c>
      <c r="V2214" s="3" t="str">
        <f t="shared" si="7"/>
        <v/>
      </c>
    </row>
    <row r="2215" ht="15.75" customHeight="1">
      <c r="A2215" s="3" t="s">
        <v>2447</v>
      </c>
      <c r="B2215" s="4" t="str">
        <f t="shared" si="81"/>
        <v>LCMABABSBLU26</v>
      </c>
      <c r="D2215" s="3" t="s">
        <v>371</v>
      </c>
      <c r="F2215" s="5"/>
      <c r="G2215" s="4">
        <v>78.0</v>
      </c>
      <c r="H2215" s="3">
        <v>40.0</v>
      </c>
      <c r="I2215" s="4">
        <v>3.0</v>
      </c>
      <c r="J2215" s="4">
        <v>73.0</v>
      </c>
      <c r="K2215" s="4">
        <v>0.0</v>
      </c>
      <c r="L2215" s="4">
        <v>0.0</v>
      </c>
      <c r="M2215" s="5">
        <v>45264.0</v>
      </c>
      <c r="O2215" s="6">
        <f t="shared" si="2"/>
        <v>75</v>
      </c>
      <c r="P2215" s="3" t="s">
        <v>137</v>
      </c>
      <c r="Q2215" s="3" t="str">
        <f t="shared" si="3"/>
        <v>LC BARSTL</v>
      </c>
      <c r="R2215" s="3">
        <f t="shared" si="4"/>
        <v>75</v>
      </c>
      <c r="S2215" s="3">
        <f t="shared" si="5"/>
        <v>40</v>
      </c>
      <c r="T2215" s="7">
        <f t="shared" si="6"/>
        <v>75</v>
      </c>
      <c r="U2215" s="8">
        <f t="array" ref="U2215">IF(W2215&lt;&gt;0,MAX(IFERROR(INDEX(A:S,MATCH(W2215,A:A,0),COLUMN(M$2)),0),IFERROR(INDEX(A:S,MATCH(AD2215,A:A,0),COLUMN(M$2)),0),IFERROR(INDEX(A:S,MATCH(AK2215,A:A,0),COLUMN(M$2)),0),IFERROR(INDEX(A:S,MATCH(AR2215,A:A,0),COLUMN(M$2)),0)),M2215)</f>
        <v>45264</v>
      </c>
      <c r="V2215" s="3" t="str">
        <f t="shared" si="7"/>
        <v/>
      </c>
    </row>
    <row r="2216" ht="15.75" customHeight="1">
      <c r="A2216" s="3" t="s">
        <v>2448</v>
      </c>
      <c r="B2216" s="4" t="str">
        <f t="shared" si="81"/>
        <v>LCMABABSBLU30</v>
      </c>
      <c r="D2216" s="3" t="s">
        <v>371</v>
      </c>
      <c r="F2216" s="5"/>
      <c r="G2216" s="4">
        <v>2.0</v>
      </c>
      <c r="I2216" s="4">
        <v>0.0</v>
      </c>
      <c r="J2216" s="4">
        <v>0.0</v>
      </c>
      <c r="K2216" s="4">
        <v>0.0</v>
      </c>
      <c r="L2216" s="4">
        <v>0.0</v>
      </c>
      <c r="M2216" s="5">
        <v>45261.0</v>
      </c>
      <c r="N2216" s="3">
        <v>60.0</v>
      </c>
      <c r="O2216" s="6">
        <f t="shared" si="2"/>
        <v>2</v>
      </c>
      <c r="P2216" s="3" t="s">
        <v>137</v>
      </c>
      <c r="Q2216" s="3" t="str">
        <f t="shared" si="3"/>
        <v>LC BARSTL</v>
      </c>
      <c r="R2216" s="3">
        <f t="shared" si="4"/>
        <v>2</v>
      </c>
      <c r="S2216" s="3" t="str">
        <f t="shared" si="5"/>
        <v/>
      </c>
      <c r="T2216" s="7">
        <f t="shared" si="6"/>
        <v>2</v>
      </c>
      <c r="U2216" s="8">
        <f t="array" ref="U2216">IF(W2216&lt;&gt;0,MAX(IFERROR(INDEX(A:S,MATCH(W2216,A:A,0),COLUMN(M$2)),0),IFERROR(INDEX(A:S,MATCH(AD2216,A:A,0),COLUMN(M$2)),0),IFERROR(INDEX(A:S,MATCH(AK2216,A:A,0),COLUMN(M$2)),0),IFERROR(INDEX(A:S,MATCH(AR2216,A:A,0),COLUMN(M$2)),0)),M2216)</f>
        <v>45261</v>
      </c>
      <c r="V2216" s="3">
        <f t="shared" si="7"/>
        <v>60</v>
      </c>
    </row>
    <row r="2217" ht="15.75" customHeight="1">
      <c r="A2217" s="3" t="s">
        <v>2449</v>
      </c>
      <c r="B2217" s="4" t="str">
        <f t="shared" si="81"/>
        <v>LCMABABSGRN26</v>
      </c>
      <c r="D2217" s="3" t="s">
        <v>60</v>
      </c>
      <c r="F2217" s="5">
        <v>45020.0</v>
      </c>
      <c r="G2217" s="4">
        <v>0.0</v>
      </c>
      <c r="I2217" s="4">
        <v>1.0</v>
      </c>
      <c r="J2217" s="4">
        <v>0.0</v>
      </c>
      <c r="K2217" s="4">
        <v>0.0</v>
      </c>
      <c r="L2217" s="4">
        <v>0.0</v>
      </c>
      <c r="O2217" s="6">
        <f t="shared" si="2"/>
        <v>-1</v>
      </c>
      <c r="P2217" s="3" t="s">
        <v>51</v>
      </c>
      <c r="Q2217" s="3" t="str">
        <f t="shared" si="3"/>
        <v>ZZ</v>
      </c>
      <c r="R2217" s="3">
        <f t="shared" si="4"/>
        <v>-1</v>
      </c>
      <c r="S2217" s="3" t="str">
        <f t="shared" si="5"/>
        <v/>
      </c>
      <c r="T2217" s="7">
        <f t="shared" si="6"/>
        <v>0</v>
      </c>
      <c r="U2217" s="8" t="str">
        <f t="array" ref="U2217">IF(W2217&lt;&gt;0,MAX(IFERROR(INDEX(A:S,MATCH(W2217,A:A,0),COLUMN(M$2)),0),IFERROR(INDEX(A:S,MATCH(AD2217,A:A,0),COLUMN(M$2)),0),IFERROR(INDEX(A:S,MATCH(AK2217,A:A,0),COLUMN(M$2)),0),IFERROR(INDEX(A:S,MATCH(AR2217,A:A,0),COLUMN(M$2)),0)),M2217)</f>
        <v/>
      </c>
      <c r="V2217" s="3" t="str">
        <f t="shared" si="7"/>
        <v/>
      </c>
    </row>
    <row r="2218" ht="15.75" customHeight="1">
      <c r="A2218" s="3" t="s">
        <v>2450</v>
      </c>
      <c r="B2218" s="4" t="str">
        <f t="shared" si="81"/>
        <v>LCMABABSGRN30</v>
      </c>
      <c r="D2218" s="3" t="s">
        <v>123</v>
      </c>
      <c r="E2218" s="5">
        <v>45020.0</v>
      </c>
      <c r="F2218" s="5"/>
      <c r="G2218" s="4">
        <v>0.0</v>
      </c>
      <c r="I2218" s="4">
        <v>0.0</v>
      </c>
      <c r="J2218" s="4">
        <v>0.0</v>
      </c>
      <c r="K2218" s="4">
        <v>0.0</v>
      </c>
      <c r="L2218" s="4">
        <v>0.0</v>
      </c>
      <c r="O2218" s="6">
        <f t="shared" si="2"/>
        <v>0</v>
      </c>
      <c r="P2218" s="9" t="s">
        <v>51</v>
      </c>
      <c r="Q2218" s="3" t="str">
        <f t="shared" si="3"/>
        <v>ZZ</v>
      </c>
      <c r="R2218" s="3">
        <f t="shared" si="4"/>
        <v>0</v>
      </c>
      <c r="S2218" s="3" t="str">
        <f t="shared" si="5"/>
        <v/>
      </c>
      <c r="T2218" s="7">
        <f t="shared" si="6"/>
        <v>0</v>
      </c>
      <c r="U2218" s="8" t="str">
        <f t="array" ref="U2218">IF(W2218&lt;&gt;0,MAX(IFERROR(INDEX(A:S,MATCH(W2218,A:A,0),COLUMN(M$2)),0),IFERROR(INDEX(A:S,MATCH(AD2218,A:A,0),COLUMN(M$2)),0),IFERROR(INDEX(A:S,MATCH(AK2218,A:A,0),COLUMN(M$2)),0),IFERROR(INDEX(A:S,MATCH(AR2218,A:A,0),COLUMN(M$2)),0)),M2218)</f>
        <v/>
      </c>
      <c r="V2218" s="3" t="str">
        <f t="shared" si="7"/>
        <v/>
      </c>
    </row>
    <row r="2219" ht="15.75" customHeight="1">
      <c r="A2219" s="3" t="s">
        <v>2451</v>
      </c>
      <c r="B2219" s="4" t="str">
        <f t="shared" si="81"/>
        <v>LCBLBACH26</v>
      </c>
      <c r="D2219" s="3" t="s">
        <v>371</v>
      </c>
      <c r="F2219" s="5"/>
      <c r="G2219" s="4">
        <v>116.0</v>
      </c>
      <c r="I2219" s="4">
        <v>5.0</v>
      </c>
      <c r="J2219" s="4">
        <v>111.0</v>
      </c>
      <c r="K2219" s="4">
        <v>24.0</v>
      </c>
      <c r="L2219" s="4">
        <v>0.0</v>
      </c>
      <c r="M2219" s="5"/>
      <c r="O2219" s="6">
        <f t="shared" si="2"/>
        <v>111</v>
      </c>
      <c r="P2219" s="3" t="s">
        <v>102</v>
      </c>
      <c r="Q2219" s="3" t="str">
        <f t="shared" si="3"/>
        <v>OD</v>
      </c>
      <c r="R2219" s="3">
        <f t="shared" si="4"/>
        <v>111</v>
      </c>
      <c r="S2219" s="3" t="str">
        <f t="shared" si="5"/>
        <v/>
      </c>
      <c r="T2219" s="7">
        <f t="shared" si="6"/>
        <v>111</v>
      </c>
      <c r="U2219" s="8" t="str">
        <f t="array" ref="U2219">IF(W2219&lt;&gt;0,MAX(IFERROR(INDEX(A:S,MATCH(W2219,A:A,0),COLUMN(M$2)),0),IFERROR(INDEX(A:S,MATCH(AD2219,A:A,0),COLUMN(M$2)),0),IFERROR(INDEX(A:S,MATCH(AK2219,A:A,0),COLUMN(M$2)),0),IFERROR(INDEX(A:S,MATCH(AR2219,A:A,0),COLUMN(M$2)),0)),M2219)</f>
        <v/>
      </c>
      <c r="V2219" s="3" t="str">
        <f t="shared" si="7"/>
        <v/>
      </c>
      <c r="X2219" s="3">
        <v>0.0</v>
      </c>
      <c r="AE2219" s="3">
        <v>0.0</v>
      </c>
      <c r="AL2219" s="3">
        <v>0.0</v>
      </c>
      <c r="AS2219" s="3">
        <v>0.0</v>
      </c>
    </row>
    <row r="2220" ht="15.75" customHeight="1">
      <c r="A2220" s="3" t="s">
        <v>2452</v>
      </c>
      <c r="B2220" s="4" t="str">
        <f t="shared" si="81"/>
        <v>LCBLBACH30</v>
      </c>
      <c r="D2220" s="3" t="s">
        <v>371</v>
      </c>
      <c r="F2220" s="5"/>
      <c r="G2220" s="4">
        <v>154.0</v>
      </c>
      <c r="I2220" s="4">
        <v>20.0</v>
      </c>
      <c r="J2220" s="4">
        <v>142.0</v>
      </c>
      <c r="K2220" s="4">
        <v>0.0</v>
      </c>
      <c r="L2220" s="4">
        <v>0.0</v>
      </c>
      <c r="M2220" s="5"/>
      <c r="O2220" s="6">
        <f t="shared" si="2"/>
        <v>142</v>
      </c>
      <c r="P2220" s="3" t="s">
        <v>102</v>
      </c>
      <c r="Q2220" s="3" t="str">
        <f t="shared" si="3"/>
        <v>OD</v>
      </c>
      <c r="R2220" s="3">
        <f t="shared" si="4"/>
        <v>142</v>
      </c>
      <c r="S2220" s="3" t="str">
        <f t="shared" si="5"/>
        <v/>
      </c>
      <c r="T2220" s="7">
        <f t="shared" si="6"/>
        <v>142</v>
      </c>
      <c r="U2220" s="8" t="str">
        <f t="array" ref="U2220">IF(W2220&lt;&gt;0,MAX(IFERROR(INDEX(A:S,MATCH(W2220,A:A,0),COLUMN(M$2)),0),IFERROR(INDEX(A:S,MATCH(AD2220,A:A,0),COLUMN(M$2)),0),IFERROR(INDEX(A:S,MATCH(AK2220,A:A,0),COLUMN(M$2)),0),IFERROR(INDEX(A:S,MATCH(AR2220,A:A,0),COLUMN(M$2)),0)),M2220)</f>
        <v/>
      </c>
      <c r="V2220" s="3" t="str">
        <f t="shared" si="7"/>
        <v/>
      </c>
      <c r="X2220" s="3">
        <v>0.0</v>
      </c>
      <c r="AE2220" s="3">
        <v>0.0</v>
      </c>
      <c r="AL2220" s="3">
        <v>0.0</v>
      </c>
      <c r="AS2220" s="3">
        <v>0.0</v>
      </c>
    </row>
    <row r="2221" ht="15.75" customHeight="1">
      <c r="A2221" s="3" t="s">
        <v>2453</v>
      </c>
      <c r="B2221" s="4" t="str">
        <f t="shared" si="81"/>
        <v>LCBLBAGR26</v>
      </c>
      <c r="D2221" s="3" t="s">
        <v>371</v>
      </c>
      <c r="F2221" s="5"/>
      <c r="G2221" s="4">
        <v>67.0</v>
      </c>
      <c r="I2221" s="4">
        <v>4.0</v>
      </c>
      <c r="J2221" s="4">
        <v>63.0</v>
      </c>
      <c r="K2221" s="4">
        <v>0.0</v>
      </c>
      <c r="L2221" s="4">
        <v>0.0</v>
      </c>
      <c r="O2221" s="6">
        <f t="shared" si="2"/>
        <v>63</v>
      </c>
      <c r="P2221" s="3" t="s">
        <v>102</v>
      </c>
      <c r="Q2221" s="3" t="str">
        <f t="shared" si="3"/>
        <v>OD</v>
      </c>
      <c r="R2221" s="3">
        <f t="shared" si="4"/>
        <v>63</v>
      </c>
      <c r="S2221" s="3" t="str">
        <f t="shared" si="5"/>
        <v/>
      </c>
      <c r="T2221" s="7">
        <f t="shared" si="6"/>
        <v>63</v>
      </c>
      <c r="U2221" s="8" t="str">
        <f t="array" ref="U2221">IF(W2221&lt;&gt;0,MAX(IFERROR(INDEX(A:S,MATCH(W2221,A:A,0),COLUMN(M$2)),0),IFERROR(INDEX(A:S,MATCH(AD2221,A:A,0),COLUMN(M$2)),0),IFERROR(INDEX(A:S,MATCH(AK2221,A:A,0),COLUMN(M$2)),0),IFERROR(INDEX(A:S,MATCH(AR2221,A:A,0),COLUMN(M$2)),0)),M2221)</f>
        <v/>
      </c>
      <c r="V2221" s="3" t="str">
        <f t="shared" si="7"/>
        <v/>
      </c>
      <c r="X2221" s="3">
        <v>0.0</v>
      </c>
      <c r="AE2221" s="3">
        <v>0.0</v>
      </c>
      <c r="AL2221" s="3">
        <v>0.0</v>
      </c>
      <c r="AS2221" s="3">
        <v>0.0</v>
      </c>
    </row>
    <row r="2222" ht="15.75" customHeight="1">
      <c r="A2222" s="3" t="s">
        <v>2454</v>
      </c>
      <c r="B2222" s="4" t="str">
        <f t="shared" si="81"/>
        <v>LCBLBAGR30</v>
      </c>
      <c r="D2222" s="3" t="s">
        <v>371</v>
      </c>
      <c r="F2222" s="5"/>
      <c r="G2222" s="4">
        <v>58.0</v>
      </c>
      <c r="I2222" s="4">
        <v>6.0</v>
      </c>
      <c r="J2222" s="4">
        <v>52.0</v>
      </c>
      <c r="K2222" s="4">
        <v>21.0</v>
      </c>
      <c r="L2222" s="4">
        <v>0.0</v>
      </c>
      <c r="O2222" s="6">
        <f t="shared" si="2"/>
        <v>52</v>
      </c>
      <c r="P2222" s="3" t="s">
        <v>102</v>
      </c>
      <c r="Q2222" s="3" t="str">
        <f t="shared" si="3"/>
        <v>OD</v>
      </c>
      <c r="R2222" s="3">
        <f t="shared" si="4"/>
        <v>52</v>
      </c>
      <c r="S2222" s="3" t="str">
        <f t="shared" si="5"/>
        <v/>
      </c>
      <c r="T2222" s="7">
        <f t="shared" si="6"/>
        <v>52</v>
      </c>
      <c r="U2222" s="8" t="str">
        <f t="array" ref="U2222">IF(W2222&lt;&gt;0,MAX(IFERROR(INDEX(A:S,MATCH(W2222,A:A,0),COLUMN(M$2)),0),IFERROR(INDEX(A:S,MATCH(AD2222,A:A,0),COLUMN(M$2)),0),IFERROR(INDEX(A:S,MATCH(AK2222,A:A,0),COLUMN(M$2)),0),IFERROR(INDEX(A:S,MATCH(AR2222,A:A,0),COLUMN(M$2)),0)),M2222)</f>
        <v/>
      </c>
      <c r="V2222" s="3" t="str">
        <f t="shared" si="7"/>
        <v/>
      </c>
      <c r="X2222" s="3">
        <v>0.0</v>
      </c>
      <c r="AE2222" s="3">
        <v>0.0</v>
      </c>
      <c r="AL2222" s="3">
        <v>0.0</v>
      </c>
      <c r="AS2222" s="3">
        <v>0.0</v>
      </c>
    </row>
    <row r="2223" ht="15.75" customHeight="1">
      <c r="A2223" s="3" t="s">
        <v>2455</v>
      </c>
      <c r="B2223" s="4" t="str">
        <f t="shared" si="81"/>
        <v>LCSHSIBRK</v>
      </c>
      <c r="C2223" s="3" t="s">
        <v>2</v>
      </c>
      <c r="D2223" s="3" t="s">
        <v>101</v>
      </c>
      <c r="F2223" s="5"/>
      <c r="G2223" s="4">
        <v>0.0</v>
      </c>
      <c r="I2223" s="4">
        <v>0.0</v>
      </c>
      <c r="J2223" s="4">
        <v>0.0</v>
      </c>
      <c r="K2223" s="4">
        <v>0.0</v>
      </c>
      <c r="L2223" s="4">
        <v>0.0</v>
      </c>
      <c r="M2223" s="5">
        <v>45261.0</v>
      </c>
      <c r="N2223" s="3">
        <v>30.0</v>
      </c>
      <c r="O2223" s="6">
        <f t="shared" si="2"/>
        <v>0</v>
      </c>
      <c r="P2223" s="3" t="s">
        <v>102</v>
      </c>
      <c r="Q2223" s="3" t="str">
        <f t="shared" si="3"/>
        <v>OD</v>
      </c>
      <c r="R2223" s="3">
        <f t="shared" si="4"/>
        <v>0</v>
      </c>
      <c r="S2223" s="3">
        <f t="shared" si="5"/>
        <v>0</v>
      </c>
      <c r="T2223" s="7">
        <f t="shared" si="6"/>
        <v>0</v>
      </c>
      <c r="U2223" s="8">
        <f t="array" ref="U2223">IF(W2223&lt;&gt;0,MAX(IFERROR(INDEX(A:S,MATCH(W2223,A:A,0),COLUMN(M$2)),0),IFERROR(INDEX(A:S,MATCH(AD2223,A:A,0),COLUMN(M$2)),0),IFERROR(INDEX(A:S,MATCH(AK2223,A:A,0),COLUMN(M$2)),0),IFERROR(INDEX(A:S,MATCH(AR2223,A:A,0),COLUMN(M$2)),0)),M2223)</f>
        <v>45261</v>
      </c>
      <c r="V2223" s="3">
        <f t="shared" si="7"/>
        <v>15</v>
      </c>
      <c r="X2223" s="3">
        <v>0.0</v>
      </c>
      <c r="AE2223" s="3">
        <v>0.0</v>
      </c>
      <c r="AL2223" s="3">
        <v>0.0</v>
      </c>
      <c r="AS2223" s="3">
        <v>0.0</v>
      </c>
    </row>
    <row r="2224" ht="15.75" customHeight="1">
      <c r="A2224" s="3" t="s">
        <v>2456</v>
      </c>
      <c r="B2224" s="4" t="str">
        <f t="shared" si="81"/>
        <v>LCSHSITNG</v>
      </c>
      <c r="C2224" s="3" t="s">
        <v>2</v>
      </c>
      <c r="D2224" s="3" t="s">
        <v>101</v>
      </c>
      <c r="F2224" s="5"/>
      <c r="G2224" s="4">
        <v>40.0</v>
      </c>
      <c r="I2224" s="4">
        <v>0.0</v>
      </c>
      <c r="J2224" s="4">
        <v>20.0</v>
      </c>
      <c r="K2224" s="4">
        <v>0.0</v>
      </c>
      <c r="L2224" s="4">
        <v>0.0</v>
      </c>
      <c r="O2224" s="6">
        <f t="shared" si="2"/>
        <v>40</v>
      </c>
      <c r="P2224" s="3" t="s">
        <v>102</v>
      </c>
      <c r="Q2224" s="3" t="str">
        <f t="shared" si="3"/>
        <v>OD</v>
      </c>
      <c r="R2224" s="3">
        <f t="shared" si="4"/>
        <v>20</v>
      </c>
      <c r="S2224" s="3">
        <f t="shared" si="5"/>
        <v>0</v>
      </c>
      <c r="T2224" s="7">
        <f t="shared" si="6"/>
        <v>40</v>
      </c>
      <c r="U2224" s="8" t="str">
        <f t="array" ref="U2224">IF(W2224&lt;&gt;0,MAX(IFERROR(INDEX(A:S,MATCH(W2224,A:A,0),COLUMN(M$2)),0),IFERROR(INDEX(A:S,MATCH(AD2224,A:A,0),COLUMN(M$2)),0),IFERROR(INDEX(A:S,MATCH(AK2224,A:A,0),COLUMN(M$2)),0),IFERROR(INDEX(A:S,MATCH(AR2224,A:A,0),COLUMN(M$2)),0)),M2224)</f>
        <v/>
      </c>
      <c r="V2224" s="3">
        <f t="shared" si="7"/>
        <v>0</v>
      </c>
      <c r="X2224" s="3">
        <v>0.0</v>
      </c>
      <c r="AE2224" s="3">
        <v>0.0</v>
      </c>
      <c r="AL2224" s="3">
        <v>0.0</v>
      </c>
      <c r="AS2224" s="3">
        <v>0.0</v>
      </c>
    </row>
    <row r="2225" ht="15.75" customHeight="1">
      <c r="A2225" s="3" t="s">
        <v>2457</v>
      </c>
      <c r="B2225" s="4" t="str">
        <f t="shared" si="81"/>
        <v>LCSHSIWSB</v>
      </c>
      <c r="C2225" s="3" t="s">
        <v>2</v>
      </c>
      <c r="D2225" s="3" t="s">
        <v>101</v>
      </c>
      <c r="F2225" s="5"/>
      <c r="G2225" s="4">
        <v>48.0</v>
      </c>
      <c r="I2225" s="4">
        <v>2.0</v>
      </c>
      <c r="J2225" s="4">
        <v>23.0</v>
      </c>
      <c r="K2225" s="4">
        <v>0.0</v>
      </c>
      <c r="L2225" s="4">
        <v>0.0</v>
      </c>
      <c r="M2225" s="5"/>
      <c r="O2225" s="6">
        <f t="shared" si="2"/>
        <v>46</v>
      </c>
      <c r="P2225" s="3" t="s">
        <v>102</v>
      </c>
      <c r="Q2225" s="3" t="str">
        <f t="shared" si="3"/>
        <v>OD</v>
      </c>
      <c r="R2225" s="3">
        <f t="shared" si="4"/>
        <v>23</v>
      </c>
      <c r="S2225" s="3">
        <f t="shared" si="5"/>
        <v>0</v>
      </c>
      <c r="T2225" s="7">
        <f t="shared" si="6"/>
        <v>46</v>
      </c>
      <c r="U2225" s="8" t="str">
        <f t="array" ref="U2225">IF(W2225&lt;&gt;0,MAX(IFERROR(INDEX(A:S,MATCH(W2225,A:A,0),COLUMN(M$2)),0),IFERROR(INDEX(A:S,MATCH(AD2225,A:A,0),COLUMN(M$2)),0),IFERROR(INDEX(A:S,MATCH(AK2225,A:A,0),COLUMN(M$2)),0),IFERROR(INDEX(A:S,MATCH(AR2225,A:A,0),COLUMN(M$2)),0)),M2225)</f>
        <v/>
      </c>
      <c r="V2225" s="3">
        <f t="shared" si="7"/>
        <v>0</v>
      </c>
      <c r="X2225" s="3">
        <v>0.0</v>
      </c>
      <c r="AE2225" s="3">
        <v>0.0</v>
      </c>
      <c r="AL2225" s="3">
        <v>0.0</v>
      </c>
      <c r="AS2225" s="3">
        <v>0.0</v>
      </c>
    </row>
    <row r="2226" ht="15.75" customHeight="1">
      <c r="A2226" s="3" t="s">
        <v>2458</v>
      </c>
      <c r="B2226" s="4" t="str">
        <f t="shared" si="81"/>
        <v>LCSSBABRK26</v>
      </c>
      <c r="D2226" s="3" t="s">
        <v>60</v>
      </c>
      <c r="F2226" s="5">
        <v>45020.0</v>
      </c>
      <c r="G2226" s="4">
        <v>0.0</v>
      </c>
      <c r="I2226" s="4">
        <v>0.0</v>
      </c>
      <c r="J2226" s="4">
        <v>0.0</v>
      </c>
      <c r="K2226" s="4">
        <v>0.0</v>
      </c>
      <c r="L2226" s="4">
        <v>0.0</v>
      </c>
      <c r="O2226" s="6">
        <f t="shared" si="2"/>
        <v>0</v>
      </c>
      <c r="P2226" s="9" t="s">
        <v>112</v>
      </c>
      <c r="Q2226" s="3" t="str">
        <f t="shared" si="3"/>
        <v>Z</v>
      </c>
      <c r="R2226" s="3">
        <f t="shared" si="4"/>
        <v>0</v>
      </c>
      <c r="S2226" s="3" t="str">
        <f t="shared" si="5"/>
        <v/>
      </c>
      <c r="T2226" s="7">
        <f t="shared" si="6"/>
        <v>0</v>
      </c>
      <c r="U2226" s="8" t="str">
        <f t="array" ref="U2226">IF(W2226&lt;&gt;0,MAX(IFERROR(INDEX(A:S,MATCH(W2226,A:A,0),COLUMN(M$2)),0),IFERROR(INDEX(A:S,MATCH(AD2226,A:A,0),COLUMN(M$2)),0),IFERROR(INDEX(A:S,MATCH(AK2226,A:A,0),COLUMN(M$2)),0),IFERROR(INDEX(A:S,MATCH(AR2226,A:A,0),COLUMN(M$2)),0)),M2226)</f>
        <v/>
      </c>
      <c r="V2226" s="3" t="str">
        <f t="shared" si="7"/>
        <v/>
      </c>
      <c r="X2226" s="3">
        <v>0.0</v>
      </c>
      <c r="AE2226" s="3">
        <v>0.0</v>
      </c>
      <c r="AL2226" s="3">
        <v>0.0</v>
      </c>
      <c r="AS2226" s="3">
        <v>0.0</v>
      </c>
    </row>
    <row r="2227" ht="15.75" customHeight="1">
      <c r="A2227" s="3" t="s">
        <v>2459</v>
      </c>
      <c r="B2227" s="4" t="str">
        <f t="shared" si="81"/>
        <v>LCSSBABRK30</v>
      </c>
      <c r="D2227" s="3" t="s">
        <v>60</v>
      </c>
      <c r="F2227" s="5">
        <v>45020.0</v>
      </c>
      <c r="G2227" s="4">
        <v>0.0</v>
      </c>
      <c r="I2227" s="4">
        <v>0.0</v>
      </c>
      <c r="J2227" s="4">
        <v>0.0</v>
      </c>
      <c r="K2227" s="4">
        <v>0.0</v>
      </c>
      <c r="L2227" s="4">
        <v>0.0</v>
      </c>
      <c r="O2227" s="6">
        <f t="shared" si="2"/>
        <v>0</v>
      </c>
      <c r="P2227" s="3" t="s">
        <v>51</v>
      </c>
      <c r="Q2227" s="3" t="str">
        <f t="shared" si="3"/>
        <v>ZZ</v>
      </c>
      <c r="R2227" s="3">
        <f t="shared" si="4"/>
        <v>0</v>
      </c>
      <c r="S2227" s="3" t="str">
        <f t="shared" si="5"/>
        <v/>
      </c>
      <c r="T2227" s="7">
        <f t="shared" si="6"/>
        <v>0</v>
      </c>
      <c r="U2227" s="8" t="str">
        <f t="array" ref="U2227">IF(W2227&lt;&gt;0,MAX(IFERROR(INDEX(A:S,MATCH(W2227,A:A,0),COLUMN(M$2)),0),IFERROR(INDEX(A:S,MATCH(AD2227,A:A,0),COLUMN(M$2)),0),IFERROR(INDEX(A:S,MATCH(AK2227,A:A,0),COLUMN(M$2)),0),IFERROR(INDEX(A:S,MATCH(AR2227,A:A,0),COLUMN(M$2)),0)),M2227)</f>
        <v/>
      </c>
      <c r="V2227" s="3" t="str">
        <f t="shared" si="7"/>
        <v/>
      </c>
      <c r="X2227" s="3">
        <v>0.0</v>
      </c>
      <c r="AE2227" s="3">
        <v>0.0</v>
      </c>
      <c r="AL2227" s="3">
        <v>0.0</v>
      </c>
      <c r="AS2227" s="3">
        <v>0.0</v>
      </c>
    </row>
    <row r="2228" ht="15.75" customHeight="1">
      <c r="A2228" s="3" t="s">
        <v>2460</v>
      </c>
      <c r="B2228" s="4" t="str">
        <f t="shared" si="81"/>
        <v>LCSSBATNG26</v>
      </c>
      <c r="D2228" s="3" t="s">
        <v>60</v>
      </c>
      <c r="F2228" s="5">
        <v>45020.0</v>
      </c>
      <c r="G2228" s="4">
        <v>0.0</v>
      </c>
      <c r="I2228" s="4">
        <v>0.0</v>
      </c>
      <c r="J2228" s="4">
        <v>0.0</v>
      </c>
      <c r="K2228" s="4">
        <v>0.0</v>
      </c>
      <c r="L2228" s="4">
        <v>0.0</v>
      </c>
      <c r="O2228" s="6">
        <f t="shared" si="2"/>
        <v>0</v>
      </c>
      <c r="P2228" s="3" t="s">
        <v>51</v>
      </c>
      <c r="Q2228" s="3" t="str">
        <f t="shared" si="3"/>
        <v>ZZ</v>
      </c>
      <c r="R2228" s="3">
        <f t="shared" si="4"/>
        <v>0</v>
      </c>
      <c r="S2228" s="3" t="str">
        <f t="shared" si="5"/>
        <v/>
      </c>
      <c r="T2228" s="7">
        <f t="shared" si="6"/>
        <v>0</v>
      </c>
      <c r="U2228" s="8" t="str">
        <f t="array" ref="U2228">IF(W2228&lt;&gt;0,MAX(IFERROR(INDEX(A:S,MATCH(W2228,A:A,0),COLUMN(M$2)),0),IFERROR(INDEX(A:S,MATCH(AD2228,A:A,0),COLUMN(M$2)),0),IFERROR(INDEX(A:S,MATCH(AK2228,A:A,0),COLUMN(M$2)),0),IFERROR(INDEX(A:S,MATCH(AR2228,A:A,0),COLUMN(M$2)),0)),M2228)</f>
        <v/>
      </c>
      <c r="V2228" s="3" t="str">
        <f t="shared" si="7"/>
        <v/>
      </c>
      <c r="X2228" s="3">
        <v>0.0</v>
      </c>
      <c r="AE2228" s="3">
        <v>0.0</v>
      </c>
      <c r="AL2228" s="3">
        <v>0.0</v>
      </c>
      <c r="AS2228" s="3">
        <v>0.0</v>
      </c>
    </row>
    <row r="2229" ht="15.75" customHeight="1">
      <c r="A2229" s="3" t="s">
        <v>2461</v>
      </c>
      <c r="B2229" s="4" t="str">
        <f t="shared" si="81"/>
        <v>LCSSBATNG30</v>
      </c>
      <c r="D2229" s="3" t="s">
        <v>60</v>
      </c>
      <c r="F2229" s="5">
        <v>45020.0</v>
      </c>
      <c r="G2229" s="4">
        <v>0.0</v>
      </c>
      <c r="I2229" s="4">
        <v>0.0</v>
      </c>
      <c r="J2229" s="4">
        <v>0.0</v>
      </c>
      <c r="K2229" s="4">
        <v>0.0</v>
      </c>
      <c r="L2229" s="4">
        <v>0.0</v>
      </c>
      <c r="O2229" s="6">
        <f t="shared" si="2"/>
        <v>0</v>
      </c>
      <c r="P2229" s="3" t="s">
        <v>51</v>
      </c>
      <c r="Q2229" s="3" t="str">
        <f t="shared" si="3"/>
        <v>ZZ</v>
      </c>
      <c r="R2229" s="3">
        <f t="shared" si="4"/>
        <v>0</v>
      </c>
      <c r="S2229" s="3" t="str">
        <f t="shared" si="5"/>
        <v/>
      </c>
      <c r="T2229" s="7">
        <f t="shared" si="6"/>
        <v>0</v>
      </c>
      <c r="U2229" s="8" t="str">
        <f t="array" ref="U2229">IF(W2229&lt;&gt;0,MAX(IFERROR(INDEX(A:S,MATCH(W2229,A:A,0),COLUMN(M$2)),0),IFERROR(INDEX(A:S,MATCH(AD2229,A:A,0),COLUMN(M$2)),0),IFERROR(INDEX(A:S,MATCH(AK2229,A:A,0),COLUMN(M$2)),0),IFERROR(INDEX(A:S,MATCH(AR2229,A:A,0),COLUMN(M$2)),0)),M2229)</f>
        <v/>
      </c>
      <c r="V2229" s="3" t="str">
        <f t="shared" si="7"/>
        <v/>
      </c>
      <c r="X2229" s="3">
        <v>0.0</v>
      </c>
      <c r="AE2229" s="3">
        <v>0.0</v>
      </c>
      <c r="AL2229" s="3">
        <v>0.0</v>
      </c>
      <c r="AS2229" s="3">
        <v>0.0</v>
      </c>
    </row>
    <row r="2230" ht="15.75" customHeight="1">
      <c r="A2230" s="3" t="s">
        <v>2462</v>
      </c>
      <c r="B2230" s="4" t="str">
        <f t="shared" si="81"/>
        <v>LCSSBAWSB26</v>
      </c>
      <c r="D2230" s="3" t="s">
        <v>60</v>
      </c>
      <c r="F2230" s="5">
        <v>45020.0</v>
      </c>
      <c r="G2230" s="4">
        <v>0.0</v>
      </c>
      <c r="I2230" s="4">
        <v>0.0</v>
      </c>
      <c r="J2230" s="4">
        <v>0.0</v>
      </c>
      <c r="K2230" s="4">
        <v>0.0</v>
      </c>
      <c r="L2230" s="4">
        <v>0.0</v>
      </c>
      <c r="O2230" s="6">
        <f t="shared" si="2"/>
        <v>0</v>
      </c>
      <c r="P2230" s="3" t="s">
        <v>51</v>
      </c>
      <c r="Q2230" s="3" t="str">
        <f t="shared" si="3"/>
        <v>ZZ</v>
      </c>
      <c r="R2230" s="3">
        <f t="shared" si="4"/>
        <v>0</v>
      </c>
      <c r="S2230" s="3" t="str">
        <f t="shared" si="5"/>
        <v/>
      </c>
      <c r="T2230" s="7">
        <f t="shared" si="6"/>
        <v>0</v>
      </c>
      <c r="U2230" s="8" t="str">
        <f t="array" ref="U2230">IF(W2230&lt;&gt;0,MAX(IFERROR(INDEX(A:S,MATCH(W2230,A:A,0),COLUMN(M$2)),0),IFERROR(INDEX(A:S,MATCH(AD2230,A:A,0),COLUMN(M$2)),0),IFERROR(INDEX(A:S,MATCH(AK2230,A:A,0),COLUMN(M$2)),0),IFERROR(INDEX(A:S,MATCH(AR2230,A:A,0),COLUMN(M$2)),0)),M2230)</f>
        <v/>
      </c>
      <c r="V2230" s="3" t="str">
        <f t="shared" si="7"/>
        <v/>
      </c>
      <c r="X2230" s="3">
        <v>0.0</v>
      </c>
      <c r="AE2230" s="3">
        <v>0.0</v>
      </c>
      <c r="AL2230" s="3">
        <v>0.0</v>
      </c>
      <c r="AS2230" s="3">
        <v>0.0</v>
      </c>
    </row>
    <row r="2231" ht="15.75" customHeight="1">
      <c r="A2231" s="3" t="s">
        <v>2463</v>
      </c>
      <c r="B2231" s="4" t="str">
        <f t="shared" si="81"/>
        <v>LCSSBAWSB30</v>
      </c>
      <c r="D2231" s="3" t="s">
        <v>60</v>
      </c>
      <c r="F2231" s="5">
        <v>45020.0</v>
      </c>
      <c r="G2231" s="4">
        <v>0.0</v>
      </c>
      <c r="I2231" s="4">
        <v>0.0</v>
      </c>
      <c r="J2231" s="4">
        <v>0.0</v>
      </c>
      <c r="K2231" s="4">
        <v>0.0</v>
      </c>
      <c r="L2231" s="4">
        <v>0.0</v>
      </c>
      <c r="O2231" s="6">
        <f t="shared" si="2"/>
        <v>0</v>
      </c>
      <c r="P2231" s="3" t="s">
        <v>51</v>
      </c>
      <c r="Q2231" s="3" t="str">
        <f t="shared" si="3"/>
        <v>ZZ</v>
      </c>
      <c r="R2231" s="3">
        <f t="shared" si="4"/>
        <v>0</v>
      </c>
      <c r="S2231" s="3" t="str">
        <f t="shared" si="5"/>
        <v/>
      </c>
      <c r="T2231" s="7">
        <f t="shared" si="6"/>
        <v>0</v>
      </c>
      <c r="U2231" s="8" t="str">
        <f t="array" ref="U2231">IF(W2231&lt;&gt;0,MAX(IFERROR(INDEX(A:S,MATCH(W2231,A:A,0),COLUMN(M$2)),0),IFERROR(INDEX(A:S,MATCH(AD2231,A:A,0),COLUMN(M$2)),0),IFERROR(INDEX(A:S,MATCH(AK2231,A:A,0),COLUMN(M$2)),0),IFERROR(INDEX(A:S,MATCH(AR2231,A:A,0),COLUMN(M$2)),0)),M2231)</f>
        <v/>
      </c>
      <c r="V2231" s="3" t="str">
        <f t="shared" si="7"/>
        <v/>
      </c>
      <c r="X2231" s="3">
        <v>0.0</v>
      </c>
      <c r="AE2231" s="3">
        <v>0.0</v>
      </c>
      <c r="AL2231" s="3">
        <v>0.0</v>
      </c>
      <c r="AS2231" s="3">
        <v>0.0</v>
      </c>
    </row>
    <row r="2232" ht="15.75" customHeight="1">
      <c r="A2232" s="3" t="s">
        <v>2464</v>
      </c>
      <c r="B2232" s="4" t="str">
        <f t="shared" si="81"/>
        <v>LCLFBDGRKG</v>
      </c>
      <c r="D2232" s="3" t="s">
        <v>101</v>
      </c>
      <c r="F2232" s="5"/>
      <c r="G2232" s="4">
        <v>0.0</v>
      </c>
      <c r="I2232" s="4">
        <v>0.0</v>
      </c>
      <c r="J2232" s="4">
        <v>3.0</v>
      </c>
      <c r="K2232" s="4">
        <v>0.0</v>
      </c>
      <c r="L2232" s="4">
        <v>0.0</v>
      </c>
      <c r="O2232" s="6">
        <f t="shared" si="2"/>
        <v>3</v>
      </c>
      <c r="P2232" s="3" t="s">
        <v>1894</v>
      </c>
      <c r="Q2232" s="3" t="str">
        <f t="shared" si="3"/>
        <v>LC BEDROOM</v>
      </c>
      <c r="R2232" s="3">
        <f t="shared" si="4"/>
        <v>3</v>
      </c>
      <c r="S2232" s="3">
        <f t="shared" si="5"/>
        <v>0</v>
      </c>
      <c r="T2232" s="7">
        <f t="shared" si="6"/>
        <v>3</v>
      </c>
      <c r="U2232" s="8">
        <f t="array" ref="U2232">IF(W2232&lt;&gt;0,MAX(IFERROR(INDEX(A:S,MATCH(W2232,A:A,0),COLUMN(M$2)),0),IFERROR(INDEX(A:S,MATCH(AD2232,A:A,0),COLUMN(M$2)),0),IFERROR(INDEX(A:S,MATCH(AK2232,A:A,0),COLUMN(M$2)),0),IFERROR(INDEX(A:S,MATCH(AR2232,A:A,0),COLUMN(M$2)),0)),M2232)</f>
        <v>0</v>
      </c>
      <c r="V2232" s="3">
        <f t="shared" si="7"/>
        <v>0</v>
      </c>
      <c r="W2232" s="3" t="s">
        <v>2465</v>
      </c>
      <c r="X2232" s="3">
        <v>1.0</v>
      </c>
      <c r="Y2232" s="3">
        <f t="array" ref="Y2232">ROUNDDOWN(INDEX($A:$O,MATCH(W2232,$A:$A,0),COLUMN(O$1))/X2232,0)</f>
        <v>3</v>
      </c>
      <c r="Z2232" s="3">
        <f t="array" ref="Z2232">ROUNDDOWN(INDEX($A:$J,MATCH(W2232,$A:$A,0),COLUMN(H$1))/X2232,0)+Y2232</f>
        <v>3</v>
      </c>
      <c r="AA2232" s="5" t="str">
        <f t="shared" ref="AA2232:AA2233" si="82">XLOOKUP(W2232,A:A,M:M)</f>
        <v/>
      </c>
      <c r="AB2232" s="3">
        <f t="array" ref="AB2232">ROUNDDOWN(INDEX($A:$N,MATCH(W2232,$A:$A,0),COLUMN(N$1))/X2232,0)+Z2232</f>
        <v>3</v>
      </c>
      <c r="AC2232" s="3" t="str">
        <f t="array" ref="AC2232">INDEX($A:$P,MATCH(W2232,$A:$A,0),COLUMN(P$1))</f>
        <v>LC BEDROOM</v>
      </c>
      <c r="AD2232" s="3" t="s">
        <v>2466</v>
      </c>
      <c r="AE2232" s="3">
        <v>1.0</v>
      </c>
      <c r="AF2232" s="3">
        <f t="array" ref="AF2232">ROUNDDOWN(INDEX($A:$O,MATCH(AD2232,$A:$A,0),COLUMN(O$1))/AE2232,0)</f>
        <v>3</v>
      </c>
      <c r="AG2232" s="3">
        <f t="array" ref="AG2232">ROUNDDOWN(INDEX($A:$J,MATCH(AD2232,$A:$A,0),COLUMN(H$1))/AE2232,0)+AF2232</f>
        <v>3</v>
      </c>
      <c r="AH2232" s="5" t="str">
        <f t="shared" ref="AH2232:AH2233" si="83">XLOOKUP(AD2232,A:A,M:M)</f>
        <v/>
      </c>
      <c r="AI2232" s="3">
        <f t="array" ref="AI2232">ROUNDDOWN(INDEX($A:$N,MATCH(AD2232,$A:$A,0),COLUMN(N$1))/AE2232,0)+AG2232</f>
        <v>3</v>
      </c>
      <c r="AJ2232" s="3" t="str">
        <f t="array" ref="AJ2232">INDEX($A:$P,MATCH(AD2232,$A:$A,0),COLUMN(P$1))</f>
        <v>LC BEDROOM</v>
      </c>
    </row>
    <row r="2233" ht="15.75" customHeight="1">
      <c r="A2233" s="3" t="s">
        <v>2467</v>
      </c>
      <c r="B2233" s="4" t="str">
        <f t="shared" si="81"/>
        <v>LCLFBDGRQN</v>
      </c>
      <c r="D2233" s="3" t="s">
        <v>101</v>
      </c>
      <c r="F2233" s="5"/>
      <c r="G2233" s="4">
        <v>0.0</v>
      </c>
      <c r="I2233" s="4">
        <v>0.0</v>
      </c>
      <c r="J2233" s="4">
        <v>11.0</v>
      </c>
      <c r="K2233" s="4">
        <v>0.0</v>
      </c>
      <c r="L2233" s="4">
        <v>0.0</v>
      </c>
      <c r="O2233" s="6">
        <f t="shared" si="2"/>
        <v>11</v>
      </c>
      <c r="P2233" s="3" t="s">
        <v>1894</v>
      </c>
      <c r="Q2233" s="3" t="str">
        <f t="shared" si="3"/>
        <v>LC BEDROOM</v>
      </c>
      <c r="R2233" s="3">
        <f t="shared" si="4"/>
        <v>11</v>
      </c>
      <c r="S2233" s="3">
        <f t="shared" si="5"/>
        <v>0</v>
      </c>
      <c r="T2233" s="7">
        <f t="shared" si="6"/>
        <v>11</v>
      </c>
      <c r="U2233" s="8">
        <f t="array" ref="U2233">IF(W2233&lt;&gt;0,MAX(IFERROR(INDEX(A:S,MATCH(W2233,A:A,0),COLUMN(M$2)),0),IFERROR(INDEX(A:S,MATCH(AD2233,A:A,0),COLUMN(M$2)),0),IFERROR(INDEX(A:S,MATCH(AK2233,A:A,0),COLUMN(M$2)),0),IFERROR(INDEX(A:S,MATCH(AR2233,A:A,0),COLUMN(M$2)),0)),M2233)</f>
        <v>0</v>
      </c>
      <c r="V2233" s="3">
        <f t="shared" si="7"/>
        <v>0</v>
      </c>
      <c r="W2233" s="3" t="s">
        <v>2468</v>
      </c>
      <c r="X2233" s="3">
        <v>1.0</v>
      </c>
      <c r="Y2233" s="3">
        <f t="array" ref="Y2233">ROUNDDOWN(INDEX($A:$O,MATCH(W2233,$A:$A,0),COLUMN(O$1))/X2233,0)</f>
        <v>11</v>
      </c>
      <c r="Z2233" s="3">
        <f t="array" ref="Z2233">ROUNDDOWN(INDEX($A:$J,MATCH(W2233,$A:$A,0),COLUMN(H$1))/X2233,0)+Y2233</f>
        <v>11</v>
      </c>
      <c r="AA2233" s="5" t="str">
        <f t="shared" si="82"/>
        <v/>
      </c>
      <c r="AB2233" s="3">
        <f t="array" ref="AB2233">ROUNDDOWN(INDEX($A:$N,MATCH(W2233,$A:$A,0),COLUMN(N$1))/X2233,0)+Z2233</f>
        <v>11</v>
      </c>
      <c r="AC2233" s="3" t="str">
        <f t="array" ref="AC2233">INDEX($A:$P,MATCH(W2233,$A:$A,0),COLUMN(P$1))</f>
        <v>LC BEDROOM</v>
      </c>
      <c r="AD2233" s="3" t="s">
        <v>2469</v>
      </c>
      <c r="AE2233" s="3">
        <v>1.0</v>
      </c>
      <c r="AF2233" s="3">
        <f t="array" ref="AF2233">ROUNDDOWN(INDEX($A:$O,MATCH(AD2233,$A:$A,0),COLUMN(O$1))/AE2233,0)</f>
        <v>11</v>
      </c>
      <c r="AG2233" s="3">
        <f t="array" ref="AG2233">ROUNDDOWN(INDEX($A:$J,MATCH(AD2233,$A:$A,0),COLUMN(H$1))/AE2233,0)+AF2233</f>
        <v>11</v>
      </c>
      <c r="AH2233" s="5" t="str">
        <f t="shared" si="83"/>
        <v/>
      </c>
      <c r="AI2233" s="3">
        <f t="array" ref="AI2233">ROUNDDOWN(INDEX($A:$N,MATCH(AD2233,$A:$A,0),COLUMN(N$1))/AE2233,0)+AG2233</f>
        <v>11</v>
      </c>
      <c r="AJ2233" s="3" t="str">
        <f t="array" ref="AJ2233">INDEX($A:$P,MATCH(AD2233,$A:$A,0),COLUMN(P$1))</f>
        <v>LC BEDROOM</v>
      </c>
    </row>
    <row r="2234" ht="15.75" customHeight="1">
      <c r="A2234" s="3" t="s">
        <v>2470</v>
      </c>
      <c r="B2234" s="4" t="str">
        <f t="shared" si="81"/>
        <v>LCLFDRGR</v>
      </c>
      <c r="D2234" s="3" t="s">
        <v>101</v>
      </c>
      <c r="F2234" s="5"/>
      <c r="G2234" s="4">
        <v>8.0</v>
      </c>
      <c r="I2234" s="4">
        <v>0.0</v>
      </c>
      <c r="J2234" s="4">
        <v>8.0</v>
      </c>
      <c r="K2234" s="4">
        <v>0.0</v>
      </c>
      <c r="L2234" s="4">
        <v>0.0</v>
      </c>
      <c r="M2234" s="5">
        <v>45261.0</v>
      </c>
      <c r="N2234" s="3">
        <v>11.0</v>
      </c>
      <c r="O2234" s="6">
        <f t="shared" si="2"/>
        <v>8</v>
      </c>
      <c r="P2234" s="3" t="s">
        <v>1894</v>
      </c>
      <c r="Q2234" s="3" t="str">
        <f t="shared" si="3"/>
        <v>LC BEDROOM</v>
      </c>
      <c r="R2234" s="3">
        <f t="shared" si="4"/>
        <v>8</v>
      </c>
      <c r="S2234" s="3" t="str">
        <f t="shared" si="5"/>
        <v/>
      </c>
      <c r="T2234" s="7">
        <f t="shared" si="6"/>
        <v>8</v>
      </c>
      <c r="U2234" s="8">
        <f t="array" ref="U2234">IF(W2234&lt;&gt;0,MAX(IFERROR(INDEX(A:S,MATCH(W2234,A:A,0),COLUMN(M$2)),0),IFERROR(INDEX(A:S,MATCH(AD2234,A:A,0),COLUMN(M$2)),0),IFERROR(INDEX(A:S,MATCH(AK2234,A:A,0),COLUMN(M$2)),0),IFERROR(INDEX(A:S,MATCH(AR2234,A:A,0),COLUMN(M$2)),0)),M2234)</f>
        <v>45261</v>
      </c>
      <c r="V2234" s="3">
        <f t="shared" si="7"/>
        <v>11</v>
      </c>
    </row>
    <row r="2235" ht="15.75" customHeight="1">
      <c r="A2235" s="3" t="s">
        <v>2471</v>
      </c>
      <c r="B2235" s="4" t="str">
        <f t="shared" si="81"/>
        <v>LCLFLAGR</v>
      </c>
      <c r="D2235" s="3" t="s">
        <v>101</v>
      </c>
      <c r="F2235" s="5"/>
      <c r="G2235" s="4">
        <v>0.0</v>
      </c>
      <c r="I2235" s="4">
        <v>2.0</v>
      </c>
      <c r="J2235" s="4">
        <v>0.0</v>
      </c>
      <c r="K2235" s="4">
        <v>0.0</v>
      </c>
      <c r="L2235" s="4">
        <v>0.0</v>
      </c>
      <c r="M2235" s="5">
        <v>45261.0</v>
      </c>
      <c r="N2235" s="3">
        <v>31.0</v>
      </c>
      <c r="O2235" s="6">
        <f t="shared" si="2"/>
        <v>-2</v>
      </c>
      <c r="P2235" s="3" t="s">
        <v>1894</v>
      </c>
      <c r="Q2235" s="3" t="str">
        <f t="shared" si="3"/>
        <v>LC BEDROOM</v>
      </c>
      <c r="R2235" s="3">
        <f t="shared" si="4"/>
        <v>-2</v>
      </c>
      <c r="S2235" s="3" t="str">
        <f t="shared" si="5"/>
        <v/>
      </c>
      <c r="T2235" s="7">
        <f t="shared" si="6"/>
        <v>0</v>
      </c>
      <c r="U2235" s="8">
        <f t="array" ref="U2235">IF(W2235&lt;&gt;0,MAX(IFERROR(INDEX(A:S,MATCH(W2235,A:A,0),COLUMN(M$2)),0),IFERROR(INDEX(A:S,MATCH(AD2235,A:A,0),COLUMN(M$2)),0),IFERROR(INDEX(A:S,MATCH(AK2235,A:A,0),COLUMN(M$2)),0),IFERROR(INDEX(A:S,MATCH(AR2235,A:A,0),COLUMN(M$2)),0)),M2235)</f>
        <v>45261</v>
      </c>
      <c r="V2235" s="3">
        <f t="shared" si="7"/>
        <v>31</v>
      </c>
    </row>
    <row r="2236" ht="15.75" customHeight="1">
      <c r="A2236" s="3" t="s">
        <v>2472</v>
      </c>
      <c r="B2236" s="4" t="str">
        <f t="shared" si="81"/>
        <v>SETLFBDGRKG3A</v>
      </c>
      <c r="D2236" s="3" t="s">
        <v>101</v>
      </c>
      <c r="F2236" s="5"/>
      <c r="G2236" s="4">
        <v>0.0</v>
      </c>
      <c r="I2236" s="4">
        <v>0.0</v>
      </c>
      <c r="J2236" s="4">
        <v>0.0</v>
      </c>
      <c r="K2236" s="4">
        <v>0.0</v>
      </c>
      <c r="L2236" s="4">
        <v>0.0</v>
      </c>
      <c r="O2236" s="6">
        <f t="shared" si="2"/>
        <v>0</v>
      </c>
      <c r="P2236" s="3" t="s">
        <v>1894</v>
      </c>
      <c r="Q2236" s="3" t="str">
        <f t="shared" si="3"/>
        <v>LC BEDROOM</v>
      </c>
      <c r="R2236" s="3">
        <f t="shared" si="4"/>
        <v>-1</v>
      </c>
      <c r="S2236" s="3">
        <f t="shared" si="5"/>
        <v>0</v>
      </c>
      <c r="T2236" s="7">
        <f t="shared" si="6"/>
        <v>0</v>
      </c>
      <c r="U2236" s="8">
        <f t="array" ref="U2236">IF(W2236&lt;&gt;0,MAX(IFERROR(INDEX(A:S,MATCH(W2236,A:A,0),COLUMN(M$2)),0),IFERROR(INDEX(A:S,MATCH(AD2236,A:A,0),COLUMN(M$2)),0),IFERROR(INDEX(A:S,MATCH(AK2236,A:A,0),COLUMN(M$2)),0),IFERROR(INDEX(A:S,MATCH(AR2236,A:A,0),COLUMN(M$2)),0)),M2236)</f>
        <v>45261</v>
      </c>
      <c r="V2236" s="3">
        <f t="shared" si="7"/>
        <v>4</v>
      </c>
      <c r="W2236" s="3" t="s">
        <v>2465</v>
      </c>
      <c r="X2236" s="3">
        <v>1.0</v>
      </c>
      <c r="Y2236" s="3">
        <f t="array" ref="Y2236">ROUNDDOWN(INDEX($A:$O,MATCH(W2236,$A:$A,0),COLUMN(O$1))/X2236,0)</f>
        <v>3</v>
      </c>
      <c r="Z2236" s="3">
        <f t="array" ref="Z2236">ROUNDDOWN(INDEX($A:$J,MATCH(W2236,$A:$A,0),COLUMN(H$1))/X2236,0)+Y2236</f>
        <v>3</v>
      </c>
      <c r="AA2236" s="5" t="str">
        <f t="shared" ref="AA2236:AA2240" si="84">XLOOKUP(W2236,A:A,M:M)</f>
        <v/>
      </c>
      <c r="AB2236" s="3">
        <f t="array" ref="AB2236">ROUNDDOWN(INDEX($A:$N,MATCH(W2236,$A:$A,0),COLUMN(N$1))/X2236,0)+Z2236</f>
        <v>3</v>
      </c>
      <c r="AC2236" s="3" t="str">
        <f t="array" ref="AC2236">INDEX($A:$P,MATCH(W2236,$A:$A,0),COLUMN(P$1))</f>
        <v>LC BEDROOM</v>
      </c>
      <c r="AD2236" s="3" t="s">
        <v>2466</v>
      </c>
      <c r="AE2236" s="3">
        <v>1.0</v>
      </c>
      <c r="AF2236" s="3">
        <f t="array" ref="AF2236">ROUNDDOWN(INDEX($A:$O,MATCH(AD2236,$A:$A,0),COLUMN(O$1))/AE2236,0)</f>
        <v>3</v>
      </c>
      <c r="AG2236" s="3">
        <f t="array" ref="AG2236">ROUNDDOWN(INDEX($A:$J,MATCH(AD2236,$A:$A,0),COLUMN(H$1))/AE2236,0)+AF2236</f>
        <v>3</v>
      </c>
      <c r="AH2236" s="5" t="str">
        <f t="shared" ref="AH2236:AH2240" si="85">XLOOKUP(AD2236,A:A,M:M)</f>
        <v/>
      </c>
      <c r="AI2236" s="3">
        <f t="array" ref="AI2236">ROUNDDOWN(INDEX($A:$N,MATCH(AD2236,$A:$A,0),COLUMN(N$1))/AE2236,0)+AG2236</f>
        <v>3</v>
      </c>
      <c r="AJ2236" s="3" t="str">
        <f t="array" ref="AJ2236">INDEX($A:$P,MATCH(AD2236,$A:$A,0),COLUMN(P$1))</f>
        <v>LC BEDROOM</v>
      </c>
      <c r="AK2236" s="3" t="s">
        <v>2471</v>
      </c>
      <c r="AL2236" s="3">
        <v>2.0</v>
      </c>
      <c r="AM2236" s="3">
        <f t="array" ref="AM2236">ROUNDDOWN(INDEX($A:$O,MATCH(AK2236,$A:$A,0),COLUMN(O$1))/AL2236,0)</f>
        <v>-1</v>
      </c>
      <c r="AN2236" s="3">
        <f t="array" ref="AN2236">ROUNDDOWN(INDEX($A:$J,MATCH(AK2236,$A:$A,0),COLUMN(H$1))/AL2236,0)+AM2236</f>
        <v>-1</v>
      </c>
      <c r="AO2236" s="5">
        <f t="shared" ref="AO2236:AO2239" si="86">XLOOKUP(AK2236,$A:$A,$M:$M)</f>
        <v>45261</v>
      </c>
      <c r="AP2236" s="3">
        <f t="array" ref="AP2236">ROUNDDOWN(INDEX($A:$N,MATCH(AK2236,$A:$A,0),COLUMN(N$1))/AL2236,0)+AN2236</f>
        <v>14</v>
      </c>
      <c r="AQ2236" s="3" t="str">
        <f t="array" ref="AQ2236">INDEX($A:$P,MATCH(AK2236,$A:$A,0),COLUMN(P$1))</f>
        <v>LC BEDROOM</v>
      </c>
    </row>
    <row r="2237" ht="15.75" customHeight="1">
      <c r="A2237" s="3" t="s">
        <v>2473</v>
      </c>
      <c r="B2237" s="4" t="str">
        <f t="shared" si="81"/>
        <v>SETLFBDGRKG4A</v>
      </c>
      <c r="D2237" s="3" t="s">
        <v>101</v>
      </c>
      <c r="F2237" s="5"/>
      <c r="G2237" s="4">
        <v>0.0</v>
      </c>
      <c r="I2237" s="4">
        <v>0.0</v>
      </c>
      <c r="J2237" s="4">
        <v>0.0</v>
      </c>
      <c r="K2237" s="4">
        <v>0.0</v>
      </c>
      <c r="L2237" s="4">
        <v>0.0</v>
      </c>
      <c r="O2237" s="6">
        <f t="shared" si="2"/>
        <v>0</v>
      </c>
      <c r="P2237" s="3" t="s">
        <v>1894</v>
      </c>
      <c r="Q2237" s="3" t="str">
        <f t="shared" si="3"/>
        <v>LC BEDROOM</v>
      </c>
      <c r="R2237" s="3">
        <f t="shared" si="4"/>
        <v>-1</v>
      </c>
      <c r="S2237" s="3">
        <f t="shared" si="5"/>
        <v>0</v>
      </c>
      <c r="T2237" s="7">
        <f t="shared" si="6"/>
        <v>0</v>
      </c>
      <c r="U2237" s="8">
        <f t="array" ref="U2237">IF(W2237&lt;&gt;0,MAX(IFERROR(INDEX(A:S,MATCH(W2237,A:A,0),COLUMN(M$2)),0),IFERROR(INDEX(A:S,MATCH(AD2237,A:A,0),COLUMN(M$2)),0),IFERROR(INDEX(A:S,MATCH(AK2237,A:A,0),COLUMN(M$2)),0),IFERROR(INDEX(A:S,MATCH(AR2237,A:A,0),COLUMN(M$2)),0)),M2237)</f>
        <v>45261</v>
      </c>
      <c r="V2237" s="3">
        <f t="shared" si="7"/>
        <v>4</v>
      </c>
      <c r="W2237" s="3" t="s">
        <v>2465</v>
      </c>
      <c r="X2237" s="3">
        <v>1.0</v>
      </c>
      <c r="Y2237" s="3">
        <f t="array" ref="Y2237">ROUNDDOWN(INDEX($A:$O,MATCH(W2237,$A:$A,0),COLUMN(O$1))/X2237,0)</f>
        <v>3</v>
      </c>
      <c r="Z2237" s="3">
        <f t="array" ref="Z2237">ROUNDDOWN(INDEX($A:$J,MATCH(W2237,$A:$A,0),COLUMN(H$1))/X2237,0)+Y2237</f>
        <v>3</v>
      </c>
      <c r="AA2237" s="5" t="str">
        <f t="shared" si="84"/>
        <v/>
      </c>
      <c r="AB2237" s="3">
        <f t="array" ref="AB2237">ROUNDDOWN(INDEX($A:$N,MATCH(W2237,$A:$A,0),COLUMN(N$1))/X2237,0)+Z2237</f>
        <v>3</v>
      </c>
      <c r="AC2237" s="3" t="str">
        <f t="array" ref="AC2237">INDEX($A:$P,MATCH(W2237,$A:$A,0),COLUMN(P$1))</f>
        <v>LC BEDROOM</v>
      </c>
      <c r="AD2237" s="3" t="s">
        <v>2466</v>
      </c>
      <c r="AE2237" s="3">
        <v>1.0</v>
      </c>
      <c r="AF2237" s="3">
        <f t="array" ref="AF2237">ROUNDDOWN(INDEX($A:$O,MATCH(AD2237,$A:$A,0),COLUMN(O$1))/AE2237,0)</f>
        <v>3</v>
      </c>
      <c r="AG2237" s="3">
        <f t="array" ref="AG2237">ROUNDDOWN(INDEX($A:$J,MATCH(AD2237,$A:$A,0),COLUMN(H$1))/AE2237,0)+AF2237</f>
        <v>3</v>
      </c>
      <c r="AH2237" s="5" t="str">
        <f t="shared" si="85"/>
        <v/>
      </c>
      <c r="AI2237" s="3">
        <f t="array" ref="AI2237">ROUNDDOWN(INDEX($A:$N,MATCH(AD2237,$A:$A,0),COLUMN(N$1))/AE2237,0)+AG2237</f>
        <v>3</v>
      </c>
      <c r="AJ2237" s="3" t="str">
        <f t="array" ref="AJ2237">INDEX($A:$P,MATCH(AD2237,$A:$A,0),COLUMN(P$1))</f>
        <v>LC BEDROOM</v>
      </c>
      <c r="AK2237" s="3" t="s">
        <v>2471</v>
      </c>
      <c r="AL2237" s="3">
        <v>2.0</v>
      </c>
      <c r="AM2237" s="3">
        <f t="array" ref="AM2237">ROUNDDOWN(INDEX($A:$O,MATCH(AK2237,$A:$A,0),COLUMN(O$1))/AL2237,0)</f>
        <v>-1</v>
      </c>
      <c r="AN2237" s="3">
        <f t="array" ref="AN2237">ROUNDDOWN(INDEX($A:$J,MATCH(AK2237,$A:$A,0),COLUMN(H$1))/AL2237,0)+AM2237</f>
        <v>-1</v>
      </c>
      <c r="AO2237" s="5">
        <f t="shared" si="86"/>
        <v>45261</v>
      </c>
      <c r="AP2237" s="3">
        <f t="array" ref="AP2237">ROUNDDOWN(INDEX($A:$N,MATCH(AK2237,$A:$A,0),COLUMN(N$1))/AL2237,0)+AN2237</f>
        <v>14</v>
      </c>
      <c r="AQ2237" s="3" t="str">
        <f t="array" ref="AQ2237">INDEX($A:$P,MATCH(AK2237,$A:$A,0),COLUMN(P$1))</f>
        <v>LC BEDROOM</v>
      </c>
      <c r="AR2237" s="3" t="s">
        <v>2470</v>
      </c>
      <c r="AS2237" s="3">
        <v>1.0</v>
      </c>
      <c r="AT2237" s="3">
        <f t="array" ref="AT2237">ROUNDDOWN(INDEX($A:$O,MATCH(AR2237,$A:$A,0),COLUMN(O$1))/AS2237,0)</f>
        <v>8</v>
      </c>
      <c r="AU2237" s="3">
        <f t="array" ref="AU2237">ROUNDDOWN(INDEX($A:$J,MATCH(AR2237,$A:$A,0),COLUMN(H$1))/AS2237,0)+AT2237</f>
        <v>8</v>
      </c>
      <c r="AV2237" s="5">
        <f t="array" ref="AV2237">XLOOKUP(AR2237,$A:$A,$M:$M)</f>
        <v>45261</v>
      </c>
      <c r="AW2237" s="3">
        <f t="array" ref="AW2237">ROUNDDOWN(INDEX($A:$N,MATCH(AR2237,$A:$A,0),COLUMN(N$1))/AS2237,0)+AU2237</f>
        <v>19</v>
      </c>
      <c r="AX2237" s="3" t="str">
        <f t="array" ref="AX2237">INDEX($A:$P,MATCH(AR2237,$A:$A,0),COLUMN(P$1))</f>
        <v>LC BEDROOM</v>
      </c>
    </row>
    <row r="2238" ht="15.75" customHeight="1">
      <c r="A2238" s="3" t="s">
        <v>2474</v>
      </c>
      <c r="B2238" s="4" t="str">
        <f t="shared" si="81"/>
        <v>SETLFBDGRQN3A</v>
      </c>
      <c r="D2238" s="3" t="s">
        <v>101</v>
      </c>
      <c r="F2238" s="5"/>
      <c r="G2238" s="4">
        <v>0.0</v>
      </c>
      <c r="I2238" s="4">
        <v>0.0</v>
      </c>
      <c r="J2238" s="4">
        <v>0.0</v>
      </c>
      <c r="K2238" s="4">
        <v>0.0</v>
      </c>
      <c r="L2238" s="4">
        <v>0.0</v>
      </c>
      <c r="O2238" s="6">
        <f t="shared" si="2"/>
        <v>0</v>
      </c>
      <c r="P2238" s="3" t="s">
        <v>1894</v>
      </c>
      <c r="Q2238" s="3" t="str">
        <f t="shared" si="3"/>
        <v>LC BEDROOM</v>
      </c>
      <c r="R2238" s="3">
        <f t="shared" si="4"/>
        <v>-1</v>
      </c>
      <c r="S2238" s="3">
        <f t="shared" si="5"/>
        <v>0</v>
      </c>
      <c r="T2238" s="7">
        <f t="shared" si="6"/>
        <v>0</v>
      </c>
      <c r="U2238" s="8">
        <f t="array" ref="U2238">IF(W2238&lt;&gt;0,MAX(IFERROR(INDEX(A:S,MATCH(W2238,A:A,0),COLUMN(M$2)),0),IFERROR(INDEX(A:S,MATCH(AD2238,A:A,0),COLUMN(M$2)),0),IFERROR(INDEX(A:S,MATCH(AK2238,A:A,0),COLUMN(M$2)),0),IFERROR(INDEX(A:S,MATCH(AR2238,A:A,0),COLUMN(M$2)),0)),M2238)</f>
        <v>45261</v>
      </c>
      <c r="V2238" s="3">
        <f t="shared" si="7"/>
        <v>12</v>
      </c>
      <c r="W2238" s="3" t="s">
        <v>2468</v>
      </c>
      <c r="X2238" s="3">
        <v>1.0</v>
      </c>
      <c r="Y2238" s="3">
        <f t="array" ref="Y2238">ROUNDDOWN(INDEX($A:$O,MATCH(W2238,$A:$A,0),COLUMN(O$1))/X2238,0)</f>
        <v>11</v>
      </c>
      <c r="Z2238" s="3">
        <f t="array" ref="Z2238">ROUNDDOWN(INDEX($A:$J,MATCH(W2238,$A:$A,0),COLUMN(H$1))/X2238,0)+Y2238</f>
        <v>11</v>
      </c>
      <c r="AA2238" s="5" t="str">
        <f t="shared" si="84"/>
        <v/>
      </c>
      <c r="AB2238" s="3">
        <f t="array" ref="AB2238">ROUNDDOWN(INDEX($A:$N,MATCH(W2238,$A:$A,0),COLUMN(N$1))/X2238,0)+Z2238</f>
        <v>11</v>
      </c>
      <c r="AC2238" s="3" t="str">
        <f t="array" ref="AC2238">INDEX($A:$P,MATCH(W2238,$A:$A,0),COLUMN(P$1))</f>
        <v>LC BEDROOM</v>
      </c>
      <c r="AD2238" s="3" t="s">
        <v>2469</v>
      </c>
      <c r="AE2238" s="3">
        <v>1.0</v>
      </c>
      <c r="AF2238" s="3">
        <f t="array" ref="AF2238">ROUNDDOWN(INDEX($A:$O,MATCH(AD2238,$A:$A,0),COLUMN(O$1))/AE2238,0)</f>
        <v>11</v>
      </c>
      <c r="AG2238" s="3">
        <f t="array" ref="AG2238">ROUNDDOWN(INDEX($A:$J,MATCH(AD2238,$A:$A,0),COLUMN(H$1))/AE2238,0)+AF2238</f>
        <v>11</v>
      </c>
      <c r="AH2238" s="5" t="str">
        <f t="shared" si="85"/>
        <v/>
      </c>
      <c r="AI2238" s="3">
        <f t="array" ref="AI2238">ROUNDDOWN(INDEX($A:$N,MATCH(AD2238,$A:$A,0),COLUMN(N$1))/AE2238,0)+AG2238</f>
        <v>11</v>
      </c>
      <c r="AJ2238" s="3" t="str">
        <f t="array" ref="AJ2238">INDEX($A:$P,MATCH(AD2238,$A:$A,0),COLUMN(P$1))</f>
        <v>LC BEDROOM</v>
      </c>
      <c r="AK2238" s="3" t="s">
        <v>2471</v>
      </c>
      <c r="AL2238" s="3">
        <v>2.0</v>
      </c>
      <c r="AM2238" s="3">
        <f t="array" ref="AM2238">ROUNDDOWN(INDEX($A:$O,MATCH(AK2238,$A:$A,0),COLUMN(O$1))/AL2238,0)</f>
        <v>-1</v>
      </c>
      <c r="AN2238" s="3">
        <f t="array" ref="AN2238">ROUNDDOWN(INDEX($A:$J,MATCH(AK2238,$A:$A,0),COLUMN(H$1))/AL2238,0)+AM2238</f>
        <v>-1</v>
      </c>
      <c r="AO2238" s="5">
        <f t="shared" si="86"/>
        <v>45261</v>
      </c>
      <c r="AP2238" s="3">
        <f t="array" ref="AP2238">ROUNDDOWN(INDEX($A:$N,MATCH(AK2238,$A:$A,0),COLUMN(N$1))/AL2238,0)+AN2238</f>
        <v>14</v>
      </c>
      <c r="AQ2238" s="3" t="str">
        <f t="array" ref="AQ2238">INDEX($A:$P,MATCH(AK2238,$A:$A,0),COLUMN(P$1))</f>
        <v>LC BEDROOM</v>
      </c>
    </row>
    <row r="2239" ht="15.75" customHeight="1">
      <c r="A2239" s="3" t="s">
        <v>2475</v>
      </c>
      <c r="B2239" s="4" t="str">
        <f t="shared" si="81"/>
        <v>SETLFBDGRQN4A</v>
      </c>
      <c r="D2239" s="3" t="s">
        <v>101</v>
      </c>
      <c r="F2239" s="5"/>
      <c r="G2239" s="4">
        <v>0.0</v>
      </c>
      <c r="I2239" s="4">
        <v>0.0</v>
      </c>
      <c r="J2239" s="4">
        <v>0.0</v>
      </c>
      <c r="K2239" s="4">
        <v>0.0</v>
      </c>
      <c r="L2239" s="4">
        <v>0.0</v>
      </c>
      <c r="O2239" s="6">
        <f t="shared" si="2"/>
        <v>0</v>
      </c>
      <c r="P2239" s="3" t="s">
        <v>1894</v>
      </c>
      <c r="Q2239" s="3" t="str">
        <f t="shared" si="3"/>
        <v>LC BEDROOM</v>
      </c>
      <c r="R2239" s="3">
        <f t="shared" si="4"/>
        <v>-1</v>
      </c>
      <c r="S2239" s="3">
        <f t="shared" si="5"/>
        <v>0</v>
      </c>
      <c r="T2239" s="7">
        <f t="shared" si="6"/>
        <v>0</v>
      </c>
      <c r="U2239" s="8">
        <f t="array" ref="U2239">IF(W2239&lt;&gt;0,MAX(IFERROR(INDEX(A:S,MATCH(W2239,A:A,0),COLUMN(M$2)),0),IFERROR(INDEX(A:S,MATCH(AD2239,A:A,0),COLUMN(M$2)),0),IFERROR(INDEX(A:S,MATCH(AK2239,A:A,0),COLUMN(M$2)),0),IFERROR(INDEX(A:S,MATCH(AR2239,A:A,0),COLUMN(M$2)),0)),M2239)</f>
        <v>45261</v>
      </c>
      <c r="V2239" s="3">
        <f t="shared" si="7"/>
        <v>12</v>
      </c>
      <c r="W2239" s="3" t="s">
        <v>2468</v>
      </c>
      <c r="X2239" s="3">
        <v>1.0</v>
      </c>
      <c r="Y2239" s="3">
        <f t="array" ref="Y2239">ROUNDDOWN(INDEX($A:$O,MATCH(W2239,$A:$A,0),COLUMN(O$1))/X2239,0)</f>
        <v>11</v>
      </c>
      <c r="Z2239" s="3">
        <f t="array" ref="Z2239">ROUNDDOWN(INDEX($A:$J,MATCH(W2239,$A:$A,0),COLUMN(H$1))/X2239,0)+Y2239</f>
        <v>11</v>
      </c>
      <c r="AA2239" s="5" t="str">
        <f t="shared" si="84"/>
        <v/>
      </c>
      <c r="AB2239" s="3">
        <f t="array" ref="AB2239">ROUNDDOWN(INDEX($A:$N,MATCH(W2239,$A:$A,0),COLUMN(N$1))/X2239,0)+Z2239</f>
        <v>11</v>
      </c>
      <c r="AC2239" s="3" t="str">
        <f t="array" ref="AC2239">INDEX($A:$P,MATCH(W2239,$A:$A,0),COLUMN(P$1))</f>
        <v>LC BEDROOM</v>
      </c>
      <c r="AD2239" s="3" t="s">
        <v>2469</v>
      </c>
      <c r="AE2239" s="3">
        <v>1.0</v>
      </c>
      <c r="AF2239" s="3">
        <f t="array" ref="AF2239">ROUNDDOWN(INDEX($A:$O,MATCH(AD2239,$A:$A,0),COLUMN(O$1))/AE2239,0)</f>
        <v>11</v>
      </c>
      <c r="AG2239" s="3">
        <f t="array" ref="AG2239">ROUNDDOWN(INDEX($A:$J,MATCH(AD2239,$A:$A,0),COLUMN(H$1))/AE2239,0)+AF2239</f>
        <v>11</v>
      </c>
      <c r="AH2239" s="5" t="str">
        <f t="shared" si="85"/>
        <v/>
      </c>
      <c r="AI2239" s="3">
        <f t="array" ref="AI2239">ROUNDDOWN(INDEX($A:$N,MATCH(AD2239,$A:$A,0),COLUMN(N$1))/AE2239,0)+AG2239</f>
        <v>11</v>
      </c>
      <c r="AJ2239" s="3" t="str">
        <f t="array" ref="AJ2239">INDEX($A:$P,MATCH(AD2239,$A:$A,0),COLUMN(P$1))</f>
        <v>LC BEDROOM</v>
      </c>
      <c r="AK2239" s="3" t="s">
        <v>2471</v>
      </c>
      <c r="AL2239" s="3">
        <v>2.0</v>
      </c>
      <c r="AM2239" s="3">
        <f t="array" ref="AM2239">ROUNDDOWN(INDEX($A:$O,MATCH(AK2239,$A:$A,0),COLUMN(O$1))/AL2239,0)</f>
        <v>-1</v>
      </c>
      <c r="AN2239" s="3">
        <f t="array" ref="AN2239">ROUNDDOWN(INDEX($A:$J,MATCH(AK2239,$A:$A,0),COLUMN(H$1))/AL2239,0)+AM2239</f>
        <v>-1</v>
      </c>
      <c r="AO2239" s="5">
        <f t="shared" si="86"/>
        <v>45261</v>
      </c>
      <c r="AP2239" s="3">
        <f t="array" ref="AP2239">ROUNDDOWN(INDEX($A:$N,MATCH(AK2239,$A:$A,0),COLUMN(N$1))/AL2239,0)+AN2239</f>
        <v>14</v>
      </c>
      <c r="AQ2239" s="3" t="str">
        <f t="array" ref="AQ2239">INDEX($A:$P,MATCH(AK2239,$A:$A,0),COLUMN(P$1))</f>
        <v>LC BEDROOM</v>
      </c>
      <c r="AR2239" s="3" t="s">
        <v>2470</v>
      </c>
      <c r="AS2239" s="3">
        <v>1.0</v>
      </c>
      <c r="AT2239" s="3">
        <f t="array" ref="AT2239">ROUNDDOWN(INDEX($A:$O,MATCH(AR2239,$A:$A,0),COLUMN(O$1))/AS2239,0)</f>
        <v>8</v>
      </c>
      <c r="AU2239" s="3">
        <f t="array" ref="AU2239">ROUNDDOWN(INDEX($A:$J,MATCH(AR2239,$A:$A,0),COLUMN(H$1))/AS2239,0)+AT2239</f>
        <v>8</v>
      </c>
      <c r="AV2239" s="5">
        <f t="array" ref="AV2239">XLOOKUP(AR2239,$A:$A,$M:$M)</f>
        <v>45261</v>
      </c>
      <c r="AW2239" s="3">
        <f t="array" ref="AW2239">ROUNDDOWN(INDEX($A:$N,MATCH(AR2239,$A:$A,0),COLUMN(N$1))/AS2239,0)+AU2239</f>
        <v>19</v>
      </c>
      <c r="AX2239" s="3" t="str">
        <f t="array" ref="AX2239">INDEX($A:$P,MATCH(AR2239,$A:$A,0),COLUMN(P$1))</f>
        <v>LC BEDROOM</v>
      </c>
    </row>
    <row r="2240" ht="15.75" customHeight="1">
      <c r="A2240" s="3" t="s">
        <v>2476</v>
      </c>
      <c r="B2240" s="4" t="str">
        <f t="shared" si="81"/>
        <v>LCSPDIWH</v>
      </c>
      <c r="D2240" s="3" t="s">
        <v>101</v>
      </c>
      <c r="F2240" s="5"/>
      <c r="G2240" s="4">
        <v>0.0</v>
      </c>
      <c r="I2240" s="4">
        <v>1.0</v>
      </c>
      <c r="J2240" s="4">
        <v>0.0</v>
      </c>
      <c r="K2240" s="4">
        <v>0.0</v>
      </c>
      <c r="L2240" s="4">
        <v>0.0</v>
      </c>
      <c r="O2240" s="6">
        <f t="shared" si="2"/>
        <v>-1</v>
      </c>
      <c r="P2240" s="3" t="s">
        <v>144</v>
      </c>
      <c r="Q2240" s="3" t="str">
        <f t="shared" si="3"/>
        <v>LC DINING TABLES</v>
      </c>
      <c r="R2240" s="3">
        <f t="shared" si="4"/>
        <v>2</v>
      </c>
      <c r="S2240" s="3">
        <f t="shared" si="5"/>
        <v>13</v>
      </c>
      <c r="T2240" s="7">
        <f t="shared" si="6"/>
        <v>0</v>
      </c>
      <c r="U2240" s="8">
        <f t="array" ref="U2240">IF(W2240&lt;&gt;0,MAX(IFERROR(INDEX(A:S,MATCH(W2240,A:A,0),COLUMN(M$2)),0),IFERROR(INDEX(A:S,MATCH(AD2240,A:A,0),COLUMN(M$2)),0),IFERROR(INDEX(A:S,MATCH(AK2240,A:A,0),COLUMN(M$2)),0),IFERROR(INDEX(A:S,MATCH(AR2240,A:A,0),COLUMN(M$2)),0)),M2240)</f>
        <v>45251</v>
      </c>
      <c r="V2240" s="3">
        <f t="shared" si="7"/>
        <v>7</v>
      </c>
      <c r="W2240" s="3" t="s">
        <v>2477</v>
      </c>
      <c r="X2240" s="3">
        <v>1.0</v>
      </c>
      <c r="Y2240" s="3">
        <f t="array" ref="Y2240">ROUNDDOWN(INDEX($A:$O,MATCH(W2240,$A:$A,0),COLUMN(O$1))/X2240,0)</f>
        <v>2</v>
      </c>
      <c r="Z2240" s="3">
        <f t="array" ref="Z2240">ROUNDDOWN(INDEX($A:$J,MATCH(W2240,$A:$A,0),COLUMN(H$1))/X2240,0)+Y2240</f>
        <v>15</v>
      </c>
      <c r="AA2240" s="5">
        <f t="shared" si="84"/>
        <v>45251</v>
      </c>
      <c r="AB2240" s="3">
        <f t="array" ref="AB2240">ROUNDDOWN(INDEX($A:$N,MATCH(W2240,$A:$A,0),COLUMN(N$1))/X2240,0)+Z2240</f>
        <v>22</v>
      </c>
      <c r="AC2240" s="3" t="str">
        <f t="array" ref="AC2240">INDEX($A:$P,MATCH(W2240,$A:$A,0),COLUMN(P$1))</f>
        <v>LC DINING TABLES</v>
      </c>
      <c r="AD2240" s="3" t="s">
        <v>2478</v>
      </c>
      <c r="AE2240" s="3">
        <v>1.0</v>
      </c>
      <c r="AF2240" s="3">
        <f t="array" ref="AF2240">ROUNDDOWN(INDEX($A:$O,MATCH(AD2240,$A:$A,0),COLUMN(O$1))/AE2240,0)</f>
        <v>3</v>
      </c>
      <c r="AG2240" s="3">
        <f t="array" ref="AG2240">ROUNDDOWN(INDEX($A:$J,MATCH(AD2240,$A:$A,0),COLUMN(H$1))/AE2240,0)+AF2240</f>
        <v>16</v>
      </c>
      <c r="AH2240" s="5">
        <f t="shared" si="85"/>
        <v>45251</v>
      </c>
      <c r="AI2240" s="3">
        <f t="array" ref="AI2240">ROUNDDOWN(INDEX($A:$N,MATCH(AD2240,$A:$A,0),COLUMN(N$1))/AE2240,0)+AG2240</f>
        <v>23</v>
      </c>
      <c r="AJ2240" s="3" t="str">
        <f t="array" ref="AJ2240">INDEX($A:$P,MATCH(AD2240,$A:$A,0),COLUMN(P$1))</f>
        <v>LC DINING TABLES</v>
      </c>
    </row>
    <row r="2241" ht="15.75" customHeight="1">
      <c r="A2241" s="3" t="s">
        <v>2479</v>
      </c>
      <c r="B2241" s="4" t="str">
        <f t="shared" si="81"/>
        <v>LCCOBABLGR26</v>
      </c>
      <c r="D2241" s="3" t="s">
        <v>101</v>
      </c>
      <c r="G2241" s="4">
        <v>10.0</v>
      </c>
      <c r="I2241" s="4">
        <v>0.0</v>
      </c>
      <c r="J2241" s="4">
        <v>8.0</v>
      </c>
      <c r="K2241" s="4">
        <v>0.0</v>
      </c>
      <c r="L2241" s="4">
        <v>0.0</v>
      </c>
      <c r="O2241" s="6">
        <f t="shared" si="2"/>
        <v>10</v>
      </c>
      <c r="P2241" s="3" t="s">
        <v>137</v>
      </c>
      <c r="Q2241" s="3" t="str">
        <f t="shared" si="3"/>
        <v>LC BARSTL</v>
      </c>
      <c r="R2241" s="3">
        <f t="shared" si="4"/>
        <v>10</v>
      </c>
      <c r="S2241" s="3" t="str">
        <f t="shared" si="5"/>
        <v/>
      </c>
      <c r="T2241" s="7">
        <f t="shared" si="6"/>
        <v>10</v>
      </c>
      <c r="U2241" s="8" t="str">
        <f t="array" ref="U2241">IF(W2241&lt;&gt;0,MAX(IFERROR(INDEX(A:S,MATCH(W2241,A:A,0),COLUMN(M$2)),0),IFERROR(INDEX(A:S,MATCH(AD2241,A:A,0),COLUMN(M$2)),0),IFERROR(INDEX(A:S,MATCH(AK2241,A:A,0),COLUMN(M$2)),0),IFERROR(INDEX(A:S,MATCH(AR2241,A:A,0),COLUMN(M$2)),0)),M2241)</f>
        <v/>
      </c>
      <c r="V2241" s="3" t="str">
        <f t="shared" si="7"/>
        <v/>
      </c>
      <c r="X2241" s="3">
        <v>0.0</v>
      </c>
      <c r="AE2241" s="3">
        <v>0.0</v>
      </c>
      <c r="AL2241" s="3">
        <v>0.0</v>
      </c>
      <c r="AS2241" s="3">
        <v>0.0</v>
      </c>
    </row>
    <row r="2242" ht="15.75" customHeight="1">
      <c r="A2242" s="3" t="s">
        <v>2480</v>
      </c>
      <c r="B2242" s="4" t="str">
        <f t="shared" si="81"/>
        <v>LCMSBABLBLU26</v>
      </c>
      <c r="D2242" s="3" t="s">
        <v>101</v>
      </c>
      <c r="G2242" s="4">
        <v>0.0</v>
      </c>
      <c r="I2242" s="4">
        <v>0.0</v>
      </c>
      <c r="J2242" s="4">
        <v>0.0</v>
      </c>
      <c r="K2242" s="4">
        <v>0.0</v>
      </c>
      <c r="L2242" s="4">
        <v>0.0</v>
      </c>
      <c r="M2242" s="5"/>
      <c r="O2242" s="6">
        <f t="shared" si="2"/>
        <v>0</v>
      </c>
      <c r="P2242" s="3" t="s">
        <v>51</v>
      </c>
      <c r="Q2242" s="3" t="str">
        <f t="shared" si="3"/>
        <v>ZZ</v>
      </c>
      <c r="R2242" s="3">
        <f t="shared" si="4"/>
        <v>0</v>
      </c>
      <c r="S2242" s="3" t="str">
        <f t="shared" si="5"/>
        <v/>
      </c>
      <c r="T2242" s="7">
        <f t="shared" si="6"/>
        <v>0</v>
      </c>
      <c r="U2242" s="8" t="str">
        <f t="array" ref="U2242">IF(W2242&lt;&gt;0,MAX(IFERROR(INDEX(A:S,MATCH(W2242,A:A,0),COLUMN(M$2)),0),IFERROR(INDEX(A:S,MATCH(AD2242,A:A,0),COLUMN(M$2)),0),IFERROR(INDEX(A:S,MATCH(AK2242,A:A,0),COLUMN(M$2)),0),IFERROR(INDEX(A:S,MATCH(AR2242,A:A,0),COLUMN(M$2)),0)),M2242)</f>
        <v/>
      </c>
      <c r="V2242" s="3" t="str">
        <f t="shared" si="7"/>
        <v/>
      </c>
      <c r="X2242" s="3">
        <v>0.0</v>
      </c>
      <c r="AE2242" s="3">
        <v>0.0</v>
      </c>
      <c r="AL2242" s="3">
        <v>0.0</v>
      </c>
      <c r="AS2242" s="3">
        <v>0.0</v>
      </c>
    </row>
    <row r="2243" ht="15.75" customHeight="1">
      <c r="A2243" s="3" t="s">
        <v>2481</v>
      </c>
      <c r="B2243" s="4" t="str">
        <f t="shared" si="81"/>
        <v>LCMSBABLCRM26</v>
      </c>
      <c r="D2243" s="3" t="s">
        <v>101</v>
      </c>
      <c r="G2243" s="4">
        <v>33.0</v>
      </c>
      <c r="I2243" s="4">
        <v>4.0</v>
      </c>
      <c r="J2243" s="4">
        <v>27.0</v>
      </c>
      <c r="K2243" s="4">
        <v>0.0</v>
      </c>
      <c r="L2243" s="4">
        <v>0.0</v>
      </c>
      <c r="M2243" s="5"/>
      <c r="O2243" s="6">
        <f t="shared" si="2"/>
        <v>29</v>
      </c>
      <c r="P2243" s="3" t="s">
        <v>137</v>
      </c>
      <c r="Q2243" s="3" t="str">
        <f t="shared" si="3"/>
        <v>LC BARSTL</v>
      </c>
      <c r="R2243" s="3">
        <f t="shared" si="4"/>
        <v>29</v>
      </c>
      <c r="S2243" s="3" t="str">
        <f t="shared" si="5"/>
        <v/>
      </c>
      <c r="T2243" s="7">
        <f t="shared" si="6"/>
        <v>29</v>
      </c>
      <c r="U2243" s="8" t="str">
        <f t="array" ref="U2243">IF(W2243&lt;&gt;0,MAX(IFERROR(INDEX(A:S,MATCH(W2243,A:A,0),COLUMN(M$2)),0),IFERROR(INDEX(A:S,MATCH(AD2243,A:A,0),COLUMN(M$2)),0),IFERROR(INDEX(A:S,MATCH(AK2243,A:A,0),COLUMN(M$2)),0),IFERROR(INDEX(A:S,MATCH(AR2243,A:A,0),COLUMN(M$2)),0)),M2243)</f>
        <v/>
      </c>
      <c r="V2243" s="3" t="str">
        <f t="shared" si="7"/>
        <v/>
      </c>
      <c r="X2243" s="3">
        <v>0.0</v>
      </c>
      <c r="AE2243" s="3">
        <v>0.0</v>
      </c>
      <c r="AL2243" s="3">
        <v>0.0</v>
      </c>
      <c r="AS2243" s="3">
        <v>0.0</v>
      </c>
    </row>
    <row r="2244" ht="15.75" customHeight="1">
      <c r="A2244" s="3" t="s">
        <v>2482</v>
      </c>
      <c r="B2244" s="4" t="str">
        <f t="shared" si="81"/>
        <v>LCMSBABLGRY26</v>
      </c>
      <c r="D2244" s="3" t="s">
        <v>101</v>
      </c>
      <c r="G2244" s="4">
        <v>28.0</v>
      </c>
      <c r="I2244" s="4">
        <v>8.0</v>
      </c>
      <c r="J2244" s="4">
        <v>18.0</v>
      </c>
      <c r="K2244" s="4">
        <v>0.0</v>
      </c>
      <c r="L2244" s="4">
        <v>0.0</v>
      </c>
      <c r="M2244" s="5"/>
      <c r="O2244" s="6">
        <f t="shared" si="2"/>
        <v>20</v>
      </c>
      <c r="P2244" s="3" t="s">
        <v>137</v>
      </c>
      <c r="Q2244" s="3" t="str">
        <f t="shared" si="3"/>
        <v>LC BARSTL</v>
      </c>
      <c r="R2244" s="3">
        <f t="shared" si="4"/>
        <v>20</v>
      </c>
      <c r="S2244" s="3" t="str">
        <f t="shared" si="5"/>
        <v/>
      </c>
      <c r="T2244" s="7">
        <f t="shared" si="6"/>
        <v>20</v>
      </c>
      <c r="U2244" s="8" t="str">
        <f t="array" ref="U2244">IF(W2244&lt;&gt;0,MAX(IFERROR(INDEX(A:S,MATCH(W2244,A:A,0),COLUMN(M$2)),0),IFERROR(INDEX(A:S,MATCH(AD2244,A:A,0),COLUMN(M$2)),0),IFERROR(INDEX(A:S,MATCH(AK2244,A:A,0),COLUMN(M$2)),0),IFERROR(INDEX(A:S,MATCH(AR2244,A:A,0),COLUMN(M$2)),0)),M2244)</f>
        <v/>
      </c>
      <c r="V2244" s="3" t="str">
        <f t="shared" si="7"/>
        <v/>
      </c>
      <c r="X2244" s="3">
        <v>0.0</v>
      </c>
      <c r="AE2244" s="3">
        <v>0.0</v>
      </c>
      <c r="AL2244" s="3">
        <v>0.0</v>
      </c>
      <c r="AS2244" s="3">
        <v>0.0</v>
      </c>
    </row>
    <row r="2245" ht="15.75" customHeight="1">
      <c r="A2245" s="3" t="s">
        <v>2483</v>
      </c>
      <c r="B2245" s="4" t="str">
        <f t="shared" si="81"/>
        <v>LCNEBABLGR26</v>
      </c>
      <c r="D2245" s="3" t="s">
        <v>101</v>
      </c>
      <c r="G2245" s="4">
        <v>34.0</v>
      </c>
      <c r="I2245" s="4">
        <v>0.0</v>
      </c>
      <c r="J2245" s="4">
        <v>34.0</v>
      </c>
      <c r="K2245" s="4">
        <v>0.0</v>
      </c>
      <c r="L2245" s="4">
        <v>0.0</v>
      </c>
      <c r="O2245" s="6">
        <f t="shared" si="2"/>
        <v>34</v>
      </c>
      <c r="P2245" s="9" t="s">
        <v>112</v>
      </c>
      <c r="Q2245" s="3" t="str">
        <f t="shared" si="3"/>
        <v>Z</v>
      </c>
      <c r="R2245" s="3">
        <f t="shared" si="4"/>
        <v>34</v>
      </c>
      <c r="S2245" s="3" t="str">
        <f t="shared" si="5"/>
        <v/>
      </c>
      <c r="T2245" s="7">
        <f t="shared" si="6"/>
        <v>34</v>
      </c>
      <c r="U2245" s="8" t="str">
        <f t="array" ref="U2245">IF(W2245&lt;&gt;0,MAX(IFERROR(INDEX(A:S,MATCH(W2245,A:A,0),COLUMN(M$2)),0),IFERROR(INDEX(A:S,MATCH(AD2245,A:A,0),COLUMN(M$2)),0),IFERROR(INDEX(A:S,MATCH(AK2245,A:A,0),COLUMN(M$2)),0),IFERROR(INDEX(A:S,MATCH(AR2245,A:A,0),COLUMN(M$2)),0)),M2245)</f>
        <v/>
      </c>
      <c r="V2245" s="3" t="str">
        <f t="shared" si="7"/>
        <v/>
      </c>
      <c r="X2245" s="3">
        <v>0.0</v>
      </c>
      <c r="AE2245" s="3">
        <v>0.0</v>
      </c>
      <c r="AL2245" s="3">
        <v>0.0</v>
      </c>
      <c r="AS2245" s="3">
        <v>0.0</v>
      </c>
    </row>
    <row r="2246" ht="15.75" customHeight="1">
      <c r="A2246" s="3" t="s">
        <v>2484</v>
      </c>
      <c r="B2246" s="4" t="str">
        <f t="shared" si="81"/>
        <v>LCNRBABLBLU26</v>
      </c>
      <c r="D2246" s="3" t="s">
        <v>101</v>
      </c>
      <c r="G2246" s="4">
        <v>31.0</v>
      </c>
      <c r="I2246" s="4">
        <v>0.0</v>
      </c>
      <c r="J2246" s="4">
        <v>31.0</v>
      </c>
      <c r="K2246" s="4">
        <v>0.0</v>
      </c>
      <c r="L2246" s="4">
        <v>0.0</v>
      </c>
      <c r="O2246" s="6">
        <f t="shared" si="2"/>
        <v>31</v>
      </c>
      <c r="P2246" s="3" t="s">
        <v>112</v>
      </c>
      <c r="Q2246" s="3" t="str">
        <f t="shared" si="3"/>
        <v>Z</v>
      </c>
      <c r="R2246" s="3">
        <f t="shared" si="4"/>
        <v>31</v>
      </c>
      <c r="S2246" s="3" t="str">
        <f t="shared" si="5"/>
        <v/>
      </c>
      <c r="T2246" s="7">
        <f t="shared" si="6"/>
        <v>31</v>
      </c>
      <c r="U2246" s="8" t="str">
        <f t="array" ref="U2246">IF(W2246&lt;&gt;0,MAX(IFERROR(INDEX(A:S,MATCH(W2246,A:A,0),COLUMN(M$2)),0),IFERROR(INDEX(A:S,MATCH(AD2246,A:A,0),COLUMN(M$2)),0),IFERROR(INDEX(A:S,MATCH(AK2246,A:A,0),COLUMN(M$2)),0),IFERROR(INDEX(A:S,MATCH(AR2246,A:A,0),COLUMN(M$2)),0)),M2246)</f>
        <v/>
      </c>
      <c r="V2246" s="3" t="str">
        <f t="shared" si="7"/>
        <v/>
      </c>
      <c r="X2246" s="3">
        <v>0.0</v>
      </c>
      <c r="AE2246" s="3">
        <v>0.0</v>
      </c>
      <c r="AL2246" s="3">
        <v>0.0</v>
      </c>
      <c r="AS2246" s="3">
        <v>0.0</v>
      </c>
    </row>
    <row r="2247" ht="15.75" customHeight="1">
      <c r="A2247" s="3" t="s">
        <v>2485</v>
      </c>
      <c r="B2247" s="4" t="str">
        <f t="shared" si="81"/>
        <v>LCNRBABLCRM26</v>
      </c>
      <c r="D2247" s="3" t="s">
        <v>101</v>
      </c>
      <c r="G2247" s="4">
        <v>8.0</v>
      </c>
      <c r="I2247" s="4">
        <v>6.0</v>
      </c>
      <c r="J2247" s="4">
        <v>0.0</v>
      </c>
      <c r="K2247" s="4">
        <v>0.0</v>
      </c>
      <c r="L2247" s="4">
        <v>0.0</v>
      </c>
      <c r="M2247" s="5"/>
      <c r="O2247" s="6">
        <f t="shared" si="2"/>
        <v>2</v>
      </c>
      <c r="P2247" s="3" t="s">
        <v>137</v>
      </c>
      <c r="Q2247" s="3" t="str">
        <f t="shared" si="3"/>
        <v>LC BARSTL</v>
      </c>
      <c r="R2247" s="3">
        <f t="shared" si="4"/>
        <v>2</v>
      </c>
      <c r="S2247" s="3" t="str">
        <f t="shared" si="5"/>
        <v/>
      </c>
      <c r="T2247" s="7">
        <f t="shared" si="6"/>
        <v>2</v>
      </c>
      <c r="U2247" s="8" t="str">
        <f t="array" ref="U2247">IF(W2247&lt;&gt;0,MAX(IFERROR(INDEX(A:S,MATCH(W2247,A:A,0),COLUMN(M$2)),0),IFERROR(INDEX(A:S,MATCH(AD2247,A:A,0),COLUMN(M$2)),0),IFERROR(INDEX(A:S,MATCH(AK2247,A:A,0),COLUMN(M$2)),0),IFERROR(INDEX(A:S,MATCH(AR2247,A:A,0),COLUMN(M$2)),0)),M2247)</f>
        <v/>
      </c>
      <c r="V2247" s="3" t="str">
        <f t="shared" si="7"/>
        <v/>
      </c>
      <c r="X2247" s="3">
        <v>0.0</v>
      </c>
      <c r="AE2247" s="3">
        <v>0.0</v>
      </c>
      <c r="AL2247" s="3">
        <v>0.0</v>
      </c>
      <c r="AS2247" s="3">
        <v>0.0</v>
      </c>
    </row>
    <row r="2248" ht="15.75" customHeight="1">
      <c r="A2248" s="3" t="s">
        <v>2486</v>
      </c>
      <c r="B2248" s="4" t="str">
        <f t="shared" si="81"/>
        <v>LCNRBABLGRY26</v>
      </c>
      <c r="D2248" s="3" t="s">
        <v>101</v>
      </c>
      <c r="G2248" s="4">
        <v>25.0</v>
      </c>
      <c r="I2248" s="4">
        <v>8.0</v>
      </c>
      <c r="J2248" s="4">
        <v>15.0</v>
      </c>
      <c r="K2248" s="4">
        <v>0.0</v>
      </c>
      <c r="L2248" s="4">
        <v>0.0</v>
      </c>
      <c r="M2248" s="5"/>
      <c r="O2248" s="6">
        <f t="shared" si="2"/>
        <v>17</v>
      </c>
      <c r="P2248" s="3" t="s">
        <v>137</v>
      </c>
      <c r="Q2248" s="3" t="str">
        <f t="shared" si="3"/>
        <v>LC BARSTL</v>
      </c>
      <c r="R2248" s="3">
        <f t="shared" si="4"/>
        <v>17</v>
      </c>
      <c r="S2248" s="3" t="str">
        <f t="shared" si="5"/>
        <v/>
      </c>
      <c r="T2248" s="7">
        <f t="shared" si="6"/>
        <v>17</v>
      </c>
      <c r="U2248" s="8" t="str">
        <f t="array" ref="U2248">IF(W2248&lt;&gt;0,MAX(IFERROR(INDEX(A:S,MATCH(W2248,A:A,0),COLUMN(M$2)),0),IFERROR(INDEX(A:S,MATCH(AD2248,A:A,0),COLUMN(M$2)),0),IFERROR(INDEX(A:S,MATCH(AK2248,A:A,0),COLUMN(M$2)),0),IFERROR(INDEX(A:S,MATCH(AR2248,A:A,0),COLUMN(M$2)),0)),M2248)</f>
        <v/>
      </c>
      <c r="V2248" s="3" t="str">
        <f t="shared" si="7"/>
        <v/>
      </c>
      <c r="X2248" s="3">
        <v>0.0</v>
      </c>
      <c r="AE2248" s="3">
        <v>0.0</v>
      </c>
      <c r="AL2248" s="3">
        <v>0.0</v>
      </c>
      <c r="AS2248" s="3">
        <v>0.0</v>
      </c>
    </row>
    <row r="2249" ht="15.75" customHeight="1">
      <c r="A2249" s="3" t="s">
        <v>2487</v>
      </c>
      <c r="B2249" s="4" t="str">
        <f t="shared" si="81"/>
        <v>LCNRBAGLBLU26</v>
      </c>
      <c r="D2249" s="3" t="s">
        <v>101</v>
      </c>
      <c r="G2249" s="4">
        <v>0.0</v>
      </c>
      <c r="I2249" s="4">
        <v>1.0</v>
      </c>
      <c r="J2249" s="4">
        <v>0.0</v>
      </c>
      <c r="K2249" s="4">
        <v>0.0</v>
      </c>
      <c r="L2249" s="4">
        <v>0.0</v>
      </c>
      <c r="O2249" s="6">
        <f t="shared" si="2"/>
        <v>-1</v>
      </c>
      <c r="P2249" s="3" t="s">
        <v>112</v>
      </c>
      <c r="Q2249" s="3" t="str">
        <f t="shared" si="3"/>
        <v>Z</v>
      </c>
      <c r="R2249" s="3">
        <f t="shared" si="4"/>
        <v>-1</v>
      </c>
      <c r="S2249" s="3" t="str">
        <f t="shared" si="5"/>
        <v/>
      </c>
      <c r="T2249" s="7">
        <f t="shared" si="6"/>
        <v>0</v>
      </c>
      <c r="U2249" s="8" t="str">
        <f t="array" ref="U2249">IF(W2249&lt;&gt;0,MAX(IFERROR(INDEX(A:S,MATCH(W2249,A:A,0),COLUMN(M$2)),0),IFERROR(INDEX(A:S,MATCH(AD2249,A:A,0),COLUMN(M$2)),0),IFERROR(INDEX(A:S,MATCH(AK2249,A:A,0),COLUMN(M$2)),0),IFERROR(INDEX(A:S,MATCH(AR2249,A:A,0),COLUMN(M$2)),0)),M2249)</f>
        <v/>
      </c>
      <c r="V2249" s="3" t="str">
        <f t="shared" si="7"/>
        <v/>
      </c>
      <c r="X2249" s="3">
        <v>0.0</v>
      </c>
      <c r="AE2249" s="3">
        <v>0.0</v>
      </c>
      <c r="AL2249" s="3">
        <v>0.0</v>
      </c>
      <c r="AS2249" s="3">
        <v>0.0</v>
      </c>
    </row>
    <row r="2250" ht="15.75" customHeight="1">
      <c r="A2250" s="3" t="s">
        <v>2488</v>
      </c>
      <c r="B2250" s="4" t="str">
        <f t="shared" si="81"/>
        <v>LCNRBAGLGRY26</v>
      </c>
      <c r="D2250" s="3" t="s">
        <v>101</v>
      </c>
      <c r="G2250" s="4">
        <v>9.0</v>
      </c>
      <c r="I2250" s="4">
        <v>0.0</v>
      </c>
      <c r="J2250" s="4">
        <v>7.0</v>
      </c>
      <c r="K2250" s="4">
        <v>0.0</v>
      </c>
      <c r="L2250" s="4">
        <v>0.0</v>
      </c>
      <c r="O2250" s="6">
        <f t="shared" si="2"/>
        <v>9</v>
      </c>
      <c r="P2250" s="3" t="s">
        <v>137</v>
      </c>
      <c r="Q2250" s="3" t="str">
        <f t="shared" si="3"/>
        <v>LC BARSTL</v>
      </c>
      <c r="R2250" s="3">
        <f t="shared" si="4"/>
        <v>9</v>
      </c>
      <c r="S2250" s="3" t="str">
        <f t="shared" si="5"/>
        <v/>
      </c>
      <c r="T2250" s="7">
        <f t="shared" si="6"/>
        <v>9</v>
      </c>
      <c r="U2250" s="8" t="str">
        <f t="array" ref="U2250">IF(W2250&lt;&gt;0,MAX(IFERROR(INDEX(A:S,MATCH(W2250,A:A,0),COLUMN(M$2)),0),IFERROR(INDEX(A:S,MATCH(AD2250,A:A,0),COLUMN(M$2)),0),IFERROR(INDEX(A:S,MATCH(AK2250,A:A,0),COLUMN(M$2)),0),IFERROR(INDEX(A:S,MATCH(AR2250,A:A,0),COLUMN(M$2)),0)),M2250)</f>
        <v/>
      </c>
      <c r="V2250" s="3" t="str">
        <f t="shared" si="7"/>
        <v/>
      </c>
      <c r="X2250" s="3">
        <v>0.0</v>
      </c>
      <c r="AE2250" s="3">
        <v>0.0</v>
      </c>
      <c r="AL2250" s="3">
        <v>0.0</v>
      </c>
      <c r="AS2250" s="3">
        <v>0.0</v>
      </c>
    </row>
    <row r="2251" ht="15.75" customHeight="1">
      <c r="A2251" s="3" t="s">
        <v>2489</v>
      </c>
      <c r="B2251" s="4" t="str">
        <f t="shared" si="81"/>
        <v>LCOSBABLBLU26</v>
      </c>
      <c r="D2251" s="3" t="s">
        <v>101</v>
      </c>
      <c r="G2251" s="4">
        <v>3.0</v>
      </c>
      <c r="I2251" s="4">
        <v>0.0</v>
      </c>
      <c r="J2251" s="4">
        <v>3.0</v>
      </c>
      <c r="K2251" s="4">
        <v>0.0</v>
      </c>
      <c r="L2251" s="4">
        <v>0.0</v>
      </c>
      <c r="O2251" s="6">
        <f t="shared" si="2"/>
        <v>3</v>
      </c>
      <c r="P2251" s="3" t="s">
        <v>51</v>
      </c>
      <c r="Q2251" s="3" t="str">
        <f t="shared" si="3"/>
        <v>ZZ</v>
      </c>
      <c r="R2251" s="3">
        <f t="shared" si="4"/>
        <v>3</v>
      </c>
      <c r="S2251" s="3" t="str">
        <f t="shared" si="5"/>
        <v/>
      </c>
      <c r="T2251" s="7">
        <f t="shared" si="6"/>
        <v>3</v>
      </c>
      <c r="U2251" s="8" t="str">
        <f t="array" ref="U2251">IF(W2251&lt;&gt;0,MAX(IFERROR(INDEX(A:S,MATCH(W2251,A:A,0),COLUMN(M$2)),0),IFERROR(INDEX(A:S,MATCH(AD2251,A:A,0),COLUMN(M$2)),0),IFERROR(INDEX(A:S,MATCH(AK2251,A:A,0),COLUMN(M$2)),0),IFERROR(INDEX(A:S,MATCH(AR2251,A:A,0),COLUMN(M$2)),0)),M2251)</f>
        <v/>
      </c>
      <c r="V2251" s="3" t="str">
        <f t="shared" si="7"/>
        <v/>
      </c>
      <c r="X2251" s="3">
        <v>0.0</v>
      </c>
      <c r="AE2251" s="3">
        <v>0.0</v>
      </c>
      <c r="AL2251" s="3">
        <v>0.0</v>
      </c>
      <c r="AS2251" s="3">
        <v>0.0</v>
      </c>
    </row>
    <row r="2252" ht="15.75" customHeight="1">
      <c r="A2252" s="3" t="s">
        <v>2490</v>
      </c>
      <c r="B2252" s="4" t="str">
        <f t="shared" si="81"/>
        <v>LCOSBABLGRY26</v>
      </c>
      <c r="D2252" s="3" t="s">
        <v>101</v>
      </c>
      <c r="G2252" s="4">
        <v>13.0</v>
      </c>
      <c r="I2252" s="4">
        <v>0.0</v>
      </c>
      <c r="J2252" s="4">
        <v>11.0</v>
      </c>
      <c r="K2252" s="4">
        <v>0.0</v>
      </c>
      <c r="L2252" s="4">
        <v>0.0</v>
      </c>
      <c r="M2252" s="5"/>
      <c r="O2252" s="6">
        <f t="shared" si="2"/>
        <v>13</v>
      </c>
      <c r="P2252" s="3" t="s">
        <v>137</v>
      </c>
      <c r="Q2252" s="3" t="str">
        <f t="shared" si="3"/>
        <v>LC BARSTL</v>
      </c>
      <c r="R2252" s="3">
        <f t="shared" si="4"/>
        <v>13</v>
      </c>
      <c r="S2252" s="3" t="str">
        <f t="shared" si="5"/>
        <v/>
      </c>
      <c r="T2252" s="7">
        <f t="shared" si="6"/>
        <v>13</v>
      </c>
      <c r="U2252" s="8" t="str">
        <f t="array" ref="U2252">IF(W2252&lt;&gt;0,MAX(IFERROR(INDEX(A:S,MATCH(W2252,A:A,0),COLUMN(M$2)),0),IFERROR(INDEX(A:S,MATCH(AD2252,A:A,0),COLUMN(M$2)),0),IFERROR(INDEX(A:S,MATCH(AK2252,A:A,0),COLUMN(M$2)),0),IFERROR(INDEX(A:S,MATCH(AR2252,A:A,0),COLUMN(M$2)),0)),M2252)</f>
        <v/>
      </c>
      <c r="V2252" s="3" t="str">
        <f t="shared" si="7"/>
        <v/>
      </c>
      <c r="X2252" s="3">
        <v>0.0</v>
      </c>
      <c r="AE2252" s="3">
        <v>0.0</v>
      </c>
      <c r="AL2252" s="3">
        <v>0.0</v>
      </c>
      <c r="AS2252" s="3">
        <v>0.0</v>
      </c>
    </row>
    <row r="2253" ht="15.75" customHeight="1">
      <c r="A2253" s="3" t="s">
        <v>2491</v>
      </c>
      <c r="B2253" s="4" t="str">
        <f t="shared" si="81"/>
        <v>LCROBABLBLU26</v>
      </c>
      <c r="D2253" s="3" t="s">
        <v>101</v>
      </c>
      <c r="G2253" s="4">
        <v>10.0</v>
      </c>
      <c r="I2253" s="4">
        <v>1.0</v>
      </c>
      <c r="J2253" s="4">
        <v>9.0</v>
      </c>
      <c r="K2253" s="4">
        <v>0.0</v>
      </c>
      <c r="L2253" s="4">
        <v>0.0</v>
      </c>
      <c r="O2253" s="6">
        <f t="shared" si="2"/>
        <v>9</v>
      </c>
      <c r="P2253" s="3" t="s">
        <v>112</v>
      </c>
      <c r="Q2253" s="3" t="str">
        <f t="shared" si="3"/>
        <v>Z</v>
      </c>
      <c r="R2253" s="3">
        <f t="shared" si="4"/>
        <v>9</v>
      </c>
      <c r="S2253" s="3" t="str">
        <f t="shared" si="5"/>
        <v/>
      </c>
      <c r="T2253" s="7">
        <f t="shared" si="6"/>
        <v>9</v>
      </c>
      <c r="U2253" s="8" t="str">
        <f t="array" ref="U2253">IF(W2253&lt;&gt;0,MAX(IFERROR(INDEX(A:S,MATCH(W2253,A:A,0),COLUMN(M$2)),0),IFERROR(INDEX(A:S,MATCH(AD2253,A:A,0),COLUMN(M$2)),0),IFERROR(INDEX(A:S,MATCH(AK2253,A:A,0),COLUMN(M$2)),0),IFERROR(INDEX(A:S,MATCH(AR2253,A:A,0),COLUMN(M$2)),0)),M2253)</f>
        <v/>
      </c>
      <c r="V2253" s="3" t="str">
        <f t="shared" si="7"/>
        <v/>
      </c>
      <c r="X2253" s="3">
        <v>0.0</v>
      </c>
      <c r="AE2253" s="3">
        <v>0.0</v>
      </c>
      <c r="AL2253" s="3">
        <v>0.0</v>
      </c>
      <c r="AS2253" s="3">
        <v>0.0</v>
      </c>
    </row>
    <row r="2254" ht="15.75" customHeight="1">
      <c r="A2254" s="3" t="s">
        <v>2492</v>
      </c>
      <c r="B2254" s="4" t="str">
        <f t="shared" si="81"/>
        <v>LCROBABLGRY26</v>
      </c>
      <c r="D2254" s="3" t="s">
        <v>101</v>
      </c>
      <c r="G2254" s="4">
        <v>31.0</v>
      </c>
      <c r="I2254" s="4">
        <v>0.0</v>
      </c>
      <c r="J2254" s="4">
        <v>29.0</v>
      </c>
      <c r="K2254" s="4">
        <v>0.0</v>
      </c>
      <c r="L2254" s="4">
        <v>0.0</v>
      </c>
      <c r="M2254" s="5"/>
      <c r="O2254" s="6">
        <f t="shared" si="2"/>
        <v>31</v>
      </c>
      <c r="P2254" s="3" t="s">
        <v>137</v>
      </c>
      <c r="Q2254" s="3" t="str">
        <f t="shared" si="3"/>
        <v>LC BARSTL</v>
      </c>
      <c r="R2254" s="3">
        <f t="shared" si="4"/>
        <v>31</v>
      </c>
      <c r="S2254" s="3" t="str">
        <f t="shared" si="5"/>
        <v/>
      </c>
      <c r="T2254" s="7">
        <f t="shared" si="6"/>
        <v>31</v>
      </c>
      <c r="U2254" s="8" t="str">
        <f t="array" ref="U2254">IF(W2254&lt;&gt;0,MAX(IFERROR(INDEX(A:S,MATCH(W2254,A:A,0),COLUMN(M$2)),0),IFERROR(INDEX(A:S,MATCH(AD2254,A:A,0),COLUMN(M$2)),0),IFERROR(INDEX(A:S,MATCH(AK2254,A:A,0),COLUMN(M$2)),0),IFERROR(INDEX(A:S,MATCH(AR2254,A:A,0),COLUMN(M$2)),0)),M2254)</f>
        <v/>
      </c>
      <c r="V2254" s="3" t="str">
        <f t="shared" si="7"/>
        <v/>
      </c>
      <c r="X2254" s="3">
        <v>0.0</v>
      </c>
      <c r="AE2254" s="3">
        <v>0.0</v>
      </c>
      <c r="AL2254" s="3">
        <v>0.0</v>
      </c>
      <c r="AS2254" s="3">
        <v>0.0</v>
      </c>
    </row>
    <row r="2255" ht="15.75" customHeight="1">
      <c r="A2255" s="3" t="s">
        <v>2493</v>
      </c>
      <c r="B2255" s="4" t="str">
        <f t="shared" si="81"/>
        <v>LCALSIBLGR</v>
      </c>
      <c r="C2255" s="3" t="s">
        <v>2</v>
      </c>
      <c r="D2255" s="3" t="s">
        <v>123</v>
      </c>
      <c r="E2255" s="5">
        <v>45020.0</v>
      </c>
      <c r="G2255" s="4">
        <v>0.0</v>
      </c>
      <c r="I2255" s="4">
        <v>0.0</v>
      </c>
      <c r="J2255" s="4">
        <v>0.0</v>
      </c>
      <c r="K2255" s="4">
        <v>0.0</v>
      </c>
      <c r="L2255" s="4">
        <v>0.0</v>
      </c>
      <c r="O2255" s="6">
        <f t="shared" si="2"/>
        <v>0</v>
      </c>
      <c r="P2255" s="9" t="s">
        <v>112</v>
      </c>
      <c r="Q2255" s="3" t="str">
        <f t="shared" si="3"/>
        <v>Z</v>
      </c>
      <c r="R2255" s="3">
        <f t="shared" si="4"/>
        <v>0</v>
      </c>
      <c r="S2255" s="3">
        <f t="shared" si="5"/>
        <v>0</v>
      </c>
      <c r="T2255" s="7">
        <f t="shared" si="6"/>
        <v>0</v>
      </c>
      <c r="U2255" s="8" t="str">
        <f t="array" ref="U2255">IF(W2255&lt;&gt;0,MAX(IFERROR(INDEX(A:S,MATCH(W2255,A:A,0),COLUMN(M$2)),0),IFERROR(INDEX(A:S,MATCH(AD2255,A:A,0),COLUMN(M$2)),0),IFERROR(INDEX(A:S,MATCH(AK2255,A:A,0),COLUMN(M$2)),0),IFERROR(INDEX(A:S,MATCH(AR2255,A:A,0),COLUMN(M$2)),0)),M2255)</f>
        <v/>
      </c>
      <c r="V2255" s="3">
        <f t="shared" si="7"/>
        <v>0</v>
      </c>
      <c r="X2255" s="3">
        <v>0.0</v>
      </c>
      <c r="AE2255" s="3">
        <v>0.0</v>
      </c>
      <c r="AL2255" s="3">
        <v>0.0</v>
      </c>
      <c r="AS2255" s="3">
        <v>0.0</v>
      </c>
    </row>
    <row r="2256" ht="15.75" customHeight="1">
      <c r="A2256" s="3" t="s">
        <v>2494</v>
      </c>
      <c r="B2256" s="4" t="str">
        <f t="shared" si="81"/>
        <v>LCCOSIBLGR</v>
      </c>
      <c r="C2256" s="3" t="s">
        <v>2</v>
      </c>
      <c r="D2256" s="3" t="s">
        <v>101</v>
      </c>
      <c r="G2256" s="4">
        <v>26.0</v>
      </c>
      <c r="I2256" s="4">
        <v>0.0</v>
      </c>
      <c r="J2256" s="4">
        <v>11.0</v>
      </c>
      <c r="K2256" s="4">
        <v>0.0</v>
      </c>
      <c r="L2256" s="4">
        <v>0.0</v>
      </c>
      <c r="O2256" s="6">
        <f t="shared" si="2"/>
        <v>26</v>
      </c>
      <c r="P2256" s="3" t="s">
        <v>108</v>
      </c>
      <c r="Q2256" s="3" t="str">
        <f t="shared" si="3"/>
        <v>LC DINING CHAIRS</v>
      </c>
      <c r="R2256" s="3">
        <f t="shared" si="4"/>
        <v>13</v>
      </c>
      <c r="S2256" s="3">
        <f t="shared" si="5"/>
        <v>0</v>
      </c>
      <c r="T2256" s="7">
        <f t="shared" si="6"/>
        <v>26</v>
      </c>
      <c r="U2256" s="8" t="str">
        <f t="array" ref="U2256">IF(W2256&lt;&gt;0,MAX(IFERROR(INDEX(A:S,MATCH(W2256,A:A,0),COLUMN(M$2)),0),IFERROR(INDEX(A:S,MATCH(AD2256,A:A,0),COLUMN(M$2)),0),IFERROR(INDEX(A:S,MATCH(AK2256,A:A,0),COLUMN(M$2)),0),IFERROR(INDEX(A:S,MATCH(AR2256,A:A,0),COLUMN(M$2)),0)),M2256)</f>
        <v/>
      </c>
      <c r="V2256" s="3">
        <f t="shared" si="7"/>
        <v>0</v>
      </c>
      <c r="X2256" s="3">
        <v>0.0</v>
      </c>
      <c r="AE2256" s="3">
        <v>0.0</v>
      </c>
      <c r="AL2256" s="3">
        <v>0.0</v>
      </c>
      <c r="AS2256" s="3">
        <v>0.0</v>
      </c>
    </row>
    <row r="2257" ht="15.75" customHeight="1">
      <c r="A2257" s="3" t="s">
        <v>2495</v>
      </c>
      <c r="B2257" s="4" t="str">
        <f t="shared" si="81"/>
        <v>LCGLSIBLCH</v>
      </c>
      <c r="C2257" s="3" t="s">
        <v>2</v>
      </c>
      <c r="D2257" s="3" t="s">
        <v>101</v>
      </c>
      <c r="G2257" s="4">
        <v>30.0</v>
      </c>
      <c r="I2257" s="4">
        <v>0.0</v>
      </c>
      <c r="J2257" s="4">
        <v>13.0</v>
      </c>
      <c r="K2257" s="4">
        <v>0.0</v>
      </c>
      <c r="L2257" s="4">
        <v>0.0</v>
      </c>
      <c r="O2257" s="6">
        <f t="shared" si="2"/>
        <v>30</v>
      </c>
      <c r="P2257" s="3" t="s">
        <v>108</v>
      </c>
      <c r="Q2257" s="3" t="str">
        <f t="shared" si="3"/>
        <v>LC DINING CHAIRS</v>
      </c>
      <c r="R2257" s="3">
        <f t="shared" si="4"/>
        <v>15</v>
      </c>
      <c r="S2257" s="3">
        <f t="shared" si="5"/>
        <v>0</v>
      </c>
      <c r="T2257" s="7">
        <f t="shared" si="6"/>
        <v>30</v>
      </c>
      <c r="U2257" s="8" t="str">
        <f t="array" ref="U2257">IF(W2257&lt;&gt;0,MAX(IFERROR(INDEX(A:S,MATCH(W2257,A:A,0),COLUMN(M$2)),0),IFERROR(INDEX(A:S,MATCH(AD2257,A:A,0),COLUMN(M$2)),0),IFERROR(INDEX(A:S,MATCH(AK2257,A:A,0),COLUMN(M$2)),0),IFERROR(INDEX(A:S,MATCH(AR2257,A:A,0),COLUMN(M$2)),0)),M2257)</f>
        <v/>
      </c>
      <c r="V2257" s="3">
        <f t="shared" si="7"/>
        <v>0</v>
      </c>
      <c r="X2257" s="3">
        <v>0.0</v>
      </c>
      <c r="AE2257" s="3">
        <v>0.0</v>
      </c>
      <c r="AL2257" s="3">
        <v>0.0</v>
      </c>
      <c r="AS2257" s="3">
        <v>0.0</v>
      </c>
    </row>
    <row r="2258" ht="15.75" customHeight="1">
      <c r="A2258" s="3" t="s">
        <v>2496</v>
      </c>
      <c r="B2258" s="4" t="str">
        <f t="shared" si="81"/>
        <v>LCGLSIBLGR</v>
      </c>
      <c r="C2258" s="3" t="s">
        <v>2</v>
      </c>
      <c r="D2258" s="3" t="s">
        <v>101</v>
      </c>
      <c r="G2258" s="4">
        <v>4.0</v>
      </c>
      <c r="I2258" s="4">
        <v>2.0</v>
      </c>
      <c r="J2258" s="4">
        <v>0.0</v>
      </c>
      <c r="K2258" s="4">
        <v>0.0</v>
      </c>
      <c r="L2258" s="4">
        <v>0.0</v>
      </c>
      <c r="O2258" s="6">
        <f t="shared" si="2"/>
        <v>2</v>
      </c>
      <c r="P2258" s="3" t="s">
        <v>108</v>
      </c>
      <c r="Q2258" s="3" t="str">
        <f t="shared" si="3"/>
        <v>LC DINING CHAIRS</v>
      </c>
      <c r="R2258" s="3">
        <f t="shared" si="4"/>
        <v>1</v>
      </c>
      <c r="S2258" s="3">
        <f t="shared" si="5"/>
        <v>0</v>
      </c>
      <c r="T2258" s="7">
        <f t="shared" si="6"/>
        <v>2</v>
      </c>
      <c r="U2258" s="8" t="str">
        <f t="array" ref="U2258">IF(W2258&lt;&gt;0,MAX(IFERROR(INDEX(A:S,MATCH(W2258,A:A,0),COLUMN(M$2)),0),IFERROR(INDEX(A:S,MATCH(AD2258,A:A,0),COLUMN(M$2)),0),IFERROR(INDEX(A:S,MATCH(AK2258,A:A,0),COLUMN(M$2)),0),IFERROR(INDEX(A:S,MATCH(AR2258,A:A,0),COLUMN(M$2)),0)),M2258)</f>
        <v/>
      </c>
      <c r="V2258" s="3">
        <f t="shared" si="7"/>
        <v>0</v>
      </c>
      <c r="X2258" s="3">
        <v>0.0</v>
      </c>
      <c r="AE2258" s="3">
        <v>0.0</v>
      </c>
      <c r="AL2258" s="3">
        <v>0.0</v>
      </c>
      <c r="AS2258" s="3">
        <v>0.0</v>
      </c>
    </row>
    <row r="2259" ht="15.75" customHeight="1">
      <c r="A2259" s="3" t="s">
        <v>2497</v>
      </c>
      <c r="B2259" s="4" t="str">
        <f t="shared" si="81"/>
        <v>LCLCSIBLGR</v>
      </c>
      <c r="C2259" s="3" t="s">
        <v>2</v>
      </c>
      <c r="D2259" s="3" t="s">
        <v>123</v>
      </c>
      <c r="E2259" s="5">
        <v>45020.0</v>
      </c>
      <c r="G2259" s="4">
        <v>44.0</v>
      </c>
      <c r="I2259" s="4">
        <v>0.0</v>
      </c>
      <c r="J2259" s="4">
        <v>22.0</v>
      </c>
      <c r="K2259" s="4">
        <v>0.0</v>
      </c>
      <c r="L2259" s="4">
        <v>0.0</v>
      </c>
      <c r="O2259" s="6">
        <f t="shared" si="2"/>
        <v>44</v>
      </c>
      <c r="P2259" s="9" t="s">
        <v>112</v>
      </c>
      <c r="Q2259" s="3" t="str">
        <f t="shared" si="3"/>
        <v>Z</v>
      </c>
      <c r="R2259" s="3">
        <f t="shared" si="4"/>
        <v>22</v>
      </c>
      <c r="S2259" s="3">
        <f t="shared" si="5"/>
        <v>0</v>
      </c>
      <c r="T2259" s="7">
        <f t="shared" si="6"/>
        <v>44</v>
      </c>
      <c r="U2259" s="8" t="str">
        <f t="array" ref="U2259">IF(W2259&lt;&gt;0,MAX(IFERROR(INDEX(A:S,MATCH(W2259,A:A,0),COLUMN(M$2)),0),IFERROR(INDEX(A:S,MATCH(AD2259,A:A,0),COLUMN(M$2)),0),IFERROR(INDEX(A:S,MATCH(AK2259,A:A,0),COLUMN(M$2)),0),IFERROR(INDEX(A:S,MATCH(AR2259,A:A,0),COLUMN(M$2)),0)),M2259)</f>
        <v/>
      </c>
      <c r="V2259" s="3">
        <f t="shared" si="7"/>
        <v>0</v>
      </c>
      <c r="X2259" s="3">
        <v>0.0</v>
      </c>
      <c r="AE2259" s="3">
        <v>0.0</v>
      </c>
      <c r="AL2259" s="3">
        <v>0.0</v>
      </c>
      <c r="AS2259" s="3">
        <v>0.0</v>
      </c>
    </row>
    <row r="2260" ht="15.75" customHeight="1">
      <c r="A2260" s="3" t="s">
        <v>2498</v>
      </c>
      <c r="B2260" s="4" t="str">
        <f t="shared" si="81"/>
        <v>LCMSSIGLBLU</v>
      </c>
      <c r="C2260" s="3" t="s">
        <v>2</v>
      </c>
      <c r="D2260" s="3" t="s">
        <v>101</v>
      </c>
      <c r="G2260" s="4">
        <v>28.0</v>
      </c>
      <c r="I2260" s="4">
        <v>18.0</v>
      </c>
      <c r="J2260" s="4">
        <v>3.0</v>
      </c>
      <c r="K2260" s="4">
        <v>0.0</v>
      </c>
      <c r="L2260" s="4">
        <v>0.0</v>
      </c>
      <c r="O2260" s="6">
        <f t="shared" si="2"/>
        <v>10</v>
      </c>
      <c r="P2260" s="3" t="s">
        <v>108</v>
      </c>
      <c r="Q2260" s="3" t="str">
        <f t="shared" si="3"/>
        <v>LC DINING CHAIRS</v>
      </c>
      <c r="R2260" s="3">
        <f t="shared" si="4"/>
        <v>5</v>
      </c>
      <c r="S2260" s="3">
        <f t="shared" si="5"/>
        <v>0</v>
      </c>
      <c r="T2260" s="7">
        <f t="shared" si="6"/>
        <v>10</v>
      </c>
      <c r="U2260" s="8" t="str">
        <f t="array" ref="U2260">IF(W2260&lt;&gt;0,MAX(IFERROR(INDEX(A:S,MATCH(W2260,A:A,0),COLUMN(M$2)),0),IFERROR(INDEX(A:S,MATCH(AD2260,A:A,0),COLUMN(M$2)),0),IFERROR(INDEX(A:S,MATCH(AK2260,A:A,0),COLUMN(M$2)),0),IFERROR(INDEX(A:S,MATCH(AR2260,A:A,0),COLUMN(M$2)),0)),M2260)</f>
        <v/>
      </c>
      <c r="V2260" s="3">
        <f t="shared" si="7"/>
        <v>0</v>
      </c>
      <c r="X2260" s="3">
        <v>0.0</v>
      </c>
      <c r="AE2260" s="3">
        <v>0.0</v>
      </c>
      <c r="AL2260" s="3">
        <v>0.0</v>
      </c>
      <c r="AS2260" s="3">
        <v>0.0</v>
      </c>
    </row>
    <row r="2261" ht="15.75" customHeight="1">
      <c r="A2261" s="3" t="s">
        <v>2499</v>
      </c>
      <c r="B2261" s="4" t="str">
        <f t="shared" si="81"/>
        <v>LCMSSIGLGRY</v>
      </c>
      <c r="C2261" s="3" t="s">
        <v>2</v>
      </c>
      <c r="D2261" s="3" t="s">
        <v>101</v>
      </c>
      <c r="G2261" s="4">
        <v>40.0</v>
      </c>
      <c r="I2261" s="4">
        <v>0.0</v>
      </c>
      <c r="J2261" s="4">
        <v>18.0</v>
      </c>
      <c r="K2261" s="4">
        <v>0.0</v>
      </c>
      <c r="L2261" s="4">
        <v>0.0</v>
      </c>
      <c r="O2261" s="6">
        <f t="shared" si="2"/>
        <v>40</v>
      </c>
      <c r="P2261" s="3" t="s">
        <v>108</v>
      </c>
      <c r="Q2261" s="3" t="str">
        <f t="shared" si="3"/>
        <v>LC DINING CHAIRS</v>
      </c>
      <c r="R2261" s="3">
        <f t="shared" si="4"/>
        <v>20</v>
      </c>
      <c r="S2261" s="3">
        <f t="shared" si="5"/>
        <v>0</v>
      </c>
      <c r="T2261" s="7">
        <f t="shared" si="6"/>
        <v>40</v>
      </c>
      <c r="U2261" s="8" t="str">
        <f t="array" ref="U2261">IF(W2261&lt;&gt;0,MAX(IFERROR(INDEX(A:S,MATCH(W2261,A:A,0),COLUMN(M$2)),0),IFERROR(INDEX(A:S,MATCH(AD2261,A:A,0),COLUMN(M$2)),0),IFERROR(INDEX(A:S,MATCH(AK2261,A:A,0),COLUMN(M$2)),0),IFERROR(INDEX(A:S,MATCH(AR2261,A:A,0),COLUMN(M$2)),0)),M2261)</f>
        <v/>
      </c>
      <c r="V2261" s="3">
        <f t="shared" si="7"/>
        <v>0</v>
      </c>
      <c r="X2261" s="3">
        <v>0.0</v>
      </c>
      <c r="AE2261" s="3">
        <v>0.0</v>
      </c>
      <c r="AL2261" s="3">
        <v>0.0</v>
      </c>
      <c r="AS2261" s="3">
        <v>0.0</v>
      </c>
    </row>
    <row r="2262" ht="15.75" customHeight="1">
      <c r="A2262" s="3" t="s">
        <v>2500</v>
      </c>
      <c r="B2262" s="4" t="str">
        <f t="shared" si="81"/>
        <v>LCMSSIGLPNK</v>
      </c>
      <c r="C2262" s="3" t="s">
        <v>2</v>
      </c>
      <c r="D2262" s="3" t="s">
        <v>123</v>
      </c>
      <c r="E2262" s="5">
        <v>45020.0</v>
      </c>
      <c r="G2262" s="4">
        <v>38.0</v>
      </c>
      <c r="I2262" s="4">
        <v>16.0</v>
      </c>
      <c r="J2262" s="4">
        <v>11.0</v>
      </c>
      <c r="K2262" s="4">
        <v>0.0</v>
      </c>
      <c r="L2262" s="4">
        <v>0.0</v>
      </c>
      <c r="O2262" s="6">
        <f t="shared" si="2"/>
        <v>22</v>
      </c>
      <c r="P2262" s="9" t="s">
        <v>112</v>
      </c>
      <c r="Q2262" s="3" t="str">
        <f t="shared" si="3"/>
        <v>Z</v>
      </c>
      <c r="R2262" s="3">
        <f t="shared" si="4"/>
        <v>11</v>
      </c>
      <c r="S2262" s="3">
        <f t="shared" si="5"/>
        <v>0</v>
      </c>
      <c r="T2262" s="7">
        <f t="shared" si="6"/>
        <v>22</v>
      </c>
      <c r="U2262" s="8" t="str">
        <f t="array" ref="U2262">IF(W2262&lt;&gt;0,MAX(IFERROR(INDEX(A:S,MATCH(W2262,A:A,0),COLUMN(M$2)),0),IFERROR(INDEX(A:S,MATCH(AD2262,A:A,0),COLUMN(M$2)),0),IFERROR(INDEX(A:S,MATCH(AK2262,A:A,0),COLUMN(M$2)),0),IFERROR(INDEX(A:S,MATCH(AR2262,A:A,0),COLUMN(M$2)),0)),M2262)</f>
        <v/>
      </c>
      <c r="V2262" s="3">
        <f t="shared" si="7"/>
        <v>0</v>
      </c>
      <c r="X2262" s="3">
        <v>0.0</v>
      </c>
      <c r="AE2262" s="3">
        <v>0.0</v>
      </c>
      <c r="AL2262" s="3">
        <v>0.0</v>
      </c>
      <c r="AS2262" s="3">
        <v>0.0</v>
      </c>
    </row>
    <row r="2263" ht="15.75" customHeight="1">
      <c r="A2263" s="3" t="s">
        <v>2501</v>
      </c>
      <c r="B2263" s="4" t="str">
        <f t="shared" si="81"/>
        <v>LCMSSIGLWHT</v>
      </c>
      <c r="C2263" s="3" t="s">
        <v>2</v>
      </c>
      <c r="D2263" s="3" t="s">
        <v>101</v>
      </c>
      <c r="G2263" s="4">
        <v>18.0</v>
      </c>
      <c r="I2263" s="4">
        <v>0.0</v>
      </c>
      <c r="J2263" s="4">
        <v>7.0</v>
      </c>
      <c r="K2263" s="4">
        <v>0.0</v>
      </c>
      <c r="L2263" s="4">
        <v>0.0</v>
      </c>
      <c r="O2263" s="6">
        <f t="shared" si="2"/>
        <v>18</v>
      </c>
      <c r="P2263" s="3" t="s">
        <v>108</v>
      </c>
      <c r="Q2263" s="3" t="str">
        <f t="shared" si="3"/>
        <v>LC DINING CHAIRS</v>
      </c>
      <c r="R2263" s="3">
        <f t="shared" si="4"/>
        <v>9</v>
      </c>
      <c r="S2263" s="3">
        <f t="shared" si="5"/>
        <v>0</v>
      </c>
      <c r="T2263" s="7">
        <f t="shared" si="6"/>
        <v>18</v>
      </c>
      <c r="U2263" s="8" t="str">
        <f t="array" ref="U2263">IF(W2263&lt;&gt;0,MAX(IFERROR(INDEX(A:S,MATCH(W2263,A:A,0),COLUMN(M$2)),0),IFERROR(INDEX(A:S,MATCH(AD2263,A:A,0),COLUMN(M$2)),0),IFERROR(INDEX(A:S,MATCH(AK2263,A:A,0),COLUMN(M$2)),0),IFERROR(INDEX(A:S,MATCH(AR2263,A:A,0),COLUMN(M$2)),0)),M2263)</f>
        <v/>
      </c>
      <c r="V2263" s="3">
        <f t="shared" si="7"/>
        <v>0</v>
      </c>
      <c r="X2263" s="3">
        <v>0.0</v>
      </c>
      <c r="AE2263" s="3">
        <v>0.0</v>
      </c>
      <c r="AL2263" s="3">
        <v>0.0</v>
      </c>
      <c r="AS2263" s="3">
        <v>0.0</v>
      </c>
    </row>
    <row r="2264" ht="15.75" customHeight="1">
      <c r="A2264" s="3" t="s">
        <v>2502</v>
      </c>
      <c r="B2264" s="4" t="str">
        <f t="shared" si="81"/>
        <v>LCNESIBLGR</v>
      </c>
      <c r="C2264" s="3" t="s">
        <v>2</v>
      </c>
      <c r="D2264" s="3" t="s">
        <v>101</v>
      </c>
      <c r="G2264" s="4">
        <v>80.0</v>
      </c>
      <c r="I2264" s="4">
        <v>0.0</v>
      </c>
      <c r="J2264" s="4">
        <v>40.0</v>
      </c>
      <c r="K2264" s="4">
        <v>0.0</v>
      </c>
      <c r="L2264" s="4">
        <v>0.0</v>
      </c>
      <c r="O2264" s="6">
        <f t="shared" si="2"/>
        <v>80</v>
      </c>
      <c r="P2264" s="9" t="s">
        <v>112</v>
      </c>
      <c r="Q2264" s="3" t="str">
        <f t="shared" si="3"/>
        <v>Z</v>
      </c>
      <c r="R2264" s="3">
        <f t="shared" si="4"/>
        <v>40</v>
      </c>
      <c r="S2264" s="3">
        <f t="shared" si="5"/>
        <v>0</v>
      </c>
      <c r="T2264" s="7">
        <f t="shared" si="6"/>
        <v>80</v>
      </c>
      <c r="U2264" s="8" t="str">
        <f t="array" ref="U2264">IF(W2264&lt;&gt;0,MAX(IFERROR(INDEX(A:S,MATCH(W2264,A:A,0),COLUMN(M$2)),0),IFERROR(INDEX(A:S,MATCH(AD2264,A:A,0),COLUMN(M$2)),0),IFERROR(INDEX(A:S,MATCH(AK2264,A:A,0),COLUMN(M$2)),0),IFERROR(INDEX(A:S,MATCH(AR2264,A:A,0),COLUMN(M$2)),0)),M2264)</f>
        <v/>
      </c>
      <c r="V2264" s="3">
        <f t="shared" si="7"/>
        <v>0</v>
      </c>
      <c r="X2264" s="3">
        <v>0.0</v>
      </c>
      <c r="AE2264" s="3">
        <v>0.0</v>
      </c>
      <c r="AL2264" s="3">
        <v>0.0</v>
      </c>
      <c r="AS2264" s="3">
        <v>0.0</v>
      </c>
    </row>
    <row r="2265" ht="15.75" customHeight="1">
      <c r="A2265" s="3" t="s">
        <v>2503</v>
      </c>
      <c r="B2265" s="4" t="str">
        <f t="shared" si="81"/>
        <v>LCNESIGLGRY</v>
      </c>
      <c r="C2265" s="3" t="s">
        <v>2</v>
      </c>
      <c r="D2265" s="3" t="s">
        <v>101</v>
      </c>
      <c r="G2265" s="4">
        <v>62.0</v>
      </c>
      <c r="I2265" s="4">
        <v>0.0</v>
      </c>
      <c r="J2265" s="4">
        <v>31.0</v>
      </c>
      <c r="K2265" s="4">
        <v>0.0</v>
      </c>
      <c r="L2265" s="4">
        <v>0.0</v>
      </c>
      <c r="O2265" s="6">
        <f t="shared" si="2"/>
        <v>62</v>
      </c>
      <c r="P2265" s="9" t="s">
        <v>112</v>
      </c>
      <c r="Q2265" s="3" t="str">
        <f t="shared" si="3"/>
        <v>Z</v>
      </c>
      <c r="R2265" s="3">
        <f t="shared" si="4"/>
        <v>31</v>
      </c>
      <c r="S2265" s="3">
        <f t="shared" si="5"/>
        <v>0</v>
      </c>
      <c r="T2265" s="7">
        <f t="shared" si="6"/>
        <v>62</v>
      </c>
      <c r="U2265" s="8" t="str">
        <f t="array" ref="U2265">IF(W2265&lt;&gt;0,MAX(IFERROR(INDEX(A:S,MATCH(W2265,A:A,0),COLUMN(M$2)),0),IFERROR(INDEX(A:S,MATCH(AD2265,A:A,0),COLUMN(M$2)),0),IFERROR(INDEX(A:S,MATCH(AK2265,A:A,0),COLUMN(M$2)),0),IFERROR(INDEX(A:S,MATCH(AR2265,A:A,0),COLUMN(M$2)),0)),M2265)</f>
        <v/>
      </c>
      <c r="V2265" s="3">
        <f t="shared" si="7"/>
        <v>0</v>
      </c>
      <c r="X2265" s="3">
        <v>0.0</v>
      </c>
      <c r="AE2265" s="3">
        <v>0.0</v>
      </c>
      <c r="AL2265" s="3">
        <v>0.0</v>
      </c>
      <c r="AS2265" s="3">
        <v>0.0</v>
      </c>
    </row>
    <row r="2266" ht="15.75" customHeight="1">
      <c r="A2266" s="3" t="s">
        <v>2504</v>
      </c>
      <c r="B2266" s="4" t="str">
        <f t="shared" si="81"/>
        <v>LCNESIGLPNK</v>
      </c>
      <c r="C2266" s="3" t="s">
        <v>2</v>
      </c>
      <c r="D2266" s="3" t="s">
        <v>123</v>
      </c>
      <c r="E2266" s="5">
        <v>45020.0</v>
      </c>
      <c r="G2266" s="4">
        <v>59.0</v>
      </c>
      <c r="I2266" s="4">
        <v>0.0</v>
      </c>
      <c r="J2266" s="4">
        <v>29.0</v>
      </c>
      <c r="K2266" s="4">
        <v>0.0</v>
      </c>
      <c r="L2266" s="4">
        <v>0.0</v>
      </c>
      <c r="O2266" s="6">
        <f t="shared" si="2"/>
        <v>59</v>
      </c>
      <c r="P2266" s="9" t="s">
        <v>112</v>
      </c>
      <c r="Q2266" s="3" t="str">
        <f t="shared" si="3"/>
        <v>Z</v>
      </c>
      <c r="R2266" s="3">
        <f t="shared" si="4"/>
        <v>29</v>
      </c>
      <c r="S2266" s="3">
        <f t="shared" si="5"/>
        <v>0</v>
      </c>
      <c r="T2266" s="7">
        <f t="shared" si="6"/>
        <v>59</v>
      </c>
      <c r="U2266" s="8" t="str">
        <f t="array" ref="U2266">IF(W2266&lt;&gt;0,MAX(IFERROR(INDEX(A:S,MATCH(W2266,A:A,0),COLUMN(M$2)),0),IFERROR(INDEX(A:S,MATCH(AD2266,A:A,0),COLUMN(M$2)),0),IFERROR(INDEX(A:S,MATCH(AK2266,A:A,0),COLUMN(M$2)),0),IFERROR(INDEX(A:S,MATCH(AR2266,A:A,0),COLUMN(M$2)),0)),M2266)</f>
        <v/>
      </c>
      <c r="V2266" s="3">
        <f t="shared" si="7"/>
        <v>0</v>
      </c>
      <c r="X2266" s="3">
        <v>0.0</v>
      </c>
      <c r="AE2266" s="3">
        <v>0.0</v>
      </c>
      <c r="AL2266" s="3">
        <v>0.0</v>
      </c>
      <c r="AS2266" s="3">
        <v>0.0</v>
      </c>
    </row>
    <row r="2267" ht="15.75" customHeight="1">
      <c r="A2267" s="3" t="s">
        <v>2505</v>
      </c>
      <c r="B2267" s="4" t="str">
        <f t="shared" si="81"/>
        <v>LCNRSIBLGR</v>
      </c>
      <c r="C2267" s="3" t="s">
        <v>2</v>
      </c>
      <c r="D2267" s="3" t="s">
        <v>101</v>
      </c>
      <c r="G2267" s="4">
        <v>0.0</v>
      </c>
      <c r="I2267" s="4">
        <v>0.0</v>
      </c>
      <c r="J2267" s="4">
        <v>0.0</v>
      </c>
      <c r="K2267" s="4">
        <v>0.0</v>
      </c>
      <c r="L2267" s="4">
        <v>0.0</v>
      </c>
      <c r="O2267" s="6">
        <f t="shared" si="2"/>
        <v>0</v>
      </c>
      <c r="P2267" s="3" t="s">
        <v>108</v>
      </c>
      <c r="Q2267" s="3" t="str">
        <f t="shared" si="3"/>
        <v>LC DINING CHAIRS</v>
      </c>
      <c r="R2267" s="3">
        <f t="shared" si="4"/>
        <v>0</v>
      </c>
      <c r="S2267" s="3">
        <f t="shared" si="5"/>
        <v>0</v>
      </c>
      <c r="T2267" s="7">
        <f t="shared" si="6"/>
        <v>0</v>
      </c>
      <c r="U2267" s="8" t="str">
        <f t="array" ref="U2267">IF(W2267&lt;&gt;0,MAX(IFERROR(INDEX(A:S,MATCH(W2267,A:A,0),COLUMN(M$2)),0),IFERROR(INDEX(A:S,MATCH(AD2267,A:A,0),COLUMN(M$2)),0),IFERROR(INDEX(A:S,MATCH(AK2267,A:A,0),COLUMN(M$2)),0),IFERROR(INDEX(A:S,MATCH(AR2267,A:A,0),COLUMN(M$2)),0)),M2267)</f>
        <v/>
      </c>
      <c r="V2267" s="3">
        <f t="shared" si="7"/>
        <v>0</v>
      </c>
      <c r="X2267" s="3">
        <v>0.0</v>
      </c>
      <c r="AE2267" s="3">
        <v>0.0</v>
      </c>
      <c r="AL2267" s="3">
        <v>0.0</v>
      </c>
      <c r="AS2267" s="3">
        <v>0.0</v>
      </c>
    </row>
    <row r="2268" ht="15.75" customHeight="1">
      <c r="A2268" s="3" t="s">
        <v>2506</v>
      </c>
      <c r="B2268" s="4" t="str">
        <f t="shared" si="81"/>
        <v>LCNRSIGLBLU</v>
      </c>
      <c r="C2268" s="3" t="s">
        <v>2</v>
      </c>
      <c r="D2268" s="3" t="s">
        <v>101</v>
      </c>
      <c r="G2268" s="4">
        <v>22.0</v>
      </c>
      <c r="I2268" s="4">
        <v>0.0</v>
      </c>
      <c r="J2268" s="4">
        <v>9.0</v>
      </c>
      <c r="K2268" s="4">
        <v>0.0</v>
      </c>
      <c r="L2268" s="4">
        <v>0.0</v>
      </c>
      <c r="M2268" s="5"/>
      <c r="O2268" s="6">
        <f t="shared" si="2"/>
        <v>22</v>
      </c>
      <c r="P2268" s="3" t="s">
        <v>108</v>
      </c>
      <c r="Q2268" s="3" t="str">
        <f t="shared" si="3"/>
        <v>LC DINING CHAIRS</v>
      </c>
      <c r="R2268" s="3">
        <f t="shared" si="4"/>
        <v>11</v>
      </c>
      <c r="S2268" s="3">
        <f t="shared" si="5"/>
        <v>0</v>
      </c>
      <c r="T2268" s="7">
        <f t="shared" si="6"/>
        <v>22</v>
      </c>
      <c r="U2268" s="8" t="str">
        <f t="array" ref="U2268">IF(W2268&lt;&gt;0,MAX(IFERROR(INDEX(A:S,MATCH(W2268,A:A,0),COLUMN(M$2)),0),IFERROR(INDEX(A:S,MATCH(AD2268,A:A,0),COLUMN(M$2)),0),IFERROR(INDEX(A:S,MATCH(AK2268,A:A,0),COLUMN(M$2)),0),IFERROR(INDEX(A:S,MATCH(AR2268,A:A,0),COLUMN(M$2)),0)),M2268)</f>
        <v/>
      </c>
      <c r="V2268" s="3">
        <f t="shared" si="7"/>
        <v>0</v>
      </c>
      <c r="X2268" s="3">
        <v>0.0</v>
      </c>
      <c r="AE2268" s="3">
        <v>0.0</v>
      </c>
      <c r="AL2268" s="3">
        <v>0.0</v>
      </c>
      <c r="AS2268" s="3">
        <v>0.0</v>
      </c>
    </row>
    <row r="2269" ht="15.75" customHeight="1">
      <c r="A2269" s="3" t="s">
        <v>2507</v>
      </c>
      <c r="B2269" s="4" t="str">
        <f t="shared" si="81"/>
        <v>LCNRSIGLGRY</v>
      </c>
      <c r="C2269" s="3" t="s">
        <v>2</v>
      </c>
      <c r="D2269" s="3" t="s">
        <v>101</v>
      </c>
      <c r="G2269" s="4">
        <v>24.0</v>
      </c>
      <c r="I2269" s="4">
        <v>0.0</v>
      </c>
      <c r="J2269" s="4">
        <v>10.0</v>
      </c>
      <c r="K2269" s="4">
        <v>0.0</v>
      </c>
      <c r="L2269" s="4">
        <v>0.0</v>
      </c>
      <c r="M2269" s="5"/>
      <c r="O2269" s="6">
        <f t="shared" si="2"/>
        <v>24</v>
      </c>
      <c r="P2269" s="3" t="s">
        <v>108</v>
      </c>
      <c r="Q2269" s="3" t="str">
        <f t="shared" si="3"/>
        <v>LC DINING CHAIRS</v>
      </c>
      <c r="R2269" s="3">
        <f t="shared" si="4"/>
        <v>12</v>
      </c>
      <c r="S2269" s="3">
        <f t="shared" si="5"/>
        <v>0</v>
      </c>
      <c r="T2269" s="7">
        <f t="shared" si="6"/>
        <v>24</v>
      </c>
      <c r="U2269" s="8" t="str">
        <f t="array" ref="U2269">IF(W2269&lt;&gt;0,MAX(IFERROR(INDEX(A:S,MATCH(W2269,A:A,0),COLUMN(M$2)),0),IFERROR(INDEX(A:S,MATCH(AD2269,A:A,0),COLUMN(M$2)),0),IFERROR(INDEX(A:S,MATCH(AK2269,A:A,0),COLUMN(M$2)),0),IFERROR(INDEX(A:S,MATCH(AR2269,A:A,0),COLUMN(M$2)),0)),M2269)</f>
        <v/>
      </c>
      <c r="V2269" s="3">
        <f t="shared" si="7"/>
        <v>0</v>
      </c>
      <c r="X2269" s="3">
        <v>0.0</v>
      </c>
      <c r="AE2269" s="3">
        <v>0.0</v>
      </c>
      <c r="AL2269" s="3">
        <v>0.0</v>
      </c>
      <c r="AS2269" s="3">
        <v>0.0</v>
      </c>
    </row>
    <row r="2270" ht="15.75" customHeight="1">
      <c r="A2270" s="3" t="s">
        <v>2508</v>
      </c>
      <c r="B2270" s="4" t="str">
        <f t="shared" si="81"/>
        <v>LCNRSIGLPNK</v>
      </c>
      <c r="C2270" s="3" t="s">
        <v>2</v>
      </c>
      <c r="D2270" s="3" t="s">
        <v>101</v>
      </c>
      <c r="G2270" s="4">
        <v>18.0</v>
      </c>
      <c r="I2270" s="4">
        <v>0.0</v>
      </c>
      <c r="J2270" s="4">
        <v>7.0</v>
      </c>
      <c r="K2270" s="4">
        <v>0.0</v>
      </c>
      <c r="L2270" s="4">
        <v>0.0</v>
      </c>
      <c r="M2270" s="5"/>
      <c r="O2270" s="6">
        <f t="shared" si="2"/>
        <v>18</v>
      </c>
      <c r="P2270" s="3" t="s">
        <v>108</v>
      </c>
      <c r="Q2270" s="3" t="str">
        <f t="shared" si="3"/>
        <v>LC DINING CHAIRS</v>
      </c>
      <c r="R2270" s="3">
        <f t="shared" si="4"/>
        <v>9</v>
      </c>
      <c r="S2270" s="3">
        <f t="shared" si="5"/>
        <v>0</v>
      </c>
      <c r="T2270" s="7">
        <f t="shared" si="6"/>
        <v>18</v>
      </c>
      <c r="U2270" s="8" t="str">
        <f t="array" ref="U2270">IF(W2270&lt;&gt;0,MAX(IFERROR(INDEX(A:S,MATCH(W2270,A:A,0),COLUMN(M$2)),0),IFERROR(INDEX(A:S,MATCH(AD2270,A:A,0),COLUMN(M$2)),0),IFERROR(INDEX(A:S,MATCH(AK2270,A:A,0),COLUMN(M$2)),0),IFERROR(INDEX(A:S,MATCH(AR2270,A:A,0),COLUMN(M$2)),0)),M2270)</f>
        <v/>
      </c>
      <c r="V2270" s="3">
        <f t="shared" si="7"/>
        <v>0</v>
      </c>
      <c r="X2270" s="3">
        <v>0.0</v>
      </c>
      <c r="AE2270" s="3">
        <v>0.0</v>
      </c>
      <c r="AL2270" s="3">
        <v>0.0</v>
      </c>
      <c r="AS2270" s="3">
        <v>0.0</v>
      </c>
    </row>
    <row r="2271" ht="15.75" customHeight="1">
      <c r="A2271" s="3" t="s">
        <v>2509</v>
      </c>
      <c r="B2271" s="4" t="str">
        <f t="shared" si="81"/>
        <v>LCMSDIWA</v>
      </c>
      <c r="D2271" s="3" t="s">
        <v>101</v>
      </c>
      <c r="G2271" s="4">
        <v>6.0</v>
      </c>
      <c r="I2271" s="4">
        <v>7.0</v>
      </c>
      <c r="J2271" s="4">
        <v>0.0</v>
      </c>
      <c r="K2271" s="4">
        <v>0.0</v>
      </c>
      <c r="L2271" s="4">
        <v>0.0</v>
      </c>
      <c r="M2271" s="5"/>
      <c r="O2271" s="6">
        <f t="shared" si="2"/>
        <v>-1</v>
      </c>
      <c r="P2271" s="3" t="s">
        <v>144</v>
      </c>
      <c r="Q2271" s="3" t="str">
        <f t="shared" si="3"/>
        <v>LC DINING TABLES</v>
      </c>
      <c r="R2271" s="3">
        <f t="shared" si="4"/>
        <v>-1</v>
      </c>
      <c r="S2271" s="3" t="str">
        <f t="shared" si="5"/>
        <v/>
      </c>
      <c r="T2271" s="7">
        <f t="shared" si="6"/>
        <v>0</v>
      </c>
      <c r="U2271" s="8" t="str">
        <f t="array" ref="U2271">IF(W2271&lt;&gt;0,MAX(IFERROR(INDEX(A:S,MATCH(W2271,A:A,0),COLUMN(M$2)),0),IFERROR(INDEX(A:S,MATCH(AD2271,A:A,0),COLUMN(M$2)),0),IFERROR(INDEX(A:S,MATCH(AK2271,A:A,0),COLUMN(M$2)),0),IFERROR(INDEX(A:S,MATCH(AR2271,A:A,0),COLUMN(M$2)),0)),M2271)</f>
        <v/>
      </c>
      <c r="V2271" s="3" t="str">
        <f t="shared" si="7"/>
        <v/>
      </c>
      <c r="X2271" s="3">
        <v>1.0</v>
      </c>
      <c r="AL2271" s="3">
        <v>0.0</v>
      </c>
      <c r="AS2271" s="3">
        <v>0.0</v>
      </c>
    </row>
    <row r="2272" ht="15.75" customHeight="1">
      <c r="A2272" s="3" t="s">
        <v>2510</v>
      </c>
      <c r="B2272" s="4" t="str">
        <f t="shared" si="81"/>
        <v>SETMSDIGR5A</v>
      </c>
      <c r="D2272" s="3" t="s">
        <v>60</v>
      </c>
      <c r="F2272" s="5">
        <v>45020.0</v>
      </c>
      <c r="G2272" s="4">
        <v>0.0</v>
      </c>
      <c r="I2272" s="4">
        <v>0.0</v>
      </c>
      <c r="J2272" s="4">
        <v>0.0</v>
      </c>
      <c r="K2272" s="4">
        <v>0.0</v>
      </c>
      <c r="L2272" s="4">
        <v>0.0</v>
      </c>
      <c r="O2272" s="6">
        <f t="shared" si="2"/>
        <v>0</v>
      </c>
      <c r="P2272" s="9" t="s">
        <v>112</v>
      </c>
      <c r="Q2272" s="3" t="str">
        <f t="shared" si="3"/>
        <v>Z</v>
      </c>
      <c r="R2272" s="3">
        <f t="shared" si="4"/>
        <v>-1</v>
      </c>
      <c r="S2272" s="3">
        <f t="shared" si="5"/>
        <v>0</v>
      </c>
      <c r="T2272" s="7">
        <f t="shared" si="6"/>
        <v>0</v>
      </c>
      <c r="U2272" s="8">
        <f t="array" ref="U2272">IF(W2272&lt;&gt;0,MAX(IFERROR(INDEX(A:S,MATCH(W2272,A:A,0),COLUMN(M$2)),0),IFERROR(INDEX(A:S,MATCH(AD2272,A:A,0),COLUMN(M$2)),0),IFERROR(INDEX(A:S,MATCH(AK2272,A:A,0),COLUMN(M$2)),0),IFERROR(INDEX(A:S,MATCH(AR2272,A:A,0),COLUMN(M$2)),0)),M2272)</f>
        <v>0</v>
      </c>
      <c r="V2272" s="3">
        <f t="shared" si="7"/>
        <v>0</v>
      </c>
      <c r="W2272" s="3" t="s">
        <v>2509</v>
      </c>
      <c r="X2272" s="3">
        <v>1.0</v>
      </c>
      <c r="Y2272" s="3">
        <f t="array" ref="Y2272">ROUNDDOWN(INDEX($A:$O,MATCH(W2272,$A:$A,0),COLUMN(O$1))/X2272,0)</f>
        <v>-1</v>
      </c>
      <c r="Z2272" s="3">
        <f t="array" ref="Z2272">ROUNDDOWN(INDEX($A:$J,MATCH(W2272,$A:$A,0),COLUMN(H$1))/X2272,0)+Y2272</f>
        <v>-1</v>
      </c>
      <c r="AA2272" s="5" t="str">
        <f>IFERROR(__xludf.DUMMYFUNCTION("SINGLE(XLOOKUP(W2272,A:A,M:M))"),"")</f>
        <v/>
      </c>
      <c r="AB2272" s="3">
        <f t="array" ref="AB2272">ROUNDDOWN(INDEX($A:$N,MATCH(W2272,$A:$A,0),COLUMN(N$1))/X2272,0)+Z2272</f>
        <v>-1</v>
      </c>
      <c r="AC2272" s="3" t="str">
        <f t="array" ref="AC2272">INDEX($A:$P,MATCH(W2272,$A:$A,0),COLUMN(P$1))</f>
        <v>LC DINING TABLES</v>
      </c>
      <c r="AD2272" s="3" t="s">
        <v>2493</v>
      </c>
      <c r="AE2272" s="3">
        <v>4.0</v>
      </c>
      <c r="AF2272" s="3">
        <f t="array" ref="AF2272">ROUNDDOWN(INDEX($A:$O,MATCH(AD2272,$A:$A,0),COLUMN(O$1))/AE2272,0)</f>
        <v>0</v>
      </c>
      <c r="AG2272" s="3">
        <f t="array" ref="AG2272">ROUNDDOWN(INDEX($A:$J,MATCH(AD2272,$A:$A,0),COLUMN(H$1))/AE2272,0)+AF2272</f>
        <v>0</v>
      </c>
      <c r="AH2272" s="5" t="str">
        <f>IFERROR(__xludf.DUMMYFUNCTION("SINGLE(XLOOKUP(AD2272,A:A,M:M))"),"")</f>
        <v/>
      </c>
      <c r="AI2272" s="3">
        <f t="array" ref="AI2272">ROUNDDOWN(INDEX($A:$N,MATCH(AD2272,$A:$A,0),COLUMN(N$1))/AE2272,0)+AG2272</f>
        <v>0</v>
      </c>
      <c r="AJ2272" s="3" t="str">
        <f t="array" ref="AJ2272">INDEX($A:$P,MATCH(AD2272,$A:$A,0),COLUMN(P$1))</f>
        <v>Z</v>
      </c>
    </row>
    <row r="2273" ht="15.75" customHeight="1">
      <c r="A2273" s="3" t="s">
        <v>2511</v>
      </c>
      <c r="B2273" s="4" t="str">
        <f t="shared" si="81"/>
        <v>SETMSDIGR7A</v>
      </c>
      <c r="D2273" s="3" t="s">
        <v>60</v>
      </c>
      <c r="F2273" s="5">
        <v>45020.0</v>
      </c>
      <c r="G2273" s="4">
        <v>0.0</v>
      </c>
      <c r="I2273" s="4">
        <v>0.0</v>
      </c>
      <c r="J2273" s="4">
        <v>0.0</v>
      </c>
      <c r="K2273" s="4">
        <v>0.0</v>
      </c>
      <c r="L2273" s="4">
        <v>0.0</v>
      </c>
      <c r="O2273" s="6">
        <f t="shared" si="2"/>
        <v>0</v>
      </c>
      <c r="P2273" s="9" t="s">
        <v>112</v>
      </c>
      <c r="Q2273" s="3" t="str">
        <f t="shared" si="3"/>
        <v>Z</v>
      </c>
      <c r="R2273" s="3">
        <f t="shared" si="4"/>
        <v>-1</v>
      </c>
      <c r="S2273" s="3">
        <f t="shared" si="5"/>
        <v>0</v>
      </c>
      <c r="T2273" s="7">
        <f t="shared" si="6"/>
        <v>0</v>
      </c>
      <c r="U2273" s="8">
        <f t="array" ref="U2273">IF(W2273&lt;&gt;0,MAX(IFERROR(INDEX(A:S,MATCH(W2273,A:A,0),COLUMN(M$2)),0),IFERROR(INDEX(A:S,MATCH(AD2273,A:A,0),COLUMN(M$2)),0),IFERROR(INDEX(A:S,MATCH(AK2273,A:A,0),COLUMN(M$2)),0),IFERROR(INDEX(A:S,MATCH(AR2273,A:A,0),COLUMN(M$2)),0)),M2273)</f>
        <v>0</v>
      </c>
      <c r="V2273" s="3">
        <f t="shared" si="7"/>
        <v>0</v>
      </c>
      <c r="W2273" s="3" t="s">
        <v>2509</v>
      </c>
      <c r="X2273" s="3">
        <v>1.0</v>
      </c>
      <c r="Y2273" s="3">
        <f t="array" ref="Y2273">ROUNDDOWN(INDEX($A:$O,MATCH(W2273,$A:$A,0),COLUMN(O$1))/X2273,0)</f>
        <v>-1</v>
      </c>
      <c r="Z2273" s="3">
        <f t="array" ref="Z2273">ROUNDDOWN(INDEX($A:$J,MATCH(W2273,$A:$A,0),COLUMN(H$1))/X2273,0)+Y2273</f>
        <v>-1</v>
      </c>
      <c r="AA2273" s="5" t="str">
        <f>IFERROR(__xludf.DUMMYFUNCTION("SINGLE(XLOOKUP(W2273,A:A,M:M))"),"")</f>
        <v/>
      </c>
      <c r="AB2273" s="3">
        <f t="array" ref="AB2273">ROUNDDOWN(INDEX($A:$N,MATCH(W2273,$A:$A,0),COLUMN(N$1))/X2273,0)+Z2273</f>
        <v>-1</v>
      </c>
      <c r="AC2273" s="3" t="str">
        <f t="array" ref="AC2273">INDEX($A:$P,MATCH(W2273,$A:$A,0),COLUMN(P$1))</f>
        <v>LC DINING TABLES</v>
      </c>
      <c r="AD2273" s="3" t="s">
        <v>2493</v>
      </c>
      <c r="AE2273" s="3">
        <v>6.0</v>
      </c>
      <c r="AF2273" s="3">
        <f t="array" ref="AF2273">ROUNDDOWN(INDEX($A:$O,MATCH(AD2273,$A:$A,0),COLUMN(O$1))/AE2273,0)</f>
        <v>0</v>
      </c>
      <c r="AG2273" s="3">
        <f t="array" ref="AG2273">ROUNDDOWN(INDEX($A:$J,MATCH(AD2273,$A:$A,0),COLUMN(H$1))/AE2273,0)+AF2273</f>
        <v>0</v>
      </c>
      <c r="AH2273" s="5" t="str">
        <f>IFERROR(__xludf.DUMMYFUNCTION("SINGLE(XLOOKUP(AD2273,A:A,M:M))"),"")</f>
        <v/>
      </c>
      <c r="AI2273" s="3">
        <f t="array" ref="AI2273">ROUNDDOWN(INDEX($A:$N,MATCH(AD2273,$A:$A,0),COLUMN(N$1))/AE2273,0)+AG2273</f>
        <v>0</v>
      </c>
      <c r="AJ2273" s="3" t="str">
        <f t="array" ref="AJ2273">INDEX($A:$P,MATCH(AD2273,$A:$A,0),COLUMN(P$1))</f>
        <v>Z</v>
      </c>
    </row>
    <row r="2274" ht="15.75" customHeight="1">
      <c r="A2274" s="3" t="s">
        <v>2512</v>
      </c>
      <c r="B2274" s="4" t="str">
        <f t="shared" si="81"/>
        <v>SETMSDIGR5B</v>
      </c>
      <c r="D2274" s="3" t="s">
        <v>101</v>
      </c>
      <c r="G2274" s="4">
        <v>0.0</v>
      </c>
      <c r="I2274" s="4">
        <v>0.0</v>
      </c>
      <c r="J2274" s="4">
        <v>0.0</v>
      </c>
      <c r="K2274" s="4">
        <v>0.0</v>
      </c>
      <c r="L2274" s="4">
        <v>0.0</v>
      </c>
      <c r="O2274" s="6">
        <f t="shared" si="2"/>
        <v>0</v>
      </c>
      <c r="P2274" s="3" t="s">
        <v>144</v>
      </c>
      <c r="Q2274" s="3" t="str">
        <f t="shared" si="3"/>
        <v>LC DINING TABLES</v>
      </c>
      <c r="R2274" s="3">
        <f t="shared" si="4"/>
        <v>-1</v>
      </c>
      <c r="S2274" s="3">
        <f t="shared" si="5"/>
        <v>0</v>
      </c>
      <c r="T2274" s="7">
        <f t="shared" si="6"/>
        <v>0</v>
      </c>
      <c r="U2274" s="8">
        <f t="array" ref="U2274">IF(W2274&lt;&gt;0,MAX(IFERROR(INDEX(A:S,MATCH(W2274,A:A,0),COLUMN(M$2)),0),IFERROR(INDEX(A:S,MATCH(AD2274,A:A,0),COLUMN(M$2)),0),IFERROR(INDEX(A:S,MATCH(AK2274,A:A,0),COLUMN(M$2)),0),IFERROR(INDEX(A:S,MATCH(AR2274,A:A,0),COLUMN(M$2)),0)),M2274)</f>
        <v>0</v>
      </c>
      <c r="V2274" s="3">
        <f t="shared" si="7"/>
        <v>0</v>
      </c>
      <c r="W2274" s="3" t="s">
        <v>2509</v>
      </c>
      <c r="X2274" s="3">
        <v>1.0</v>
      </c>
      <c r="Y2274" s="3">
        <f t="array" ref="Y2274">ROUNDDOWN(INDEX($A:$O,MATCH(W2274,$A:$A,0),COLUMN(O$1))/X2274,0)</f>
        <v>-1</v>
      </c>
      <c r="Z2274" s="3">
        <f t="array" ref="Z2274">ROUNDDOWN(INDEX($A:$J,MATCH(W2274,$A:$A,0),COLUMN(H$1))/X2274,0)+Y2274</f>
        <v>-1</v>
      </c>
      <c r="AA2274" s="5" t="str">
        <f>IFERROR(__xludf.DUMMYFUNCTION("SINGLE(XLOOKUP(W2274,A:A,M:M))"),"")</f>
        <v/>
      </c>
      <c r="AB2274" s="3">
        <f t="array" ref="AB2274">ROUNDDOWN(INDEX($A:$N,MATCH(W2274,$A:$A,0),COLUMN(N$1))/X2274,0)+Z2274</f>
        <v>-1</v>
      </c>
      <c r="AC2274" s="3" t="str">
        <f t="array" ref="AC2274">INDEX($A:$P,MATCH(W2274,$A:$A,0),COLUMN(P$1))</f>
        <v>LC DINING TABLES</v>
      </c>
      <c r="AD2274" s="3" t="s">
        <v>2494</v>
      </c>
      <c r="AE2274" s="3">
        <v>4.0</v>
      </c>
      <c r="AF2274" s="3">
        <f t="array" ref="AF2274">ROUNDDOWN(INDEX($A:$O,MATCH(AD2274,$A:$A,0),COLUMN(O$1))/AE2274,0)</f>
        <v>6</v>
      </c>
      <c r="AG2274" s="3">
        <f t="array" ref="AG2274">ROUNDDOWN(INDEX($A:$J,MATCH(AD2274,$A:$A,0),COLUMN(H$1))/AE2274,0)+AF2274</f>
        <v>6</v>
      </c>
      <c r="AH2274" s="5" t="str">
        <f>IFERROR(__xludf.DUMMYFUNCTION("SINGLE(XLOOKUP(AD2274,A:A,M:M))"),"")</f>
        <v/>
      </c>
      <c r="AI2274" s="3">
        <f t="array" ref="AI2274">ROUNDDOWN(INDEX($A:$N,MATCH(AD2274,$A:$A,0),COLUMN(N$1))/AE2274,0)+AG2274</f>
        <v>6</v>
      </c>
      <c r="AJ2274" s="3" t="str">
        <f t="array" ref="AJ2274">INDEX($A:$P,MATCH(AD2274,$A:$A,0),COLUMN(P$1))</f>
        <v>LC DINING CHAIRS</v>
      </c>
    </row>
    <row r="2275" ht="15.75" customHeight="1">
      <c r="A2275" s="3" t="s">
        <v>2513</v>
      </c>
      <c r="B2275" s="4" t="str">
        <f t="shared" si="81"/>
        <v>SETMSDIGR7B</v>
      </c>
      <c r="D2275" s="3" t="s">
        <v>101</v>
      </c>
      <c r="G2275" s="4">
        <v>0.0</v>
      </c>
      <c r="I2275" s="4">
        <v>0.0</v>
      </c>
      <c r="J2275" s="4">
        <v>0.0</v>
      </c>
      <c r="K2275" s="4">
        <v>0.0</v>
      </c>
      <c r="L2275" s="4">
        <v>0.0</v>
      </c>
      <c r="O2275" s="6">
        <f t="shared" si="2"/>
        <v>0</v>
      </c>
      <c r="P2275" s="3" t="s">
        <v>144</v>
      </c>
      <c r="Q2275" s="3" t="str">
        <f t="shared" si="3"/>
        <v>LC DINING TABLES</v>
      </c>
      <c r="R2275" s="3">
        <f t="shared" si="4"/>
        <v>-1</v>
      </c>
      <c r="S2275" s="3">
        <f t="shared" si="5"/>
        <v>0</v>
      </c>
      <c r="T2275" s="7">
        <f t="shared" si="6"/>
        <v>0</v>
      </c>
      <c r="U2275" s="8">
        <f t="array" ref="U2275">IF(W2275&lt;&gt;0,MAX(IFERROR(INDEX(A:S,MATCH(W2275,A:A,0),COLUMN(M$2)),0),IFERROR(INDEX(A:S,MATCH(AD2275,A:A,0),COLUMN(M$2)),0),IFERROR(INDEX(A:S,MATCH(AK2275,A:A,0),COLUMN(M$2)),0),IFERROR(INDEX(A:S,MATCH(AR2275,A:A,0),COLUMN(M$2)),0)),M2275)</f>
        <v>0</v>
      </c>
      <c r="V2275" s="3">
        <f t="shared" si="7"/>
        <v>0</v>
      </c>
      <c r="W2275" s="3" t="s">
        <v>2509</v>
      </c>
      <c r="X2275" s="3">
        <v>1.0</v>
      </c>
      <c r="Y2275" s="3">
        <f t="array" ref="Y2275">ROUNDDOWN(INDEX($A:$O,MATCH(W2275,$A:$A,0),COLUMN(O$1))/X2275,0)</f>
        <v>-1</v>
      </c>
      <c r="Z2275" s="3">
        <f t="array" ref="Z2275">ROUNDDOWN(INDEX($A:$J,MATCH(W2275,$A:$A,0),COLUMN(H$1))/X2275,0)+Y2275</f>
        <v>-1</v>
      </c>
      <c r="AA2275" s="5" t="str">
        <f>IFERROR(__xludf.DUMMYFUNCTION("SINGLE(XLOOKUP(W2275,A:A,M:M))"),"")</f>
        <v/>
      </c>
      <c r="AB2275" s="3">
        <f t="array" ref="AB2275">ROUNDDOWN(INDEX($A:$N,MATCH(W2275,$A:$A,0),COLUMN(N$1))/X2275,0)+Z2275</f>
        <v>-1</v>
      </c>
      <c r="AC2275" s="3" t="str">
        <f t="array" ref="AC2275">INDEX($A:$P,MATCH(W2275,$A:$A,0),COLUMN(P$1))</f>
        <v>LC DINING TABLES</v>
      </c>
      <c r="AD2275" s="3" t="s">
        <v>2494</v>
      </c>
      <c r="AE2275" s="3">
        <v>6.0</v>
      </c>
      <c r="AF2275" s="3">
        <f t="array" ref="AF2275">ROUNDDOWN(INDEX($A:$O,MATCH(AD2275,$A:$A,0),COLUMN(O$1))/AE2275,0)</f>
        <v>4</v>
      </c>
      <c r="AG2275" s="3">
        <f t="array" ref="AG2275">ROUNDDOWN(INDEX($A:$J,MATCH(AD2275,$A:$A,0),COLUMN(H$1))/AE2275,0)+AF2275</f>
        <v>4</v>
      </c>
      <c r="AH2275" s="5" t="str">
        <f>IFERROR(__xludf.DUMMYFUNCTION("SINGLE(XLOOKUP(AD2275,A:A,M:M))"),"")</f>
        <v/>
      </c>
      <c r="AI2275" s="3">
        <f t="array" ref="AI2275">ROUNDDOWN(INDEX($A:$N,MATCH(AD2275,$A:$A,0),COLUMN(N$1))/AE2275,0)+AG2275</f>
        <v>4</v>
      </c>
      <c r="AJ2275" s="3" t="str">
        <f t="array" ref="AJ2275">INDEX($A:$P,MATCH(AD2275,$A:$A,0),COLUMN(P$1))</f>
        <v>LC DINING CHAIRS</v>
      </c>
    </row>
    <row r="2276" ht="15.75" customHeight="1">
      <c r="A2276" s="3" t="s">
        <v>2514</v>
      </c>
      <c r="B2276" s="4" t="str">
        <f t="shared" si="81"/>
        <v>SETMSDICH5C</v>
      </c>
      <c r="D2276" s="3" t="s">
        <v>101</v>
      </c>
      <c r="G2276" s="4">
        <v>0.0</v>
      </c>
      <c r="I2276" s="4">
        <v>0.0</v>
      </c>
      <c r="J2276" s="4">
        <v>0.0</v>
      </c>
      <c r="K2276" s="4">
        <v>0.0</v>
      </c>
      <c r="L2276" s="4">
        <v>0.0</v>
      </c>
      <c r="O2276" s="6">
        <f t="shared" si="2"/>
        <v>0</v>
      </c>
      <c r="P2276" s="3" t="s">
        <v>144</v>
      </c>
      <c r="Q2276" s="3" t="str">
        <f t="shared" si="3"/>
        <v>LC DINING TABLES</v>
      </c>
      <c r="R2276" s="3">
        <f t="shared" si="4"/>
        <v>-1</v>
      </c>
      <c r="S2276" s="3">
        <f t="shared" si="5"/>
        <v>0</v>
      </c>
      <c r="T2276" s="7">
        <f t="shared" si="6"/>
        <v>0</v>
      </c>
      <c r="U2276" s="8">
        <f t="array" ref="U2276">IF(W2276&lt;&gt;0,MAX(IFERROR(INDEX(A:S,MATCH(W2276,A:A,0),COLUMN(M$2)),0),IFERROR(INDEX(A:S,MATCH(AD2276,A:A,0),COLUMN(M$2)),0),IFERROR(INDEX(A:S,MATCH(AK2276,A:A,0),COLUMN(M$2)),0),IFERROR(INDEX(A:S,MATCH(AR2276,A:A,0),COLUMN(M$2)),0)),M2276)</f>
        <v>0</v>
      </c>
      <c r="V2276" s="3">
        <f t="shared" si="7"/>
        <v>0</v>
      </c>
      <c r="W2276" s="3" t="s">
        <v>2509</v>
      </c>
      <c r="X2276" s="3">
        <v>1.0</v>
      </c>
      <c r="Y2276" s="3">
        <f t="array" ref="Y2276">ROUNDDOWN(INDEX($A:$O,MATCH(W2276,$A:$A,0),COLUMN(O$1))/X2276,0)</f>
        <v>-1</v>
      </c>
      <c r="Z2276" s="3">
        <f t="array" ref="Z2276">ROUNDDOWN(INDEX($A:$J,MATCH(W2276,$A:$A,0),COLUMN(H$1))/X2276,0)+Y2276</f>
        <v>-1</v>
      </c>
      <c r="AA2276" s="5" t="str">
        <f>IFERROR(__xludf.DUMMYFUNCTION("SINGLE(XLOOKUP(W2276,A:A,M:M))"),"")</f>
        <v/>
      </c>
      <c r="AB2276" s="3">
        <f t="array" ref="AB2276">ROUNDDOWN(INDEX($A:$N,MATCH(W2276,$A:$A,0),COLUMN(N$1))/X2276,0)+Z2276</f>
        <v>-1</v>
      </c>
      <c r="AC2276" s="3" t="str">
        <f t="array" ref="AC2276">INDEX($A:$P,MATCH(W2276,$A:$A,0),COLUMN(P$1))</f>
        <v>LC DINING TABLES</v>
      </c>
      <c r="AD2276" s="3" t="s">
        <v>2495</v>
      </c>
      <c r="AE2276" s="3">
        <v>4.0</v>
      </c>
      <c r="AF2276" s="3">
        <f t="array" ref="AF2276">ROUNDDOWN(INDEX($A:$O,MATCH(AD2276,$A:$A,0),COLUMN(O$1))/AE2276,0)</f>
        <v>7</v>
      </c>
      <c r="AG2276" s="3">
        <f t="array" ref="AG2276">ROUNDDOWN(INDEX($A:$J,MATCH(AD2276,$A:$A,0),COLUMN(H$1))/AE2276,0)+AF2276</f>
        <v>7</v>
      </c>
      <c r="AH2276" s="5" t="str">
        <f>IFERROR(__xludf.DUMMYFUNCTION("SINGLE(XLOOKUP(AD2276,A:A,M:M))"),"")</f>
        <v/>
      </c>
      <c r="AI2276" s="3">
        <f t="array" ref="AI2276">ROUNDDOWN(INDEX($A:$N,MATCH(AD2276,$A:$A,0),COLUMN(N$1))/AE2276,0)+AG2276</f>
        <v>7</v>
      </c>
      <c r="AJ2276" s="3" t="str">
        <f t="array" ref="AJ2276">INDEX($A:$P,MATCH(AD2276,$A:$A,0),COLUMN(P$1))</f>
        <v>LC DINING CHAIRS</v>
      </c>
    </row>
    <row r="2277" ht="15.75" customHeight="1">
      <c r="A2277" s="3" t="s">
        <v>2515</v>
      </c>
      <c r="B2277" s="4" t="str">
        <f t="shared" si="81"/>
        <v>SETMSDIGR5C</v>
      </c>
      <c r="D2277" s="3" t="s">
        <v>101</v>
      </c>
      <c r="G2277" s="4">
        <v>0.0</v>
      </c>
      <c r="I2277" s="4">
        <v>0.0</v>
      </c>
      <c r="J2277" s="4">
        <v>0.0</v>
      </c>
      <c r="K2277" s="4">
        <v>0.0</v>
      </c>
      <c r="L2277" s="4">
        <v>0.0</v>
      </c>
      <c r="O2277" s="6">
        <f t="shared" si="2"/>
        <v>0</v>
      </c>
      <c r="P2277" s="3" t="s">
        <v>144</v>
      </c>
      <c r="Q2277" s="3" t="str">
        <f t="shared" si="3"/>
        <v>LC DINING TABLES</v>
      </c>
      <c r="R2277" s="3">
        <f t="shared" si="4"/>
        <v>-1</v>
      </c>
      <c r="S2277" s="3">
        <f t="shared" si="5"/>
        <v>0</v>
      </c>
      <c r="T2277" s="7">
        <f t="shared" si="6"/>
        <v>0</v>
      </c>
      <c r="U2277" s="8">
        <f t="array" ref="U2277">IF(W2277&lt;&gt;0,MAX(IFERROR(INDEX(A:S,MATCH(W2277,A:A,0),COLUMN(M$2)),0),IFERROR(INDEX(A:S,MATCH(AD2277,A:A,0),COLUMN(M$2)),0),IFERROR(INDEX(A:S,MATCH(AK2277,A:A,0),COLUMN(M$2)),0),IFERROR(INDEX(A:S,MATCH(AR2277,A:A,0),COLUMN(M$2)),0)),M2277)</f>
        <v>0</v>
      </c>
      <c r="V2277" s="3">
        <f t="shared" si="7"/>
        <v>0</v>
      </c>
      <c r="W2277" s="3" t="s">
        <v>2509</v>
      </c>
      <c r="X2277" s="3">
        <v>1.0</v>
      </c>
      <c r="Y2277" s="3">
        <f t="array" ref="Y2277">ROUNDDOWN(INDEX($A:$O,MATCH(W2277,$A:$A,0),COLUMN(O$1))/X2277,0)</f>
        <v>-1</v>
      </c>
      <c r="Z2277" s="3">
        <f t="array" ref="Z2277">ROUNDDOWN(INDEX($A:$J,MATCH(W2277,$A:$A,0),COLUMN(H$1))/X2277,0)+Y2277</f>
        <v>-1</v>
      </c>
      <c r="AA2277" s="5" t="str">
        <f>IFERROR(__xludf.DUMMYFUNCTION("SINGLE(XLOOKUP(W2277,A:A,M:M))"),"")</f>
        <v/>
      </c>
      <c r="AB2277" s="3">
        <f t="array" ref="AB2277">ROUNDDOWN(INDEX($A:$N,MATCH(W2277,$A:$A,0),COLUMN(N$1))/X2277,0)+Z2277</f>
        <v>-1</v>
      </c>
      <c r="AC2277" s="3" t="str">
        <f t="array" ref="AC2277">INDEX($A:$P,MATCH(W2277,$A:$A,0),COLUMN(P$1))</f>
        <v>LC DINING TABLES</v>
      </c>
      <c r="AD2277" s="3" t="s">
        <v>2496</v>
      </c>
      <c r="AE2277" s="3">
        <v>4.0</v>
      </c>
      <c r="AF2277" s="3">
        <f t="array" ref="AF2277">ROUNDDOWN(INDEX($A:$O,MATCH(AD2277,$A:$A,0),COLUMN(O$1))/AE2277,0)</f>
        <v>0</v>
      </c>
      <c r="AG2277" s="3">
        <f t="array" ref="AG2277">ROUNDDOWN(INDEX($A:$J,MATCH(AD2277,$A:$A,0),COLUMN(H$1))/AE2277,0)+AF2277</f>
        <v>0</v>
      </c>
      <c r="AH2277" s="5" t="str">
        <f>IFERROR(__xludf.DUMMYFUNCTION("SINGLE(XLOOKUP(AD2277,A:A,M:M))"),"")</f>
        <v/>
      </c>
      <c r="AI2277" s="3">
        <f t="array" ref="AI2277">ROUNDDOWN(INDEX($A:$N,MATCH(AD2277,$A:$A,0),COLUMN(N$1))/AE2277,0)+AG2277</f>
        <v>0</v>
      </c>
      <c r="AJ2277" s="3" t="str">
        <f t="array" ref="AJ2277">INDEX($A:$P,MATCH(AD2277,$A:$A,0),COLUMN(P$1))</f>
        <v>LC DINING CHAIRS</v>
      </c>
    </row>
    <row r="2278" ht="15.75" customHeight="1">
      <c r="A2278" s="3" t="s">
        <v>2516</v>
      </c>
      <c r="B2278" s="4" t="str">
        <f t="shared" si="81"/>
        <v>SETMSDICH7C</v>
      </c>
      <c r="D2278" s="3" t="s">
        <v>101</v>
      </c>
      <c r="G2278" s="4">
        <v>0.0</v>
      </c>
      <c r="I2278" s="4">
        <v>0.0</v>
      </c>
      <c r="J2278" s="4">
        <v>0.0</v>
      </c>
      <c r="K2278" s="4">
        <v>0.0</v>
      </c>
      <c r="L2278" s="4">
        <v>0.0</v>
      </c>
      <c r="O2278" s="6">
        <f t="shared" si="2"/>
        <v>0</v>
      </c>
      <c r="P2278" s="3" t="s">
        <v>144</v>
      </c>
      <c r="Q2278" s="3" t="str">
        <f t="shared" si="3"/>
        <v>LC DINING TABLES</v>
      </c>
      <c r="R2278" s="3">
        <f t="shared" si="4"/>
        <v>-1</v>
      </c>
      <c r="S2278" s="3">
        <f t="shared" si="5"/>
        <v>0</v>
      </c>
      <c r="T2278" s="7">
        <f t="shared" si="6"/>
        <v>0</v>
      </c>
      <c r="U2278" s="8">
        <f t="array" ref="U2278">IF(W2278&lt;&gt;0,MAX(IFERROR(INDEX(A:S,MATCH(W2278,A:A,0),COLUMN(M$2)),0),IFERROR(INDEX(A:S,MATCH(AD2278,A:A,0),COLUMN(M$2)),0),IFERROR(INDEX(A:S,MATCH(AK2278,A:A,0),COLUMN(M$2)),0),IFERROR(INDEX(A:S,MATCH(AR2278,A:A,0),COLUMN(M$2)),0)),M2278)</f>
        <v>0</v>
      </c>
      <c r="V2278" s="3">
        <f t="shared" si="7"/>
        <v>0</v>
      </c>
      <c r="W2278" s="3" t="s">
        <v>2509</v>
      </c>
      <c r="X2278" s="3">
        <v>1.0</v>
      </c>
      <c r="Y2278" s="3">
        <f t="array" ref="Y2278">ROUNDDOWN(INDEX($A:$O,MATCH(W2278,$A:$A,0),COLUMN(O$1))/X2278,0)</f>
        <v>-1</v>
      </c>
      <c r="Z2278" s="3">
        <f t="array" ref="Z2278">ROUNDDOWN(INDEX($A:$J,MATCH(W2278,$A:$A,0),COLUMN(H$1))/X2278,0)+Y2278</f>
        <v>-1</v>
      </c>
      <c r="AA2278" s="5" t="str">
        <f>IFERROR(__xludf.DUMMYFUNCTION("SINGLE(XLOOKUP(W2278,A:A,M:M))"),"")</f>
        <v/>
      </c>
      <c r="AB2278" s="3">
        <f t="array" ref="AB2278">ROUNDDOWN(INDEX($A:$N,MATCH(W2278,$A:$A,0),COLUMN(N$1))/X2278,0)+Z2278</f>
        <v>-1</v>
      </c>
      <c r="AC2278" s="3" t="str">
        <f t="array" ref="AC2278">INDEX($A:$P,MATCH(W2278,$A:$A,0),COLUMN(P$1))</f>
        <v>LC DINING TABLES</v>
      </c>
      <c r="AD2278" s="3" t="s">
        <v>2495</v>
      </c>
      <c r="AE2278" s="3">
        <v>6.0</v>
      </c>
      <c r="AF2278" s="3">
        <f t="array" ref="AF2278">ROUNDDOWN(INDEX($A:$O,MATCH(AD2278,$A:$A,0),COLUMN(O$1))/AE2278,0)</f>
        <v>5</v>
      </c>
      <c r="AG2278" s="3">
        <f t="array" ref="AG2278">ROUNDDOWN(INDEX($A:$J,MATCH(AD2278,$A:$A,0),COLUMN(H$1))/AE2278,0)+AF2278</f>
        <v>5</v>
      </c>
      <c r="AH2278" s="5" t="str">
        <f>IFERROR(__xludf.DUMMYFUNCTION("SINGLE(XLOOKUP(AD2278,A:A,M:M))"),"")</f>
        <v/>
      </c>
      <c r="AI2278" s="3">
        <f t="array" ref="AI2278">ROUNDDOWN(INDEX($A:$N,MATCH(AD2278,$A:$A,0),COLUMN(N$1))/AE2278,0)+AG2278</f>
        <v>5</v>
      </c>
      <c r="AJ2278" s="3" t="str">
        <f t="array" ref="AJ2278">INDEX($A:$P,MATCH(AD2278,$A:$A,0),COLUMN(P$1))</f>
        <v>LC DINING CHAIRS</v>
      </c>
    </row>
    <row r="2279" ht="15.75" customHeight="1">
      <c r="A2279" s="3" t="s">
        <v>2517</v>
      </c>
      <c r="B2279" s="4" t="str">
        <f t="shared" si="81"/>
        <v>SETMSDIGR7C</v>
      </c>
      <c r="D2279" s="3" t="s">
        <v>101</v>
      </c>
      <c r="G2279" s="4">
        <v>0.0</v>
      </c>
      <c r="I2279" s="4">
        <v>0.0</v>
      </c>
      <c r="J2279" s="4">
        <v>0.0</v>
      </c>
      <c r="K2279" s="4">
        <v>0.0</v>
      </c>
      <c r="L2279" s="4">
        <v>0.0</v>
      </c>
      <c r="O2279" s="6">
        <f t="shared" si="2"/>
        <v>0</v>
      </c>
      <c r="P2279" s="3" t="s">
        <v>108</v>
      </c>
      <c r="Q2279" s="3" t="str">
        <f t="shared" si="3"/>
        <v>LC DINING CHAIRS</v>
      </c>
      <c r="R2279" s="3">
        <f t="shared" si="4"/>
        <v>-1</v>
      </c>
      <c r="S2279" s="3">
        <f t="shared" si="5"/>
        <v>0</v>
      </c>
      <c r="T2279" s="7">
        <f t="shared" si="6"/>
        <v>0</v>
      </c>
      <c r="U2279" s="8">
        <f t="array" ref="U2279">IF(W2279&lt;&gt;0,MAX(IFERROR(INDEX(A:S,MATCH(W2279,A:A,0),COLUMN(M$2)),0),IFERROR(INDEX(A:S,MATCH(AD2279,A:A,0),COLUMN(M$2)),0),IFERROR(INDEX(A:S,MATCH(AK2279,A:A,0),COLUMN(M$2)),0),IFERROR(INDEX(A:S,MATCH(AR2279,A:A,0),COLUMN(M$2)),0)),M2279)</f>
        <v>0</v>
      </c>
      <c r="V2279" s="3">
        <f t="shared" si="7"/>
        <v>0</v>
      </c>
      <c r="W2279" s="3" t="s">
        <v>2509</v>
      </c>
      <c r="X2279" s="3">
        <v>1.0</v>
      </c>
      <c r="Y2279" s="3">
        <f t="array" ref="Y2279">ROUNDDOWN(INDEX($A:$O,MATCH(W2279,$A:$A,0),COLUMN(O$1))/X2279,0)</f>
        <v>-1</v>
      </c>
      <c r="Z2279" s="3">
        <f t="array" ref="Z2279">ROUNDDOWN(INDEX($A:$J,MATCH(W2279,$A:$A,0),COLUMN(H$1))/X2279,0)+Y2279</f>
        <v>-1</v>
      </c>
      <c r="AA2279" s="5" t="str">
        <f>IFERROR(__xludf.DUMMYFUNCTION("SINGLE(XLOOKUP(W2279,A:A,M:M))"),"")</f>
        <v/>
      </c>
      <c r="AB2279" s="3">
        <f t="array" ref="AB2279">ROUNDDOWN(INDEX($A:$N,MATCH(W2279,$A:$A,0),COLUMN(N$1))/X2279,0)+Z2279</f>
        <v>-1</v>
      </c>
      <c r="AC2279" s="3" t="str">
        <f t="array" ref="AC2279">INDEX($A:$P,MATCH(W2279,$A:$A,0),COLUMN(P$1))</f>
        <v>LC DINING TABLES</v>
      </c>
      <c r="AD2279" s="3" t="s">
        <v>2496</v>
      </c>
      <c r="AE2279" s="3">
        <v>6.0</v>
      </c>
      <c r="AF2279" s="3">
        <f t="array" ref="AF2279">ROUNDDOWN(INDEX($A:$O,MATCH(AD2279,$A:$A,0),COLUMN(O$1))/AE2279,0)</f>
        <v>0</v>
      </c>
      <c r="AG2279" s="3">
        <f t="array" ref="AG2279">ROUNDDOWN(INDEX($A:$J,MATCH(AD2279,$A:$A,0),COLUMN(H$1))/AE2279,0)+AF2279</f>
        <v>0</v>
      </c>
      <c r="AH2279" s="5" t="str">
        <f>IFERROR(__xludf.DUMMYFUNCTION("SINGLE(XLOOKUP(AD2279,A:A,M:M))"),"")</f>
        <v/>
      </c>
      <c r="AI2279" s="3">
        <f t="array" ref="AI2279">ROUNDDOWN(INDEX($A:$N,MATCH(AD2279,$A:$A,0),COLUMN(N$1))/AE2279,0)+AG2279</f>
        <v>0</v>
      </c>
      <c r="AJ2279" s="3" t="str">
        <f t="array" ref="AJ2279">INDEX($A:$P,MATCH(AD2279,$A:$A,0),COLUMN(P$1))</f>
        <v>LC DINING CHAIRS</v>
      </c>
    </row>
    <row r="2280" ht="15.75" customHeight="1">
      <c r="A2280" s="3" t="s">
        <v>2518</v>
      </c>
      <c r="B2280" s="4" t="str">
        <f t="shared" si="81"/>
        <v>SETMSDIGR5D</v>
      </c>
      <c r="D2280" s="3" t="s">
        <v>60</v>
      </c>
      <c r="F2280" s="5">
        <v>45020.0</v>
      </c>
      <c r="G2280" s="4">
        <v>0.0</v>
      </c>
      <c r="I2280" s="4">
        <v>0.0</v>
      </c>
      <c r="J2280" s="4">
        <v>0.0</v>
      </c>
      <c r="K2280" s="4">
        <v>0.0</v>
      </c>
      <c r="L2280" s="4">
        <v>0.0</v>
      </c>
      <c r="O2280" s="6">
        <f t="shared" si="2"/>
        <v>0</v>
      </c>
      <c r="P2280" s="9" t="s">
        <v>112</v>
      </c>
      <c r="Q2280" s="3" t="str">
        <f t="shared" si="3"/>
        <v>Z</v>
      </c>
      <c r="R2280" s="3">
        <f t="shared" si="4"/>
        <v>-1</v>
      </c>
      <c r="S2280" s="3">
        <f t="shared" si="5"/>
        <v>0</v>
      </c>
      <c r="T2280" s="7">
        <f t="shared" si="6"/>
        <v>0</v>
      </c>
      <c r="U2280" s="8">
        <f t="array" ref="U2280">IF(W2280&lt;&gt;0,MAX(IFERROR(INDEX(A:S,MATCH(W2280,A:A,0),COLUMN(M$2)),0),IFERROR(INDEX(A:S,MATCH(AD2280,A:A,0),COLUMN(M$2)),0),IFERROR(INDEX(A:S,MATCH(AK2280,A:A,0),COLUMN(M$2)),0),IFERROR(INDEX(A:S,MATCH(AR2280,A:A,0),COLUMN(M$2)),0)),M2280)</f>
        <v>0</v>
      </c>
      <c r="V2280" s="3">
        <f t="shared" si="7"/>
        <v>0</v>
      </c>
      <c r="W2280" s="3" t="s">
        <v>2509</v>
      </c>
      <c r="X2280" s="3">
        <v>1.0</v>
      </c>
      <c r="Y2280" s="3">
        <f t="array" ref="Y2280">ROUNDDOWN(INDEX($A:$O,MATCH(W2280,$A:$A,0),COLUMN(O$1))/X2280,0)</f>
        <v>-1</v>
      </c>
      <c r="Z2280" s="3">
        <f t="array" ref="Z2280">ROUNDDOWN(INDEX($A:$J,MATCH(W2280,$A:$A,0),COLUMN(H$1))/X2280,0)+Y2280</f>
        <v>-1</v>
      </c>
      <c r="AA2280" s="5" t="str">
        <f>IFERROR(__xludf.DUMMYFUNCTION("SINGLE(XLOOKUP(W2280,A:A,M:M))"),"")</f>
        <v/>
      </c>
      <c r="AB2280" s="3">
        <f t="array" ref="AB2280">ROUNDDOWN(INDEX($A:$N,MATCH(W2280,$A:$A,0),COLUMN(N$1))/X2280,0)+Z2280</f>
        <v>-1</v>
      </c>
      <c r="AC2280" s="3" t="str">
        <f t="array" ref="AC2280">INDEX($A:$P,MATCH(W2280,$A:$A,0),COLUMN(P$1))</f>
        <v>LC DINING TABLES</v>
      </c>
      <c r="AD2280" s="3" t="s">
        <v>2497</v>
      </c>
      <c r="AE2280" s="3">
        <v>4.0</v>
      </c>
      <c r="AF2280" s="3">
        <f t="array" ref="AF2280">ROUNDDOWN(INDEX($A:$O,MATCH(AD2280,$A:$A,0),COLUMN(O$1))/AE2280,0)</f>
        <v>11</v>
      </c>
      <c r="AG2280" s="3">
        <f t="array" ref="AG2280">ROUNDDOWN(INDEX($A:$J,MATCH(AD2280,$A:$A,0),COLUMN(H$1))/AE2280,0)+AF2280</f>
        <v>11</v>
      </c>
      <c r="AH2280" s="5" t="str">
        <f>IFERROR(__xludf.DUMMYFUNCTION("SINGLE(XLOOKUP(AD2280,A:A,M:M))"),"")</f>
        <v/>
      </c>
      <c r="AI2280" s="3">
        <f t="array" ref="AI2280">ROUNDDOWN(INDEX($A:$N,MATCH(AD2280,$A:$A,0),COLUMN(N$1))/AE2280,0)+AG2280</f>
        <v>11</v>
      </c>
      <c r="AJ2280" s="3" t="str">
        <f t="array" ref="AJ2280">INDEX($A:$P,MATCH(AD2280,$A:$A,0),COLUMN(P$1))</f>
        <v>Z</v>
      </c>
    </row>
    <row r="2281" ht="15.75" customHeight="1">
      <c r="A2281" s="3" t="s">
        <v>2519</v>
      </c>
      <c r="B2281" s="4" t="str">
        <f t="shared" si="81"/>
        <v>SETMSDIGR7D</v>
      </c>
      <c r="D2281" s="3" t="s">
        <v>60</v>
      </c>
      <c r="F2281" s="5">
        <v>45020.0</v>
      </c>
      <c r="G2281" s="4">
        <v>0.0</v>
      </c>
      <c r="I2281" s="4">
        <v>0.0</v>
      </c>
      <c r="J2281" s="4">
        <v>0.0</v>
      </c>
      <c r="K2281" s="4">
        <v>0.0</v>
      </c>
      <c r="L2281" s="4">
        <v>0.0</v>
      </c>
      <c r="O2281" s="6">
        <f t="shared" si="2"/>
        <v>0</v>
      </c>
      <c r="P2281" s="9" t="s">
        <v>112</v>
      </c>
      <c r="Q2281" s="3" t="str">
        <f t="shared" si="3"/>
        <v>Z</v>
      </c>
      <c r="R2281" s="3">
        <f t="shared" si="4"/>
        <v>-1</v>
      </c>
      <c r="S2281" s="3">
        <f t="shared" si="5"/>
        <v>0</v>
      </c>
      <c r="T2281" s="7">
        <f t="shared" si="6"/>
        <v>0</v>
      </c>
      <c r="U2281" s="8">
        <f t="array" ref="U2281">IF(W2281&lt;&gt;0,MAX(IFERROR(INDEX(A:S,MATCH(W2281,A:A,0),COLUMN(M$2)),0),IFERROR(INDEX(A:S,MATCH(AD2281,A:A,0),COLUMN(M$2)),0),IFERROR(INDEX(A:S,MATCH(AK2281,A:A,0),COLUMN(M$2)),0),IFERROR(INDEX(A:S,MATCH(AR2281,A:A,0),COLUMN(M$2)),0)),M2281)</f>
        <v>0</v>
      </c>
      <c r="V2281" s="3">
        <f t="shared" si="7"/>
        <v>0</v>
      </c>
      <c r="W2281" s="3" t="s">
        <v>2509</v>
      </c>
      <c r="X2281" s="3">
        <v>1.0</v>
      </c>
      <c r="Y2281" s="3">
        <f t="array" ref="Y2281">ROUNDDOWN(INDEX($A:$O,MATCH(W2281,$A:$A,0),COLUMN(O$1))/X2281,0)</f>
        <v>-1</v>
      </c>
      <c r="Z2281" s="3">
        <f t="array" ref="Z2281">ROUNDDOWN(INDEX($A:$J,MATCH(W2281,$A:$A,0),COLUMN(H$1))/X2281,0)+Y2281</f>
        <v>-1</v>
      </c>
      <c r="AA2281" s="5" t="str">
        <f>IFERROR(__xludf.DUMMYFUNCTION("SINGLE(XLOOKUP(W2281,A:A,M:M))"),"")</f>
        <v/>
      </c>
      <c r="AB2281" s="3">
        <f t="array" ref="AB2281">ROUNDDOWN(INDEX($A:$N,MATCH(W2281,$A:$A,0),COLUMN(N$1))/X2281,0)+Z2281</f>
        <v>-1</v>
      </c>
      <c r="AC2281" s="3" t="str">
        <f t="array" ref="AC2281">INDEX($A:$P,MATCH(W2281,$A:$A,0),COLUMN(P$1))</f>
        <v>LC DINING TABLES</v>
      </c>
      <c r="AD2281" s="3" t="s">
        <v>2497</v>
      </c>
      <c r="AE2281" s="3">
        <v>6.0</v>
      </c>
      <c r="AF2281" s="3">
        <f t="array" ref="AF2281">ROUNDDOWN(INDEX($A:$O,MATCH(AD2281,$A:$A,0),COLUMN(O$1))/AE2281,0)</f>
        <v>7</v>
      </c>
      <c r="AG2281" s="3">
        <f t="array" ref="AG2281">ROUNDDOWN(INDEX($A:$J,MATCH(AD2281,$A:$A,0),COLUMN(H$1))/AE2281,0)+AF2281</f>
        <v>7</v>
      </c>
      <c r="AH2281" s="5" t="str">
        <f>IFERROR(__xludf.DUMMYFUNCTION("SINGLE(XLOOKUP(AD2281,A:A,M:M))"),"")</f>
        <v/>
      </c>
      <c r="AI2281" s="3">
        <f t="array" ref="AI2281">ROUNDDOWN(INDEX($A:$N,MATCH(AD2281,$A:$A,0),COLUMN(N$1))/AE2281,0)+AG2281</f>
        <v>7</v>
      </c>
      <c r="AJ2281" s="3" t="str">
        <f t="array" ref="AJ2281">INDEX($A:$P,MATCH(AD2281,$A:$A,0),COLUMN(P$1))</f>
        <v>Z</v>
      </c>
    </row>
    <row r="2282" ht="15.75" customHeight="1">
      <c r="A2282" s="3" t="s">
        <v>2520</v>
      </c>
      <c r="B2282" s="4" t="str">
        <f t="shared" si="81"/>
        <v>SETMSDIGR5G</v>
      </c>
      <c r="D2282" s="3" t="s">
        <v>101</v>
      </c>
      <c r="G2282" s="4">
        <v>0.0</v>
      </c>
      <c r="I2282" s="4">
        <v>0.0</v>
      </c>
      <c r="J2282" s="4">
        <v>0.0</v>
      </c>
      <c r="K2282" s="4">
        <v>0.0</v>
      </c>
      <c r="L2282" s="4">
        <v>0.0</v>
      </c>
      <c r="O2282" s="6">
        <f t="shared" si="2"/>
        <v>0</v>
      </c>
      <c r="P2282" s="3" t="s">
        <v>144</v>
      </c>
      <c r="Q2282" s="3" t="str">
        <f t="shared" si="3"/>
        <v>LC DINING TABLES</v>
      </c>
      <c r="R2282" s="3">
        <f t="shared" si="4"/>
        <v>-1</v>
      </c>
      <c r="S2282" s="3">
        <f t="shared" si="5"/>
        <v>0</v>
      </c>
      <c r="T2282" s="7">
        <f t="shared" si="6"/>
        <v>0</v>
      </c>
      <c r="U2282" s="8">
        <f t="array" ref="U2282">IF(W2282&lt;&gt;0,MAX(IFERROR(INDEX(A:S,MATCH(W2282,A:A,0),COLUMN(M$2)),0),IFERROR(INDEX(A:S,MATCH(AD2282,A:A,0),COLUMN(M$2)),0),IFERROR(INDEX(A:S,MATCH(AK2282,A:A,0),COLUMN(M$2)),0),IFERROR(INDEX(A:S,MATCH(AR2282,A:A,0),COLUMN(M$2)),0)),M2282)</f>
        <v>0</v>
      </c>
      <c r="V2282" s="3">
        <f t="shared" si="7"/>
        <v>0</v>
      </c>
      <c r="W2282" s="3" t="s">
        <v>2509</v>
      </c>
      <c r="X2282" s="3">
        <v>1.0</v>
      </c>
      <c r="Y2282" s="3">
        <f t="array" ref="Y2282">ROUNDDOWN(INDEX($A:$O,MATCH(W2282,$A:$A,0),COLUMN(O$1))/X2282,0)</f>
        <v>-1</v>
      </c>
      <c r="Z2282" s="3">
        <f t="array" ref="Z2282">ROUNDDOWN(INDEX($A:$J,MATCH(W2282,$A:$A,0),COLUMN(H$1))/X2282,0)+Y2282</f>
        <v>-1</v>
      </c>
      <c r="AA2282" s="5" t="str">
        <f>IFERROR(__xludf.DUMMYFUNCTION("SINGLE(XLOOKUP(W2282,A:A,M:M))"),"")</f>
        <v/>
      </c>
      <c r="AB2282" s="3">
        <f t="array" ref="AB2282">ROUNDDOWN(INDEX($A:$N,MATCH(W2282,$A:$A,0),COLUMN(N$1))/X2282,0)+Z2282</f>
        <v>-1</v>
      </c>
      <c r="AC2282" s="3" t="str">
        <f t="array" ref="AC2282">INDEX($A:$P,MATCH(W2282,$A:$A,0),COLUMN(P$1))</f>
        <v>LC DINING TABLES</v>
      </c>
      <c r="AD2282" s="3" t="s">
        <v>2505</v>
      </c>
      <c r="AE2282" s="3">
        <v>4.0</v>
      </c>
      <c r="AF2282" s="3">
        <f t="array" ref="AF2282">ROUNDDOWN(INDEX($A:$O,MATCH(AD2282,$A:$A,0),COLUMN(O$1))/AE2282,0)</f>
        <v>0</v>
      </c>
      <c r="AG2282" s="3">
        <f t="array" ref="AG2282">ROUNDDOWN(INDEX($A:$J,MATCH(AD2282,$A:$A,0),COLUMN(H$1))/AE2282,0)+AF2282</f>
        <v>0</v>
      </c>
      <c r="AH2282" s="5" t="str">
        <f>IFERROR(__xludf.DUMMYFUNCTION("SINGLE(XLOOKUP(AD2282,A:A,M:M))"),"")</f>
        <v/>
      </c>
      <c r="AI2282" s="3">
        <f t="array" ref="AI2282">ROUNDDOWN(INDEX($A:$N,MATCH(AD2282,$A:$A,0),COLUMN(N$1))/AE2282,0)+AG2282</f>
        <v>0</v>
      </c>
      <c r="AJ2282" s="3" t="str">
        <f t="array" ref="AJ2282">INDEX($A:$P,MATCH(AD2282,$A:$A,0),COLUMN(P$1))</f>
        <v>LC DINING CHAIRS</v>
      </c>
    </row>
    <row r="2283" ht="15.75" customHeight="1">
      <c r="A2283" s="3" t="s">
        <v>2521</v>
      </c>
      <c r="B2283" s="4" t="str">
        <f t="shared" si="81"/>
        <v>SETMSDIGR7G</v>
      </c>
      <c r="D2283" s="3" t="s">
        <v>101</v>
      </c>
      <c r="G2283" s="4">
        <v>0.0</v>
      </c>
      <c r="I2283" s="4">
        <v>0.0</v>
      </c>
      <c r="J2283" s="4">
        <v>0.0</v>
      </c>
      <c r="K2283" s="4">
        <v>0.0</v>
      </c>
      <c r="L2283" s="4">
        <v>0.0</v>
      </c>
      <c r="O2283" s="6">
        <f t="shared" si="2"/>
        <v>0</v>
      </c>
      <c r="P2283" s="3" t="s">
        <v>144</v>
      </c>
      <c r="Q2283" s="3" t="str">
        <f t="shared" si="3"/>
        <v>LC DINING TABLES</v>
      </c>
      <c r="R2283" s="3">
        <f t="shared" si="4"/>
        <v>-1</v>
      </c>
      <c r="S2283" s="3">
        <f t="shared" si="5"/>
        <v>0</v>
      </c>
      <c r="T2283" s="7">
        <f t="shared" si="6"/>
        <v>0</v>
      </c>
      <c r="U2283" s="8">
        <f t="array" ref="U2283">IF(W2283&lt;&gt;0,MAX(IFERROR(INDEX(A:S,MATCH(W2283,A:A,0),COLUMN(M$2)),0),IFERROR(INDEX(A:S,MATCH(AD2283,A:A,0),COLUMN(M$2)),0),IFERROR(INDEX(A:S,MATCH(AK2283,A:A,0),COLUMN(M$2)),0),IFERROR(INDEX(A:S,MATCH(AR2283,A:A,0),COLUMN(M$2)),0)),M2283)</f>
        <v>0</v>
      </c>
      <c r="V2283" s="3">
        <f t="shared" si="7"/>
        <v>0</v>
      </c>
      <c r="W2283" s="3" t="s">
        <v>2509</v>
      </c>
      <c r="X2283" s="3">
        <v>1.0</v>
      </c>
      <c r="Y2283" s="3">
        <f t="array" ref="Y2283">ROUNDDOWN(INDEX($A:$O,MATCH(W2283,$A:$A,0),COLUMN(O$1))/X2283,0)</f>
        <v>-1</v>
      </c>
      <c r="Z2283" s="3">
        <f t="array" ref="Z2283">ROUNDDOWN(INDEX($A:$J,MATCH(W2283,$A:$A,0),COLUMN(H$1))/X2283,0)+Y2283</f>
        <v>-1</v>
      </c>
      <c r="AA2283" s="5" t="str">
        <f>IFERROR(__xludf.DUMMYFUNCTION("SINGLE(XLOOKUP(W2283,A:A,M:M))"),"")</f>
        <v/>
      </c>
      <c r="AB2283" s="3">
        <f t="array" ref="AB2283">ROUNDDOWN(INDEX($A:$N,MATCH(W2283,$A:$A,0),COLUMN(N$1))/X2283,0)+Z2283</f>
        <v>-1</v>
      </c>
      <c r="AC2283" s="3" t="str">
        <f t="array" ref="AC2283">INDEX($A:$P,MATCH(W2283,$A:$A,0),COLUMN(P$1))</f>
        <v>LC DINING TABLES</v>
      </c>
      <c r="AD2283" s="3" t="s">
        <v>2505</v>
      </c>
      <c r="AE2283" s="3">
        <v>6.0</v>
      </c>
      <c r="AF2283" s="3">
        <f t="array" ref="AF2283">ROUNDDOWN(INDEX($A:$O,MATCH(AD2283,$A:$A,0),COLUMN(O$1))/AE2283,0)</f>
        <v>0</v>
      </c>
      <c r="AG2283" s="3">
        <f t="array" ref="AG2283">ROUNDDOWN(INDEX($A:$J,MATCH(AD2283,$A:$A,0),COLUMN(H$1))/AE2283,0)+AF2283</f>
        <v>0</v>
      </c>
      <c r="AH2283" s="5" t="str">
        <f>IFERROR(__xludf.DUMMYFUNCTION("SINGLE(XLOOKUP(AD2283,A:A,M:M))"),"")</f>
        <v/>
      </c>
      <c r="AI2283" s="3">
        <f t="array" ref="AI2283">ROUNDDOWN(INDEX($A:$N,MATCH(AD2283,$A:$A,0),COLUMN(N$1))/AE2283,0)+AG2283</f>
        <v>0</v>
      </c>
      <c r="AJ2283" s="3" t="str">
        <f t="array" ref="AJ2283">INDEX($A:$P,MATCH(AD2283,$A:$A,0),COLUMN(P$1))</f>
        <v>LC DINING CHAIRS</v>
      </c>
    </row>
    <row r="2284" ht="15.75" customHeight="1">
      <c r="A2284" s="3" t="s">
        <v>2522</v>
      </c>
      <c r="B2284" s="4" t="str">
        <f t="shared" si="81"/>
        <v>SETMSDIGRY5F</v>
      </c>
      <c r="D2284" s="3" t="s">
        <v>101</v>
      </c>
      <c r="G2284" s="4">
        <v>0.0</v>
      </c>
      <c r="I2284" s="4">
        <v>0.0</v>
      </c>
      <c r="J2284" s="4">
        <v>0.0</v>
      </c>
      <c r="K2284" s="4">
        <v>0.0</v>
      </c>
      <c r="L2284" s="4">
        <v>0.0</v>
      </c>
      <c r="O2284" s="6">
        <f t="shared" si="2"/>
        <v>0</v>
      </c>
      <c r="P2284" s="3" t="s">
        <v>144</v>
      </c>
      <c r="Q2284" s="3" t="str">
        <f t="shared" si="3"/>
        <v>LC DINING TABLES</v>
      </c>
      <c r="R2284" s="3">
        <f t="shared" si="4"/>
        <v>-1</v>
      </c>
      <c r="S2284" s="3">
        <f t="shared" si="5"/>
        <v>0</v>
      </c>
      <c r="T2284" s="7">
        <f t="shared" si="6"/>
        <v>0</v>
      </c>
      <c r="U2284" s="8">
        <f t="array" ref="U2284">IF(W2284&lt;&gt;0,MAX(IFERROR(INDEX(A:S,MATCH(W2284,A:A,0),COLUMN(M$2)),0),IFERROR(INDEX(A:S,MATCH(AD2284,A:A,0),COLUMN(M$2)),0),IFERROR(INDEX(A:S,MATCH(AK2284,A:A,0),COLUMN(M$2)),0),IFERROR(INDEX(A:S,MATCH(AR2284,A:A,0),COLUMN(M$2)),0)),M2284)</f>
        <v>0</v>
      </c>
      <c r="V2284" s="3">
        <f t="shared" si="7"/>
        <v>0</v>
      </c>
      <c r="W2284" s="3" t="s">
        <v>2509</v>
      </c>
      <c r="X2284" s="3">
        <v>1.0</v>
      </c>
      <c r="Y2284" s="3">
        <f t="array" ref="Y2284">ROUNDDOWN(INDEX($A:$O,MATCH(W2284,$A:$A,0),COLUMN(O$1))/X2284,0)</f>
        <v>-1</v>
      </c>
      <c r="Z2284" s="3">
        <f t="array" ref="Z2284">ROUNDDOWN(INDEX($A:$J,MATCH(W2284,$A:$A,0),COLUMN(H$1))/X2284,0)+Y2284</f>
        <v>-1</v>
      </c>
      <c r="AA2284" s="5" t="str">
        <f>IFERROR(__xludf.DUMMYFUNCTION("SINGLE(XLOOKUP(W2284,A:A,M:M))"),"")</f>
        <v/>
      </c>
      <c r="AB2284" s="3">
        <f t="array" ref="AB2284">ROUNDDOWN(INDEX($A:$N,MATCH(W2284,$A:$A,0),COLUMN(N$1))/X2284,0)+Z2284</f>
        <v>-1</v>
      </c>
      <c r="AC2284" s="3" t="str">
        <f t="array" ref="AC2284">INDEX($A:$P,MATCH(W2284,$A:$A,0),COLUMN(P$1))</f>
        <v>LC DINING TABLES</v>
      </c>
      <c r="AD2284" s="3" t="s">
        <v>2507</v>
      </c>
      <c r="AE2284" s="3">
        <v>4.0</v>
      </c>
      <c r="AF2284" s="3">
        <f t="array" ref="AF2284">ROUNDDOWN(INDEX($A:$O,MATCH(AD2284,$A:$A,0),COLUMN(O$1))/AE2284,0)</f>
        <v>6</v>
      </c>
      <c r="AG2284" s="3">
        <f t="array" ref="AG2284">ROUNDDOWN(INDEX($A:$J,MATCH(AD2284,$A:$A,0),COLUMN(H$1))/AE2284,0)+AF2284</f>
        <v>6</v>
      </c>
      <c r="AH2284" s="5" t="str">
        <f>IFERROR(__xludf.DUMMYFUNCTION("SINGLE(XLOOKUP(AD2284,A:A,M:M))"),"")</f>
        <v/>
      </c>
      <c r="AI2284" s="3">
        <f t="array" ref="AI2284">ROUNDDOWN(INDEX($A:$N,MATCH(AD2284,$A:$A,0),COLUMN(N$1))/AE2284,0)+AG2284</f>
        <v>6</v>
      </c>
      <c r="AJ2284" s="3" t="str">
        <f t="array" ref="AJ2284">INDEX($A:$P,MATCH(AD2284,$A:$A,0),COLUMN(P$1))</f>
        <v>LC DINING CHAIRS</v>
      </c>
    </row>
    <row r="2285" ht="15.75" customHeight="1">
      <c r="A2285" s="3" t="s">
        <v>2523</v>
      </c>
      <c r="B2285" s="4" t="str">
        <f t="shared" si="81"/>
        <v>SETMSDIBLU5F</v>
      </c>
      <c r="D2285" s="3" t="s">
        <v>101</v>
      </c>
      <c r="G2285" s="4">
        <v>0.0</v>
      </c>
      <c r="I2285" s="4">
        <v>0.0</v>
      </c>
      <c r="J2285" s="4">
        <v>0.0</v>
      </c>
      <c r="K2285" s="4">
        <v>0.0</v>
      </c>
      <c r="L2285" s="4">
        <v>0.0</v>
      </c>
      <c r="O2285" s="6">
        <f t="shared" si="2"/>
        <v>0</v>
      </c>
      <c r="P2285" s="3" t="s">
        <v>144</v>
      </c>
      <c r="Q2285" s="3" t="str">
        <f t="shared" si="3"/>
        <v>LC DINING TABLES</v>
      </c>
      <c r="R2285" s="3">
        <f t="shared" si="4"/>
        <v>-1</v>
      </c>
      <c r="S2285" s="3">
        <f t="shared" si="5"/>
        <v>0</v>
      </c>
      <c r="T2285" s="7">
        <f t="shared" si="6"/>
        <v>0</v>
      </c>
      <c r="U2285" s="8">
        <f t="array" ref="U2285">IF(W2285&lt;&gt;0,MAX(IFERROR(INDEX(A:S,MATCH(W2285,A:A,0),COLUMN(M$2)),0),IFERROR(INDEX(A:S,MATCH(AD2285,A:A,0),COLUMN(M$2)),0),IFERROR(INDEX(A:S,MATCH(AK2285,A:A,0),COLUMN(M$2)),0),IFERROR(INDEX(A:S,MATCH(AR2285,A:A,0),COLUMN(M$2)),0)),M2285)</f>
        <v>0</v>
      </c>
      <c r="V2285" s="3">
        <f t="shared" si="7"/>
        <v>0</v>
      </c>
      <c r="W2285" s="3" t="s">
        <v>2509</v>
      </c>
      <c r="X2285" s="3">
        <v>1.0</v>
      </c>
      <c r="Y2285" s="3">
        <f t="array" ref="Y2285">ROUNDDOWN(INDEX($A:$O,MATCH(W2285,$A:$A,0),COLUMN(O$1))/X2285,0)</f>
        <v>-1</v>
      </c>
      <c r="Z2285" s="3">
        <f t="array" ref="Z2285">ROUNDDOWN(INDEX($A:$J,MATCH(W2285,$A:$A,0),COLUMN(H$1))/X2285,0)+Y2285</f>
        <v>-1</v>
      </c>
      <c r="AA2285" s="5" t="str">
        <f>IFERROR(__xludf.DUMMYFUNCTION("SINGLE(XLOOKUP(W2285,A:A,M:M))"),"")</f>
        <v/>
      </c>
      <c r="AB2285" s="3">
        <f t="array" ref="AB2285">ROUNDDOWN(INDEX($A:$N,MATCH(W2285,$A:$A,0),COLUMN(N$1))/X2285,0)+Z2285</f>
        <v>-1</v>
      </c>
      <c r="AC2285" s="3" t="str">
        <f t="array" ref="AC2285">INDEX($A:$P,MATCH(W2285,$A:$A,0),COLUMN(P$1))</f>
        <v>LC DINING TABLES</v>
      </c>
      <c r="AD2285" s="3" t="s">
        <v>2506</v>
      </c>
      <c r="AE2285" s="3">
        <v>4.0</v>
      </c>
      <c r="AF2285" s="3">
        <f t="array" ref="AF2285">ROUNDDOWN(INDEX($A:$O,MATCH(AD2285,$A:$A,0),COLUMN(O$1))/AE2285,0)</f>
        <v>5</v>
      </c>
      <c r="AG2285" s="3">
        <f t="array" ref="AG2285">ROUNDDOWN(INDEX($A:$J,MATCH(AD2285,$A:$A,0),COLUMN(H$1))/AE2285,0)+AF2285</f>
        <v>5</v>
      </c>
      <c r="AH2285" s="5" t="str">
        <f>IFERROR(__xludf.DUMMYFUNCTION("SINGLE(XLOOKUP(AD2285,A:A,M:M))"),"")</f>
        <v/>
      </c>
      <c r="AI2285" s="3">
        <f t="array" ref="AI2285">ROUNDDOWN(INDEX($A:$N,MATCH(AD2285,$A:$A,0),COLUMN(N$1))/AE2285,0)+AG2285</f>
        <v>5</v>
      </c>
      <c r="AJ2285" s="3" t="str">
        <f t="array" ref="AJ2285">INDEX($A:$P,MATCH(AD2285,$A:$A,0),COLUMN(P$1))</f>
        <v>LC DINING CHAIRS</v>
      </c>
    </row>
    <row r="2286" ht="15.75" customHeight="1">
      <c r="A2286" s="3" t="s">
        <v>2524</v>
      </c>
      <c r="B2286" s="4" t="str">
        <f t="shared" si="81"/>
        <v>SETMSDIPNK5F</v>
      </c>
      <c r="D2286" s="3" t="s">
        <v>101</v>
      </c>
      <c r="G2286" s="4">
        <v>0.0</v>
      </c>
      <c r="I2286" s="4">
        <v>0.0</v>
      </c>
      <c r="J2286" s="4">
        <v>0.0</v>
      </c>
      <c r="K2286" s="4">
        <v>0.0</v>
      </c>
      <c r="L2286" s="4">
        <v>0.0</v>
      </c>
      <c r="O2286" s="6">
        <f t="shared" si="2"/>
        <v>0</v>
      </c>
      <c r="P2286" s="3" t="s">
        <v>144</v>
      </c>
      <c r="Q2286" s="3" t="str">
        <f t="shared" si="3"/>
        <v>LC DINING TABLES</v>
      </c>
      <c r="R2286" s="3">
        <f t="shared" si="4"/>
        <v>-1</v>
      </c>
      <c r="S2286" s="3">
        <f t="shared" si="5"/>
        <v>0</v>
      </c>
      <c r="T2286" s="7">
        <f t="shared" si="6"/>
        <v>0</v>
      </c>
      <c r="U2286" s="8">
        <f t="array" ref="U2286">IF(W2286&lt;&gt;0,MAX(IFERROR(INDEX(A:S,MATCH(W2286,A:A,0),COLUMN(M$2)),0),IFERROR(INDEX(A:S,MATCH(AD2286,A:A,0),COLUMN(M$2)),0),IFERROR(INDEX(A:S,MATCH(AK2286,A:A,0),COLUMN(M$2)),0),IFERROR(INDEX(A:S,MATCH(AR2286,A:A,0),COLUMN(M$2)),0)),M2286)</f>
        <v>0</v>
      </c>
      <c r="V2286" s="3">
        <f t="shared" si="7"/>
        <v>0</v>
      </c>
      <c r="W2286" s="3" t="s">
        <v>2509</v>
      </c>
      <c r="X2286" s="3">
        <v>1.0</v>
      </c>
      <c r="Y2286" s="3">
        <f t="array" ref="Y2286">ROUNDDOWN(INDEX($A:$O,MATCH(W2286,$A:$A,0),COLUMN(O$1))/X2286,0)</f>
        <v>-1</v>
      </c>
      <c r="Z2286" s="3">
        <f t="array" ref="Z2286">ROUNDDOWN(INDEX($A:$J,MATCH(W2286,$A:$A,0),COLUMN(H$1))/X2286,0)+Y2286</f>
        <v>-1</v>
      </c>
      <c r="AA2286" s="5" t="str">
        <f>IFERROR(__xludf.DUMMYFUNCTION("SINGLE(XLOOKUP(W2286,A:A,M:M))"),"")</f>
        <v/>
      </c>
      <c r="AB2286" s="3">
        <f t="array" ref="AB2286">ROUNDDOWN(INDEX($A:$N,MATCH(W2286,$A:$A,0),COLUMN(N$1))/X2286,0)+Z2286</f>
        <v>-1</v>
      </c>
      <c r="AC2286" s="3" t="str">
        <f t="array" ref="AC2286">INDEX($A:$P,MATCH(W2286,$A:$A,0),COLUMN(P$1))</f>
        <v>LC DINING TABLES</v>
      </c>
      <c r="AD2286" s="3" t="s">
        <v>2508</v>
      </c>
      <c r="AE2286" s="3">
        <v>4.0</v>
      </c>
      <c r="AF2286" s="3">
        <f t="array" ref="AF2286">ROUNDDOWN(INDEX($A:$O,MATCH(AD2286,$A:$A,0),COLUMN(O$1))/AE2286,0)</f>
        <v>4</v>
      </c>
      <c r="AG2286" s="3">
        <f t="array" ref="AG2286">ROUNDDOWN(INDEX($A:$J,MATCH(AD2286,$A:$A,0),COLUMN(H$1))/AE2286,0)+AF2286</f>
        <v>4</v>
      </c>
      <c r="AH2286" s="5" t="str">
        <f>IFERROR(__xludf.DUMMYFUNCTION("SINGLE(XLOOKUP(AD2286,A:A,M:M))"),"")</f>
        <v/>
      </c>
      <c r="AI2286" s="3">
        <f t="array" ref="AI2286">ROUNDDOWN(INDEX($A:$N,MATCH(AD2286,$A:$A,0),COLUMN(N$1))/AE2286,0)+AG2286</f>
        <v>4</v>
      </c>
      <c r="AJ2286" s="3" t="str">
        <f t="array" ref="AJ2286">INDEX($A:$P,MATCH(AD2286,$A:$A,0),COLUMN(P$1))</f>
        <v>LC DINING CHAIRS</v>
      </c>
    </row>
    <row r="2287" ht="15.75" customHeight="1">
      <c r="A2287" s="3" t="s">
        <v>2525</v>
      </c>
      <c r="B2287" s="4" t="str">
        <f t="shared" si="81"/>
        <v>SETMSDIGRY7F</v>
      </c>
      <c r="D2287" s="3" t="s">
        <v>101</v>
      </c>
      <c r="G2287" s="4">
        <v>0.0</v>
      </c>
      <c r="I2287" s="4">
        <v>0.0</v>
      </c>
      <c r="J2287" s="4">
        <v>0.0</v>
      </c>
      <c r="K2287" s="4">
        <v>0.0</v>
      </c>
      <c r="L2287" s="4">
        <v>0.0</v>
      </c>
      <c r="O2287" s="6">
        <f t="shared" si="2"/>
        <v>0</v>
      </c>
      <c r="P2287" s="3" t="s">
        <v>144</v>
      </c>
      <c r="Q2287" s="3" t="str">
        <f t="shared" si="3"/>
        <v>LC DINING TABLES</v>
      </c>
      <c r="R2287" s="3">
        <f t="shared" si="4"/>
        <v>-1</v>
      </c>
      <c r="S2287" s="3">
        <f t="shared" si="5"/>
        <v>0</v>
      </c>
      <c r="T2287" s="7">
        <f t="shared" si="6"/>
        <v>0</v>
      </c>
      <c r="U2287" s="8">
        <f t="array" ref="U2287">IF(W2287&lt;&gt;0,MAX(IFERROR(INDEX(A:S,MATCH(W2287,A:A,0),COLUMN(M$2)),0),IFERROR(INDEX(A:S,MATCH(AD2287,A:A,0),COLUMN(M$2)),0),IFERROR(INDEX(A:S,MATCH(AK2287,A:A,0),COLUMN(M$2)),0),IFERROR(INDEX(A:S,MATCH(AR2287,A:A,0),COLUMN(M$2)),0)),M2287)</f>
        <v>0</v>
      </c>
      <c r="V2287" s="3">
        <f t="shared" si="7"/>
        <v>0</v>
      </c>
      <c r="W2287" s="3" t="s">
        <v>2509</v>
      </c>
      <c r="X2287" s="3">
        <v>1.0</v>
      </c>
      <c r="Y2287" s="3">
        <f t="array" ref="Y2287">ROUNDDOWN(INDEX($A:$O,MATCH(W2287,$A:$A,0),COLUMN(O$1))/X2287,0)</f>
        <v>-1</v>
      </c>
      <c r="Z2287" s="3">
        <f t="array" ref="Z2287">ROUNDDOWN(INDEX($A:$J,MATCH(W2287,$A:$A,0),COLUMN(H$1))/X2287,0)+Y2287</f>
        <v>-1</v>
      </c>
      <c r="AA2287" s="5" t="str">
        <f>IFERROR(__xludf.DUMMYFUNCTION("SINGLE(XLOOKUP(W2287,A:A,M:M))"),"")</f>
        <v/>
      </c>
      <c r="AB2287" s="3">
        <f t="array" ref="AB2287">ROUNDDOWN(INDEX($A:$N,MATCH(W2287,$A:$A,0),COLUMN(N$1))/X2287,0)+Z2287</f>
        <v>-1</v>
      </c>
      <c r="AC2287" s="3" t="str">
        <f t="array" ref="AC2287">INDEX($A:$P,MATCH(W2287,$A:$A,0),COLUMN(P$1))</f>
        <v>LC DINING TABLES</v>
      </c>
      <c r="AD2287" s="3" t="s">
        <v>2507</v>
      </c>
      <c r="AE2287" s="3">
        <v>6.0</v>
      </c>
      <c r="AF2287" s="3">
        <f t="array" ref="AF2287">ROUNDDOWN(INDEX($A:$O,MATCH(AD2287,$A:$A,0),COLUMN(O$1))/AE2287,0)</f>
        <v>4</v>
      </c>
      <c r="AG2287" s="3">
        <f t="array" ref="AG2287">ROUNDDOWN(INDEX($A:$J,MATCH(AD2287,$A:$A,0),COLUMN(H$1))/AE2287,0)+AF2287</f>
        <v>4</v>
      </c>
      <c r="AH2287" s="5" t="str">
        <f>IFERROR(__xludf.DUMMYFUNCTION("SINGLE(XLOOKUP(AD2287,A:A,M:M))"),"")</f>
        <v/>
      </c>
      <c r="AI2287" s="3">
        <f t="array" ref="AI2287">ROUNDDOWN(INDEX($A:$N,MATCH(AD2287,$A:$A,0),COLUMN(N$1))/AE2287,0)+AG2287</f>
        <v>4</v>
      </c>
      <c r="AJ2287" s="3" t="str">
        <f t="array" ref="AJ2287">INDEX($A:$P,MATCH(AD2287,$A:$A,0),COLUMN(P$1))</f>
        <v>LC DINING CHAIRS</v>
      </c>
    </row>
    <row r="2288" ht="15.75" customHeight="1">
      <c r="A2288" s="3" t="s">
        <v>2526</v>
      </c>
      <c r="B2288" s="4" t="str">
        <f t="shared" si="81"/>
        <v>SETMSDIBLU7F</v>
      </c>
      <c r="D2288" s="3" t="s">
        <v>101</v>
      </c>
      <c r="G2288" s="4">
        <v>0.0</v>
      </c>
      <c r="I2288" s="4">
        <v>0.0</v>
      </c>
      <c r="J2288" s="4">
        <v>0.0</v>
      </c>
      <c r="K2288" s="4">
        <v>0.0</v>
      </c>
      <c r="L2288" s="4">
        <v>0.0</v>
      </c>
      <c r="O2288" s="6">
        <f t="shared" si="2"/>
        <v>0</v>
      </c>
      <c r="P2288" s="3" t="s">
        <v>144</v>
      </c>
      <c r="Q2288" s="3" t="str">
        <f t="shared" si="3"/>
        <v>LC DINING TABLES</v>
      </c>
      <c r="R2288" s="3">
        <f t="shared" si="4"/>
        <v>-1</v>
      </c>
      <c r="S2288" s="3">
        <f t="shared" si="5"/>
        <v>0</v>
      </c>
      <c r="T2288" s="7">
        <f t="shared" si="6"/>
        <v>0</v>
      </c>
      <c r="U2288" s="8">
        <f t="array" ref="U2288">IF(W2288&lt;&gt;0,MAX(IFERROR(INDEX(A:S,MATCH(W2288,A:A,0),COLUMN(M$2)),0),IFERROR(INDEX(A:S,MATCH(AD2288,A:A,0),COLUMN(M$2)),0),IFERROR(INDEX(A:S,MATCH(AK2288,A:A,0),COLUMN(M$2)),0),IFERROR(INDEX(A:S,MATCH(AR2288,A:A,0),COLUMN(M$2)),0)),M2288)</f>
        <v>0</v>
      </c>
      <c r="V2288" s="3">
        <f t="shared" si="7"/>
        <v>0</v>
      </c>
      <c r="W2288" s="3" t="s">
        <v>2509</v>
      </c>
      <c r="X2288" s="3">
        <v>1.0</v>
      </c>
      <c r="Y2288" s="3">
        <f t="array" ref="Y2288">ROUNDDOWN(INDEX($A:$O,MATCH(W2288,$A:$A,0),COLUMN(O$1))/X2288,0)</f>
        <v>-1</v>
      </c>
      <c r="Z2288" s="3">
        <f t="array" ref="Z2288">ROUNDDOWN(INDEX($A:$J,MATCH(W2288,$A:$A,0),COLUMN(H$1))/X2288,0)+Y2288</f>
        <v>-1</v>
      </c>
      <c r="AA2288" s="5" t="str">
        <f>IFERROR(__xludf.DUMMYFUNCTION("SINGLE(XLOOKUP(W2288,A:A,M:M))"),"")</f>
        <v/>
      </c>
      <c r="AB2288" s="3">
        <f t="array" ref="AB2288">ROUNDDOWN(INDEX($A:$N,MATCH(W2288,$A:$A,0),COLUMN(N$1))/X2288,0)+Z2288</f>
        <v>-1</v>
      </c>
      <c r="AC2288" s="3" t="str">
        <f t="array" ref="AC2288">INDEX($A:$P,MATCH(W2288,$A:$A,0),COLUMN(P$1))</f>
        <v>LC DINING TABLES</v>
      </c>
      <c r="AD2288" s="3" t="s">
        <v>2506</v>
      </c>
      <c r="AE2288" s="3">
        <v>6.0</v>
      </c>
      <c r="AF2288" s="3">
        <f t="array" ref="AF2288">ROUNDDOWN(INDEX($A:$O,MATCH(AD2288,$A:$A,0),COLUMN(O$1))/AE2288,0)</f>
        <v>3</v>
      </c>
      <c r="AG2288" s="3">
        <f t="array" ref="AG2288">ROUNDDOWN(INDEX($A:$J,MATCH(AD2288,$A:$A,0),COLUMN(H$1))/AE2288,0)+AF2288</f>
        <v>3</v>
      </c>
      <c r="AH2288" s="5" t="str">
        <f>IFERROR(__xludf.DUMMYFUNCTION("SINGLE(XLOOKUP(AD2288,A:A,M:M))"),"")</f>
        <v/>
      </c>
      <c r="AI2288" s="3">
        <f t="array" ref="AI2288">ROUNDDOWN(INDEX($A:$N,MATCH(AD2288,$A:$A,0),COLUMN(N$1))/AE2288,0)+AG2288</f>
        <v>3</v>
      </c>
      <c r="AJ2288" s="3" t="str">
        <f t="array" ref="AJ2288">INDEX($A:$P,MATCH(AD2288,$A:$A,0),COLUMN(P$1))</f>
        <v>LC DINING CHAIRS</v>
      </c>
    </row>
    <row r="2289" ht="15.75" customHeight="1">
      <c r="A2289" s="3" t="s">
        <v>2527</v>
      </c>
      <c r="B2289" s="4" t="str">
        <f t="shared" si="81"/>
        <v>SETMSDIPNK7F</v>
      </c>
      <c r="D2289" s="3" t="s">
        <v>101</v>
      </c>
      <c r="G2289" s="4">
        <v>0.0</v>
      </c>
      <c r="I2289" s="4">
        <v>0.0</v>
      </c>
      <c r="J2289" s="4">
        <v>0.0</v>
      </c>
      <c r="K2289" s="4">
        <v>0.0</v>
      </c>
      <c r="L2289" s="4">
        <v>0.0</v>
      </c>
      <c r="O2289" s="6">
        <f t="shared" si="2"/>
        <v>0</v>
      </c>
      <c r="P2289" s="3" t="s">
        <v>144</v>
      </c>
      <c r="Q2289" s="3" t="str">
        <f t="shared" si="3"/>
        <v>LC DINING TABLES</v>
      </c>
      <c r="R2289" s="3">
        <f t="shared" si="4"/>
        <v>-1</v>
      </c>
      <c r="S2289" s="3">
        <f t="shared" si="5"/>
        <v>0</v>
      </c>
      <c r="T2289" s="7">
        <f t="shared" si="6"/>
        <v>0</v>
      </c>
      <c r="U2289" s="8">
        <f t="array" ref="U2289">IF(W2289&lt;&gt;0,MAX(IFERROR(INDEX(A:S,MATCH(W2289,A:A,0),COLUMN(M$2)),0),IFERROR(INDEX(A:S,MATCH(AD2289,A:A,0),COLUMN(M$2)),0),IFERROR(INDEX(A:S,MATCH(AK2289,A:A,0),COLUMN(M$2)),0),IFERROR(INDEX(A:S,MATCH(AR2289,A:A,0),COLUMN(M$2)),0)),M2289)</f>
        <v>0</v>
      </c>
      <c r="V2289" s="3">
        <f t="shared" si="7"/>
        <v>0</v>
      </c>
      <c r="W2289" s="3" t="s">
        <v>2509</v>
      </c>
      <c r="X2289" s="3">
        <v>1.0</v>
      </c>
      <c r="Y2289" s="3">
        <f t="array" ref="Y2289">ROUNDDOWN(INDEX($A:$O,MATCH(W2289,$A:$A,0),COLUMN(O$1))/X2289,0)</f>
        <v>-1</v>
      </c>
      <c r="Z2289" s="3">
        <f t="array" ref="Z2289">ROUNDDOWN(INDEX($A:$J,MATCH(W2289,$A:$A,0),COLUMN(H$1))/X2289,0)+Y2289</f>
        <v>-1</v>
      </c>
      <c r="AA2289" s="5" t="str">
        <f>IFERROR(__xludf.DUMMYFUNCTION("SINGLE(XLOOKUP(W2289,A:A,M:M))"),"")</f>
        <v/>
      </c>
      <c r="AB2289" s="3">
        <f t="array" ref="AB2289">ROUNDDOWN(INDEX($A:$N,MATCH(W2289,$A:$A,0),COLUMN(N$1))/X2289,0)+Z2289</f>
        <v>-1</v>
      </c>
      <c r="AC2289" s="3" t="str">
        <f t="array" ref="AC2289">INDEX($A:$P,MATCH(W2289,$A:$A,0),COLUMN(P$1))</f>
        <v>LC DINING TABLES</v>
      </c>
      <c r="AD2289" s="3" t="s">
        <v>2508</v>
      </c>
      <c r="AE2289" s="3">
        <v>6.0</v>
      </c>
      <c r="AF2289" s="3">
        <f t="array" ref="AF2289">ROUNDDOWN(INDEX($A:$O,MATCH(AD2289,$A:$A,0),COLUMN(O$1))/AE2289,0)</f>
        <v>3</v>
      </c>
      <c r="AG2289" s="3">
        <f t="array" ref="AG2289">ROUNDDOWN(INDEX($A:$J,MATCH(AD2289,$A:$A,0),COLUMN(H$1))/AE2289,0)+AF2289</f>
        <v>3</v>
      </c>
      <c r="AH2289" s="5" t="str">
        <f>IFERROR(__xludf.DUMMYFUNCTION("SINGLE(XLOOKUP(AD2289,A:A,M:M))"),"")</f>
        <v/>
      </c>
      <c r="AI2289" s="3">
        <f t="array" ref="AI2289">ROUNDDOWN(INDEX($A:$N,MATCH(AD2289,$A:$A,0),COLUMN(N$1))/AE2289,0)+AG2289</f>
        <v>3</v>
      </c>
      <c r="AJ2289" s="3" t="str">
        <f t="array" ref="AJ2289">INDEX($A:$P,MATCH(AD2289,$A:$A,0),COLUMN(P$1))</f>
        <v>LC DINING CHAIRS</v>
      </c>
    </row>
    <row r="2290" ht="15.75" customHeight="1">
      <c r="A2290" s="3" t="s">
        <v>2528</v>
      </c>
      <c r="B2290" s="4" t="str">
        <f t="shared" si="81"/>
        <v>SETMSDIBLU5E</v>
      </c>
      <c r="D2290" s="3" t="s">
        <v>101</v>
      </c>
      <c r="G2290" s="4">
        <v>0.0</v>
      </c>
      <c r="I2290" s="4">
        <v>0.0</v>
      </c>
      <c r="J2290" s="4">
        <v>0.0</v>
      </c>
      <c r="K2290" s="4">
        <v>0.0</v>
      </c>
      <c r="L2290" s="4">
        <v>0.0</v>
      </c>
      <c r="O2290" s="6">
        <f t="shared" si="2"/>
        <v>0</v>
      </c>
      <c r="P2290" s="3" t="s">
        <v>144</v>
      </c>
      <c r="Q2290" s="3" t="str">
        <f t="shared" si="3"/>
        <v>LC DINING TABLES</v>
      </c>
      <c r="R2290" s="3">
        <f t="shared" si="4"/>
        <v>-1</v>
      </c>
      <c r="S2290" s="3">
        <f t="shared" si="5"/>
        <v>0</v>
      </c>
      <c r="T2290" s="7">
        <f t="shared" si="6"/>
        <v>0</v>
      </c>
      <c r="U2290" s="8">
        <f t="array" ref="U2290">IF(W2290&lt;&gt;0,MAX(IFERROR(INDEX(A:S,MATCH(W2290,A:A,0),COLUMN(M$2)),0),IFERROR(INDEX(A:S,MATCH(AD2290,A:A,0),COLUMN(M$2)),0),IFERROR(INDEX(A:S,MATCH(AK2290,A:A,0),COLUMN(M$2)),0),IFERROR(INDEX(A:S,MATCH(AR2290,A:A,0),COLUMN(M$2)),0)),M2290)</f>
        <v>0</v>
      </c>
      <c r="V2290" s="3">
        <f t="shared" si="7"/>
        <v>0</v>
      </c>
      <c r="W2290" s="3" t="s">
        <v>2509</v>
      </c>
      <c r="X2290" s="3">
        <v>1.0</v>
      </c>
      <c r="Y2290" s="3">
        <f t="array" ref="Y2290">ROUNDDOWN(INDEX($A:$O,MATCH(W2290,$A:$A,0),COLUMN(O$1))/X2290,0)</f>
        <v>-1</v>
      </c>
      <c r="Z2290" s="3">
        <f t="array" ref="Z2290">ROUNDDOWN(INDEX($A:$J,MATCH(W2290,$A:$A,0),COLUMN(H$1))/X2290,0)+Y2290</f>
        <v>-1</v>
      </c>
      <c r="AA2290" s="5" t="str">
        <f>IFERROR(__xludf.DUMMYFUNCTION("SINGLE(XLOOKUP(W2290,A:A,M:M))"),"")</f>
        <v/>
      </c>
      <c r="AB2290" s="3">
        <f t="array" ref="AB2290">ROUNDDOWN(INDEX($A:$N,MATCH(W2290,$A:$A,0),COLUMN(N$1))/X2290,0)+Z2290</f>
        <v>-1</v>
      </c>
      <c r="AC2290" s="3" t="str">
        <f t="array" ref="AC2290">INDEX($A:$P,MATCH(W2290,$A:$A,0),COLUMN(P$1))</f>
        <v>LC DINING TABLES</v>
      </c>
      <c r="AD2290" s="3" t="s">
        <v>2498</v>
      </c>
      <c r="AE2290" s="3">
        <v>4.0</v>
      </c>
      <c r="AF2290" s="3">
        <f t="array" ref="AF2290">ROUNDDOWN(INDEX($A:$O,MATCH(AD2290,$A:$A,0),COLUMN(O$1))/AE2290,0)</f>
        <v>2</v>
      </c>
      <c r="AG2290" s="3">
        <f t="array" ref="AG2290">ROUNDDOWN(INDEX($A:$J,MATCH(AD2290,$A:$A,0),COLUMN(H$1))/AE2290,0)+AF2290</f>
        <v>2</v>
      </c>
      <c r="AH2290" s="5" t="str">
        <f>IFERROR(__xludf.DUMMYFUNCTION("SINGLE(XLOOKUP(AD2290,A:A,M:M))"),"")</f>
        <v/>
      </c>
      <c r="AI2290" s="3">
        <f t="array" ref="AI2290">ROUNDDOWN(INDEX($A:$N,MATCH(AD2290,$A:$A,0),COLUMN(N$1))/AE2290,0)+AG2290</f>
        <v>2</v>
      </c>
      <c r="AJ2290" s="3" t="str">
        <f t="array" ref="AJ2290">INDEX($A:$P,MATCH(AD2290,$A:$A,0),COLUMN(P$1))</f>
        <v>LC DINING CHAIRS</v>
      </c>
    </row>
    <row r="2291" ht="15.75" customHeight="1">
      <c r="A2291" s="3" t="s">
        <v>2529</v>
      </c>
      <c r="B2291" s="4" t="str">
        <f t="shared" si="81"/>
        <v>SETMSDIGRY5E</v>
      </c>
      <c r="D2291" s="3" t="s">
        <v>101</v>
      </c>
      <c r="G2291" s="4">
        <v>0.0</v>
      </c>
      <c r="I2291" s="4">
        <v>0.0</v>
      </c>
      <c r="J2291" s="4">
        <v>0.0</v>
      </c>
      <c r="K2291" s="4">
        <v>0.0</v>
      </c>
      <c r="L2291" s="4">
        <v>0.0</v>
      </c>
      <c r="O2291" s="6">
        <f t="shared" si="2"/>
        <v>0</v>
      </c>
      <c r="P2291" s="3" t="s">
        <v>144</v>
      </c>
      <c r="Q2291" s="3" t="str">
        <f t="shared" si="3"/>
        <v>LC DINING TABLES</v>
      </c>
      <c r="R2291" s="3">
        <f t="shared" si="4"/>
        <v>-1</v>
      </c>
      <c r="S2291" s="3">
        <f t="shared" si="5"/>
        <v>0</v>
      </c>
      <c r="T2291" s="7">
        <f t="shared" si="6"/>
        <v>0</v>
      </c>
      <c r="U2291" s="8">
        <f t="array" ref="U2291">IF(W2291&lt;&gt;0,MAX(IFERROR(INDEX(A:S,MATCH(W2291,A:A,0),COLUMN(M$2)),0),IFERROR(INDEX(A:S,MATCH(AD2291,A:A,0),COLUMN(M$2)),0),IFERROR(INDEX(A:S,MATCH(AK2291,A:A,0),COLUMN(M$2)),0),IFERROR(INDEX(A:S,MATCH(AR2291,A:A,0),COLUMN(M$2)),0)),M2291)</f>
        <v>0</v>
      </c>
      <c r="V2291" s="3">
        <f t="shared" si="7"/>
        <v>0</v>
      </c>
      <c r="W2291" s="3" t="s">
        <v>2509</v>
      </c>
      <c r="X2291" s="3">
        <v>1.0</v>
      </c>
      <c r="Y2291" s="3">
        <f t="array" ref="Y2291">ROUNDDOWN(INDEX($A:$O,MATCH(W2291,$A:$A,0),COLUMN(O$1))/X2291,0)</f>
        <v>-1</v>
      </c>
      <c r="Z2291" s="3">
        <f t="array" ref="Z2291">ROUNDDOWN(INDEX($A:$J,MATCH(W2291,$A:$A,0),COLUMN(H$1))/X2291,0)+Y2291</f>
        <v>-1</v>
      </c>
      <c r="AA2291" s="5" t="str">
        <f>IFERROR(__xludf.DUMMYFUNCTION("SINGLE(XLOOKUP(W2291,A:A,M:M))"),"")</f>
        <v/>
      </c>
      <c r="AB2291" s="3">
        <f t="array" ref="AB2291">ROUNDDOWN(INDEX($A:$N,MATCH(W2291,$A:$A,0),COLUMN(N$1))/X2291,0)+Z2291</f>
        <v>-1</v>
      </c>
      <c r="AC2291" s="3" t="str">
        <f t="array" ref="AC2291">INDEX($A:$P,MATCH(W2291,$A:$A,0),COLUMN(P$1))</f>
        <v>LC DINING TABLES</v>
      </c>
      <c r="AD2291" s="3" t="s">
        <v>2499</v>
      </c>
      <c r="AE2291" s="3">
        <v>4.0</v>
      </c>
      <c r="AF2291" s="3">
        <f t="array" ref="AF2291">ROUNDDOWN(INDEX($A:$O,MATCH(AD2291,$A:$A,0),COLUMN(O$1))/AE2291,0)</f>
        <v>10</v>
      </c>
      <c r="AG2291" s="3">
        <f t="array" ref="AG2291">ROUNDDOWN(INDEX($A:$J,MATCH(AD2291,$A:$A,0),COLUMN(H$1))/AE2291,0)+AF2291</f>
        <v>10</v>
      </c>
      <c r="AH2291" s="5" t="str">
        <f>IFERROR(__xludf.DUMMYFUNCTION("SINGLE(XLOOKUP(AD2291,A:A,M:M))"),"")</f>
        <v/>
      </c>
      <c r="AI2291" s="3">
        <f t="array" ref="AI2291">ROUNDDOWN(INDEX($A:$N,MATCH(AD2291,$A:$A,0),COLUMN(N$1))/AE2291,0)+AG2291</f>
        <v>10</v>
      </c>
      <c r="AJ2291" s="3" t="str">
        <f t="array" ref="AJ2291">INDEX($A:$P,MATCH(AD2291,$A:$A,0),COLUMN(P$1))</f>
        <v>LC DINING CHAIRS</v>
      </c>
    </row>
    <row r="2292" ht="15.75" customHeight="1">
      <c r="A2292" s="3" t="s">
        <v>2530</v>
      </c>
      <c r="B2292" s="4" t="str">
        <f t="shared" si="81"/>
        <v>SETMSDIPNK5E</v>
      </c>
      <c r="D2292" s="3" t="s">
        <v>60</v>
      </c>
      <c r="F2292" s="5">
        <v>45020.0</v>
      </c>
      <c r="G2292" s="4">
        <v>0.0</v>
      </c>
      <c r="I2292" s="4">
        <v>0.0</v>
      </c>
      <c r="J2292" s="4">
        <v>0.0</v>
      </c>
      <c r="K2292" s="4">
        <v>0.0</v>
      </c>
      <c r="L2292" s="4">
        <v>0.0</v>
      </c>
      <c r="O2292" s="6">
        <f t="shared" si="2"/>
        <v>0</v>
      </c>
      <c r="P2292" s="9" t="s">
        <v>112</v>
      </c>
      <c r="Q2292" s="3" t="str">
        <f t="shared" si="3"/>
        <v>Z</v>
      </c>
      <c r="R2292" s="3">
        <f t="shared" si="4"/>
        <v>-1</v>
      </c>
      <c r="S2292" s="3">
        <f t="shared" si="5"/>
        <v>0</v>
      </c>
      <c r="T2292" s="7">
        <f t="shared" si="6"/>
        <v>0</v>
      </c>
      <c r="U2292" s="8">
        <f t="array" ref="U2292">IF(W2292&lt;&gt;0,MAX(IFERROR(INDEX(A:S,MATCH(W2292,A:A,0),COLUMN(M$2)),0),IFERROR(INDEX(A:S,MATCH(AD2292,A:A,0),COLUMN(M$2)),0),IFERROR(INDEX(A:S,MATCH(AK2292,A:A,0),COLUMN(M$2)),0),IFERROR(INDEX(A:S,MATCH(AR2292,A:A,0),COLUMN(M$2)),0)),M2292)</f>
        <v>0</v>
      </c>
      <c r="V2292" s="3">
        <f t="shared" si="7"/>
        <v>0</v>
      </c>
      <c r="W2292" s="3" t="s">
        <v>2509</v>
      </c>
      <c r="X2292" s="3">
        <v>1.0</v>
      </c>
      <c r="Y2292" s="3">
        <f t="array" ref="Y2292">ROUNDDOWN(INDEX($A:$O,MATCH(W2292,$A:$A,0),COLUMN(O$1))/X2292,0)</f>
        <v>-1</v>
      </c>
      <c r="Z2292" s="3">
        <f t="array" ref="Z2292">ROUNDDOWN(INDEX($A:$J,MATCH(W2292,$A:$A,0),COLUMN(H$1))/X2292,0)+Y2292</f>
        <v>-1</v>
      </c>
      <c r="AA2292" s="5" t="str">
        <f>IFERROR(__xludf.DUMMYFUNCTION("SINGLE(XLOOKUP(W2292,A:A,M:M))"),"")</f>
        <v/>
      </c>
      <c r="AB2292" s="3">
        <f t="array" ref="AB2292">ROUNDDOWN(INDEX($A:$N,MATCH(W2292,$A:$A,0),COLUMN(N$1))/X2292,0)+Z2292</f>
        <v>-1</v>
      </c>
      <c r="AC2292" s="3" t="str">
        <f t="array" ref="AC2292">INDEX($A:$P,MATCH(W2292,$A:$A,0),COLUMN(P$1))</f>
        <v>LC DINING TABLES</v>
      </c>
      <c r="AD2292" s="3" t="s">
        <v>2500</v>
      </c>
      <c r="AE2292" s="3">
        <v>4.0</v>
      </c>
      <c r="AF2292" s="3">
        <f t="array" ref="AF2292">ROUNDDOWN(INDEX($A:$O,MATCH(AD2292,$A:$A,0),COLUMN(O$1))/AE2292,0)</f>
        <v>5</v>
      </c>
      <c r="AG2292" s="3">
        <f t="array" ref="AG2292">ROUNDDOWN(INDEX($A:$J,MATCH(AD2292,$A:$A,0),COLUMN(H$1))/AE2292,0)+AF2292</f>
        <v>5</v>
      </c>
      <c r="AH2292" s="5" t="str">
        <f>IFERROR(__xludf.DUMMYFUNCTION("SINGLE(XLOOKUP(AD2292,A:A,M:M))"),"")</f>
        <v/>
      </c>
      <c r="AI2292" s="3">
        <f t="array" ref="AI2292">ROUNDDOWN(INDEX($A:$N,MATCH(AD2292,$A:$A,0),COLUMN(N$1))/AE2292,0)+AG2292</f>
        <v>5</v>
      </c>
      <c r="AJ2292" s="3" t="str">
        <f t="array" ref="AJ2292">INDEX($A:$P,MATCH(AD2292,$A:$A,0),COLUMN(P$1))</f>
        <v>Z</v>
      </c>
    </row>
    <row r="2293" ht="15.75" customHeight="1">
      <c r="A2293" s="3" t="s">
        <v>2531</v>
      </c>
      <c r="B2293" s="4" t="str">
        <f t="shared" si="81"/>
        <v>SETMSDIWHT5E</v>
      </c>
      <c r="D2293" s="3" t="s">
        <v>101</v>
      </c>
      <c r="G2293" s="4">
        <v>0.0</v>
      </c>
      <c r="I2293" s="4">
        <v>0.0</v>
      </c>
      <c r="J2293" s="4">
        <v>0.0</v>
      </c>
      <c r="K2293" s="4">
        <v>0.0</v>
      </c>
      <c r="L2293" s="4">
        <v>0.0</v>
      </c>
      <c r="O2293" s="6">
        <f t="shared" si="2"/>
        <v>0</v>
      </c>
      <c r="P2293" s="3" t="s">
        <v>144</v>
      </c>
      <c r="Q2293" s="3" t="str">
        <f t="shared" si="3"/>
        <v>LC DINING TABLES</v>
      </c>
      <c r="R2293" s="3">
        <f t="shared" si="4"/>
        <v>-1</v>
      </c>
      <c r="S2293" s="3">
        <f t="shared" si="5"/>
        <v>0</v>
      </c>
      <c r="T2293" s="7">
        <f t="shared" si="6"/>
        <v>0</v>
      </c>
      <c r="U2293" s="8">
        <f t="array" ref="U2293">IF(W2293&lt;&gt;0,MAX(IFERROR(INDEX(A:S,MATCH(W2293,A:A,0),COLUMN(M$2)),0),IFERROR(INDEX(A:S,MATCH(AD2293,A:A,0),COLUMN(M$2)),0),IFERROR(INDEX(A:S,MATCH(AK2293,A:A,0),COLUMN(M$2)),0),IFERROR(INDEX(A:S,MATCH(AR2293,A:A,0),COLUMN(M$2)),0)),M2293)</f>
        <v>0</v>
      </c>
      <c r="V2293" s="3">
        <f t="shared" si="7"/>
        <v>0</v>
      </c>
      <c r="W2293" s="3" t="s">
        <v>2509</v>
      </c>
      <c r="X2293" s="3">
        <v>1.0</v>
      </c>
      <c r="Y2293" s="3">
        <f t="array" ref="Y2293">ROUNDDOWN(INDEX($A:$O,MATCH(W2293,$A:$A,0),COLUMN(O$1))/X2293,0)</f>
        <v>-1</v>
      </c>
      <c r="Z2293" s="3">
        <f t="array" ref="Z2293">ROUNDDOWN(INDEX($A:$J,MATCH(W2293,$A:$A,0),COLUMN(H$1))/X2293,0)+Y2293</f>
        <v>-1</v>
      </c>
      <c r="AA2293" s="5" t="str">
        <f>IFERROR(__xludf.DUMMYFUNCTION("SINGLE(XLOOKUP(W2293,A:A,M:M))"),"")</f>
        <v/>
      </c>
      <c r="AB2293" s="3">
        <f t="array" ref="AB2293">ROUNDDOWN(INDEX($A:$N,MATCH(W2293,$A:$A,0),COLUMN(N$1))/X2293,0)+Z2293</f>
        <v>-1</v>
      </c>
      <c r="AC2293" s="3" t="str">
        <f t="array" ref="AC2293">INDEX($A:$P,MATCH(W2293,$A:$A,0),COLUMN(P$1))</f>
        <v>LC DINING TABLES</v>
      </c>
      <c r="AD2293" s="3" t="s">
        <v>2501</v>
      </c>
      <c r="AE2293" s="3">
        <v>4.0</v>
      </c>
      <c r="AF2293" s="3">
        <f t="array" ref="AF2293">ROUNDDOWN(INDEX($A:$O,MATCH(AD2293,$A:$A,0),COLUMN(O$1))/AE2293,0)</f>
        <v>4</v>
      </c>
      <c r="AG2293" s="3">
        <f t="array" ref="AG2293">ROUNDDOWN(INDEX($A:$J,MATCH(AD2293,$A:$A,0),COLUMN(H$1))/AE2293,0)+AF2293</f>
        <v>4</v>
      </c>
      <c r="AH2293" s="5" t="str">
        <f>IFERROR(__xludf.DUMMYFUNCTION("SINGLE(XLOOKUP(AD2293,A:A,M:M))"),"")</f>
        <v/>
      </c>
      <c r="AI2293" s="3">
        <f t="array" ref="AI2293">ROUNDDOWN(INDEX($A:$N,MATCH(AD2293,$A:$A,0),COLUMN(N$1))/AE2293,0)+AG2293</f>
        <v>4</v>
      </c>
      <c r="AJ2293" s="3" t="str">
        <f t="array" ref="AJ2293">INDEX($A:$P,MATCH(AD2293,$A:$A,0),COLUMN(P$1))</f>
        <v>LC DINING CHAIRS</v>
      </c>
    </row>
    <row r="2294" ht="15.75" customHeight="1">
      <c r="A2294" s="3" t="s">
        <v>2532</v>
      </c>
      <c r="B2294" s="4" t="str">
        <f t="shared" si="81"/>
        <v>SETMSDIBLU7E</v>
      </c>
      <c r="D2294" s="3" t="s">
        <v>101</v>
      </c>
      <c r="G2294" s="4">
        <v>0.0</v>
      </c>
      <c r="I2294" s="4">
        <v>0.0</v>
      </c>
      <c r="J2294" s="4">
        <v>0.0</v>
      </c>
      <c r="K2294" s="4">
        <v>0.0</v>
      </c>
      <c r="L2294" s="4">
        <v>0.0</v>
      </c>
      <c r="O2294" s="6">
        <f t="shared" si="2"/>
        <v>0</v>
      </c>
      <c r="P2294" s="3" t="s">
        <v>144</v>
      </c>
      <c r="Q2294" s="3" t="str">
        <f t="shared" si="3"/>
        <v>LC DINING TABLES</v>
      </c>
      <c r="R2294" s="3">
        <f t="shared" si="4"/>
        <v>-1</v>
      </c>
      <c r="S2294" s="3">
        <f t="shared" si="5"/>
        <v>0</v>
      </c>
      <c r="T2294" s="7">
        <f t="shared" si="6"/>
        <v>0</v>
      </c>
      <c r="U2294" s="8">
        <f t="array" ref="U2294">IF(W2294&lt;&gt;0,MAX(IFERROR(INDEX(A:S,MATCH(W2294,A:A,0),COLUMN(M$2)),0),IFERROR(INDEX(A:S,MATCH(AD2294,A:A,0),COLUMN(M$2)),0),IFERROR(INDEX(A:S,MATCH(AK2294,A:A,0),COLUMN(M$2)),0),IFERROR(INDEX(A:S,MATCH(AR2294,A:A,0),COLUMN(M$2)),0)),M2294)</f>
        <v>0</v>
      </c>
      <c r="V2294" s="3">
        <f t="shared" si="7"/>
        <v>0</v>
      </c>
      <c r="W2294" s="3" t="s">
        <v>2509</v>
      </c>
      <c r="X2294" s="3">
        <v>1.0</v>
      </c>
      <c r="Y2294" s="3">
        <f t="array" ref="Y2294">ROUNDDOWN(INDEX($A:$O,MATCH(W2294,$A:$A,0),COLUMN(O$1))/X2294,0)</f>
        <v>-1</v>
      </c>
      <c r="Z2294" s="3">
        <f t="array" ref="Z2294">ROUNDDOWN(INDEX($A:$J,MATCH(W2294,$A:$A,0),COLUMN(H$1))/X2294,0)+Y2294</f>
        <v>-1</v>
      </c>
      <c r="AA2294" s="5" t="str">
        <f>IFERROR(__xludf.DUMMYFUNCTION("SINGLE(XLOOKUP(W2294,A:A,M:M))"),"")</f>
        <v/>
      </c>
      <c r="AB2294" s="3">
        <f t="array" ref="AB2294">ROUNDDOWN(INDEX($A:$N,MATCH(W2294,$A:$A,0),COLUMN(N$1))/X2294,0)+Z2294</f>
        <v>-1</v>
      </c>
      <c r="AC2294" s="3" t="str">
        <f t="array" ref="AC2294">INDEX($A:$P,MATCH(W2294,$A:$A,0),COLUMN(P$1))</f>
        <v>LC DINING TABLES</v>
      </c>
      <c r="AD2294" s="3" t="s">
        <v>2498</v>
      </c>
      <c r="AE2294" s="3">
        <v>6.0</v>
      </c>
      <c r="AF2294" s="3">
        <f t="array" ref="AF2294">ROUNDDOWN(INDEX($A:$O,MATCH(AD2294,$A:$A,0),COLUMN(O$1))/AE2294,0)</f>
        <v>1</v>
      </c>
      <c r="AG2294" s="3">
        <f t="array" ref="AG2294">ROUNDDOWN(INDEX($A:$J,MATCH(AD2294,$A:$A,0),COLUMN(H$1))/AE2294,0)+AF2294</f>
        <v>1</v>
      </c>
      <c r="AH2294" s="5" t="str">
        <f>IFERROR(__xludf.DUMMYFUNCTION("SINGLE(XLOOKUP(AD2294,A:A,M:M))"),"")</f>
        <v/>
      </c>
      <c r="AI2294" s="3">
        <f t="array" ref="AI2294">ROUNDDOWN(INDEX($A:$N,MATCH(AD2294,$A:$A,0),COLUMN(N$1))/AE2294,0)+AG2294</f>
        <v>1</v>
      </c>
      <c r="AJ2294" s="3" t="str">
        <f t="array" ref="AJ2294">INDEX($A:$P,MATCH(AD2294,$A:$A,0),COLUMN(P$1))</f>
        <v>LC DINING CHAIRS</v>
      </c>
    </row>
    <row r="2295" ht="15.75" customHeight="1">
      <c r="A2295" s="3" t="s">
        <v>2533</v>
      </c>
      <c r="B2295" s="4" t="str">
        <f t="shared" si="81"/>
        <v>SETMSDIGRY7E</v>
      </c>
      <c r="D2295" s="3" t="s">
        <v>101</v>
      </c>
      <c r="G2295" s="4">
        <v>0.0</v>
      </c>
      <c r="I2295" s="4">
        <v>0.0</v>
      </c>
      <c r="J2295" s="4">
        <v>0.0</v>
      </c>
      <c r="K2295" s="4">
        <v>0.0</v>
      </c>
      <c r="L2295" s="4">
        <v>0.0</v>
      </c>
      <c r="O2295" s="6">
        <f t="shared" si="2"/>
        <v>0</v>
      </c>
      <c r="P2295" s="3" t="s">
        <v>144</v>
      </c>
      <c r="Q2295" s="3" t="str">
        <f t="shared" si="3"/>
        <v>LC DINING TABLES</v>
      </c>
      <c r="R2295" s="3">
        <f t="shared" si="4"/>
        <v>-1</v>
      </c>
      <c r="S2295" s="3">
        <f t="shared" si="5"/>
        <v>0</v>
      </c>
      <c r="T2295" s="7">
        <f t="shared" si="6"/>
        <v>0</v>
      </c>
      <c r="U2295" s="8">
        <f t="array" ref="U2295">IF(W2295&lt;&gt;0,MAX(IFERROR(INDEX(A:S,MATCH(W2295,A:A,0),COLUMN(M$2)),0),IFERROR(INDEX(A:S,MATCH(AD2295,A:A,0),COLUMN(M$2)),0),IFERROR(INDEX(A:S,MATCH(AK2295,A:A,0),COLUMN(M$2)),0),IFERROR(INDEX(A:S,MATCH(AR2295,A:A,0),COLUMN(M$2)),0)),M2295)</f>
        <v>0</v>
      </c>
      <c r="V2295" s="3">
        <f t="shared" si="7"/>
        <v>0</v>
      </c>
      <c r="W2295" s="3" t="s">
        <v>2509</v>
      </c>
      <c r="X2295" s="3">
        <v>1.0</v>
      </c>
      <c r="Y2295" s="3">
        <f t="array" ref="Y2295">ROUNDDOWN(INDEX($A:$O,MATCH(W2295,$A:$A,0),COLUMN(O$1))/X2295,0)</f>
        <v>-1</v>
      </c>
      <c r="Z2295" s="3">
        <f t="array" ref="Z2295">ROUNDDOWN(INDEX($A:$J,MATCH(W2295,$A:$A,0),COLUMN(H$1))/X2295,0)+Y2295</f>
        <v>-1</v>
      </c>
      <c r="AA2295" s="5" t="str">
        <f>IFERROR(__xludf.DUMMYFUNCTION("SINGLE(XLOOKUP(W2295,A:A,M:M))"),"")</f>
        <v/>
      </c>
      <c r="AB2295" s="3">
        <f t="array" ref="AB2295">ROUNDDOWN(INDEX($A:$N,MATCH(W2295,$A:$A,0),COLUMN(N$1))/X2295,0)+Z2295</f>
        <v>-1</v>
      </c>
      <c r="AC2295" s="3" t="str">
        <f t="array" ref="AC2295">INDEX($A:$P,MATCH(W2295,$A:$A,0),COLUMN(P$1))</f>
        <v>LC DINING TABLES</v>
      </c>
      <c r="AD2295" s="3" t="s">
        <v>2499</v>
      </c>
      <c r="AE2295" s="3">
        <v>6.0</v>
      </c>
      <c r="AF2295" s="3">
        <f t="array" ref="AF2295">ROUNDDOWN(INDEX($A:$O,MATCH(AD2295,$A:$A,0),COLUMN(O$1))/AE2295,0)</f>
        <v>6</v>
      </c>
      <c r="AG2295" s="3">
        <f t="array" ref="AG2295">ROUNDDOWN(INDEX($A:$J,MATCH(AD2295,$A:$A,0),COLUMN(H$1))/AE2295,0)+AF2295</f>
        <v>6</v>
      </c>
      <c r="AH2295" s="5" t="str">
        <f>IFERROR(__xludf.DUMMYFUNCTION("SINGLE(XLOOKUP(AD2295,A:A,M:M))"),"")</f>
        <v/>
      </c>
      <c r="AI2295" s="3">
        <f t="array" ref="AI2295">ROUNDDOWN(INDEX($A:$N,MATCH(AD2295,$A:$A,0),COLUMN(N$1))/AE2295,0)+AG2295</f>
        <v>6</v>
      </c>
      <c r="AJ2295" s="3" t="str">
        <f t="array" ref="AJ2295">INDEX($A:$P,MATCH(AD2295,$A:$A,0),COLUMN(P$1))</f>
        <v>LC DINING CHAIRS</v>
      </c>
    </row>
    <row r="2296" ht="15.75" customHeight="1">
      <c r="A2296" s="3" t="s">
        <v>2534</v>
      </c>
      <c r="B2296" s="4" t="str">
        <f t="shared" si="81"/>
        <v>SETMSDIPNK7E</v>
      </c>
      <c r="D2296" s="3" t="s">
        <v>60</v>
      </c>
      <c r="F2296" s="5">
        <v>45020.0</v>
      </c>
      <c r="G2296" s="4">
        <v>0.0</v>
      </c>
      <c r="I2296" s="4">
        <v>0.0</v>
      </c>
      <c r="J2296" s="4">
        <v>0.0</v>
      </c>
      <c r="K2296" s="4">
        <v>0.0</v>
      </c>
      <c r="L2296" s="4">
        <v>0.0</v>
      </c>
      <c r="O2296" s="6">
        <f t="shared" si="2"/>
        <v>0</v>
      </c>
      <c r="P2296" s="9" t="s">
        <v>112</v>
      </c>
      <c r="Q2296" s="3" t="str">
        <f t="shared" si="3"/>
        <v>Z</v>
      </c>
      <c r="R2296" s="3">
        <f t="shared" si="4"/>
        <v>-1</v>
      </c>
      <c r="S2296" s="3">
        <f t="shared" si="5"/>
        <v>0</v>
      </c>
      <c r="T2296" s="7">
        <f t="shared" si="6"/>
        <v>0</v>
      </c>
      <c r="U2296" s="8">
        <f t="array" ref="U2296">IF(W2296&lt;&gt;0,MAX(IFERROR(INDEX(A:S,MATCH(W2296,A:A,0),COLUMN(M$2)),0),IFERROR(INDEX(A:S,MATCH(AD2296,A:A,0),COLUMN(M$2)),0),IFERROR(INDEX(A:S,MATCH(AK2296,A:A,0),COLUMN(M$2)),0),IFERROR(INDEX(A:S,MATCH(AR2296,A:A,0),COLUMN(M$2)),0)),M2296)</f>
        <v>0</v>
      </c>
      <c r="V2296" s="3">
        <f t="shared" si="7"/>
        <v>0</v>
      </c>
      <c r="W2296" s="3" t="s">
        <v>2509</v>
      </c>
      <c r="X2296" s="3">
        <v>1.0</v>
      </c>
      <c r="Y2296" s="3">
        <f t="array" ref="Y2296">ROUNDDOWN(INDEX($A:$O,MATCH(W2296,$A:$A,0),COLUMN(O$1))/X2296,0)</f>
        <v>-1</v>
      </c>
      <c r="Z2296" s="3">
        <f t="array" ref="Z2296">ROUNDDOWN(INDEX($A:$J,MATCH(W2296,$A:$A,0),COLUMN(H$1))/X2296,0)+Y2296</f>
        <v>-1</v>
      </c>
      <c r="AA2296" s="5" t="str">
        <f>IFERROR(__xludf.DUMMYFUNCTION("SINGLE(XLOOKUP(W2296,A:A,M:M))"),"")</f>
        <v/>
      </c>
      <c r="AB2296" s="3">
        <f t="array" ref="AB2296">ROUNDDOWN(INDEX($A:$N,MATCH(W2296,$A:$A,0),COLUMN(N$1))/X2296,0)+Z2296</f>
        <v>-1</v>
      </c>
      <c r="AC2296" s="3" t="str">
        <f t="array" ref="AC2296">INDEX($A:$P,MATCH(W2296,$A:$A,0),COLUMN(P$1))</f>
        <v>LC DINING TABLES</v>
      </c>
      <c r="AD2296" s="3" t="s">
        <v>2500</v>
      </c>
      <c r="AE2296" s="3">
        <v>6.0</v>
      </c>
      <c r="AF2296" s="3">
        <f t="array" ref="AF2296">ROUNDDOWN(INDEX($A:$O,MATCH(AD2296,$A:$A,0),COLUMN(O$1))/AE2296,0)</f>
        <v>3</v>
      </c>
      <c r="AG2296" s="3">
        <f t="array" ref="AG2296">ROUNDDOWN(INDEX($A:$J,MATCH(AD2296,$A:$A,0),COLUMN(H$1))/AE2296,0)+AF2296</f>
        <v>3</v>
      </c>
      <c r="AH2296" s="5" t="str">
        <f>IFERROR(__xludf.DUMMYFUNCTION("SINGLE(XLOOKUP(AD2296,A:A,M:M))"),"")</f>
        <v/>
      </c>
      <c r="AI2296" s="3">
        <f t="array" ref="AI2296">ROUNDDOWN(INDEX($A:$N,MATCH(AD2296,$A:$A,0),COLUMN(N$1))/AE2296,0)+AG2296</f>
        <v>3</v>
      </c>
      <c r="AJ2296" s="3" t="str">
        <f t="array" ref="AJ2296">INDEX($A:$P,MATCH(AD2296,$A:$A,0),COLUMN(P$1))</f>
        <v>Z</v>
      </c>
    </row>
    <row r="2297" ht="15.75" customHeight="1">
      <c r="A2297" s="3" t="s">
        <v>2535</v>
      </c>
      <c r="B2297" s="4" t="str">
        <f t="shared" si="81"/>
        <v>SETMSDIWHT7E</v>
      </c>
      <c r="D2297" s="3" t="s">
        <v>101</v>
      </c>
      <c r="G2297" s="4">
        <v>0.0</v>
      </c>
      <c r="I2297" s="4">
        <v>0.0</v>
      </c>
      <c r="J2297" s="4">
        <v>0.0</v>
      </c>
      <c r="K2297" s="4">
        <v>0.0</v>
      </c>
      <c r="L2297" s="4">
        <v>0.0</v>
      </c>
      <c r="O2297" s="6">
        <f t="shared" si="2"/>
        <v>0</v>
      </c>
      <c r="P2297" s="3" t="s">
        <v>144</v>
      </c>
      <c r="Q2297" s="3" t="str">
        <f t="shared" si="3"/>
        <v>LC DINING TABLES</v>
      </c>
      <c r="R2297" s="3">
        <f t="shared" si="4"/>
        <v>-1</v>
      </c>
      <c r="S2297" s="3">
        <f t="shared" si="5"/>
        <v>0</v>
      </c>
      <c r="T2297" s="7">
        <f t="shared" si="6"/>
        <v>0</v>
      </c>
      <c r="U2297" s="8">
        <f t="array" ref="U2297">IF(W2297&lt;&gt;0,MAX(IFERROR(INDEX(A:S,MATCH(W2297,A:A,0),COLUMN(M$2)),0),IFERROR(INDEX(A:S,MATCH(AD2297,A:A,0),COLUMN(M$2)),0),IFERROR(INDEX(A:S,MATCH(AK2297,A:A,0),COLUMN(M$2)),0),IFERROR(INDEX(A:S,MATCH(AR2297,A:A,0),COLUMN(M$2)),0)),M2297)</f>
        <v>0</v>
      </c>
      <c r="V2297" s="3">
        <f t="shared" si="7"/>
        <v>0</v>
      </c>
      <c r="W2297" s="3" t="s">
        <v>2509</v>
      </c>
      <c r="X2297" s="3">
        <v>1.0</v>
      </c>
      <c r="Y2297" s="3">
        <f t="array" ref="Y2297">ROUNDDOWN(INDEX($A:$O,MATCH(W2297,$A:$A,0),COLUMN(O$1))/X2297,0)</f>
        <v>-1</v>
      </c>
      <c r="Z2297" s="3">
        <f t="array" ref="Z2297">ROUNDDOWN(INDEX($A:$J,MATCH(W2297,$A:$A,0),COLUMN(H$1))/X2297,0)+Y2297</f>
        <v>-1</v>
      </c>
      <c r="AA2297" s="5" t="str">
        <f>IFERROR(__xludf.DUMMYFUNCTION("SINGLE(XLOOKUP(W2297,A:A,M:M))"),"")</f>
        <v/>
      </c>
      <c r="AB2297" s="3">
        <f t="array" ref="AB2297">ROUNDDOWN(INDEX($A:$N,MATCH(W2297,$A:$A,0),COLUMN(N$1))/X2297,0)+Z2297</f>
        <v>-1</v>
      </c>
      <c r="AC2297" s="3" t="str">
        <f t="array" ref="AC2297">INDEX($A:$P,MATCH(W2297,$A:$A,0),COLUMN(P$1))</f>
        <v>LC DINING TABLES</v>
      </c>
      <c r="AD2297" s="3" t="s">
        <v>2501</v>
      </c>
      <c r="AE2297" s="3">
        <v>6.0</v>
      </c>
      <c r="AF2297" s="3">
        <f t="array" ref="AF2297">ROUNDDOWN(INDEX($A:$O,MATCH(AD2297,$A:$A,0),COLUMN(O$1))/AE2297,0)</f>
        <v>3</v>
      </c>
      <c r="AG2297" s="3">
        <f t="array" ref="AG2297">ROUNDDOWN(INDEX($A:$J,MATCH(AD2297,$A:$A,0),COLUMN(H$1))/AE2297,0)+AF2297</f>
        <v>3</v>
      </c>
      <c r="AH2297" s="5" t="str">
        <f>IFERROR(__xludf.DUMMYFUNCTION("SINGLE(XLOOKUP(AD2297,A:A,M:M))"),"")</f>
        <v/>
      </c>
      <c r="AI2297" s="3">
        <f t="array" ref="AI2297">ROUNDDOWN(INDEX($A:$N,MATCH(AD2297,$A:$A,0),COLUMN(N$1))/AE2297,0)+AG2297</f>
        <v>3</v>
      </c>
      <c r="AJ2297" s="3" t="str">
        <f t="array" ref="AJ2297">INDEX($A:$P,MATCH(AD2297,$A:$A,0),COLUMN(P$1))</f>
        <v>LC DINING CHAIRS</v>
      </c>
    </row>
    <row r="2298" ht="15.75" customHeight="1">
      <c r="A2298" s="3" t="s">
        <v>2536</v>
      </c>
      <c r="B2298" s="4" t="str">
        <f t="shared" si="81"/>
        <v>LCCRBDOAKG</v>
      </c>
      <c r="D2298" s="3" t="s">
        <v>101</v>
      </c>
      <c r="G2298" s="4">
        <v>0.0</v>
      </c>
      <c r="I2298" s="4">
        <v>0.0</v>
      </c>
      <c r="J2298" s="4">
        <v>2.0</v>
      </c>
      <c r="K2298" s="4">
        <v>0.0</v>
      </c>
      <c r="L2298" s="4">
        <v>0.0</v>
      </c>
      <c r="O2298" s="6">
        <f t="shared" si="2"/>
        <v>2</v>
      </c>
      <c r="P2298" s="3" t="s">
        <v>1894</v>
      </c>
      <c r="Q2298" s="3" t="str">
        <f t="shared" si="3"/>
        <v>LC BEDROOM</v>
      </c>
      <c r="R2298" s="3">
        <f t="shared" si="4"/>
        <v>2</v>
      </c>
      <c r="S2298" s="3">
        <f t="shared" si="5"/>
        <v>14</v>
      </c>
      <c r="T2298" s="7">
        <f t="shared" si="6"/>
        <v>2</v>
      </c>
      <c r="U2298" s="8">
        <f t="array" ref="U2298">IF(W2298&lt;&gt;0,MAX(IFERROR(INDEX(A:S,MATCH(W2298,A:A,0),COLUMN(M$2)),0),IFERROR(INDEX(A:S,MATCH(AD2298,A:A,0),COLUMN(M$2)),0),IFERROR(INDEX(A:S,MATCH(AK2298,A:A,0),COLUMN(M$2)),0),IFERROR(INDEX(A:S,MATCH(AR2298,A:A,0),COLUMN(M$2)),0)),M2298)</f>
        <v>45238</v>
      </c>
      <c r="V2298" s="3">
        <f t="shared" si="7"/>
        <v>0</v>
      </c>
      <c r="W2298" s="3" t="s">
        <v>2537</v>
      </c>
      <c r="X2298" s="3">
        <v>1.0</v>
      </c>
      <c r="Y2298" s="3">
        <f t="array" ref="Y2298">ROUNDDOWN(INDEX($A:$O,MATCH(W2298,$A:$A,0),COLUMN(O$1))/X2298,0)</f>
        <v>2</v>
      </c>
      <c r="Z2298" s="3">
        <f t="array" ref="Z2298">ROUNDDOWN(INDEX($A:$J,MATCH(W2298,$A:$A,0),COLUMN(H$1))/X2298,0)+Y2298</f>
        <v>16</v>
      </c>
      <c r="AA2298" s="5">
        <f>IFERROR(__xludf.DUMMYFUNCTION("SINGLE(XLOOKUP(W2298,A:A,M:M))"),45238.0)</f>
        <v>45238</v>
      </c>
      <c r="AB2298" s="3">
        <f t="array" ref="AB2298">ROUNDDOWN(INDEX($A:$N,MATCH(W2298,$A:$A,0),COLUMN(N$1))/X2298,0)+Z2298</f>
        <v>16</v>
      </c>
      <c r="AC2298" s="3" t="str">
        <f t="array" ref="AC2298">INDEX($A:$P,MATCH(W2298,$A:$A,0),COLUMN(P$1))</f>
        <v>LC BEDROOM</v>
      </c>
      <c r="AD2298" s="3" t="s">
        <v>2538</v>
      </c>
      <c r="AE2298" s="3">
        <v>1.0</v>
      </c>
      <c r="AF2298" s="3">
        <f t="array" ref="AF2298">ROUNDDOWN(INDEX($A:$O,MATCH(AD2298,$A:$A,0),COLUMN(O$1))/AE2298,0)</f>
        <v>2</v>
      </c>
      <c r="AG2298" s="3">
        <f t="array" ref="AG2298">ROUNDDOWN(INDEX($A:$J,MATCH(AD2298,$A:$A,0),COLUMN(H$1))/AE2298,0)+AF2298</f>
        <v>16</v>
      </c>
      <c r="AH2298" s="5">
        <f>IFERROR(__xludf.DUMMYFUNCTION("SINGLE(XLOOKUP(AD2298,A:A,M:M))"),45238.0)</f>
        <v>45238</v>
      </c>
      <c r="AI2298" s="3">
        <f t="array" ref="AI2298">ROUNDDOWN(INDEX($A:$N,MATCH(AD2298,$A:$A,0),COLUMN(N$1))/AE2298,0)+AG2298</f>
        <v>16</v>
      </c>
      <c r="AJ2298" s="3" t="str">
        <f t="array" ref="AJ2298">INDEX($A:$P,MATCH(AD2298,$A:$A,0),COLUMN(P$1))</f>
        <v>LC BEDROOM</v>
      </c>
    </row>
    <row r="2299" ht="15.75" customHeight="1">
      <c r="A2299" s="3" t="s">
        <v>2539</v>
      </c>
      <c r="B2299" s="4" t="str">
        <f t="shared" si="81"/>
        <v>LCCRBDOAQN</v>
      </c>
      <c r="D2299" s="3" t="s">
        <v>101</v>
      </c>
      <c r="G2299" s="4">
        <v>0.0</v>
      </c>
      <c r="I2299" s="4">
        <v>0.0</v>
      </c>
      <c r="J2299" s="4">
        <v>0.0</v>
      </c>
      <c r="K2299" s="4">
        <v>0.0</v>
      </c>
      <c r="L2299" s="4">
        <v>0.0</v>
      </c>
      <c r="O2299" s="6">
        <f t="shared" si="2"/>
        <v>0</v>
      </c>
      <c r="P2299" s="3" t="s">
        <v>1894</v>
      </c>
      <c r="Q2299" s="3" t="str">
        <f t="shared" si="3"/>
        <v>LC BEDROOM</v>
      </c>
      <c r="R2299" s="3">
        <f t="shared" si="4"/>
        <v>0</v>
      </c>
      <c r="S2299" s="3">
        <f t="shared" si="5"/>
        <v>17</v>
      </c>
      <c r="T2299" s="7">
        <f t="shared" si="6"/>
        <v>0</v>
      </c>
      <c r="U2299" s="8">
        <f t="array" ref="U2299">IF(W2299&lt;&gt;0,MAX(IFERROR(INDEX(A:S,MATCH(W2299,A:A,0),COLUMN(M$2)),0),IFERROR(INDEX(A:S,MATCH(AD2299,A:A,0),COLUMN(M$2)),0),IFERROR(INDEX(A:S,MATCH(AK2299,A:A,0),COLUMN(M$2)),0),IFERROR(INDEX(A:S,MATCH(AR2299,A:A,0),COLUMN(M$2)),0)),M2299)</f>
        <v>45238</v>
      </c>
      <c r="V2299" s="3">
        <f t="shared" si="7"/>
        <v>0</v>
      </c>
      <c r="W2299" s="3" t="s">
        <v>2540</v>
      </c>
      <c r="X2299" s="3">
        <v>1.0</v>
      </c>
      <c r="Y2299" s="3">
        <f t="array" ref="Y2299">ROUNDDOWN(INDEX($A:$O,MATCH(W2299,$A:$A,0),COLUMN(O$1))/X2299,0)</f>
        <v>1</v>
      </c>
      <c r="Z2299" s="3">
        <f t="array" ref="Z2299">ROUNDDOWN(INDEX($A:$J,MATCH(W2299,$A:$A,0),COLUMN(H$1))/X2299,0)+Y2299</f>
        <v>18</v>
      </c>
      <c r="AA2299" s="5">
        <f>IFERROR(__xludf.DUMMYFUNCTION("SINGLE(XLOOKUP(W2299,A:A,M:M))"),45238.0)</f>
        <v>45238</v>
      </c>
      <c r="AB2299" s="3">
        <f t="array" ref="AB2299">ROUNDDOWN(INDEX($A:$N,MATCH(W2299,$A:$A,0),COLUMN(N$1))/X2299,0)+Z2299</f>
        <v>18</v>
      </c>
      <c r="AC2299" s="3" t="str">
        <f t="array" ref="AC2299">INDEX($A:$P,MATCH(W2299,$A:$A,0),COLUMN(P$1))</f>
        <v>LC BEDROOM</v>
      </c>
      <c r="AD2299" s="3" t="s">
        <v>2541</v>
      </c>
      <c r="AE2299" s="3">
        <v>1.0</v>
      </c>
      <c r="AF2299" s="3">
        <f t="array" ref="AF2299">ROUNDDOWN(INDEX($A:$O,MATCH(AD2299,$A:$A,0),COLUMN(O$1))/AE2299,0)</f>
        <v>0</v>
      </c>
      <c r="AG2299" s="3">
        <f t="array" ref="AG2299">ROUNDDOWN(INDEX($A:$J,MATCH(AD2299,$A:$A,0),COLUMN(H$1))/AE2299,0)+AF2299</f>
        <v>17</v>
      </c>
      <c r="AH2299" s="5">
        <f>IFERROR(__xludf.DUMMYFUNCTION("SINGLE(XLOOKUP(AD2299,A:A,M:M))"),45238.0)</f>
        <v>45238</v>
      </c>
      <c r="AI2299" s="3">
        <f t="array" ref="AI2299">ROUNDDOWN(INDEX($A:$N,MATCH(AD2299,$A:$A,0),COLUMN(N$1))/AE2299,0)+AG2299</f>
        <v>17</v>
      </c>
      <c r="AJ2299" s="3" t="str">
        <f t="array" ref="AJ2299">INDEX($A:$P,MATCH(AD2299,$A:$A,0),COLUMN(P$1))</f>
        <v>LC BEDROOM</v>
      </c>
    </row>
    <row r="2300" ht="15.75" customHeight="1">
      <c r="A2300" s="3" t="s">
        <v>2542</v>
      </c>
      <c r="B2300" s="4" t="str">
        <f t="shared" si="81"/>
        <v>LCCRDROA</v>
      </c>
      <c r="D2300" s="3" t="s">
        <v>101</v>
      </c>
      <c r="G2300" s="4">
        <v>4.0</v>
      </c>
      <c r="H2300" s="3">
        <v>17.0</v>
      </c>
      <c r="I2300" s="4">
        <v>0.0</v>
      </c>
      <c r="J2300" s="4">
        <v>4.0</v>
      </c>
      <c r="K2300" s="4">
        <v>0.0</v>
      </c>
      <c r="L2300" s="4">
        <v>0.0</v>
      </c>
      <c r="M2300" s="5">
        <v>45238.0</v>
      </c>
      <c r="O2300" s="6">
        <f t="shared" si="2"/>
        <v>4</v>
      </c>
      <c r="P2300" s="3" t="s">
        <v>1894</v>
      </c>
      <c r="Q2300" s="3" t="str">
        <f t="shared" si="3"/>
        <v>LC BEDROOM</v>
      </c>
      <c r="R2300" s="3">
        <f t="shared" si="4"/>
        <v>4</v>
      </c>
      <c r="S2300" s="3">
        <f t="shared" si="5"/>
        <v>17</v>
      </c>
      <c r="T2300" s="7">
        <f t="shared" si="6"/>
        <v>4</v>
      </c>
      <c r="U2300" s="8">
        <f t="array" ref="U2300">IF(W2300&lt;&gt;0,MAX(IFERROR(INDEX(A:S,MATCH(W2300,A:A,0),COLUMN(M$2)),0),IFERROR(INDEX(A:S,MATCH(AD2300,A:A,0),COLUMN(M$2)),0),IFERROR(INDEX(A:S,MATCH(AK2300,A:A,0),COLUMN(M$2)),0),IFERROR(INDEX(A:S,MATCH(AR2300,A:A,0),COLUMN(M$2)),0)),M2300)</f>
        <v>45238</v>
      </c>
      <c r="V2300" s="3" t="str">
        <f t="shared" si="7"/>
        <v/>
      </c>
    </row>
    <row r="2301" ht="15.75" customHeight="1">
      <c r="A2301" s="3" t="s">
        <v>2543</v>
      </c>
      <c r="B2301" s="4" t="str">
        <f t="shared" si="81"/>
        <v>LCCRLAOA</v>
      </c>
      <c r="D2301" s="3" t="s">
        <v>101</v>
      </c>
      <c r="G2301" s="4">
        <v>13.0</v>
      </c>
      <c r="H2301" s="3">
        <v>36.0</v>
      </c>
      <c r="I2301" s="4">
        <v>0.0</v>
      </c>
      <c r="J2301" s="4">
        <v>13.0</v>
      </c>
      <c r="K2301" s="4">
        <v>0.0</v>
      </c>
      <c r="L2301" s="4">
        <v>0.0</v>
      </c>
      <c r="M2301" s="5">
        <v>45238.0</v>
      </c>
      <c r="O2301" s="6">
        <f t="shared" si="2"/>
        <v>13</v>
      </c>
      <c r="P2301" s="3" t="s">
        <v>1894</v>
      </c>
      <c r="Q2301" s="3" t="str">
        <f t="shared" si="3"/>
        <v>LC BEDROOM</v>
      </c>
      <c r="R2301" s="3">
        <f t="shared" si="4"/>
        <v>13</v>
      </c>
      <c r="S2301" s="3">
        <f t="shared" si="5"/>
        <v>36</v>
      </c>
      <c r="T2301" s="7">
        <f t="shared" si="6"/>
        <v>13</v>
      </c>
      <c r="U2301" s="8">
        <f t="array" ref="U2301">IF(W2301&lt;&gt;0,MAX(IFERROR(INDEX(A:S,MATCH(W2301,A:A,0),COLUMN(M$2)),0),IFERROR(INDEX(A:S,MATCH(AD2301,A:A,0),COLUMN(M$2)),0),IFERROR(INDEX(A:S,MATCH(AK2301,A:A,0),COLUMN(M$2)),0),IFERROR(INDEX(A:S,MATCH(AR2301,A:A,0),COLUMN(M$2)),0)),M2301)</f>
        <v>45238</v>
      </c>
      <c r="V2301" s="3" t="str">
        <f t="shared" si="7"/>
        <v/>
      </c>
    </row>
    <row r="2302" ht="15.75" customHeight="1">
      <c r="A2302" s="3" t="s">
        <v>2544</v>
      </c>
      <c r="B2302" s="4" t="str">
        <f t="shared" si="81"/>
        <v>SETCRBDKG3A</v>
      </c>
      <c r="D2302" s="3" t="s">
        <v>101</v>
      </c>
      <c r="G2302" s="4">
        <v>0.0</v>
      </c>
      <c r="I2302" s="4">
        <v>0.0</v>
      </c>
      <c r="J2302" s="4">
        <v>2.0</v>
      </c>
      <c r="K2302" s="4">
        <v>0.0</v>
      </c>
      <c r="L2302" s="4">
        <v>0.0</v>
      </c>
      <c r="O2302" s="6">
        <f t="shared" si="2"/>
        <v>2</v>
      </c>
      <c r="P2302" s="3" t="s">
        <v>1894</v>
      </c>
      <c r="Q2302" s="3" t="str">
        <f t="shared" si="3"/>
        <v>LC BEDROOM</v>
      </c>
      <c r="R2302" s="3">
        <f t="shared" si="4"/>
        <v>2</v>
      </c>
      <c r="S2302" s="3">
        <f t="shared" si="5"/>
        <v>14</v>
      </c>
      <c r="T2302" s="7">
        <f t="shared" si="6"/>
        <v>2</v>
      </c>
      <c r="U2302" s="8">
        <f t="array" ref="U2302">IF(W2302&lt;&gt;0,MAX(IFERROR(INDEX(A:S,MATCH(W2302,A:A,0),COLUMN(M$2)),0),IFERROR(INDEX(A:S,MATCH(AD2302,A:A,0),COLUMN(M$2)),0),IFERROR(INDEX(A:S,MATCH(AK2302,A:A,0),COLUMN(M$2)),0),IFERROR(INDEX(A:S,MATCH(AR2302,A:A,0),COLUMN(M$2)),0)),M2302)</f>
        <v>45238</v>
      </c>
      <c r="V2302" s="3">
        <f t="shared" si="7"/>
        <v>0</v>
      </c>
      <c r="W2302" s="3" t="s">
        <v>2537</v>
      </c>
      <c r="X2302" s="3">
        <v>1.0</v>
      </c>
      <c r="Y2302" s="3">
        <f t="array" ref="Y2302">ROUNDDOWN(INDEX($A:$O,MATCH(W2302,$A:$A,0),COLUMN(O$1))/X2302,0)</f>
        <v>2</v>
      </c>
      <c r="Z2302" s="3">
        <f t="array" ref="Z2302">ROUNDDOWN(INDEX($A:$J,MATCH(W2302,$A:$A,0),COLUMN(H$1))/X2302,0)+Y2302</f>
        <v>16</v>
      </c>
      <c r="AA2302" s="5">
        <f t="shared" ref="AA2302:AA2305" si="87">XLOOKUP(W2302,A:A,M:M)</f>
        <v>45238</v>
      </c>
      <c r="AB2302" s="3">
        <f t="array" ref="AB2302">ROUNDDOWN(INDEX($A:$N,MATCH(W2302,$A:$A,0),COLUMN(N$1))/X2302,0)+Z2302</f>
        <v>16</v>
      </c>
      <c r="AC2302" s="3" t="str">
        <f t="array" ref="AC2302">INDEX($A:$P,MATCH(W2302,$A:$A,0),COLUMN(P$1))</f>
        <v>LC BEDROOM</v>
      </c>
      <c r="AD2302" s="3" t="s">
        <v>2538</v>
      </c>
      <c r="AE2302" s="3">
        <v>1.0</v>
      </c>
      <c r="AF2302" s="3">
        <f t="array" ref="AF2302">ROUNDDOWN(INDEX($A:$O,MATCH(AD2302,$A:$A,0),COLUMN(O$1))/AE2302,0)</f>
        <v>2</v>
      </c>
      <c r="AG2302" s="3">
        <f t="array" ref="AG2302">ROUNDDOWN(INDEX($A:$J,MATCH(AD2302,$A:$A,0),COLUMN(H$1))/AE2302,0)+AF2302</f>
        <v>16</v>
      </c>
      <c r="AH2302" s="5">
        <f t="shared" ref="AH2302:AH2305" si="88">XLOOKUP(AD2302,A:A,M:M)</f>
        <v>45238</v>
      </c>
      <c r="AI2302" s="3">
        <f t="array" ref="AI2302">ROUNDDOWN(INDEX($A:$N,MATCH(AD2302,$A:$A,0),COLUMN(N$1))/AE2302,0)+AG2302</f>
        <v>16</v>
      </c>
      <c r="AJ2302" s="3" t="str">
        <f t="array" ref="AJ2302">INDEX($A:$P,MATCH(AD2302,$A:$A,0),COLUMN(P$1))</f>
        <v>LC BEDROOM</v>
      </c>
      <c r="AK2302" s="3" t="s">
        <v>2543</v>
      </c>
      <c r="AL2302" s="3">
        <v>2.0</v>
      </c>
      <c r="AM2302" s="3">
        <f t="array" ref="AM2302">ROUNDDOWN(INDEX($A:$O,MATCH(AK2302,$A:$A,0),COLUMN(O$1))/AL2302,0)</f>
        <v>6</v>
      </c>
      <c r="AN2302" s="3">
        <f t="array" ref="AN2302">ROUNDDOWN(INDEX($A:$J,MATCH(AK2302,$A:$A,0),COLUMN(H$1))/AL2302,0)+AM2302</f>
        <v>24</v>
      </c>
      <c r="AO2302" s="5">
        <f t="shared" ref="AO2302:AO2305" si="89">XLOOKUP(AK2302,$A:$A,$M:$M)</f>
        <v>45238</v>
      </c>
      <c r="AP2302" s="3">
        <f t="array" ref="AP2302">ROUNDDOWN(INDEX($A:$N,MATCH(AK2302,$A:$A,0),COLUMN(N$1))/AL2302,0)+AN2302</f>
        <v>24</v>
      </c>
      <c r="AQ2302" s="3" t="str">
        <f t="array" ref="AQ2302">INDEX($A:$P,MATCH(AK2302,$A:$A,0),COLUMN(P$1))</f>
        <v>LC BEDROOM</v>
      </c>
    </row>
    <row r="2303" ht="15.75" customHeight="1">
      <c r="A2303" s="3" t="s">
        <v>2545</v>
      </c>
      <c r="B2303" s="4" t="str">
        <f t="shared" si="81"/>
        <v>SETCRBDKG4B</v>
      </c>
      <c r="D2303" s="3" t="s">
        <v>101</v>
      </c>
      <c r="G2303" s="4">
        <v>0.0</v>
      </c>
      <c r="I2303" s="4">
        <v>0.0</v>
      </c>
      <c r="J2303" s="4">
        <v>2.0</v>
      </c>
      <c r="K2303" s="4">
        <v>0.0</v>
      </c>
      <c r="L2303" s="4">
        <v>0.0</v>
      </c>
      <c r="O2303" s="6">
        <f t="shared" si="2"/>
        <v>2</v>
      </c>
      <c r="P2303" s="3" t="s">
        <v>1894</v>
      </c>
      <c r="Q2303" s="3" t="str">
        <f t="shared" si="3"/>
        <v>LC BEDROOM</v>
      </c>
      <c r="R2303" s="3">
        <f t="shared" si="4"/>
        <v>2</v>
      </c>
      <c r="S2303" s="3">
        <f t="shared" si="5"/>
        <v>14</v>
      </c>
      <c r="T2303" s="7">
        <f t="shared" si="6"/>
        <v>2</v>
      </c>
      <c r="U2303" s="8">
        <f t="array" ref="U2303">IF(W2303&lt;&gt;0,MAX(IFERROR(INDEX(A:S,MATCH(W2303,A:A,0),COLUMN(M$2)),0),IFERROR(INDEX(A:S,MATCH(AD2303,A:A,0),COLUMN(M$2)),0),IFERROR(INDEX(A:S,MATCH(AK2303,A:A,0),COLUMN(M$2)),0),IFERROR(INDEX(A:S,MATCH(AR2303,A:A,0),COLUMN(M$2)),0)),M2303)</f>
        <v>45238</v>
      </c>
      <c r="V2303" s="3">
        <f t="shared" si="7"/>
        <v>0</v>
      </c>
      <c r="W2303" s="3" t="s">
        <v>2537</v>
      </c>
      <c r="X2303" s="3">
        <v>1.0</v>
      </c>
      <c r="Y2303" s="3">
        <f t="array" ref="Y2303">ROUNDDOWN(INDEX($A:$O,MATCH(W2303,$A:$A,0),COLUMN(O$1))/X2303,0)</f>
        <v>2</v>
      </c>
      <c r="Z2303" s="3">
        <f t="array" ref="Z2303">ROUNDDOWN(INDEX($A:$J,MATCH(W2303,$A:$A,0),COLUMN(H$1))/X2303,0)+Y2303</f>
        <v>16</v>
      </c>
      <c r="AA2303" s="5">
        <f t="shared" si="87"/>
        <v>45238</v>
      </c>
      <c r="AB2303" s="3">
        <f t="array" ref="AB2303">ROUNDDOWN(INDEX($A:$N,MATCH(W2303,$A:$A,0),COLUMN(N$1))/X2303,0)+Z2303</f>
        <v>16</v>
      </c>
      <c r="AC2303" s="3" t="str">
        <f t="array" ref="AC2303">INDEX($A:$P,MATCH(W2303,$A:$A,0),COLUMN(P$1))</f>
        <v>LC BEDROOM</v>
      </c>
      <c r="AD2303" s="3" t="s">
        <v>2538</v>
      </c>
      <c r="AE2303" s="3">
        <v>1.0</v>
      </c>
      <c r="AF2303" s="3">
        <f t="array" ref="AF2303">ROUNDDOWN(INDEX($A:$O,MATCH(AD2303,$A:$A,0),COLUMN(O$1))/AE2303,0)</f>
        <v>2</v>
      </c>
      <c r="AG2303" s="3">
        <f t="array" ref="AG2303">ROUNDDOWN(INDEX($A:$J,MATCH(AD2303,$A:$A,0),COLUMN(H$1))/AE2303,0)+AF2303</f>
        <v>16</v>
      </c>
      <c r="AH2303" s="5">
        <f t="shared" si="88"/>
        <v>45238</v>
      </c>
      <c r="AI2303" s="3">
        <f t="array" ref="AI2303">ROUNDDOWN(INDEX($A:$N,MATCH(AD2303,$A:$A,0),COLUMN(N$1))/AE2303,0)+AG2303</f>
        <v>16</v>
      </c>
      <c r="AJ2303" s="3" t="str">
        <f t="array" ref="AJ2303">INDEX($A:$P,MATCH(AD2303,$A:$A,0),COLUMN(P$1))</f>
        <v>LC BEDROOM</v>
      </c>
      <c r="AK2303" s="3" t="s">
        <v>2543</v>
      </c>
      <c r="AL2303" s="3">
        <v>2.0</v>
      </c>
      <c r="AM2303" s="3">
        <f t="array" ref="AM2303">ROUNDDOWN(INDEX($A:$O,MATCH(AK2303,$A:$A,0),COLUMN(O$1))/AL2303,0)</f>
        <v>6</v>
      </c>
      <c r="AN2303" s="3">
        <f t="array" ref="AN2303">ROUNDDOWN(INDEX($A:$J,MATCH(AK2303,$A:$A,0),COLUMN(H$1))/AL2303,0)+AM2303</f>
        <v>24</v>
      </c>
      <c r="AO2303" s="5">
        <f t="shared" si="89"/>
        <v>45238</v>
      </c>
      <c r="AP2303" s="3">
        <f t="array" ref="AP2303">ROUNDDOWN(INDEX($A:$N,MATCH(AK2303,$A:$A,0),COLUMN(N$1))/AL2303,0)+AN2303</f>
        <v>24</v>
      </c>
      <c r="AQ2303" s="3" t="str">
        <f t="array" ref="AQ2303">INDEX($A:$P,MATCH(AK2303,$A:$A,0),COLUMN(P$1))</f>
        <v>LC BEDROOM</v>
      </c>
      <c r="AR2303" s="3" t="s">
        <v>2542</v>
      </c>
      <c r="AS2303" s="3">
        <v>1.0</v>
      </c>
      <c r="AT2303" s="3">
        <f t="array" ref="AT2303">ROUNDDOWN(INDEX($A:$O,MATCH(AR2303,$A:$A,0),COLUMN(O$1))/AS2303,0)</f>
        <v>4</v>
      </c>
      <c r="AU2303" s="3">
        <f t="array" ref="AU2303">ROUNDDOWN(INDEX($A:$J,MATCH(AR2303,$A:$A,0),COLUMN(H$1))/AS2303,0)+AT2303</f>
        <v>21</v>
      </c>
      <c r="AV2303" s="5">
        <f t="array" ref="AV2303">XLOOKUP(AR2303,$A:$A,$M:$M)</f>
        <v>45238</v>
      </c>
      <c r="AW2303" s="3">
        <f t="array" ref="AW2303">ROUNDDOWN(INDEX($A:$N,MATCH(AR2303,$A:$A,0),COLUMN(N$1))/AS2303,0)+AU2303</f>
        <v>21</v>
      </c>
      <c r="AX2303" s="3" t="str">
        <f t="array" ref="AX2303">INDEX($A:$P,MATCH(AR2303,$A:$A,0),COLUMN(P$1))</f>
        <v>LC BEDROOM</v>
      </c>
    </row>
    <row r="2304" ht="15.75" customHeight="1">
      <c r="A2304" s="3" t="s">
        <v>2546</v>
      </c>
      <c r="B2304" s="4" t="str">
        <f t="shared" si="81"/>
        <v>SETCRBDQN3A</v>
      </c>
      <c r="D2304" s="3" t="s">
        <v>101</v>
      </c>
      <c r="G2304" s="4">
        <v>0.0</v>
      </c>
      <c r="I2304" s="4">
        <v>0.0</v>
      </c>
      <c r="J2304" s="4">
        <v>0.0</v>
      </c>
      <c r="K2304" s="4">
        <v>0.0</v>
      </c>
      <c r="L2304" s="4">
        <v>0.0</v>
      </c>
      <c r="O2304" s="6">
        <f t="shared" si="2"/>
        <v>0</v>
      </c>
      <c r="P2304" s="3" t="s">
        <v>1894</v>
      </c>
      <c r="Q2304" s="3" t="str">
        <f t="shared" si="3"/>
        <v>LC BEDROOM</v>
      </c>
      <c r="R2304" s="3">
        <f t="shared" si="4"/>
        <v>0</v>
      </c>
      <c r="S2304" s="3">
        <f t="shared" si="5"/>
        <v>17</v>
      </c>
      <c r="T2304" s="7">
        <f t="shared" si="6"/>
        <v>0</v>
      </c>
      <c r="U2304" s="8">
        <f t="array" ref="U2304">IF(W2304&lt;&gt;0,MAX(IFERROR(INDEX(A:S,MATCH(W2304,A:A,0),COLUMN(M$2)),0),IFERROR(INDEX(A:S,MATCH(AD2304,A:A,0),COLUMN(M$2)),0),IFERROR(INDEX(A:S,MATCH(AK2304,A:A,0),COLUMN(M$2)),0),IFERROR(INDEX(A:S,MATCH(AR2304,A:A,0),COLUMN(M$2)),0)),M2304)</f>
        <v>45238</v>
      </c>
      <c r="V2304" s="3">
        <f t="shared" si="7"/>
        <v>0</v>
      </c>
      <c r="W2304" s="3" t="s">
        <v>2540</v>
      </c>
      <c r="X2304" s="3">
        <v>1.0</v>
      </c>
      <c r="Y2304" s="3">
        <f t="array" ref="Y2304">ROUNDDOWN(INDEX($A:$O,MATCH(W2304,$A:$A,0),COLUMN(O$1))/X2304,0)</f>
        <v>1</v>
      </c>
      <c r="Z2304" s="3">
        <f t="array" ref="Z2304">ROUNDDOWN(INDEX($A:$J,MATCH(W2304,$A:$A,0),COLUMN(H$1))/X2304,0)+Y2304</f>
        <v>18</v>
      </c>
      <c r="AA2304" s="5">
        <f t="shared" si="87"/>
        <v>45238</v>
      </c>
      <c r="AB2304" s="3">
        <f t="array" ref="AB2304">ROUNDDOWN(INDEX($A:$N,MATCH(W2304,$A:$A,0),COLUMN(N$1))/X2304,0)+Z2304</f>
        <v>18</v>
      </c>
      <c r="AC2304" s="3" t="str">
        <f t="array" ref="AC2304">INDEX($A:$P,MATCH(W2304,$A:$A,0),COLUMN(P$1))</f>
        <v>LC BEDROOM</v>
      </c>
      <c r="AD2304" s="3" t="s">
        <v>2541</v>
      </c>
      <c r="AE2304" s="3">
        <v>1.0</v>
      </c>
      <c r="AF2304" s="3">
        <f t="array" ref="AF2304">ROUNDDOWN(INDEX($A:$O,MATCH(AD2304,$A:$A,0),COLUMN(O$1))/AE2304,0)</f>
        <v>0</v>
      </c>
      <c r="AG2304" s="3">
        <f t="array" ref="AG2304">ROUNDDOWN(INDEX($A:$J,MATCH(AD2304,$A:$A,0),COLUMN(H$1))/AE2304,0)+AF2304</f>
        <v>17</v>
      </c>
      <c r="AH2304" s="5">
        <f t="shared" si="88"/>
        <v>45238</v>
      </c>
      <c r="AI2304" s="3">
        <f t="array" ref="AI2304">ROUNDDOWN(INDEX($A:$N,MATCH(AD2304,$A:$A,0),COLUMN(N$1))/AE2304,0)+AG2304</f>
        <v>17</v>
      </c>
      <c r="AJ2304" s="3" t="str">
        <f t="array" ref="AJ2304">INDEX($A:$P,MATCH(AD2304,$A:$A,0),COLUMN(P$1))</f>
        <v>LC BEDROOM</v>
      </c>
      <c r="AK2304" s="3" t="s">
        <v>2543</v>
      </c>
      <c r="AL2304" s="3">
        <v>2.0</v>
      </c>
      <c r="AM2304" s="3">
        <f t="array" ref="AM2304">ROUNDDOWN(INDEX($A:$O,MATCH(AK2304,$A:$A,0),COLUMN(O$1))/AL2304,0)</f>
        <v>6</v>
      </c>
      <c r="AN2304" s="3">
        <f t="array" ref="AN2304">ROUNDDOWN(INDEX($A:$J,MATCH(AK2304,$A:$A,0),COLUMN(H$1))/AL2304,0)+AM2304</f>
        <v>24</v>
      </c>
      <c r="AO2304" s="5">
        <f t="shared" si="89"/>
        <v>45238</v>
      </c>
      <c r="AP2304" s="3">
        <f t="array" ref="AP2304">ROUNDDOWN(INDEX($A:$N,MATCH(AK2304,$A:$A,0),COLUMN(N$1))/AL2304,0)+AN2304</f>
        <v>24</v>
      </c>
      <c r="AQ2304" s="3" t="str">
        <f t="array" ref="AQ2304">INDEX($A:$P,MATCH(AK2304,$A:$A,0),COLUMN(P$1))</f>
        <v>LC BEDROOM</v>
      </c>
    </row>
    <row r="2305" ht="15.75" customHeight="1">
      <c r="A2305" s="3" t="s">
        <v>2547</v>
      </c>
      <c r="B2305" s="4" t="str">
        <f t="shared" si="81"/>
        <v>SETCRBDQN4B</v>
      </c>
      <c r="D2305" s="3" t="s">
        <v>101</v>
      </c>
      <c r="G2305" s="4">
        <v>0.0</v>
      </c>
      <c r="I2305" s="4">
        <v>0.0</v>
      </c>
      <c r="J2305" s="4">
        <v>0.0</v>
      </c>
      <c r="K2305" s="4">
        <v>0.0</v>
      </c>
      <c r="L2305" s="4">
        <v>0.0</v>
      </c>
      <c r="O2305" s="6">
        <f t="shared" si="2"/>
        <v>0</v>
      </c>
      <c r="P2305" s="3" t="s">
        <v>1894</v>
      </c>
      <c r="Q2305" s="3" t="str">
        <f t="shared" si="3"/>
        <v>LC BEDROOM</v>
      </c>
      <c r="R2305" s="3">
        <f t="shared" si="4"/>
        <v>0</v>
      </c>
      <c r="S2305" s="3">
        <f t="shared" si="5"/>
        <v>17</v>
      </c>
      <c r="T2305" s="7">
        <f t="shared" si="6"/>
        <v>0</v>
      </c>
      <c r="U2305" s="8">
        <f t="array" ref="U2305">IF(W2305&lt;&gt;0,MAX(IFERROR(INDEX(A:S,MATCH(W2305,A:A,0),COLUMN(M$2)),0),IFERROR(INDEX(A:S,MATCH(AD2305,A:A,0),COLUMN(M$2)),0),IFERROR(INDEX(A:S,MATCH(AK2305,A:A,0),COLUMN(M$2)),0),IFERROR(INDEX(A:S,MATCH(AR2305,A:A,0),COLUMN(M$2)),0)),M2305)</f>
        <v>45238</v>
      </c>
      <c r="V2305" s="3">
        <f t="shared" si="7"/>
        <v>0</v>
      </c>
      <c r="W2305" s="3" t="s">
        <v>2540</v>
      </c>
      <c r="X2305" s="3">
        <v>1.0</v>
      </c>
      <c r="Y2305" s="3">
        <f t="array" ref="Y2305">ROUNDDOWN(INDEX($A:$O,MATCH(W2305,$A:$A,0),COLUMN(O$1))/X2305,0)</f>
        <v>1</v>
      </c>
      <c r="Z2305" s="3">
        <f t="array" ref="Z2305">ROUNDDOWN(INDEX($A:$J,MATCH(W2305,$A:$A,0),COLUMN(H$1))/X2305,0)+Y2305</f>
        <v>18</v>
      </c>
      <c r="AA2305" s="5">
        <f t="shared" si="87"/>
        <v>45238</v>
      </c>
      <c r="AB2305" s="3">
        <f t="array" ref="AB2305">ROUNDDOWN(INDEX($A:$N,MATCH(W2305,$A:$A,0),COLUMN(N$1))/X2305,0)+Z2305</f>
        <v>18</v>
      </c>
      <c r="AC2305" s="3" t="str">
        <f t="array" ref="AC2305">INDEX($A:$P,MATCH(W2305,$A:$A,0),COLUMN(P$1))</f>
        <v>LC BEDROOM</v>
      </c>
      <c r="AD2305" s="3" t="s">
        <v>2541</v>
      </c>
      <c r="AE2305" s="3">
        <v>1.0</v>
      </c>
      <c r="AF2305" s="3">
        <f t="array" ref="AF2305">ROUNDDOWN(INDEX($A:$O,MATCH(AD2305,$A:$A,0),COLUMN(O$1))/AE2305,0)</f>
        <v>0</v>
      </c>
      <c r="AG2305" s="3">
        <f t="array" ref="AG2305">ROUNDDOWN(INDEX($A:$J,MATCH(AD2305,$A:$A,0),COLUMN(H$1))/AE2305,0)+AF2305</f>
        <v>17</v>
      </c>
      <c r="AH2305" s="5">
        <f t="shared" si="88"/>
        <v>45238</v>
      </c>
      <c r="AI2305" s="3">
        <f t="array" ref="AI2305">ROUNDDOWN(INDEX($A:$N,MATCH(AD2305,$A:$A,0),COLUMN(N$1))/AE2305,0)+AG2305</f>
        <v>17</v>
      </c>
      <c r="AJ2305" s="3" t="str">
        <f t="array" ref="AJ2305">INDEX($A:$P,MATCH(AD2305,$A:$A,0),COLUMN(P$1))</f>
        <v>LC BEDROOM</v>
      </c>
      <c r="AK2305" s="3" t="s">
        <v>2543</v>
      </c>
      <c r="AL2305" s="3">
        <v>2.0</v>
      </c>
      <c r="AM2305" s="3">
        <f t="array" ref="AM2305">ROUNDDOWN(INDEX($A:$O,MATCH(AK2305,$A:$A,0),COLUMN(O$1))/AL2305,0)</f>
        <v>6</v>
      </c>
      <c r="AN2305" s="3">
        <f t="array" ref="AN2305">ROUNDDOWN(INDEX($A:$J,MATCH(AK2305,$A:$A,0),COLUMN(H$1))/AL2305,0)+AM2305</f>
        <v>24</v>
      </c>
      <c r="AO2305" s="5">
        <f t="shared" si="89"/>
        <v>45238</v>
      </c>
      <c r="AP2305" s="3">
        <f t="array" ref="AP2305">ROUNDDOWN(INDEX($A:$N,MATCH(AK2305,$A:$A,0),COLUMN(N$1))/AL2305,0)+AN2305</f>
        <v>24</v>
      </c>
      <c r="AQ2305" s="3" t="str">
        <f t="array" ref="AQ2305">INDEX($A:$P,MATCH(AK2305,$A:$A,0),COLUMN(P$1))</f>
        <v>LC BEDROOM</v>
      </c>
      <c r="AR2305" s="3" t="s">
        <v>2542</v>
      </c>
      <c r="AS2305" s="3">
        <v>1.0</v>
      </c>
      <c r="AT2305" s="3">
        <f t="array" ref="AT2305">ROUNDDOWN(INDEX($A:$O,MATCH(AR2305,$A:$A,0),COLUMN(O$1))/AS2305,0)</f>
        <v>4</v>
      </c>
      <c r="AU2305" s="3">
        <f t="array" ref="AU2305">ROUNDDOWN(INDEX($A:$J,MATCH(AR2305,$A:$A,0),COLUMN(H$1))/AS2305,0)+AT2305</f>
        <v>21</v>
      </c>
      <c r="AV2305" s="5">
        <f t="array" ref="AV2305">XLOOKUP(AR2305,$A:$A,$M:$M)</f>
        <v>45238</v>
      </c>
      <c r="AW2305" s="3">
        <f t="array" ref="AW2305">ROUNDDOWN(INDEX($A:$N,MATCH(AR2305,$A:$A,0),COLUMN(N$1))/AS2305,0)+AU2305</f>
        <v>21</v>
      </c>
      <c r="AX2305" s="3" t="str">
        <f t="array" ref="AX2305">INDEX($A:$P,MATCH(AR2305,$A:$A,0),COLUMN(P$1))</f>
        <v>LC BEDROOM</v>
      </c>
    </row>
    <row r="2306" ht="15.75" customHeight="1">
      <c r="A2306" s="3" t="s">
        <v>2548</v>
      </c>
      <c r="B2306" s="4" t="str">
        <f t="shared" si="81"/>
        <v>LCAISIGR</v>
      </c>
      <c r="C2306" s="3" t="s">
        <v>2</v>
      </c>
      <c r="D2306" s="3" t="s">
        <v>101</v>
      </c>
      <c r="G2306" s="4">
        <v>28.0</v>
      </c>
      <c r="I2306" s="4">
        <v>2.0</v>
      </c>
      <c r="J2306" s="4">
        <v>11.0</v>
      </c>
      <c r="K2306" s="4">
        <v>0.0</v>
      </c>
      <c r="L2306" s="4">
        <v>0.0</v>
      </c>
      <c r="M2306" s="5"/>
      <c r="O2306" s="6">
        <f t="shared" si="2"/>
        <v>26</v>
      </c>
      <c r="P2306" s="3" t="s">
        <v>108</v>
      </c>
      <c r="Q2306" s="3" t="str">
        <f t="shared" si="3"/>
        <v>LC DINING CHAIRS</v>
      </c>
      <c r="R2306" s="3">
        <f t="shared" si="4"/>
        <v>13</v>
      </c>
      <c r="S2306" s="3">
        <f t="shared" si="5"/>
        <v>0</v>
      </c>
      <c r="T2306" s="7">
        <f t="shared" si="6"/>
        <v>26</v>
      </c>
      <c r="U2306" s="8" t="str">
        <f t="array" ref="U2306">IF(W2306&lt;&gt;0,MAX(IFERROR(INDEX(A:S,MATCH(W2306,A:A,0),COLUMN(M$2)),0),IFERROR(INDEX(A:S,MATCH(AD2306,A:A,0),COLUMN(M$2)),0),IFERROR(INDEX(A:S,MATCH(AK2306,A:A,0),COLUMN(M$2)),0),IFERROR(INDEX(A:S,MATCH(AR2306,A:A,0),COLUMN(M$2)),0)),M2306)</f>
        <v/>
      </c>
      <c r="V2306" s="3">
        <f t="shared" si="7"/>
        <v>0</v>
      </c>
      <c r="X2306" s="3">
        <v>0.0</v>
      </c>
      <c r="AE2306" s="3">
        <v>0.0</v>
      </c>
      <c r="AL2306" s="3">
        <v>0.0</v>
      </c>
      <c r="AS2306" s="3">
        <v>0.0</v>
      </c>
    </row>
    <row r="2307" ht="15.75" customHeight="1">
      <c r="A2307" s="3" t="s">
        <v>2549</v>
      </c>
      <c r="B2307" s="4" t="str">
        <f t="shared" si="81"/>
        <v>LCANDIGR</v>
      </c>
      <c r="D2307" s="3" t="s">
        <v>123</v>
      </c>
      <c r="E2307" s="5">
        <v>45020.0</v>
      </c>
      <c r="G2307" s="4">
        <v>0.0</v>
      </c>
      <c r="I2307" s="4">
        <v>0.0</v>
      </c>
      <c r="J2307" s="4">
        <v>5.0</v>
      </c>
      <c r="K2307" s="4">
        <v>0.0</v>
      </c>
      <c r="L2307" s="4">
        <v>0.0</v>
      </c>
      <c r="O2307" s="6">
        <f t="shared" si="2"/>
        <v>5</v>
      </c>
      <c r="P2307" s="9" t="s">
        <v>112</v>
      </c>
      <c r="Q2307" s="3" t="str">
        <f t="shared" si="3"/>
        <v>Z</v>
      </c>
      <c r="R2307" s="3">
        <f t="shared" si="4"/>
        <v>5</v>
      </c>
      <c r="S2307" s="3">
        <f t="shared" si="5"/>
        <v>0</v>
      </c>
      <c r="T2307" s="7">
        <f t="shared" si="6"/>
        <v>5</v>
      </c>
      <c r="U2307" s="8">
        <f t="array" ref="U2307">IF(W2307&lt;&gt;0,MAX(IFERROR(INDEX(A:S,MATCH(W2307,A:A,0),COLUMN(M$2)),0),IFERROR(INDEX(A:S,MATCH(AD2307,A:A,0),COLUMN(M$2)),0),IFERROR(INDEX(A:S,MATCH(AK2307,A:A,0),COLUMN(M$2)),0),IFERROR(INDEX(A:S,MATCH(AR2307,A:A,0),COLUMN(M$2)),0)),M2307)</f>
        <v>0</v>
      </c>
      <c r="V2307" s="3">
        <f t="shared" si="7"/>
        <v>0</v>
      </c>
      <c r="W2307" s="3" t="s">
        <v>2550</v>
      </c>
      <c r="X2307" s="3">
        <v>1.0</v>
      </c>
      <c r="Y2307" s="3">
        <f t="array" ref="Y2307">ROUNDDOWN(INDEX($A:$O,MATCH(W2307,$A:$A,0),COLUMN(O$1))/X2307,0)</f>
        <v>5</v>
      </c>
      <c r="Z2307" s="3">
        <f t="array" ref="Z2307">ROUNDDOWN(INDEX($A:$J,MATCH(W2307,$A:$A,0),COLUMN(H$1))/X2307,0)+Y2307</f>
        <v>5</v>
      </c>
      <c r="AA2307" s="5" t="str">
        <f t="shared" ref="AA2307:AA2308" si="90">XLOOKUP(W2307,A:A,M:M)</f>
        <v/>
      </c>
      <c r="AB2307" s="3">
        <f t="array" ref="AB2307">ROUNDDOWN(INDEX($A:$N,MATCH(W2307,$A:$A,0),COLUMN(N$1))/X2307,0)+Z2307</f>
        <v>5</v>
      </c>
      <c r="AC2307" s="3" t="str">
        <f t="array" ref="AC2307">INDEX($A:$P,MATCH(W2307,$A:$A,0),COLUMN(P$1))</f>
        <v>Z</v>
      </c>
      <c r="AD2307" s="3" t="s">
        <v>2551</v>
      </c>
      <c r="AE2307" s="3">
        <v>1.0</v>
      </c>
      <c r="AF2307" s="3">
        <f t="array" ref="AF2307">ROUNDDOWN(INDEX($A:$O,MATCH(AD2307,$A:$A,0),COLUMN(O$1))/AE2307,0)</f>
        <v>7</v>
      </c>
      <c r="AG2307" s="3">
        <f t="array" ref="AG2307">ROUNDDOWN(INDEX($A:$J,MATCH(AD2307,$A:$A,0),COLUMN(H$1))/AE2307,0)+AF2307</f>
        <v>7</v>
      </c>
      <c r="AH2307" s="5" t="str">
        <f t="shared" ref="AH2307:AH2308" si="91">XLOOKUP(AD2307,A:A,M:M)</f>
        <v/>
      </c>
      <c r="AI2307" s="3">
        <f t="array" ref="AI2307">ROUNDDOWN(INDEX($A:$N,MATCH(AD2307,$A:$A,0),COLUMN(N$1))/AE2307,0)+AG2307</f>
        <v>7</v>
      </c>
      <c r="AJ2307" s="3" t="str">
        <f t="array" ref="AJ2307">INDEX($A:$P,MATCH(AD2307,$A:$A,0),COLUMN(P$1))</f>
        <v>Z</v>
      </c>
      <c r="AL2307" s="3">
        <v>0.0</v>
      </c>
      <c r="AS2307" s="3">
        <v>0.0</v>
      </c>
    </row>
    <row r="2308" ht="15.75" customHeight="1">
      <c r="A2308" s="3" t="s">
        <v>2552</v>
      </c>
      <c r="B2308" s="4" t="str">
        <f t="shared" si="81"/>
        <v>LCCSDIBL</v>
      </c>
      <c r="D2308" s="3" t="s">
        <v>101</v>
      </c>
      <c r="G2308" s="4">
        <v>0.0</v>
      </c>
      <c r="I2308" s="4">
        <v>0.0</v>
      </c>
      <c r="J2308" s="4">
        <v>8.0</v>
      </c>
      <c r="K2308" s="4">
        <v>0.0</v>
      </c>
      <c r="L2308" s="4">
        <v>0.0</v>
      </c>
      <c r="O2308" s="6">
        <f t="shared" si="2"/>
        <v>8</v>
      </c>
      <c r="P2308" s="3" t="s">
        <v>144</v>
      </c>
      <c r="Q2308" s="3" t="str">
        <f t="shared" si="3"/>
        <v>LC DINING TABLES</v>
      </c>
      <c r="R2308" s="3">
        <f t="shared" si="4"/>
        <v>10</v>
      </c>
      <c r="S2308" s="3">
        <f t="shared" si="5"/>
        <v>0</v>
      </c>
      <c r="T2308" s="7">
        <f t="shared" si="6"/>
        <v>8</v>
      </c>
      <c r="U2308" s="8">
        <f t="array" ref="U2308">IF(W2308&lt;&gt;0,MAX(IFERROR(INDEX(A:S,MATCH(W2308,A:A,0),COLUMN(M$2)),0),IFERROR(INDEX(A:S,MATCH(AD2308,A:A,0),COLUMN(M$2)),0),IFERROR(INDEX(A:S,MATCH(AK2308,A:A,0),COLUMN(M$2)),0),IFERROR(INDEX(A:S,MATCH(AR2308,A:A,0),COLUMN(M$2)),0)),M2308)</f>
        <v>0</v>
      </c>
      <c r="V2308" s="3">
        <f t="shared" si="7"/>
        <v>0</v>
      </c>
      <c r="W2308" s="3" t="s">
        <v>2553</v>
      </c>
      <c r="X2308" s="3">
        <v>1.0</v>
      </c>
      <c r="Y2308" s="3">
        <f t="array" ref="Y2308">ROUNDDOWN(INDEX($A:$O,MATCH(W2308,$A:$A,0),COLUMN(O$1))/X2308,0)</f>
        <v>10</v>
      </c>
      <c r="Z2308" s="3">
        <f t="array" ref="Z2308">ROUNDDOWN(INDEX($A:$J,MATCH(W2308,$A:$A,0),COLUMN(H$1))/X2308,0)+Y2308</f>
        <v>10</v>
      </c>
      <c r="AA2308" s="5" t="str">
        <f t="shared" si="90"/>
        <v/>
      </c>
      <c r="AB2308" s="3">
        <f t="array" ref="AB2308">ROUNDDOWN(INDEX($A:$N,MATCH(W2308,$A:$A,0),COLUMN(N$1))/X2308,0)+Z2308</f>
        <v>10</v>
      </c>
      <c r="AC2308" s="3" t="str">
        <f t="array" ref="AC2308">INDEX($A:$P,MATCH(W2308,$A:$A,0),COLUMN(P$1))</f>
        <v>LC DINING TABLES</v>
      </c>
      <c r="AD2308" s="3" t="s">
        <v>2554</v>
      </c>
      <c r="AE2308" s="3">
        <v>1.0</v>
      </c>
      <c r="AF2308" s="3">
        <f t="array" ref="AF2308">ROUNDDOWN(INDEX($A:$O,MATCH(AD2308,$A:$A,0),COLUMN(O$1))/AE2308,0)</f>
        <v>10</v>
      </c>
      <c r="AG2308" s="3">
        <f t="array" ref="AG2308">ROUNDDOWN(INDEX($A:$J,MATCH(AD2308,$A:$A,0),COLUMN(H$1))/AE2308,0)+AF2308</f>
        <v>10</v>
      </c>
      <c r="AH2308" s="5" t="str">
        <f t="shared" si="91"/>
        <v/>
      </c>
      <c r="AI2308" s="3">
        <f t="array" ref="AI2308">ROUNDDOWN(INDEX($A:$N,MATCH(AD2308,$A:$A,0),COLUMN(N$1))/AE2308,0)+AG2308</f>
        <v>10</v>
      </c>
      <c r="AJ2308" s="3" t="str">
        <f t="array" ref="AJ2308">INDEX($A:$P,MATCH(AD2308,$A:$A,0),COLUMN(P$1))</f>
        <v>LC DINING TABLES</v>
      </c>
      <c r="AL2308" s="3">
        <v>0.0</v>
      </c>
      <c r="AS2308" s="3">
        <v>0.0</v>
      </c>
    </row>
    <row r="2309" ht="15.75" customHeight="1">
      <c r="A2309" s="3" t="s">
        <v>2555</v>
      </c>
      <c r="B2309" s="4" t="str">
        <f t="shared" si="81"/>
        <v>LCGRSIGR</v>
      </c>
      <c r="C2309" s="3" t="s">
        <v>2</v>
      </c>
      <c r="D2309" s="3" t="s">
        <v>60</v>
      </c>
      <c r="F2309" s="5">
        <v>45020.0</v>
      </c>
      <c r="G2309" s="4">
        <v>0.0</v>
      </c>
      <c r="I2309" s="4">
        <v>0.0</v>
      </c>
      <c r="J2309" s="4">
        <v>0.0</v>
      </c>
      <c r="K2309" s="4">
        <v>0.0</v>
      </c>
      <c r="L2309" s="4">
        <v>0.0</v>
      </c>
      <c r="O2309" s="6">
        <f t="shared" si="2"/>
        <v>0</v>
      </c>
      <c r="P2309" s="3" t="s">
        <v>51</v>
      </c>
      <c r="Q2309" s="3" t="str">
        <f t="shared" si="3"/>
        <v>ZZ</v>
      </c>
      <c r="R2309" s="3">
        <f t="shared" si="4"/>
        <v>0</v>
      </c>
      <c r="S2309" s="3">
        <f t="shared" si="5"/>
        <v>0</v>
      </c>
      <c r="T2309" s="7">
        <f t="shared" si="6"/>
        <v>0</v>
      </c>
      <c r="U2309" s="8" t="str">
        <f t="array" ref="U2309">IF(W2309&lt;&gt;0,MAX(IFERROR(INDEX(A:S,MATCH(W2309,A:A,0),COLUMN(M$2)),0),IFERROR(INDEX(A:S,MATCH(AD2309,A:A,0),COLUMN(M$2)),0),IFERROR(INDEX(A:S,MATCH(AK2309,A:A,0),COLUMN(M$2)),0),IFERROR(INDEX(A:S,MATCH(AR2309,A:A,0),COLUMN(M$2)),0)),M2309)</f>
        <v/>
      </c>
      <c r="V2309" s="3">
        <f t="shared" si="7"/>
        <v>0</v>
      </c>
      <c r="X2309" s="3">
        <v>0.0</v>
      </c>
      <c r="AE2309" s="3">
        <v>0.0</v>
      </c>
      <c r="AL2309" s="3">
        <v>0.0</v>
      </c>
      <c r="AS2309" s="3">
        <v>0.0</v>
      </c>
    </row>
    <row r="2310" ht="15.75" customHeight="1">
      <c r="A2310" s="3" t="s">
        <v>2556</v>
      </c>
      <c r="B2310" s="4" t="str">
        <f t="shared" si="81"/>
        <v>LCOTDIGR</v>
      </c>
      <c r="D2310" s="3" t="s">
        <v>123</v>
      </c>
      <c r="E2310" s="5">
        <v>45020.0</v>
      </c>
      <c r="G2310" s="4">
        <v>1.0</v>
      </c>
      <c r="I2310" s="4">
        <v>0.0</v>
      </c>
      <c r="J2310" s="4">
        <v>1.0</v>
      </c>
      <c r="K2310" s="4">
        <v>0.0</v>
      </c>
      <c r="L2310" s="4">
        <v>0.0</v>
      </c>
      <c r="O2310" s="6">
        <f t="shared" si="2"/>
        <v>1</v>
      </c>
      <c r="P2310" s="9" t="s">
        <v>112</v>
      </c>
      <c r="Q2310" s="3" t="str">
        <f t="shared" si="3"/>
        <v>Z</v>
      </c>
      <c r="R2310" s="3">
        <f t="shared" si="4"/>
        <v>1</v>
      </c>
      <c r="S2310" s="3" t="str">
        <f t="shared" si="5"/>
        <v/>
      </c>
      <c r="T2310" s="7">
        <f t="shared" si="6"/>
        <v>1</v>
      </c>
      <c r="U2310" s="8" t="str">
        <f t="array" ref="U2310">IF(W2310&lt;&gt;0,MAX(IFERROR(INDEX(A:S,MATCH(W2310,A:A,0),COLUMN(M$2)),0),IFERROR(INDEX(A:S,MATCH(AD2310,A:A,0),COLUMN(M$2)),0),IFERROR(INDEX(A:S,MATCH(AK2310,A:A,0),COLUMN(M$2)),0),IFERROR(INDEX(A:S,MATCH(AR2310,A:A,0),COLUMN(M$2)),0)),M2310)</f>
        <v/>
      </c>
      <c r="V2310" s="3" t="str">
        <f t="shared" si="7"/>
        <v/>
      </c>
      <c r="X2310" s="3">
        <v>0.0</v>
      </c>
      <c r="AE2310" s="3">
        <v>0.0</v>
      </c>
      <c r="AL2310" s="3">
        <v>0.0</v>
      </c>
      <c r="AS2310" s="3">
        <v>0.0</v>
      </c>
    </row>
    <row r="2311" ht="15.75" customHeight="1">
      <c r="A2311" s="3" t="s">
        <v>2557</v>
      </c>
      <c r="B2311" s="4" t="str">
        <f t="shared" si="81"/>
        <v>LCPTSIBLUE</v>
      </c>
      <c r="C2311" s="3" t="s">
        <v>2</v>
      </c>
      <c r="D2311" s="3" t="s">
        <v>101</v>
      </c>
      <c r="G2311" s="4">
        <v>22.0</v>
      </c>
      <c r="I2311" s="4">
        <v>0.0</v>
      </c>
      <c r="J2311" s="4">
        <v>11.0</v>
      </c>
      <c r="K2311" s="4">
        <v>0.0</v>
      </c>
      <c r="L2311" s="4">
        <v>0.0</v>
      </c>
      <c r="M2311" s="5"/>
      <c r="O2311" s="6">
        <f t="shared" si="2"/>
        <v>22</v>
      </c>
      <c r="P2311" s="3" t="s">
        <v>112</v>
      </c>
      <c r="Q2311" s="3" t="str">
        <f t="shared" si="3"/>
        <v>Z</v>
      </c>
      <c r="R2311" s="3">
        <f t="shared" si="4"/>
        <v>11</v>
      </c>
      <c r="S2311" s="3">
        <f t="shared" si="5"/>
        <v>0</v>
      </c>
      <c r="T2311" s="7">
        <f t="shared" si="6"/>
        <v>22</v>
      </c>
      <c r="U2311" s="8" t="str">
        <f t="array" ref="U2311">IF(W2311&lt;&gt;0,MAX(IFERROR(INDEX(A:S,MATCH(W2311,A:A,0),COLUMN(M$2)),0),IFERROR(INDEX(A:S,MATCH(AD2311,A:A,0),COLUMN(M$2)),0),IFERROR(INDEX(A:S,MATCH(AK2311,A:A,0),COLUMN(M$2)),0),IFERROR(INDEX(A:S,MATCH(AR2311,A:A,0),COLUMN(M$2)),0)),M2311)</f>
        <v/>
      </c>
      <c r="V2311" s="3">
        <f t="shared" si="7"/>
        <v>0</v>
      </c>
      <c r="X2311" s="3">
        <v>0.0</v>
      </c>
      <c r="AE2311" s="3">
        <v>0.0</v>
      </c>
      <c r="AL2311" s="3">
        <v>0.0</v>
      </c>
      <c r="AS2311" s="3">
        <v>0.0</v>
      </c>
    </row>
    <row r="2312" ht="15.75" customHeight="1">
      <c r="A2312" s="3" t="s">
        <v>2558</v>
      </c>
      <c r="B2312" s="4" t="str">
        <f t="shared" si="81"/>
        <v>LCPTSIGREY</v>
      </c>
      <c r="C2312" s="3" t="s">
        <v>2</v>
      </c>
      <c r="D2312" s="3" t="s">
        <v>101</v>
      </c>
      <c r="G2312" s="4">
        <v>28.0</v>
      </c>
      <c r="I2312" s="4">
        <v>0.0</v>
      </c>
      <c r="J2312" s="4">
        <v>12.0</v>
      </c>
      <c r="K2312" s="4">
        <v>0.0</v>
      </c>
      <c r="L2312" s="4">
        <v>0.0</v>
      </c>
      <c r="M2312" s="5"/>
      <c r="O2312" s="6">
        <f t="shared" si="2"/>
        <v>28</v>
      </c>
      <c r="P2312" s="3" t="s">
        <v>108</v>
      </c>
      <c r="Q2312" s="3" t="str">
        <f t="shared" si="3"/>
        <v>LC DINING CHAIRS</v>
      </c>
      <c r="R2312" s="3">
        <f t="shared" si="4"/>
        <v>14</v>
      </c>
      <c r="S2312" s="3">
        <f t="shared" si="5"/>
        <v>0</v>
      </c>
      <c r="T2312" s="7">
        <f t="shared" si="6"/>
        <v>28</v>
      </c>
      <c r="U2312" s="8" t="str">
        <f t="array" ref="U2312">IF(W2312&lt;&gt;0,MAX(IFERROR(INDEX(A:S,MATCH(W2312,A:A,0),COLUMN(M$2)),0),IFERROR(INDEX(A:S,MATCH(AD2312,A:A,0),COLUMN(M$2)),0),IFERROR(INDEX(A:S,MATCH(AK2312,A:A,0),COLUMN(M$2)),0),IFERROR(INDEX(A:S,MATCH(AR2312,A:A,0),COLUMN(M$2)),0)),M2312)</f>
        <v/>
      </c>
      <c r="V2312" s="3">
        <f t="shared" si="7"/>
        <v>0</v>
      </c>
      <c r="X2312" s="3">
        <v>0.0</v>
      </c>
      <c r="AE2312" s="3">
        <v>0.0</v>
      </c>
      <c r="AL2312" s="3">
        <v>0.0</v>
      </c>
      <c r="AS2312" s="3">
        <v>0.0</v>
      </c>
    </row>
    <row r="2313" ht="15.75" customHeight="1">
      <c r="A2313" s="3" t="s">
        <v>2559</v>
      </c>
      <c r="B2313" s="4" t="str">
        <f t="shared" si="81"/>
        <v>LCQRSIGR</v>
      </c>
      <c r="C2313" s="3" t="s">
        <v>2</v>
      </c>
      <c r="D2313" s="3" t="s">
        <v>101</v>
      </c>
      <c r="G2313" s="4">
        <v>44.0</v>
      </c>
      <c r="I2313" s="4">
        <v>0.0</v>
      </c>
      <c r="J2313" s="4">
        <v>22.0</v>
      </c>
      <c r="K2313" s="4">
        <v>0.0</v>
      </c>
      <c r="L2313" s="4">
        <v>0.0</v>
      </c>
      <c r="O2313" s="6">
        <f t="shared" si="2"/>
        <v>44</v>
      </c>
      <c r="P2313" s="3" t="s">
        <v>112</v>
      </c>
      <c r="Q2313" s="3" t="str">
        <f t="shared" si="3"/>
        <v>Z</v>
      </c>
      <c r="R2313" s="3">
        <f t="shared" si="4"/>
        <v>22</v>
      </c>
      <c r="S2313" s="3">
        <f t="shared" si="5"/>
        <v>0</v>
      </c>
      <c r="T2313" s="7">
        <f t="shared" si="6"/>
        <v>44</v>
      </c>
      <c r="U2313" s="8" t="str">
        <f t="array" ref="U2313">IF(W2313&lt;&gt;0,MAX(IFERROR(INDEX(A:S,MATCH(W2313,A:A,0),COLUMN(M$2)),0),IFERROR(INDEX(A:S,MATCH(AD2313,A:A,0),COLUMN(M$2)),0),IFERROR(INDEX(A:S,MATCH(AK2313,A:A,0),COLUMN(M$2)),0),IFERROR(INDEX(A:S,MATCH(AR2313,A:A,0),COLUMN(M$2)),0)),M2313)</f>
        <v/>
      </c>
      <c r="V2313" s="3">
        <f t="shared" si="7"/>
        <v>0</v>
      </c>
      <c r="X2313" s="3">
        <v>0.0</v>
      </c>
      <c r="AE2313" s="3">
        <v>0.0</v>
      </c>
      <c r="AL2313" s="3">
        <v>0.0</v>
      </c>
      <c r="AS2313" s="3">
        <v>0.0</v>
      </c>
    </row>
    <row r="2314" ht="15.75" customHeight="1">
      <c r="A2314" s="3" t="s">
        <v>2560</v>
      </c>
      <c r="B2314" s="4" t="str">
        <f t="shared" si="81"/>
        <v>LCSKSIGR</v>
      </c>
      <c r="C2314" s="3" t="s">
        <v>2</v>
      </c>
      <c r="D2314" s="3" t="s">
        <v>101</v>
      </c>
      <c r="G2314" s="4">
        <v>0.0</v>
      </c>
      <c r="I2314" s="4">
        <v>0.0</v>
      </c>
      <c r="J2314" s="4">
        <v>0.0</v>
      </c>
      <c r="K2314" s="4">
        <v>0.0</v>
      </c>
      <c r="L2314" s="4">
        <v>0.0</v>
      </c>
      <c r="O2314" s="6">
        <f t="shared" si="2"/>
        <v>0</v>
      </c>
      <c r="P2314" s="3" t="s">
        <v>108</v>
      </c>
      <c r="Q2314" s="3" t="str">
        <f t="shared" si="3"/>
        <v>LC DINING CHAIRS</v>
      </c>
      <c r="R2314" s="3">
        <f t="shared" si="4"/>
        <v>0</v>
      </c>
      <c r="S2314" s="3">
        <f t="shared" si="5"/>
        <v>0</v>
      </c>
      <c r="T2314" s="7">
        <f t="shared" si="6"/>
        <v>0</v>
      </c>
      <c r="U2314" s="8" t="str">
        <f t="array" ref="U2314">IF(W2314&lt;&gt;0,MAX(IFERROR(INDEX(A:S,MATCH(W2314,A:A,0),COLUMN(M$2)),0),IFERROR(INDEX(A:S,MATCH(AD2314,A:A,0),COLUMN(M$2)),0),IFERROR(INDEX(A:S,MATCH(AK2314,A:A,0),COLUMN(M$2)),0),IFERROR(INDEX(A:S,MATCH(AR2314,A:A,0),COLUMN(M$2)),0)),M2314)</f>
        <v/>
      </c>
      <c r="V2314" s="3">
        <f t="shared" si="7"/>
        <v>0</v>
      </c>
      <c r="X2314" s="3">
        <v>0.0</v>
      </c>
      <c r="AE2314" s="3">
        <v>0.0</v>
      </c>
      <c r="AL2314" s="3">
        <v>0.0</v>
      </c>
      <c r="AS2314" s="3">
        <v>0.0</v>
      </c>
    </row>
    <row r="2315" ht="15.75" customHeight="1">
      <c r="A2315" s="3" t="s">
        <v>2561</v>
      </c>
      <c r="B2315" s="4" t="str">
        <f t="shared" si="81"/>
        <v>LCSNSIGR</v>
      </c>
      <c r="C2315" s="3" t="s">
        <v>2</v>
      </c>
      <c r="D2315" s="3" t="s">
        <v>101</v>
      </c>
      <c r="G2315" s="4">
        <v>50.0</v>
      </c>
      <c r="I2315" s="4">
        <v>0.0</v>
      </c>
      <c r="J2315" s="4">
        <v>24.0</v>
      </c>
      <c r="K2315" s="4">
        <v>0.0</v>
      </c>
      <c r="L2315" s="4">
        <v>0.0</v>
      </c>
      <c r="M2315" s="5"/>
      <c r="O2315" s="6">
        <f t="shared" si="2"/>
        <v>50</v>
      </c>
      <c r="P2315" s="3" t="s">
        <v>144</v>
      </c>
      <c r="Q2315" s="3" t="str">
        <f t="shared" si="3"/>
        <v>LC DINING TABLES</v>
      </c>
      <c r="R2315" s="3">
        <f t="shared" si="4"/>
        <v>25</v>
      </c>
      <c r="S2315" s="3">
        <f t="shared" si="5"/>
        <v>0</v>
      </c>
      <c r="T2315" s="7">
        <f t="shared" si="6"/>
        <v>50</v>
      </c>
      <c r="U2315" s="8" t="str">
        <f t="array" ref="U2315">IF(W2315&lt;&gt;0,MAX(IFERROR(INDEX(A:S,MATCH(W2315,A:A,0),COLUMN(M$2)),0),IFERROR(INDEX(A:S,MATCH(AD2315,A:A,0),COLUMN(M$2)),0),IFERROR(INDEX(A:S,MATCH(AK2315,A:A,0),COLUMN(M$2)),0),IFERROR(INDEX(A:S,MATCH(AR2315,A:A,0),COLUMN(M$2)),0)),M2315)</f>
        <v/>
      </c>
      <c r="V2315" s="3">
        <f t="shared" si="7"/>
        <v>0</v>
      </c>
      <c r="X2315" s="3">
        <v>0.0</v>
      </c>
      <c r="AE2315" s="3">
        <v>0.0</v>
      </c>
      <c r="AL2315" s="3">
        <v>0.0</v>
      </c>
      <c r="AS2315" s="3">
        <v>0.0</v>
      </c>
    </row>
    <row r="2316" ht="15.75" customHeight="1">
      <c r="A2316" s="3" t="s">
        <v>2562</v>
      </c>
      <c r="B2316" s="4" t="str">
        <f t="shared" si="81"/>
        <v>LCTOSIBLK</v>
      </c>
      <c r="C2316" s="3" t="s">
        <v>2</v>
      </c>
      <c r="D2316" s="3" t="s">
        <v>60</v>
      </c>
      <c r="F2316" s="5">
        <v>45020.0</v>
      </c>
      <c r="G2316" s="4">
        <v>0.0</v>
      </c>
      <c r="I2316" s="4">
        <v>0.0</v>
      </c>
      <c r="J2316" s="4">
        <v>0.0</v>
      </c>
      <c r="K2316" s="4">
        <v>0.0</v>
      </c>
      <c r="L2316" s="4">
        <v>0.0</v>
      </c>
      <c r="O2316" s="6">
        <f t="shared" si="2"/>
        <v>0</v>
      </c>
      <c r="P2316" s="3" t="s">
        <v>51</v>
      </c>
      <c r="Q2316" s="3" t="str">
        <f t="shared" si="3"/>
        <v>ZZ</v>
      </c>
      <c r="R2316" s="3">
        <f t="shared" si="4"/>
        <v>0</v>
      </c>
      <c r="S2316" s="3">
        <f t="shared" si="5"/>
        <v>0</v>
      </c>
      <c r="T2316" s="7">
        <f t="shared" si="6"/>
        <v>0</v>
      </c>
      <c r="U2316" s="8" t="str">
        <f t="array" ref="U2316">IF(W2316&lt;&gt;0,MAX(IFERROR(INDEX(A:S,MATCH(W2316,A:A,0),COLUMN(M$2)),0),IFERROR(INDEX(A:S,MATCH(AD2316,A:A,0),COLUMN(M$2)),0),IFERROR(INDEX(A:S,MATCH(AK2316,A:A,0),COLUMN(M$2)),0),IFERROR(INDEX(A:S,MATCH(AR2316,A:A,0),COLUMN(M$2)),0)),M2316)</f>
        <v/>
      </c>
      <c r="V2316" s="3">
        <f t="shared" si="7"/>
        <v>0</v>
      </c>
      <c r="X2316" s="3">
        <v>0.0</v>
      </c>
      <c r="AE2316" s="3">
        <v>0.0</v>
      </c>
      <c r="AL2316" s="3">
        <v>0.0</v>
      </c>
      <c r="AS2316" s="3">
        <v>0.0</v>
      </c>
    </row>
    <row r="2317" ht="15.75" customHeight="1">
      <c r="A2317" s="3" t="s">
        <v>2563</v>
      </c>
      <c r="B2317" s="4" t="str">
        <f t="shared" si="81"/>
        <v>LCLYSIBLUE</v>
      </c>
      <c r="C2317" s="3" t="s">
        <v>2</v>
      </c>
      <c r="D2317" s="3" t="s">
        <v>123</v>
      </c>
      <c r="E2317" s="5">
        <v>45020.0</v>
      </c>
      <c r="G2317" s="4">
        <v>26.0</v>
      </c>
      <c r="I2317" s="4">
        <v>0.0</v>
      </c>
      <c r="J2317" s="4">
        <v>13.0</v>
      </c>
      <c r="K2317" s="4">
        <v>0.0</v>
      </c>
      <c r="L2317" s="4">
        <v>0.0</v>
      </c>
      <c r="O2317" s="6">
        <f t="shared" si="2"/>
        <v>26</v>
      </c>
      <c r="P2317" s="9" t="s">
        <v>112</v>
      </c>
      <c r="Q2317" s="3" t="str">
        <f t="shared" si="3"/>
        <v>Z</v>
      </c>
      <c r="R2317" s="3">
        <f t="shared" si="4"/>
        <v>13</v>
      </c>
      <c r="S2317" s="3">
        <f t="shared" si="5"/>
        <v>0</v>
      </c>
      <c r="T2317" s="7">
        <f t="shared" si="6"/>
        <v>26</v>
      </c>
      <c r="U2317" s="8" t="str">
        <f t="array" ref="U2317">IF(W2317&lt;&gt;0,MAX(IFERROR(INDEX(A:S,MATCH(W2317,A:A,0),COLUMN(M$2)),0),IFERROR(INDEX(A:S,MATCH(AD2317,A:A,0),COLUMN(M$2)),0),IFERROR(INDEX(A:S,MATCH(AK2317,A:A,0),COLUMN(M$2)),0),IFERROR(INDEX(A:S,MATCH(AR2317,A:A,0),COLUMN(M$2)),0)),M2317)</f>
        <v/>
      </c>
      <c r="V2317" s="3">
        <f t="shared" si="7"/>
        <v>0</v>
      </c>
      <c r="X2317" s="3">
        <v>0.0</v>
      </c>
      <c r="AE2317" s="3">
        <v>0.0</v>
      </c>
      <c r="AL2317" s="3">
        <v>0.0</v>
      </c>
      <c r="AS2317" s="3">
        <v>0.0</v>
      </c>
    </row>
    <row r="2318" ht="15.75" customHeight="1">
      <c r="A2318" s="3" t="s">
        <v>2564</v>
      </c>
      <c r="B2318" s="4" t="str">
        <f t="shared" si="81"/>
        <v>LCLYSIGREY</v>
      </c>
      <c r="C2318" s="3" t="s">
        <v>2</v>
      </c>
      <c r="D2318" s="3" t="s">
        <v>101</v>
      </c>
      <c r="G2318" s="4">
        <v>86.0</v>
      </c>
      <c r="I2318" s="4">
        <v>0.0</v>
      </c>
      <c r="J2318" s="4">
        <v>41.0</v>
      </c>
      <c r="K2318" s="4">
        <v>0.0</v>
      </c>
      <c r="L2318" s="4">
        <v>0.0</v>
      </c>
      <c r="M2318" s="5"/>
      <c r="O2318" s="6">
        <f t="shared" si="2"/>
        <v>86</v>
      </c>
      <c r="P2318" s="3" t="s">
        <v>108</v>
      </c>
      <c r="Q2318" s="3" t="str">
        <f t="shared" si="3"/>
        <v>LC DINING CHAIRS</v>
      </c>
      <c r="R2318" s="3">
        <f t="shared" si="4"/>
        <v>43</v>
      </c>
      <c r="S2318" s="3">
        <f t="shared" si="5"/>
        <v>0</v>
      </c>
      <c r="T2318" s="7">
        <f t="shared" si="6"/>
        <v>86</v>
      </c>
      <c r="U2318" s="8" t="str">
        <f t="array" ref="U2318">IF(W2318&lt;&gt;0,MAX(IFERROR(INDEX(A:S,MATCH(W2318,A:A,0),COLUMN(M$2)),0),IFERROR(INDEX(A:S,MATCH(AD2318,A:A,0),COLUMN(M$2)),0),IFERROR(INDEX(A:S,MATCH(AK2318,A:A,0),COLUMN(M$2)),0),IFERROR(INDEX(A:S,MATCH(AR2318,A:A,0),COLUMN(M$2)),0)),M2318)</f>
        <v/>
      </c>
      <c r="V2318" s="3">
        <f t="shared" si="7"/>
        <v>0</v>
      </c>
      <c r="X2318" s="3">
        <v>0.0</v>
      </c>
      <c r="AE2318" s="3">
        <v>0.0</v>
      </c>
      <c r="AL2318" s="3">
        <v>0.0</v>
      </c>
      <c r="AS2318" s="3">
        <v>0.0</v>
      </c>
    </row>
    <row r="2319" ht="15.75" customHeight="1">
      <c r="A2319" s="3" t="s">
        <v>2565</v>
      </c>
      <c r="B2319" s="4" t="str">
        <f t="shared" si="81"/>
        <v>SETANDI5AIGR</v>
      </c>
      <c r="D2319" s="3" t="s">
        <v>123</v>
      </c>
      <c r="E2319" s="5">
        <v>45020.0</v>
      </c>
      <c r="G2319" s="4">
        <v>0.0</v>
      </c>
      <c r="I2319" s="4">
        <v>0.0</v>
      </c>
      <c r="J2319" s="4">
        <v>5.0</v>
      </c>
      <c r="K2319" s="4">
        <v>0.0</v>
      </c>
      <c r="L2319" s="4">
        <v>0.0</v>
      </c>
      <c r="O2319" s="6">
        <f t="shared" si="2"/>
        <v>5</v>
      </c>
      <c r="P2319" s="9" t="s">
        <v>112</v>
      </c>
      <c r="Q2319" s="3" t="str">
        <f t="shared" si="3"/>
        <v>Z</v>
      </c>
      <c r="R2319" s="3">
        <f t="shared" si="4"/>
        <v>5</v>
      </c>
      <c r="S2319" s="3">
        <f t="shared" si="5"/>
        <v>0</v>
      </c>
      <c r="T2319" s="7">
        <f t="shared" si="6"/>
        <v>5</v>
      </c>
      <c r="U2319" s="8">
        <f t="array" ref="U2319">IF(W2319&lt;&gt;0,MAX(IFERROR(INDEX(A:S,MATCH(W2319,A:A,0),COLUMN(M$2)),0),IFERROR(INDEX(A:S,MATCH(AD2319,A:A,0),COLUMN(M$2)),0),IFERROR(INDEX(A:S,MATCH(AK2319,A:A,0),COLUMN(M$2)),0),IFERROR(INDEX(A:S,MATCH(AR2319,A:A,0),COLUMN(M$2)),0)),M2319)</f>
        <v>0</v>
      </c>
      <c r="V2319" s="3">
        <f t="shared" si="7"/>
        <v>0</v>
      </c>
      <c r="W2319" s="3" t="s">
        <v>2550</v>
      </c>
      <c r="X2319" s="3">
        <v>1.0</v>
      </c>
      <c r="Y2319" s="3">
        <f t="array" ref="Y2319">ROUNDDOWN(INDEX($A:$O,MATCH(W2319,$A:$A,0),COLUMN(O$1))/X2319,0)</f>
        <v>5</v>
      </c>
      <c r="Z2319" s="3">
        <f t="array" ref="Z2319">ROUNDDOWN(INDEX($A:$J,MATCH(W2319,$A:$A,0),COLUMN(H$1))/X2319,0)+Y2319</f>
        <v>5</v>
      </c>
      <c r="AA2319" s="5" t="str">
        <f>IFERROR(__xludf.DUMMYFUNCTION("SINGLE(XLOOKUP(W2319,A:A,M:M))"),"")</f>
        <v/>
      </c>
      <c r="AB2319" s="3">
        <f t="array" ref="AB2319">ROUNDDOWN(INDEX($A:$N,MATCH(W2319,$A:$A,0),COLUMN(N$1))/X2319,0)+Z2319</f>
        <v>5</v>
      </c>
      <c r="AC2319" s="3" t="str">
        <f t="array" ref="AC2319">INDEX($A:$P,MATCH(W2319,$A:$A,0),COLUMN(P$1))</f>
        <v>Z</v>
      </c>
      <c r="AD2319" s="3" t="s">
        <v>2551</v>
      </c>
      <c r="AE2319" s="3">
        <v>1.0</v>
      </c>
      <c r="AF2319" s="3">
        <f t="array" ref="AF2319">ROUNDDOWN(INDEX($A:$O,MATCH(AD2319,$A:$A,0),COLUMN(O$1))/AE2319,0)</f>
        <v>7</v>
      </c>
      <c r="AG2319" s="3">
        <f t="array" ref="AG2319">ROUNDDOWN(INDEX($A:$J,MATCH(AD2319,$A:$A,0),COLUMN(H$1))/AE2319,0)+AF2319</f>
        <v>7</v>
      </c>
      <c r="AH2319" s="5" t="str">
        <f>IFERROR(__xludf.DUMMYFUNCTION("SINGLE(XLOOKUP(AD2319,A:A,M:M))"),"")</f>
        <v/>
      </c>
      <c r="AI2319" s="3">
        <f t="array" ref="AI2319">ROUNDDOWN(INDEX($A:$N,MATCH(AD2319,$A:$A,0),COLUMN(N$1))/AE2319,0)+AG2319</f>
        <v>7</v>
      </c>
      <c r="AJ2319" s="3" t="str">
        <f t="array" ref="AJ2319">INDEX($A:$P,MATCH(AD2319,$A:$A,0),COLUMN(P$1))</f>
        <v>Z</v>
      </c>
      <c r="AK2319" s="3" t="s">
        <v>2548</v>
      </c>
      <c r="AL2319" s="3">
        <v>4.0</v>
      </c>
      <c r="AM2319" s="3">
        <f t="array" ref="AM2319">ROUNDDOWN(INDEX($A:$O,MATCH(AK2319,$A:$A,0),COLUMN(O$1))/AL2319,0)</f>
        <v>6</v>
      </c>
      <c r="AN2319" s="3">
        <f t="array" ref="AN2319">ROUNDDOWN(INDEX($A:$J,MATCH(AK2319,$A:$A,0),COLUMN(H$1))/AL2319,0)+AM2319</f>
        <v>6</v>
      </c>
      <c r="AO2319" s="5" t="str">
        <f t="shared" ref="AO2319:AO2336" si="92">XLOOKUP(AK2319,$A:$A,$M:$M)</f>
        <v/>
      </c>
      <c r="AP2319" s="3">
        <f t="array" ref="AP2319">ROUNDDOWN(INDEX($A:$N,MATCH(AK2319,$A:$A,0),COLUMN(N$1))/AL2319,0)+AN2319</f>
        <v>6</v>
      </c>
      <c r="AQ2319" s="3" t="str">
        <f t="array" ref="AQ2319">INDEX($A:$P,MATCH(AK2319,$A:$A,0),COLUMN(P$1))</f>
        <v>LC DINING CHAIRS</v>
      </c>
    </row>
    <row r="2320" ht="15.75" customHeight="1">
      <c r="A2320" s="3" t="s">
        <v>2566</v>
      </c>
      <c r="B2320" s="4" t="str">
        <f t="shared" si="81"/>
        <v>SETANDI5GRGR</v>
      </c>
      <c r="D2320" s="3" t="s">
        <v>60</v>
      </c>
      <c r="F2320" s="5">
        <v>45020.0</v>
      </c>
      <c r="G2320" s="4">
        <v>0.0</v>
      </c>
      <c r="I2320" s="4">
        <v>0.0</v>
      </c>
      <c r="J2320" s="4">
        <v>0.0</v>
      </c>
      <c r="K2320" s="4">
        <v>0.0</v>
      </c>
      <c r="L2320" s="4">
        <v>0.0</v>
      </c>
      <c r="O2320" s="6">
        <f t="shared" si="2"/>
        <v>0</v>
      </c>
      <c r="P2320" s="3" t="s">
        <v>51</v>
      </c>
      <c r="Q2320" s="3" t="str">
        <f t="shared" si="3"/>
        <v>ZZ</v>
      </c>
      <c r="R2320" s="3">
        <f t="shared" si="4"/>
        <v>0</v>
      </c>
      <c r="S2320" s="3">
        <f t="shared" si="5"/>
        <v>0</v>
      </c>
      <c r="T2320" s="7">
        <f t="shared" si="6"/>
        <v>0</v>
      </c>
      <c r="U2320" s="8">
        <f t="array" ref="U2320">IF(W2320&lt;&gt;0,MAX(IFERROR(INDEX(A:S,MATCH(W2320,A:A,0),COLUMN(M$2)),0),IFERROR(INDEX(A:S,MATCH(AD2320,A:A,0),COLUMN(M$2)),0),IFERROR(INDEX(A:S,MATCH(AK2320,A:A,0),COLUMN(M$2)),0),IFERROR(INDEX(A:S,MATCH(AR2320,A:A,0),COLUMN(M$2)),0)),M2320)</f>
        <v>0</v>
      </c>
      <c r="V2320" s="3">
        <f t="shared" si="7"/>
        <v>0</v>
      </c>
      <c r="W2320" s="3" t="s">
        <v>2550</v>
      </c>
      <c r="X2320" s="3">
        <v>1.0</v>
      </c>
      <c r="Y2320" s="3">
        <f t="array" ref="Y2320">ROUNDDOWN(INDEX($A:$O,MATCH(W2320,$A:$A,0),COLUMN(O$1))/X2320,0)</f>
        <v>5</v>
      </c>
      <c r="Z2320" s="3">
        <f t="array" ref="Z2320">ROUNDDOWN(INDEX($A:$J,MATCH(W2320,$A:$A,0),COLUMN(H$1))/X2320,0)+Y2320</f>
        <v>5</v>
      </c>
      <c r="AA2320" s="5" t="str">
        <f>IFERROR(__xludf.DUMMYFUNCTION("SINGLE(XLOOKUP(W2320,A:A,M:M))"),"")</f>
        <v/>
      </c>
      <c r="AB2320" s="3">
        <f t="array" ref="AB2320">ROUNDDOWN(INDEX($A:$N,MATCH(W2320,$A:$A,0),COLUMN(N$1))/X2320,0)+Z2320</f>
        <v>5</v>
      </c>
      <c r="AC2320" s="3" t="str">
        <f t="array" ref="AC2320">INDEX($A:$P,MATCH(W2320,$A:$A,0),COLUMN(P$1))</f>
        <v>Z</v>
      </c>
      <c r="AD2320" s="3" t="s">
        <v>2551</v>
      </c>
      <c r="AE2320" s="3">
        <v>1.0</v>
      </c>
      <c r="AF2320" s="3">
        <f t="array" ref="AF2320">ROUNDDOWN(INDEX($A:$O,MATCH(AD2320,$A:$A,0),COLUMN(O$1))/AE2320,0)</f>
        <v>7</v>
      </c>
      <c r="AG2320" s="3">
        <f t="array" ref="AG2320">ROUNDDOWN(INDEX($A:$J,MATCH(AD2320,$A:$A,0),COLUMN(H$1))/AE2320,0)+AF2320</f>
        <v>7</v>
      </c>
      <c r="AH2320" s="5" t="str">
        <f>IFERROR(__xludf.DUMMYFUNCTION("SINGLE(XLOOKUP(AD2320,A:A,M:M))"),"")</f>
        <v/>
      </c>
      <c r="AI2320" s="3">
        <f t="array" ref="AI2320">ROUNDDOWN(INDEX($A:$N,MATCH(AD2320,$A:$A,0),COLUMN(N$1))/AE2320,0)+AG2320</f>
        <v>7</v>
      </c>
      <c r="AJ2320" s="3" t="str">
        <f t="array" ref="AJ2320">INDEX($A:$P,MATCH(AD2320,$A:$A,0),COLUMN(P$1))</f>
        <v>Z</v>
      </c>
      <c r="AK2320" s="3" t="s">
        <v>2555</v>
      </c>
      <c r="AL2320" s="3">
        <v>4.0</v>
      </c>
      <c r="AM2320" s="3">
        <f t="array" ref="AM2320">ROUNDDOWN(INDEX($A:$O,MATCH(AK2320,$A:$A,0),COLUMN(O$1))/AL2320,0)</f>
        <v>0</v>
      </c>
      <c r="AN2320" s="3">
        <f t="array" ref="AN2320">ROUNDDOWN(INDEX($A:$J,MATCH(AK2320,$A:$A,0),COLUMN(H$1))/AL2320,0)+AM2320</f>
        <v>0</v>
      </c>
      <c r="AO2320" s="5" t="str">
        <f t="shared" si="92"/>
        <v/>
      </c>
      <c r="AP2320" s="3">
        <f t="array" ref="AP2320">ROUNDDOWN(INDEX($A:$N,MATCH(AK2320,$A:$A,0),COLUMN(N$1))/AL2320,0)+AN2320</f>
        <v>0</v>
      </c>
      <c r="AQ2320" s="3" t="str">
        <f t="array" ref="AQ2320">INDEX($A:$P,MATCH(AK2320,$A:$A,0),COLUMN(P$1))</f>
        <v>ZZ</v>
      </c>
    </row>
    <row r="2321" ht="15.75" customHeight="1">
      <c r="A2321" s="3" t="s">
        <v>2567</v>
      </c>
      <c r="B2321" s="4" t="str">
        <f t="shared" si="81"/>
        <v>SETANDI5LYBLU</v>
      </c>
      <c r="D2321" s="3" t="s">
        <v>123</v>
      </c>
      <c r="E2321" s="5">
        <v>45020.0</v>
      </c>
      <c r="G2321" s="4">
        <v>0.0</v>
      </c>
      <c r="I2321" s="4">
        <v>0.0</v>
      </c>
      <c r="J2321" s="4">
        <v>5.0</v>
      </c>
      <c r="K2321" s="4">
        <v>0.0</v>
      </c>
      <c r="L2321" s="4">
        <v>0.0</v>
      </c>
      <c r="O2321" s="6">
        <f t="shared" si="2"/>
        <v>5</v>
      </c>
      <c r="P2321" s="9" t="s">
        <v>112</v>
      </c>
      <c r="Q2321" s="3" t="str">
        <f t="shared" si="3"/>
        <v>Z</v>
      </c>
      <c r="R2321" s="3">
        <f t="shared" si="4"/>
        <v>5</v>
      </c>
      <c r="S2321" s="3">
        <f t="shared" si="5"/>
        <v>0</v>
      </c>
      <c r="T2321" s="7">
        <f t="shared" si="6"/>
        <v>5</v>
      </c>
      <c r="U2321" s="8">
        <f t="array" ref="U2321">IF(W2321&lt;&gt;0,MAX(IFERROR(INDEX(A:S,MATCH(W2321,A:A,0),COLUMN(M$2)),0),IFERROR(INDEX(A:S,MATCH(AD2321,A:A,0),COLUMN(M$2)),0),IFERROR(INDEX(A:S,MATCH(AK2321,A:A,0),COLUMN(M$2)),0),IFERROR(INDEX(A:S,MATCH(AR2321,A:A,0),COLUMN(M$2)),0)),M2321)</f>
        <v>0</v>
      </c>
      <c r="V2321" s="3">
        <f t="shared" si="7"/>
        <v>0</v>
      </c>
      <c r="W2321" s="3" t="s">
        <v>2550</v>
      </c>
      <c r="X2321" s="3">
        <v>1.0</v>
      </c>
      <c r="Y2321" s="3">
        <f t="array" ref="Y2321">ROUNDDOWN(INDEX($A:$O,MATCH(W2321,$A:$A,0),COLUMN(O$1))/X2321,0)</f>
        <v>5</v>
      </c>
      <c r="Z2321" s="3">
        <f t="array" ref="Z2321">ROUNDDOWN(INDEX($A:$J,MATCH(W2321,$A:$A,0),COLUMN(H$1))/X2321,0)+Y2321</f>
        <v>5</v>
      </c>
      <c r="AA2321" s="5" t="str">
        <f>IFERROR(__xludf.DUMMYFUNCTION("SINGLE(XLOOKUP(W2321,A:A,M:M))"),"")</f>
        <v/>
      </c>
      <c r="AB2321" s="3">
        <f t="array" ref="AB2321">ROUNDDOWN(INDEX($A:$N,MATCH(W2321,$A:$A,0),COLUMN(N$1))/X2321,0)+Z2321</f>
        <v>5</v>
      </c>
      <c r="AC2321" s="3" t="str">
        <f t="array" ref="AC2321">INDEX($A:$P,MATCH(W2321,$A:$A,0),COLUMN(P$1))</f>
        <v>Z</v>
      </c>
      <c r="AD2321" s="3" t="s">
        <v>2551</v>
      </c>
      <c r="AE2321" s="3">
        <v>1.0</v>
      </c>
      <c r="AF2321" s="3">
        <f t="array" ref="AF2321">ROUNDDOWN(INDEX($A:$O,MATCH(AD2321,$A:$A,0),COLUMN(O$1))/AE2321,0)</f>
        <v>7</v>
      </c>
      <c r="AG2321" s="3">
        <f t="array" ref="AG2321">ROUNDDOWN(INDEX($A:$J,MATCH(AD2321,$A:$A,0),COLUMN(H$1))/AE2321,0)+AF2321</f>
        <v>7</v>
      </c>
      <c r="AH2321" s="5" t="str">
        <f>IFERROR(__xludf.DUMMYFUNCTION("SINGLE(XLOOKUP(AD2321,A:A,M:M))"),"")</f>
        <v/>
      </c>
      <c r="AI2321" s="3">
        <f t="array" ref="AI2321">ROUNDDOWN(INDEX($A:$N,MATCH(AD2321,$A:$A,0),COLUMN(N$1))/AE2321,0)+AG2321</f>
        <v>7</v>
      </c>
      <c r="AJ2321" s="3" t="str">
        <f t="array" ref="AJ2321">INDEX($A:$P,MATCH(AD2321,$A:$A,0),COLUMN(P$1))</f>
        <v>Z</v>
      </c>
      <c r="AK2321" s="3" t="s">
        <v>2563</v>
      </c>
      <c r="AL2321" s="3">
        <v>4.0</v>
      </c>
      <c r="AM2321" s="3">
        <f t="array" ref="AM2321">ROUNDDOWN(INDEX($A:$O,MATCH(AK2321,$A:$A,0),COLUMN(O$1))/AL2321,0)</f>
        <v>6</v>
      </c>
      <c r="AN2321" s="3">
        <f t="array" ref="AN2321">ROUNDDOWN(INDEX($A:$J,MATCH(AK2321,$A:$A,0),COLUMN(H$1))/AL2321,0)+AM2321</f>
        <v>6</v>
      </c>
      <c r="AO2321" s="5" t="str">
        <f t="shared" si="92"/>
        <v/>
      </c>
      <c r="AP2321" s="3">
        <f t="array" ref="AP2321">ROUNDDOWN(INDEX($A:$N,MATCH(AK2321,$A:$A,0),COLUMN(N$1))/AL2321,0)+AN2321</f>
        <v>6</v>
      </c>
      <c r="AQ2321" s="3" t="str">
        <f t="array" ref="AQ2321">INDEX($A:$P,MATCH(AK2321,$A:$A,0),COLUMN(P$1))</f>
        <v>Z</v>
      </c>
    </row>
    <row r="2322" ht="15.75" customHeight="1">
      <c r="A2322" s="3" t="s">
        <v>2568</v>
      </c>
      <c r="B2322" s="4" t="str">
        <f t="shared" si="81"/>
        <v>SETANDI5LYGR</v>
      </c>
      <c r="D2322" s="3" t="s">
        <v>123</v>
      </c>
      <c r="E2322" s="5">
        <v>45020.0</v>
      </c>
      <c r="G2322" s="4">
        <v>0.0</v>
      </c>
      <c r="I2322" s="4">
        <v>0.0</v>
      </c>
      <c r="J2322" s="4">
        <v>5.0</v>
      </c>
      <c r="K2322" s="4">
        <v>0.0</v>
      </c>
      <c r="L2322" s="4">
        <v>0.0</v>
      </c>
      <c r="O2322" s="6">
        <f t="shared" si="2"/>
        <v>5</v>
      </c>
      <c r="P2322" s="9" t="s">
        <v>112</v>
      </c>
      <c r="Q2322" s="3" t="str">
        <f t="shared" si="3"/>
        <v>Z</v>
      </c>
      <c r="R2322" s="3">
        <f t="shared" si="4"/>
        <v>5</v>
      </c>
      <c r="S2322" s="3">
        <f t="shared" si="5"/>
        <v>0</v>
      </c>
      <c r="T2322" s="7">
        <f t="shared" si="6"/>
        <v>5</v>
      </c>
      <c r="U2322" s="8">
        <f t="array" ref="U2322">IF(W2322&lt;&gt;0,MAX(IFERROR(INDEX(A:S,MATCH(W2322,A:A,0),COLUMN(M$2)),0),IFERROR(INDEX(A:S,MATCH(AD2322,A:A,0),COLUMN(M$2)),0),IFERROR(INDEX(A:S,MATCH(AK2322,A:A,0),COLUMN(M$2)),0),IFERROR(INDEX(A:S,MATCH(AR2322,A:A,0),COLUMN(M$2)),0)),M2322)</f>
        <v>0</v>
      </c>
      <c r="V2322" s="3">
        <f t="shared" si="7"/>
        <v>0</v>
      </c>
      <c r="W2322" s="3" t="s">
        <v>2550</v>
      </c>
      <c r="X2322" s="3">
        <v>1.0</v>
      </c>
      <c r="Y2322" s="3">
        <f t="array" ref="Y2322">ROUNDDOWN(INDEX($A:$O,MATCH(W2322,$A:$A,0),COLUMN(O$1))/X2322,0)</f>
        <v>5</v>
      </c>
      <c r="Z2322" s="3">
        <f t="array" ref="Z2322">ROUNDDOWN(INDEX($A:$J,MATCH(W2322,$A:$A,0),COLUMN(H$1))/X2322,0)+Y2322</f>
        <v>5</v>
      </c>
      <c r="AA2322" s="5" t="str">
        <f>IFERROR(__xludf.DUMMYFUNCTION("SINGLE(XLOOKUP(W2322,A:A,M:M))"),"")</f>
        <v/>
      </c>
      <c r="AB2322" s="3">
        <f t="array" ref="AB2322">ROUNDDOWN(INDEX($A:$N,MATCH(W2322,$A:$A,0),COLUMN(N$1))/X2322,0)+Z2322</f>
        <v>5</v>
      </c>
      <c r="AC2322" s="3" t="str">
        <f t="array" ref="AC2322">INDEX($A:$P,MATCH(W2322,$A:$A,0),COLUMN(P$1))</f>
        <v>Z</v>
      </c>
      <c r="AD2322" s="3" t="s">
        <v>2551</v>
      </c>
      <c r="AE2322" s="3">
        <v>1.0</v>
      </c>
      <c r="AF2322" s="3">
        <f t="array" ref="AF2322">ROUNDDOWN(INDEX($A:$O,MATCH(AD2322,$A:$A,0),COLUMN(O$1))/AE2322,0)</f>
        <v>7</v>
      </c>
      <c r="AG2322" s="3">
        <f t="array" ref="AG2322">ROUNDDOWN(INDEX($A:$J,MATCH(AD2322,$A:$A,0),COLUMN(H$1))/AE2322,0)+AF2322</f>
        <v>7</v>
      </c>
      <c r="AH2322" s="5" t="str">
        <f>IFERROR(__xludf.DUMMYFUNCTION("SINGLE(XLOOKUP(AD2322,A:A,M:M))"),"")</f>
        <v/>
      </c>
      <c r="AI2322" s="3">
        <f t="array" ref="AI2322">ROUNDDOWN(INDEX($A:$N,MATCH(AD2322,$A:$A,0),COLUMN(N$1))/AE2322,0)+AG2322</f>
        <v>7</v>
      </c>
      <c r="AJ2322" s="3" t="str">
        <f t="array" ref="AJ2322">INDEX($A:$P,MATCH(AD2322,$A:$A,0),COLUMN(P$1))</f>
        <v>Z</v>
      </c>
      <c r="AK2322" s="3" t="s">
        <v>2564</v>
      </c>
      <c r="AL2322" s="3">
        <v>4.0</v>
      </c>
      <c r="AM2322" s="3">
        <f t="array" ref="AM2322">ROUNDDOWN(INDEX($A:$O,MATCH(AK2322,$A:$A,0),COLUMN(O$1))/AL2322,0)</f>
        <v>21</v>
      </c>
      <c r="AN2322" s="3">
        <f t="array" ref="AN2322">ROUNDDOWN(INDEX($A:$J,MATCH(AK2322,$A:$A,0),COLUMN(H$1))/AL2322,0)+AM2322</f>
        <v>21</v>
      </c>
      <c r="AO2322" s="5" t="str">
        <f t="shared" si="92"/>
        <v/>
      </c>
      <c r="AP2322" s="3">
        <f t="array" ref="AP2322">ROUNDDOWN(INDEX($A:$N,MATCH(AK2322,$A:$A,0),COLUMN(N$1))/AL2322,0)+AN2322</f>
        <v>21</v>
      </c>
      <c r="AQ2322" s="3" t="str">
        <f t="array" ref="AQ2322">INDEX($A:$P,MATCH(AK2322,$A:$A,0),COLUMN(P$1))</f>
        <v>LC DINING CHAIRS</v>
      </c>
    </row>
    <row r="2323" ht="15.75" customHeight="1">
      <c r="A2323" s="3" t="s">
        <v>2569</v>
      </c>
      <c r="B2323" s="4" t="str">
        <f t="shared" si="81"/>
        <v>SETANDI5QRGR</v>
      </c>
      <c r="D2323" s="3" t="s">
        <v>123</v>
      </c>
      <c r="E2323" s="5">
        <v>45020.0</v>
      </c>
      <c r="G2323" s="4">
        <v>0.0</v>
      </c>
      <c r="I2323" s="4">
        <v>0.0</v>
      </c>
      <c r="J2323" s="4">
        <v>5.0</v>
      </c>
      <c r="K2323" s="4">
        <v>0.0</v>
      </c>
      <c r="L2323" s="4">
        <v>0.0</v>
      </c>
      <c r="O2323" s="6">
        <f t="shared" si="2"/>
        <v>5</v>
      </c>
      <c r="P2323" s="3" t="s">
        <v>51</v>
      </c>
      <c r="Q2323" s="3" t="str">
        <f t="shared" si="3"/>
        <v>ZZ</v>
      </c>
      <c r="R2323" s="3">
        <f t="shared" si="4"/>
        <v>5</v>
      </c>
      <c r="S2323" s="3">
        <f t="shared" si="5"/>
        <v>0</v>
      </c>
      <c r="T2323" s="7">
        <f t="shared" si="6"/>
        <v>5</v>
      </c>
      <c r="U2323" s="8">
        <f t="array" ref="U2323">IF(W2323&lt;&gt;0,MAX(IFERROR(INDEX(A:S,MATCH(W2323,A:A,0),COLUMN(M$2)),0),IFERROR(INDEX(A:S,MATCH(AD2323,A:A,0),COLUMN(M$2)),0),IFERROR(INDEX(A:S,MATCH(AK2323,A:A,0),COLUMN(M$2)),0),IFERROR(INDEX(A:S,MATCH(AR2323,A:A,0),COLUMN(M$2)),0)),M2323)</f>
        <v>0</v>
      </c>
      <c r="V2323" s="3">
        <f t="shared" si="7"/>
        <v>0</v>
      </c>
      <c r="W2323" s="3" t="s">
        <v>2550</v>
      </c>
      <c r="X2323" s="3">
        <v>1.0</v>
      </c>
      <c r="Y2323" s="3">
        <f t="array" ref="Y2323">ROUNDDOWN(INDEX($A:$O,MATCH(W2323,$A:$A,0),COLUMN(O$1))/X2323,0)</f>
        <v>5</v>
      </c>
      <c r="Z2323" s="3">
        <f t="array" ref="Z2323">ROUNDDOWN(INDEX($A:$J,MATCH(W2323,$A:$A,0),COLUMN(H$1))/X2323,0)+Y2323</f>
        <v>5</v>
      </c>
      <c r="AA2323" s="5" t="str">
        <f>IFERROR(__xludf.DUMMYFUNCTION("SINGLE(XLOOKUP(W2323,A:A,M:M))"),"")</f>
        <v/>
      </c>
      <c r="AB2323" s="3">
        <f t="array" ref="AB2323">ROUNDDOWN(INDEX($A:$N,MATCH(W2323,$A:$A,0),COLUMN(N$1))/X2323,0)+Z2323</f>
        <v>5</v>
      </c>
      <c r="AC2323" s="3" t="str">
        <f t="array" ref="AC2323">INDEX($A:$P,MATCH(W2323,$A:$A,0),COLUMN(P$1))</f>
        <v>Z</v>
      </c>
      <c r="AD2323" s="3" t="s">
        <v>2551</v>
      </c>
      <c r="AE2323" s="3">
        <v>1.0</v>
      </c>
      <c r="AF2323" s="3">
        <f t="array" ref="AF2323">ROUNDDOWN(INDEX($A:$O,MATCH(AD2323,$A:$A,0),COLUMN(O$1))/AE2323,0)</f>
        <v>7</v>
      </c>
      <c r="AG2323" s="3">
        <f t="array" ref="AG2323">ROUNDDOWN(INDEX($A:$J,MATCH(AD2323,$A:$A,0),COLUMN(H$1))/AE2323,0)+AF2323</f>
        <v>7</v>
      </c>
      <c r="AH2323" s="5" t="str">
        <f>IFERROR(__xludf.DUMMYFUNCTION("SINGLE(XLOOKUP(AD2323,A:A,M:M))"),"")</f>
        <v/>
      </c>
      <c r="AI2323" s="3">
        <f t="array" ref="AI2323">ROUNDDOWN(INDEX($A:$N,MATCH(AD2323,$A:$A,0),COLUMN(N$1))/AE2323,0)+AG2323</f>
        <v>7</v>
      </c>
      <c r="AJ2323" s="3" t="str">
        <f t="array" ref="AJ2323">INDEX($A:$P,MATCH(AD2323,$A:$A,0),COLUMN(P$1))</f>
        <v>Z</v>
      </c>
      <c r="AK2323" s="3" t="s">
        <v>2559</v>
      </c>
      <c r="AL2323" s="3">
        <v>4.0</v>
      </c>
      <c r="AM2323" s="3">
        <f t="array" ref="AM2323">ROUNDDOWN(INDEX($A:$O,MATCH(AK2323,$A:$A,0),COLUMN(O$1))/AL2323,0)</f>
        <v>11</v>
      </c>
      <c r="AN2323" s="3">
        <f t="array" ref="AN2323">ROUNDDOWN(INDEX($A:$J,MATCH(AK2323,$A:$A,0),COLUMN(H$1))/AL2323,0)+AM2323</f>
        <v>11</v>
      </c>
      <c r="AO2323" s="5" t="str">
        <f t="shared" si="92"/>
        <v/>
      </c>
      <c r="AP2323" s="3">
        <f t="array" ref="AP2323">ROUNDDOWN(INDEX($A:$N,MATCH(AK2323,$A:$A,0),COLUMN(N$1))/AL2323,0)+AN2323</f>
        <v>11</v>
      </c>
      <c r="AQ2323" s="3" t="str">
        <f t="array" ref="AQ2323">INDEX($A:$P,MATCH(AK2323,$A:$A,0),COLUMN(P$1))</f>
        <v>Z</v>
      </c>
    </row>
    <row r="2324" ht="15.75" customHeight="1">
      <c r="A2324" s="3" t="s">
        <v>2570</v>
      </c>
      <c r="B2324" s="4" t="str">
        <f t="shared" si="81"/>
        <v>SETANDI5SNGR</v>
      </c>
      <c r="D2324" s="3" t="s">
        <v>60</v>
      </c>
      <c r="F2324" s="5">
        <v>45020.0</v>
      </c>
      <c r="G2324" s="4">
        <v>0.0</v>
      </c>
      <c r="I2324" s="4">
        <v>0.0</v>
      </c>
      <c r="J2324" s="4">
        <v>5.0</v>
      </c>
      <c r="K2324" s="4">
        <v>0.0</v>
      </c>
      <c r="L2324" s="4">
        <v>0.0</v>
      </c>
      <c r="O2324" s="6">
        <f t="shared" si="2"/>
        <v>5</v>
      </c>
      <c r="P2324" s="3" t="s">
        <v>51</v>
      </c>
      <c r="Q2324" s="3" t="str">
        <f t="shared" si="3"/>
        <v>ZZ</v>
      </c>
      <c r="R2324" s="3">
        <f t="shared" si="4"/>
        <v>5</v>
      </c>
      <c r="S2324" s="3">
        <f t="shared" si="5"/>
        <v>0</v>
      </c>
      <c r="T2324" s="7">
        <f t="shared" si="6"/>
        <v>5</v>
      </c>
      <c r="U2324" s="8">
        <f t="array" ref="U2324">IF(W2324&lt;&gt;0,MAX(IFERROR(INDEX(A:S,MATCH(W2324,A:A,0),COLUMN(M$2)),0),IFERROR(INDEX(A:S,MATCH(AD2324,A:A,0),COLUMN(M$2)),0),IFERROR(INDEX(A:S,MATCH(AK2324,A:A,0),COLUMN(M$2)),0),IFERROR(INDEX(A:S,MATCH(AR2324,A:A,0),COLUMN(M$2)),0)),M2324)</f>
        <v>0</v>
      </c>
      <c r="V2324" s="3">
        <f t="shared" si="7"/>
        <v>0</v>
      </c>
      <c r="W2324" s="3" t="s">
        <v>2550</v>
      </c>
      <c r="X2324" s="3">
        <v>1.0</v>
      </c>
      <c r="Y2324" s="3">
        <f t="array" ref="Y2324">ROUNDDOWN(INDEX($A:$O,MATCH(W2324,$A:$A,0),COLUMN(O$1))/X2324,0)</f>
        <v>5</v>
      </c>
      <c r="Z2324" s="3">
        <f t="array" ref="Z2324">ROUNDDOWN(INDEX($A:$J,MATCH(W2324,$A:$A,0),COLUMN(H$1))/X2324,0)+Y2324</f>
        <v>5</v>
      </c>
      <c r="AA2324" s="5" t="str">
        <f>IFERROR(__xludf.DUMMYFUNCTION("SINGLE(XLOOKUP(W2324,A:A,M:M))"),"")</f>
        <v/>
      </c>
      <c r="AB2324" s="3">
        <f t="array" ref="AB2324">ROUNDDOWN(INDEX($A:$N,MATCH(W2324,$A:$A,0),COLUMN(N$1))/X2324,0)+Z2324</f>
        <v>5</v>
      </c>
      <c r="AC2324" s="3" t="str">
        <f t="array" ref="AC2324">INDEX($A:$P,MATCH(W2324,$A:$A,0),COLUMN(P$1))</f>
        <v>Z</v>
      </c>
      <c r="AD2324" s="3" t="s">
        <v>2551</v>
      </c>
      <c r="AE2324" s="3">
        <v>1.0</v>
      </c>
      <c r="AF2324" s="3">
        <f t="array" ref="AF2324">ROUNDDOWN(INDEX($A:$O,MATCH(AD2324,$A:$A,0),COLUMN(O$1))/AE2324,0)</f>
        <v>7</v>
      </c>
      <c r="AG2324" s="3">
        <f t="array" ref="AG2324">ROUNDDOWN(INDEX($A:$J,MATCH(AD2324,$A:$A,0),COLUMN(H$1))/AE2324,0)+AF2324</f>
        <v>7</v>
      </c>
      <c r="AH2324" s="5" t="str">
        <f>IFERROR(__xludf.DUMMYFUNCTION("SINGLE(XLOOKUP(AD2324,A:A,M:M))"),"")</f>
        <v/>
      </c>
      <c r="AI2324" s="3">
        <f t="array" ref="AI2324">ROUNDDOWN(INDEX($A:$N,MATCH(AD2324,$A:$A,0),COLUMN(N$1))/AE2324,0)+AG2324</f>
        <v>7</v>
      </c>
      <c r="AJ2324" s="3" t="str">
        <f t="array" ref="AJ2324">INDEX($A:$P,MATCH(AD2324,$A:$A,0),COLUMN(P$1))</f>
        <v>Z</v>
      </c>
      <c r="AK2324" s="3" t="s">
        <v>2561</v>
      </c>
      <c r="AL2324" s="3">
        <v>4.0</v>
      </c>
      <c r="AM2324" s="3">
        <f t="array" ref="AM2324">ROUNDDOWN(INDEX($A:$O,MATCH(AK2324,$A:$A,0),COLUMN(O$1))/AL2324,0)</f>
        <v>12</v>
      </c>
      <c r="AN2324" s="3">
        <f t="array" ref="AN2324">ROUNDDOWN(INDEX($A:$J,MATCH(AK2324,$A:$A,0),COLUMN(H$1))/AL2324,0)+AM2324</f>
        <v>12</v>
      </c>
      <c r="AO2324" s="5" t="str">
        <f t="shared" si="92"/>
        <v/>
      </c>
      <c r="AP2324" s="3">
        <f t="array" ref="AP2324">ROUNDDOWN(INDEX($A:$N,MATCH(AK2324,$A:$A,0),COLUMN(N$1))/AL2324,0)+AN2324</f>
        <v>12</v>
      </c>
      <c r="AQ2324" s="3" t="str">
        <f t="array" ref="AQ2324">INDEX($A:$P,MATCH(AK2324,$A:$A,0),COLUMN(P$1))</f>
        <v>LC DINING TABLES</v>
      </c>
    </row>
    <row r="2325" ht="15.75" customHeight="1">
      <c r="A2325" s="3" t="s">
        <v>2571</v>
      </c>
      <c r="B2325" s="4" t="str">
        <f t="shared" si="81"/>
        <v>SETANDI7AIGR</v>
      </c>
      <c r="D2325" s="3" t="s">
        <v>123</v>
      </c>
      <c r="E2325" s="5">
        <v>45020.0</v>
      </c>
      <c r="G2325" s="4">
        <v>0.0</v>
      </c>
      <c r="I2325" s="4">
        <v>0.0</v>
      </c>
      <c r="J2325" s="4">
        <v>3.0</v>
      </c>
      <c r="K2325" s="4">
        <v>0.0</v>
      </c>
      <c r="L2325" s="4">
        <v>0.0</v>
      </c>
      <c r="O2325" s="6">
        <f t="shared" si="2"/>
        <v>3</v>
      </c>
      <c r="P2325" s="9" t="s">
        <v>112</v>
      </c>
      <c r="Q2325" s="3" t="str">
        <f t="shared" si="3"/>
        <v>Z</v>
      </c>
      <c r="R2325" s="3">
        <f t="shared" si="4"/>
        <v>4</v>
      </c>
      <c r="S2325" s="3">
        <f t="shared" si="5"/>
        <v>0</v>
      </c>
      <c r="T2325" s="7">
        <f t="shared" si="6"/>
        <v>3</v>
      </c>
      <c r="U2325" s="8">
        <f t="array" ref="U2325">IF(W2325&lt;&gt;0,MAX(IFERROR(INDEX(A:S,MATCH(W2325,A:A,0),COLUMN(M$2)),0),IFERROR(INDEX(A:S,MATCH(AD2325,A:A,0),COLUMN(M$2)),0),IFERROR(INDEX(A:S,MATCH(AK2325,A:A,0),COLUMN(M$2)),0),IFERROR(INDEX(A:S,MATCH(AR2325,A:A,0),COLUMN(M$2)),0)),M2325)</f>
        <v>0</v>
      </c>
      <c r="V2325" s="3">
        <f t="shared" si="7"/>
        <v>0</v>
      </c>
      <c r="W2325" s="3" t="s">
        <v>2550</v>
      </c>
      <c r="X2325" s="3">
        <v>1.0</v>
      </c>
      <c r="Y2325" s="3">
        <f t="array" ref="Y2325">ROUNDDOWN(INDEX($A:$O,MATCH(W2325,$A:$A,0),COLUMN(O$1))/X2325,0)</f>
        <v>5</v>
      </c>
      <c r="Z2325" s="3">
        <f t="array" ref="Z2325">ROUNDDOWN(INDEX($A:$J,MATCH(W2325,$A:$A,0),COLUMN(H$1))/X2325,0)+Y2325</f>
        <v>5</v>
      </c>
      <c r="AA2325" s="5" t="str">
        <f>IFERROR(__xludf.DUMMYFUNCTION("SINGLE(XLOOKUP(W2325,A:A,M:M))"),"")</f>
        <v/>
      </c>
      <c r="AB2325" s="3">
        <f t="array" ref="AB2325">ROUNDDOWN(INDEX($A:$N,MATCH(W2325,$A:$A,0),COLUMN(N$1))/X2325,0)+Z2325</f>
        <v>5</v>
      </c>
      <c r="AC2325" s="3" t="str">
        <f t="array" ref="AC2325">INDEX($A:$P,MATCH(W2325,$A:$A,0),COLUMN(P$1))</f>
        <v>Z</v>
      </c>
      <c r="AD2325" s="3" t="s">
        <v>2551</v>
      </c>
      <c r="AE2325" s="3">
        <v>1.0</v>
      </c>
      <c r="AF2325" s="3">
        <f t="array" ref="AF2325">ROUNDDOWN(INDEX($A:$O,MATCH(AD2325,$A:$A,0),COLUMN(O$1))/AE2325,0)</f>
        <v>7</v>
      </c>
      <c r="AG2325" s="3">
        <f t="array" ref="AG2325">ROUNDDOWN(INDEX($A:$J,MATCH(AD2325,$A:$A,0),COLUMN(H$1))/AE2325,0)+AF2325</f>
        <v>7</v>
      </c>
      <c r="AH2325" s="5" t="str">
        <f>IFERROR(__xludf.DUMMYFUNCTION("SINGLE(XLOOKUP(AD2325,A:A,M:M))"),"")</f>
        <v/>
      </c>
      <c r="AI2325" s="3">
        <f t="array" ref="AI2325">ROUNDDOWN(INDEX($A:$N,MATCH(AD2325,$A:$A,0),COLUMN(N$1))/AE2325,0)+AG2325</f>
        <v>7</v>
      </c>
      <c r="AJ2325" s="3" t="str">
        <f t="array" ref="AJ2325">INDEX($A:$P,MATCH(AD2325,$A:$A,0),COLUMN(P$1))</f>
        <v>Z</v>
      </c>
      <c r="AK2325" s="3" t="s">
        <v>2548</v>
      </c>
      <c r="AL2325" s="3">
        <v>6.0</v>
      </c>
      <c r="AM2325" s="3">
        <f t="array" ref="AM2325">ROUNDDOWN(INDEX($A:$O,MATCH(AK2325,$A:$A,0),COLUMN(O$1))/AL2325,0)</f>
        <v>4</v>
      </c>
      <c r="AN2325" s="3">
        <f t="array" ref="AN2325">ROUNDDOWN(INDEX($A:$J,MATCH(AK2325,$A:$A,0),COLUMN(H$1))/AL2325,0)+AM2325</f>
        <v>4</v>
      </c>
      <c r="AO2325" s="5" t="str">
        <f t="shared" si="92"/>
        <v/>
      </c>
      <c r="AP2325" s="3">
        <f t="array" ref="AP2325">ROUNDDOWN(INDEX($A:$N,MATCH(AK2325,$A:$A,0),COLUMN(N$1))/AL2325,0)+AN2325</f>
        <v>4</v>
      </c>
      <c r="AQ2325" s="3" t="str">
        <f t="array" ref="AQ2325">INDEX($A:$P,MATCH(AK2325,$A:$A,0),COLUMN(P$1))</f>
        <v>LC DINING CHAIRS</v>
      </c>
    </row>
    <row r="2326" ht="15.75" customHeight="1">
      <c r="A2326" s="3" t="s">
        <v>2572</v>
      </c>
      <c r="B2326" s="4" t="str">
        <f t="shared" si="81"/>
        <v>SETANDI7GRGR</v>
      </c>
      <c r="D2326" s="3" t="s">
        <v>60</v>
      </c>
      <c r="F2326" s="5">
        <v>45020.0</v>
      </c>
      <c r="G2326" s="4">
        <v>0.0</v>
      </c>
      <c r="I2326" s="4">
        <v>0.0</v>
      </c>
      <c r="J2326" s="4">
        <v>0.0</v>
      </c>
      <c r="K2326" s="4">
        <v>0.0</v>
      </c>
      <c r="L2326" s="4">
        <v>0.0</v>
      </c>
      <c r="O2326" s="6">
        <f t="shared" si="2"/>
        <v>0</v>
      </c>
      <c r="P2326" s="9" t="s">
        <v>112</v>
      </c>
      <c r="Q2326" s="3" t="str">
        <f t="shared" si="3"/>
        <v>ZZ</v>
      </c>
      <c r="R2326" s="3">
        <f t="shared" si="4"/>
        <v>0</v>
      </c>
      <c r="S2326" s="3">
        <f t="shared" si="5"/>
        <v>0</v>
      </c>
      <c r="T2326" s="7">
        <f t="shared" si="6"/>
        <v>0</v>
      </c>
      <c r="U2326" s="8">
        <f t="array" ref="U2326">IF(W2326&lt;&gt;0,MAX(IFERROR(INDEX(A:S,MATCH(W2326,A:A,0),COLUMN(M$2)),0),IFERROR(INDEX(A:S,MATCH(AD2326,A:A,0),COLUMN(M$2)),0),IFERROR(INDEX(A:S,MATCH(AK2326,A:A,0),COLUMN(M$2)),0),IFERROR(INDEX(A:S,MATCH(AR2326,A:A,0),COLUMN(M$2)),0)),M2326)</f>
        <v>0</v>
      </c>
      <c r="V2326" s="3">
        <f t="shared" si="7"/>
        <v>0</v>
      </c>
      <c r="W2326" s="3" t="s">
        <v>2550</v>
      </c>
      <c r="X2326" s="3">
        <v>1.0</v>
      </c>
      <c r="Y2326" s="3">
        <f t="array" ref="Y2326">ROUNDDOWN(INDEX($A:$O,MATCH(W2326,$A:$A,0),COLUMN(O$1))/X2326,0)</f>
        <v>5</v>
      </c>
      <c r="Z2326" s="3">
        <f t="array" ref="Z2326">ROUNDDOWN(INDEX($A:$J,MATCH(W2326,$A:$A,0),COLUMN(H$1))/X2326,0)+Y2326</f>
        <v>5</v>
      </c>
      <c r="AA2326" s="5" t="str">
        <f>IFERROR(__xludf.DUMMYFUNCTION("SINGLE(XLOOKUP(W2326,A:A,M:M))"),"")</f>
        <v/>
      </c>
      <c r="AB2326" s="3">
        <f t="array" ref="AB2326">ROUNDDOWN(INDEX($A:$N,MATCH(W2326,$A:$A,0),COLUMN(N$1))/X2326,0)+Z2326</f>
        <v>5</v>
      </c>
      <c r="AC2326" s="3" t="str">
        <f t="array" ref="AC2326">INDEX($A:$P,MATCH(W2326,$A:$A,0),COLUMN(P$1))</f>
        <v>Z</v>
      </c>
      <c r="AD2326" s="3" t="s">
        <v>2551</v>
      </c>
      <c r="AE2326" s="3">
        <v>1.0</v>
      </c>
      <c r="AF2326" s="3">
        <f t="array" ref="AF2326">ROUNDDOWN(INDEX($A:$O,MATCH(AD2326,$A:$A,0),COLUMN(O$1))/AE2326,0)</f>
        <v>7</v>
      </c>
      <c r="AG2326" s="3">
        <f t="array" ref="AG2326">ROUNDDOWN(INDEX($A:$J,MATCH(AD2326,$A:$A,0),COLUMN(H$1))/AE2326,0)+AF2326</f>
        <v>7</v>
      </c>
      <c r="AH2326" s="5" t="str">
        <f>IFERROR(__xludf.DUMMYFUNCTION("SINGLE(XLOOKUP(AD2326,A:A,M:M))"),"")</f>
        <v/>
      </c>
      <c r="AI2326" s="3">
        <f t="array" ref="AI2326">ROUNDDOWN(INDEX($A:$N,MATCH(AD2326,$A:$A,0),COLUMN(N$1))/AE2326,0)+AG2326</f>
        <v>7</v>
      </c>
      <c r="AJ2326" s="3" t="str">
        <f t="array" ref="AJ2326">INDEX($A:$P,MATCH(AD2326,$A:$A,0),COLUMN(P$1))</f>
        <v>Z</v>
      </c>
      <c r="AK2326" s="3" t="s">
        <v>2555</v>
      </c>
      <c r="AL2326" s="3">
        <v>6.0</v>
      </c>
      <c r="AM2326" s="3">
        <f t="array" ref="AM2326">ROUNDDOWN(INDEX($A:$O,MATCH(AK2326,$A:$A,0),COLUMN(O$1))/AL2326,0)</f>
        <v>0</v>
      </c>
      <c r="AN2326" s="3">
        <f t="array" ref="AN2326">ROUNDDOWN(INDEX($A:$J,MATCH(AK2326,$A:$A,0),COLUMN(H$1))/AL2326,0)+AM2326</f>
        <v>0</v>
      </c>
      <c r="AO2326" s="5" t="str">
        <f t="shared" si="92"/>
        <v/>
      </c>
      <c r="AP2326" s="3">
        <f t="array" ref="AP2326">ROUNDDOWN(INDEX($A:$N,MATCH(AK2326,$A:$A,0),COLUMN(N$1))/AL2326,0)+AN2326</f>
        <v>0</v>
      </c>
      <c r="AQ2326" s="3" t="str">
        <f t="array" ref="AQ2326">INDEX($A:$P,MATCH(AK2326,$A:$A,0),COLUMN(P$1))</f>
        <v>ZZ</v>
      </c>
    </row>
    <row r="2327" ht="15.75" customHeight="1">
      <c r="A2327" s="3" t="s">
        <v>2573</v>
      </c>
      <c r="B2327" s="4" t="str">
        <f t="shared" si="81"/>
        <v>SETANDI7LYBLU</v>
      </c>
      <c r="D2327" s="3" t="s">
        <v>123</v>
      </c>
      <c r="E2327" s="5">
        <v>45020.0</v>
      </c>
      <c r="G2327" s="4">
        <v>0.0</v>
      </c>
      <c r="I2327" s="4">
        <v>0.0</v>
      </c>
      <c r="J2327" s="4">
        <v>4.0</v>
      </c>
      <c r="K2327" s="4">
        <v>0.0</v>
      </c>
      <c r="L2327" s="4">
        <v>0.0</v>
      </c>
      <c r="O2327" s="6">
        <f t="shared" si="2"/>
        <v>4</v>
      </c>
      <c r="P2327" s="9" t="s">
        <v>112</v>
      </c>
      <c r="Q2327" s="3" t="str">
        <f t="shared" si="3"/>
        <v>Z</v>
      </c>
      <c r="R2327" s="3">
        <f t="shared" si="4"/>
        <v>4</v>
      </c>
      <c r="S2327" s="3">
        <f t="shared" si="5"/>
        <v>0</v>
      </c>
      <c r="T2327" s="7">
        <f t="shared" si="6"/>
        <v>4</v>
      </c>
      <c r="U2327" s="8">
        <f t="array" ref="U2327">IF(W2327&lt;&gt;0,MAX(IFERROR(INDEX(A:S,MATCH(W2327,A:A,0),COLUMN(M$2)),0),IFERROR(INDEX(A:S,MATCH(AD2327,A:A,0),COLUMN(M$2)),0),IFERROR(INDEX(A:S,MATCH(AK2327,A:A,0),COLUMN(M$2)),0),IFERROR(INDEX(A:S,MATCH(AR2327,A:A,0),COLUMN(M$2)),0)),M2327)</f>
        <v>0</v>
      </c>
      <c r="V2327" s="3">
        <f t="shared" si="7"/>
        <v>0</v>
      </c>
      <c r="W2327" s="3" t="s">
        <v>2550</v>
      </c>
      <c r="X2327" s="3">
        <v>1.0</v>
      </c>
      <c r="Y2327" s="3">
        <f t="array" ref="Y2327">ROUNDDOWN(INDEX($A:$O,MATCH(W2327,$A:$A,0),COLUMN(O$1))/X2327,0)</f>
        <v>5</v>
      </c>
      <c r="Z2327" s="3">
        <f t="array" ref="Z2327">ROUNDDOWN(INDEX($A:$J,MATCH(W2327,$A:$A,0),COLUMN(H$1))/X2327,0)+Y2327</f>
        <v>5</v>
      </c>
      <c r="AA2327" s="5" t="str">
        <f>IFERROR(__xludf.DUMMYFUNCTION("SINGLE(XLOOKUP(W2327,A:A,M:M))"),"")</f>
        <v/>
      </c>
      <c r="AB2327" s="3">
        <f t="array" ref="AB2327">ROUNDDOWN(INDEX($A:$N,MATCH(W2327,$A:$A,0),COLUMN(N$1))/X2327,0)+Z2327</f>
        <v>5</v>
      </c>
      <c r="AC2327" s="3" t="str">
        <f t="array" ref="AC2327">INDEX($A:$P,MATCH(W2327,$A:$A,0),COLUMN(P$1))</f>
        <v>Z</v>
      </c>
      <c r="AD2327" s="3" t="s">
        <v>2551</v>
      </c>
      <c r="AE2327" s="3">
        <v>1.0</v>
      </c>
      <c r="AF2327" s="3">
        <f t="array" ref="AF2327">ROUNDDOWN(INDEX($A:$O,MATCH(AD2327,$A:$A,0),COLUMN(O$1))/AE2327,0)</f>
        <v>7</v>
      </c>
      <c r="AG2327" s="3">
        <f t="array" ref="AG2327">ROUNDDOWN(INDEX($A:$J,MATCH(AD2327,$A:$A,0),COLUMN(H$1))/AE2327,0)+AF2327</f>
        <v>7</v>
      </c>
      <c r="AH2327" s="5" t="str">
        <f>IFERROR(__xludf.DUMMYFUNCTION("SINGLE(XLOOKUP(AD2327,A:A,M:M))"),"")</f>
        <v/>
      </c>
      <c r="AI2327" s="3">
        <f t="array" ref="AI2327">ROUNDDOWN(INDEX($A:$N,MATCH(AD2327,$A:$A,0),COLUMN(N$1))/AE2327,0)+AG2327</f>
        <v>7</v>
      </c>
      <c r="AJ2327" s="3" t="str">
        <f t="array" ref="AJ2327">INDEX($A:$P,MATCH(AD2327,$A:$A,0),COLUMN(P$1))</f>
        <v>Z</v>
      </c>
      <c r="AK2327" s="3" t="s">
        <v>2563</v>
      </c>
      <c r="AL2327" s="3">
        <v>6.0</v>
      </c>
      <c r="AM2327" s="3">
        <f t="array" ref="AM2327">ROUNDDOWN(INDEX($A:$O,MATCH(AK2327,$A:$A,0),COLUMN(O$1))/AL2327,0)</f>
        <v>4</v>
      </c>
      <c r="AN2327" s="3">
        <f t="array" ref="AN2327">ROUNDDOWN(INDEX($A:$J,MATCH(AK2327,$A:$A,0),COLUMN(H$1))/AL2327,0)+AM2327</f>
        <v>4</v>
      </c>
      <c r="AO2327" s="5" t="str">
        <f t="shared" si="92"/>
        <v/>
      </c>
      <c r="AP2327" s="3">
        <f t="array" ref="AP2327">ROUNDDOWN(INDEX($A:$N,MATCH(AK2327,$A:$A,0),COLUMN(N$1))/AL2327,0)+AN2327</f>
        <v>4</v>
      </c>
      <c r="AQ2327" s="3" t="str">
        <f t="array" ref="AQ2327">INDEX($A:$P,MATCH(AK2327,$A:$A,0),COLUMN(P$1))</f>
        <v>Z</v>
      </c>
    </row>
    <row r="2328" ht="15.75" customHeight="1">
      <c r="A2328" s="3" t="s">
        <v>2574</v>
      </c>
      <c r="B2328" s="4" t="str">
        <f t="shared" si="81"/>
        <v>SETANDI7LYGR</v>
      </c>
      <c r="D2328" s="3" t="s">
        <v>123</v>
      </c>
      <c r="E2328" s="5">
        <v>45020.0</v>
      </c>
      <c r="G2328" s="4">
        <v>0.0</v>
      </c>
      <c r="I2328" s="4">
        <v>0.0</v>
      </c>
      <c r="J2328" s="4">
        <v>4.0</v>
      </c>
      <c r="K2328" s="4">
        <v>0.0</v>
      </c>
      <c r="L2328" s="4">
        <v>0.0</v>
      </c>
      <c r="O2328" s="6">
        <f t="shared" si="2"/>
        <v>4</v>
      </c>
      <c r="P2328" s="3" t="s">
        <v>144</v>
      </c>
      <c r="Q2328" s="3" t="str">
        <f t="shared" si="3"/>
        <v>LC DINING TABLES</v>
      </c>
      <c r="R2328" s="3">
        <f t="shared" si="4"/>
        <v>5</v>
      </c>
      <c r="S2328" s="3">
        <f t="shared" si="5"/>
        <v>0</v>
      </c>
      <c r="T2328" s="7">
        <f t="shared" si="6"/>
        <v>4</v>
      </c>
      <c r="U2328" s="8">
        <f t="array" ref="U2328">IF(W2328&lt;&gt;0,MAX(IFERROR(INDEX(A:S,MATCH(W2328,A:A,0),COLUMN(M$2)),0),IFERROR(INDEX(A:S,MATCH(AD2328,A:A,0),COLUMN(M$2)),0),IFERROR(INDEX(A:S,MATCH(AK2328,A:A,0),COLUMN(M$2)),0),IFERROR(INDEX(A:S,MATCH(AR2328,A:A,0),COLUMN(M$2)),0)),M2328)</f>
        <v>0</v>
      </c>
      <c r="V2328" s="3">
        <f t="shared" si="7"/>
        <v>0</v>
      </c>
      <c r="W2328" s="3" t="s">
        <v>2550</v>
      </c>
      <c r="X2328" s="3">
        <v>1.0</v>
      </c>
      <c r="Y2328" s="3">
        <f t="array" ref="Y2328">ROUNDDOWN(INDEX($A:$O,MATCH(W2328,$A:$A,0),COLUMN(O$1))/X2328,0)</f>
        <v>5</v>
      </c>
      <c r="Z2328" s="3">
        <f t="array" ref="Z2328">ROUNDDOWN(INDEX($A:$J,MATCH(W2328,$A:$A,0),COLUMN(H$1))/X2328,0)+Y2328</f>
        <v>5</v>
      </c>
      <c r="AA2328" s="5" t="str">
        <f>IFERROR(__xludf.DUMMYFUNCTION("SINGLE(XLOOKUP(W2328,A:A,M:M))"),"")</f>
        <v/>
      </c>
      <c r="AB2328" s="3">
        <f t="array" ref="AB2328">ROUNDDOWN(INDEX($A:$N,MATCH(W2328,$A:$A,0),COLUMN(N$1))/X2328,0)+Z2328</f>
        <v>5</v>
      </c>
      <c r="AC2328" s="3" t="str">
        <f t="array" ref="AC2328">INDEX($A:$P,MATCH(W2328,$A:$A,0),COLUMN(P$1))</f>
        <v>Z</v>
      </c>
      <c r="AD2328" s="3" t="s">
        <v>2551</v>
      </c>
      <c r="AE2328" s="3">
        <v>1.0</v>
      </c>
      <c r="AF2328" s="3">
        <f t="array" ref="AF2328">ROUNDDOWN(INDEX($A:$O,MATCH(AD2328,$A:$A,0),COLUMN(O$1))/AE2328,0)</f>
        <v>7</v>
      </c>
      <c r="AG2328" s="3">
        <f t="array" ref="AG2328">ROUNDDOWN(INDEX($A:$J,MATCH(AD2328,$A:$A,0),COLUMN(H$1))/AE2328,0)+AF2328</f>
        <v>7</v>
      </c>
      <c r="AH2328" s="5" t="str">
        <f>IFERROR(__xludf.DUMMYFUNCTION("SINGLE(XLOOKUP(AD2328,A:A,M:M))"),"")</f>
        <v/>
      </c>
      <c r="AI2328" s="3">
        <f t="array" ref="AI2328">ROUNDDOWN(INDEX($A:$N,MATCH(AD2328,$A:$A,0),COLUMN(N$1))/AE2328,0)+AG2328</f>
        <v>7</v>
      </c>
      <c r="AJ2328" s="3" t="str">
        <f t="array" ref="AJ2328">INDEX($A:$P,MATCH(AD2328,$A:$A,0),COLUMN(P$1))</f>
        <v>Z</v>
      </c>
      <c r="AK2328" s="3" t="s">
        <v>2564</v>
      </c>
      <c r="AL2328" s="3">
        <v>6.0</v>
      </c>
      <c r="AM2328" s="3">
        <f t="array" ref="AM2328">ROUNDDOWN(INDEX($A:$O,MATCH(AK2328,$A:$A,0),COLUMN(O$1))/AL2328,0)</f>
        <v>14</v>
      </c>
      <c r="AN2328" s="3">
        <f t="array" ref="AN2328">ROUNDDOWN(INDEX($A:$J,MATCH(AK2328,$A:$A,0),COLUMN(H$1))/AL2328,0)+AM2328</f>
        <v>14</v>
      </c>
      <c r="AO2328" s="5" t="str">
        <f t="shared" si="92"/>
        <v/>
      </c>
      <c r="AP2328" s="3">
        <f t="array" ref="AP2328">ROUNDDOWN(INDEX($A:$N,MATCH(AK2328,$A:$A,0),COLUMN(N$1))/AL2328,0)+AN2328</f>
        <v>14</v>
      </c>
      <c r="AQ2328" s="3" t="str">
        <f t="array" ref="AQ2328">INDEX($A:$P,MATCH(AK2328,$A:$A,0),COLUMN(P$1))</f>
        <v>LC DINING CHAIRS</v>
      </c>
    </row>
    <row r="2329" ht="15.75" customHeight="1">
      <c r="A2329" s="3" t="s">
        <v>2575</v>
      </c>
      <c r="B2329" s="4" t="str">
        <f t="shared" si="81"/>
        <v>SETANDI7QRGR</v>
      </c>
      <c r="D2329" s="3" t="s">
        <v>123</v>
      </c>
      <c r="E2329" s="5">
        <v>45020.0</v>
      </c>
      <c r="G2329" s="4">
        <v>0.0</v>
      </c>
      <c r="I2329" s="4">
        <v>0.0</v>
      </c>
      <c r="J2329" s="4">
        <v>5.0</v>
      </c>
      <c r="K2329" s="4">
        <v>0.0</v>
      </c>
      <c r="L2329" s="4">
        <v>0.0</v>
      </c>
      <c r="O2329" s="6">
        <f t="shared" si="2"/>
        <v>5</v>
      </c>
      <c r="P2329" s="9" t="s">
        <v>112</v>
      </c>
      <c r="Q2329" s="3" t="str">
        <f t="shared" si="3"/>
        <v>Z</v>
      </c>
      <c r="R2329" s="3">
        <f t="shared" si="4"/>
        <v>5</v>
      </c>
      <c r="S2329" s="3">
        <f t="shared" si="5"/>
        <v>0</v>
      </c>
      <c r="T2329" s="7">
        <f t="shared" si="6"/>
        <v>5</v>
      </c>
      <c r="U2329" s="8">
        <f t="array" ref="U2329">IF(W2329&lt;&gt;0,MAX(IFERROR(INDEX(A:S,MATCH(W2329,A:A,0),COLUMN(M$2)),0),IFERROR(INDEX(A:S,MATCH(AD2329,A:A,0),COLUMN(M$2)),0),IFERROR(INDEX(A:S,MATCH(AK2329,A:A,0),COLUMN(M$2)),0),IFERROR(INDEX(A:S,MATCH(AR2329,A:A,0),COLUMN(M$2)),0)),M2329)</f>
        <v>0</v>
      </c>
      <c r="V2329" s="3">
        <f t="shared" si="7"/>
        <v>0</v>
      </c>
      <c r="W2329" s="3" t="s">
        <v>2550</v>
      </c>
      <c r="X2329" s="3">
        <v>1.0</v>
      </c>
      <c r="Y2329" s="3">
        <f t="array" ref="Y2329">ROUNDDOWN(INDEX($A:$O,MATCH(W2329,$A:$A,0),COLUMN(O$1))/X2329,0)</f>
        <v>5</v>
      </c>
      <c r="Z2329" s="3">
        <f t="array" ref="Z2329">ROUNDDOWN(INDEX($A:$J,MATCH(W2329,$A:$A,0),COLUMN(H$1))/X2329,0)+Y2329</f>
        <v>5</v>
      </c>
      <c r="AA2329" s="5" t="str">
        <f>IFERROR(__xludf.DUMMYFUNCTION("SINGLE(XLOOKUP(W2329,A:A,M:M))"),"")</f>
        <v/>
      </c>
      <c r="AB2329" s="3">
        <f t="array" ref="AB2329">ROUNDDOWN(INDEX($A:$N,MATCH(W2329,$A:$A,0),COLUMN(N$1))/X2329,0)+Z2329</f>
        <v>5</v>
      </c>
      <c r="AC2329" s="3" t="str">
        <f t="array" ref="AC2329">INDEX($A:$P,MATCH(W2329,$A:$A,0),COLUMN(P$1))</f>
        <v>Z</v>
      </c>
      <c r="AD2329" s="3" t="s">
        <v>2551</v>
      </c>
      <c r="AE2329" s="3">
        <v>1.0</v>
      </c>
      <c r="AF2329" s="3">
        <f t="array" ref="AF2329">ROUNDDOWN(INDEX($A:$O,MATCH(AD2329,$A:$A,0),COLUMN(O$1))/AE2329,0)</f>
        <v>7</v>
      </c>
      <c r="AG2329" s="3">
        <f t="array" ref="AG2329">ROUNDDOWN(INDEX($A:$J,MATCH(AD2329,$A:$A,0),COLUMN(H$1))/AE2329,0)+AF2329</f>
        <v>7</v>
      </c>
      <c r="AH2329" s="5" t="str">
        <f>IFERROR(__xludf.DUMMYFUNCTION("SINGLE(XLOOKUP(AD2329,A:A,M:M))"),"")</f>
        <v/>
      </c>
      <c r="AI2329" s="3">
        <f t="array" ref="AI2329">ROUNDDOWN(INDEX($A:$N,MATCH(AD2329,$A:$A,0),COLUMN(N$1))/AE2329,0)+AG2329</f>
        <v>7</v>
      </c>
      <c r="AJ2329" s="3" t="str">
        <f t="array" ref="AJ2329">INDEX($A:$P,MATCH(AD2329,$A:$A,0),COLUMN(P$1))</f>
        <v>Z</v>
      </c>
      <c r="AK2329" s="3" t="s">
        <v>2559</v>
      </c>
      <c r="AL2329" s="3">
        <v>6.0</v>
      </c>
      <c r="AM2329" s="3">
        <f t="array" ref="AM2329">ROUNDDOWN(INDEX($A:$O,MATCH(AK2329,$A:$A,0),COLUMN(O$1))/AL2329,0)</f>
        <v>7</v>
      </c>
      <c r="AN2329" s="3">
        <f t="array" ref="AN2329">ROUNDDOWN(INDEX($A:$J,MATCH(AK2329,$A:$A,0),COLUMN(H$1))/AL2329,0)+AM2329</f>
        <v>7</v>
      </c>
      <c r="AO2329" s="5" t="str">
        <f t="shared" si="92"/>
        <v/>
      </c>
      <c r="AP2329" s="3">
        <f t="array" ref="AP2329">ROUNDDOWN(INDEX($A:$N,MATCH(AK2329,$A:$A,0),COLUMN(N$1))/AL2329,0)+AN2329</f>
        <v>7</v>
      </c>
      <c r="AQ2329" s="3" t="str">
        <f t="array" ref="AQ2329">INDEX($A:$P,MATCH(AK2329,$A:$A,0),COLUMN(P$1))</f>
        <v>Z</v>
      </c>
    </row>
    <row r="2330" ht="15.75" customHeight="1">
      <c r="A2330" s="3" t="s">
        <v>2576</v>
      </c>
      <c r="B2330" s="4" t="str">
        <f t="shared" si="81"/>
        <v>SETANDI7SNGR</v>
      </c>
      <c r="D2330" s="3" t="s">
        <v>60</v>
      </c>
      <c r="F2330" s="5">
        <v>45020.0</v>
      </c>
      <c r="G2330" s="4">
        <v>0.0</v>
      </c>
      <c r="I2330" s="4">
        <v>0.0</v>
      </c>
      <c r="J2330" s="4">
        <v>5.0</v>
      </c>
      <c r="K2330" s="4">
        <v>0.0</v>
      </c>
      <c r="L2330" s="4">
        <v>0.0</v>
      </c>
      <c r="O2330" s="6">
        <f t="shared" si="2"/>
        <v>5</v>
      </c>
      <c r="P2330" s="3" t="s">
        <v>51</v>
      </c>
      <c r="Q2330" s="3" t="str">
        <f t="shared" si="3"/>
        <v>ZZ</v>
      </c>
      <c r="R2330" s="3">
        <f t="shared" si="4"/>
        <v>5</v>
      </c>
      <c r="S2330" s="3">
        <f t="shared" si="5"/>
        <v>0</v>
      </c>
      <c r="T2330" s="7">
        <f t="shared" si="6"/>
        <v>5</v>
      </c>
      <c r="U2330" s="8">
        <f t="array" ref="U2330">IF(W2330&lt;&gt;0,MAX(IFERROR(INDEX(A:S,MATCH(W2330,A:A,0),COLUMN(M$2)),0),IFERROR(INDEX(A:S,MATCH(AD2330,A:A,0),COLUMN(M$2)),0),IFERROR(INDEX(A:S,MATCH(AK2330,A:A,0),COLUMN(M$2)),0),IFERROR(INDEX(A:S,MATCH(AR2330,A:A,0),COLUMN(M$2)),0)),M2330)</f>
        <v>0</v>
      </c>
      <c r="V2330" s="3">
        <f t="shared" si="7"/>
        <v>0</v>
      </c>
      <c r="W2330" s="3" t="s">
        <v>2550</v>
      </c>
      <c r="X2330" s="3">
        <v>1.0</v>
      </c>
      <c r="Y2330" s="3">
        <f t="array" ref="Y2330">ROUNDDOWN(INDEX($A:$O,MATCH(W2330,$A:$A,0),COLUMN(O$1))/X2330,0)</f>
        <v>5</v>
      </c>
      <c r="Z2330" s="3">
        <f t="array" ref="Z2330">ROUNDDOWN(INDEX($A:$J,MATCH(W2330,$A:$A,0),COLUMN(H$1))/X2330,0)+Y2330</f>
        <v>5</v>
      </c>
      <c r="AA2330" s="5" t="str">
        <f>IFERROR(__xludf.DUMMYFUNCTION("SINGLE(XLOOKUP(W2330,A:A,M:M))"),"")</f>
        <v/>
      </c>
      <c r="AB2330" s="3">
        <f t="array" ref="AB2330">ROUNDDOWN(INDEX($A:$N,MATCH(W2330,$A:$A,0),COLUMN(N$1))/X2330,0)+Z2330</f>
        <v>5</v>
      </c>
      <c r="AC2330" s="3" t="str">
        <f t="array" ref="AC2330">INDEX($A:$P,MATCH(W2330,$A:$A,0),COLUMN(P$1))</f>
        <v>Z</v>
      </c>
      <c r="AD2330" s="3" t="s">
        <v>2551</v>
      </c>
      <c r="AE2330" s="3">
        <v>1.0</v>
      </c>
      <c r="AF2330" s="3">
        <f t="array" ref="AF2330">ROUNDDOWN(INDEX($A:$O,MATCH(AD2330,$A:$A,0),COLUMN(O$1))/AE2330,0)</f>
        <v>7</v>
      </c>
      <c r="AG2330" s="3">
        <f t="array" ref="AG2330">ROUNDDOWN(INDEX($A:$J,MATCH(AD2330,$A:$A,0),COLUMN(H$1))/AE2330,0)+AF2330</f>
        <v>7</v>
      </c>
      <c r="AH2330" s="5" t="str">
        <f>IFERROR(__xludf.DUMMYFUNCTION("SINGLE(XLOOKUP(AD2330,A:A,M:M))"),"")</f>
        <v/>
      </c>
      <c r="AI2330" s="3">
        <f t="array" ref="AI2330">ROUNDDOWN(INDEX($A:$N,MATCH(AD2330,$A:$A,0),COLUMN(N$1))/AE2330,0)+AG2330</f>
        <v>7</v>
      </c>
      <c r="AJ2330" s="3" t="str">
        <f t="array" ref="AJ2330">INDEX($A:$P,MATCH(AD2330,$A:$A,0),COLUMN(P$1))</f>
        <v>Z</v>
      </c>
      <c r="AK2330" s="3" t="s">
        <v>2561</v>
      </c>
      <c r="AL2330" s="3">
        <v>6.0</v>
      </c>
      <c r="AM2330" s="3">
        <f t="array" ref="AM2330">ROUNDDOWN(INDEX($A:$O,MATCH(AK2330,$A:$A,0),COLUMN(O$1))/AL2330,0)</f>
        <v>8</v>
      </c>
      <c r="AN2330" s="3">
        <f t="array" ref="AN2330">ROUNDDOWN(INDEX($A:$J,MATCH(AK2330,$A:$A,0),COLUMN(H$1))/AL2330,0)+AM2330</f>
        <v>8</v>
      </c>
      <c r="AO2330" s="5" t="str">
        <f t="shared" si="92"/>
        <v/>
      </c>
      <c r="AP2330" s="3">
        <f t="array" ref="AP2330">ROUNDDOWN(INDEX($A:$N,MATCH(AK2330,$A:$A,0),COLUMN(N$1))/AL2330,0)+AN2330</f>
        <v>8</v>
      </c>
      <c r="AQ2330" s="3" t="str">
        <f t="array" ref="AQ2330">INDEX($A:$P,MATCH(AK2330,$A:$A,0),COLUMN(P$1))</f>
        <v>LC DINING TABLES</v>
      </c>
    </row>
    <row r="2331" ht="15.75" customHeight="1">
      <c r="A2331" s="3" t="s">
        <v>2577</v>
      </c>
      <c r="B2331" s="4" t="str">
        <f t="shared" si="81"/>
        <v>SETCSDI5PTBLU</v>
      </c>
      <c r="D2331" s="3" t="s">
        <v>101</v>
      </c>
      <c r="G2331" s="4">
        <v>0.0</v>
      </c>
      <c r="I2331" s="4">
        <v>0.0</v>
      </c>
      <c r="J2331" s="4">
        <v>5.0</v>
      </c>
      <c r="K2331" s="4">
        <v>0.0</v>
      </c>
      <c r="L2331" s="4">
        <v>0.0</v>
      </c>
      <c r="O2331" s="6">
        <f t="shared" si="2"/>
        <v>5</v>
      </c>
      <c r="P2331" s="3" t="s">
        <v>112</v>
      </c>
      <c r="Q2331" s="3" t="str">
        <f t="shared" si="3"/>
        <v>Z</v>
      </c>
      <c r="R2331" s="3">
        <f t="shared" si="4"/>
        <v>5</v>
      </c>
      <c r="S2331" s="3">
        <f t="shared" si="5"/>
        <v>0</v>
      </c>
      <c r="T2331" s="7">
        <f t="shared" si="6"/>
        <v>5</v>
      </c>
      <c r="U2331" s="8">
        <f t="array" ref="U2331">IF(W2331&lt;&gt;0,MAX(IFERROR(INDEX(A:S,MATCH(W2331,A:A,0),COLUMN(M$2)),0),IFERROR(INDEX(A:S,MATCH(AD2331,A:A,0),COLUMN(M$2)),0),IFERROR(INDEX(A:S,MATCH(AK2331,A:A,0),COLUMN(M$2)),0),IFERROR(INDEX(A:S,MATCH(AR2331,A:A,0),COLUMN(M$2)),0)),M2331)</f>
        <v>0</v>
      </c>
      <c r="V2331" s="3">
        <f t="shared" si="7"/>
        <v>0</v>
      </c>
      <c r="W2331" s="3" t="s">
        <v>2553</v>
      </c>
      <c r="X2331" s="3">
        <v>1.0</v>
      </c>
      <c r="Y2331" s="3">
        <f t="array" ref="Y2331">ROUNDDOWN(INDEX($A:$O,MATCH(W2331,$A:$A,0),COLUMN(O$1))/X2331,0)</f>
        <v>10</v>
      </c>
      <c r="Z2331" s="3">
        <f t="array" ref="Z2331">ROUNDDOWN(INDEX($A:$J,MATCH(W2331,$A:$A,0),COLUMN(H$1))/X2331,0)+Y2331</f>
        <v>10</v>
      </c>
      <c r="AA2331" s="5" t="str">
        <f>IFERROR(__xludf.DUMMYFUNCTION("SINGLE(XLOOKUP(W2331,A:A,M:M))"),"")</f>
        <v/>
      </c>
      <c r="AB2331" s="3">
        <f t="array" ref="AB2331">ROUNDDOWN(INDEX($A:$N,MATCH(W2331,$A:$A,0),COLUMN(N$1))/X2331,0)+Z2331</f>
        <v>10</v>
      </c>
      <c r="AC2331" s="3" t="str">
        <f t="array" ref="AC2331">INDEX($A:$P,MATCH(W2331,$A:$A,0),COLUMN(P$1))</f>
        <v>LC DINING TABLES</v>
      </c>
      <c r="AD2331" s="3" t="s">
        <v>2554</v>
      </c>
      <c r="AE2331" s="3">
        <v>1.0</v>
      </c>
      <c r="AF2331" s="3">
        <f t="array" ref="AF2331">ROUNDDOWN(INDEX($A:$O,MATCH(AD2331,$A:$A,0),COLUMN(O$1))/AE2331,0)</f>
        <v>10</v>
      </c>
      <c r="AG2331" s="3">
        <f t="array" ref="AG2331">ROUNDDOWN(INDEX($A:$J,MATCH(AD2331,$A:$A,0),COLUMN(H$1))/AE2331,0)+AF2331</f>
        <v>10</v>
      </c>
      <c r="AH2331" s="5" t="str">
        <f>IFERROR(__xludf.DUMMYFUNCTION("SINGLE(XLOOKUP(AD2331,A:A,M:M))"),"")</f>
        <v/>
      </c>
      <c r="AI2331" s="3">
        <f t="array" ref="AI2331">ROUNDDOWN(INDEX($A:$N,MATCH(AD2331,$A:$A,0),COLUMN(N$1))/AE2331,0)+AG2331</f>
        <v>10</v>
      </c>
      <c r="AJ2331" s="3" t="str">
        <f t="array" ref="AJ2331">INDEX($A:$P,MATCH(AD2331,$A:$A,0),COLUMN(P$1))</f>
        <v>LC DINING TABLES</v>
      </c>
      <c r="AK2331" s="3" t="s">
        <v>2557</v>
      </c>
      <c r="AL2331" s="3">
        <v>4.0</v>
      </c>
      <c r="AM2331" s="3">
        <f t="array" ref="AM2331">ROUNDDOWN(INDEX($A:$O,MATCH(AK2331,$A:$A,0),COLUMN(O$1))/AL2331,0)</f>
        <v>5</v>
      </c>
      <c r="AN2331" s="3">
        <f t="array" ref="AN2331">ROUNDDOWN(INDEX($A:$J,MATCH(AK2331,$A:$A,0),COLUMN(H$1))/AL2331,0)+AM2331</f>
        <v>5</v>
      </c>
      <c r="AO2331" s="5" t="str">
        <f t="shared" si="92"/>
        <v/>
      </c>
      <c r="AP2331" s="3">
        <f t="array" ref="AP2331">ROUNDDOWN(INDEX($A:$N,MATCH(AK2331,$A:$A,0),COLUMN(N$1))/AL2331,0)+AN2331</f>
        <v>5</v>
      </c>
      <c r="AQ2331" s="3" t="str">
        <f t="array" ref="AQ2331">INDEX($A:$P,MATCH(AK2331,$A:$A,0),COLUMN(P$1))</f>
        <v>Z</v>
      </c>
    </row>
    <row r="2332" ht="15.75" customHeight="1">
      <c r="A2332" s="3" t="s">
        <v>2578</v>
      </c>
      <c r="B2332" s="4" t="str">
        <f t="shared" si="81"/>
        <v>SETCSDI5PTGR</v>
      </c>
      <c r="D2332" s="3" t="s">
        <v>101</v>
      </c>
      <c r="G2332" s="4">
        <v>0.0</v>
      </c>
      <c r="I2332" s="4">
        <v>0.0</v>
      </c>
      <c r="J2332" s="4">
        <v>5.0</v>
      </c>
      <c r="K2332" s="4">
        <v>0.0</v>
      </c>
      <c r="L2332" s="4">
        <v>0.0</v>
      </c>
      <c r="O2332" s="6">
        <f t="shared" si="2"/>
        <v>5</v>
      </c>
      <c r="P2332" s="3" t="s">
        <v>144</v>
      </c>
      <c r="Q2332" s="3" t="str">
        <f t="shared" si="3"/>
        <v>LC DINING TABLES</v>
      </c>
      <c r="R2332" s="3">
        <f t="shared" si="4"/>
        <v>7</v>
      </c>
      <c r="S2332" s="3">
        <f t="shared" si="5"/>
        <v>0</v>
      </c>
      <c r="T2332" s="7">
        <f t="shared" si="6"/>
        <v>5</v>
      </c>
      <c r="U2332" s="8">
        <f t="array" ref="U2332">IF(W2332&lt;&gt;0,MAX(IFERROR(INDEX(A:S,MATCH(W2332,A:A,0),COLUMN(M$2)),0),IFERROR(INDEX(A:S,MATCH(AD2332,A:A,0),COLUMN(M$2)),0),IFERROR(INDEX(A:S,MATCH(AK2332,A:A,0),COLUMN(M$2)),0),IFERROR(INDEX(A:S,MATCH(AR2332,A:A,0),COLUMN(M$2)),0)),M2332)</f>
        <v>0</v>
      </c>
      <c r="V2332" s="3">
        <f t="shared" si="7"/>
        <v>0</v>
      </c>
      <c r="W2332" s="3" t="s">
        <v>2553</v>
      </c>
      <c r="X2332" s="3">
        <v>1.0</v>
      </c>
      <c r="Y2332" s="3">
        <f t="array" ref="Y2332">ROUNDDOWN(INDEX($A:$O,MATCH(W2332,$A:$A,0),COLUMN(O$1))/X2332,0)</f>
        <v>10</v>
      </c>
      <c r="Z2332" s="3">
        <f t="array" ref="Z2332">ROUNDDOWN(INDEX($A:$J,MATCH(W2332,$A:$A,0),COLUMN(H$1))/X2332,0)+Y2332</f>
        <v>10</v>
      </c>
      <c r="AA2332" s="5" t="str">
        <f>IFERROR(__xludf.DUMMYFUNCTION("SINGLE(XLOOKUP(W2332,A:A,M:M))"),"")</f>
        <v/>
      </c>
      <c r="AB2332" s="3">
        <f t="array" ref="AB2332">ROUNDDOWN(INDEX($A:$N,MATCH(W2332,$A:$A,0),COLUMN(N$1))/X2332,0)+Z2332</f>
        <v>10</v>
      </c>
      <c r="AC2332" s="3" t="str">
        <f t="array" ref="AC2332">INDEX($A:$P,MATCH(W2332,$A:$A,0),COLUMN(P$1))</f>
        <v>LC DINING TABLES</v>
      </c>
      <c r="AD2332" s="3" t="s">
        <v>2554</v>
      </c>
      <c r="AE2332" s="3">
        <v>1.0</v>
      </c>
      <c r="AF2332" s="3">
        <f t="array" ref="AF2332">ROUNDDOWN(INDEX($A:$O,MATCH(AD2332,$A:$A,0),COLUMN(O$1))/AE2332,0)</f>
        <v>10</v>
      </c>
      <c r="AG2332" s="3">
        <f t="array" ref="AG2332">ROUNDDOWN(INDEX($A:$J,MATCH(AD2332,$A:$A,0),COLUMN(H$1))/AE2332,0)+AF2332</f>
        <v>10</v>
      </c>
      <c r="AH2332" s="5" t="str">
        <f>IFERROR(__xludf.DUMMYFUNCTION("SINGLE(XLOOKUP(AD2332,A:A,M:M))"),"")</f>
        <v/>
      </c>
      <c r="AI2332" s="3">
        <f t="array" ref="AI2332">ROUNDDOWN(INDEX($A:$N,MATCH(AD2332,$A:$A,0),COLUMN(N$1))/AE2332,0)+AG2332</f>
        <v>10</v>
      </c>
      <c r="AJ2332" s="3" t="str">
        <f t="array" ref="AJ2332">INDEX($A:$P,MATCH(AD2332,$A:$A,0),COLUMN(P$1))</f>
        <v>LC DINING TABLES</v>
      </c>
      <c r="AK2332" s="3" t="s">
        <v>2558</v>
      </c>
      <c r="AL2332" s="3">
        <v>4.0</v>
      </c>
      <c r="AM2332" s="3">
        <f t="array" ref="AM2332">ROUNDDOWN(INDEX($A:$O,MATCH(AK2332,$A:$A,0),COLUMN(O$1))/AL2332,0)</f>
        <v>7</v>
      </c>
      <c r="AN2332" s="3">
        <f t="array" ref="AN2332">ROUNDDOWN(INDEX($A:$J,MATCH(AK2332,$A:$A,0),COLUMN(H$1))/AL2332,0)+AM2332</f>
        <v>7</v>
      </c>
      <c r="AO2332" s="5" t="str">
        <f t="shared" si="92"/>
        <v/>
      </c>
      <c r="AP2332" s="3">
        <f t="array" ref="AP2332">ROUNDDOWN(INDEX($A:$N,MATCH(AK2332,$A:$A,0),COLUMN(N$1))/AL2332,0)+AN2332</f>
        <v>7</v>
      </c>
      <c r="AQ2332" s="3" t="str">
        <f t="array" ref="AQ2332">INDEX($A:$P,MATCH(AK2332,$A:$A,0),COLUMN(P$1))</f>
        <v>LC DINING CHAIRS</v>
      </c>
    </row>
    <row r="2333" ht="15.75" customHeight="1">
      <c r="A2333" s="3" t="s">
        <v>2579</v>
      </c>
      <c r="B2333" s="4" t="str">
        <f t="shared" si="81"/>
        <v>SETCSDI5SKGR</v>
      </c>
      <c r="D2333" s="3" t="s">
        <v>101</v>
      </c>
      <c r="G2333" s="4">
        <v>0.0</v>
      </c>
      <c r="I2333" s="4">
        <v>0.0</v>
      </c>
      <c r="J2333" s="4">
        <v>0.0</v>
      </c>
      <c r="K2333" s="4">
        <v>0.0</v>
      </c>
      <c r="L2333" s="4">
        <v>0.0</v>
      </c>
      <c r="O2333" s="6">
        <f t="shared" si="2"/>
        <v>0</v>
      </c>
      <c r="P2333" s="3" t="s">
        <v>144</v>
      </c>
      <c r="Q2333" s="3" t="str">
        <f t="shared" si="3"/>
        <v>LC DINING TABLES</v>
      </c>
      <c r="R2333" s="3">
        <f t="shared" si="4"/>
        <v>0</v>
      </c>
      <c r="S2333" s="3">
        <f t="shared" si="5"/>
        <v>0</v>
      </c>
      <c r="T2333" s="7">
        <f t="shared" si="6"/>
        <v>0</v>
      </c>
      <c r="U2333" s="8">
        <f t="array" ref="U2333">IF(W2333&lt;&gt;0,MAX(IFERROR(INDEX(A:S,MATCH(W2333,A:A,0),COLUMN(M$2)),0),IFERROR(INDEX(A:S,MATCH(AD2333,A:A,0),COLUMN(M$2)),0),IFERROR(INDEX(A:S,MATCH(AK2333,A:A,0),COLUMN(M$2)),0),IFERROR(INDEX(A:S,MATCH(AR2333,A:A,0),COLUMN(M$2)),0)),M2333)</f>
        <v>0</v>
      </c>
      <c r="V2333" s="3">
        <f t="shared" si="7"/>
        <v>0</v>
      </c>
      <c r="W2333" s="3" t="s">
        <v>2553</v>
      </c>
      <c r="X2333" s="3">
        <v>1.0</v>
      </c>
      <c r="Y2333" s="3">
        <f t="array" ref="Y2333">ROUNDDOWN(INDEX($A:$O,MATCH(W2333,$A:$A,0),COLUMN(O$1))/X2333,0)</f>
        <v>10</v>
      </c>
      <c r="Z2333" s="3">
        <f t="array" ref="Z2333">ROUNDDOWN(INDEX($A:$J,MATCH(W2333,$A:$A,0),COLUMN(H$1))/X2333,0)+Y2333</f>
        <v>10</v>
      </c>
      <c r="AA2333" s="5" t="str">
        <f>IFERROR(__xludf.DUMMYFUNCTION("SINGLE(XLOOKUP(W2333,A:A,M:M))"),"")</f>
        <v/>
      </c>
      <c r="AB2333" s="3">
        <f t="array" ref="AB2333">ROUNDDOWN(INDEX($A:$N,MATCH(W2333,$A:$A,0),COLUMN(N$1))/X2333,0)+Z2333</f>
        <v>10</v>
      </c>
      <c r="AC2333" s="3" t="str">
        <f t="array" ref="AC2333">INDEX($A:$P,MATCH(W2333,$A:$A,0),COLUMN(P$1))</f>
        <v>LC DINING TABLES</v>
      </c>
      <c r="AD2333" s="3" t="s">
        <v>2554</v>
      </c>
      <c r="AE2333" s="3">
        <v>1.0</v>
      </c>
      <c r="AF2333" s="3">
        <f t="array" ref="AF2333">ROUNDDOWN(INDEX($A:$O,MATCH(AD2333,$A:$A,0),COLUMN(O$1))/AE2333,0)</f>
        <v>10</v>
      </c>
      <c r="AG2333" s="3">
        <f t="array" ref="AG2333">ROUNDDOWN(INDEX($A:$J,MATCH(AD2333,$A:$A,0),COLUMN(H$1))/AE2333,0)+AF2333</f>
        <v>10</v>
      </c>
      <c r="AH2333" s="5" t="str">
        <f>IFERROR(__xludf.DUMMYFUNCTION("SINGLE(XLOOKUP(AD2333,A:A,M:M))"),"")</f>
        <v/>
      </c>
      <c r="AI2333" s="3">
        <f t="array" ref="AI2333">ROUNDDOWN(INDEX($A:$N,MATCH(AD2333,$A:$A,0),COLUMN(N$1))/AE2333,0)+AG2333</f>
        <v>10</v>
      </c>
      <c r="AJ2333" s="3" t="str">
        <f t="array" ref="AJ2333">INDEX($A:$P,MATCH(AD2333,$A:$A,0),COLUMN(P$1))</f>
        <v>LC DINING TABLES</v>
      </c>
      <c r="AK2333" s="3" t="s">
        <v>2560</v>
      </c>
      <c r="AL2333" s="3">
        <v>4.0</v>
      </c>
      <c r="AM2333" s="3">
        <f t="array" ref="AM2333">ROUNDDOWN(INDEX($A:$O,MATCH(AK2333,$A:$A,0),COLUMN(O$1))/AL2333,0)</f>
        <v>0</v>
      </c>
      <c r="AN2333" s="3">
        <f t="array" ref="AN2333">ROUNDDOWN(INDEX($A:$J,MATCH(AK2333,$A:$A,0),COLUMN(H$1))/AL2333,0)+AM2333</f>
        <v>0</v>
      </c>
      <c r="AO2333" s="5" t="str">
        <f t="shared" si="92"/>
        <v/>
      </c>
      <c r="AP2333" s="3">
        <f t="array" ref="AP2333">ROUNDDOWN(INDEX($A:$N,MATCH(AK2333,$A:$A,0),COLUMN(N$1))/AL2333,0)+AN2333</f>
        <v>0</v>
      </c>
      <c r="AQ2333" s="3" t="str">
        <f t="array" ref="AQ2333">INDEX($A:$P,MATCH(AK2333,$A:$A,0),COLUMN(P$1))</f>
        <v>LC DINING CHAIRS</v>
      </c>
    </row>
    <row r="2334" ht="15.75" customHeight="1">
      <c r="A2334" s="3" t="s">
        <v>2580</v>
      </c>
      <c r="B2334" s="4" t="str">
        <f t="shared" si="81"/>
        <v>SETCSDI7PTBLU</v>
      </c>
      <c r="D2334" s="3" t="s">
        <v>101</v>
      </c>
      <c r="G2334" s="4">
        <v>0.0</v>
      </c>
      <c r="I2334" s="4">
        <v>0.0</v>
      </c>
      <c r="J2334" s="4">
        <v>3.0</v>
      </c>
      <c r="K2334" s="4">
        <v>0.0</v>
      </c>
      <c r="L2334" s="4">
        <v>0.0</v>
      </c>
      <c r="O2334" s="6">
        <f t="shared" si="2"/>
        <v>3</v>
      </c>
      <c r="P2334" s="3" t="s">
        <v>112</v>
      </c>
      <c r="Q2334" s="3" t="str">
        <f t="shared" si="3"/>
        <v>Z</v>
      </c>
      <c r="R2334" s="3">
        <f t="shared" si="4"/>
        <v>3</v>
      </c>
      <c r="S2334" s="3">
        <f t="shared" si="5"/>
        <v>0</v>
      </c>
      <c r="T2334" s="7">
        <f t="shared" si="6"/>
        <v>3</v>
      </c>
      <c r="U2334" s="8">
        <f t="array" ref="U2334">IF(W2334&lt;&gt;0,MAX(IFERROR(INDEX(A:S,MATCH(W2334,A:A,0),COLUMN(M$2)),0),IFERROR(INDEX(A:S,MATCH(AD2334,A:A,0),COLUMN(M$2)),0),IFERROR(INDEX(A:S,MATCH(AK2334,A:A,0),COLUMN(M$2)),0),IFERROR(INDEX(A:S,MATCH(AR2334,A:A,0),COLUMN(M$2)),0)),M2334)</f>
        <v>0</v>
      </c>
      <c r="V2334" s="3">
        <f t="shared" si="7"/>
        <v>0</v>
      </c>
      <c r="W2334" s="3" t="s">
        <v>2553</v>
      </c>
      <c r="X2334" s="3">
        <v>1.0</v>
      </c>
      <c r="Y2334" s="3">
        <f t="array" ref="Y2334">ROUNDDOWN(INDEX($A:$O,MATCH(W2334,$A:$A,0),COLUMN(O$1))/X2334,0)</f>
        <v>10</v>
      </c>
      <c r="Z2334" s="3">
        <f t="array" ref="Z2334">ROUNDDOWN(INDEX($A:$J,MATCH(W2334,$A:$A,0),COLUMN(H$1))/X2334,0)+Y2334</f>
        <v>10</v>
      </c>
      <c r="AA2334" s="5" t="str">
        <f>IFERROR(__xludf.DUMMYFUNCTION("SINGLE(XLOOKUP(W2334,A:A,M:M))"),"")</f>
        <v/>
      </c>
      <c r="AB2334" s="3">
        <f t="array" ref="AB2334">ROUNDDOWN(INDEX($A:$N,MATCH(W2334,$A:$A,0),COLUMN(N$1))/X2334,0)+Z2334</f>
        <v>10</v>
      </c>
      <c r="AC2334" s="3" t="str">
        <f t="array" ref="AC2334">INDEX($A:$P,MATCH(W2334,$A:$A,0),COLUMN(P$1))</f>
        <v>LC DINING TABLES</v>
      </c>
      <c r="AD2334" s="3" t="s">
        <v>2554</v>
      </c>
      <c r="AE2334" s="3">
        <v>1.0</v>
      </c>
      <c r="AF2334" s="3">
        <f t="array" ref="AF2334">ROUNDDOWN(INDEX($A:$O,MATCH(AD2334,$A:$A,0),COLUMN(O$1))/AE2334,0)</f>
        <v>10</v>
      </c>
      <c r="AG2334" s="3">
        <f t="array" ref="AG2334">ROUNDDOWN(INDEX($A:$J,MATCH(AD2334,$A:$A,0),COLUMN(H$1))/AE2334,0)+AF2334</f>
        <v>10</v>
      </c>
      <c r="AH2334" s="5" t="str">
        <f>IFERROR(__xludf.DUMMYFUNCTION("SINGLE(XLOOKUP(AD2334,A:A,M:M))"),"")</f>
        <v/>
      </c>
      <c r="AI2334" s="3">
        <f t="array" ref="AI2334">ROUNDDOWN(INDEX($A:$N,MATCH(AD2334,$A:$A,0),COLUMN(N$1))/AE2334,0)+AG2334</f>
        <v>10</v>
      </c>
      <c r="AJ2334" s="3" t="str">
        <f t="array" ref="AJ2334">INDEX($A:$P,MATCH(AD2334,$A:$A,0),COLUMN(P$1))</f>
        <v>LC DINING TABLES</v>
      </c>
      <c r="AK2334" s="3" t="s">
        <v>2557</v>
      </c>
      <c r="AL2334" s="3">
        <v>6.0</v>
      </c>
      <c r="AM2334" s="3">
        <f t="array" ref="AM2334">ROUNDDOWN(INDEX($A:$O,MATCH(AK2334,$A:$A,0),COLUMN(O$1))/AL2334,0)</f>
        <v>3</v>
      </c>
      <c r="AN2334" s="3">
        <f t="array" ref="AN2334">ROUNDDOWN(INDEX($A:$J,MATCH(AK2334,$A:$A,0),COLUMN(H$1))/AL2334,0)+AM2334</f>
        <v>3</v>
      </c>
      <c r="AO2334" s="5" t="str">
        <f t="shared" si="92"/>
        <v/>
      </c>
      <c r="AP2334" s="3">
        <f t="array" ref="AP2334">ROUNDDOWN(INDEX($A:$N,MATCH(AK2334,$A:$A,0),COLUMN(N$1))/AL2334,0)+AN2334</f>
        <v>3</v>
      </c>
      <c r="AQ2334" s="3" t="str">
        <f t="array" ref="AQ2334">INDEX($A:$P,MATCH(AK2334,$A:$A,0),COLUMN(P$1))</f>
        <v>Z</v>
      </c>
    </row>
    <row r="2335" ht="15.75" customHeight="1">
      <c r="A2335" s="3" t="s">
        <v>2581</v>
      </c>
      <c r="B2335" s="4" t="str">
        <f t="shared" si="81"/>
        <v>SETCSDI7PTGR</v>
      </c>
      <c r="D2335" s="3" t="s">
        <v>101</v>
      </c>
      <c r="G2335" s="4">
        <v>0.0</v>
      </c>
      <c r="I2335" s="4">
        <v>0.0</v>
      </c>
      <c r="J2335" s="4">
        <v>3.0</v>
      </c>
      <c r="K2335" s="4">
        <v>0.0</v>
      </c>
      <c r="L2335" s="4">
        <v>0.0</v>
      </c>
      <c r="O2335" s="6">
        <f t="shared" si="2"/>
        <v>3</v>
      </c>
      <c r="P2335" s="3" t="s">
        <v>144</v>
      </c>
      <c r="Q2335" s="3" t="str">
        <f t="shared" si="3"/>
        <v>LC DINING TABLES</v>
      </c>
      <c r="R2335" s="3">
        <f t="shared" si="4"/>
        <v>4</v>
      </c>
      <c r="S2335" s="3">
        <f t="shared" si="5"/>
        <v>0</v>
      </c>
      <c r="T2335" s="7">
        <f t="shared" si="6"/>
        <v>3</v>
      </c>
      <c r="U2335" s="8">
        <f t="array" ref="U2335">IF(W2335&lt;&gt;0,MAX(IFERROR(INDEX(A:S,MATCH(W2335,A:A,0),COLUMN(M$2)),0),IFERROR(INDEX(A:S,MATCH(AD2335,A:A,0),COLUMN(M$2)),0),IFERROR(INDEX(A:S,MATCH(AK2335,A:A,0),COLUMN(M$2)),0),IFERROR(INDEX(A:S,MATCH(AR2335,A:A,0),COLUMN(M$2)),0)),M2335)</f>
        <v>0</v>
      </c>
      <c r="V2335" s="3">
        <f t="shared" si="7"/>
        <v>0</v>
      </c>
      <c r="W2335" s="3" t="s">
        <v>2553</v>
      </c>
      <c r="X2335" s="3">
        <v>1.0</v>
      </c>
      <c r="Y2335" s="3">
        <f t="array" ref="Y2335">ROUNDDOWN(INDEX($A:$O,MATCH(W2335,$A:$A,0),COLUMN(O$1))/X2335,0)</f>
        <v>10</v>
      </c>
      <c r="Z2335" s="3">
        <f t="array" ref="Z2335">ROUNDDOWN(INDEX($A:$J,MATCH(W2335,$A:$A,0),COLUMN(H$1))/X2335,0)+Y2335</f>
        <v>10</v>
      </c>
      <c r="AA2335" s="5" t="str">
        <f>IFERROR(__xludf.DUMMYFUNCTION("SINGLE(XLOOKUP(W2335,A:A,M:M))"),"")</f>
        <v/>
      </c>
      <c r="AB2335" s="3">
        <f t="array" ref="AB2335">ROUNDDOWN(INDEX($A:$N,MATCH(W2335,$A:$A,0),COLUMN(N$1))/X2335,0)+Z2335</f>
        <v>10</v>
      </c>
      <c r="AC2335" s="3" t="str">
        <f t="array" ref="AC2335">INDEX($A:$P,MATCH(W2335,$A:$A,0),COLUMN(P$1))</f>
        <v>LC DINING TABLES</v>
      </c>
      <c r="AD2335" s="3" t="s">
        <v>2554</v>
      </c>
      <c r="AE2335" s="3">
        <v>1.0</v>
      </c>
      <c r="AF2335" s="3">
        <f t="array" ref="AF2335">ROUNDDOWN(INDEX($A:$O,MATCH(AD2335,$A:$A,0),COLUMN(O$1))/AE2335,0)</f>
        <v>10</v>
      </c>
      <c r="AG2335" s="3">
        <f t="array" ref="AG2335">ROUNDDOWN(INDEX($A:$J,MATCH(AD2335,$A:$A,0),COLUMN(H$1))/AE2335,0)+AF2335</f>
        <v>10</v>
      </c>
      <c r="AH2335" s="5" t="str">
        <f>IFERROR(__xludf.DUMMYFUNCTION("SINGLE(XLOOKUP(AD2335,A:A,M:M))"),"")</f>
        <v/>
      </c>
      <c r="AI2335" s="3">
        <f t="array" ref="AI2335">ROUNDDOWN(INDEX($A:$N,MATCH(AD2335,$A:$A,0),COLUMN(N$1))/AE2335,0)+AG2335</f>
        <v>10</v>
      </c>
      <c r="AJ2335" s="3" t="str">
        <f t="array" ref="AJ2335">INDEX($A:$P,MATCH(AD2335,$A:$A,0),COLUMN(P$1))</f>
        <v>LC DINING TABLES</v>
      </c>
      <c r="AK2335" s="3" t="s">
        <v>2558</v>
      </c>
      <c r="AL2335" s="3">
        <v>6.0</v>
      </c>
      <c r="AM2335" s="3">
        <f t="array" ref="AM2335">ROUNDDOWN(INDEX($A:$O,MATCH(AK2335,$A:$A,0),COLUMN(O$1))/AL2335,0)</f>
        <v>4</v>
      </c>
      <c r="AN2335" s="3">
        <f t="array" ref="AN2335">ROUNDDOWN(INDEX($A:$J,MATCH(AK2335,$A:$A,0),COLUMN(H$1))/AL2335,0)+AM2335</f>
        <v>4</v>
      </c>
      <c r="AO2335" s="5" t="str">
        <f t="shared" si="92"/>
        <v/>
      </c>
      <c r="AP2335" s="3">
        <f t="array" ref="AP2335">ROUNDDOWN(INDEX($A:$N,MATCH(AK2335,$A:$A,0),COLUMN(N$1))/AL2335,0)+AN2335</f>
        <v>4</v>
      </c>
      <c r="AQ2335" s="3" t="str">
        <f t="array" ref="AQ2335">INDEX($A:$P,MATCH(AK2335,$A:$A,0),COLUMN(P$1))</f>
        <v>LC DINING CHAIRS</v>
      </c>
    </row>
    <row r="2336" ht="15.75" customHeight="1">
      <c r="A2336" s="3" t="s">
        <v>2582</v>
      </c>
      <c r="B2336" s="4" t="str">
        <f t="shared" si="81"/>
        <v>SETCSDI7SKGR</v>
      </c>
      <c r="D2336" s="3" t="s">
        <v>101</v>
      </c>
      <c r="G2336" s="4">
        <v>0.0</v>
      </c>
      <c r="I2336" s="4">
        <v>0.0</v>
      </c>
      <c r="J2336" s="4">
        <v>0.0</v>
      </c>
      <c r="K2336" s="4">
        <v>0.0</v>
      </c>
      <c r="L2336" s="4">
        <v>0.0</v>
      </c>
      <c r="O2336" s="6">
        <f t="shared" si="2"/>
        <v>0</v>
      </c>
      <c r="P2336" s="3" t="s">
        <v>144</v>
      </c>
      <c r="Q2336" s="3" t="str">
        <f t="shared" si="3"/>
        <v>LC DINING TABLES</v>
      </c>
      <c r="R2336" s="3">
        <f t="shared" si="4"/>
        <v>0</v>
      </c>
      <c r="S2336" s="3">
        <f t="shared" si="5"/>
        <v>0</v>
      </c>
      <c r="T2336" s="7">
        <f t="shared" si="6"/>
        <v>0</v>
      </c>
      <c r="U2336" s="8">
        <f t="array" ref="U2336">IF(W2336&lt;&gt;0,MAX(IFERROR(INDEX(A:S,MATCH(W2336,A:A,0),COLUMN(M$2)),0),IFERROR(INDEX(A:S,MATCH(AD2336,A:A,0),COLUMN(M$2)),0),IFERROR(INDEX(A:S,MATCH(AK2336,A:A,0),COLUMN(M$2)),0),IFERROR(INDEX(A:S,MATCH(AR2336,A:A,0),COLUMN(M$2)),0)),M2336)</f>
        <v>0</v>
      </c>
      <c r="V2336" s="3">
        <f t="shared" si="7"/>
        <v>0</v>
      </c>
      <c r="W2336" s="3" t="s">
        <v>2553</v>
      </c>
      <c r="X2336" s="3">
        <v>1.0</v>
      </c>
      <c r="Y2336" s="3">
        <f t="array" ref="Y2336">ROUNDDOWN(INDEX($A:$O,MATCH(W2336,$A:$A,0),COLUMN(O$1))/X2336,0)</f>
        <v>10</v>
      </c>
      <c r="Z2336" s="3">
        <f t="array" ref="Z2336">ROUNDDOWN(INDEX($A:$J,MATCH(W2336,$A:$A,0),COLUMN(H$1))/X2336,0)+Y2336</f>
        <v>10</v>
      </c>
      <c r="AA2336" s="5" t="str">
        <f>IFERROR(__xludf.DUMMYFUNCTION("SINGLE(XLOOKUP(W2336,A:A,M:M))"),"")</f>
        <v/>
      </c>
      <c r="AB2336" s="3">
        <f t="array" ref="AB2336">ROUNDDOWN(INDEX($A:$N,MATCH(W2336,$A:$A,0),COLUMN(N$1))/X2336,0)+Z2336</f>
        <v>10</v>
      </c>
      <c r="AC2336" s="3" t="str">
        <f t="array" ref="AC2336">INDEX($A:$P,MATCH(W2336,$A:$A,0),COLUMN(P$1))</f>
        <v>LC DINING TABLES</v>
      </c>
      <c r="AD2336" s="3" t="s">
        <v>2554</v>
      </c>
      <c r="AE2336" s="3">
        <v>1.0</v>
      </c>
      <c r="AF2336" s="3">
        <f t="array" ref="AF2336">ROUNDDOWN(INDEX($A:$O,MATCH(AD2336,$A:$A,0),COLUMN(O$1))/AE2336,0)</f>
        <v>10</v>
      </c>
      <c r="AG2336" s="3">
        <f t="array" ref="AG2336">ROUNDDOWN(INDEX($A:$J,MATCH(AD2336,$A:$A,0),COLUMN(H$1))/AE2336,0)+AF2336</f>
        <v>10</v>
      </c>
      <c r="AH2336" s="5" t="str">
        <f>IFERROR(__xludf.DUMMYFUNCTION("SINGLE(XLOOKUP(AD2336,A:A,M:M))"),"")</f>
        <v/>
      </c>
      <c r="AI2336" s="3">
        <f t="array" ref="AI2336">ROUNDDOWN(INDEX($A:$N,MATCH(AD2336,$A:$A,0),COLUMN(N$1))/AE2336,0)+AG2336</f>
        <v>10</v>
      </c>
      <c r="AJ2336" s="3" t="str">
        <f t="array" ref="AJ2336">INDEX($A:$P,MATCH(AD2336,$A:$A,0),COLUMN(P$1))</f>
        <v>LC DINING TABLES</v>
      </c>
      <c r="AK2336" s="3" t="s">
        <v>2560</v>
      </c>
      <c r="AL2336" s="3">
        <v>6.0</v>
      </c>
      <c r="AM2336" s="3">
        <f t="array" ref="AM2336">ROUNDDOWN(INDEX($A:$O,MATCH(AK2336,$A:$A,0),COLUMN(O$1))/AL2336,0)</f>
        <v>0</v>
      </c>
      <c r="AN2336" s="3">
        <f t="array" ref="AN2336">ROUNDDOWN(INDEX($A:$J,MATCH(AK2336,$A:$A,0),COLUMN(H$1))/AL2336,0)+AM2336</f>
        <v>0</v>
      </c>
      <c r="AO2336" s="5" t="str">
        <f t="shared" si="92"/>
        <v/>
      </c>
      <c r="AP2336" s="3">
        <f t="array" ref="AP2336">ROUNDDOWN(INDEX($A:$N,MATCH(AK2336,$A:$A,0),COLUMN(N$1))/AL2336,0)+AN2336</f>
        <v>0</v>
      </c>
      <c r="AQ2336" s="3" t="str">
        <f t="array" ref="AQ2336">INDEX($A:$P,MATCH(AK2336,$A:$A,0),COLUMN(P$1))</f>
        <v>LC DINING CHAIRS</v>
      </c>
    </row>
    <row r="2337" ht="15.75" customHeight="1">
      <c r="A2337" s="3" t="s">
        <v>2583</v>
      </c>
      <c r="B2337" s="4" t="str">
        <f t="shared" si="81"/>
        <v>SETOTDI5TOBL</v>
      </c>
      <c r="D2337" s="3" t="s">
        <v>60</v>
      </c>
      <c r="F2337" s="5">
        <v>45020.0</v>
      </c>
      <c r="G2337" s="4">
        <v>0.0</v>
      </c>
      <c r="I2337" s="4">
        <v>0.0</v>
      </c>
      <c r="J2337" s="4">
        <v>0.0</v>
      </c>
      <c r="K2337" s="4">
        <v>0.0</v>
      </c>
      <c r="L2337" s="4">
        <v>0.0</v>
      </c>
      <c r="O2337" s="6">
        <f t="shared" si="2"/>
        <v>0</v>
      </c>
      <c r="P2337" s="9" t="s">
        <v>112</v>
      </c>
      <c r="Q2337" s="3" t="str">
        <f t="shared" si="3"/>
        <v>ZZ</v>
      </c>
      <c r="R2337" s="3">
        <f t="shared" si="4"/>
        <v>0</v>
      </c>
      <c r="S2337" s="3">
        <f t="shared" si="5"/>
        <v>0</v>
      </c>
      <c r="T2337" s="7">
        <f t="shared" si="6"/>
        <v>0</v>
      </c>
      <c r="U2337" s="8">
        <f t="array" ref="U2337">IF(W2337&lt;&gt;0,MAX(IFERROR(INDEX(A:S,MATCH(W2337,A:A,0),COLUMN(M$2)),0),IFERROR(INDEX(A:S,MATCH(AD2337,A:A,0),COLUMN(M$2)),0),IFERROR(INDEX(A:S,MATCH(AK2337,A:A,0),COLUMN(M$2)),0),IFERROR(INDEX(A:S,MATCH(AR2337,A:A,0),COLUMN(M$2)),0)),M2337)</f>
        <v>0</v>
      </c>
      <c r="V2337" s="3">
        <f t="shared" si="7"/>
        <v>0</v>
      </c>
      <c r="W2337" s="3" t="s">
        <v>2556</v>
      </c>
      <c r="X2337" s="3">
        <v>1.0</v>
      </c>
      <c r="Y2337" s="3">
        <f t="array" ref="Y2337">ROUNDDOWN(INDEX($A:$O,MATCH(W2337,$A:$A,0),COLUMN(O$1))/X2337,0)</f>
        <v>1</v>
      </c>
      <c r="Z2337" s="3">
        <f t="array" ref="Z2337">ROUNDDOWN(INDEX($A:$J,MATCH(W2337,$A:$A,0),COLUMN(H$1))/X2337,0)+Y2337</f>
        <v>1</v>
      </c>
      <c r="AA2337" s="5" t="str">
        <f>IFERROR(__xludf.DUMMYFUNCTION("SINGLE(XLOOKUP(W2337,A:A,M:M))"),"")</f>
        <v/>
      </c>
      <c r="AB2337" s="3">
        <f t="array" ref="AB2337">ROUNDDOWN(INDEX($A:$N,MATCH(W2337,$A:$A,0),COLUMN(N$1))/X2337,0)+Z2337</f>
        <v>1</v>
      </c>
      <c r="AC2337" s="3" t="str">
        <f t="array" ref="AC2337">INDEX($A:$P,MATCH(W2337,$A:$A,0),COLUMN(P$1))</f>
        <v>Z</v>
      </c>
      <c r="AD2337" s="3" t="s">
        <v>2562</v>
      </c>
      <c r="AE2337" s="3">
        <v>4.0</v>
      </c>
      <c r="AF2337" s="3">
        <f t="array" ref="AF2337">ROUNDDOWN(INDEX($A:$O,MATCH(AD2337,$A:$A,0),COLUMN(O$1))/AE2337,0)</f>
        <v>0</v>
      </c>
      <c r="AG2337" s="3">
        <f t="array" ref="AG2337">ROUNDDOWN(INDEX($A:$J,MATCH(AD2337,$A:$A,0),COLUMN(H$1))/AE2337,0)+AF2337</f>
        <v>0</v>
      </c>
      <c r="AH2337" s="5" t="str">
        <f>IFERROR(__xludf.DUMMYFUNCTION("SINGLE(XLOOKUP(AD2337,A:A,M:M))"),"")</f>
        <v/>
      </c>
      <c r="AI2337" s="3">
        <f t="array" ref="AI2337">ROUNDDOWN(INDEX($A:$N,MATCH(AD2337,$A:$A,0),COLUMN(N$1))/AE2337,0)+AG2337</f>
        <v>0</v>
      </c>
      <c r="AJ2337" s="3" t="str">
        <f t="array" ref="AJ2337">INDEX($A:$P,MATCH(AD2337,$A:$A,0),COLUMN(P$1))</f>
        <v>ZZ</v>
      </c>
    </row>
    <row r="2338" ht="15.75" customHeight="1">
      <c r="A2338" s="3" t="s">
        <v>2584</v>
      </c>
      <c r="B2338" s="4" t="str">
        <f t="shared" si="81"/>
        <v>SETOTDI7TOBL</v>
      </c>
      <c r="D2338" s="3" t="s">
        <v>60</v>
      </c>
      <c r="F2338" s="5">
        <v>45020.0</v>
      </c>
      <c r="G2338" s="4">
        <v>0.0</v>
      </c>
      <c r="I2338" s="4">
        <v>0.0</v>
      </c>
      <c r="J2338" s="4">
        <v>0.0</v>
      </c>
      <c r="K2338" s="4">
        <v>0.0</v>
      </c>
      <c r="L2338" s="4">
        <v>0.0</v>
      </c>
      <c r="O2338" s="6">
        <f t="shared" si="2"/>
        <v>0</v>
      </c>
      <c r="P2338" s="9" t="s">
        <v>112</v>
      </c>
      <c r="Q2338" s="3" t="str">
        <f t="shared" si="3"/>
        <v>ZZ</v>
      </c>
      <c r="R2338" s="3">
        <f t="shared" si="4"/>
        <v>0</v>
      </c>
      <c r="S2338" s="3">
        <f t="shared" si="5"/>
        <v>0</v>
      </c>
      <c r="T2338" s="7">
        <f t="shared" si="6"/>
        <v>0</v>
      </c>
      <c r="U2338" s="8">
        <f t="array" ref="U2338">IF(W2338&lt;&gt;0,MAX(IFERROR(INDEX(A:S,MATCH(W2338,A:A,0),COLUMN(M$2)),0),IFERROR(INDEX(A:S,MATCH(AD2338,A:A,0),COLUMN(M$2)),0),IFERROR(INDEX(A:S,MATCH(AK2338,A:A,0),COLUMN(M$2)),0),IFERROR(INDEX(A:S,MATCH(AR2338,A:A,0),COLUMN(M$2)),0)),M2338)</f>
        <v>0</v>
      </c>
      <c r="V2338" s="3">
        <f t="shared" si="7"/>
        <v>0</v>
      </c>
      <c r="W2338" s="3" t="s">
        <v>2556</v>
      </c>
      <c r="X2338" s="3">
        <v>1.0</v>
      </c>
      <c r="Y2338" s="3">
        <f t="array" ref="Y2338">ROUNDDOWN(INDEX($A:$O,MATCH(W2338,$A:$A,0),COLUMN(O$1))/X2338,0)</f>
        <v>1</v>
      </c>
      <c r="Z2338" s="3">
        <f t="array" ref="Z2338">ROUNDDOWN(INDEX($A:$J,MATCH(W2338,$A:$A,0),COLUMN(H$1))/X2338,0)+Y2338</f>
        <v>1</v>
      </c>
      <c r="AA2338" s="5" t="str">
        <f>IFERROR(__xludf.DUMMYFUNCTION("SINGLE(XLOOKUP(W2338,A:A,M:M))"),"")</f>
        <v/>
      </c>
      <c r="AB2338" s="3">
        <f t="array" ref="AB2338">ROUNDDOWN(INDEX($A:$N,MATCH(W2338,$A:$A,0),COLUMN(N$1))/X2338,0)+Z2338</f>
        <v>1</v>
      </c>
      <c r="AC2338" s="3" t="str">
        <f t="array" ref="AC2338">INDEX($A:$P,MATCH(W2338,$A:$A,0),COLUMN(P$1))</f>
        <v>Z</v>
      </c>
      <c r="AD2338" s="3" t="s">
        <v>2562</v>
      </c>
      <c r="AE2338" s="3">
        <v>6.0</v>
      </c>
      <c r="AF2338" s="3">
        <f t="array" ref="AF2338">ROUNDDOWN(INDEX($A:$O,MATCH(AD2338,$A:$A,0),COLUMN(O$1))/AE2338,0)</f>
        <v>0</v>
      </c>
      <c r="AG2338" s="3">
        <f t="array" ref="AG2338">ROUNDDOWN(INDEX($A:$J,MATCH(AD2338,$A:$A,0),COLUMN(H$1))/AE2338,0)+AF2338</f>
        <v>0</v>
      </c>
      <c r="AH2338" s="5" t="str">
        <f>IFERROR(__xludf.DUMMYFUNCTION("SINGLE(XLOOKUP(AD2338,A:A,M:M))"),"")</f>
        <v/>
      </c>
      <c r="AI2338" s="3">
        <f t="array" ref="AI2338">ROUNDDOWN(INDEX($A:$N,MATCH(AD2338,$A:$A,0),COLUMN(N$1))/AE2338,0)+AG2338</f>
        <v>0</v>
      </c>
      <c r="AJ2338" s="3" t="str">
        <f t="array" ref="AJ2338">INDEX($A:$P,MATCH(AD2338,$A:$A,0),COLUMN(P$1))</f>
        <v>ZZ</v>
      </c>
    </row>
    <row r="2339" ht="15.75" customHeight="1">
      <c r="A2339" s="3" t="s">
        <v>2585</v>
      </c>
      <c r="B2339" s="4" t="str">
        <f t="shared" si="81"/>
        <v>LCBLCHBEIGE</v>
      </c>
      <c r="D2339" s="3" t="s">
        <v>101</v>
      </c>
      <c r="G2339" s="4">
        <v>0.0</v>
      </c>
      <c r="I2339" s="4">
        <v>0.0</v>
      </c>
      <c r="J2339" s="4">
        <v>0.0</v>
      </c>
      <c r="K2339" s="4">
        <v>0.0</v>
      </c>
      <c r="L2339" s="4">
        <v>0.0</v>
      </c>
      <c r="M2339" s="5">
        <v>45292.0</v>
      </c>
      <c r="N2339" s="3">
        <v>6.0</v>
      </c>
      <c r="O2339" s="6">
        <f t="shared" si="2"/>
        <v>0</v>
      </c>
      <c r="P2339" s="3" t="s">
        <v>255</v>
      </c>
      <c r="Q2339" s="3" t="str">
        <f t="shared" si="3"/>
        <v>LC SOFA</v>
      </c>
      <c r="R2339" s="3">
        <f t="shared" si="4"/>
        <v>0</v>
      </c>
      <c r="S2339" s="3" t="str">
        <f t="shared" si="5"/>
        <v/>
      </c>
      <c r="T2339" s="7">
        <f t="shared" si="6"/>
        <v>0</v>
      </c>
      <c r="U2339" s="8">
        <f t="array" ref="U2339">IF(W2339&lt;&gt;0,MAX(IFERROR(INDEX(A:S,MATCH(W2339,A:A,0),COLUMN(M$2)),0),IFERROR(INDEX(A:S,MATCH(AD2339,A:A,0),COLUMN(M$2)),0),IFERROR(INDEX(A:S,MATCH(AK2339,A:A,0),COLUMN(M$2)),0),IFERROR(INDEX(A:S,MATCH(AR2339,A:A,0),COLUMN(M$2)),0)),M2339)</f>
        <v>45292</v>
      </c>
      <c r="V2339" s="3">
        <f t="shared" si="7"/>
        <v>6</v>
      </c>
      <c r="X2339" s="3">
        <v>0.0</v>
      </c>
      <c r="AE2339" s="3">
        <v>0.0</v>
      </c>
      <c r="AL2339" s="3">
        <v>0.0</v>
      </c>
    </row>
    <row r="2340" ht="15.75" customHeight="1">
      <c r="A2340" s="3" t="s">
        <v>2586</v>
      </c>
      <c r="B2340" s="4" t="str">
        <f t="shared" si="81"/>
        <v>LCBLCHGREY</v>
      </c>
      <c r="D2340" s="3" t="s">
        <v>101</v>
      </c>
      <c r="G2340" s="4">
        <v>0.0</v>
      </c>
      <c r="I2340" s="4">
        <v>0.0</v>
      </c>
      <c r="J2340" s="4">
        <v>0.0</v>
      </c>
      <c r="K2340" s="4">
        <v>0.0</v>
      </c>
      <c r="L2340" s="4">
        <v>0.0</v>
      </c>
      <c r="M2340" s="5"/>
      <c r="O2340" s="6">
        <f t="shared" si="2"/>
        <v>0</v>
      </c>
      <c r="P2340" s="3" t="s">
        <v>255</v>
      </c>
      <c r="Q2340" s="3" t="str">
        <f t="shared" si="3"/>
        <v>LC SOFA</v>
      </c>
      <c r="R2340" s="3">
        <f t="shared" si="4"/>
        <v>0</v>
      </c>
      <c r="S2340" s="3" t="str">
        <f t="shared" si="5"/>
        <v/>
      </c>
      <c r="T2340" s="7">
        <f t="shared" si="6"/>
        <v>0</v>
      </c>
      <c r="U2340" s="8" t="str">
        <f t="array" ref="U2340">IF(W2340&lt;&gt;0,MAX(IFERROR(INDEX(A:S,MATCH(W2340,A:A,0),COLUMN(M$2)),0),IFERROR(INDEX(A:S,MATCH(AD2340,A:A,0),COLUMN(M$2)),0),IFERROR(INDEX(A:S,MATCH(AK2340,A:A,0),COLUMN(M$2)),0),IFERROR(INDEX(A:S,MATCH(AR2340,A:A,0),COLUMN(M$2)),0)),M2340)</f>
        <v/>
      </c>
      <c r="V2340" s="3" t="str">
        <f t="shared" si="7"/>
        <v/>
      </c>
      <c r="X2340" s="3">
        <v>0.0</v>
      </c>
      <c r="AE2340" s="3">
        <v>0.0</v>
      </c>
      <c r="AL2340" s="3">
        <v>0.0</v>
      </c>
    </row>
    <row r="2341" ht="15.75" customHeight="1">
      <c r="A2341" s="3" t="s">
        <v>2587</v>
      </c>
      <c r="B2341" s="4" t="str">
        <f t="shared" si="81"/>
        <v>LCDH3BEIGE</v>
      </c>
      <c r="D2341" s="3" t="s">
        <v>101</v>
      </c>
      <c r="G2341" s="4">
        <v>0.0</v>
      </c>
      <c r="I2341" s="4">
        <v>0.0</v>
      </c>
      <c r="J2341" s="4">
        <v>0.0</v>
      </c>
      <c r="K2341" s="4">
        <v>0.0</v>
      </c>
      <c r="L2341" s="4">
        <v>0.0</v>
      </c>
      <c r="M2341" s="5">
        <v>45292.0</v>
      </c>
      <c r="N2341" s="3">
        <v>6.0</v>
      </c>
      <c r="O2341" s="6">
        <f t="shared" si="2"/>
        <v>0</v>
      </c>
      <c r="P2341" s="3" t="s">
        <v>255</v>
      </c>
      <c r="Q2341" s="3" t="str">
        <f t="shared" si="3"/>
        <v>LC SOFA</v>
      </c>
      <c r="R2341" s="3">
        <f t="shared" si="4"/>
        <v>0</v>
      </c>
      <c r="S2341" s="3" t="str">
        <f t="shared" si="5"/>
        <v/>
      </c>
      <c r="T2341" s="7">
        <f t="shared" si="6"/>
        <v>0</v>
      </c>
      <c r="U2341" s="8">
        <f t="array" ref="U2341">IF(W2341&lt;&gt;0,MAX(IFERROR(INDEX(A:S,MATCH(W2341,A:A,0),COLUMN(M$2)),0),IFERROR(INDEX(A:S,MATCH(AD2341,A:A,0),COLUMN(M$2)),0),IFERROR(INDEX(A:S,MATCH(AK2341,A:A,0),COLUMN(M$2)),0),IFERROR(INDEX(A:S,MATCH(AR2341,A:A,0),COLUMN(M$2)),0)),M2341)</f>
        <v>45292</v>
      </c>
      <c r="V2341" s="3">
        <f t="shared" si="7"/>
        <v>6</v>
      </c>
      <c r="X2341" s="3">
        <v>0.0</v>
      </c>
      <c r="AE2341" s="3">
        <v>0.0</v>
      </c>
      <c r="AL2341" s="3">
        <v>0.0</v>
      </c>
    </row>
    <row r="2342" ht="15.75" customHeight="1">
      <c r="A2342" s="3" t="s">
        <v>2588</v>
      </c>
      <c r="B2342" s="4" t="str">
        <f t="shared" si="81"/>
        <v>LCDH3BLUSH</v>
      </c>
      <c r="D2342" s="3" t="s">
        <v>101</v>
      </c>
      <c r="G2342" s="4">
        <v>0.0</v>
      </c>
      <c r="I2342" s="4">
        <v>0.0</v>
      </c>
      <c r="J2342" s="4">
        <v>0.0</v>
      </c>
      <c r="K2342" s="4">
        <v>0.0</v>
      </c>
      <c r="L2342" s="4">
        <v>0.0</v>
      </c>
      <c r="M2342" s="5">
        <v>45292.0</v>
      </c>
      <c r="N2342" s="3">
        <v>6.0</v>
      </c>
      <c r="O2342" s="6">
        <f t="shared" si="2"/>
        <v>0</v>
      </c>
      <c r="P2342" s="3" t="s">
        <v>255</v>
      </c>
      <c r="Q2342" s="3" t="str">
        <f t="shared" si="3"/>
        <v>LC SOFA</v>
      </c>
      <c r="R2342" s="3">
        <f t="shared" si="4"/>
        <v>0</v>
      </c>
      <c r="S2342" s="3" t="str">
        <f t="shared" si="5"/>
        <v/>
      </c>
      <c r="T2342" s="7">
        <f t="shared" si="6"/>
        <v>0</v>
      </c>
      <c r="U2342" s="8">
        <f t="array" ref="U2342">IF(W2342&lt;&gt;0,MAX(IFERROR(INDEX(A:S,MATCH(W2342,A:A,0),COLUMN(M$2)),0),IFERROR(INDEX(A:S,MATCH(AD2342,A:A,0),COLUMN(M$2)),0),IFERROR(INDEX(A:S,MATCH(AK2342,A:A,0),COLUMN(M$2)),0),IFERROR(INDEX(A:S,MATCH(AR2342,A:A,0),COLUMN(M$2)),0)),M2342)</f>
        <v>45292</v>
      </c>
      <c r="V2342" s="3">
        <f t="shared" si="7"/>
        <v>6</v>
      </c>
      <c r="X2342" s="3">
        <v>0.0</v>
      </c>
      <c r="AE2342" s="3">
        <v>0.0</v>
      </c>
      <c r="AL2342" s="3">
        <v>0.0</v>
      </c>
    </row>
    <row r="2343" ht="15.75" customHeight="1">
      <c r="A2343" s="3" t="s">
        <v>2589</v>
      </c>
      <c r="B2343" s="4" t="str">
        <f t="shared" si="81"/>
        <v>LCDVCHBLUSH</v>
      </c>
      <c r="D2343" s="3" t="s">
        <v>101</v>
      </c>
      <c r="G2343" s="4">
        <v>0.0</v>
      </c>
      <c r="I2343" s="4">
        <v>0.0</v>
      </c>
      <c r="J2343" s="4">
        <v>0.0</v>
      </c>
      <c r="K2343" s="4">
        <v>0.0</v>
      </c>
      <c r="L2343" s="4">
        <v>0.0</v>
      </c>
      <c r="M2343" s="5">
        <v>45292.0</v>
      </c>
      <c r="N2343" s="3">
        <v>6.0</v>
      </c>
      <c r="O2343" s="6">
        <f t="shared" si="2"/>
        <v>0</v>
      </c>
      <c r="P2343" s="3" t="s">
        <v>255</v>
      </c>
      <c r="Q2343" s="3" t="str">
        <f t="shared" si="3"/>
        <v>LC SOFA</v>
      </c>
      <c r="R2343" s="3">
        <f t="shared" si="4"/>
        <v>0</v>
      </c>
      <c r="S2343" s="3" t="str">
        <f t="shared" si="5"/>
        <v/>
      </c>
      <c r="T2343" s="7">
        <f t="shared" si="6"/>
        <v>0</v>
      </c>
      <c r="U2343" s="8">
        <f t="array" ref="U2343">IF(W2343&lt;&gt;0,MAX(IFERROR(INDEX(A:S,MATCH(W2343,A:A,0),COLUMN(M$2)),0),IFERROR(INDEX(A:S,MATCH(AD2343,A:A,0),COLUMN(M$2)),0),IFERROR(INDEX(A:S,MATCH(AK2343,A:A,0),COLUMN(M$2)),0),IFERROR(INDEX(A:S,MATCH(AR2343,A:A,0),COLUMN(M$2)),0)),M2343)</f>
        <v>45292</v>
      </c>
      <c r="V2343" s="3">
        <f t="shared" si="7"/>
        <v>6</v>
      </c>
      <c r="X2343" s="3">
        <v>0.0</v>
      </c>
      <c r="AE2343" s="3">
        <v>0.0</v>
      </c>
      <c r="AL2343" s="3">
        <v>0.0</v>
      </c>
    </row>
    <row r="2344" ht="15.75" customHeight="1">
      <c r="A2344" s="3" t="s">
        <v>2590</v>
      </c>
      <c r="B2344" s="4" t="str">
        <f t="shared" si="81"/>
        <v>LCDVCHGREY</v>
      </c>
      <c r="D2344" s="3" t="s">
        <v>101</v>
      </c>
      <c r="G2344" s="4">
        <v>0.0</v>
      </c>
      <c r="I2344" s="4">
        <v>6.0</v>
      </c>
      <c r="J2344" s="4">
        <v>0.0</v>
      </c>
      <c r="K2344" s="4">
        <v>0.0</v>
      </c>
      <c r="L2344" s="4">
        <v>0.0</v>
      </c>
      <c r="M2344" s="5">
        <v>45292.0</v>
      </c>
      <c r="N2344" s="3">
        <v>10.0</v>
      </c>
      <c r="O2344" s="6">
        <f t="shared" si="2"/>
        <v>-6</v>
      </c>
      <c r="P2344" s="3" t="s">
        <v>255</v>
      </c>
      <c r="Q2344" s="3" t="str">
        <f t="shared" si="3"/>
        <v>LC SOFA</v>
      </c>
      <c r="R2344" s="3">
        <f t="shared" si="4"/>
        <v>-6</v>
      </c>
      <c r="S2344" s="3" t="str">
        <f t="shared" si="5"/>
        <v/>
      </c>
      <c r="T2344" s="7">
        <f t="shared" si="6"/>
        <v>0</v>
      </c>
      <c r="U2344" s="8">
        <f t="array" ref="U2344">IF(W2344&lt;&gt;0,MAX(IFERROR(INDEX(A:S,MATCH(W2344,A:A,0),COLUMN(M$2)),0),IFERROR(INDEX(A:S,MATCH(AD2344,A:A,0),COLUMN(M$2)),0),IFERROR(INDEX(A:S,MATCH(AK2344,A:A,0),COLUMN(M$2)),0),IFERROR(INDEX(A:S,MATCH(AR2344,A:A,0),COLUMN(M$2)),0)),M2344)</f>
        <v>45292</v>
      </c>
      <c r="V2344" s="3">
        <f t="shared" si="7"/>
        <v>10</v>
      </c>
      <c r="X2344" s="3">
        <v>0.0</v>
      </c>
      <c r="AE2344" s="3">
        <v>0.0</v>
      </c>
      <c r="AL2344" s="3">
        <v>0.0</v>
      </c>
    </row>
    <row r="2345" ht="15.75" customHeight="1">
      <c r="A2345" s="3" t="s">
        <v>2591</v>
      </c>
      <c r="B2345" s="4" t="str">
        <f t="shared" si="81"/>
        <v>LCDVCHTAUPE</v>
      </c>
      <c r="D2345" s="3" t="s">
        <v>101</v>
      </c>
      <c r="G2345" s="4">
        <v>0.0</v>
      </c>
      <c r="I2345" s="4">
        <v>3.0</v>
      </c>
      <c r="J2345" s="4">
        <v>0.0</v>
      </c>
      <c r="K2345" s="4">
        <v>0.0</v>
      </c>
      <c r="L2345" s="4">
        <v>0.0</v>
      </c>
      <c r="M2345" s="5">
        <v>45292.0</v>
      </c>
      <c r="N2345" s="3">
        <v>6.0</v>
      </c>
      <c r="O2345" s="6">
        <f t="shared" si="2"/>
        <v>-3</v>
      </c>
      <c r="P2345" s="3" t="s">
        <v>255</v>
      </c>
      <c r="Q2345" s="3" t="str">
        <f t="shared" si="3"/>
        <v>LC SOFA</v>
      </c>
      <c r="R2345" s="3">
        <f t="shared" si="4"/>
        <v>-3</v>
      </c>
      <c r="S2345" s="3" t="str">
        <f t="shared" si="5"/>
        <v/>
      </c>
      <c r="T2345" s="7">
        <f t="shared" si="6"/>
        <v>0</v>
      </c>
      <c r="U2345" s="8">
        <f t="array" ref="U2345">IF(W2345&lt;&gt;0,MAX(IFERROR(INDEX(A:S,MATCH(W2345,A:A,0),COLUMN(M$2)),0),IFERROR(INDEX(A:S,MATCH(AD2345,A:A,0),COLUMN(M$2)),0),IFERROR(INDEX(A:S,MATCH(AK2345,A:A,0),COLUMN(M$2)),0),IFERROR(INDEX(A:S,MATCH(AR2345,A:A,0),COLUMN(M$2)),0)),M2345)</f>
        <v>45292</v>
      </c>
      <c r="V2345" s="3">
        <f t="shared" si="7"/>
        <v>6</v>
      </c>
      <c r="X2345" s="3">
        <v>0.0</v>
      </c>
      <c r="AE2345" s="3">
        <v>0.0</v>
      </c>
      <c r="AL2345" s="3">
        <v>0.0</v>
      </c>
    </row>
    <row r="2346" ht="15.75" customHeight="1">
      <c r="A2346" s="3" t="s">
        <v>2592</v>
      </c>
      <c r="B2346" s="4" t="str">
        <f t="shared" si="81"/>
        <v>LCMOSOBEIGE</v>
      </c>
      <c r="D2346" s="3" t="s">
        <v>101</v>
      </c>
      <c r="G2346" s="4">
        <v>0.0</v>
      </c>
      <c r="I2346" s="4">
        <v>0.0</v>
      </c>
      <c r="J2346" s="4">
        <v>0.0</v>
      </c>
      <c r="K2346" s="4">
        <v>0.0</v>
      </c>
      <c r="L2346" s="4">
        <v>0.0</v>
      </c>
      <c r="O2346" s="6">
        <f t="shared" si="2"/>
        <v>0</v>
      </c>
      <c r="P2346" s="3" t="s">
        <v>255</v>
      </c>
      <c r="Q2346" s="3" t="str">
        <f t="shared" si="3"/>
        <v>LC SOFA</v>
      </c>
      <c r="R2346" s="3">
        <f t="shared" si="4"/>
        <v>0</v>
      </c>
      <c r="S2346" s="3" t="str">
        <f t="shared" si="5"/>
        <v/>
      </c>
      <c r="T2346" s="7">
        <f t="shared" si="6"/>
        <v>0</v>
      </c>
      <c r="U2346" s="8" t="str">
        <f t="array" ref="U2346">IF(W2346&lt;&gt;0,MAX(IFERROR(INDEX(A:S,MATCH(W2346,A:A,0),COLUMN(M$2)),0),IFERROR(INDEX(A:S,MATCH(AD2346,A:A,0),COLUMN(M$2)),0),IFERROR(INDEX(A:S,MATCH(AK2346,A:A,0),COLUMN(M$2)),0),IFERROR(INDEX(A:S,MATCH(AR2346,A:A,0),COLUMN(M$2)),0)),M2346)</f>
        <v/>
      </c>
      <c r="V2346" s="3" t="str">
        <f t="shared" si="7"/>
        <v/>
      </c>
      <c r="X2346" s="3">
        <v>0.0</v>
      </c>
      <c r="AE2346" s="3">
        <v>0.0</v>
      </c>
      <c r="AL2346" s="3">
        <v>0.0</v>
      </c>
    </row>
    <row r="2347" ht="15.75" customHeight="1">
      <c r="A2347" s="3" t="s">
        <v>2593</v>
      </c>
      <c r="B2347" s="4" t="str">
        <f t="shared" si="81"/>
        <v>LCMOSOGREY</v>
      </c>
      <c r="D2347" s="3" t="s">
        <v>123</v>
      </c>
      <c r="E2347" s="5">
        <v>45020.0</v>
      </c>
      <c r="G2347" s="4">
        <v>0.0</v>
      </c>
      <c r="I2347" s="4">
        <v>0.0</v>
      </c>
      <c r="J2347" s="4">
        <v>0.0</v>
      </c>
      <c r="K2347" s="4">
        <v>0.0</v>
      </c>
      <c r="L2347" s="4">
        <v>0.0</v>
      </c>
      <c r="O2347" s="6">
        <f t="shared" si="2"/>
        <v>0</v>
      </c>
      <c r="P2347" s="9" t="s">
        <v>112</v>
      </c>
      <c r="Q2347" s="3" t="str">
        <f t="shared" si="3"/>
        <v>Z</v>
      </c>
      <c r="R2347" s="3">
        <f t="shared" si="4"/>
        <v>0</v>
      </c>
      <c r="S2347" s="3" t="str">
        <f t="shared" si="5"/>
        <v/>
      </c>
      <c r="T2347" s="7">
        <f t="shared" si="6"/>
        <v>0</v>
      </c>
      <c r="U2347" s="8" t="str">
        <f t="array" ref="U2347">IF(W2347&lt;&gt;0,MAX(IFERROR(INDEX(A:S,MATCH(W2347,A:A,0),COLUMN(M$2)),0),IFERROR(INDEX(A:S,MATCH(AD2347,A:A,0),COLUMN(M$2)),0),IFERROR(INDEX(A:S,MATCH(AK2347,A:A,0),COLUMN(M$2)),0),IFERROR(INDEX(A:S,MATCH(AR2347,A:A,0),COLUMN(M$2)),0)),M2347)</f>
        <v/>
      </c>
      <c r="V2347" s="3" t="str">
        <f t="shared" si="7"/>
        <v/>
      </c>
      <c r="X2347" s="3">
        <v>0.0</v>
      </c>
      <c r="AE2347" s="3">
        <v>0.0</v>
      </c>
      <c r="AL2347" s="3">
        <v>0.0</v>
      </c>
    </row>
    <row r="2348" ht="15.75" customHeight="1">
      <c r="A2348" s="3" t="s">
        <v>2594</v>
      </c>
      <c r="B2348" s="4" t="str">
        <f t="shared" si="81"/>
        <v>LCMTCHBLUSH</v>
      </c>
      <c r="D2348" s="3" t="s">
        <v>101</v>
      </c>
      <c r="G2348" s="4">
        <v>0.0</v>
      </c>
      <c r="I2348" s="4">
        <v>0.0</v>
      </c>
      <c r="J2348" s="4">
        <v>0.0</v>
      </c>
      <c r="K2348" s="4">
        <v>0.0</v>
      </c>
      <c r="L2348" s="4">
        <v>0.0</v>
      </c>
      <c r="M2348" s="5">
        <v>45292.0</v>
      </c>
      <c r="N2348" s="3">
        <v>6.0</v>
      </c>
      <c r="O2348" s="6">
        <f t="shared" si="2"/>
        <v>0</v>
      </c>
      <c r="P2348" s="3" t="s">
        <v>255</v>
      </c>
      <c r="Q2348" s="3" t="str">
        <f t="shared" si="3"/>
        <v>LC SOFA</v>
      </c>
      <c r="R2348" s="3">
        <f t="shared" si="4"/>
        <v>0</v>
      </c>
      <c r="S2348" s="3" t="str">
        <f t="shared" si="5"/>
        <v/>
      </c>
      <c r="T2348" s="7">
        <f t="shared" si="6"/>
        <v>0</v>
      </c>
      <c r="U2348" s="8">
        <f t="array" ref="U2348">IF(W2348&lt;&gt;0,MAX(IFERROR(INDEX(A:S,MATCH(W2348,A:A,0),COLUMN(M$2)),0),IFERROR(INDEX(A:S,MATCH(AD2348,A:A,0),COLUMN(M$2)),0),IFERROR(INDEX(A:S,MATCH(AK2348,A:A,0),COLUMN(M$2)),0),IFERROR(INDEX(A:S,MATCH(AR2348,A:A,0),COLUMN(M$2)),0)),M2348)</f>
        <v>45292</v>
      </c>
      <c r="V2348" s="3">
        <f t="shared" si="7"/>
        <v>6</v>
      </c>
      <c r="X2348" s="3">
        <v>0.0</v>
      </c>
      <c r="AE2348" s="3">
        <v>0.0</v>
      </c>
      <c r="AL2348" s="3">
        <v>0.0</v>
      </c>
    </row>
    <row r="2349" ht="15.75" customHeight="1">
      <c r="A2349" s="3" t="s">
        <v>2595</v>
      </c>
      <c r="B2349" s="4" t="str">
        <f t="shared" si="81"/>
        <v>LCMTCHGREY</v>
      </c>
      <c r="D2349" s="3" t="s">
        <v>101</v>
      </c>
      <c r="G2349" s="4">
        <v>0.0</v>
      </c>
      <c r="I2349" s="4">
        <v>0.0</v>
      </c>
      <c r="J2349" s="4">
        <v>0.0</v>
      </c>
      <c r="K2349" s="4">
        <v>0.0</v>
      </c>
      <c r="L2349" s="4">
        <v>0.0</v>
      </c>
      <c r="M2349" s="5">
        <v>45292.0</v>
      </c>
      <c r="N2349" s="3">
        <v>6.0</v>
      </c>
      <c r="O2349" s="6">
        <f t="shared" si="2"/>
        <v>0</v>
      </c>
      <c r="P2349" s="3" t="s">
        <v>255</v>
      </c>
      <c r="Q2349" s="3" t="str">
        <f t="shared" si="3"/>
        <v>LC SOFA</v>
      </c>
      <c r="R2349" s="3">
        <f t="shared" si="4"/>
        <v>0</v>
      </c>
      <c r="S2349" s="3" t="str">
        <f t="shared" si="5"/>
        <v/>
      </c>
      <c r="T2349" s="7">
        <f t="shared" si="6"/>
        <v>0</v>
      </c>
      <c r="U2349" s="8">
        <f t="array" ref="U2349">IF(W2349&lt;&gt;0,MAX(IFERROR(INDEX(A:S,MATCH(W2349,A:A,0),COLUMN(M$2)),0),IFERROR(INDEX(A:S,MATCH(AD2349,A:A,0),COLUMN(M$2)),0),IFERROR(INDEX(A:S,MATCH(AK2349,A:A,0),COLUMN(M$2)),0),IFERROR(INDEX(A:S,MATCH(AR2349,A:A,0),COLUMN(M$2)),0)),M2349)</f>
        <v>45292</v>
      </c>
      <c r="V2349" s="3">
        <f t="shared" si="7"/>
        <v>6</v>
      </c>
      <c r="X2349" s="3">
        <v>0.0</v>
      </c>
      <c r="AE2349" s="3">
        <v>0.0</v>
      </c>
      <c r="AL2349" s="3">
        <v>0.0</v>
      </c>
    </row>
    <row r="2350" ht="15.75" customHeight="1">
      <c r="A2350" s="3" t="s">
        <v>2596</v>
      </c>
      <c r="B2350" s="4" t="str">
        <f t="shared" si="81"/>
        <v>LCMTCHNAVY</v>
      </c>
      <c r="D2350" s="3" t="s">
        <v>101</v>
      </c>
      <c r="G2350" s="4">
        <v>0.0</v>
      </c>
      <c r="I2350" s="4">
        <v>2.0</v>
      </c>
      <c r="J2350" s="4">
        <v>0.0</v>
      </c>
      <c r="K2350" s="4">
        <v>0.0</v>
      </c>
      <c r="L2350" s="4">
        <v>0.0</v>
      </c>
      <c r="M2350" s="5">
        <v>45292.0</v>
      </c>
      <c r="N2350" s="3">
        <v>6.0</v>
      </c>
      <c r="O2350" s="6">
        <f t="shared" si="2"/>
        <v>-2</v>
      </c>
      <c r="P2350" s="3" t="s">
        <v>255</v>
      </c>
      <c r="Q2350" s="3" t="str">
        <f t="shared" si="3"/>
        <v>LC SOFA</v>
      </c>
      <c r="R2350" s="3">
        <f t="shared" si="4"/>
        <v>-2</v>
      </c>
      <c r="S2350" s="3" t="str">
        <f t="shared" si="5"/>
        <v/>
      </c>
      <c r="T2350" s="7">
        <f t="shared" si="6"/>
        <v>0</v>
      </c>
      <c r="U2350" s="8">
        <f t="array" ref="U2350">IF(W2350&lt;&gt;0,MAX(IFERROR(INDEX(A:S,MATCH(W2350,A:A,0),COLUMN(M$2)),0),IFERROR(INDEX(A:S,MATCH(AD2350,A:A,0),COLUMN(M$2)),0),IFERROR(INDEX(A:S,MATCH(AK2350,A:A,0),COLUMN(M$2)),0),IFERROR(INDEX(A:S,MATCH(AR2350,A:A,0),COLUMN(M$2)),0)),M2350)</f>
        <v>45292</v>
      </c>
      <c r="V2350" s="3">
        <f t="shared" si="7"/>
        <v>6</v>
      </c>
      <c r="X2350" s="3">
        <v>0.0</v>
      </c>
      <c r="AE2350" s="3">
        <v>0.0</v>
      </c>
      <c r="AL2350" s="3">
        <v>0.0</v>
      </c>
    </row>
    <row r="2351" ht="15.75" customHeight="1">
      <c r="A2351" s="3" t="s">
        <v>2597</v>
      </c>
      <c r="B2351" s="4" t="str">
        <f t="shared" si="81"/>
        <v>LCYVCHBLUSH</v>
      </c>
      <c r="D2351" s="3" t="s">
        <v>101</v>
      </c>
      <c r="G2351" s="4">
        <v>0.0</v>
      </c>
      <c r="I2351" s="4">
        <v>0.0</v>
      </c>
      <c r="J2351" s="4">
        <v>0.0</v>
      </c>
      <c r="K2351" s="4">
        <v>0.0</v>
      </c>
      <c r="L2351" s="4">
        <v>0.0</v>
      </c>
      <c r="M2351" s="5">
        <v>45292.0</v>
      </c>
      <c r="N2351" s="3">
        <v>6.0</v>
      </c>
      <c r="O2351" s="6">
        <f t="shared" si="2"/>
        <v>0</v>
      </c>
      <c r="P2351" s="3" t="s">
        <v>255</v>
      </c>
      <c r="Q2351" s="3" t="str">
        <f t="shared" si="3"/>
        <v>LC SOFA</v>
      </c>
      <c r="R2351" s="3">
        <f t="shared" si="4"/>
        <v>0</v>
      </c>
      <c r="S2351" s="3" t="str">
        <f t="shared" si="5"/>
        <v/>
      </c>
      <c r="T2351" s="7">
        <f t="shared" si="6"/>
        <v>0</v>
      </c>
      <c r="U2351" s="8">
        <f t="array" ref="U2351">IF(W2351&lt;&gt;0,MAX(IFERROR(INDEX(A:S,MATCH(W2351,A:A,0),COLUMN(M$2)),0),IFERROR(INDEX(A:S,MATCH(AD2351,A:A,0),COLUMN(M$2)),0),IFERROR(INDEX(A:S,MATCH(AK2351,A:A,0),COLUMN(M$2)),0),IFERROR(INDEX(A:S,MATCH(AR2351,A:A,0),COLUMN(M$2)),0)),M2351)</f>
        <v>45292</v>
      </c>
      <c r="V2351" s="3">
        <f t="shared" si="7"/>
        <v>6</v>
      </c>
      <c r="X2351" s="3">
        <v>0.0</v>
      </c>
      <c r="AE2351" s="3">
        <v>0.0</v>
      </c>
      <c r="AL2351" s="3">
        <v>0.0</v>
      </c>
    </row>
    <row r="2352" ht="15.75" customHeight="1">
      <c r="A2352" s="3" t="s">
        <v>2598</v>
      </c>
      <c r="B2352" s="4" t="str">
        <f t="shared" si="81"/>
        <v>LCYVCHGREY</v>
      </c>
      <c r="D2352" s="3" t="s">
        <v>101</v>
      </c>
      <c r="G2352" s="4">
        <v>0.0</v>
      </c>
      <c r="I2352" s="4">
        <v>0.0</v>
      </c>
      <c r="J2352" s="4">
        <v>0.0</v>
      </c>
      <c r="K2352" s="4">
        <v>0.0</v>
      </c>
      <c r="L2352" s="4">
        <v>0.0</v>
      </c>
      <c r="M2352" s="5">
        <v>45292.0</v>
      </c>
      <c r="N2352" s="3">
        <v>6.0</v>
      </c>
      <c r="O2352" s="6">
        <f t="shared" si="2"/>
        <v>0</v>
      </c>
      <c r="P2352" s="3" t="s">
        <v>255</v>
      </c>
      <c r="Q2352" s="3" t="str">
        <f t="shared" si="3"/>
        <v>LC SOFA</v>
      </c>
      <c r="R2352" s="3">
        <f t="shared" si="4"/>
        <v>0</v>
      </c>
      <c r="S2352" s="3" t="str">
        <f t="shared" si="5"/>
        <v/>
      </c>
      <c r="T2352" s="7">
        <f t="shared" si="6"/>
        <v>0</v>
      </c>
      <c r="U2352" s="8">
        <f t="array" ref="U2352">IF(W2352&lt;&gt;0,MAX(IFERROR(INDEX(A:S,MATCH(W2352,A:A,0),COLUMN(M$2)),0),IFERROR(INDEX(A:S,MATCH(AD2352,A:A,0),COLUMN(M$2)),0),IFERROR(INDEX(A:S,MATCH(AK2352,A:A,0),COLUMN(M$2)),0),IFERROR(INDEX(A:S,MATCH(AR2352,A:A,0),COLUMN(M$2)),0)),M2352)</f>
        <v>45292</v>
      </c>
      <c r="V2352" s="3">
        <f t="shared" si="7"/>
        <v>6</v>
      </c>
      <c r="X2352" s="3">
        <v>0.0</v>
      </c>
      <c r="AE2352" s="3">
        <v>0.0</v>
      </c>
      <c r="AL2352" s="3">
        <v>0.0</v>
      </c>
    </row>
    <row r="2353" ht="15.75" customHeight="1">
      <c r="A2353" s="3" t="s">
        <v>2599</v>
      </c>
      <c r="B2353" s="4" t="str">
        <f t="shared" si="81"/>
        <v>LCYVCHNAVY</v>
      </c>
      <c r="D2353" s="3" t="s">
        <v>101</v>
      </c>
      <c r="G2353" s="4">
        <v>0.0</v>
      </c>
      <c r="I2353" s="4">
        <v>0.0</v>
      </c>
      <c r="J2353" s="4">
        <v>0.0</v>
      </c>
      <c r="K2353" s="4">
        <v>0.0</v>
      </c>
      <c r="L2353" s="4">
        <v>0.0</v>
      </c>
      <c r="M2353" s="5">
        <v>45292.0</v>
      </c>
      <c r="N2353" s="3">
        <v>6.0</v>
      </c>
      <c r="O2353" s="6">
        <f t="shared" si="2"/>
        <v>0</v>
      </c>
      <c r="P2353" s="3" t="s">
        <v>255</v>
      </c>
      <c r="Q2353" s="3" t="str">
        <f t="shared" si="3"/>
        <v>LC SOFA</v>
      </c>
      <c r="R2353" s="3">
        <f t="shared" si="4"/>
        <v>0</v>
      </c>
      <c r="S2353" s="3" t="str">
        <f t="shared" si="5"/>
        <v/>
      </c>
      <c r="T2353" s="7">
        <f t="shared" si="6"/>
        <v>0</v>
      </c>
      <c r="U2353" s="8">
        <f t="array" ref="U2353">IF(W2353&lt;&gt;0,MAX(IFERROR(INDEX(A:S,MATCH(W2353,A:A,0),COLUMN(M$2)),0),IFERROR(INDEX(A:S,MATCH(AD2353,A:A,0),COLUMN(M$2)),0),IFERROR(INDEX(A:S,MATCH(AK2353,A:A,0),COLUMN(M$2)),0),IFERROR(INDEX(A:S,MATCH(AR2353,A:A,0),COLUMN(M$2)),0)),M2353)</f>
        <v>45292</v>
      </c>
      <c r="V2353" s="3">
        <f t="shared" si="7"/>
        <v>6</v>
      </c>
      <c r="X2353" s="3">
        <v>0.0</v>
      </c>
      <c r="AE2353" s="3">
        <v>0.0</v>
      </c>
      <c r="AL2353" s="3">
        <v>0.0</v>
      </c>
    </row>
    <row r="2354" ht="15.75" customHeight="1">
      <c r="A2354" s="3" t="s">
        <v>2600</v>
      </c>
      <c r="B2354" s="4" t="str">
        <f t="shared" si="81"/>
        <v>LCBABABLBL</v>
      </c>
      <c r="D2354" s="3" t="s">
        <v>101</v>
      </c>
      <c r="G2354" s="4">
        <v>1.0</v>
      </c>
      <c r="I2354" s="4">
        <v>50.0</v>
      </c>
      <c r="J2354" s="4">
        <v>0.0</v>
      </c>
      <c r="K2354" s="4">
        <v>0.0</v>
      </c>
      <c r="L2354" s="4">
        <v>0.0</v>
      </c>
      <c r="M2354" s="5">
        <v>45261.0</v>
      </c>
      <c r="N2354" s="3">
        <v>300.0</v>
      </c>
      <c r="O2354" s="6">
        <f t="shared" si="2"/>
        <v>-49</v>
      </c>
      <c r="P2354" s="3" t="s">
        <v>137</v>
      </c>
      <c r="Q2354" s="3" t="str">
        <f t="shared" si="3"/>
        <v>LC BARSTL</v>
      </c>
      <c r="R2354" s="3">
        <f t="shared" si="4"/>
        <v>-49</v>
      </c>
      <c r="S2354" s="3" t="str">
        <f t="shared" si="5"/>
        <v/>
      </c>
      <c r="T2354" s="7">
        <f t="shared" si="6"/>
        <v>0</v>
      </c>
      <c r="U2354" s="8">
        <f t="array" ref="U2354">IF(W2354&lt;&gt;0,MAX(IFERROR(INDEX(A:S,MATCH(W2354,A:A,0),COLUMN(M$2)),0),IFERROR(INDEX(A:S,MATCH(AD2354,A:A,0),COLUMN(M$2)),0),IFERROR(INDEX(A:S,MATCH(AK2354,A:A,0),COLUMN(M$2)),0),IFERROR(INDEX(A:S,MATCH(AR2354,A:A,0),COLUMN(M$2)),0)),M2354)</f>
        <v>45261</v>
      </c>
      <c r="V2354" s="3">
        <f t="shared" si="7"/>
        <v>300</v>
      </c>
    </row>
    <row r="2355" ht="15.75" customHeight="1">
      <c r="A2355" s="3" t="s">
        <v>2601</v>
      </c>
      <c r="B2355" s="4" t="str">
        <f t="shared" si="81"/>
        <v>LCBABABLBLUE</v>
      </c>
      <c r="D2355" s="3" t="s">
        <v>101</v>
      </c>
      <c r="G2355" s="4">
        <v>27.0</v>
      </c>
      <c r="I2355" s="4">
        <v>5.0</v>
      </c>
      <c r="J2355" s="4">
        <v>20.0</v>
      </c>
      <c r="K2355" s="4">
        <v>0.0</v>
      </c>
      <c r="L2355" s="4">
        <v>0.0</v>
      </c>
      <c r="O2355" s="6">
        <f t="shared" si="2"/>
        <v>22</v>
      </c>
      <c r="P2355" s="3" t="s">
        <v>137</v>
      </c>
      <c r="Q2355" s="3" t="str">
        <f t="shared" si="3"/>
        <v>LC BARSTL</v>
      </c>
      <c r="R2355" s="3">
        <f t="shared" si="4"/>
        <v>22</v>
      </c>
      <c r="S2355" s="3" t="str">
        <f t="shared" si="5"/>
        <v/>
      </c>
      <c r="T2355" s="7">
        <f t="shared" si="6"/>
        <v>22</v>
      </c>
      <c r="U2355" s="8" t="str">
        <f t="array" ref="U2355">IF(W2355&lt;&gt;0,MAX(IFERROR(INDEX(A:S,MATCH(W2355,A:A,0),COLUMN(M$2)),0),IFERROR(INDEX(A:S,MATCH(AD2355,A:A,0),COLUMN(M$2)),0),IFERROR(INDEX(A:S,MATCH(AK2355,A:A,0),COLUMN(M$2)),0),IFERROR(INDEX(A:S,MATCH(AR2355,A:A,0),COLUMN(M$2)),0)),M2355)</f>
        <v/>
      </c>
      <c r="V2355" s="3" t="str">
        <f t="shared" si="7"/>
        <v/>
      </c>
    </row>
    <row r="2356" ht="15.75" customHeight="1">
      <c r="A2356" s="3" t="s">
        <v>2602</v>
      </c>
      <c r="B2356" s="4" t="str">
        <f t="shared" si="81"/>
        <v>LCBABABLGR</v>
      </c>
      <c r="D2356" s="3" t="s">
        <v>101</v>
      </c>
      <c r="G2356" s="4">
        <v>114.0</v>
      </c>
      <c r="I2356" s="4">
        <v>40.0</v>
      </c>
      <c r="J2356" s="4">
        <v>72.0</v>
      </c>
      <c r="K2356" s="4">
        <v>0.0</v>
      </c>
      <c r="L2356" s="4">
        <v>0.0</v>
      </c>
      <c r="M2356" s="5">
        <v>45261.0</v>
      </c>
      <c r="N2356" s="3">
        <v>100.0</v>
      </c>
      <c r="O2356" s="6">
        <f t="shared" si="2"/>
        <v>74</v>
      </c>
      <c r="P2356" s="3" t="s">
        <v>137</v>
      </c>
      <c r="Q2356" s="3" t="str">
        <f t="shared" si="3"/>
        <v>LC BARSTL</v>
      </c>
      <c r="R2356" s="3">
        <f t="shared" si="4"/>
        <v>74</v>
      </c>
      <c r="S2356" s="3" t="str">
        <f t="shared" si="5"/>
        <v/>
      </c>
      <c r="T2356" s="7">
        <f t="shared" si="6"/>
        <v>74</v>
      </c>
      <c r="U2356" s="8">
        <f t="array" ref="U2356">IF(W2356&lt;&gt;0,MAX(IFERROR(INDEX(A:S,MATCH(W2356,A:A,0),COLUMN(M$2)),0),IFERROR(INDEX(A:S,MATCH(AD2356,A:A,0),COLUMN(M$2)),0),IFERROR(INDEX(A:S,MATCH(AK2356,A:A,0),COLUMN(M$2)),0),IFERROR(INDEX(A:S,MATCH(AR2356,A:A,0),COLUMN(M$2)),0)),M2356)</f>
        <v>45261</v>
      </c>
      <c r="V2356" s="3">
        <f t="shared" si="7"/>
        <v>100</v>
      </c>
    </row>
    <row r="2357" ht="15.75" customHeight="1">
      <c r="A2357" s="3" t="s">
        <v>2603</v>
      </c>
      <c r="B2357" s="4" t="str">
        <f t="shared" si="81"/>
        <v>LCBABABLRED</v>
      </c>
      <c r="D2357" s="3" t="s">
        <v>101</v>
      </c>
      <c r="G2357" s="4">
        <v>82.0</v>
      </c>
      <c r="I2357" s="4">
        <v>0.0</v>
      </c>
      <c r="J2357" s="4">
        <v>80.0</v>
      </c>
      <c r="K2357" s="4">
        <v>0.0</v>
      </c>
      <c r="L2357" s="4">
        <v>0.0</v>
      </c>
      <c r="O2357" s="6">
        <f t="shared" si="2"/>
        <v>82</v>
      </c>
      <c r="P2357" s="3" t="s">
        <v>137</v>
      </c>
      <c r="Q2357" s="3" t="str">
        <f t="shared" si="3"/>
        <v>LC BARSTL</v>
      </c>
      <c r="R2357" s="3">
        <f t="shared" si="4"/>
        <v>82</v>
      </c>
      <c r="S2357" s="3" t="str">
        <f t="shared" si="5"/>
        <v/>
      </c>
      <c r="T2357" s="7">
        <f t="shared" si="6"/>
        <v>82</v>
      </c>
      <c r="U2357" s="8" t="str">
        <f t="array" ref="U2357">IF(W2357&lt;&gt;0,MAX(IFERROR(INDEX(A:S,MATCH(W2357,A:A,0),COLUMN(M$2)),0),IFERROR(INDEX(A:S,MATCH(AD2357,A:A,0),COLUMN(M$2)),0),IFERROR(INDEX(A:S,MATCH(AK2357,A:A,0),COLUMN(M$2)),0),IFERROR(INDEX(A:S,MATCH(AR2357,A:A,0),COLUMN(M$2)),0)),M2357)</f>
        <v/>
      </c>
      <c r="V2357" s="3" t="str">
        <f t="shared" si="7"/>
        <v/>
      </c>
    </row>
    <row r="2358" ht="15.75" customHeight="1">
      <c r="A2358" s="3" t="s">
        <v>2604</v>
      </c>
      <c r="B2358" s="4" t="str">
        <f t="shared" si="81"/>
        <v>LCDUBABLBLUE</v>
      </c>
      <c r="D2358" s="3" t="s">
        <v>101</v>
      </c>
      <c r="G2358" s="4">
        <v>0.0</v>
      </c>
      <c r="I2358" s="4">
        <v>4.0</v>
      </c>
      <c r="J2358" s="4">
        <v>0.0</v>
      </c>
      <c r="K2358" s="4">
        <v>0.0</v>
      </c>
      <c r="L2358" s="4">
        <v>0.0</v>
      </c>
      <c r="M2358" s="5"/>
      <c r="O2358" s="6">
        <f t="shared" si="2"/>
        <v>-4</v>
      </c>
      <c r="P2358" s="3" t="s">
        <v>137</v>
      </c>
      <c r="Q2358" s="3" t="str">
        <f t="shared" si="3"/>
        <v>LC BARSTL</v>
      </c>
      <c r="R2358" s="3">
        <f t="shared" si="4"/>
        <v>-4</v>
      </c>
      <c r="S2358" s="3" t="str">
        <f t="shared" si="5"/>
        <v/>
      </c>
      <c r="T2358" s="7">
        <f t="shared" si="6"/>
        <v>0</v>
      </c>
      <c r="U2358" s="8" t="str">
        <f t="array" ref="U2358">IF(W2358&lt;&gt;0,MAX(IFERROR(INDEX(A:S,MATCH(W2358,A:A,0),COLUMN(M$2)),0),IFERROR(INDEX(A:S,MATCH(AD2358,A:A,0),COLUMN(M$2)),0),IFERROR(INDEX(A:S,MATCH(AK2358,A:A,0),COLUMN(M$2)),0),IFERROR(INDEX(A:S,MATCH(AR2358,A:A,0),COLUMN(M$2)),0)),M2358)</f>
        <v/>
      </c>
      <c r="V2358" s="3" t="str">
        <f t="shared" si="7"/>
        <v/>
      </c>
    </row>
    <row r="2359" ht="15.75" customHeight="1">
      <c r="A2359" s="3" t="s">
        <v>2605</v>
      </c>
      <c r="B2359" s="4" t="str">
        <f t="shared" si="81"/>
        <v>LCDUBABLGR</v>
      </c>
      <c r="D2359" s="3" t="s">
        <v>101</v>
      </c>
      <c r="G2359" s="4">
        <v>214.0</v>
      </c>
      <c r="I2359" s="4">
        <v>13.0</v>
      </c>
      <c r="J2359" s="4">
        <v>199.0</v>
      </c>
      <c r="K2359" s="4">
        <v>1.0</v>
      </c>
      <c r="L2359" s="4">
        <v>0.0</v>
      </c>
      <c r="M2359" s="5"/>
      <c r="O2359" s="6">
        <f t="shared" si="2"/>
        <v>201</v>
      </c>
      <c r="P2359" s="3" t="s">
        <v>137</v>
      </c>
      <c r="Q2359" s="3" t="str">
        <f t="shared" si="3"/>
        <v>LC BARSTL</v>
      </c>
      <c r="R2359" s="3">
        <f t="shared" si="4"/>
        <v>201</v>
      </c>
      <c r="S2359" s="3" t="str">
        <f t="shared" si="5"/>
        <v/>
      </c>
      <c r="T2359" s="7">
        <f t="shared" si="6"/>
        <v>201</v>
      </c>
      <c r="U2359" s="8" t="str">
        <f t="array" ref="U2359">IF(W2359&lt;&gt;0,MAX(IFERROR(INDEX(A:S,MATCH(W2359,A:A,0),COLUMN(M$2)),0),IFERROR(INDEX(A:S,MATCH(AD2359,A:A,0),COLUMN(M$2)),0),IFERROR(INDEX(A:S,MATCH(AK2359,A:A,0),COLUMN(M$2)),0),IFERROR(INDEX(A:S,MATCH(AR2359,A:A,0),COLUMN(M$2)),0)),M2359)</f>
        <v/>
      </c>
      <c r="V2359" s="3" t="str">
        <f t="shared" si="7"/>
        <v/>
      </c>
    </row>
    <row r="2360" ht="15.75" customHeight="1">
      <c r="A2360" s="3" t="s">
        <v>2606</v>
      </c>
      <c r="B2360" s="4" t="str">
        <f t="shared" si="81"/>
        <v>LCDUBABLRED</v>
      </c>
      <c r="D2360" s="3" t="s">
        <v>101</v>
      </c>
      <c r="G2360" s="4">
        <v>4.0</v>
      </c>
      <c r="I2360" s="4">
        <v>1.0</v>
      </c>
      <c r="J2360" s="4">
        <v>1.0</v>
      </c>
      <c r="K2360" s="4">
        <v>0.0</v>
      </c>
      <c r="L2360" s="4">
        <v>0.0</v>
      </c>
      <c r="M2360" s="5"/>
      <c r="O2360" s="6">
        <f t="shared" si="2"/>
        <v>3</v>
      </c>
      <c r="P2360" s="3" t="s">
        <v>137</v>
      </c>
      <c r="Q2360" s="3" t="str">
        <f t="shared" si="3"/>
        <v>LC BARSTL</v>
      </c>
      <c r="R2360" s="3">
        <f t="shared" si="4"/>
        <v>3</v>
      </c>
      <c r="S2360" s="3" t="str">
        <f t="shared" si="5"/>
        <v/>
      </c>
      <c r="T2360" s="7">
        <f t="shared" si="6"/>
        <v>3</v>
      </c>
      <c r="U2360" s="8" t="str">
        <f t="array" ref="U2360">IF(W2360&lt;&gt;0,MAX(IFERROR(INDEX(A:S,MATCH(W2360,A:A,0),COLUMN(M$2)),0),IFERROR(INDEX(A:S,MATCH(AD2360,A:A,0),COLUMN(M$2)),0),IFERROR(INDEX(A:S,MATCH(AK2360,A:A,0),COLUMN(M$2)),0),IFERROR(INDEX(A:S,MATCH(AR2360,A:A,0),COLUMN(M$2)),0)),M2360)</f>
        <v/>
      </c>
      <c r="V2360" s="3" t="str">
        <f t="shared" si="7"/>
        <v/>
      </c>
    </row>
    <row r="2361" ht="15.75" customHeight="1">
      <c r="A2361" s="3" t="s">
        <v>2607</v>
      </c>
      <c r="B2361" s="4" t="str">
        <f t="shared" si="81"/>
        <v>LCDUBABLWH</v>
      </c>
      <c r="D2361" s="3" t="s">
        <v>101</v>
      </c>
      <c r="G2361" s="4">
        <v>3.0</v>
      </c>
      <c r="I2361" s="4">
        <v>9.0</v>
      </c>
      <c r="J2361" s="4">
        <v>0.0</v>
      </c>
      <c r="K2361" s="4">
        <v>0.0</v>
      </c>
      <c r="L2361" s="4">
        <v>0.0</v>
      </c>
      <c r="O2361" s="6">
        <f t="shared" si="2"/>
        <v>-6</v>
      </c>
      <c r="P2361" s="3" t="s">
        <v>137</v>
      </c>
      <c r="Q2361" s="3" t="str">
        <f t="shared" si="3"/>
        <v>LC BARSTL</v>
      </c>
      <c r="R2361" s="3">
        <f t="shared" si="4"/>
        <v>-6</v>
      </c>
      <c r="S2361" s="3" t="str">
        <f t="shared" si="5"/>
        <v/>
      </c>
      <c r="T2361" s="7">
        <f t="shared" si="6"/>
        <v>0</v>
      </c>
      <c r="U2361" s="8" t="str">
        <f t="array" ref="U2361">IF(W2361&lt;&gt;0,MAX(IFERROR(INDEX(A:S,MATCH(W2361,A:A,0),COLUMN(M$2)),0),IFERROR(INDEX(A:S,MATCH(AD2361,A:A,0),COLUMN(M$2)),0),IFERROR(INDEX(A:S,MATCH(AK2361,A:A,0),COLUMN(M$2)),0),IFERROR(INDEX(A:S,MATCH(AR2361,A:A,0),COLUMN(M$2)),0)),M2361)</f>
        <v/>
      </c>
      <c r="V2361" s="3" t="str">
        <f t="shared" si="7"/>
        <v/>
      </c>
    </row>
    <row r="2362" ht="15.75" customHeight="1">
      <c r="A2362" s="3" t="s">
        <v>2608</v>
      </c>
      <c r="B2362" s="4" t="str">
        <f t="shared" si="81"/>
        <v>LCDUBACHRGR</v>
      </c>
      <c r="D2362" s="3" t="s">
        <v>101</v>
      </c>
      <c r="G2362" s="4">
        <v>90.0</v>
      </c>
      <c r="I2362" s="4">
        <v>0.0</v>
      </c>
      <c r="J2362" s="4">
        <v>88.0</v>
      </c>
      <c r="K2362" s="4">
        <v>0.0</v>
      </c>
      <c r="L2362" s="4">
        <v>0.0</v>
      </c>
      <c r="O2362" s="6">
        <f t="shared" si="2"/>
        <v>90</v>
      </c>
      <c r="P2362" s="3" t="s">
        <v>137</v>
      </c>
      <c r="Q2362" s="3" t="str">
        <f t="shared" si="3"/>
        <v>LC BARSTL</v>
      </c>
      <c r="R2362" s="3">
        <f t="shared" si="4"/>
        <v>90</v>
      </c>
      <c r="S2362" s="3" t="str">
        <f t="shared" si="5"/>
        <v/>
      </c>
      <c r="T2362" s="7">
        <f t="shared" si="6"/>
        <v>90</v>
      </c>
      <c r="U2362" s="8" t="str">
        <f t="array" ref="U2362">IF(W2362&lt;&gt;0,MAX(IFERROR(INDEX(A:S,MATCH(W2362,A:A,0),COLUMN(M$2)),0),IFERROR(INDEX(A:S,MATCH(AD2362,A:A,0),COLUMN(M$2)),0),IFERROR(INDEX(A:S,MATCH(AK2362,A:A,0),COLUMN(M$2)),0),IFERROR(INDEX(A:S,MATCH(AR2362,A:A,0),COLUMN(M$2)),0)),M2362)</f>
        <v/>
      </c>
      <c r="V2362" s="3" t="str">
        <f t="shared" si="7"/>
        <v/>
      </c>
    </row>
    <row r="2363" ht="15.75" customHeight="1">
      <c r="A2363" s="3" t="s">
        <v>2609</v>
      </c>
      <c r="B2363" s="4" t="str">
        <f t="shared" si="81"/>
        <v>LCDXBABLGR</v>
      </c>
      <c r="D2363" s="3" t="s">
        <v>101</v>
      </c>
      <c r="G2363" s="4">
        <v>0.0</v>
      </c>
      <c r="I2363" s="4">
        <v>6.0</v>
      </c>
      <c r="J2363" s="4">
        <v>0.0</v>
      </c>
      <c r="K2363" s="4">
        <v>0.0</v>
      </c>
      <c r="L2363" s="4">
        <v>0.0</v>
      </c>
      <c r="M2363" s="5">
        <v>45261.0</v>
      </c>
      <c r="N2363" s="3">
        <v>50.0</v>
      </c>
      <c r="O2363" s="6">
        <f t="shared" si="2"/>
        <v>-6</v>
      </c>
      <c r="P2363" s="3" t="s">
        <v>137</v>
      </c>
      <c r="Q2363" s="3" t="str">
        <f t="shared" si="3"/>
        <v>LC BARSTL</v>
      </c>
      <c r="R2363" s="3">
        <f t="shared" si="4"/>
        <v>-6</v>
      </c>
      <c r="S2363" s="3" t="str">
        <f t="shared" si="5"/>
        <v/>
      </c>
      <c r="T2363" s="7">
        <f t="shared" si="6"/>
        <v>0</v>
      </c>
      <c r="U2363" s="8">
        <f t="array" ref="U2363">IF(W2363&lt;&gt;0,MAX(IFERROR(INDEX(A:S,MATCH(W2363,A:A,0),COLUMN(M$2)),0),IFERROR(INDEX(A:S,MATCH(AD2363,A:A,0),COLUMN(M$2)),0),IFERROR(INDEX(A:S,MATCH(AK2363,A:A,0),COLUMN(M$2)),0),IFERROR(INDEX(A:S,MATCH(AR2363,A:A,0),COLUMN(M$2)),0)),M2363)</f>
        <v>45261</v>
      </c>
      <c r="V2363" s="3">
        <f t="shared" si="7"/>
        <v>50</v>
      </c>
    </row>
    <row r="2364" ht="15.75" customHeight="1">
      <c r="A2364" s="3" t="s">
        <v>2610</v>
      </c>
      <c r="B2364" s="4" t="str">
        <f t="shared" si="81"/>
        <v>LCLABABLGR</v>
      </c>
      <c r="D2364" s="3" t="s">
        <v>101</v>
      </c>
      <c r="G2364" s="4">
        <v>13.0</v>
      </c>
      <c r="I2364" s="4">
        <v>17.0</v>
      </c>
      <c r="J2364" s="4">
        <v>0.0</v>
      </c>
      <c r="K2364" s="4">
        <v>0.0</v>
      </c>
      <c r="L2364" s="4">
        <v>0.0</v>
      </c>
      <c r="M2364" s="5">
        <v>45261.0</v>
      </c>
      <c r="N2364" s="3">
        <v>124.0</v>
      </c>
      <c r="O2364" s="6">
        <f t="shared" si="2"/>
        <v>-4</v>
      </c>
      <c r="P2364" s="3" t="s">
        <v>137</v>
      </c>
      <c r="Q2364" s="3" t="str">
        <f t="shared" si="3"/>
        <v>LC BARSTL</v>
      </c>
      <c r="R2364" s="3">
        <f t="shared" si="4"/>
        <v>-4</v>
      </c>
      <c r="S2364" s="3" t="str">
        <f t="shared" si="5"/>
        <v/>
      </c>
      <c r="T2364" s="7">
        <f t="shared" si="6"/>
        <v>0</v>
      </c>
      <c r="U2364" s="8">
        <f t="array" ref="U2364">IF(W2364&lt;&gt;0,MAX(IFERROR(INDEX(A:S,MATCH(W2364,A:A,0),COLUMN(M$2)),0),IFERROR(INDEX(A:S,MATCH(AD2364,A:A,0),COLUMN(M$2)),0),IFERROR(INDEX(A:S,MATCH(AK2364,A:A,0),COLUMN(M$2)),0),IFERROR(INDEX(A:S,MATCH(AR2364,A:A,0),COLUMN(M$2)),0)),M2364)</f>
        <v>45261</v>
      </c>
      <c r="V2364" s="3">
        <f t="shared" si="7"/>
        <v>124</v>
      </c>
    </row>
    <row r="2365" ht="15.75" customHeight="1">
      <c r="A2365" s="3" t="s">
        <v>2611</v>
      </c>
      <c r="B2365" s="4" t="str">
        <f t="shared" si="81"/>
        <v>LCPDBABLBL</v>
      </c>
      <c r="D2365" s="3" t="s">
        <v>101</v>
      </c>
      <c r="G2365" s="4">
        <v>0.0</v>
      </c>
      <c r="I2365" s="4">
        <v>10.0</v>
      </c>
      <c r="J2365" s="4">
        <v>0.0</v>
      </c>
      <c r="K2365" s="4">
        <v>0.0</v>
      </c>
      <c r="L2365" s="4">
        <v>0.0</v>
      </c>
      <c r="M2365" s="5">
        <v>45261.0</v>
      </c>
      <c r="N2365" s="3">
        <v>260.0</v>
      </c>
      <c r="O2365" s="6">
        <f t="shared" si="2"/>
        <v>-10</v>
      </c>
      <c r="P2365" s="3" t="s">
        <v>137</v>
      </c>
      <c r="Q2365" s="3" t="str">
        <f t="shared" si="3"/>
        <v>LC BARSTL</v>
      </c>
      <c r="R2365" s="3">
        <f t="shared" si="4"/>
        <v>-10</v>
      </c>
      <c r="S2365" s="3" t="str">
        <f t="shared" si="5"/>
        <v/>
      </c>
      <c r="T2365" s="7">
        <f t="shared" si="6"/>
        <v>0</v>
      </c>
      <c r="U2365" s="8">
        <f t="array" ref="U2365">IF(W2365&lt;&gt;0,MAX(IFERROR(INDEX(A:S,MATCH(W2365,A:A,0),COLUMN(M$2)),0),IFERROR(INDEX(A:S,MATCH(AD2365,A:A,0),COLUMN(M$2)),0),IFERROR(INDEX(A:S,MATCH(AK2365,A:A,0),COLUMN(M$2)),0),IFERROR(INDEX(A:S,MATCH(AR2365,A:A,0),COLUMN(M$2)),0)),M2365)</f>
        <v>45261</v>
      </c>
      <c r="V2365" s="3">
        <f t="shared" si="7"/>
        <v>260</v>
      </c>
    </row>
    <row r="2366" ht="15.75" customHeight="1">
      <c r="A2366" s="3" t="s">
        <v>2612</v>
      </c>
      <c r="B2366" s="4" t="str">
        <f t="shared" si="81"/>
        <v>LCAZBACH26</v>
      </c>
      <c r="D2366" s="3" t="s">
        <v>101</v>
      </c>
      <c r="G2366" s="4">
        <v>34.0</v>
      </c>
      <c r="I2366" s="4">
        <v>0.0</v>
      </c>
      <c r="J2366" s="4">
        <v>34.0</v>
      </c>
      <c r="K2366" s="4">
        <v>0.0</v>
      </c>
      <c r="L2366" s="4">
        <v>0.0</v>
      </c>
      <c r="O2366" s="6">
        <f t="shared" si="2"/>
        <v>34</v>
      </c>
      <c r="P2366" s="3" t="s">
        <v>112</v>
      </c>
      <c r="Q2366" s="3" t="str">
        <f t="shared" si="3"/>
        <v>Z</v>
      </c>
      <c r="R2366" s="3">
        <f t="shared" si="4"/>
        <v>34</v>
      </c>
      <c r="S2366" s="3" t="str">
        <f t="shared" si="5"/>
        <v/>
      </c>
      <c r="T2366" s="7">
        <f t="shared" si="6"/>
        <v>34</v>
      </c>
      <c r="U2366" s="8" t="str">
        <f t="array" ref="U2366">IF(W2366&lt;&gt;0,MAX(IFERROR(INDEX(A:S,MATCH(W2366,A:A,0),COLUMN(M$2)),0),IFERROR(INDEX(A:S,MATCH(AD2366,A:A,0),COLUMN(M$2)),0),IFERROR(INDEX(A:S,MATCH(AK2366,A:A,0),COLUMN(M$2)),0),IFERROR(INDEX(A:S,MATCH(AR2366,A:A,0),COLUMN(M$2)),0)),M2366)</f>
        <v/>
      </c>
      <c r="V2366" s="3" t="str">
        <f t="shared" si="7"/>
        <v/>
      </c>
    </row>
    <row r="2367" ht="15.75" customHeight="1">
      <c r="A2367" s="3" t="s">
        <v>2613</v>
      </c>
      <c r="B2367" s="4" t="str">
        <f t="shared" si="81"/>
        <v>LCAZBACH30</v>
      </c>
      <c r="D2367" s="3" t="s">
        <v>101</v>
      </c>
      <c r="G2367" s="4">
        <v>44.0</v>
      </c>
      <c r="I2367" s="4">
        <v>0.0</v>
      </c>
      <c r="J2367" s="4">
        <v>44.0</v>
      </c>
      <c r="K2367" s="4">
        <v>0.0</v>
      </c>
      <c r="L2367" s="4">
        <v>0.0</v>
      </c>
      <c r="O2367" s="6">
        <f t="shared" si="2"/>
        <v>44</v>
      </c>
      <c r="P2367" s="3" t="s">
        <v>112</v>
      </c>
      <c r="Q2367" s="3" t="str">
        <f t="shared" si="3"/>
        <v>Z</v>
      </c>
      <c r="R2367" s="3">
        <f t="shared" si="4"/>
        <v>44</v>
      </c>
      <c r="S2367" s="3" t="str">
        <f t="shared" si="5"/>
        <v/>
      </c>
      <c r="T2367" s="7">
        <f t="shared" si="6"/>
        <v>44</v>
      </c>
      <c r="U2367" s="8" t="str">
        <f t="array" ref="U2367">IF(W2367&lt;&gt;0,MAX(IFERROR(INDEX(A:S,MATCH(W2367,A:A,0),COLUMN(M$2)),0),IFERROR(INDEX(A:S,MATCH(AD2367,A:A,0),COLUMN(M$2)),0),IFERROR(INDEX(A:S,MATCH(AK2367,A:A,0),COLUMN(M$2)),0),IFERROR(INDEX(A:S,MATCH(AR2367,A:A,0),COLUMN(M$2)),0)),M2367)</f>
        <v/>
      </c>
      <c r="V2367" s="3" t="str">
        <f t="shared" si="7"/>
        <v/>
      </c>
    </row>
    <row r="2368" ht="15.75" customHeight="1">
      <c r="A2368" s="3" t="s">
        <v>2614</v>
      </c>
      <c r="B2368" s="4" t="str">
        <f t="shared" si="81"/>
        <v>LCAZBAGR26</v>
      </c>
      <c r="D2368" s="3" t="s">
        <v>101</v>
      </c>
      <c r="G2368" s="4">
        <v>19.0</v>
      </c>
      <c r="I2368" s="4">
        <v>0.0</v>
      </c>
      <c r="J2368" s="4">
        <v>19.0</v>
      </c>
      <c r="K2368" s="4">
        <v>0.0</v>
      </c>
      <c r="L2368" s="4">
        <v>0.0</v>
      </c>
      <c r="O2368" s="6">
        <f t="shared" si="2"/>
        <v>19</v>
      </c>
      <c r="P2368" s="3" t="s">
        <v>112</v>
      </c>
      <c r="Q2368" s="3" t="str">
        <f t="shared" si="3"/>
        <v>Z</v>
      </c>
      <c r="R2368" s="3">
        <f t="shared" si="4"/>
        <v>19</v>
      </c>
      <c r="S2368" s="3" t="str">
        <f t="shared" si="5"/>
        <v/>
      </c>
      <c r="T2368" s="7">
        <f t="shared" si="6"/>
        <v>19</v>
      </c>
      <c r="U2368" s="8" t="str">
        <f t="array" ref="U2368">IF(W2368&lt;&gt;0,MAX(IFERROR(INDEX(A:S,MATCH(W2368,A:A,0),COLUMN(M$2)),0),IFERROR(INDEX(A:S,MATCH(AD2368,A:A,0),COLUMN(M$2)),0),IFERROR(INDEX(A:S,MATCH(AK2368,A:A,0),COLUMN(M$2)),0),IFERROR(INDEX(A:S,MATCH(AR2368,A:A,0),COLUMN(M$2)),0)),M2368)</f>
        <v/>
      </c>
      <c r="V2368" s="3" t="str">
        <f t="shared" si="7"/>
        <v/>
      </c>
    </row>
    <row r="2369" ht="15.75" customHeight="1">
      <c r="A2369" s="3" t="s">
        <v>2615</v>
      </c>
      <c r="B2369" s="4" t="str">
        <f t="shared" si="81"/>
        <v>LCAZBAGR30</v>
      </c>
      <c r="D2369" s="3" t="s">
        <v>101</v>
      </c>
      <c r="G2369" s="4">
        <v>55.0</v>
      </c>
      <c r="I2369" s="4">
        <v>0.0</v>
      </c>
      <c r="J2369" s="4">
        <v>55.0</v>
      </c>
      <c r="K2369" s="4">
        <v>0.0</v>
      </c>
      <c r="L2369" s="4">
        <v>0.0</v>
      </c>
      <c r="M2369" s="5"/>
      <c r="O2369" s="6">
        <f t="shared" si="2"/>
        <v>55</v>
      </c>
      <c r="P2369" s="3" t="s">
        <v>112</v>
      </c>
      <c r="Q2369" s="3" t="str">
        <f t="shared" si="3"/>
        <v>Z</v>
      </c>
      <c r="R2369" s="3">
        <f t="shared" si="4"/>
        <v>55</v>
      </c>
      <c r="S2369" s="3" t="str">
        <f t="shared" si="5"/>
        <v/>
      </c>
      <c r="T2369" s="7">
        <f t="shared" si="6"/>
        <v>55</v>
      </c>
      <c r="U2369" s="8" t="str">
        <f t="array" ref="U2369">IF(W2369&lt;&gt;0,MAX(IFERROR(INDEX(A:S,MATCH(W2369,A:A,0),COLUMN(M$2)),0),IFERROR(INDEX(A:S,MATCH(AD2369,A:A,0),COLUMN(M$2)),0),IFERROR(INDEX(A:S,MATCH(AK2369,A:A,0),COLUMN(M$2)),0),IFERROR(INDEX(A:S,MATCH(AR2369,A:A,0),COLUMN(M$2)),0)),M2369)</f>
        <v/>
      </c>
      <c r="V2369" s="3" t="str">
        <f t="shared" si="7"/>
        <v/>
      </c>
    </row>
    <row r="2370" ht="15.75" customHeight="1">
      <c r="A2370" s="3" t="s">
        <v>2616</v>
      </c>
      <c r="B2370" s="4" t="str">
        <f t="shared" si="81"/>
        <v>LCCTBACH26</v>
      </c>
      <c r="D2370" s="3" t="s">
        <v>123</v>
      </c>
      <c r="E2370" s="5">
        <v>45020.0</v>
      </c>
      <c r="G2370" s="4">
        <v>54.0</v>
      </c>
      <c r="I2370" s="4">
        <v>0.0</v>
      </c>
      <c r="J2370" s="4">
        <v>54.0</v>
      </c>
      <c r="K2370" s="4">
        <v>4.0</v>
      </c>
      <c r="L2370" s="4">
        <v>0.0</v>
      </c>
      <c r="O2370" s="6">
        <f t="shared" si="2"/>
        <v>54</v>
      </c>
      <c r="P2370" s="9" t="s">
        <v>112</v>
      </c>
      <c r="Q2370" s="3" t="str">
        <f t="shared" si="3"/>
        <v>Z</v>
      </c>
      <c r="R2370" s="3">
        <f t="shared" si="4"/>
        <v>54</v>
      </c>
      <c r="S2370" s="3" t="str">
        <f t="shared" si="5"/>
        <v/>
      </c>
      <c r="T2370" s="7">
        <f t="shared" si="6"/>
        <v>54</v>
      </c>
      <c r="U2370" s="8" t="str">
        <f t="array" ref="U2370">IF(W2370&lt;&gt;0,MAX(IFERROR(INDEX(A:S,MATCH(W2370,A:A,0),COLUMN(M$2)),0),IFERROR(INDEX(A:S,MATCH(AD2370,A:A,0),COLUMN(M$2)),0),IFERROR(INDEX(A:S,MATCH(AK2370,A:A,0),COLUMN(M$2)),0),IFERROR(INDEX(A:S,MATCH(AR2370,A:A,0),COLUMN(M$2)),0)),M2370)</f>
        <v/>
      </c>
      <c r="V2370" s="3" t="str">
        <f t="shared" si="7"/>
        <v/>
      </c>
    </row>
    <row r="2371" ht="15.75" customHeight="1">
      <c r="A2371" s="3" t="s">
        <v>2617</v>
      </c>
      <c r="B2371" s="4" t="str">
        <f t="shared" si="81"/>
        <v>LCCTBACH30</v>
      </c>
      <c r="D2371" s="3" t="s">
        <v>101</v>
      </c>
      <c r="G2371" s="4">
        <v>34.0</v>
      </c>
      <c r="I2371" s="4">
        <v>0.0</v>
      </c>
      <c r="J2371" s="4">
        <v>34.0</v>
      </c>
      <c r="K2371" s="4">
        <v>0.0</v>
      </c>
      <c r="L2371" s="4">
        <v>0.0</v>
      </c>
      <c r="O2371" s="6">
        <f t="shared" si="2"/>
        <v>34</v>
      </c>
      <c r="P2371" s="3" t="s">
        <v>112</v>
      </c>
      <c r="Q2371" s="3" t="str">
        <f t="shared" si="3"/>
        <v>Z</v>
      </c>
      <c r="R2371" s="3">
        <f t="shared" si="4"/>
        <v>34</v>
      </c>
      <c r="S2371" s="3" t="str">
        <f t="shared" si="5"/>
        <v/>
      </c>
      <c r="T2371" s="7">
        <f t="shared" si="6"/>
        <v>34</v>
      </c>
      <c r="U2371" s="8" t="str">
        <f t="array" ref="U2371">IF(W2371&lt;&gt;0,MAX(IFERROR(INDEX(A:S,MATCH(W2371,A:A,0),COLUMN(M$2)),0),IFERROR(INDEX(A:S,MATCH(AD2371,A:A,0),COLUMN(M$2)),0),IFERROR(INDEX(A:S,MATCH(AK2371,A:A,0),COLUMN(M$2)),0),IFERROR(INDEX(A:S,MATCH(AR2371,A:A,0),COLUMN(M$2)),0)),M2371)</f>
        <v/>
      </c>
      <c r="V2371" s="3" t="str">
        <f t="shared" si="7"/>
        <v/>
      </c>
    </row>
    <row r="2372" ht="15.75" customHeight="1">
      <c r="A2372" s="3" t="s">
        <v>2618</v>
      </c>
      <c r="B2372" s="4" t="str">
        <f t="shared" si="81"/>
        <v>LCODBACH26</v>
      </c>
      <c r="D2372" s="3" t="s">
        <v>123</v>
      </c>
      <c r="E2372" s="5">
        <v>45020.0</v>
      </c>
      <c r="G2372" s="4">
        <v>41.0</v>
      </c>
      <c r="I2372" s="4">
        <v>0.0</v>
      </c>
      <c r="J2372" s="4">
        <v>41.0</v>
      </c>
      <c r="K2372" s="4">
        <v>0.0</v>
      </c>
      <c r="L2372" s="4">
        <v>0.0</v>
      </c>
      <c r="O2372" s="6">
        <f t="shared" si="2"/>
        <v>41</v>
      </c>
      <c r="P2372" s="9" t="s">
        <v>112</v>
      </c>
      <c r="Q2372" s="3" t="str">
        <f t="shared" si="3"/>
        <v>Z</v>
      </c>
      <c r="R2372" s="3">
        <f t="shared" si="4"/>
        <v>41</v>
      </c>
      <c r="S2372" s="3" t="str">
        <f t="shared" si="5"/>
        <v/>
      </c>
      <c r="T2372" s="7">
        <f t="shared" si="6"/>
        <v>41</v>
      </c>
      <c r="U2372" s="8" t="str">
        <f t="array" ref="U2372">IF(W2372&lt;&gt;0,MAX(IFERROR(INDEX(A:S,MATCH(W2372,A:A,0),COLUMN(M$2)),0),IFERROR(INDEX(A:S,MATCH(AD2372,A:A,0),COLUMN(M$2)),0),IFERROR(INDEX(A:S,MATCH(AK2372,A:A,0),COLUMN(M$2)),0),IFERROR(INDEX(A:S,MATCH(AR2372,A:A,0),COLUMN(M$2)),0)),M2372)</f>
        <v/>
      </c>
      <c r="V2372" s="3" t="str">
        <f t="shared" si="7"/>
        <v/>
      </c>
    </row>
    <row r="2373" ht="15.75" customHeight="1">
      <c r="A2373" s="3" t="s">
        <v>2619</v>
      </c>
      <c r="B2373" s="4" t="str">
        <f t="shared" si="81"/>
        <v>LCODBACH30</v>
      </c>
      <c r="D2373" s="3" t="s">
        <v>101</v>
      </c>
      <c r="G2373" s="4">
        <v>34.0</v>
      </c>
      <c r="I2373" s="4">
        <v>0.0</v>
      </c>
      <c r="J2373" s="4">
        <v>32.0</v>
      </c>
      <c r="K2373" s="4">
        <v>0.0</v>
      </c>
      <c r="L2373" s="4">
        <v>0.0</v>
      </c>
      <c r="O2373" s="6">
        <f t="shared" si="2"/>
        <v>34</v>
      </c>
      <c r="P2373" s="3" t="s">
        <v>137</v>
      </c>
      <c r="Q2373" s="3" t="str">
        <f t="shared" si="3"/>
        <v>LC BARSTL</v>
      </c>
      <c r="R2373" s="3">
        <f t="shared" si="4"/>
        <v>34</v>
      </c>
      <c r="S2373" s="3" t="str">
        <f t="shared" si="5"/>
        <v/>
      </c>
      <c r="T2373" s="7">
        <f t="shared" si="6"/>
        <v>34</v>
      </c>
      <c r="U2373" s="8" t="str">
        <f t="array" ref="U2373">IF(W2373&lt;&gt;0,MAX(IFERROR(INDEX(A:S,MATCH(W2373,A:A,0),COLUMN(M$2)),0),IFERROR(INDEX(A:S,MATCH(AD2373,A:A,0),COLUMN(M$2)),0),IFERROR(INDEX(A:S,MATCH(AK2373,A:A,0),COLUMN(M$2)),0),IFERROR(INDEX(A:S,MATCH(AR2373,A:A,0),COLUMN(M$2)),0)),M2373)</f>
        <v/>
      </c>
      <c r="V2373" s="3" t="str">
        <f t="shared" si="7"/>
        <v/>
      </c>
    </row>
    <row r="2374" ht="15.75" customHeight="1">
      <c r="A2374" s="3" t="s">
        <v>2620</v>
      </c>
      <c r="B2374" s="4" t="str">
        <f t="shared" si="81"/>
        <v>LCPMBACH26</v>
      </c>
      <c r="D2374" s="3" t="s">
        <v>101</v>
      </c>
      <c r="G2374" s="4">
        <v>29.0</v>
      </c>
      <c r="I2374" s="4">
        <v>0.0</v>
      </c>
      <c r="J2374" s="4">
        <v>27.0</v>
      </c>
      <c r="K2374" s="4">
        <v>0.0</v>
      </c>
      <c r="L2374" s="4">
        <v>0.0</v>
      </c>
      <c r="M2374" s="5"/>
      <c r="O2374" s="6">
        <f t="shared" si="2"/>
        <v>29</v>
      </c>
      <c r="P2374" s="3" t="s">
        <v>137</v>
      </c>
      <c r="Q2374" s="3" t="str">
        <f t="shared" si="3"/>
        <v>LC BARSTL</v>
      </c>
      <c r="R2374" s="3">
        <f t="shared" si="4"/>
        <v>29</v>
      </c>
      <c r="S2374" s="3" t="str">
        <f t="shared" si="5"/>
        <v/>
      </c>
      <c r="T2374" s="7">
        <f t="shared" si="6"/>
        <v>29</v>
      </c>
      <c r="U2374" s="8" t="str">
        <f t="array" ref="U2374">IF(W2374&lt;&gt;0,MAX(IFERROR(INDEX(A:S,MATCH(W2374,A:A,0),COLUMN(M$2)),0),IFERROR(INDEX(A:S,MATCH(AD2374,A:A,0),COLUMN(M$2)),0),IFERROR(INDEX(A:S,MATCH(AK2374,A:A,0),COLUMN(M$2)),0),IFERROR(INDEX(A:S,MATCH(AR2374,A:A,0),COLUMN(M$2)),0)),M2374)</f>
        <v/>
      </c>
      <c r="V2374" s="3" t="str">
        <f t="shared" si="7"/>
        <v/>
      </c>
    </row>
    <row r="2375" ht="15.75" customHeight="1">
      <c r="A2375" s="3" t="s">
        <v>2621</v>
      </c>
      <c r="B2375" s="4" t="str">
        <f t="shared" si="81"/>
        <v>LCPMBACH30</v>
      </c>
      <c r="D2375" s="3" t="s">
        <v>101</v>
      </c>
      <c r="G2375" s="4">
        <v>39.0</v>
      </c>
      <c r="I2375" s="4">
        <v>0.0</v>
      </c>
      <c r="J2375" s="4">
        <v>37.0</v>
      </c>
      <c r="K2375" s="4">
        <v>0.0</v>
      </c>
      <c r="L2375" s="4">
        <v>0.0</v>
      </c>
      <c r="M2375" s="5"/>
      <c r="O2375" s="6">
        <f t="shared" si="2"/>
        <v>39</v>
      </c>
      <c r="P2375" s="3" t="s">
        <v>137</v>
      </c>
      <c r="Q2375" s="3" t="str">
        <f t="shared" si="3"/>
        <v>LC BARSTL</v>
      </c>
      <c r="R2375" s="3">
        <f t="shared" si="4"/>
        <v>39</v>
      </c>
      <c r="S2375" s="3" t="str">
        <f t="shared" si="5"/>
        <v/>
      </c>
      <c r="T2375" s="7">
        <f t="shared" si="6"/>
        <v>39</v>
      </c>
      <c r="U2375" s="8" t="str">
        <f t="array" ref="U2375">IF(W2375&lt;&gt;0,MAX(IFERROR(INDEX(A:S,MATCH(W2375,A:A,0),COLUMN(M$2)),0),IFERROR(INDEX(A:S,MATCH(AD2375,A:A,0),COLUMN(M$2)),0),IFERROR(INDEX(A:S,MATCH(AK2375,A:A,0),COLUMN(M$2)),0),IFERROR(INDEX(A:S,MATCH(AR2375,A:A,0),COLUMN(M$2)),0)),M2375)</f>
        <v/>
      </c>
      <c r="V2375" s="3" t="str">
        <f t="shared" si="7"/>
        <v/>
      </c>
    </row>
    <row r="2376" ht="15.75" customHeight="1">
      <c r="A2376" s="3" t="s">
        <v>2622</v>
      </c>
      <c r="B2376" s="4" t="str">
        <f t="shared" si="81"/>
        <v>LCVRBACH26</v>
      </c>
      <c r="D2376" s="3" t="s">
        <v>101</v>
      </c>
      <c r="G2376" s="4">
        <v>2.0</v>
      </c>
      <c r="I2376" s="4">
        <v>0.0</v>
      </c>
      <c r="J2376" s="4">
        <v>0.0</v>
      </c>
      <c r="K2376" s="4">
        <v>0.0</v>
      </c>
      <c r="L2376" s="4">
        <v>0.0</v>
      </c>
      <c r="O2376" s="6">
        <f t="shared" si="2"/>
        <v>2</v>
      </c>
      <c r="P2376" s="3" t="s">
        <v>137</v>
      </c>
      <c r="Q2376" s="3" t="str">
        <f t="shared" si="3"/>
        <v>LC BARSTL</v>
      </c>
      <c r="R2376" s="3">
        <f t="shared" si="4"/>
        <v>2</v>
      </c>
      <c r="S2376" s="3" t="str">
        <f t="shared" si="5"/>
        <v/>
      </c>
      <c r="T2376" s="7">
        <f t="shared" si="6"/>
        <v>2</v>
      </c>
      <c r="U2376" s="8" t="str">
        <f t="array" ref="U2376">IF(W2376&lt;&gt;0,MAX(IFERROR(INDEX(A:S,MATCH(W2376,A:A,0),COLUMN(M$2)),0),IFERROR(INDEX(A:S,MATCH(AD2376,A:A,0),COLUMN(M$2)),0),IFERROR(INDEX(A:S,MATCH(AK2376,A:A,0),COLUMN(M$2)),0),IFERROR(INDEX(A:S,MATCH(AR2376,A:A,0),COLUMN(M$2)),0)),M2376)</f>
        <v/>
      </c>
      <c r="V2376" s="3" t="str">
        <f t="shared" si="7"/>
        <v/>
      </c>
    </row>
    <row r="2377" ht="15.75" customHeight="1">
      <c r="A2377" s="3" t="s">
        <v>2623</v>
      </c>
      <c r="B2377" s="4" t="str">
        <f t="shared" si="81"/>
        <v>LCVRBACH30</v>
      </c>
      <c r="D2377" s="3" t="s">
        <v>101</v>
      </c>
      <c r="G2377" s="4">
        <v>12.0</v>
      </c>
      <c r="I2377" s="4">
        <v>0.0</v>
      </c>
      <c r="J2377" s="4">
        <v>10.0</v>
      </c>
      <c r="K2377" s="4">
        <v>0.0</v>
      </c>
      <c r="L2377" s="4">
        <v>0.0</v>
      </c>
      <c r="O2377" s="6">
        <f t="shared" si="2"/>
        <v>12</v>
      </c>
      <c r="P2377" s="3" t="s">
        <v>137</v>
      </c>
      <c r="Q2377" s="3" t="str">
        <f t="shared" si="3"/>
        <v>LC BARSTL</v>
      </c>
      <c r="R2377" s="3">
        <f t="shared" si="4"/>
        <v>12</v>
      </c>
      <c r="S2377" s="3" t="str">
        <f t="shared" si="5"/>
        <v/>
      </c>
      <c r="T2377" s="7">
        <f t="shared" si="6"/>
        <v>12</v>
      </c>
      <c r="U2377" s="8" t="str">
        <f t="array" ref="U2377">IF(W2377&lt;&gt;0,MAX(IFERROR(INDEX(A:S,MATCH(W2377,A:A,0),COLUMN(M$2)),0),IFERROR(INDEX(A:S,MATCH(AD2377,A:A,0),COLUMN(M$2)),0),IFERROR(INDEX(A:S,MATCH(AK2377,A:A,0),COLUMN(M$2)),0),IFERROR(INDEX(A:S,MATCH(AR2377,A:A,0),COLUMN(M$2)),0)),M2377)</f>
        <v/>
      </c>
      <c r="V2377" s="3" t="str">
        <f t="shared" si="7"/>
        <v/>
      </c>
    </row>
    <row r="2378" ht="15.75" customHeight="1">
      <c r="A2378" s="3" t="s">
        <v>2624</v>
      </c>
      <c r="B2378" s="4" t="str">
        <f t="shared" si="81"/>
        <v>LCFEDIBLCH</v>
      </c>
      <c r="D2378" s="3" t="s">
        <v>101</v>
      </c>
      <c r="G2378" s="4">
        <v>0.0</v>
      </c>
      <c r="I2378" s="4">
        <v>0.0</v>
      </c>
      <c r="J2378" s="4">
        <v>14.0</v>
      </c>
      <c r="K2378" s="4">
        <v>0.0</v>
      </c>
      <c r="L2378" s="4">
        <v>0.0</v>
      </c>
      <c r="O2378" s="6">
        <f t="shared" si="2"/>
        <v>14</v>
      </c>
      <c r="P2378" s="3" t="s">
        <v>144</v>
      </c>
      <c r="Q2378" s="3" t="str">
        <f t="shared" si="3"/>
        <v>LC DINING TABLES</v>
      </c>
      <c r="R2378" s="3">
        <f t="shared" si="4"/>
        <v>16</v>
      </c>
      <c r="S2378" s="3">
        <f t="shared" si="5"/>
        <v>19</v>
      </c>
      <c r="T2378" s="7">
        <f t="shared" si="6"/>
        <v>14</v>
      </c>
      <c r="U2378" s="8">
        <f t="array" ref="U2378">IF(W2378&lt;&gt;0,MAX(IFERROR(INDEX(A:S,MATCH(W2378,A:A,0),COLUMN(M$2)),0),IFERROR(INDEX(A:S,MATCH(AD2378,A:A,0),COLUMN(M$2)),0),IFERROR(INDEX(A:S,MATCH(AK2378,A:A,0),COLUMN(M$2)),0),IFERROR(INDEX(A:S,MATCH(AR2378,A:A,0),COLUMN(M$2)),0)),M2378)</f>
        <v>45257</v>
      </c>
      <c r="V2378" s="3">
        <f t="shared" si="7"/>
        <v>0</v>
      </c>
      <c r="W2378" s="3" t="s">
        <v>2625</v>
      </c>
      <c r="X2378" s="3">
        <v>1.0</v>
      </c>
      <c r="Y2378" s="3">
        <f t="array" ref="Y2378">ROUNDDOWN(INDEX($A:$O,MATCH(W2378,$A:$A,0),COLUMN(O$1))/X2378,0)</f>
        <v>16</v>
      </c>
      <c r="Z2378" s="3">
        <f t="array" ref="Z2378">ROUNDDOWN(INDEX($A:$J,MATCH(W2378,$A:$A,0),COLUMN(H$1))/X2378,0)+Y2378</f>
        <v>46</v>
      </c>
      <c r="AA2378" s="5">
        <f t="shared" ref="AA2378:AA2381" si="93">XLOOKUP(W2378,A:A,M:M)</f>
        <v>45257</v>
      </c>
      <c r="AB2378" s="3">
        <f t="array" ref="AB2378">ROUNDDOWN(INDEX($A:$N,MATCH(W2378,$A:$A,0),COLUMN(N$1))/X2378,0)+Z2378</f>
        <v>46</v>
      </c>
      <c r="AC2378" s="3" t="str">
        <f t="array" ref="AC2378">INDEX($A:$P,MATCH(W2378,$A:$A,0),COLUMN(P$1))</f>
        <v>LC DINING TABLES</v>
      </c>
      <c r="AD2378" s="3" t="s">
        <v>2626</v>
      </c>
      <c r="AE2378" s="3">
        <v>1.0</v>
      </c>
      <c r="AF2378" s="3">
        <f t="array" ref="AF2378">ROUNDDOWN(INDEX($A:$O,MATCH(AD2378,$A:$A,0),COLUMN(O$1))/AE2378,0)</f>
        <v>35</v>
      </c>
      <c r="AG2378" s="3">
        <f t="array" ref="AG2378">ROUNDDOWN(INDEX($A:$J,MATCH(AD2378,$A:$A,0),COLUMN(H$1))/AE2378,0)+AF2378</f>
        <v>35</v>
      </c>
      <c r="AH2378" s="5" t="str">
        <f t="shared" ref="AH2378:AH2381" si="94">XLOOKUP(AD2378,A:A,M:M)</f>
        <v/>
      </c>
      <c r="AI2378" s="3">
        <f t="array" ref="AI2378">ROUNDDOWN(INDEX($A:$N,MATCH(AD2378,$A:$A,0),COLUMN(N$1))/AE2378,0)+AG2378</f>
        <v>35</v>
      </c>
      <c r="AJ2378" s="3" t="str">
        <f t="array" ref="AJ2378">INDEX($A:$P,MATCH(AD2378,$A:$A,0),COLUMN(P$1))</f>
        <v>LC DINING TABLES</v>
      </c>
    </row>
    <row r="2379" ht="15.75" customHeight="1">
      <c r="A2379" s="3" t="s">
        <v>2627</v>
      </c>
      <c r="B2379" s="4" t="str">
        <f t="shared" si="81"/>
        <v>LCFEDIBSCH</v>
      </c>
      <c r="D2379" s="3" t="s">
        <v>101</v>
      </c>
      <c r="G2379" s="4">
        <v>0.0</v>
      </c>
      <c r="I2379" s="4">
        <v>0.0</v>
      </c>
      <c r="J2379" s="4">
        <v>33.0</v>
      </c>
      <c r="K2379" s="4">
        <v>0.0</v>
      </c>
      <c r="L2379" s="4">
        <v>0.0</v>
      </c>
      <c r="O2379" s="6">
        <f t="shared" si="2"/>
        <v>33</v>
      </c>
      <c r="P2379" s="3" t="s">
        <v>144</v>
      </c>
      <c r="Q2379" s="3" t="str">
        <f t="shared" si="3"/>
        <v>LC DINING TABLES</v>
      </c>
      <c r="R2379" s="3">
        <f t="shared" si="4"/>
        <v>35</v>
      </c>
      <c r="S2379" s="3">
        <f t="shared" si="5"/>
        <v>0</v>
      </c>
      <c r="T2379" s="7">
        <f t="shared" si="6"/>
        <v>33</v>
      </c>
      <c r="U2379" s="8">
        <f t="array" ref="U2379">IF(W2379&lt;&gt;0,MAX(IFERROR(INDEX(A:S,MATCH(W2379,A:A,0),COLUMN(M$2)),0),IFERROR(INDEX(A:S,MATCH(AD2379,A:A,0),COLUMN(M$2)),0),IFERROR(INDEX(A:S,MATCH(AK2379,A:A,0),COLUMN(M$2)),0),IFERROR(INDEX(A:S,MATCH(AR2379,A:A,0),COLUMN(M$2)),0)),M2379)</f>
        <v>0</v>
      </c>
      <c r="V2379" s="3">
        <f t="shared" si="7"/>
        <v>0</v>
      </c>
      <c r="W2379" s="3" t="s">
        <v>1422</v>
      </c>
      <c r="X2379" s="3">
        <v>1.0</v>
      </c>
      <c r="Y2379" s="3">
        <f t="array" ref="Y2379">ROUNDDOWN(INDEX($A:$O,MATCH(W2379,$A:$A,0),COLUMN(O$1))/X2379,0)</f>
        <v>36</v>
      </c>
      <c r="Z2379" s="3">
        <f t="array" ref="Z2379">ROUNDDOWN(INDEX($A:$J,MATCH(W2379,$A:$A,0),COLUMN(H$1))/X2379,0)+Y2379</f>
        <v>36</v>
      </c>
      <c r="AA2379" s="5" t="str">
        <f t="shared" si="93"/>
        <v/>
      </c>
      <c r="AB2379" s="3">
        <f t="array" ref="AB2379">ROUNDDOWN(INDEX($A:$N,MATCH(W2379,$A:$A,0),COLUMN(N$1))/X2379,0)+Z2379</f>
        <v>36</v>
      </c>
      <c r="AC2379" s="3" t="str">
        <f t="array" ref="AC2379">INDEX($A:$P,MATCH(W2379,$A:$A,0),COLUMN(P$1))</f>
        <v>LC DINING TABLES</v>
      </c>
      <c r="AD2379" s="3" t="s">
        <v>2626</v>
      </c>
      <c r="AE2379" s="3">
        <v>1.0</v>
      </c>
      <c r="AF2379" s="3">
        <f t="array" ref="AF2379">ROUNDDOWN(INDEX($A:$O,MATCH(AD2379,$A:$A,0),COLUMN(O$1))/AE2379,0)</f>
        <v>35</v>
      </c>
      <c r="AG2379" s="3">
        <f t="array" ref="AG2379">ROUNDDOWN(INDEX($A:$J,MATCH(AD2379,$A:$A,0),COLUMN(H$1))/AE2379,0)+AF2379</f>
        <v>35</v>
      </c>
      <c r="AH2379" s="5" t="str">
        <f t="shared" si="94"/>
        <v/>
      </c>
      <c r="AI2379" s="3">
        <f t="array" ref="AI2379">ROUNDDOWN(INDEX($A:$N,MATCH(AD2379,$A:$A,0),COLUMN(N$1))/AE2379,0)+AG2379</f>
        <v>35</v>
      </c>
      <c r="AJ2379" s="3" t="str">
        <f t="array" ref="AJ2379">INDEX($A:$P,MATCH(AD2379,$A:$A,0),COLUMN(P$1))</f>
        <v>LC DINING TABLES</v>
      </c>
    </row>
    <row r="2380" ht="15.75" customHeight="1">
      <c r="A2380" s="3" t="s">
        <v>2628</v>
      </c>
      <c r="B2380" s="4" t="str">
        <f t="shared" si="81"/>
        <v>LCFEDIBLGR</v>
      </c>
      <c r="D2380" s="3" t="s">
        <v>101</v>
      </c>
      <c r="G2380" s="4">
        <v>0.0</v>
      </c>
      <c r="I2380" s="4">
        <v>0.0</v>
      </c>
      <c r="J2380" s="4">
        <v>8.0</v>
      </c>
      <c r="K2380" s="4">
        <v>0.0</v>
      </c>
      <c r="L2380" s="4">
        <v>0.0</v>
      </c>
      <c r="O2380" s="6">
        <f t="shared" si="2"/>
        <v>8</v>
      </c>
      <c r="P2380" s="3" t="s">
        <v>144</v>
      </c>
      <c r="Q2380" s="3" t="str">
        <f t="shared" si="3"/>
        <v>LC DINING TABLES</v>
      </c>
      <c r="R2380" s="3">
        <f t="shared" si="4"/>
        <v>10</v>
      </c>
      <c r="S2380" s="3">
        <f t="shared" si="5"/>
        <v>0</v>
      </c>
      <c r="T2380" s="7">
        <f t="shared" si="6"/>
        <v>8</v>
      </c>
      <c r="U2380" s="8">
        <f t="array" ref="U2380">IF(W2380&lt;&gt;0,MAX(IFERROR(INDEX(A:S,MATCH(W2380,A:A,0),COLUMN(M$2)),0),IFERROR(INDEX(A:S,MATCH(AD2380,A:A,0),COLUMN(M$2)),0),IFERROR(INDEX(A:S,MATCH(AK2380,A:A,0),COLUMN(M$2)),0),IFERROR(INDEX(A:S,MATCH(AR2380,A:A,0),COLUMN(M$2)),0)),M2380)</f>
        <v>45257</v>
      </c>
      <c r="V2380" s="3">
        <f t="shared" si="7"/>
        <v>0</v>
      </c>
      <c r="W2380" s="3" t="s">
        <v>2625</v>
      </c>
      <c r="X2380" s="3">
        <v>1.0</v>
      </c>
      <c r="Y2380" s="3">
        <f t="array" ref="Y2380">ROUNDDOWN(INDEX($A:$O,MATCH(W2380,$A:$A,0),COLUMN(O$1))/X2380,0)</f>
        <v>16</v>
      </c>
      <c r="Z2380" s="3">
        <f t="array" ref="Z2380">ROUNDDOWN(INDEX($A:$J,MATCH(W2380,$A:$A,0),COLUMN(H$1))/X2380,0)+Y2380</f>
        <v>46</v>
      </c>
      <c r="AA2380" s="5">
        <f t="shared" si="93"/>
        <v>45257</v>
      </c>
      <c r="AB2380" s="3">
        <f t="array" ref="AB2380">ROUNDDOWN(INDEX($A:$N,MATCH(W2380,$A:$A,0),COLUMN(N$1))/X2380,0)+Z2380</f>
        <v>46</v>
      </c>
      <c r="AC2380" s="3" t="str">
        <f t="array" ref="AC2380">INDEX($A:$P,MATCH(W2380,$A:$A,0),COLUMN(P$1))</f>
        <v>LC DINING TABLES</v>
      </c>
      <c r="AD2380" s="3" t="s">
        <v>2629</v>
      </c>
      <c r="AE2380" s="3">
        <v>1.0</v>
      </c>
      <c r="AF2380" s="3">
        <f t="array" ref="AF2380">ROUNDDOWN(INDEX($A:$O,MATCH(AD2380,$A:$A,0),COLUMN(O$1))/AE2380,0)</f>
        <v>10</v>
      </c>
      <c r="AG2380" s="3">
        <f t="array" ref="AG2380">ROUNDDOWN(INDEX($A:$J,MATCH(AD2380,$A:$A,0),COLUMN(H$1))/AE2380,0)+AF2380</f>
        <v>10</v>
      </c>
      <c r="AH2380" s="5" t="str">
        <f t="shared" si="94"/>
        <v/>
      </c>
      <c r="AI2380" s="3">
        <f t="array" ref="AI2380">ROUNDDOWN(INDEX($A:$N,MATCH(AD2380,$A:$A,0),COLUMN(N$1))/AE2380,0)+AG2380</f>
        <v>10</v>
      </c>
      <c r="AJ2380" s="3" t="str">
        <f t="array" ref="AJ2380">INDEX($A:$P,MATCH(AD2380,$A:$A,0),COLUMN(P$1))</f>
        <v>LC DINING TABLES</v>
      </c>
    </row>
    <row r="2381" ht="15.75" customHeight="1">
      <c r="A2381" s="3" t="s">
        <v>2630</v>
      </c>
      <c r="B2381" s="4" t="str">
        <f t="shared" si="81"/>
        <v>LCFEDIBSGR</v>
      </c>
      <c r="D2381" s="3" t="s">
        <v>101</v>
      </c>
      <c r="G2381" s="4">
        <v>0.0</v>
      </c>
      <c r="I2381" s="4">
        <v>0.0</v>
      </c>
      <c r="J2381" s="4">
        <v>8.0</v>
      </c>
      <c r="K2381" s="4">
        <v>0.0</v>
      </c>
      <c r="L2381" s="4">
        <v>0.0</v>
      </c>
      <c r="O2381" s="6">
        <f t="shared" si="2"/>
        <v>8</v>
      </c>
      <c r="P2381" s="3" t="s">
        <v>144</v>
      </c>
      <c r="Q2381" s="3" t="str">
        <f t="shared" si="3"/>
        <v>LC DINING TABLES</v>
      </c>
      <c r="R2381" s="3">
        <f t="shared" si="4"/>
        <v>10</v>
      </c>
      <c r="S2381" s="3">
        <f t="shared" si="5"/>
        <v>0</v>
      </c>
      <c r="T2381" s="7">
        <f t="shared" si="6"/>
        <v>8</v>
      </c>
      <c r="U2381" s="8">
        <f t="array" ref="U2381">IF(W2381&lt;&gt;0,MAX(IFERROR(INDEX(A:S,MATCH(W2381,A:A,0),COLUMN(M$2)),0),IFERROR(INDEX(A:S,MATCH(AD2381,A:A,0),COLUMN(M$2)),0),IFERROR(INDEX(A:S,MATCH(AK2381,A:A,0),COLUMN(M$2)),0),IFERROR(INDEX(A:S,MATCH(AR2381,A:A,0),COLUMN(M$2)),0)),M2381)</f>
        <v>0</v>
      </c>
      <c r="V2381" s="3">
        <f t="shared" si="7"/>
        <v>0</v>
      </c>
      <c r="W2381" s="3" t="s">
        <v>1422</v>
      </c>
      <c r="X2381" s="3">
        <v>1.0</v>
      </c>
      <c r="Y2381" s="3">
        <f t="array" ref="Y2381">ROUNDDOWN(INDEX($A:$O,MATCH(W2381,$A:$A,0),COLUMN(O$1))/X2381,0)</f>
        <v>36</v>
      </c>
      <c r="Z2381" s="3">
        <f t="array" ref="Z2381">ROUNDDOWN(INDEX($A:$J,MATCH(W2381,$A:$A,0),COLUMN(H$1))/X2381,0)+Y2381</f>
        <v>36</v>
      </c>
      <c r="AA2381" s="5" t="str">
        <f t="shared" si="93"/>
        <v/>
      </c>
      <c r="AB2381" s="3">
        <f t="array" ref="AB2381">ROUNDDOWN(INDEX($A:$N,MATCH(W2381,$A:$A,0),COLUMN(N$1))/X2381,0)+Z2381</f>
        <v>36</v>
      </c>
      <c r="AC2381" s="3" t="str">
        <f t="array" ref="AC2381">INDEX($A:$P,MATCH(W2381,$A:$A,0),COLUMN(P$1))</f>
        <v>LC DINING TABLES</v>
      </c>
      <c r="AD2381" s="3" t="s">
        <v>2629</v>
      </c>
      <c r="AE2381" s="3">
        <v>1.0</v>
      </c>
      <c r="AF2381" s="3">
        <f t="array" ref="AF2381">ROUNDDOWN(INDEX($A:$O,MATCH(AD2381,$A:$A,0),COLUMN(O$1))/AE2381,0)</f>
        <v>10</v>
      </c>
      <c r="AG2381" s="3">
        <f t="array" ref="AG2381">ROUNDDOWN(INDEX($A:$J,MATCH(AD2381,$A:$A,0),COLUMN(H$1))/AE2381,0)+AF2381</f>
        <v>10</v>
      </c>
      <c r="AH2381" s="5" t="str">
        <f t="shared" si="94"/>
        <v/>
      </c>
      <c r="AI2381" s="3">
        <f t="array" ref="AI2381">ROUNDDOWN(INDEX($A:$N,MATCH(AD2381,$A:$A,0),COLUMN(N$1))/AE2381,0)+AG2381</f>
        <v>10</v>
      </c>
      <c r="AJ2381" s="3" t="str">
        <f t="array" ref="AJ2381">INDEX($A:$P,MATCH(AD2381,$A:$A,0),COLUMN(P$1))</f>
        <v>LC DINING TABLES</v>
      </c>
    </row>
    <row r="2382" ht="15.75" customHeight="1">
      <c r="A2382" s="3" t="s">
        <v>2631</v>
      </c>
      <c r="B2382" s="4" t="str">
        <f t="shared" si="81"/>
        <v>LCHDCHBLU</v>
      </c>
      <c r="D2382" s="3" t="s">
        <v>101</v>
      </c>
      <c r="G2382" s="4">
        <v>51.0</v>
      </c>
      <c r="I2382" s="4">
        <v>0.0</v>
      </c>
      <c r="J2382" s="4">
        <v>51.0</v>
      </c>
      <c r="K2382" s="4">
        <v>0.0</v>
      </c>
      <c r="L2382" s="4">
        <v>0.0</v>
      </c>
      <c r="O2382" s="6">
        <f t="shared" si="2"/>
        <v>51</v>
      </c>
      <c r="P2382" s="3" t="s">
        <v>112</v>
      </c>
      <c r="Q2382" s="3" t="str">
        <f t="shared" si="3"/>
        <v>Z</v>
      </c>
      <c r="R2382" s="3">
        <f t="shared" si="4"/>
        <v>51</v>
      </c>
      <c r="S2382" s="3" t="str">
        <f t="shared" si="5"/>
        <v/>
      </c>
      <c r="T2382" s="7">
        <f t="shared" si="6"/>
        <v>51</v>
      </c>
      <c r="U2382" s="8" t="str">
        <f t="array" ref="U2382">IF(W2382&lt;&gt;0,MAX(IFERROR(INDEX(A:S,MATCH(W2382,A:A,0),COLUMN(M$2)),0),IFERROR(INDEX(A:S,MATCH(AD2382,A:A,0),COLUMN(M$2)),0),IFERROR(INDEX(A:S,MATCH(AK2382,A:A,0),COLUMN(M$2)),0),IFERROR(INDEX(A:S,MATCH(AR2382,A:A,0),COLUMN(M$2)),0)),M2382)</f>
        <v/>
      </c>
      <c r="V2382" s="3" t="str">
        <f t="shared" si="7"/>
        <v/>
      </c>
    </row>
    <row r="2383" ht="15.75" customHeight="1">
      <c r="A2383" s="3" t="s">
        <v>2632</v>
      </c>
      <c r="B2383" s="4" t="str">
        <f t="shared" si="81"/>
        <v>LCHDCHGRY</v>
      </c>
      <c r="D2383" s="3" t="s">
        <v>101</v>
      </c>
      <c r="G2383" s="4">
        <v>32.0</v>
      </c>
      <c r="I2383" s="4">
        <v>0.0</v>
      </c>
      <c r="J2383" s="4">
        <v>32.0</v>
      </c>
      <c r="K2383" s="4">
        <v>0.0</v>
      </c>
      <c r="L2383" s="4">
        <v>0.0</v>
      </c>
      <c r="O2383" s="6">
        <f t="shared" si="2"/>
        <v>32</v>
      </c>
      <c r="P2383" s="3" t="s">
        <v>112</v>
      </c>
      <c r="Q2383" s="3" t="str">
        <f t="shared" si="3"/>
        <v>Z</v>
      </c>
      <c r="R2383" s="3">
        <f t="shared" si="4"/>
        <v>32</v>
      </c>
      <c r="S2383" s="3" t="str">
        <f t="shared" si="5"/>
        <v/>
      </c>
      <c r="T2383" s="7">
        <f t="shared" si="6"/>
        <v>32</v>
      </c>
      <c r="U2383" s="8" t="str">
        <f t="array" ref="U2383">IF(W2383&lt;&gt;0,MAX(IFERROR(INDEX(A:S,MATCH(W2383,A:A,0),COLUMN(M$2)),0),IFERROR(INDEX(A:S,MATCH(AD2383,A:A,0),COLUMN(M$2)),0),IFERROR(INDEX(A:S,MATCH(AK2383,A:A,0),COLUMN(M$2)),0),IFERROR(INDEX(A:S,MATCH(AR2383,A:A,0),COLUMN(M$2)),0)),M2383)</f>
        <v/>
      </c>
      <c r="V2383" s="3" t="str">
        <f t="shared" si="7"/>
        <v/>
      </c>
    </row>
    <row r="2384" ht="15.75" customHeight="1">
      <c r="A2384" s="3" t="s">
        <v>2633</v>
      </c>
      <c r="B2384" s="4" t="str">
        <f t="shared" si="81"/>
        <v>LCLESIBLU</v>
      </c>
      <c r="C2384" s="3" t="s">
        <v>2</v>
      </c>
      <c r="D2384" s="3" t="s">
        <v>101</v>
      </c>
      <c r="G2384" s="4">
        <v>4.0</v>
      </c>
      <c r="I2384" s="4">
        <v>6.0</v>
      </c>
      <c r="J2384" s="4">
        <v>0.0</v>
      </c>
      <c r="K2384" s="4">
        <v>0.0</v>
      </c>
      <c r="L2384" s="4">
        <v>0.0</v>
      </c>
      <c r="O2384" s="6">
        <f t="shared" si="2"/>
        <v>-2</v>
      </c>
      <c r="P2384" s="3" t="s">
        <v>108</v>
      </c>
      <c r="Q2384" s="3" t="str">
        <f t="shared" si="3"/>
        <v>LC DINING CHAIRS</v>
      </c>
      <c r="R2384" s="3">
        <f t="shared" si="4"/>
        <v>-1</v>
      </c>
      <c r="S2384" s="3">
        <f t="shared" si="5"/>
        <v>0</v>
      </c>
      <c r="T2384" s="7">
        <f t="shared" si="6"/>
        <v>0</v>
      </c>
      <c r="U2384" s="8" t="str">
        <f t="array" ref="U2384">IF(W2384&lt;&gt;0,MAX(IFERROR(INDEX(A:S,MATCH(W2384,A:A,0),COLUMN(M$2)),0),IFERROR(INDEX(A:S,MATCH(AD2384,A:A,0),COLUMN(M$2)),0),IFERROR(INDEX(A:S,MATCH(AK2384,A:A,0),COLUMN(M$2)),0),IFERROR(INDEX(A:S,MATCH(AR2384,A:A,0),COLUMN(M$2)),0)),M2384)</f>
        <v/>
      </c>
      <c r="V2384" s="3">
        <f t="shared" si="7"/>
        <v>0</v>
      </c>
    </row>
    <row r="2385" ht="15.75" customHeight="1">
      <c r="A2385" s="3" t="s">
        <v>2634</v>
      </c>
      <c r="B2385" s="4" t="str">
        <f t="shared" si="81"/>
        <v>LCLESIGRY</v>
      </c>
      <c r="C2385" s="3" t="s">
        <v>2</v>
      </c>
      <c r="D2385" s="3" t="s">
        <v>101</v>
      </c>
      <c r="G2385" s="4">
        <v>34.0</v>
      </c>
      <c r="I2385" s="4">
        <v>0.0</v>
      </c>
      <c r="J2385" s="4">
        <v>15.0</v>
      </c>
      <c r="K2385" s="4">
        <v>0.0</v>
      </c>
      <c r="L2385" s="4">
        <v>0.0</v>
      </c>
      <c r="O2385" s="6">
        <f t="shared" si="2"/>
        <v>34</v>
      </c>
      <c r="P2385" s="3" t="s">
        <v>108</v>
      </c>
      <c r="Q2385" s="3" t="str">
        <f t="shared" si="3"/>
        <v>LC DINING CHAIRS</v>
      </c>
      <c r="R2385" s="3">
        <f t="shared" si="4"/>
        <v>17</v>
      </c>
      <c r="S2385" s="3">
        <f t="shared" si="5"/>
        <v>0</v>
      </c>
      <c r="T2385" s="7">
        <f t="shared" si="6"/>
        <v>34</v>
      </c>
      <c r="U2385" s="8" t="str">
        <f t="array" ref="U2385">IF(W2385&lt;&gt;0,MAX(IFERROR(INDEX(A:S,MATCH(W2385,A:A,0),COLUMN(M$2)),0),IFERROR(INDEX(A:S,MATCH(AD2385,A:A,0),COLUMN(M$2)),0),IFERROR(INDEX(A:S,MATCH(AK2385,A:A,0),COLUMN(M$2)),0),IFERROR(INDEX(A:S,MATCH(AR2385,A:A,0),COLUMN(M$2)),0)),M2385)</f>
        <v/>
      </c>
      <c r="V2385" s="3">
        <f t="shared" si="7"/>
        <v>0</v>
      </c>
    </row>
    <row r="2386" ht="15.75" customHeight="1">
      <c r="A2386" s="3" t="s">
        <v>2635</v>
      </c>
      <c r="B2386" s="4" t="str">
        <f t="shared" si="81"/>
        <v>LCMNDICH</v>
      </c>
      <c r="D2386" s="3" t="s">
        <v>101</v>
      </c>
      <c r="G2386" s="4">
        <v>0.0</v>
      </c>
      <c r="I2386" s="4">
        <v>0.0</v>
      </c>
      <c r="J2386" s="4">
        <v>0.0</v>
      </c>
      <c r="K2386" s="4">
        <v>0.0</v>
      </c>
      <c r="L2386" s="4">
        <v>0.0</v>
      </c>
      <c r="O2386" s="6">
        <f t="shared" si="2"/>
        <v>0</v>
      </c>
      <c r="P2386" s="3" t="s">
        <v>144</v>
      </c>
      <c r="Q2386" s="3" t="str">
        <f t="shared" si="3"/>
        <v>LC DINING TABLES</v>
      </c>
      <c r="R2386" s="3">
        <f t="shared" si="4"/>
        <v>0</v>
      </c>
      <c r="S2386" s="3">
        <f t="shared" si="5"/>
        <v>0</v>
      </c>
      <c r="T2386" s="7">
        <f t="shared" si="6"/>
        <v>0</v>
      </c>
      <c r="U2386" s="8">
        <f t="array" ref="U2386">IF(W2386&lt;&gt;0,MAX(IFERROR(INDEX(A:S,MATCH(W2386,A:A,0),COLUMN(M$2)),0),IFERROR(INDEX(A:S,MATCH(AD2386,A:A,0),COLUMN(M$2)),0),IFERROR(INDEX(A:S,MATCH(AK2386,A:A,0),COLUMN(M$2)),0),IFERROR(INDEX(A:S,MATCH(AR2386,A:A,0),COLUMN(M$2)),0)),M2386)</f>
        <v>0</v>
      </c>
      <c r="V2386" s="3">
        <f t="shared" si="7"/>
        <v>0</v>
      </c>
      <c r="W2386" s="3" t="s">
        <v>2636</v>
      </c>
      <c r="X2386" s="3">
        <v>1.0</v>
      </c>
      <c r="Y2386" s="3">
        <f t="array" ref="Y2386">ROUNDDOWN(INDEX($A:$O,MATCH(W2386,$A:$A,0),COLUMN(O$1))/X2386,0)</f>
        <v>16</v>
      </c>
      <c r="Z2386" s="3">
        <f t="array" ref="Z2386">ROUNDDOWN(INDEX($A:$J,MATCH(W2386,$A:$A,0),COLUMN(H$1))/X2386,0)+Y2386</f>
        <v>16</v>
      </c>
      <c r="AA2386" s="5" t="str">
        <f t="shared" ref="AA2386:AA2387" si="95">XLOOKUP(W2386,A:A,M:M)</f>
        <v/>
      </c>
      <c r="AB2386" s="3">
        <f t="array" ref="AB2386">ROUNDDOWN(INDEX($A:$N,MATCH(W2386,$A:$A,0),COLUMN(N$1))/X2386,0)+Z2386</f>
        <v>16</v>
      </c>
      <c r="AC2386" s="3" t="str">
        <f t="array" ref="AC2386">INDEX($A:$P,MATCH(W2386,$A:$A,0),COLUMN(P$1))</f>
        <v>LC DINING TABLES</v>
      </c>
      <c r="AD2386" s="3" t="s">
        <v>2637</v>
      </c>
      <c r="AE2386" s="3">
        <v>1.0</v>
      </c>
      <c r="AF2386" s="3">
        <f t="array" ref="AF2386">ROUNDDOWN(INDEX($A:$O,MATCH(AD2386,$A:$A,0),COLUMN(O$1))/AE2386,0)</f>
        <v>0</v>
      </c>
      <c r="AG2386" s="3">
        <f t="array" ref="AG2386">ROUNDDOWN(INDEX($A:$J,MATCH(AD2386,$A:$A,0),COLUMN(H$1))/AE2386,0)+AF2386</f>
        <v>0</v>
      </c>
      <c r="AH2386" s="5" t="str">
        <f t="shared" ref="AH2386:AH2387" si="96">XLOOKUP(AD2386,A:A,M:M)</f>
        <v/>
      </c>
      <c r="AI2386" s="3">
        <f t="array" ref="AI2386">ROUNDDOWN(INDEX($A:$N,MATCH(AD2386,$A:$A,0),COLUMN(N$1))/AE2386,0)+AG2386</f>
        <v>0</v>
      </c>
      <c r="AJ2386" s="3" t="str">
        <f t="array" ref="AJ2386">INDEX($A:$P,MATCH(AD2386,$A:$A,0),COLUMN(P$1))</f>
        <v>LC DINING TABLES</v>
      </c>
    </row>
    <row r="2387" ht="15.75" customHeight="1">
      <c r="A2387" s="3" t="s">
        <v>2638</v>
      </c>
      <c r="B2387" s="4" t="str">
        <f t="shared" si="81"/>
        <v>LCMNDIGRY</v>
      </c>
      <c r="D2387" s="3" t="s">
        <v>101</v>
      </c>
      <c r="G2387" s="4">
        <v>0.0</v>
      </c>
      <c r="I2387" s="4">
        <v>0.0</v>
      </c>
      <c r="J2387" s="4">
        <v>12.0</v>
      </c>
      <c r="K2387" s="4">
        <v>0.0</v>
      </c>
      <c r="L2387" s="4">
        <v>0.0</v>
      </c>
      <c r="O2387" s="6">
        <f t="shared" si="2"/>
        <v>12</v>
      </c>
      <c r="P2387" s="3" t="s">
        <v>144</v>
      </c>
      <c r="Q2387" s="3" t="str">
        <f t="shared" si="3"/>
        <v>LC DINING TABLES</v>
      </c>
      <c r="R2387" s="3">
        <f t="shared" si="4"/>
        <v>15</v>
      </c>
      <c r="S2387" s="3">
        <f t="shared" si="5"/>
        <v>0</v>
      </c>
      <c r="T2387" s="7">
        <f t="shared" si="6"/>
        <v>12</v>
      </c>
      <c r="U2387" s="8">
        <f t="array" ref="U2387">IF(W2387&lt;&gt;0,MAX(IFERROR(INDEX(A:S,MATCH(W2387,A:A,0),COLUMN(M$2)),0),IFERROR(INDEX(A:S,MATCH(AD2387,A:A,0),COLUMN(M$2)),0),IFERROR(INDEX(A:S,MATCH(AK2387,A:A,0),COLUMN(M$2)),0),IFERROR(INDEX(A:S,MATCH(AR2387,A:A,0),COLUMN(M$2)),0)),M2387)</f>
        <v>0</v>
      </c>
      <c r="V2387" s="3">
        <f t="shared" si="7"/>
        <v>0</v>
      </c>
      <c r="W2387" s="3" t="s">
        <v>2636</v>
      </c>
      <c r="X2387" s="3">
        <v>1.0</v>
      </c>
      <c r="Y2387" s="3">
        <f t="array" ref="Y2387">ROUNDDOWN(INDEX($A:$O,MATCH(W2387,$A:$A,0),COLUMN(O$1))/X2387,0)</f>
        <v>16</v>
      </c>
      <c r="Z2387" s="3">
        <f t="array" ref="Z2387">ROUNDDOWN(INDEX($A:$J,MATCH(W2387,$A:$A,0),COLUMN(H$1))/X2387,0)+Y2387</f>
        <v>16</v>
      </c>
      <c r="AA2387" s="5" t="str">
        <f t="shared" si="95"/>
        <v/>
      </c>
      <c r="AB2387" s="3">
        <f t="array" ref="AB2387">ROUNDDOWN(INDEX($A:$N,MATCH(W2387,$A:$A,0),COLUMN(N$1))/X2387,0)+Z2387</f>
        <v>16</v>
      </c>
      <c r="AC2387" s="3" t="str">
        <f t="array" ref="AC2387">INDEX($A:$P,MATCH(W2387,$A:$A,0),COLUMN(P$1))</f>
        <v>LC DINING TABLES</v>
      </c>
      <c r="AD2387" s="3" t="s">
        <v>2639</v>
      </c>
      <c r="AE2387" s="3">
        <v>1.0</v>
      </c>
      <c r="AF2387" s="3">
        <f t="array" ref="AF2387">ROUNDDOWN(INDEX($A:$O,MATCH(AD2387,$A:$A,0),COLUMN(O$1))/AE2387,0)</f>
        <v>15</v>
      </c>
      <c r="AG2387" s="3">
        <f t="array" ref="AG2387">ROUNDDOWN(INDEX($A:$J,MATCH(AD2387,$A:$A,0),COLUMN(H$1))/AE2387,0)+AF2387</f>
        <v>15</v>
      </c>
      <c r="AH2387" s="5" t="str">
        <f t="shared" si="96"/>
        <v/>
      </c>
      <c r="AI2387" s="3">
        <f t="array" ref="AI2387">ROUNDDOWN(INDEX($A:$N,MATCH(AD2387,$A:$A,0),COLUMN(N$1))/AE2387,0)+AG2387</f>
        <v>15</v>
      </c>
      <c r="AJ2387" s="3" t="str">
        <f t="array" ref="AJ2387">INDEX($A:$P,MATCH(AD2387,$A:$A,0),COLUMN(P$1))</f>
        <v>LC DINING TABLES</v>
      </c>
    </row>
    <row r="2388" ht="15.75" customHeight="1">
      <c r="A2388" s="3" t="s">
        <v>2640</v>
      </c>
      <c r="B2388" s="4" t="str">
        <f t="shared" si="81"/>
        <v>LCMNSICHA</v>
      </c>
      <c r="C2388" s="3" t="s">
        <v>2</v>
      </c>
      <c r="D2388" s="3" t="s">
        <v>60</v>
      </c>
      <c r="F2388" s="5">
        <v>45020.0</v>
      </c>
      <c r="G2388" s="4">
        <v>0.0</v>
      </c>
      <c r="I2388" s="4">
        <v>0.0</v>
      </c>
      <c r="J2388" s="4">
        <v>0.0</v>
      </c>
      <c r="K2388" s="4">
        <v>0.0</v>
      </c>
      <c r="L2388" s="4">
        <v>0.0</v>
      </c>
      <c r="O2388" s="6">
        <f t="shared" si="2"/>
        <v>0</v>
      </c>
      <c r="P2388" s="9" t="s">
        <v>112</v>
      </c>
      <c r="Q2388" s="3" t="str">
        <f t="shared" si="3"/>
        <v>Z</v>
      </c>
      <c r="R2388" s="3">
        <f t="shared" si="4"/>
        <v>0</v>
      </c>
      <c r="S2388" s="3">
        <f t="shared" si="5"/>
        <v>0</v>
      </c>
      <c r="T2388" s="7">
        <f t="shared" si="6"/>
        <v>0</v>
      </c>
      <c r="U2388" s="8" t="str">
        <f t="array" ref="U2388">IF(W2388&lt;&gt;0,MAX(IFERROR(INDEX(A:S,MATCH(W2388,A:A,0),COLUMN(M$2)),0),IFERROR(INDEX(A:S,MATCH(AD2388,A:A,0),COLUMN(M$2)),0),IFERROR(INDEX(A:S,MATCH(AK2388,A:A,0),COLUMN(M$2)),0),IFERROR(INDEX(A:S,MATCH(AR2388,A:A,0),COLUMN(M$2)),0)),M2388)</f>
        <v/>
      </c>
      <c r="V2388" s="3">
        <f t="shared" si="7"/>
        <v>0</v>
      </c>
    </row>
    <row r="2389" ht="15.75" customHeight="1">
      <c r="A2389" s="3" t="s">
        <v>2641</v>
      </c>
      <c r="B2389" s="4" t="str">
        <f t="shared" si="81"/>
        <v>LCMNSIGRY</v>
      </c>
      <c r="C2389" s="3" t="s">
        <v>2</v>
      </c>
      <c r="D2389" s="3" t="s">
        <v>60</v>
      </c>
      <c r="F2389" s="5">
        <v>45020.0</v>
      </c>
      <c r="G2389" s="4">
        <v>0.0</v>
      </c>
      <c r="I2389" s="4">
        <v>0.0</v>
      </c>
      <c r="J2389" s="4">
        <v>0.0</v>
      </c>
      <c r="K2389" s="4">
        <v>0.0</v>
      </c>
      <c r="L2389" s="4">
        <v>0.0</v>
      </c>
      <c r="O2389" s="6">
        <f t="shared" si="2"/>
        <v>0</v>
      </c>
      <c r="P2389" s="3" t="s">
        <v>112</v>
      </c>
      <c r="Q2389" s="3" t="str">
        <f t="shared" si="3"/>
        <v>Z</v>
      </c>
      <c r="R2389" s="3">
        <f t="shared" si="4"/>
        <v>0</v>
      </c>
      <c r="S2389" s="3">
        <f t="shared" si="5"/>
        <v>0</v>
      </c>
      <c r="T2389" s="7">
        <f t="shared" si="6"/>
        <v>0</v>
      </c>
      <c r="U2389" s="8" t="str">
        <f t="array" ref="U2389">IF(W2389&lt;&gt;0,MAX(IFERROR(INDEX(A:S,MATCH(W2389,A:A,0),COLUMN(M$2)),0),IFERROR(INDEX(A:S,MATCH(AD2389,A:A,0),COLUMN(M$2)),0),IFERROR(INDEX(A:S,MATCH(AK2389,A:A,0),COLUMN(M$2)),0),IFERROR(INDEX(A:S,MATCH(AR2389,A:A,0),COLUMN(M$2)),0)),M2389)</f>
        <v/>
      </c>
      <c r="V2389" s="3">
        <f t="shared" si="7"/>
        <v>0</v>
      </c>
    </row>
    <row r="2390" ht="15.75" customHeight="1">
      <c r="A2390" s="3" t="s">
        <v>2642</v>
      </c>
      <c r="B2390" s="4" t="str">
        <f t="shared" si="81"/>
        <v>LCNHCHBLU</v>
      </c>
      <c r="D2390" s="3" t="s">
        <v>60</v>
      </c>
      <c r="F2390" s="5">
        <v>45020.0</v>
      </c>
      <c r="G2390" s="4">
        <v>6.0</v>
      </c>
      <c r="I2390" s="4">
        <v>6.0</v>
      </c>
      <c r="J2390" s="4">
        <v>0.0</v>
      </c>
      <c r="K2390" s="4">
        <v>0.0</v>
      </c>
      <c r="L2390" s="4">
        <v>0.0</v>
      </c>
      <c r="O2390" s="6">
        <f t="shared" si="2"/>
        <v>0</v>
      </c>
      <c r="P2390" s="9" t="s">
        <v>112</v>
      </c>
      <c r="Q2390" s="3" t="str">
        <f t="shared" si="3"/>
        <v>Z</v>
      </c>
      <c r="R2390" s="3">
        <f t="shared" si="4"/>
        <v>0</v>
      </c>
      <c r="S2390" s="3" t="str">
        <f t="shared" si="5"/>
        <v/>
      </c>
      <c r="T2390" s="7">
        <f t="shared" si="6"/>
        <v>0</v>
      </c>
      <c r="U2390" s="8" t="str">
        <f t="array" ref="U2390">IF(W2390&lt;&gt;0,MAX(IFERROR(INDEX(A:S,MATCH(W2390,A:A,0),COLUMN(M$2)),0),IFERROR(INDEX(A:S,MATCH(AD2390,A:A,0),COLUMN(M$2)),0),IFERROR(INDEX(A:S,MATCH(AK2390,A:A,0),COLUMN(M$2)),0),IFERROR(INDEX(A:S,MATCH(AR2390,A:A,0),COLUMN(M$2)),0)),M2390)</f>
        <v/>
      </c>
      <c r="V2390" s="3" t="str">
        <f t="shared" si="7"/>
        <v/>
      </c>
    </row>
    <row r="2391" ht="15.75" customHeight="1">
      <c r="A2391" s="3" t="s">
        <v>2643</v>
      </c>
      <c r="B2391" s="4" t="str">
        <f t="shared" si="81"/>
        <v>LCNHCHCHA</v>
      </c>
      <c r="D2391" s="3" t="s">
        <v>101</v>
      </c>
      <c r="G2391" s="4">
        <v>28.0</v>
      </c>
      <c r="I2391" s="4">
        <v>0.0</v>
      </c>
      <c r="J2391" s="4">
        <v>28.0</v>
      </c>
      <c r="K2391" s="4">
        <v>0.0</v>
      </c>
      <c r="L2391" s="4">
        <v>0.0</v>
      </c>
      <c r="M2391" s="5"/>
      <c r="O2391" s="6">
        <f t="shared" si="2"/>
        <v>28</v>
      </c>
      <c r="P2391" s="3" t="s">
        <v>112</v>
      </c>
      <c r="Q2391" s="3" t="str">
        <f t="shared" si="3"/>
        <v>Z</v>
      </c>
      <c r="R2391" s="3">
        <f t="shared" si="4"/>
        <v>28</v>
      </c>
      <c r="S2391" s="3" t="str">
        <f t="shared" si="5"/>
        <v/>
      </c>
      <c r="T2391" s="7">
        <f t="shared" si="6"/>
        <v>28</v>
      </c>
      <c r="U2391" s="8" t="str">
        <f t="array" ref="U2391">IF(W2391&lt;&gt;0,MAX(IFERROR(INDEX(A:S,MATCH(W2391,A:A,0),COLUMN(M$2)),0),IFERROR(INDEX(A:S,MATCH(AD2391,A:A,0),COLUMN(M$2)),0),IFERROR(INDEX(A:S,MATCH(AK2391,A:A,0),COLUMN(M$2)),0),IFERROR(INDEX(A:S,MATCH(AR2391,A:A,0),COLUMN(M$2)),0)),M2391)</f>
        <v/>
      </c>
      <c r="V2391" s="3" t="str">
        <f t="shared" si="7"/>
        <v/>
      </c>
    </row>
    <row r="2392" ht="15.75" customHeight="1">
      <c r="A2392" s="3" t="s">
        <v>2644</v>
      </c>
      <c r="B2392" s="4" t="str">
        <f t="shared" si="81"/>
        <v>LCNHCHGRY</v>
      </c>
      <c r="D2392" s="3" t="s">
        <v>101</v>
      </c>
      <c r="G2392" s="4">
        <v>36.0</v>
      </c>
      <c r="I2392" s="4">
        <v>0.0</v>
      </c>
      <c r="J2392" s="4">
        <v>36.0</v>
      </c>
      <c r="K2392" s="4">
        <v>0.0</v>
      </c>
      <c r="L2392" s="4">
        <v>0.0</v>
      </c>
      <c r="O2392" s="6">
        <f t="shared" si="2"/>
        <v>36</v>
      </c>
      <c r="P2392" s="3" t="s">
        <v>112</v>
      </c>
      <c r="Q2392" s="3" t="str">
        <f t="shared" si="3"/>
        <v>Z</v>
      </c>
      <c r="R2392" s="3">
        <f t="shared" si="4"/>
        <v>36</v>
      </c>
      <c r="S2392" s="3" t="str">
        <f t="shared" si="5"/>
        <v/>
      </c>
      <c r="T2392" s="7">
        <f t="shared" si="6"/>
        <v>36</v>
      </c>
      <c r="U2392" s="8" t="str">
        <f t="array" ref="U2392">IF(W2392&lt;&gt;0,MAX(IFERROR(INDEX(A:S,MATCH(W2392,A:A,0),COLUMN(M$2)),0),IFERROR(INDEX(A:S,MATCH(AD2392,A:A,0),COLUMN(M$2)),0),IFERROR(INDEX(A:S,MATCH(AK2392,A:A,0),COLUMN(M$2)),0),IFERROR(INDEX(A:S,MATCH(AR2392,A:A,0),COLUMN(M$2)),0)),M2392)</f>
        <v/>
      </c>
      <c r="V2392" s="3" t="str">
        <f t="shared" si="7"/>
        <v/>
      </c>
    </row>
    <row r="2393" ht="15.75" customHeight="1">
      <c r="A2393" s="3" t="s">
        <v>2645</v>
      </c>
      <c r="B2393" s="4" t="str">
        <f t="shared" si="81"/>
        <v>LCPCSIGRFBC</v>
      </c>
      <c r="C2393" s="3" t="s">
        <v>2</v>
      </c>
      <c r="D2393" s="3" t="s">
        <v>101</v>
      </c>
      <c r="G2393" s="4">
        <v>34.0</v>
      </c>
      <c r="I2393" s="4">
        <v>0.0</v>
      </c>
      <c r="J2393" s="4">
        <v>15.0</v>
      </c>
      <c r="K2393" s="4">
        <v>0.0</v>
      </c>
      <c r="L2393" s="4">
        <v>0.0</v>
      </c>
      <c r="O2393" s="6">
        <f t="shared" si="2"/>
        <v>34</v>
      </c>
      <c r="P2393" s="3" t="s">
        <v>108</v>
      </c>
      <c r="Q2393" s="3" t="str">
        <f t="shared" si="3"/>
        <v>LC DINING CHAIRS</v>
      </c>
      <c r="R2393" s="3">
        <f t="shared" si="4"/>
        <v>17</v>
      </c>
      <c r="S2393" s="3">
        <f t="shared" si="5"/>
        <v>0</v>
      </c>
      <c r="T2393" s="7">
        <f t="shared" si="6"/>
        <v>34</v>
      </c>
      <c r="U2393" s="8" t="str">
        <f t="array" ref="U2393">IF(W2393&lt;&gt;0,MAX(IFERROR(INDEX(A:S,MATCH(W2393,A:A,0),COLUMN(M$2)),0),IFERROR(INDEX(A:S,MATCH(AD2393,A:A,0),COLUMN(M$2)),0),IFERROR(INDEX(A:S,MATCH(AK2393,A:A,0),COLUMN(M$2)),0),IFERROR(INDEX(A:S,MATCH(AR2393,A:A,0),COLUMN(M$2)),0)),M2393)</f>
        <v/>
      </c>
      <c r="V2393" s="3">
        <f t="shared" si="7"/>
        <v>0</v>
      </c>
    </row>
    <row r="2394" ht="15.75" customHeight="1">
      <c r="A2394" s="3" t="s">
        <v>2646</v>
      </c>
      <c r="B2394" s="4" t="str">
        <f t="shared" si="81"/>
        <v>LCPCSIGRPU</v>
      </c>
      <c r="C2394" s="3" t="s">
        <v>2</v>
      </c>
      <c r="D2394" s="3" t="s">
        <v>101</v>
      </c>
      <c r="G2394" s="4">
        <v>10.0</v>
      </c>
      <c r="I2394" s="4">
        <v>0.0</v>
      </c>
      <c r="J2394" s="4">
        <v>3.0</v>
      </c>
      <c r="K2394" s="4">
        <v>0.0</v>
      </c>
      <c r="L2394" s="4">
        <v>0.0</v>
      </c>
      <c r="O2394" s="6">
        <f t="shared" si="2"/>
        <v>10</v>
      </c>
      <c r="P2394" s="3" t="s">
        <v>108</v>
      </c>
      <c r="Q2394" s="3" t="str">
        <f t="shared" si="3"/>
        <v>LC DINING CHAIRS</v>
      </c>
      <c r="R2394" s="3">
        <f t="shared" si="4"/>
        <v>5</v>
      </c>
      <c r="S2394" s="3">
        <f t="shared" si="5"/>
        <v>0</v>
      </c>
      <c r="T2394" s="7">
        <f t="shared" si="6"/>
        <v>10</v>
      </c>
      <c r="U2394" s="8" t="str">
        <f t="array" ref="U2394">IF(W2394&lt;&gt;0,MAX(IFERROR(INDEX(A:S,MATCH(W2394,A:A,0),COLUMN(M$2)),0),IFERROR(INDEX(A:S,MATCH(AD2394,A:A,0),COLUMN(M$2)),0),IFERROR(INDEX(A:S,MATCH(AK2394,A:A,0),COLUMN(M$2)),0),IFERROR(INDEX(A:S,MATCH(AR2394,A:A,0),COLUMN(M$2)),0)),M2394)</f>
        <v/>
      </c>
      <c r="V2394" s="3">
        <f t="shared" si="7"/>
        <v>0</v>
      </c>
    </row>
    <row r="2395" ht="15.75" customHeight="1">
      <c r="A2395" s="3" t="s">
        <v>2647</v>
      </c>
      <c r="B2395" s="4" t="str">
        <f t="shared" si="81"/>
        <v>LCPESIGR</v>
      </c>
      <c r="C2395" s="3" t="s">
        <v>2</v>
      </c>
      <c r="D2395" s="3" t="s">
        <v>101</v>
      </c>
      <c r="G2395" s="4">
        <v>54.0</v>
      </c>
      <c r="I2395" s="4">
        <v>0.0</v>
      </c>
      <c r="J2395" s="4">
        <v>27.0</v>
      </c>
      <c r="K2395" s="4">
        <v>0.0</v>
      </c>
      <c r="L2395" s="4">
        <v>0.0</v>
      </c>
      <c r="O2395" s="6">
        <f t="shared" si="2"/>
        <v>54</v>
      </c>
      <c r="P2395" s="3" t="s">
        <v>112</v>
      </c>
      <c r="Q2395" s="3" t="str">
        <f t="shared" si="3"/>
        <v>Z</v>
      </c>
      <c r="R2395" s="3">
        <f t="shared" si="4"/>
        <v>27</v>
      </c>
      <c r="S2395" s="3">
        <f t="shared" si="5"/>
        <v>0</v>
      </c>
      <c r="T2395" s="7">
        <f t="shared" si="6"/>
        <v>54</v>
      </c>
      <c r="U2395" s="8" t="str">
        <f t="array" ref="U2395">IF(W2395&lt;&gt;0,MAX(IFERROR(INDEX(A:S,MATCH(W2395,A:A,0),COLUMN(M$2)),0),IFERROR(INDEX(A:S,MATCH(AD2395,A:A,0),COLUMN(M$2)),0),IFERROR(INDEX(A:S,MATCH(AK2395,A:A,0),COLUMN(M$2)),0),IFERROR(INDEX(A:S,MATCH(AR2395,A:A,0),COLUMN(M$2)),0)),M2395)</f>
        <v/>
      </c>
      <c r="V2395" s="3">
        <f t="shared" si="7"/>
        <v>0</v>
      </c>
    </row>
    <row r="2396" ht="15.75" customHeight="1">
      <c r="A2396" s="3" t="s">
        <v>2648</v>
      </c>
      <c r="B2396" s="4" t="str">
        <f t="shared" si="81"/>
        <v>LCRFDICH</v>
      </c>
      <c r="D2396" s="3" t="s">
        <v>101</v>
      </c>
      <c r="G2396" s="4">
        <v>0.0</v>
      </c>
      <c r="I2396" s="4">
        <v>0.0</v>
      </c>
      <c r="J2396" s="4">
        <v>15.0</v>
      </c>
      <c r="K2396" s="4">
        <v>0.0</v>
      </c>
      <c r="L2396" s="4">
        <v>0.0</v>
      </c>
      <c r="O2396" s="6">
        <f t="shared" si="2"/>
        <v>15</v>
      </c>
      <c r="P2396" s="3" t="s">
        <v>144</v>
      </c>
      <c r="Q2396" s="3" t="str">
        <f t="shared" si="3"/>
        <v>LC DINING TABLES</v>
      </c>
      <c r="R2396" s="3">
        <f t="shared" si="4"/>
        <v>17</v>
      </c>
      <c r="S2396" s="3">
        <f t="shared" si="5"/>
        <v>0</v>
      </c>
      <c r="T2396" s="7">
        <f t="shared" si="6"/>
        <v>15</v>
      </c>
      <c r="U2396" s="8">
        <f t="array" ref="U2396">IF(W2396&lt;&gt;0,MAX(IFERROR(INDEX(A:S,MATCH(W2396,A:A,0),COLUMN(M$2)),0),IFERROR(INDEX(A:S,MATCH(AD2396,A:A,0),COLUMN(M$2)),0),IFERROR(INDEX(A:S,MATCH(AK2396,A:A,0),COLUMN(M$2)),0),IFERROR(INDEX(A:S,MATCH(AR2396,A:A,0),COLUMN(M$2)),0)),M2396)</f>
        <v>0</v>
      </c>
      <c r="V2396" s="3">
        <f t="shared" si="7"/>
        <v>0</v>
      </c>
      <c r="W2396" s="3" t="s">
        <v>2649</v>
      </c>
      <c r="X2396" s="3">
        <v>1.0</v>
      </c>
      <c r="Y2396" s="3">
        <f t="array" ref="Y2396">ROUNDDOWN(INDEX($A:$O,MATCH(W2396,$A:$A,0),COLUMN(O$1))/X2396,0)</f>
        <v>20</v>
      </c>
      <c r="Z2396" s="3">
        <f t="array" ref="Z2396">ROUNDDOWN(INDEX($A:$J,MATCH(W2396,$A:$A,0),COLUMN(H$1))/X2396,0)+Y2396</f>
        <v>20</v>
      </c>
      <c r="AA2396" s="5" t="str">
        <f t="shared" ref="AA2396:AA2397" si="97">XLOOKUP(W2396,A:A,M:M)</f>
        <v/>
      </c>
      <c r="AB2396" s="3">
        <f t="array" ref="AB2396">ROUNDDOWN(INDEX($A:$N,MATCH(W2396,$A:$A,0),COLUMN(N$1))/X2396,0)+Z2396</f>
        <v>20</v>
      </c>
      <c r="AC2396" s="3" t="str">
        <f t="array" ref="AC2396">INDEX($A:$P,MATCH(W2396,$A:$A,0),COLUMN(P$1))</f>
        <v>LC DINING TABLES</v>
      </c>
      <c r="AD2396" s="3" t="s">
        <v>2650</v>
      </c>
      <c r="AE2396" s="3">
        <v>1.0</v>
      </c>
      <c r="AF2396" s="3">
        <f t="array" ref="AF2396">ROUNDDOWN(INDEX($A:$O,MATCH(AD2396,$A:$A,0),COLUMN(O$1))/AE2396,0)</f>
        <v>17</v>
      </c>
      <c r="AG2396" s="3">
        <f t="array" ref="AG2396">ROUNDDOWN(INDEX($A:$J,MATCH(AD2396,$A:$A,0),COLUMN(H$1))/AE2396,0)+AF2396</f>
        <v>17</v>
      </c>
      <c r="AH2396" s="5" t="str">
        <f t="shared" ref="AH2396:AH2397" si="98">XLOOKUP(AD2396,A:A,M:M)</f>
        <v/>
      </c>
      <c r="AI2396" s="3">
        <f t="array" ref="AI2396">ROUNDDOWN(INDEX($A:$N,MATCH(AD2396,$A:$A,0),COLUMN(N$1))/AE2396,0)+AG2396</f>
        <v>17</v>
      </c>
      <c r="AJ2396" s="3" t="str">
        <f t="array" ref="AJ2396">INDEX($A:$P,MATCH(AD2396,$A:$A,0),COLUMN(P$1))</f>
        <v>LC DINING TABLES</v>
      </c>
    </row>
    <row r="2397" ht="15.75" customHeight="1">
      <c r="A2397" s="3" t="s">
        <v>2651</v>
      </c>
      <c r="B2397" s="4" t="str">
        <f t="shared" si="81"/>
        <v>LCRFDIGR</v>
      </c>
      <c r="D2397" s="3" t="s">
        <v>101</v>
      </c>
      <c r="G2397" s="4">
        <v>0.0</v>
      </c>
      <c r="I2397" s="4">
        <v>0.0</v>
      </c>
      <c r="J2397" s="4">
        <v>1.0</v>
      </c>
      <c r="K2397" s="4">
        <v>0.0</v>
      </c>
      <c r="L2397" s="4">
        <v>0.0</v>
      </c>
      <c r="O2397" s="6">
        <f t="shared" si="2"/>
        <v>1</v>
      </c>
      <c r="P2397" s="3" t="s">
        <v>144</v>
      </c>
      <c r="Q2397" s="3" t="str">
        <f t="shared" si="3"/>
        <v>LC DINING TABLES</v>
      </c>
      <c r="R2397" s="3">
        <f t="shared" si="4"/>
        <v>3</v>
      </c>
      <c r="S2397" s="3">
        <f t="shared" si="5"/>
        <v>0</v>
      </c>
      <c r="T2397" s="7">
        <f t="shared" si="6"/>
        <v>1</v>
      </c>
      <c r="U2397" s="8">
        <f t="array" ref="U2397">IF(W2397&lt;&gt;0,MAX(IFERROR(INDEX(A:S,MATCH(W2397,A:A,0),COLUMN(M$2)),0),IFERROR(INDEX(A:S,MATCH(AD2397,A:A,0),COLUMN(M$2)),0),IFERROR(INDEX(A:S,MATCH(AK2397,A:A,0),COLUMN(M$2)),0),IFERROR(INDEX(A:S,MATCH(AR2397,A:A,0),COLUMN(M$2)),0)),M2397)</f>
        <v>0</v>
      </c>
      <c r="V2397" s="3">
        <f t="shared" si="7"/>
        <v>0</v>
      </c>
      <c r="W2397" s="3" t="s">
        <v>2649</v>
      </c>
      <c r="X2397" s="3">
        <v>1.0</v>
      </c>
      <c r="Y2397" s="3">
        <f t="array" ref="Y2397">ROUNDDOWN(INDEX($A:$O,MATCH(W2397,$A:$A,0),COLUMN(O$1))/X2397,0)</f>
        <v>20</v>
      </c>
      <c r="Z2397" s="3">
        <f t="array" ref="Z2397">ROUNDDOWN(INDEX($A:$J,MATCH(W2397,$A:$A,0),COLUMN(H$1))/X2397,0)+Y2397</f>
        <v>20</v>
      </c>
      <c r="AA2397" s="5" t="str">
        <f t="shared" si="97"/>
        <v/>
      </c>
      <c r="AB2397" s="3">
        <f t="array" ref="AB2397">ROUNDDOWN(INDEX($A:$N,MATCH(W2397,$A:$A,0),COLUMN(N$1))/X2397,0)+Z2397</f>
        <v>20</v>
      </c>
      <c r="AC2397" s="3" t="str">
        <f t="array" ref="AC2397">INDEX($A:$P,MATCH(W2397,$A:$A,0),COLUMN(P$1))</f>
        <v>LC DINING TABLES</v>
      </c>
      <c r="AD2397" s="3" t="s">
        <v>2652</v>
      </c>
      <c r="AE2397" s="3">
        <v>1.0</v>
      </c>
      <c r="AF2397" s="3">
        <f t="array" ref="AF2397">ROUNDDOWN(INDEX($A:$O,MATCH(AD2397,$A:$A,0),COLUMN(O$1))/AE2397,0)</f>
        <v>3</v>
      </c>
      <c r="AG2397" s="3">
        <f t="array" ref="AG2397">ROUNDDOWN(INDEX($A:$J,MATCH(AD2397,$A:$A,0),COLUMN(H$1))/AE2397,0)+AF2397</f>
        <v>3</v>
      </c>
      <c r="AH2397" s="5" t="str">
        <f t="shared" si="98"/>
        <v/>
      </c>
      <c r="AI2397" s="3">
        <f t="array" ref="AI2397">ROUNDDOWN(INDEX($A:$N,MATCH(AD2397,$A:$A,0),COLUMN(N$1))/AE2397,0)+AG2397</f>
        <v>3</v>
      </c>
      <c r="AJ2397" s="3" t="str">
        <f t="array" ref="AJ2397">INDEX($A:$P,MATCH(AD2397,$A:$A,0),COLUMN(P$1))</f>
        <v>LC DINING TABLES</v>
      </c>
    </row>
    <row r="2398" ht="15.75" customHeight="1">
      <c r="A2398" s="3" t="s">
        <v>2653</v>
      </c>
      <c r="B2398" s="4" t="str">
        <f t="shared" si="81"/>
        <v>LCRYSIBLU</v>
      </c>
      <c r="C2398" s="3" t="s">
        <v>2</v>
      </c>
      <c r="D2398" s="3" t="s">
        <v>101</v>
      </c>
      <c r="G2398" s="4">
        <v>74.0</v>
      </c>
      <c r="I2398" s="4">
        <v>12.0</v>
      </c>
      <c r="J2398" s="4">
        <v>29.0</v>
      </c>
      <c r="K2398" s="4">
        <v>0.0</v>
      </c>
      <c r="L2398" s="4">
        <v>0.0</v>
      </c>
      <c r="M2398" s="5"/>
      <c r="O2398" s="6">
        <f t="shared" si="2"/>
        <v>62</v>
      </c>
      <c r="P2398" s="3" t="s">
        <v>108</v>
      </c>
      <c r="Q2398" s="3" t="str">
        <f t="shared" si="3"/>
        <v>LC DINING CHAIRS</v>
      </c>
      <c r="R2398" s="3">
        <f t="shared" si="4"/>
        <v>31</v>
      </c>
      <c r="S2398" s="3">
        <f t="shared" si="5"/>
        <v>0</v>
      </c>
      <c r="T2398" s="7">
        <f t="shared" si="6"/>
        <v>62</v>
      </c>
      <c r="U2398" s="8" t="str">
        <f t="array" ref="U2398">IF(W2398&lt;&gt;0,MAX(IFERROR(INDEX(A:S,MATCH(W2398,A:A,0),COLUMN(M$2)),0),IFERROR(INDEX(A:S,MATCH(AD2398,A:A,0),COLUMN(M$2)),0),IFERROR(INDEX(A:S,MATCH(AK2398,A:A,0),COLUMN(M$2)),0),IFERROR(INDEX(A:S,MATCH(AR2398,A:A,0),COLUMN(M$2)),0)),M2398)</f>
        <v/>
      </c>
      <c r="V2398" s="3">
        <f t="shared" si="7"/>
        <v>0</v>
      </c>
    </row>
    <row r="2399" ht="15.75" customHeight="1">
      <c r="A2399" s="3" t="s">
        <v>2654</v>
      </c>
      <c r="B2399" s="4" t="str">
        <f t="shared" si="81"/>
        <v>LCRYSICHA</v>
      </c>
      <c r="C2399" s="3" t="s">
        <v>2</v>
      </c>
      <c r="D2399" s="3" t="s">
        <v>101</v>
      </c>
      <c r="G2399" s="4">
        <v>40.0</v>
      </c>
      <c r="I2399" s="4">
        <v>0.0</v>
      </c>
      <c r="J2399" s="4">
        <v>18.0</v>
      </c>
      <c r="K2399" s="4">
        <v>0.0</v>
      </c>
      <c r="L2399" s="4">
        <v>0.0</v>
      </c>
      <c r="M2399" s="5"/>
      <c r="O2399" s="6">
        <f t="shared" si="2"/>
        <v>40</v>
      </c>
      <c r="P2399" s="3" t="s">
        <v>112</v>
      </c>
      <c r="Q2399" s="3" t="str">
        <f t="shared" si="3"/>
        <v>Z</v>
      </c>
      <c r="R2399" s="3">
        <f t="shared" si="4"/>
        <v>20</v>
      </c>
      <c r="S2399" s="3">
        <f t="shared" si="5"/>
        <v>0</v>
      </c>
      <c r="T2399" s="7">
        <f t="shared" si="6"/>
        <v>40</v>
      </c>
      <c r="U2399" s="8" t="str">
        <f t="array" ref="U2399">IF(W2399&lt;&gt;0,MAX(IFERROR(INDEX(A:S,MATCH(W2399,A:A,0),COLUMN(M$2)),0),IFERROR(INDEX(A:S,MATCH(AD2399,A:A,0),COLUMN(M$2)),0),IFERROR(INDEX(A:S,MATCH(AK2399,A:A,0),COLUMN(M$2)),0),IFERROR(INDEX(A:S,MATCH(AR2399,A:A,0),COLUMN(M$2)),0)),M2399)</f>
        <v/>
      </c>
      <c r="V2399" s="3">
        <f t="shared" si="7"/>
        <v>0</v>
      </c>
    </row>
    <row r="2400" ht="15.75" customHeight="1">
      <c r="A2400" s="3" t="s">
        <v>2655</v>
      </c>
      <c r="B2400" s="4" t="str">
        <f t="shared" si="81"/>
        <v>LCCLCHBLUSH</v>
      </c>
      <c r="D2400" s="3" t="s">
        <v>101</v>
      </c>
      <c r="G2400" s="4">
        <v>2.0</v>
      </c>
      <c r="I2400" s="4">
        <v>2.0</v>
      </c>
      <c r="J2400" s="4">
        <v>0.0</v>
      </c>
      <c r="K2400" s="4">
        <v>0.0</v>
      </c>
      <c r="L2400" s="4">
        <v>0.0</v>
      </c>
      <c r="O2400" s="6">
        <f t="shared" si="2"/>
        <v>0</v>
      </c>
      <c r="P2400" s="3" t="s">
        <v>51</v>
      </c>
      <c r="Q2400" s="3" t="str">
        <f t="shared" si="3"/>
        <v>ZZ</v>
      </c>
      <c r="R2400" s="3">
        <f t="shared" si="4"/>
        <v>0</v>
      </c>
      <c r="S2400" s="3" t="str">
        <f t="shared" si="5"/>
        <v/>
      </c>
      <c r="T2400" s="7">
        <f t="shared" si="6"/>
        <v>0</v>
      </c>
      <c r="U2400" s="8" t="str">
        <f t="array" ref="U2400">IF(W2400&lt;&gt;0,MAX(IFERROR(INDEX(A:S,MATCH(W2400,A:A,0),COLUMN(M$2)),0),IFERROR(INDEX(A:S,MATCH(AD2400,A:A,0),COLUMN(M$2)),0),IFERROR(INDEX(A:S,MATCH(AK2400,A:A,0),COLUMN(M$2)),0),IFERROR(INDEX(A:S,MATCH(AR2400,A:A,0),COLUMN(M$2)),0)),M2400)</f>
        <v/>
      </c>
      <c r="V2400" s="3" t="str">
        <f t="shared" si="7"/>
        <v/>
      </c>
    </row>
    <row r="2401" ht="15.75" customHeight="1">
      <c r="A2401" s="3" t="s">
        <v>2656</v>
      </c>
      <c r="B2401" s="4" t="str">
        <f t="shared" si="81"/>
        <v>LCATCOBRGLD</v>
      </c>
      <c r="D2401" s="3" t="s">
        <v>101</v>
      </c>
      <c r="G2401" s="4">
        <v>6.0</v>
      </c>
      <c r="I2401" s="4">
        <v>0.0</v>
      </c>
      <c r="J2401" s="4">
        <v>6.0</v>
      </c>
      <c r="K2401" s="4">
        <v>0.0</v>
      </c>
      <c r="L2401" s="4">
        <v>0.0</v>
      </c>
      <c r="M2401" s="5"/>
      <c r="O2401" s="6">
        <f t="shared" si="2"/>
        <v>6</v>
      </c>
      <c r="P2401" s="3" t="s">
        <v>1374</v>
      </c>
      <c r="Q2401" s="3" t="str">
        <f t="shared" si="3"/>
        <v>LC OCCASNL</v>
      </c>
      <c r="R2401" s="3">
        <f t="shared" si="4"/>
        <v>6</v>
      </c>
      <c r="S2401" s="3" t="str">
        <f t="shared" si="5"/>
        <v/>
      </c>
      <c r="T2401" s="7">
        <f t="shared" si="6"/>
        <v>6</v>
      </c>
      <c r="U2401" s="8" t="str">
        <f t="array" ref="U2401">IF(W2401&lt;&gt;0,MAX(IFERROR(INDEX(A:S,MATCH(W2401,A:A,0),COLUMN(M$2)),0),IFERROR(INDEX(A:S,MATCH(AD2401,A:A,0),COLUMN(M$2)),0),IFERROR(INDEX(A:S,MATCH(AK2401,A:A,0),COLUMN(M$2)),0),IFERROR(INDEX(A:S,MATCH(AR2401,A:A,0),COLUMN(M$2)),0)),M2401)</f>
        <v/>
      </c>
      <c r="V2401" s="3" t="str">
        <f t="shared" si="7"/>
        <v/>
      </c>
    </row>
    <row r="2402" ht="15.75" customHeight="1">
      <c r="A2402" s="3" t="s">
        <v>2657</v>
      </c>
      <c r="B2402" s="4" t="str">
        <f t="shared" si="81"/>
        <v>LCATLABRGLD</v>
      </c>
      <c r="D2402" s="3" t="s">
        <v>101</v>
      </c>
      <c r="G2402" s="4">
        <v>0.0</v>
      </c>
      <c r="I2402" s="4">
        <v>0.0</v>
      </c>
      <c r="J2402" s="4">
        <v>0.0</v>
      </c>
      <c r="K2402" s="4">
        <v>0.0</v>
      </c>
      <c r="L2402" s="4">
        <v>0.0</v>
      </c>
      <c r="O2402" s="6">
        <f t="shared" si="2"/>
        <v>0</v>
      </c>
      <c r="P2402" s="3" t="s">
        <v>51</v>
      </c>
      <c r="Q2402" s="3" t="str">
        <f t="shared" si="3"/>
        <v>ZZ</v>
      </c>
      <c r="R2402" s="3">
        <f t="shared" si="4"/>
        <v>0</v>
      </c>
      <c r="S2402" s="3" t="str">
        <f t="shared" si="5"/>
        <v/>
      </c>
      <c r="T2402" s="7">
        <f t="shared" si="6"/>
        <v>0</v>
      </c>
      <c r="U2402" s="8" t="str">
        <f t="array" ref="U2402">IF(W2402&lt;&gt;0,MAX(IFERROR(INDEX(A:S,MATCH(W2402,A:A,0),COLUMN(M$2)),0),IFERROR(INDEX(A:S,MATCH(AD2402,A:A,0),COLUMN(M$2)),0),IFERROR(INDEX(A:S,MATCH(AK2402,A:A,0),COLUMN(M$2)),0),IFERROR(INDEX(A:S,MATCH(AR2402,A:A,0),COLUMN(M$2)),0)),M2402)</f>
        <v/>
      </c>
      <c r="V2402" s="3" t="str">
        <f t="shared" si="7"/>
        <v/>
      </c>
    </row>
    <row r="2403" ht="15.75" customHeight="1">
      <c r="A2403" s="3" t="s">
        <v>2658</v>
      </c>
      <c r="B2403" s="4" t="str">
        <f t="shared" si="81"/>
        <v>LCDXCOGLGLD</v>
      </c>
      <c r="D2403" s="3" t="s">
        <v>101</v>
      </c>
      <c r="G2403" s="4">
        <v>12.0</v>
      </c>
      <c r="I2403" s="4">
        <v>0.0</v>
      </c>
      <c r="J2403" s="4">
        <v>12.0</v>
      </c>
      <c r="K2403" s="4">
        <v>0.0</v>
      </c>
      <c r="L2403" s="4">
        <v>0.0</v>
      </c>
      <c r="M2403" s="5"/>
      <c r="O2403" s="6">
        <f t="shared" si="2"/>
        <v>12</v>
      </c>
      <c r="P2403" s="3" t="s">
        <v>1374</v>
      </c>
      <c r="Q2403" s="3" t="str">
        <f t="shared" si="3"/>
        <v>LC OCCASNL</v>
      </c>
      <c r="R2403" s="3">
        <f t="shared" si="4"/>
        <v>12</v>
      </c>
      <c r="S2403" s="3" t="str">
        <f t="shared" si="5"/>
        <v/>
      </c>
      <c r="T2403" s="7">
        <f t="shared" si="6"/>
        <v>12</v>
      </c>
      <c r="U2403" s="8" t="str">
        <f t="array" ref="U2403">IF(W2403&lt;&gt;0,MAX(IFERROR(INDEX(A:S,MATCH(W2403,A:A,0),COLUMN(M$2)),0),IFERROR(INDEX(A:S,MATCH(AD2403,A:A,0),COLUMN(M$2)),0),IFERROR(INDEX(A:S,MATCH(AK2403,A:A,0),COLUMN(M$2)),0),IFERROR(INDEX(A:S,MATCH(AR2403,A:A,0),COLUMN(M$2)),0)),M2403)</f>
        <v/>
      </c>
      <c r="V2403" s="3" t="str">
        <f t="shared" si="7"/>
        <v/>
      </c>
    </row>
    <row r="2404" ht="15.75" customHeight="1">
      <c r="A2404" s="3" t="s">
        <v>2659</v>
      </c>
      <c r="B2404" s="4" t="str">
        <f t="shared" si="81"/>
        <v>LCDXLAGLGLD</v>
      </c>
      <c r="D2404" s="3" t="s">
        <v>101</v>
      </c>
      <c r="G2404" s="4">
        <v>6.0</v>
      </c>
      <c r="I2404" s="4">
        <v>2.0</v>
      </c>
      <c r="J2404" s="4">
        <v>4.0</v>
      </c>
      <c r="K2404" s="4">
        <v>0.0</v>
      </c>
      <c r="L2404" s="4">
        <v>0.0</v>
      </c>
      <c r="M2404" s="5">
        <v>45261.0</v>
      </c>
      <c r="N2404" s="3">
        <v>4.0</v>
      </c>
      <c r="O2404" s="6">
        <f t="shared" si="2"/>
        <v>4</v>
      </c>
      <c r="P2404" s="3" t="s">
        <v>1374</v>
      </c>
      <c r="Q2404" s="3" t="str">
        <f t="shared" si="3"/>
        <v>LC OCCASNL</v>
      </c>
      <c r="R2404" s="3">
        <f t="shared" si="4"/>
        <v>4</v>
      </c>
      <c r="S2404" s="3" t="str">
        <f t="shared" si="5"/>
        <v/>
      </c>
      <c r="T2404" s="7">
        <f t="shared" si="6"/>
        <v>4</v>
      </c>
      <c r="U2404" s="8">
        <f t="array" ref="U2404">IF(W2404&lt;&gt;0,MAX(IFERROR(INDEX(A:S,MATCH(W2404,A:A,0),COLUMN(M$2)),0),IFERROR(INDEX(A:S,MATCH(AD2404,A:A,0),COLUMN(M$2)),0),IFERROR(INDEX(A:S,MATCH(AK2404,A:A,0),COLUMN(M$2)),0),IFERROR(INDEX(A:S,MATCH(AR2404,A:A,0),COLUMN(M$2)),0)),M2404)</f>
        <v>45261</v>
      </c>
      <c r="V2404" s="3">
        <f t="shared" si="7"/>
        <v>4</v>
      </c>
    </row>
    <row r="2405" ht="15.75" customHeight="1">
      <c r="A2405" s="3" t="s">
        <v>2660</v>
      </c>
      <c r="B2405" s="4" t="str">
        <f t="shared" si="81"/>
        <v>LCILCOBSGR</v>
      </c>
      <c r="D2405" s="3" t="s">
        <v>101</v>
      </c>
      <c r="G2405" s="4">
        <v>9.0</v>
      </c>
      <c r="I2405" s="4">
        <v>0.0</v>
      </c>
      <c r="J2405" s="4">
        <v>9.0</v>
      </c>
      <c r="K2405" s="4">
        <v>0.0</v>
      </c>
      <c r="L2405" s="4">
        <v>0.0</v>
      </c>
      <c r="M2405" s="5">
        <v>45261.0</v>
      </c>
      <c r="N2405" s="3">
        <v>1.0</v>
      </c>
      <c r="O2405" s="6">
        <f t="shared" si="2"/>
        <v>9</v>
      </c>
      <c r="P2405" s="3" t="s">
        <v>1374</v>
      </c>
      <c r="Q2405" s="3" t="str">
        <f t="shared" si="3"/>
        <v>LC OCCASNL</v>
      </c>
      <c r="R2405" s="3">
        <f t="shared" si="4"/>
        <v>9</v>
      </c>
      <c r="S2405" s="3" t="str">
        <f t="shared" si="5"/>
        <v/>
      </c>
      <c r="T2405" s="7">
        <f t="shared" si="6"/>
        <v>9</v>
      </c>
      <c r="U2405" s="8">
        <f t="array" ref="U2405">IF(W2405&lt;&gt;0,MAX(IFERROR(INDEX(A:S,MATCH(W2405,A:A,0),COLUMN(M$2)),0),IFERROR(INDEX(A:S,MATCH(AD2405,A:A,0),COLUMN(M$2)),0),IFERROR(INDEX(A:S,MATCH(AK2405,A:A,0),COLUMN(M$2)),0),IFERROR(INDEX(A:S,MATCH(AR2405,A:A,0),COLUMN(M$2)),0)),M2405)</f>
        <v>45261</v>
      </c>
      <c r="V2405" s="3">
        <f t="shared" si="7"/>
        <v>1</v>
      </c>
    </row>
    <row r="2406" ht="15.75" customHeight="1">
      <c r="A2406" s="3" t="s">
        <v>2661</v>
      </c>
      <c r="B2406" s="4" t="str">
        <f t="shared" si="81"/>
        <v>LCILLABSGR</v>
      </c>
      <c r="D2406" s="3" t="s">
        <v>101</v>
      </c>
      <c r="G2406" s="4">
        <v>4.0</v>
      </c>
      <c r="I2406" s="4">
        <v>0.0</v>
      </c>
      <c r="J2406" s="4">
        <v>4.0</v>
      </c>
      <c r="K2406" s="4">
        <v>0.0</v>
      </c>
      <c r="L2406" s="4">
        <v>0.0</v>
      </c>
      <c r="M2406" s="5">
        <v>45261.0</v>
      </c>
      <c r="N2406" s="3">
        <v>4.0</v>
      </c>
      <c r="O2406" s="6">
        <f t="shared" si="2"/>
        <v>4</v>
      </c>
      <c r="P2406" s="3" t="s">
        <v>1374</v>
      </c>
      <c r="Q2406" s="3" t="str">
        <f t="shared" si="3"/>
        <v>LC OCCASNL</v>
      </c>
      <c r="R2406" s="3">
        <f t="shared" si="4"/>
        <v>4</v>
      </c>
      <c r="S2406" s="3" t="str">
        <f t="shared" si="5"/>
        <v/>
      </c>
      <c r="T2406" s="7">
        <f t="shared" si="6"/>
        <v>4</v>
      </c>
      <c r="U2406" s="8">
        <f t="array" ref="U2406">IF(W2406&lt;&gt;0,MAX(IFERROR(INDEX(A:S,MATCH(W2406,A:A,0),COLUMN(M$2)),0),IFERROR(INDEX(A:S,MATCH(AD2406,A:A,0),COLUMN(M$2)),0),IFERROR(INDEX(A:S,MATCH(AK2406,A:A,0),COLUMN(M$2)),0),IFERROR(INDEX(A:S,MATCH(AR2406,A:A,0),COLUMN(M$2)),0)),M2406)</f>
        <v>45261</v>
      </c>
      <c r="V2406" s="3">
        <f t="shared" si="7"/>
        <v>4</v>
      </c>
    </row>
    <row r="2407" ht="15.75" customHeight="1">
      <c r="A2407" s="3" t="s">
        <v>2662</v>
      </c>
      <c r="B2407" s="4" t="str">
        <f t="shared" si="81"/>
        <v>LCOPCOBRGLD</v>
      </c>
      <c r="D2407" s="3" t="s">
        <v>101</v>
      </c>
      <c r="G2407" s="4">
        <v>0.0</v>
      </c>
      <c r="I2407" s="4">
        <v>0.0</v>
      </c>
      <c r="J2407" s="4">
        <v>0.0</v>
      </c>
      <c r="K2407" s="4">
        <v>0.0</v>
      </c>
      <c r="L2407" s="4">
        <v>0.0</v>
      </c>
      <c r="M2407" s="5">
        <v>45261.0</v>
      </c>
      <c r="N2407" s="3">
        <v>4.0</v>
      </c>
      <c r="O2407" s="6">
        <f t="shared" si="2"/>
        <v>0</v>
      </c>
      <c r="P2407" s="3" t="s">
        <v>1374</v>
      </c>
      <c r="Q2407" s="3" t="str">
        <f t="shared" si="3"/>
        <v>LC OCCASNL</v>
      </c>
      <c r="R2407" s="3">
        <f t="shared" si="4"/>
        <v>0</v>
      </c>
      <c r="S2407" s="3" t="str">
        <f t="shared" si="5"/>
        <v/>
      </c>
      <c r="T2407" s="7">
        <f t="shared" si="6"/>
        <v>0</v>
      </c>
      <c r="U2407" s="8">
        <f t="array" ref="U2407">IF(W2407&lt;&gt;0,MAX(IFERROR(INDEX(A:S,MATCH(W2407,A:A,0),COLUMN(M$2)),0),IFERROR(INDEX(A:S,MATCH(AD2407,A:A,0),COLUMN(M$2)),0),IFERROR(INDEX(A:S,MATCH(AK2407,A:A,0),COLUMN(M$2)),0),IFERROR(INDEX(A:S,MATCH(AR2407,A:A,0),COLUMN(M$2)),0)),M2407)</f>
        <v>45261</v>
      </c>
      <c r="V2407" s="3">
        <f t="shared" si="7"/>
        <v>4</v>
      </c>
    </row>
    <row r="2408" ht="15.75" customHeight="1">
      <c r="A2408" s="3" t="s">
        <v>2663</v>
      </c>
      <c r="B2408" s="4" t="str">
        <f t="shared" si="81"/>
        <v>LCOPLABRGLD</v>
      </c>
      <c r="D2408" s="3" t="s">
        <v>101</v>
      </c>
      <c r="G2408" s="4">
        <v>0.0</v>
      </c>
      <c r="I2408" s="4">
        <v>0.0</v>
      </c>
      <c r="J2408" s="4">
        <v>0.0</v>
      </c>
      <c r="K2408" s="4">
        <v>0.0</v>
      </c>
      <c r="L2408" s="4">
        <v>0.0</v>
      </c>
      <c r="O2408" s="6">
        <f t="shared" si="2"/>
        <v>0</v>
      </c>
      <c r="P2408" s="3" t="s">
        <v>51</v>
      </c>
      <c r="Q2408" s="3" t="str">
        <f t="shared" si="3"/>
        <v>ZZ</v>
      </c>
      <c r="R2408" s="3">
        <f t="shared" si="4"/>
        <v>0</v>
      </c>
      <c r="S2408" s="3" t="str">
        <f t="shared" si="5"/>
        <v/>
      </c>
      <c r="T2408" s="7">
        <f t="shared" si="6"/>
        <v>0</v>
      </c>
      <c r="U2408" s="8" t="str">
        <f t="array" ref="U2408">IF(W2408&lt;&gt;0,MAX(IFERROR(INDEX(A:S,MATCH(W2408,A:A,0),COLUMN(M$2)),0),IFERROR(INDEX(A:S,MATCH(AD2408,A:A,0),COLUMN(M$2)),0),IFERROR(INDEX(A:S,MATCH(AK2408,A:A,0),COLUMN(M$2)),0),IFERROR(INDEX(A:S,MATCH(AR2408,A:A,0),COLUMN(M$2)),0)),M2408)</f>
        <v/>
      </c>
      <c r="V2408" s="3" t="str">
        <f t="shared" si="7"/>
        <v/>
      </c>
    </row>
    <row r="2409" ht="15.75" customHeight="1">
      <c r="A2409" s="3" t="s">
        <v>2664</v>
      </c>
      <c r="B2409" s="4" t="str">
        <f t="shared" si="81"/>
        <v>LCPDCNBLBS</v>
      </c>
      <c r="D2409" s="3" t="s">
        <v>101</v>
      </c>
      <c r="G2409" s="4">
        <v>2.0</v>
      </c>
      <c r="I2409" s="4">
        <v>0.0</v>
      </c>
      <c r="J2409" s="4">
        <v>2.0</v>
      </c>
      <c r="K2409" s="4">
        <v>0.0</v>
      </c>
      <c r="L2409" s="4">
        <v>0.0</v>
      </c>
      <c r="O2409" s="6">
        <f t="shared" si="2"/>
        <v>2</v>
      </c>
      <c r="P2409" s="3" t="s">
        <v>1374</v>
      </c>
      <c r="Q2409" s="3" t="str">
        <f t="shared" si="3"/>
        <v>LC OCCASNL</v>
      </c>
      <c r="R2409" s="3">
        <f t="shared" si="4"/>
        <v>2</v>
      </c>
      <c r="S2409" s="3" t="str">
        <f t="shared" si="5"/>
        <v/>
      </c>
      <c r="T2409" s="7">
        <f t="shared" si="6"/>
        <v>2</v>
      </c>
      <c r="U2409" s="8" t="str">
        <f t="array" ref="U2409">IF(W2409&lt;&gt;0,MAX(IFERROR(INDEX(A:S,MATCH(W2409,A:A,0),COLUMN(M$2)),0),IFERROR(INDEX(A:S,MATCH(AD2409,A:A,0),COLUMN(M$2)),0),IFERROR(INDEX(A:S,MATCH(AK2409,A:A,0),COLUMN(M$2)),0),IFERROR(INDEX(A:S,MATCH(AR2409,A:A,0),COLUMN(M$2)),0)),M2409)</f>
        <v/>
      </c>
      <c r="V2409" s="3" t="str">
        <f t="shared" si="7"/>
        <v/>
      </c>
    </row>
    <row r="2410" ht="15.75" customHeight="1">
      <c r="A2410" s="3" t="s">
        <v>2665</v>
      </c>
      <c r="B2410" s="4" t="str">
        <f t="shared" si="81"/>
        <v>LCPDCOBLBS</v>
      </c>
      <c r="D2410" s="3" t="s">
        <v>101</v>
      </c>
      <c r="G2410" s="4">
        <v>6.0</v>
      </c>
      <c r="I2410" s="4">
        <v>0.0</v>
      </c>
      <c r="J2410" s="4">
        <v>6.0</v>
      </c>
      <c r="K2410" s="4">
        <v>0.0</v>
      </c>
      <c r="L2410" s="4">
        <v>0.0</v>
      </c>
      <c r="M2410" s="5"/>
      <c r="O2410" s="6">
        <f t="shared" si="2"/>
        <v>6</v>
      </c>
      <c r="P2410" s="3" t="s">
        <v>1374</v>
      </c>
      <c r="Q2410" s="3" t="str">
        <f t="shared" si="3"/>
        <v>LC OCCASNL</v>
      </c>
      <c r="R2410" s="3">
        <f t="shared" si="4"/>
        <v>6</v>
      </c>
      <c r="S2410" s="3" t="str">
        <f t="shared" si="5"/>
        <v/>
      </c>
      <c r="T2410" s="7">
        <f t="shared" si="6"/>
        <v>6</v>
      </c>
      <c r="U2410" s="8" t="str">
        <f t="array" ref="U2410">IF(W2410&lt;&gt;0,MAX(IFERROR(INDEX(A:S,MATCH(W2410,A:A,0),COLUMN(M$2)),0),IFERROR(INDEX(A:S,MATCH(AD2410,A:A,0),COLUMN(M$2)),0),IFERROR(INDEX(A:S,MATCH(AK2410,A:A,0),COLUMN(M$2)),0),IFERROR(INDEX(A:S,MATCH(AR2410,A:A,0),COLUMN(M$2)),0)),M2410)</f>
        <v/>
      </c>
      <c r="V2410" s="3" t="str">
        <f t="shared" si="7"/>
        <v/>
      </c>
    </row>
    <row r="2411" ht="15.75" customHeight="1">
      <c r="A2411" s="3" t="s">
        <v>2666</v>
      </c>
      <c r="B2411" s="4" t="str">
        <f t="shared" si="81"/>
        <v>LCPDLABLBS</v>
      </c>
      <c r="D2411" s="3" t="s">
        <v>101</v>
      </c>
      <c r="G2411" s="4">
        <v>0.0</v>
      </c>
      <c r="I2411" s="4">
        <v>0.0</v>
      </c>
      <c r="J2411" s="4">
        <v>0.0</v>
      </c>
      <c r="K2411" s="4">
        <v>0.0</v>
      </c>
      <c r="L2411" s="4">
        <v>0.0</v>
      </c>
      <c r="M2411" s="5">
        <v>45261.0</v>
      </c>
      <c r="N2411" s="3">
        <v>6.0</v>
      </c>
      <c r="O2411" s="6">
        <f t="shared" si="2"/>
        <v>0</v>
      </c>
      <c r="P2411" s="3" t="s">
        <v>1374</v>
      </c>
      <c r="Q2411" s="3" t="str">
        <f t="shared" si="3"/>
        <v>LC OCCASNL</v>
      </c>
      <c r="R2411" s="3">
        <f t="shared" si="4"/>
        <v>0</v>
      </c>
      <c r="S2411" s="3" t="str">
        <f t="shared" si="5"/>
        <v/>
      </c>
      <c r="T2411" s="7">
        <f t="shared" si="6"/>
        <v>0</v>
      </c>
      <c r="U2411" s="8">
        <f t="array" ref="U2411">IF(W2411&lt;&gt;0,MAX(IFERROR(INDEX(A:S,MATCH(W2411,A:A,0),COLUMN(M$2)),0),IFERROR(INDEX(A:S,MATCH(AD2411,A:A,0),COLUMN(M$2)),0),IFERROR(INDEX(A:S,MATCH(AK2411,A:A,0),COLUMN(M$2)),0),IFERROR(INDEX(A:S,MATCH(AR2411,A:A,0),COLUMN(M$2)),0)),M2411)</f>
        <v>45261</v>
      </c>
      <c r="V2411" s="3">
        <f t="shared" si="7"/>
        <v>6</v>
      </c>
    </row>
    <row r="2412" ht="15.75" customHeight="1">
      <c r="A2412" s="3" t="s">
        <v>2667</v>
      </c>
      <c r="B2412" s="4" t="str">
        <f t="shared" si="81"/>
        <v>LCWLCNBRGLD</v>
      </c>
      <c r="D2412" s="3" t="s">
        <v>101</v>
      </c>
      <c r="G2412" s="4">
        <v>0.0</v>
      </c>
      <c r="I2412" s="4">
        <v>0.0</v>
      </c>
      <c r="J2412" s="4">
        <v>0.0</v>
      </c>
      <c r="K2412" s="4">
        <v>0.0</v>
      </c>
      <c r="L2412" s="4">
        <v>0.0</v>
      </c>
      <c r="M2412" s="5">
        <v>45261.0</v>
      </c>
      <c r="N2412" s="3">
        <v>6.0</v>
      </c>
      <c r="O2412" s="6">
        <f t="shared" si="2"/>
        <v>0</v>
      </c>
      <c r="P2412" s="3" t="s">
        <v>1374</v>
      </c>
      <c r="Q2412" s="3" t="str">
        <f t="shared" si="3"/>
        <v>LC OCCASNL</v>
      </c>
      <c r="R2412" s="3">
        <f t="shared" si="4"/>
        <v>0</v>
      </c>
      <c r="S2412" s="3" t="str">
        <f t="shared" si="5"/>
        <v/>
      </c>
      <c r="T2412" s="7">
        <f t="shared" si="6"/>
        <v>0</v>
      </c>
      <c r="U2412" s="8">
        <f t="array" ref="U2412">IF(W2412&lt;&gt;0,MAX(IFERROR(INDEX(A:S,MATCH(W2412,A:A,0),COLUMN(M$2)),0),IFERROR(INDEX(A:S,MATCH(AD2412,A:A,0),COLUMN(M$2)),0),IFERROR(INDEX(A:S,MATCH(AK2412,A:A,0),COLUMN(M$2)),0),IFERROR(INDEX(A:S,MATCH(AR2412,A:A,0),COLUMN(M$2)),0)),M2412)</f>
        <v>45261</v>
      </c>
      <c r="V2412" s="3">
        <f t="shared" si="7"/>
        <v>6</v>
      </c>
    </row>
    <row r="2413" ht="15.75" customHeight="1">
      <c r="A2413" s="3" t="s">
        <v>2668</v>
      </c>
      <c r="B2413" s="4" t="str">
        <f t="shared" si="81"/>
        <v>LCWLCOBRGLD</v>
      </c>
      <c r="D2413" s="3" t="s">
        <v>101</v>
      </c>
      <c r="G2413" s="4">
        <v>6.0</v>
      </c>
      <c r="I2413" s="4">
        <v>0.0</v>
      </c>
      <c r="J2413" s="4">
        <v>6.0</v>
      </c>
      <c r="K2413" s="4">
        <v>0.0</v>
      </c>
      <c r="L2413" s="4">
        <v>0.0</v>
      </c>
      <c r="M2413" s="5"/>
      <c r="O2413" s="6">
        <f t="shared" si="2"/>
        <v>6</v>
      </c>
      <c r="P2413" s="3" t="s">
        <v>1374</v>
      </c>
      <c r="Q2413" s="3" t="str">
        <f t="shared" si="3"/>
        <v>LC OCCASNL</v>
      </c>
      <c r="R2413" s="3">
        <f t="shared" si="4"/>
        <v>6</v>
      </c>
      <c r="S2413" s="3" t="str">
        <f t="shared" si="5"/>
        <v/>
      </c>
      <c r="T2413" s="7">
        <f t="shared" si="6"/>
        <v>6</v>
      </c>
      <c r="U2413" s="8" t="str">
        <f t="array" ref="U2413">IF(W2413&lt;&gt;0,MAX(IFERROR(INDEX(A:S,MATCH(W2413,A:A,0),COLUMN(M$2)),0),IFERROR(INDEX(A:S,MATCH(AD2413,A:A,0),COLUMN(M$2)),0),IFERROR(INDEX(A:S,MATCH(AK2413,A:A,0),COLUMN(M$2)),0),IFERROR(INDEX(A:S,MATCH(AR2413,A:A,0),COLUMN(M$2)),0)),M2413)</f>
        <v/>
      </c>
      <c r="V2413" s="3" t="str">
        <f t="shared" si="7"/>
        <v/>
      </c>
    </row>
    <row r="2414" ht="15.75" customHeight="1">
      <c r="A2414" s="3" t="s">
        <v>2669</v>
      </c>
      <c r="B2414" s="4" t="str">
        <f t="shared" si="81"/>
        <v>LCWLLABRGLD</v>
      </c>
      <c r="D2414" s="3" t="s">
        <v>101</v>
      </c>
      <c r="G2414" s="4">
        <v>4.0</v>
      </c>
      <c r="I2414" s="4">
        <v>0.0</v>
      </c>
      <c r="J2414" s="4">
        <v>4.0</v>
      </c>
      <c r="K2414" s="4">
        <v>0.0</v>
      </c>
      <c r="L2414" s="4">
        <v>0.0</v>
      </c>
      <c r="O2414" s="6">
        <f t="shared" si="2"/>
        <v>4</v>
      </c>
      <c r="P2414" s="3" t="s">
        <v>1374</v>
      </c>
      <c r="Q2414" s="3" t="str">
        <f t="shared" si="3"/>
        <v>LC OCCASNL</v>
      </c>
      <c r="R2414" s="3">
        <f t="shared" si="4"/>
        <v>4</v>
      </c>
      <c r="S2414" s="3" t="str">
        <f t="shared" si="5"/>
        <v/>
      </c>
      <c r="T2414" s="7">
        <f t="shared" si="6"/>
        <v>4</v>
      </c>
      <c r="U2414" s="8" t="str">
        <f t="array" ref="U2414">IF(W2414&lt;&gt;0,MAX(IFERROR(INDEX(A:S,MATCH(W2414,A:A,0),COLUMN(M$2)),0),IFERROR(INDEX(A:S,MATCH(AD2414,A:A,0),COLUMN(M$2)),0),IFERROR(INDEX(A:S,MATCH(AK2414,A:A,0),COLUMN(M$2)),0),IFERROR(INDEX(A:S,MATCH(AR2414,A:A,0),COLUMN(M$2)),0)),M2414)</f>
        <v/>
      </c>
      <c r="V2414" s="3" t="str">
        <f t="shared" si="7"/>
        <v/>
      </c>
    </row>
    <row r="2415" ht="15.75" customHeight="1">
      <c r="A2415" s="3" t="s">
        <v>2670</v>
      </c>
      <c r="B2415" s="4" t="str">
        <f t="shared" si="81"/>
        <v>LCAB3BLUSH</v>
      </c>
      <c r="D2415" s="3" t="s">
        <v>101</v>
      </c>
      <c r="G2415" s="4">
        <v>0.0</v>
      </c>
      <c r="I2415" s="4">
        <v>0.0</v>
      </c>
      <c r="J2415" s="4">
        <v>0.0</v>
      </c>
      <c r="K2415" s="4">
        <v>0.0</v>
      </c>
      <c r="L2415" s="4">
        <v>0.0</v>
      </c>
      <c r="O2415" s="6">
        <f t="shared" si="2"/>
        <v>0</v>
      </c>
      <c r="P2415" s="3" t="s">
        <v>255</v>
      </c>
      <c r="Q2415" s="3" t="str">
        <f t="shared" si="3"/>
        <v>LC SOFA</v>
      </c>
      <c r="R2415" s="3">
        <f t="shared" si="4"/>
        <v>0</v>
      </c>
      <c r="S2415" s="3" t="str">
        <f t="shared" si="5"/>
        <v/>
      </c>
      <c r="T2415" s="7">
        <f t="shared" si="6"/>
        <v>0</v>
      </c>
      <c r="U2415" s="8" t="str">
        <f t="array" ref="U2415">IF(W2415&lt;&gt;0,MAX(IFERROR(INDEX(A:S,MATCH(W2415,A:A,0),COLUMN(M$2)),0),IFERROR(INDEX(A:S,MATCH(AD2415,A:A,0),COLUMN(M$2)),0),IFERROR(INDEX(A:S,MATCH(AK2415,A:A,0),COLUMN(M$2)),0),IFERROR(INDEX(A:S,MATCH(AR2415,A:A,0),COLUMN(M$2)),0)),M2415)</f>
        <v/>
      </c>
      <c r="V2415" s="3" t="str">
        <f t="shared" si="7"/>
        <v/>
      </c>
    </row>
    <row r="2416" ht="15.75" customHeight="1">
      <c r="A2416" s="3" t="s">
        <v>2671</v>
      </c>
      <c r="B2416" s="4" t="str">
        <f t="shared" si="81"/>
        <v>LCAB3GREY</v>
      </c>
      <c r="D2416" s="3" t="s">
        <v>123</v>
      </c>
      <c r="E2416" s="5">
        <v>45020.0</v>
      </c>
      <c r="G2416" s="4">
        <v>0.0</v>
      </c>
      <c r="I2416" s="4">
        <v>0.0</v>
      </c>
      <c r="J2416" s="4">
        <v>0.0</v>
      </c>
      <c r="K2416" s="4">
        <v>0.0</v>
      </c>
      <c r="L2416" s="4">
        <v>0.0</v>
      </c>
      <c r="O2416" s="6">
        <f t="shared" si="2"/>
        <v>0</v>
      </c>
      <c r="P2416" s="9" t="s">
        <v>112</v>
      </c>
      <c r="Q2416" s="3" t="str">
        <f t="shared" si="3"/>
        <v>Z</v>
      </c>
      <c r="R2416" s="3">
        <f t="shared" si="4"/>
        <v>0</v>
      </c>
      <c r="S2416" s="3" t="str">
        <f t="shared" si="5"/>
        <v/>
      </c>
      <c r="T2416" s="7">
        <f t="shared" si="6"/>
        <v>0</v>
      </c>
      <c r="U2416" s="8" t="str">
        <f t="array" ref="U2416">IF(W2416&lt;&gt;0,MAX(IFERROR(INDEX(A:S,MATCH(W2416,A:A,0),COLUMN(M$2)),0),IFERROR(INDEX(A:S,MATCH(AD2416,A:A,0),COLUMN(M$2)),0),IFERROR(INDEX(A:S,MATCH(AK2416,A:A,0),COLUMN(M$2)),0),IFERROR(INDEX(A:S,MATCH(AR2416,A:A,0),COLUMN(M$2)),0)),M2416)</f>
        <v/>
      </c>
      <c r="V2416" s="3" t="str">
        <f t="shared" si="7"/>
        <v/>
      </c>
    </row>
    <row r="2417" ht="15.75" customHeight="1">
      <c r="A2417" s="3" t="s">
        <v>2672</v>
      </c>
      <c r="B2417" s="4" t="str">
        <f t="shared" si="81"/>
        <v>LCAB3NAT</v>
      </c>
      <c r="D2417" s="3" t="s">
        <v>101</v>
      </c>
      <c r="G2417" s="4">
        <v>3.0</v>
      </c>
      <c r="I2417" s="4">
        <v>0.0</v>
      </c>
      <c r="J2417" s="4">
        <v>3.0</v>
      </c>
      <c r="K2417" s="4">
        <v>0.0</v>
      </c>
      <c r="L2417" s="4">
        <v>0.0</v>
      </c>
      <c r="M2417" s="5"/>
      <c r="O2417" s="6">
        <f t="shared" si="2"/>
        <v>3</v>
      </c>
      <c r="P2417" s="3" t="s">
        <v>255</v>
      </c>
      <c r="Q2417" s="3" t="str">
        <f t="shared" si="3"/>
        <v>LC SOFA</v>
      </c>
      <c r="R2417" s="3">
        <f t="shared" si="4"/>
        <v>3</v>
      </c>
      <c r="S2417" s="3" t="str">
        <f t="shared" si="5"/>
        <v/>
      </c>
      <c r="T2417" s="7">
        <f t="shared" si="6"/>
        <v>3</v>
      </c>
      <c r="U2417" s="8" t="str">
        <f t="array" ref="U2417">IF(W2417&lt;&gt;0,MAX(IFERROR(INDEX(A:S,MATCH(W2417,A:A,0),COLUMN(M$2)),0),IFERROR(INDEX(A:S,MATCH(AD2417,A:A,0),COLUMN(M$2)),0),IFERROR(INDEX(A:S,MATCH(AK2417,A:A,0),COLUMN(M$2)),0),IFERROR(INDEX(A:S,MATCH(AR2417,A:A,0),COLUMN(M$2)),0)),M2417)</f>
        <v/>
      </c>
      <c r="V2417" s="3" t="str">
        <f t="shared" si="7"/>
        <v/>
      </c>
    </row>
    <row r="2418" ht="15.75" customHeight="1">
      <c r="A2418" s="3" t="s">
        <v>2673</v>
      </c>
      <c r="B2418" s="4" t="str">
        <f t="shared" si="81"/>
        <v>LCEV1BLUE</v>
      </c>
      <c r="D2418" s="3" t="s">
        <v>101</v>
      </c>
      <c r="G2418" s="4">
        <v>0.0</v>
      </c>
      <c r="I2418" s="4">
        <v>0.0</v>
      </c>
      <c r="J2418" s="4">
        <v>0.0</v>
      </c>
      <c r="K2418" s="4">
        <v>0.0</v>
      </c>
      <c r="L2418" s="4">
        <v>0.0</v>
      </c>
      <c r="O2418" s="6">
        <f t="shared" si="2"/>
        <v>0</v>
      </c>
      <c r="P2418" s="3" t="s">
        <v>51</v>
      </c>
      <c r="Q2418" s="3" t="str">
        <f t="shared" si="3"/>
        <v>ZZ</v>
      </c>
      <c r="R2418" s="3">
        <f t="shared" si="4"/>
        <v>0</v>
      </c>
      <c r="S2418" s="3" t="str">
        <f t="shared" si="5"/>
        <v/>
      </c>
      <c r="T2418" s="7">
        <f t="shared" si="6"/>
        <v>0</v>
      </c>
      <c r="U2418" s="8" t="str">
        <f t="array" ref="U2418">IF(W2418&lt;&gt;0,MAX(IFERROR(INDEX(A:S,MATCH(W2418,A:A,0),COLUMN(M$2)),0),IFERROR(INDEX(A:S,MATCH(AD2418,A:A,0),COLUMN(M$2)),0),IFERROR(INDEX(A:S,MATCH(AK2418,A:A,0),COLUMN(M$2)),0),IFERROR(INDEX(A:S,MATCH(AR2418,A:A,0),COLUMN(M$2)),0)),M2418)</f>
        <v/>
      </c>
      <c r="V2418" s="3" t="str">
        <f t="shared" si="7"/>
        <v/>
      </c>
    </row>
    <row r="2419" ht="15.75" customHeight="1">
      <c r="A2419" s="3" t="s">
        <v>2674</v>
      </c>
      <c r="B2419" s="4" t="str">
        <f t="shared" si="81"/>
        <v>LCEV1BLUSH</v>
      </c>
      <c r="D2419" s="3" t="s">
        <v>101</v>
      </c>
      <c r="G2419" s="4">
        <v>8.0</v>
      </c>
      <c r="I2419" s="4">
        <v>0.0</v>
      </c>
      <c r="J2419" s="4">
        <v>8.0</v>
      </c>
      <c r="K2419" s="4">
        <v>0.0</v>
      </c>
      <c r="L2419" s="4">
        <v>0.0</v>
      </c>
      <c r="M2419" s="5"/>
      <c r="O2419" s="6">
        <f t="shared" si="2"/>
        <v>8</v>
      </c>
      <c r="P2419" s="3" t="s">
        <v>255</v>
      </c>
      <c r="Q2419" s="3" t="str">
        <f t="shared" si="3"/>
        <v>LC SOFA</v>
      </c>
      <c r="R2419" s="3">
        <f t="shared" si="4"/>
        <v>8</v>
      </c>
      <c r="S2419" s="3" t="str">
        <f t="shared" si="5"/>
        <v/>
      </c>
      <c r="T2419" s="7">
        <f t="shared" si="6"/>
        <v>8</v>
      </c>
      <c r="U2419" s="8" t="str">
        <f t="array" ref="U2419">IF(W2419&lt;&gt;0,MAX(IFERROR(INDEX(A:S,MATCH(W2419,A:A,0),COLUMN(M$2)),0),IFERROR(INDEX(A:S,MATCH(AD2419,A:A,0),COLUMN(M$2)),0),IFERROR(INDEX(A:S,MATCH(AK2419,A:A,0),COLUMN(M$2)),0),IFERROR(INDEX(A:S,MATCH(AR2419,A:A,0),COLUMN(M$2)),0)),M2419)</f>
        <v/>
      </c>
      <c r="V2419" s="3" t="str">
        <f t="shared" si="7"/>
        <v/>
      </c>
    </row>
    <row r="2420" ht="15.75" customHeight="1">
      <c r="A2420" s="3" t="s">
        <v>2675</v>
      </c>
      <c r="B2420" s="4" t="str">
        <f t="shared" si="81"/>
        <v>LCEV1GREY</v>
      </c>
      <c r="D2420" s="3" t="s">
        <v>101</v>
      </c>
      <c r="G2420" s="4">
        <v>0.0</v>
      </c>
      <c r="I2420" s="4">
        <v>0.0</v>
      </c>
      <c r="J2420" s="4">
        <v>0.0</v>
      </c>
      <c r="K2420" s="4">
        <v>0.0</v>
      </c>
      <c r="L2420" s="4">
        <v>0.0</v>
      </c>
      <c r="O2420" s="6">
        <f t="shared" si="2"/>
        <v>0</v>
      </c>
      <c r="P2420" s="3" t="s">
        <v>51</v>
      </c>
      <c r="Q2420" s="3" t="str">
        <f t="shared" si="3"/>
        <v>ZZ</v>
      </c>
      <c r="R2420" s="3">
        <f t="shared" si="4"/>
        <v>0</v>
      </c>
      <c r="S2420" s="3" t="str">
        <f t="shared" si="5"/>
        <v/>
      </c>
      <c r="T2420" s="7">
        <f t="shared" si="6"/>
        <v>0</v>
      </c>
      <c r="U2420" s="8" t="str">
        <f t="array" ref="U2420">IF(W2420&lt;&gt;0,MAX(IFERROR(INDEX(A:S,MATCH(W2420,A:A,0),COLUMN(M$2)),0),IFERROR(INDEX(A:S,MATCH(AD2420,A:A,0),COLUMN(M$2)),0),IFERROR(INDEX(A:S,MATCH(AK2420,A:A,0),COLUMN(M$2)),0),IFERROR(INDEX(A:S,MATCH(AR2420,A:A,0),COLUMN(M$2)),0)),M2420)</f>
        <v/>
      </c>
      <c r="V2420" s="3" t="str">
        <f t="shared" si="7"/>
        <v/>
      </c>
    </row>
    <row r="2421" ht="15.75" customHeight="1">
      <c r="A2421" s="3" t="s">
        <v>2676</v>
      </c>
      <c r="B2421" s="4" t="str">
        <f t="shared" si="81"/>
        <v>LCEV3BLUE</v>
      </c>
      <c r="D2421" s="3" t="s">
        <v>123</v>
      </c>
      <c r="E2421" s="5">
        <v>45020.0</v>
      </c>
      <c r="G2421" s="4">
        <v>4.0</v>
      </c>
      <c r="I2421" s="4">
        <v>1.0</v>
      </c>
      <c r="J2421" s="4">
        <v>3.0</v>
      </c>
      <c r="K2421" s="4">
        <v>0.0</v>
      </c>
      <c r="L2421" s="4">
        <v>0.0</v>
      </c>
      <c r="O2421" s="6">
        <f t="shared" si="2"/>
        <v>3</v>
      </c>
      <c r="P2421" s="9" t="s">
        <v>112</v>
      </c>
      <c r="Q2421" s="3" t="str">
        <f t="shared" si="3"/>
        <v>Z</v>
      </c>
      <c r="R2421" s="3">
        <f t="shared" si="4"/>
        <v>3</v>
      </c>
      <c r="S2421" s="3" t="str">
        <f t="shared" si="5"/>
        <v/>
      </c>
      <c r="T2421" s="7">
        <f t="shared" si="6"/>
        <v>3</v>
      </c>
      <c r="U2421" s="8" t="str">
        <f t="array" ref="U2421">IF(W2421&lt;&gt;0,MAX(IFERROR(INDEX(A:S,MATCH(W2421,A:A,0),COLUMN(M$2)),0),IFERROR(INDEX(A:S,MATCH(AD2421,A:A,0),COLUMN(M$2)),0),IFERROR(INDEX(A:S,MATCH(AK2421,A:A,0),COLUMN(M$2)),0),IFERROR(INDEX(A:S,MATCH(AR2421,A:A,0),COLUMN(M$2)),0)),M2421)</f>
        <v/>
      </c>
      <c r="V2421" s="3" t="str">
        <f t="shared" si="7"/>
        <v/>
      </c>
    </row>
    <row r="2422" ht="15.75" customHeight="1">
      <c r="A2422" s="3" t="s">
        <v>2677</v>
      </c>
      <c r="B2422" s="4" t="str">
        <f t="shared" si="81"/>
        <v>LCEV3BLUSH</v>
      </c>
      <c r="D2422" s="3" t="s">
        <v>101</v>
      </c>
      <c r="G2422" s="4">
        <v>0.0</v>
      </c>
      <c r="I2422" s="4">
        <v>0.0</v>
      </c>
      <c r="J2422" s="4">
        <v>0.0</v>
      </c>
      <c r="K2422" s="4">
        <v>0.0</v>
      </c>
      <c r="L2422" s="4">
        <v>0.0</v>
      </c>
      <c r="O2422" s="6">
        <f t="shared" si="2"/>
        <v>0</v>
      </c>
      <c r="P2422" s="3" t="s">
        <v>255</v>
      </c>
      <c r="Q2422" s="3" t="str">
        <f t="shared" si="3"/>
        <v>LC SOFA</v>
      </c>
      <c r="R2422" s="3">
        <f t="shared" si="4"/>
        <v>0</v>
      </c>
      <c r="S2422" s="3" t="str">
        <f t="shared" si="5"/>
        <v/>
      </c>
      <c r="T2422" s="7">
        <f t="shared" si="6"/>
        <v>0</v>
      </c>
      <c r="U2422" s="8" t="str">
        <f t="array" ref="U2422">IF(W2422&lt;&gt;0,MAX(IFERROR(INDEX(A:S,MATCH(W2422,A:A,0),COLUMN(M$2)),0),IFERROR(INDEX(A:S,MATCH(AD2422,A:A,0),COLUMN(M$2)),0),IFERROR(INDEX(A:S,MATCH(AK2422,A:A,0),COLUMN(M$2)),0),IFERROR(INDEX(A:S,MATCH(AR2422,A:A,0),COLUMN(M$2)),0)),M2422)</f>
        <v/>
      </c>
      <c r="V2422" s="3" t="str">
        <f t="shared" si="7"/>
        <v/>
      </c>
    </row>
    <row r="2423" ht="15.75" customHeight="1">
      <c r="A2423" s="3" t="s">
        <v>2678</v>
      </c>
      <c r="B2423" s="4" t="str">
        <f t="shared" si="81"/>
        <v>LCEV3GREY</v>
      </c>
      <c r="D2423" s="3" t="s">
        <v>101</v>
      </c>
      <c r="G2423" s="4">
        <v>8.0</v>
      </c>
      <c r="I2423" s="4">
        <v>0.0</v>
      </c>
      <c r="J2423" s="4">
        <v>8.0</v>
      </c>
      <c r="K2423" s="4">
        <v>0.0</v>
      </c>
      <c r="L2423" s="4">
        <v>0.0</v>
      </c>
      <c r="M2423" s="5"/>
      <c r="O2423" s="6">
        <f t="shared" si="2"/>
        <v>8</v>
      </c>
      <c r="P2423" s="3" t="s">
        <v>255</v>
      </c>
      <c r="Q2423" s="3" t="str">
        <f t="shared" si="3"/>
        <v>LC SOFA</v>
      </c>
      <c r="R2423" s="3">
        <f t="shared" si="4"/>
        <v>8</v>
      </c>
      <c r="S2423" s="3" t="str">
        <f t="shared" si="5"/>
        <v/>
      </c>
      <c r="T2423" s="7">
        <f t="shared" si="6"/>
        <v>8</v>
      </c>
      <c r="U2423" s="8" t="str">
        <f t="array" ref="U2423">IF(W2423&lt;&gt;0,MAX(IFERROR(INDEX(A:S,MATCH(W2423,A:A,0),COLUMN(M$2)),0),IFERROR(INDEX(A:S,MATCH(AD2423,A:A,0),COLUMN(M$2)),0),IFERROR(INDEX(A:S,MATCH(AK2423,A:A,0),COLUMN(M$2)),0),IFERROR(INDEX(A:S,MATCH(AR2423,A:A,0),COLUMN(M$2)),0)),M2423)</f>
        <v/>
      </c>
      <c r="V2423" s="3" t="str">
        <f t="shared" si="7"/>
        <v/>
      </c>
    </row>
    <row r="2424" ht="15.75" customHeight="1">
      <c r="A2424" s="3" t="s">
        <v>2679</v>
      </c>
      <c r="B2424" s="4" t="str">
        <f t="shared" si="81"/>
        <v>LCHT1BLUE</v>
      </c>
      <c r="D2424" s="3" t="s">
        <v>101</v>
      </c>
      <c r="G2424" s="4">
        <v>4.0</v>
      </c>
      <c r="I2424" s="4">
        <v>0.0</v>
      </c>
      <c r="J2424" s="4">
        <v>4.0</v>
      </c>
      <c r="K2424" s="4">
        <v>0.0</v>
      </c>
      <c r="L2424" s="4">
        <v>0.0</v>
      </c>
      <c r="M2424" s="5"/>
      <c r="O2424" s="6">
        <f t="shared" si="2"/>
        <v>4</v>
      </c>
      <c r="P2424" s="3" t="s">
        <v>255</v>
      </c>
      <c r="Q2424" s="3" t="str">
        <f t="shared" si="3"/>
        <v>LC SOFA</v>
      </c>
      <c r="R2424" s="3">
        <f t="shared" si="4"/>
        <v>4</v>
      </c>
      <c r="S2424" s="3" t="str">
        <f t="shared" si="5"/>
        <v/>
      </c>
      <c r="T2424" s="7">
        <f t="shared" si="6"/>
        <v>4</v>
      </c>
      <c r="U2424" s="8" t="str">
        <f t="array" ref="U2424">IF(W2424&lt;&gt;0,MAX(IFERROR(INDEX(A:S,MATCH(W2424,A:A,0),COLUMN(M$2)),0),IFERROR(INDEX(A:S,MATCH(AD2424,A:A,0),COLUMN(M$2)),0),IFERROR(INDEX(A:S,MATCH(AK2424,A:A,0),COLUMN(M$2)),0),IFERROR(INDEX(A:S,MATCH(AR2424,A:A,0),COLUMN(M$2)),0)),M2424)</f>
        <v/>
      </c>
      <c r="V2424" s="3" t="str">
        <f t="shared" si="7"/>
        <v/>
      </c>
    </row>
    <row r="2425" ht="15.75" customHeight="1">
      <c r="A2425" s="3" t="s">
        <v>2680</v>
      </c>
      <c r="B2425" s="4" t="str">
        <f t="shared" si="81"/>
        <v>LCHT1GREY</v>
      </c>
      <c r="D2425" s="3" t="s">
        <v>101</v>
      </c>
      <c r="G2425" s="4">
        <v>11.0</v>
      </c>
      <c r="I2425" s="4">
        <v>0.0</v>
      </c>
      <c r="J2425" s="4">
        <v>11.0</v>
      </c>
      <c r="K2425" s="4">
        <v>0.0</v>
      </c>
      <c r="L2425" s="4">
        <v>0.0</v>
      </c>
      <c r="M2425" s="5"/>
      <c r="O2425" s="6">
        <f t="shared" si="2"/>
        <v>11</v>
      </c>
      <c r="P2425" s="3" t="s">
        <v>255</v>
      </c>
      <c r="Q2425" s="3" t="str">
        <f t="shared" si="3"/>
        <v>LC SOFA</v>
      </c>
      <c r="R2425" s="3">
        <f t="shared" si="4"/>
        <v>11</v>
      </c>
      <c r="S2425" s="3" t="str">
        <f t="shared" si="5"/>
        <v/>
      </c>
      <c r="T2425" s="7">
        <f t="shared" si="6"/>
        <v>11</v>
      </c>
      <c r="U2425" s="8" t="str">
        <f t="array" ref="U2425">IF(W2425&lt;&gt;0,MAX(IFERROR(INDEX(A:S,MATCH(W2425,A:A,0),COLUMN(M$2)),0),IFERROR(INDEX(A:S,MATCH(AD2425,A:A,0),COLUMN(M$2)),0),IFERROR(INDEX(A:S,MATCH(AK2425,A:A,0),COLUMN(M$2)),0),IFERROR(INDEX(A:S,MATCH(AR2425,A:A,0),COLUMN(M$2)),0)),M2425)</f>
        <v/>
      </c>
      <c r="V2425" s="3" t="str">
        <f t="shared" si="7"/>
        <v/>
      </c>
    </row>
    <row r="2426" ht="15.75" customHeight="1">
      <c r="A2426" s="3" t="s">
        <v>2681</v>
      </c>
      <c r="B2426" s="4" t="str">
        <f t="shared" si="81"/>
        <v>LCHT3BLUE</v>
      </c>
      <c r="D2426" s="3" t="s">
        <v>123</v>
      </c>
      <c r="E2426" s="5">
        <v>45020.0</v>
      </c>
      <c r="G2426" s="4">
        <v>0.0</v>
      </c>
      <c r="I2426" s="4">
        <v>0.0</v>
      </c>
      <c r="J2426" s="4">
        <v>0.0</v>
      </c>
      <c r="K2426" s="4">
        <v>0.0</v>
      </c>
      <c r="L2426" s="4">
        <v>0.0</v>
      </c>
      <c r="O2426" s="6">
        <f t="shared" si="2"/>
        <v>0</v>
      </c>
      <c r="P2426" s="9" t="s">
        <v>112</v>
      </c>
      <c r="Q2426" s="3" t="str">
        <f t="shared" si="3"/>
        <v>Z</v>
      </c>
      <c r="R2426" s="3">
        <f t="shared" si="4"/>
        <v>0</v>
      </c>
      <c r="S2426" s="3" t="str">
        <f t="shared" si="5"/>
        <v/>
      </c>
      <c r="T2426" s="7">
        <f t="shared" si="6"/>
        <v>0</v>
      </c>
      <c r="U2426" s="8" t="str">
        <f t="array" ref="U2426">IF(W2426&lt;&gt;0,MAX(IFERROR(INDEX(A:S,MATCH(W2426,A:A,0),COLUMN(M$2)),0),IFERROR(INDEX(A:S,MATCH(AD2426,A:A,0),COLUMN(M$2)),0),IFERROR(INDEX(A:S,MATCH(AK2426,A:A,0),COLUMN(M$2)),0),IFERROR(INDEX(A:S,MATCH(AR2426,A:A,0),COLUMN(M$2)),0)),M2426)</f>
        <v/>
      </c>
      <c r="V2426" s="3" t="str">
        <f t="shared" si="7"/>
        <v/>
      </c>
    </row>
    <row r="2427" ht="15.75" customHeight="1">
      <c r="A2427" s="3" t="s">
        <v>2682</v>
      </c>
      <c r="B2427" s="4" t="str">
        <f t="shared" si="81"/>
        <v>LCHT3GREY</v>
      </c>
      <c r="D2427" s="3" t="s">
        <v>101</v>
      </c>
      <c r="G2427" s="4">
        <v>12.0</v>
      </c>
      <c r="I2427" s="4">
        <v>0.0</v>
      </c>
      <c r="J2427" s="4">
        <v>12.0</v>
      </c>
      <c r="K2427" s="4">
        <v>0.0</v>
      </c>
      <c r="L2427" s="4">
        <v>0.0</v>
      </c>
      <c r="M2427" s="5"/>
      <c r="O2427" s="6">
        <f t="shared" si="2"/>
        <v>12</v>
      </c>
      <c r="P2427" s="3" t="s">
        <v>255</v>
      </c>
      <c r="Q2427" s="3" t="str">
        <f t="shared" si="3"/>
        <v>LC SOFA</v>
      </c>
      <c r="R2427" s="3">
        <f t="shared" si="4"/>
        <v>12</v>
      </c>
      <c r="S2427" s="3" t="str">
        <f t="shared" si="5"/>
        <v/>
      </c>
      <c r="T2427" s="7">
        <f t="shared" si="6"/>
        <v>12</v>
      </c>
      <c r="U2427" s="8" t="str">
        <f t="array" ref="U2427">IF(W2427&lt;&gt;0,MAX(IFERROR(INDEX(A:S,MATCH(W2427,A:A,0),COLUMN(M$2)),0),IFERROR(INDEX(A:S,MATCH(AD2427,A:A,0),COLUMN(M$2)),0),IFERROR(INDEX(A:S,MATCH(AK2427,A:A,0),COLUMN(M$2)),0),IFERROR(INDEX(A:S,MATCH(AR2427,A:A,0),COLUMN(M$2)),0)),M2427)</f>
        <v/>
      </c>
      <c r="V2427" s="3" t="str">
        <f t="shared" si="7"/>
        <v/>
      </c>
    </row>
    <row r="2428" ht="15.75" customHeight="1">
      <c r="A2428" s="3" t="s">
        <v>2683</v>
      </c>
      <c r="B2428" s="4" t="str">
        <f t="shared" si="81"/>
        <v>LCMG1BLUE</v>
      </c>
      <c r="D2428" s="3" t="s">
        <v>101</v>
      </c>
      <c r="G2428" s="4">
        <v>6.0</v>
      </c>
      <c r="I2428" s="4">
        <v>0.0</v>
      </c>
      <c r="J2428" s="4">
        <v>6.0</v>
      </c>
      <c r="K2428" s="4">
        <v>0.0</v>
      </c>
      <c r="L2428" s="4">
        <v>0.0</v>
      </c>
      <c r="M2428" s="5"/>
      <c r="O2428" s="6">
        <f t="shared" si="2"/>
        <v>6</v>
      </c>
      <c r="P2428" s="3" t="s">
        <v>255</v>
      </c>
      <c r="Q2428" s="3" t="str">
        <f t="shared" si="3"/>
        <v>LC SOFA</v>
      </c>
      <c r="R2428" s="3">
        <f t="shared" si="4"/>
        <v>6</v>
      </c>
      <c r="S2428" s="3" t="str">
        <f t="shared" si="5"/>
        <v/>
      </c>
      <c r="T2428" s="7">
        <f t="shared" si="6"/>
        <v>6</v>
      </c>
      <c r="U2428" s="8" t="str">
        <f t="array" ref="U2428">IF(W2428&lt;&gt;0,MAX(IFERROR(INDEX(A:S,MATCH(W2428,A:A,0),COLUMN(M$2)),0),IFERROR(INDEX(A:S,MATCH(AD2428,A:A,0),COLUMN(M$2)),0),IFERROR(INDEX(A:S,MATCH(AK2428,A:A,0),COLUMN(M$2)),0),IFERROR(INDEX(A:S,MATCH(AR2428,A:A,0),COLUMN(M$2)),0)),M2428)</f>
        <v/>
      </c>
      <c r="V2428" s="3" t="str">
        <f t="shared" si="7"/>
        <v/>
      </c>
    </row>
    <row r="2429" ht="15.75" customHeight="1">
      <c r="A2429" s="3" t="s">
        <v>2684</v>
      </c>
      <c r="B2429" s="4" t="str">
        <f t="shared" si="81"/>
        <v>LCMG1GREY</v>
      </c>
      <c r="D2429" s="3" t="s">
        <v>101</v>
      </c>
      <c r="G2429" s="4">
        <v>0.0</v>
      </c>
      <c r="I2429" s="4">
        <v>0.0</v>
      </c>
      <c r="J2429" s="4">
        <v>0.0</v>
      </c>
      <c r="K2429" s="4">
        <v>0.0</v>
      </c>
      <c r="L2429" s="4">
        <v>0.0</v>
      </c>
      <c r="O2429" s="6">
        <f t="shared" si="2"/>
        <v>0</v>
      </c>
      <c r="P2429" s="3" t="s">
        <v>51</v>
      </c>
      <c r="Q2429" s="3" t="str">
        <f t="shared" si="3"/>
        <v>ZZ</v>
      </c>
      <c r="R2429" s="3">
        <f t="shared" si="4"/>
        <v>0</v>
      </c>
      <c r="S2429" s="3" t="str">
        <f t="shared" si="5"/>
        <v/>
      </c>
      <c r="T2429" s="7">
        <f t="shared" si="6"/>
        <v>0</v>
      </c>
      <c r="U2429" s="8" t="str">
        <f t="array" ref="U2429">IF(W2429&lt;&gt;0,MAX(IFERROR(INDEX(A:S,MATCH(W2429,A:A,0),COLUMN(M$2)),0),IFERROR(INDEX(A:S,MATCH(AD2429,A:A,0),COLUMN(M$2)),0),IFERROR(INDEX(A:S,MATCH(AK2429,A:A,0),COLUMN(M$2)),0),IFERROR(INDEX(A:S,MATCH(AR2429,A:A,0),COLUMN(M$2)),0)),M2429)</f>
        <v/>
      </c>
      <c r="V2429" s="3" t="str">
        <f t="shared" si="7"/>
        <v/>
      </c>
    </row>
    <row r="2430" ht="15.75" customHeight="1">
      <c r="A2430" s="3" t="s">
        <v>2685</v>
      </c>
      <c r="B2430" s="4" t="str">
        <f t="shared" si="81"/>
        <v>LCMG2BLUE</v>
      </c>
      <c r="D2430" s="3" t="s">
        <v>101</v>
      </c>
      <c r="G2430" s="4">
        <v>0.0</v>
      </c>
      <c r="I2430" s="4">
        <v>0.0</v>
      </c>
      <c r="J2430" s="4">
        <v>0.0</v>
      </c>
      <c r="K2430" s="4">
        <v>0.0</v>
      </c>
      <c r="L2430" s="4">
        <v>0.0</v>
      </c>
      <c r="O2430" s="6">
        <f t="shared" si="2"/>
        <v>0</v>
      </c>
      <c r="P2430" s="3" t="s">
        <v>51</v>
      </c>
      <c r="Q2430" s="3" t="str">
        <f t="shared" si="3"/>
        <v>ZZ</v>
      </c>
      <c r="R2430" s="3">
        <f t="shared" si="4"/>
        <v>0</v>
      </c>
      <c r="S2430" s="3" t="str">
        <f t="shared" si="5"/>
        <v/>
      </c>
      <c r="T2430" s="7">
        <f t="shared" si="6"/>
        <v>0</v>
      </c>
      <c r="U2430" s="8" t="str">
        <f t="array" ref="U2430">IF(W2430&lt;&gt;0,MAX(IFERROR(INDEX(A:S,MATCH(W2430,A:A,0),COLUMN(M$2)),0),IFERROR(INDEX(A:S,MATCH(AD2430,A:A,0),COLUMN(M$2)),0),IFERROR(INDEX(A:S,MATCH(AK2430,A:A,0),COLUMN(M$2)),0),IFERROR(INDEX(A:S,MATCH(AR2430,A:A,0),COLUMN(M$2)),0)),M2430)</f>
        <v/>
      </c>
      <c r="V2430" s="3" t="str">
        <f t="shared" si="7"/>
        <v/>
      </c>
    </row>
    <row r="2431" ht="15.75" customHeight="1">
      <c r="A2431" s="3" t="s">
        <v>2686</v>
      </c>
      <c r="B2431" s="4" t="str">
        <f t="shared" si="81"/>
        <v>LCMG2GREY</v>
      </c>
      <c r="D2431" s="3" t="s">
        <v>101</v>
      </c>
      <c r="G2431" s="4">
        <v>0.0</v>
      </c>
      <c r="I2431" s="4">
        <v>0.0</v>
      </c>
      <c r="J2431" s="4">
        <v>0.0</v>
      </c>
      <c r="K2431" s="4">
        <v>0.0</v>
      </c>
      <c r="L2431" s="4">
        <v>0.0</v>
      </c>
      <c r="O2431" s="6">
        <f t="shared" si="2"/>
        <v>0</v>
      </c>
      <c r="P2431" s="3" t="s">
        <v>51</v>
      </c>
      <c r="Q2431" s="3" t="str">
        <f t="shared" si="3"/>
        <v>ZZ</v>
      </c>
      <c r="R2431" s="3">
        <f t="shared" si="4"/>
        <v>0</v>
      </c>
      <c r="S2431" s="3" t="str">
        <f t="shared" si="5"/>
        <v/>
      </c>
      <c r="T2431" s="7">
        <f t="shared" si="6"/>
        <v>0</v>
      </c>
      <c r="U2431" s="8" t="str">
        <f t="array" ref="U2431">IF(W2431&lt;&gt;0,MAX(IFERROR(INDEX(A:S,MATCH(W2431,A:A,0),COLUMN(M$2)),0),IFERROR(INDEX(A:S,MATCH(AD2431,A:A,0),COLUMN(M$2)),0),IFERROR(INDEX(A:S,MATCH(AK2431,A:A,0),COLUMN(M$2)),0),IFERROR(INDEX(A:S,MATCH(AR2431,A:A,0),COLUMN(M$2)),0)),M2431)</f>
        <v/>
      </c>
      <c r="V2431" s="3" t="str">
        <f t="shared" si="7"/>
        <v/>
      </c>
    </row>
    <row r="2432" ht="15.75" customHeight="1">
      <c r="A2432" s="3" t="s">
        <v>2687</v>
      </c>
      <c r="B2432" s="4" t="str">
        <f t="shared" si="81"/>
        <v>LCMG3BLUE</v>
      </c>
      <c r="D2432" s="3" t="s">
        <v>101</v>
      </c>
      <c r="G2432" s="4">
        <v>0.0</v>
      </c>
      <c r="I2432" s="4">
        <v>0.0</v>
      </c>
      <c r="J2432" s="4">
        <v>0.0</v>
      </c>
      <c r="K2432" s="4">
        <v>0.0</v>
      </c>
      <c r="L2432" s="4">
        <v>0.0</v>
      </c>
      <c r="O2432" s="6">
        <f t="shared" si="2"/>
        <v>0</v>
      </c>
      <c r="P2432" s="3" t="s">
        <v>51</v>
      </c>
      <c r="Q2432" s="3" t="str">
        <f t="shared" si="3"/>
        <v>ZZ</v>
      </c>
      <c r="R2432" s="3">
        <f t="shared" si="4"/>
        <v>0</v>
      </c>
      <c r="S2432" s="3" t="str">
        <f t="shared" si="5"/>
        <v/>
      </c>
      <c r="T2432" s="7">
        <f t="shared" si="6"/>
        <v>0</v>
      </c>
      <c r="U2432" s="8" t="str">
        <f t="array" ref="U2432">IF(W2432&lt;&gt;0,MAX(IFERROR(INDEX(A:S,MATCH(W2432,A:A,0),COLUMN(M$2)),0),IFERROR(INDEX(A:S,MATCH(AD2432,A:A,0),COLUMN(M$2)),0),IFERROR(INDEX(A:S,MATCH(AK2432,A:A,0),COLUMN(M$2)),0),IFERROR(INDEX(A:S,MATCH(AR2432,A:A,0),COLUMN(M$2)),0)),M2432)</f>
        <v/>
      </c>
      <c r="V2432" s="3" t="str">
        <f t="shared" si="7"/>
        <v/>
      </c>
    </row>
    <row r="2433" ht="15.75" customHeight="1">
      <c r="A2433" s="3" t="s">
        <v>2688</v>
      </c>
      <c r="B2433" s="4" t="str">
        <f t="shared" si="81"/>
        <v>LCMG3GREY</v>
      </c>
      <c r="D2433" s="3" t="s">
        <v>101</v>
      </c>
      <c r="G2433" s="4">
        <v>10.0</v>
      </c>
      <c r="I2433" s="4">
        <v>0.0</v>
      </c>
      <c r="J2433" s="4">
        <v>10.0</v>
      </c>
      <c r="K2433" s="4">
        <v>0.0</v>
      </c>
      <c r="L2433" s="4">
        <v>0.0</v>
      </c>
      <c r="M2433" s="5"/>
      <c r="O2433" s="6">
        <f t="shared" si="2"/>
        <v>10</v>
      </c>
      <c r="P2433" s="3" t="s">
        <v>255</v>
      </c>
      <c r="Q2433" s="3" t="str">
        <f t="shared" si="3"/>
        <v>LC SOFA</v>
      </c>
      <c r="R2433" s="3">
        <f t="shared" si="4"/>
        <v>10</v>
      </c>
      <c r="S2433" s="3" t="str">
        <f t="shared" si="5"/>
        <v/>
      </c>
      <c r="T2433" s="7">
        <f t="shared" si="6"/>
        <v>10</v>
      </c>
      <c r="U2433" s="8" t="str">
        <f t="array" ref="U2433">IF(W2433&lt;&gt;0,MAX(IFERROR(INDEX(A:S,MATCH(W2433,A:A,0),COLUMN(M$2)),0),IFERROR(INDEX(A:S,MATCH(AD2433,A:A,0),COLUMN(M$2)),0),IFERROR(INDEX(A:S,MATCH(AK2433,A:A,0),COLUMN(M$2)),0),IFERROR(INDEX(A:S,MATCH(AR2433,A:A,0),COLUMN(M$2)),0)),M2433)</f>
        <v/>
      </c>
      <c r="V2433" s="3" t="str">
        <f t="shared" si="7"/>
        <v/>
      </c>
    </row>
    <row r="2434" ht="15.75" customHeight="1">
      <c r="A2434" s="3" t="s">
        <v>2689</v>
      </c>
      <c r="B2434" s="4" t="str">
        <f t="shared" si="81"/>
        <v>LCMJSEBLUSH</v>
      </c>
      <c r="D2434" s="3" t="s">
        <v>101</v>
      </c>
      <c r="G2434" s="4">
        <v>0.0</v>
      </c>
      <c r="I2434" s="4">
        <v>1.0</v>
      </c>
      <c r="J2434" s="4">
        <v>0.0</v>
      </c>
      <c r="K2434" s="4">
        <v>0.0</v>
      </c>
      <c r="L2434" s="4">
        <v>0.0</v>
      </c>
      <c r="O2434" s="6">
        <f t="shared" si="2"/>
        <v>-1</v>
      </c>
      <c r="P2434" s="9" t="s">
        <v>51</v>
      </c>
      <c r="Q2434" s="3" t="str">
        <f t="shared" si="3"/>
        <v>ZZ</v>
      </c>
      <c r="R2434" s="3">
        <f t="shared" si="4"/>
        <v>1</v>
      </c>
      <c r="S2434" s="3">
        <f t="shared" si="5"/>
        <v>0</v>
      </c>
      <c r="T2434" s="7">
        <f t="shared" si="6"/>
        <v>0</v>
      </c>
      <c r="U2434" s="8">
        <f t="array" ref="U2434">IF(W2434&lt;&gt;0,MAX(IFERROR(INDEX(A:S,MATCH(W2434,A:A,0),COLUMN(M$2)),0),IFERROR(INDEX(A:S,MATCH(AD2434,A:A,0),COLUMN(M$2)),0),IFERROR(INDEX(A:S,MATCH(AK2434,A:A,0),COLUMN(M$2)),0),IFERROR(INDEX(A:S,MATCH(AR2434,A:A,0),COLUMN(M$2)),0)),M2434)</f>
        <v>0</v>
      </c>
      <c r="V2434" s="3">
        <f t="shared" si="7"/>
        <v>0</v>
      </c>
      <c r="W2434" s="3" t="s">
        <v>2690</v>
      </c>
      <c r="X2434" s="3">
        <v>1.0</v>
      </c>
      <c r="Y2434" s="3">
        <f t="array" ref="Y2434">ROUNDDOWN(INDEX($A:$O,MATCH(W2434,$A:$A,0),COLUMN(O$1))/X2434,0)</f>
        <v>2</v>
      </c>
      <c r="Z2434" s="3">
        <f t="array" ref="Z2434">ROUNDDOWN(INDEX($A:$J,MATCH(W2434,$A:$A,0),COLUMN(H$1))/X2434,0)+Y2434</f>
        <v>2</v>
      </c>
      <c r="AA2434" s="5" t="str">
        <f t="shared" ref="AA2434:AA2435" si="99">XLOOKUP(W2434,A:A,M:M)</f>
        <v/>
      </c>
      <c r="AB2434" s="3">
        <f t="array" ref="AB2434">ROUNDDOWN(INDEX($A:$N,MATCH(W2434,$A:$A,0),COLUMN(N$1))/X2434,0)+Z2434</f>
        <v>2</v>
      </c>
      <c r="AC2434" s="3" t="str">
        <f t="array" ref="AC2434">INDEX($A:$P,MATCH(W2434,$A:$A,0),COLUMN(P$1))</f>
        <v>ZZ</v>
      </c>
      <c r="AD2434" s="3" t="s">
        <v>2691</v>
      </c>
      <c r="AE2434" s="3">
        <v>1.0</v>
      </c>
      <c r="AF2434" s="3">
        <f t="array" ref="AF2434">ROUNDDOWN(INDEX($A:$O,MATCH(AD2434,$A:$A,0),COLUMN(O$1))/AE2434,0)</f>
        <v>1</v>
      </c>
      <c r="AG2434" s="3">
        <f t="array" ref="AG2434">ROUNDDOWN(INDEX($A:$J,MATCH(AD2434,$A:$A,0),COLUMN(H$1))/AE2434,0)+AF2434</f>
        <v>1</v>
      </c>
      <c r="AH2434" s="5" t="str">
        <f t="shared" ref="AH2434:AH2435" si="100">XLOOKUP(AD2434,A:A,M:M)</f>
        <v/>
      </c>
      <c r="AI2434" s="3">
        <f t="array" ref="AI2434">ROUNDDOWN(INDEX($A:$N,MATCH(AD2434,$A:$A,0),COLUMN(N$1))/AE2434,0)+AG2434</f>
        <v>1</v>
      </c>
      <c r="AJ2434" s="3" t="str">
        <f t="array" ref="AJ2434">INDEX($A:$P,MATCH(AD2434,$A:$A,0),COLUMN(P$1))</f>
        <v>ZZ</v>
      </c>
    </row>
    <row r="2435" ht="15.75" customHeight="1">
      <c r="A2435" s="3" t="s">
        <v>2692</v>
      </c>
      <c r="B2435" s="4" t="str">
        <f t="shared" si="81"/>
        <v>LCMJSEGREY</v>
      </c>
      <c r="D2435" s="3" t="s">
        <v>101</v>
      </c>
      <c r="G2435" s="4">
        <v>0.0</v>
      </c>
      <c r="I2435" s="4">
        <v>0.0</v>
      </c>
      <c r="J2435" s="4">
        <v>0.0</v>
      </c>
      <c r="K2435" s="4">
        <v>0.0</v>
      </c>
      <c r="L2435" s="4">
        <v>0.0</v>
      </c>
      <c r="O2435" s="6">
        <f t="shared" si="2"/>
        <v>0</v>
      </c>
      <c r="P2435" s="3" t="s">
        <v>255</v>
      </c>
      <c r="Q2435" s="3" t="str">
        <f t="shared" si="3"/>
        <v>ZZ</v>
      </c>
      <c r="R2435" s="3">
        <f t="shared" si="4"/>
        <v>0</v>
      </c>
      <c r="S2435" s="3">
        <f t="shared" si="5"/>
        <v>0</v>
      </c>
      <c r="T2435" s="7">
        <f t="shared" si="6"/>
        <v>0</v>
      </c>
      <c r="U2435" s="8">
        <f t="array" ref="U2435">IF(W2435&lt;&gt;0,MAX(IFERROR(INDEX(A:S,MATCH(W2435,A:A,0),COLUMN(M$2)),0),IFERROR(INDEX(A:S,MATCH(AD2435,A:A,0),COLUMN(M$2)),0),IFERROR(INDEX(A:S,MATCH(AK2435,A:A,0),COLUMN(M$2)),0),IFERROR(INDEX(A:S,MATCH(AR2435,A:A,0),COLUMN(M$2)),0)),M2435)</f>
        <v>0</v>
      </c>
      <c r="V2435" s="3">
        <f t="shared" si="7"/>
        <v>0</v>
      </c>
      <c r="W2435" s="3" t="s">
        <v>2693</v>
      </c>
      <c r="X2435" s="3">
        <v>1.0</v>
      </c>
      <c r="Y2435" s="3">
        <f t="array" ref="Y2435">ROUNDDOWN(INDEX($A:$O,MATCH(W2435,$A:$A,0),COLUMN(O$1))/X2435,0)</f>
        <v>0</v>
      </c>
      <c r="Z2435" s="3">
        <f t="array" ref="Z2435">ROUNDDOWN(INDEX($A:$J,MATCH(W2435,$A:$A,0),COLUMN(H$1))/X2435,0)+Y2435</f>
        <v>0</v>
      </c>
      <c r="AA2435" s="5" t="str">
        <f t="shared" si="99"/>
        <v/>
      </c>
      <c r="AB2435" s="3">
        <f t="array" ref="AB2435">ROUNDDOWN(INDEX($A:$N,MATCH(W2435,$A:$A,0),COLUMN(N$1))/X2435,0)+Z2435</f>
        <v>0</v>
      </c>
      <c r="AC2435" s="3" t="str">
        <f t="array" ref="AC2435">INDEX($A:$P,MATCH(W2435,$A:$A,0),COLUMN(P$1))</f>
        <v>ZZ</v>
      </c>
      <c r="AD2435" s="3" t="s">
        <v>2694</v>
      </c>
      <c r="AE2435" s="3">
        <v>1.0</v>
      </c>
      <c r="AF2435" s="3">
        <f t="array" ref="AF2435">ROUNDDOWN(INDEX($A:$O,MATCH(AD2435,$A:$A,0),COLUMN(O$1))/AE2435,0)</f>
        <v>0</v>
      </c>
      <c r="AG2435" s="3">
        <f t="array" ref="AG2435">ROUNDDOWN(INDEX($A:$J,MATCH(AD2435,$A:$A,0),COLUMN(H$1))/AE2435,0)+AF2435</f>
        <v>0</v>
      </c>
      <c r="AH2435" s="5" t="str">
        <f t="shared" si="100"/>
        <v/>
      </c>
      <c r="AI2435" s="3">
        <f t="array" ref="AI2435">ROUNDDOWN(INDEX($A:$N,MATCH(AD2435,$A:$A,0),COLUMN(N$1))/AE2435,0)+AG2435</f>
        <v>0</v>
      </c>
      <c r="AJ2435" s="3" t="str">
        <f t="array" ref="AJ2435">INDEX($A:$P,MATCH(AD2435,$A:$A,0),COLUMN(P$1))</f>
        <v>ZZ</v>
      </c>
    </row>
    <row r="2436" ht="15.75" customHeight="1">
      <c r="A2436" s="3" t="s">
        <v>2695</v>
      </c>
      <c r="B2436" s="4" t="str">
        <f t="shared" si="81"/>
        <v>LCPECHBLUSH</v>
      </c>
      <c r="D2436" s="3" t="s">
        <v>101</v>
      </c>
      <c r="G2436" s="4">
        <v>0.0</v>
      </c>
      <c r="I2436" s="4">
        <v>0.0</v>
      </c>
      <c r="J2436" s="4">
        <v>0.0</v>
      </c>
      <c r="K2436" s="4">
        <v>0.0</v>
      </c>
      <c r="L2436" s="4">
        <v>0.0</v>
      </c>
      <c r="O2436" s="6">
        <f t="shared" si="2"/>
        <v>0</v>
      </c>
      <c r="P2436" s="3" t="s">
        <v>255</v>
      </c>
      <c r="Q2436" s="3" t="str">
        <f t="shared" si="3"/>
        <v>LC SOFA</v>
      </c>
      <c r="R2436" s="3">
        <f t="shared" si="4"/>
        <v>0</v>
      </c>
      <c r="S2436" s="3" t="str">
        <f t="shared" si="5"/>
        <v/>
      </c>
      <c r="T2436" s="7">
        <f t="shared" si="6"/>
        <v>0</v>
      </c>
      <c r="U2436" s="8" t="str">
        <f t="array" ref="U2436">IF(W2436&lt;&gt;0,MAX(IFERROR(INDEX(A:S,MATCH(W2436,A:A,0),COLUMN(M$2)),0),IFERROR(INDEX(A:S,MATCH(AD2436,A:A,0),COLUMN(M$2)),0),IFERROR(INDEX(A:S,MATCH(AK2436,A:A,0),COLUMN(M$2)),0),IFERROR(INDEX(A:S,MATCH(AR2436,A:A,0),COLUMN(M$2)),0)),M2436)</f>
        <v/>
      </c>
      <c r="V2436" s="3" t="str">
        <f t="shared" si="7"/>
        <v/>
      </c>
    </row>
    <row r="2437" ht="15.75" customHeight="1">
      <c r="A2437" s="3" t="s">
        <v>2696</v>
      </c>
      <c r="B2437" s="4" t="str">
        <f t="shared" si="81"/>
        <v>LCPECHGREY</v>
      </c>
      <c r="D2437" s="3" t="s">
        <v>101</v>
      </c>
      <c r="G2437" s="4">
        <v>0.0</v>
      </c>
      <c r="I2437" s="4">
        <v>0.0</v>
      </c>
      <c r="J2437" s="4">
        <v>0.0</v>
      </c>
      <c r="K2437" s="4">
        <v>0.0</v>
      </c>
      <c r="L2437" s="4">
        <v>0.0</v>
      </c>
      <c r="O2437" s="6">
        <f t="shared" si="2"/>
        <v>0</v>
      </c>
      <c r="P2437" s="3" t="s">
        <v>51</v>
      </c>
      <c r="Q2437" s="3" t="str">
        <f t="shared" si="3"/>
        <v>ZZ</v>
      </c>
      <c r="R2437" s="3">
        <f t="shared" si="4"/>
        <v>0</v>
      </c>
      <c r="S2437" s="3" t="str">
        <f t="shared" si="5"/>
        <v/>
      </c>
      <c r="T2437" s="7">
        <f t="shared" si="6"/>
        <v>0</v>
      </c>
      <c r="U2437" s="8" t="str">
        <f t="array" ref="U2437">IF(W2437&lt;&gt;0,MAX(IFERROR(INDEX(A:S,MATCH(W2437,A:A,0),COLUMN(M$2)),0),IFERROR(INDEX(A:S,MATCH(AD2437,A:A,0),COLUMN(M$2)),0),IFERROR(INDEX(A:S,MATCH(AK2437,A:A,0),COLUMN(M$2)),0),IFERROR(INDEX(A:S,MATCH(AR2437,A:A,0),COLUMN(M$2)),0)),M2437)</f>
        <v/>
      </c>
      <c r="V2437" s="3" t="str">
        <f t="shared" si="7"/>
        <v/>
      </c>
    </row>
    <row r="2438" ht="15.75" customHeight="1">
      <c r="A2438" s="3" t="s">
        <v>2697</v>
      </c>
      <c r="B2438" s="4" t="str">
        <f t="shared" si="81"/>
        <v>LCPECHNAT</v>
      </c>
      <c r="D2438" s="3" t="s">
        <v>101</v>
      </c>
      <c r="G2438" s="4">
        <v>0.0</v>
      </c>
      <c r="I2438" s="4">
        <v>0.0</v>
      </c>
      <c r="J2438" s="4">
        <v>0.0</v>
      </c>
      <c r="K2438" s="4">
        <v>0.0</v>
      </c>
      <c r="L2438" s="4">
        <v>0.0</v>
      </c>
      <c r="O2438" s="6">
        <f t="shared" si="2"/>
        <v>0</v>
      </c>
      <c r="P2438" s="3" t="s">
        <v>51</v>
      </c>
      <c r="Q2438" s="3" t="str">
        <f t="shared" si="3"/>
        <v>ZZ</v>
      </c>
      <c r="R2438" s="3">
        <f t="shared" si="4"/>
        <v>0</v>
      </c>
      <c r="S2438" s="3" t="str">
        <f t="shared" si="5"/>
        <v/>
      </c>
      <c r="T2438" s="7">
        <f t="shared" si="6"/>
        <v>0</v>
      </c>
      <c r="U2438" s="8" t="str">
        <f t="array" ref="U2438">IF(W2438&lt;&gt;0,MAX(IFERROR(INDEX(A:S,MATCH(W2438,A:A,0),COLUMN(M$2)),0),IFERROR(INDEX(A:S,MATCH(AD2438,A:A,0),COLUMN(M$2)),0),IFERROR(INDEX(A:S,MATCH(AK2438,A:A,0),COLUMN(M$2)),0),IFERROR(INDEX(A:S,MATCH(AR2438,A:A,0),COLUMN(M$2)),0)),M2438)</f>
        <v/>
      </c>
      <c r="V2438" s="3" t="str">
        <f t="shared" si="7"/>
        <v/>
      </c>
    </row>
    <row r="2439" ht="15.75" customHeight="1">
      <c r="A2439" s="3" t="s">
        <v>2698</v>
      </c>
      <c r="B2439" s="4" t="str">
        <f t="shared" si="81"/>
        <v>LCQNCOGR</v>
      </c>
      <c r="D2439" s="3" t="s">
        <v>101</v>
      </c>
      <c r="G2439" s="4">
        <v>0.0</v>
      </c>
      <c r="I2439" s="4">
        <v>0.0</v>
      </c>
      <c r="J2439" s="4">
        <v>0.0</v>
      </c>
      <c r="K2439" s="4">
        <v>0.0</v>
      </c>
      <c r="L2439" s="4">
        <v>0.0</v>
      </c>
      <c r="O2439" s="6">
        <f t="shared" si="2"/>
        <v>0</v>
      </c>
      <c r="P2439" s="3" t="s">
        <v>255</v>
      </c>
      <c r="Q2439" s="3" t="str">
        <f t="shared" si="3"/>
        <v>ZZ</v>
      </c>
      <c r="R2439" s="3">
        <f t="shared" si="4"/>
        <v>0</v>
      </c>
      <c r="S2439" s="3">
        <f t="shared" si="5"/>
        <v>0</v>
      </c>
      <c r="T2439" s="7">
        <f t="shared" si="6"/>
        <v>0</v>
      </c>
      <c r="U2439" s="8">
        <f t="array" ref="U2439">IF(W2439&lt;&gt;0,MAX(IFERROR(INDEX(A:S,MATCH(W2439,A:A,0),COLUMN(M$2)),0),IFERROR(INDEX(A:S,MATCH(AD2439,A:A,0),COLUMN(M$2)),0),IFERROR(INDEX(A:S,MATCH(AK2439,A:A,0),COLUMN(M$2)),0),IFERROR(INDEX(A:S,MATCH(AR2439,A:A,0),COLUMN(M$2)),0)),M2439)</f>
        <v>0</v>
      </c>
      <c r="V2439" s="3">
        <f t="shared" si="7"/>
        <v>0</v>
      </c>
      <c r="W2439" s="3" t="s">
        <v>2699</v>
      </c>
      <c r="X2439" s="3">
        <v>1.0</v>
      </c>
      <c r="Y2439" s="3">
        <f t="array" ref="Y2439">ROUNDDOWN(INDEX($A:$O,MATCH(W2439,$A:$A,0),COLUMN(O$1))/X2439,0)</f>
        <v>0</v>
      </c>
      <c r="Z2439" s="3">
        <f t="array" ref="Z2439">ROUNDDOWN(INDEX($A:$J,MATCH(W2439,$A:$A,0),COLUMN(H$1))/X2439,0)+Y2439</f>
        <v>0</v>
      </c>
      <c r="AA2439" s="5" t="str">
        <f>IFERROR(__xludf.DUMMYFUNCTION("SINGLE(XLOOKUP(W2439,A:A,M:M))"),"")</f>
        <v/>
      </c>
      <c r="AB2439" s="3">
        <f t="array" ref="AB2439">ROUNDDOWN(INDEX($A:$N,MATCH(W2439,$A:$A,0),COLUMN(N$1))/X2439,0)+Z2439</f>
        <v>0</v>
      </c>
      <c r="AC2439" s="3" t="str">
        <f t="array" ref="AC2439">INDEX($A:$P,MATCH(W2439,$A:$A,0),COLUMN(P$1))</f>
        <v>ZZ</v>
      </c>
      <c r="AD2439" s="3" t="s">
        <v>2700</v>
      </c>
      <c r="AE2439" s="3">
        <v>1.0</v>
      </c>
      <c r="AF2439" s="3">
        <f t="array" ref="AF2439">ROUNDDOWN(INDEX($A:$O,MATCH(AD2439,$A:$A,0),COLUMN(O$1))/AE2439,0)</f>
        <v>0</v>
      </c>
      <c r="AG2439" s="3">
        <f t="array" ref="AG2439">ROUNDDOWN(INDEX($A:$J,MATCH(AD2439,$A:$A,0),COLUMN(H$1))/AE2439,0)+AF2439</f>
        <v>0</v>
      </c>
      <c r="AH2439" s="5" t="str">
        <f>IFERROR(__xludf.DUMMYFUNCTION("SINGLE(XLOOKUP(AD2439,A:A,M:M))"),"")</f>
        <v/>
      </c>
      <c r="AI2439" s="3">
        <f t="array" ref="AI2439">ROUNDDOWN(INDEX($A:$N,MATCH(AD2439,$A:$A,0),COLUMN(N$1))/AE2439,0)+AG2439</f>
        <v>0</v>
      </c>
      <c r="AJ2439" s="3" t="str">
        <f t="array" ref="AJ2439">INDEX($A:$P,MATCH(AD2439,$A:$A,0),COLUMN(P$1))</f>
        <v>ZZ</v>
      </c>
    </row>
    <row r="2440" ht="15.75" customHeight="1">
      <c r="A2440" s="3" t="s">
        <v>2701</v>
      </c>
      <c r="B2440" s="4" t="str">
        <f t="shared" si="81"/>
        <v>SETEVBLUE2PC</v>
      </c>
      <c r="D2440" s="3" t="s">
        <v>60</v>
      </c>
      <c r="F2440" s="5">
        <v>45020.0</v>
      </c>
      <c r="G2440" s="4">
        <v>0.0</v>
      </c>
      <c r="I2440" s="4">
        <v>0.0</v>
      </c>
      <c r="J2440" s="4">
        <v>0.0</v>
      </c>
      <c r="K2440" s="4">
        <v>0.0</v>
      </c>
      <c r="L2440" s="4">
        <v>0.0</v>
      </c>
      <c r="O2440" s="6">
        <f t="shared" si="2"/>
        <v>0</v>
      </c>
      <c r="P2440" s="9" t="s">
        <v>112</v>
      </c>
      <c r="Q2440" s="3" t="str">
        <f t="shared" si="3"/>
        <v>ZZ</v>
      </c>
      <c r="R2440" s="3">
        <f t="shared" si="4"/>
        <v>0</v>
      </c>
      <c r="S2440" s="3">
        <f t="shared" si="5"/>
        <v>0</v>
      </c>
      <c r="T2440" s="7">
        <f t="shared" si="6"/>
        <v>0</v>
      </c>
      <c r="U2440" s="8">
        <f t="array" ref="U2440">IF(W2440&lt;&gt;0,MAX(IFERROR(INDEX(A:S,MATCH(W2440,A:A,0),COLUMN(M$2)),0),IFERROR(INDEX(A:S,MATCH(AD2440,A:A,0),COLUMN(M$2)),0),IFERROR(INDEX(A:S,MATCH(AK2440,A:A,0),COLUMN(M$2)),0),IFERROR(INDEX(A:S,MATCH(AR2440,A:A,0),COLUMN(M$2)),0)),M2440)</f>
        <v>0</v>
      </c>
      <c r="V2440" s="3">
        <f t="shared" si="7"/>
        <v>0</v>
      </c>
      <c r="W2440" s="3" t="s">
        <v>2676</v>
      </c>
      <c r="X2440" s="3">
        <v>1.0</v>
      </c>
      <c r="Y2440" s="3">
        <f t="array" ref="Y2440">ROUNDDOWN(INDEX($A:$O,MATCH(W2440,$A:$A,0),COLUMN(O$1))/X2440,0)</f>
        <v>3</v>
      </c>
      <c r="Z2440" s="3">
        <f t="array" ref="Z2440">ROUNDDOWN(INDEX($A:$J,MATCH(W2440,$A:$A,0),COLUMN(H$1))/X2440,0)+Y2440</f>
        <v>3</v>
      </c>
      <c r="AA2440" s="5" t="str">
        <f>IFERROR(__xludf.DUMMYFUNCTION("SINGLE(XLOOKUP(W2440,A:A,M:M))"),"")</f>
        <v/>
      </c>
      <c r="AB2440" s="3">
        <f t="array" ref="AB2440">ROUNDDOWN(INDEX($A:$N,MATCH(W2440,$A:$A,0),COLUMN(N$1))/X2440,0)+Z2440</f>
        <v>3</v>
      </c>
      <c r="AC2440" s="3" t="str">
        <f t="array" ref="AC2440">INDEX($A:$P,MATCH(W2440,$A:$A,0),COLUMN(P$1))</f>
        <v>Z</v>
      </c>
      <c r="AD2440" s="3" t="s">
        <v>2673</v>
      </c>
      <c r="AE2440" s="3">
        <v>1.0</v>
      </c>
      <c r="AF2440" s="3">
        <f t="array" ref="AF2440">ROUNDDOWN(INDEX($A:$O,MATCH(AD2440,$A:$A,0),COLUMN(O$1))/AE2440,0)</f>
        <v>0</v>
      </c>
      <c r="AG2440" s="3">
        <f t="array" ref="AG2440">ROUNDDOWN(INDEX($A:$J,MATCH(AD2440,$A:$A,0),COLUMN(H$1))/AE2440,0)+AF2440</f>
        <v>0</v>
      </c>
      <c r="AH2440" s="5" t="str">
        <f>IFERROR(__xludf.DUMMYFUNCTION("SINGLE(XLOOKUP(AD2440,A:A,M:M))"),"")</f>
        <v/>
      </c>
      <c r="AI2440" s="3">
        <f t="array" ref="AI2440">ROUNDDOWN(INDEX($A:$N,MATCH(AD2440,$A:$A,0),COLUMN(N$1))/AE2440,0)+AG2440</f>
        <v>0</v>
      </c>
      <c r="AJ2440" s="3" t="str">
        <f t="array" ref="AJ2440">INDEX($A:$P,MATCH(AD2440,$A:$A,0),COLUMN(P$1))</f>
        <v>ZZ</v>
      </c>
    </row>
    <row r="2441" ht="15.75" customHeight="1">
      <c r="A2441" s="3" t="s">
        <v>2702</v>
      </c>
      <c r="B2441" s="4" t="str">
        <f t="shared" si="81"/>
        <v>SETEVBLUSH2PC</v>
      </c>
      <c r="D2441" s="3" t="s">
        <v>101</v>
      </c>
      <c r="G2441" s="4">
        <v>0.0</v>
      </c>
      <c r="I2441" s="4">
        <v>0.0</v>
      </c>
      <c r="J2441" s="4">
        <v>0.0</v>
      </c>
      <c r="K2441" s="4">
        <v>0.0</v>
      </c>
      <c r="L2441" s="4">
        <v>0.0</v>
      </c>
      <c r="O2441" s="6">
        <f t="shared" si="2"/>
        <v>0</v>
      </c>
      <c r="P2441" s="3" t="s">
        <v>255</v>
      </c>
      <c r="Q2441" s="3" t="str">
        <f t="shared" si="3"/>
        <v>LC SOFA</v>
      </c>
      <c r="R2441" s="3">
        <f t="shared" si="4"/>
        <v>0</v>
      </c>
      <c r="S2441" s="3">
        <f t="shared" si="5"/>
        <v>0</v>
      </c>
      <c r="T2441" s="7">
        <f t="shared" si="6"/>
        <v>0</v>
      </c>
      <c r="U2441" s="8">
        <f t="array" ref="U2441">IF(W2441&lt;&gt;0,MAX(IFERROR(INDEX(A:S,MATCH(W2441,A:A,0),COLUMN(M$2)),0),IFERROR(INDEX(A:S,MATCH(AD2441,A:A,0),COLUMN(M$2)),0),IFERROR(INDEX(A:S,MATCH(AK2441,A:A,0),COLUMN(M$2)),0),IFERROR(INDEX(A:S,MATCH(AR2441,A:A,0),COLUMN(M$2)),0)),M2441)</f>
        <v>0</v>
      </c>
      <c r="V2441" s="3">
        <f t="shared" si="7"/>
        <v>0</v>
      </c>
      <c r="W2441" s="3" t="s">
        <v>2677</v>
      </c>
      <c r="X2441" s="3">
        <v>1.0</v>
      </c>
      <c r="Y2441" s="3">
        <f t="array" ref="Y2441">ROUNDDOWN(INDEX($A:$O,MATCH(W2441,$A:$A,0),COLUMN(O$1))/X2441,0)</f>
        <v>0</v>
      </c>
      <c r="Z2441" s="3">
        <f t="array" ref="Z2441">ROUNDDOWN(INDEX($A:$J,MATCH(W2441,$A:$A,0),COLUMN(H$1))/X2441,0)+Y2441</f>
        <v>0</v>
      </c>
      <c r="AA2441" s="5" t="str">
        <f>IFERROR(__xludf.DUMMYFUNCTION("SINGLE(XLOOKUP(W2441,A:A,M:M))"),"")</f>
        <v/>
      </c>
      <c r="AB2441" s="3">
        <f t="array" ref="AB2441">ROUNDDOWN(INDEX($A:$N,MATCH(W2441,$A:$A,0),COLUMN(N$1))/X2441,0)+Z2441</f>
        <v>0</v>
      </c>
      <c r="AC2441" s="3" t="str">
        <f t="array" ref="AC2441">INDEX($A:$P,MATCH(W2441,$A:$A,0),COLUMN(P$1))</f>
        <v>LC SOFA</v>
      </c>
      <c r="AD2441" s="3" t="s">
        <v>2674</v>
      </c>
      <c r="AE2441" s="3">
        <v>1.0</v>
      </c>
      <c r="AF2441" s="3">
        <f t="array" ref="AF2441">ROUNDDOWN(INDEX($A:$O,MATCH(AD2441,$A:$A,0),COLUMN(O$1))/AE2441,0)</f>
        <v>8</v>
      </c>
      <c r="AG2441" s="3">
        <f t="array" ref="AG2441">ROUNDDOWN(INDEX($A:$J,MATCH(AD2441,$A:$A,0),COLUMN(H$1))/AE2441,0)+AF2441</f>
        <v>8</v>
      </c>
      <c r="AH2441" s="5" t="str">
        <f>IFERROR(__xludf.DUMMYFUNCTION("SINGLE(XLOOKUP(AD2441,A:A,M:M))"),"")</f>
        <v/>
      </c>
      <c r="AI2441" s="3">
        <f t="array" ref="AI2441">ROUNDDOWN(INDEX($A:$N,MATCH(AD2441,$A:$A,0),COLUMN(N$1))/AE2441,0)+AG2441</f>
        <v>8</v>
      </c>
      <c r="AJ2441" s="3" t="str">
        <f t="array" ref="AJ2441">INDEX($A:$P,MATCH(AD2441,$A:$A,0),COLUMN(P$1))</f>
        <v>LC SOFA</v>
      </c>
    </row>
    <row r="2442" ht="15.75" customHeight="1">
      <c r="A2442" s="3" t="s">
        <v>2703</v>
      </c>
      <c r="B2442" s="4" t="str">
        <f t="shared" si="81"/>
        <v>SETEVGREY2PC</v>
      </c>
      <c r="D2442" s="3" t="s">
        <v>101</v>
      </c>
      <c r="G2442" s="4">
        <v>0.0</v>
      </c>
      <c r="I2442" s="4">
        <v>0.0</v>
      </c>
      <c r="J2442" s="4">
        <v>0.0</v>
      </c>
      <c r="K2442" s="4">
        <v>0.0</v>
      </c>
      <c r="L2442" s="4">
        <v>0.0</v>
      </c>
      <c r="O2442" s="6">
        <f t="shared" si="2"/>
        <v>0</v>
      </c>
      <c r="P2442" s="3" t="s">
        <v>255</v>
      </c>
      <c r="Q2442" s="3" t="str">
        <f t="shared" si="3"/>
        <v>ZZ</v>
      </c>
      <c r="R2442" s="3">
        <f t="shared" si="4"/>
        <v>0</v>
      </c>
      <c r="S2442" s="3">
        <f t="shared" si="5"/>
        <v>0</v>
      </c>
      <c r="T2442" s="7">
        <f t="shared" si="6"/>
        <v>0</v>
      </c>
      <c r="U2442" s="8">
        <f t="array" ref="U2442">IF(W2442&lt;&gt;0,MAX(IFERROR(INDEX(A:S,MATCH(W2442,A:A,0),COLUMN(M$2)),0),IFERROR(INDEX(A:S,MATCH(AD2442,A:A,0),COLUMN(M$2)),0),IFERROR(INDEX(A:S,MATCH(AK2442,A:A,0),COLUMN(M$2)),0),IFERROR(INDEX(A:S,MATCH(AR2442,A:A,0),COLUMN(M$2)),0)),M2442)</f>
        <v>0</v>
      </c>
      <c r="V2442" s="3">
        <f t="shared" si="7"/>
        <v>0</v>
      </c>
      <c r="W2442" s="3" t="s">
        <v>2678</v>
      </c>
      <c r="X2442" s="3">
        <v>1.0</v>
      </c>
      <c r="Y2442" s="3">
        <f t="array" ref="Y2442">ROUNDDOWN(INDEX($A:$O,MATCH(W2442,$A:$A,0),COLUMN(O$1))/X2442,0)</f>
        <v>8</v>
      </c>
      <c r="Z2442" s="3">
        <f t="array" ref="Z2442">ROUNDDOWN(INDEX($A:$J,MATCH(W2442,$A:$A,0),COLUMN(H$1))/X2442,0)+Y2442</f>
        <v>8</v>
      </c>
      <c r="AA2442" s="5" t="str">
        <f>IFERROR(__xludf.DUMMYFUNCTION("SINGLE(XLOOKUP(W2442,A:A,M:M))"),"")</f>
        <v/>
      </c>
      <c r="AB2442" s="3">
        <f t="array" ref="AB2442">ROUNDDOWN(INDEX($A:$N,MATCH(W2442,$A:$A,0),COLUMN(N$1))/X2442,0)+Z2442</f>
        <v>8</v>
      </c>
      <c r="AC2442" s="3" t="str">
        <f t="array" ref="AC2442">INDEX($A:$P,MATCH(W2442,$A:$A,0),COLUMN(P$1))</f>
        <v>LC SOFA</v>
      </c>
      <c r="AD2442" s="3" t="s">
        <v>2675</v>
      </c>
      <c r="AE2442" s="3">
        <v>1.0</v>
      </c>
      <c r="AF2442" s="3">
        <f t="array" ref="AF2442">ROUNDDOWN(INDEX($A:$O,MATCH(AD2442,$A:$A,0),COLUMN(O$1))/AE2442,0)</f>
        <v>0</v>
      </c>
      <c r="AG2442" s="3">
        <f t="array" ref="AG2442">ROUNDDOWN(INDEX($A:$J,MATCH(AD2442,$A:$A,0),COLUMN(H$1))/AE2442,0)+AF2442</f>
        <v>0</v>
      </c>
      <c r="AH2442" s="5" t="str">
        <f>IFERROR(__xludf.DUMMYFUNCTION("SINGLE(XLOOKUP(AD2442,A:A,M:M))"),"")</f>
        <v/>
      </c>
      <c r="AI2442" s="3">
        <f t="array" ref="AI2442">ROUNDDOWN(INDEX($A:$N,MATCH(AD2442,$A:$A,0),COLUMN(N$1))/AE2442,0)+AG2442</f>
        <v>0</v>
      </c>
      <c r="AJ2442" s="3" t="str">
        <f t="array" ref="AJ2442">INDEX($A:$P,MATCH(AD2442,$A:$A,0),COLUMN(P$1))</f>
        <v>ZZ</v>
      </c>
    </row>
    <row r="2443" ht="15.75" customHeight="1">
      <c r="A2443" s="3" t="s">
        <v>2704</v>
      </c>
      <c r="B2443" s="4" t="str">
        <f t="shared" si="81"/>
        <v>SETMGBLUE3PC</v>
      </c>
      <c r="D2443" s="3" t="s">
        <v>101</v>
      </c>
      <c r="G2443" s="4">
        <v>0.0</v>
      </c>
      <c r="I2443" s="4">
        <v>0.0</v>
      </c>
      <c r="J2443" s="4">
        <v>0.0</v>
      </c>
      <c r="K2443" s="4">
        <v>0.0</v>
      </c>
      <c r="L2443" s="4">
        <v>0.0</v>
      </c>
      <c r="O2443" s="6">
        <f t="shared" si="2"/>
        <v>0</v>
      </c>
      <c r="P2443" s="3" t="s">
        <v>255</v>
      </c>
      <c r="Q2443" s="3" t="str">
        <f t="shared" si="3"/>
        <v>ZZ</v>
      </c>
      <c r="R2443" s="3">
        <f t="shared" si="4"/>
        <v>0</v>
      </c>
      <c r="S2443" s="3">
        <f t="shared" si="5"/>
        <v>0</v>
      </c>
      <c r="T2443" s="7">
        <f t="shared" si="6"/>
        <v>0</v>
      </c>
      <c r="U2443" s="8">
        <f t="array" ref="U2443">IF(W2443&lt;&gt;0,MAX(IFERROR(INDEX(A:S,MATCH(W2443,A:A,0),COLUMN(M$2)),0),IFERROR(INDEX(A:S,MATCH(AD2443,A:A,0),COLUMN(M$2)),0),IFERROR(INDEX(A:S,MATCH(AK2443,A:A,0),COLUMN(M$2)),0),IFERROR(INDEX(A:S,MATCH(AR2443,A:A,0),COLUMN(M$2)),0)),M2443)</f>
        <v>0</v>
      </c>
      <c r="V2443" s="3">
        <f t="shared" si="7"/>
        <v>0</v>
      </c>
      <c r="W2443" s="3" t="s">
        <v>2687</v>
      </c>
      <c r="X2443" s="3">
        <v>1.0</v>
      </c>
      <c r="Y2443" s="3">
        <f t="array" ref="Y2443">ROUNDDOWN(INDEX($A:$O,MATCH(W2443,$A:$A,0),COLUMN(O$1))/X2443,0)</f>
        <v>0</v>
      </c>
      <c r="Z2443" s="3">
        <f t="array" ref="Z2443">ROUNDDOWN(INDEX($A:$J,MATCH(W2443,$A:$A,0),COLUMN(H$1))/X2443,0)+Y2443</f>
        <v>0</v>
      </c>
      <c r="AA2443" s="5" t="str">
        <f>IFERROR(__xludf.DUMMYFUNCTION("SINGLE(XLOOKUP(W2443,A:A,M:M))"),"")</f>
        <v/>
      </c>
      <c r="AB2443" s="3">
        <f t="array" ref="AB2443">ROUNDDOWN(INDEX($A:$N,MATCH(W2443,$A:$A,0),COLUMN(N$1))/X2443,0)+Z2443</f>
        <v>0</v>
      </c>
      <c r="AC2443" s="3" t="str">
        <f t="array" ref="AC2443">INDEX($A:$P,MATCH(W2443,$A:$A,0),COLUMN(P$1))</f>
        <v>ZZ</v>
      </c>
      <c r="AD2443" s="3" t="s">
        <v>2685</v>
      </c>
      <c r="AE2443" s="3">
        <v>1.0</v>
      </c>
      <c r="AF2443" s="3">
        <f t="array" ref="AF2443">ROUNDDOWN(INDEX($A:$O,MATCH(AD2443,$A:$A,0),COLUMN(O$1))/AE2443,0)</f>
        <v>0</v>
      </c>
      <c r="AG2443" s="3">
        <f t="array" ref="AG2443">ROUNDDOWN(INDEX($A:$J,MATCH(AD2443,$A:$A,0),COLUMN(H$1))/AE2443,0)+AF2443</f>
        <v>0</v>
      </c>
      <c r="AH2443" s="5" t="str">
        <f>IFERROR(__xludf.DUMMYFUNCTION("SINGLE(XLOOKUP(AD2443,A:A,M:M))"),"")</f>
        <v/>
      </c>
      <c r="AI2443" s="3">
        <f t="array" ref="AI2443">ROUNDDOWN(INDEX($A:$N,MATCH(AD2443,$A:$A,0),COLUMN(N$1))/AE2443,0)+AG2443</f>
        <v>0</v>
      </c>
      <c r="AJ2443" s="3" t="str">
        <f t="array" ref="AJ2443">INDEX($A:$P,MATCH(AD2443,$A:$A,0),COLUMN(P$1))</f>
        <v>ZZ</v>
      </c>
      <c r="AK2443" s="3" t="s">
        <v>2683</v>
      </c>
      <c r="AL2443" s="3">
        <v>1.0</v>
      </c>
      <c r="AM2443" s="3">
        <f t="array" ref="AM2443">ROUNDDOWN(INDEX($A:$O,MATCH(AK2443,$A:$A,0),COLUMN(O$1))/AL2443,0)</f>
        <v>6</v>
      </c>
      <c r="AN2443" s="3">
        <f t="array" ref="AN2443">ROUNDDOWN(INDEX($A:$J,MATCH(AK2443,$A:$A,0),COLUMN(H$1))/AL2443,0)+AM2443</f>
        <v>6</v>
      </c>
      <c r="AO2443" s="5" t="str">
        <f t="shared" ref="AO2443:AO2444" si="101">XLOOKUP(AK2443,$A:$A,$M:$M)</f>
        <v/>
      </c>
      <c r="AP2443" s="3">
        <f t="array" ref="AP2443">ROUNDDOWN(INDEX($A:$N,MATCH(AK2443,$A:$A,0),COLUMN(N$1))/AL2443,0)+AN2443</f>
        <v>6</v>
      </c>
      <c r="AQ2443" s="3" t="str">
        <f t="array" ref="AQ2443">INDEX($A:$P,MATCH(AK2443,$A:$A,0),COLUMN(P$1))</f>
        <v>LC SOFA</v>
      </c>
    </row>
    <row r="2444" ht="15.75" customHeight="1">
      <c r="A2444" s="3" t="s">
        <v>2705</v>
      </c>
      <c r="B2444" s="4" t="str">
        <f t="shared" si="81"/>
        <v>SETMGGREY3PC</v>
      </c>
      <c r="D2444" s="3" t="s">
        <v>101</v>
      </c>
      <c r="G2444" s="4">
        <v>0.0</v>
      </c>
      <c r="I2444" s="4">
        <v>0.0</v>
      </c>
      <c r="J2444" s="4">
        <v>0.0</v>
      </c>
      <c r="K2444" s="4">
        <v>0.0</v>
      </c>
      <c r="L2444" s="4">
        <v>0.0</v>
      </c>
      <c r="O2444" s="6">
        <f t="shared" si="2"/>
        <v>0</v>
      </c>
      <c r="P2444" s="3" t="s">
        <v>255</v>
      </c>
      <c r="Q2444" s="3" t="str">
        <f t="shared" si="3"/>
        <v>ZZ</v>
      </c>
      <c r="R2444" s="3">
        <f t="shared" si="4"/>
        <v>0</v>
      </c>
      <c r="S2444" s="3">
        <f t="shared" si="5"/>
        <v>0</v>
      </c>
      <c r="T2444" s="7">
        <f t="shared" si="6"/>
        <v>0</v>
      </c>
      <c r="U2444" s="8">
        <f t="array" ref="U2444">IF(W2444&lt;&gt;0,MAX(IFERROR(INDEX(A:S,MATCH(W2444,A:A,0),COLUMN(M$2)),0),IFERROR(INDEX(A:S,MATCH(AD2444,A:A,0),COLUMN(M$2)),0),IFERROR(INDEX(A:S,MATCH(AK2444,A:A,0),COLUMN(M$2)),0),IFERROR(INDEX(A:S,MATCH(AR2444,A:A,0),COLUMN(M$2)),0)),M2444)</f>
        <v>0</v>
      </c>
      <c r="V2444" s="3">
        <f t="shared" si="7"/>
        <v>0</v>
      </c>
      <c r="W2444" s="3" t="s">
        <v>2688</v>
      </c>
      <c r="X2444" s="3">
        <v>1.0</v>
      </c>
      <c r="Y2444" s="3">
        <f t="array" ref="Y2444">ROUNDDOWN(INDEX($A:$O,MATCH(W2444,$A:$A,0),COLUMN(O$1))/X2444,0)</f>
        <v>10</v>
      </c>
      <c r="Z2444" s="3">
        <f t="array" ref="Z2444">ROUNDDOWN(INDEX($A:$J,MATCH(W2444,$A:$A,0),COLUMN(H$1))/X2444,0)+Y2444</f>
        <v>10</v>
      </c>
      <c r="AA2444" s="5" t="str">
        <f>IFERROR(__xludf.DUMMYFUNCTION("SINGLE(XLOOKUP(W2444,A:A,M:M))"),"")</f>
        <v/>
      </c>
      <c r="AB2444" s="3">
        <f t="array" ref="AB2444">ROUNDDOWN(INDEX($A:$N,MATCH(W2444,$A:$A,0),COLUMN(N$1))/X2444,0)+Z2444</f>
        <v>10</v>
      </c>
      <c r="AC2444" s="3" t="str">
        <f t="array" ref="AC2444">INDEX($A:$P,MATCH(W2444,$A:$A,0),COLUMN(P$1))</f>
        <v>LC SOFA</v>
      </c>
      <c r="AD2444" s="3" t="s">
        <v>2686</v>
      </c>
      <c r="AE2444" s="3">
        <v>1.0</v>
      </c>
      <c r="AF2444" s="3">
        <f t="array" ref="AF2444">ROUNDDOWN(INDEX($A:$O,MATCH(AD2444,$A:$A,0),COLUMN(O$1))/AE2444,0)</f>
        <v>0</v>
      </c>
      <c r="AG2444" s="3">
        <f t="array" ref="AG2444">ROUNDDOWN(INDEX($A:$J,MATCH(AD2444,$A:$A,0),COLUMN(H$1))/AE2444,0)+AF2444</f>
        <v>0</v>
      </c>
      <c r="AH2444" s="5" t="str">
        <f>IFERROR(__xludf.DUMMYFUNCTION("SINGLE(XLOOKUP(AD2444,A:A,M:M))"),"")</f>
        <v/>
      </c>
      <c r="AI2444" s="3">
        <f t="array" ref="AI2444">ROUNDDOWN(INDEX($A:$N,MATCH(AD2444,$A:$A,0),COLUMN(N$1))/AE2444,0)+AG2444</f>
        <v>0</v>
      </c>
      <c r="AJ2444" s="3" t="str">
        <f t="array" ref="AJ2444">INDEX($A:$P,MATCH(AD2444,$A:$A,0),COLUMN(P$1))</f>
        <v>ZZ</v>
      </c>
      <c r="AK2444" s="3" t="s">
        <v>2684</v>
      </c>
      <c r="AL2444" s="3">
        <v>1.0</v>
      </c>
      <c r="AM2444" s="3">
        <f t="array" ref="AM2444">ROUNDDOWN(INDEX($A:$O,MATCH(AK2444,$A:$A,0),COLUMN(O$1))/AL2444,0)</f>
        <v>0</v>
      </c>
      <c r="AN2444" s="3">
        <f t="array" ref="AN2444">ROUNDDOWN(INDEX($A:$J,MATCH(AK2444,$A:$A,0),COLUMN(H$1))/AL2444,0)+AM2444</f>
        <v>0</v>
      </c>
      <c r="AO2444" s="5" t="str">
        <f t="shared" si="101"/>
        <v/>
      </c>
      <c r="AP2444" s="3">
        <f t="array" ref="AP2444">ROUNDDOWN(INDEX($A:$N,MATCH(AK2444,$A:$A,0),COLUMN(N$1))/AL2444,0)+AN2444</f>
        <v>0</v>
      </c>
      <c r="AQ2444" s="3" t="str">
        <f t="array" ref="AQ2444">INDEX($A:$P,MATCH(AK2444,$A:$A,0),COLUMN(P$1))</f>
        <v>ZZ</v>
      </c>
    </row>
    <row r="2445" ht="15.75" customHeight="1">
      <c r="A2445" s="3" t="s">
        <v>2706</v>
      </c>
      <c r="B2445" s="4" t="str">
        <f t="shared" si="81"/>
        <v>SETHTBLUE2PC</v>
      </c>
      <c r="D2445" s="3" t="s">
        <v>101</v>
      </c>
      <c r="G2445" s="4">
        <v>0.0</v>
      </c>
      <c r="I2445" s="4">
        <v>0.0</v>
      </c>
      <c r="J2445" s="4">
        <v>0.0</v>
      </c>
      <c r="K2445" s="4">
        <v>0.0</v>
      </c>
      <c r="L2445" s="4">
        <v>0.0</v>
      </c>
      <c r="O2445" s="6">
        <f t="shared" si="2"/>
        <v>0</v>
      </c>
      <c r="P2445" s="9" t="s">
        <v>51</v>
      </c>
      <c r="Q2445" s="3" t="str">
        <f t="shared" si="3"/>
        <v>ZZ</v>
      </c>
      <c r="R2445" s="3">
        <f t="shared" si="4"/>
        <v>0</v>
      </c>
      <c r="S2445" s="3">
        <f t="shared" si="5"/>
        <v>0</v>
      </c>
      <c r="T2445" s="7">
        <f t="shared" si="6"/>
        <v>0</v>
      </c>
      <c r="U2445" s="8">
        <f t="array" ref="U2445">IF(W2445&lt;&gt;0,MAX(IFERROR(INDEX(A:S,MATCH(W2445,A:A,0),COLUMN(M$2)),0),IFERROR(INDEX(A:S,MATCH(AD2445,A:A,0),COLUMN(M$2)),0),IFERROR(INDEX(A:S,MATCH(AK2445,A:A,0),COLUMN(M$2)),0),IFERROR(INDEX(A:S,MATCH(AR2445,A:A,0),COLUMN(M$2)),0)),M2445)</f>
        <v>0</v>
      </c>
      <c r="V2445" s="3">
        <f t="shared" si="7"/>
        <v>0</v>
      </c>
      <c r="W2445" s="3" t="s">
        <v>2681</v>
      </c>
      <c r="X2445" s="3">
        <v>1.0</v>
      </c>
      <c r="Y2445" s="3">
        <f t="array" ref="Y2445">ROUNDDOWN(INDEX($A:$O,MATCH(W2445,$A:$A,0),COLUMN(O$1))/X2445,0)</f>
        <v>0</v>
      </c>
      <c r="Z2445" s="3">
        <f t="array" ref="Z2445">ROUNDDOWN(INDEX($A:$J,MATCH(W2445,$A:$A,0),COLUMN(H$1))/X2445,0)+Y2445</f>
        <v>0</v>
      </c>
      <c r="AA2445" s="5" t="str">
        <f>IFERROR(__xludf.DUMMYFUNCTION("SINGLE(XLOOKUP(W2445,A:A,M:M))"),"")</f>
        <v/>
      </c>
      <c r="AB2445" s="3">
        <f t="array" ref="AB2445">ROUNDDOWN(INDEX($A:$N,MATCH(W2445,$A:$A,0),COLUMN(N$1))/X2445,0)+Z2445</f>
        <v>0</v>
      </c>
      <c r="AC2445" s="3" t="str">
        <f t="array" ref="AC2445">INDEX($A:$P,MATCH(W2445,$A:$A,0),COLUMN(P$1))</f>
        <v>Z</v>
      </c>
      <c r="AD2445" s="3" t="s">
        <v>2679</v>
      </c>
      <c r="AE2445" s="3">
        <v>1.0</v>
      </c>
      <c r="AF2445" s="3">
        <f t="array" ref="AF2445">ROUNDDOWN(INDEX($A:$O,MATCH(AD2445,$A:$A,0),COLUMN(O$1))/AE2445,0)</f>
        <v>4</v>
      </c>
      <c r="AG2445" s="3">
        <f t="array" ref="AG2445">ROUNDDOWN(INDEX($A:$J,MATCH(AD2445,$A:$A,0),COLUMN(H$1))/AE2445,0)+AF2445</f>
        <v>4</v>
      </c>
      <c r="AH2445" s="5" t="str">
        <f>IFERROR(__xludf.DUMMYFUNCTION("SINGLE(XLOOKUP(AD2445,A:A,M:M))"),"")</f>
        <v/>
      </c>
      <c r="AI2445" s="3">
        <f t="array" ref="AI2445">ROUNDDOWN(INDEX($A:$N,MATCH(AD2445,$A:$A,0),COLUMN(N$1))/AE2445,0)+AG2445</f>
        <v>4</v>
      </c>
      <c r="AJ2445" s="3" t="str">
        <f t="array" ref="AJ2445">INDEX($A:$P,MATCH(AD2445,$A:$A,0),COLUMN(P$1))</f>
        <v>LC SOFA</v>
      </c>
    </row>
    <row r="2446" ht="15.75" customHeight="1">
      <c r="A2446" s="3" t="s">
        <v>2707</v>
      </c>
      <c r="B2446" s="4" t="str">
        <f t="shared" si="81"/>
        <v>SETHTGREY2PC</v>
      </c>
      <c r="D2446" s="3" t="s">
        <v>101</v>
      </c>
      <c r="G2446" s="4">
        <v>0.0</v>
      </c>
      <c r="I2446" s="4">
        <v>0.0</v>
      </c>
      <c r="J2446" s="4">
        <v>11.0</v>
      </c>
      <c r="K2446" s="4">
        <v>0.0</v>
      </c>
      <c r="L2446" s="4">
        <v>0.0</v>
      </c>
      <c r="O2446" s="6">
        <f t="shared" si="2"/>
        <v>11</v>
      </c>
      <c r="P2446" s="3" t="s">
        <v>255</v>
      </c>
      <c r="Q2446" s="3" t="str">
        <f t="shared" si="3"/>
        <v>LC SOFA</v>
      </c>
      <c r="R2446" s="3">
        <f t="shared" si="4"/>
        <v>11</v>
      </c>
      <c r="S2446" s="3">
        <f t="shared" si="5"/>
        <v>0</v>
      </c>
      <c r="T2446" s="7">
        <f t="shared" si="6"/>
        <v>11</v>
      </c>
      <c r="U2446" s="8">
        <f t="array" ref="U2446">IF(W2446&lt;&gt;0,MAX(IFERROR(INDEX(A:S,MATCH(W2446,A:A,0),COLUMN(M$2)),0),IFERROR(INDEX(A:S,MATCH(AD2446,A:A,0),COLUMN(M$2)),0),IFERROR(INDEX(A:S,MATCH(AK2446,A:A,0),COLUMN(M$2)),0),IFERROR(INDEX(A:S,MATCH(AR2446,A:A,0),COLUMN(M$2)),0)),M2446)</f>
        <v>0</v>
      </c>
      <c r="V2446" s="3">
        <f t="shared" si="7"/>
        <v>0</v>
      </c>
      <c r="W2446" s="3" t="s">
        <v>2682</v>
      </c>
      <c r="X2446" s="3">
        <v>1.0</v>
      </c>
      <c r="Y2446" s="3">
        <f t="array" ref="Y2446">ROUNDDOWN(INDEX($A:$O,MATCH(W2446,$A:$A,0),COLUMN(O$1))/X2446,0)</f>
        <v>12</v>
      </c>
      <c r="Z2446" s="3">
        <f t="array" ref="Z2446">ROUNDDOWN(INDEX($A:$J,MATCH(W2446,$A:$A,0),COLUMN(H$1))/X2446,0)+Y2446</f>
        <v>12</v>
      </c>
      <c r="AA2446" s="5" t="str">
        <f>IFERROR(__xludf.DUMMYFUNCTION("SINGLE(XLOOKUP(W2446,A:A,M:M))"),"")</f>
        <v/>
      </c>
      <c r="AB2446" s="3">
        <f t="array" ref="AB2446">ROUNDDOWN(INDEX($A:$N,MATCH(W2446,$A:$A,0),COLUMN(N$1))/X2446,0)+Z2446</f>
        <v>12</v>
      </c>
      <c r="AC2446" s="3" t="str">
        <f t="array" ref="AC2446">INDEX($A:$P,MATCH(W2446,$A:$A,0),COLUMN(P$1))</f>
        <v>LC SOFA</v>
      </c>
      <c r="AD2446" s="3" t="s">
        <v>2680</v>
      </c>
      <c r="AE2446" s="3">
        <v>1.0</v>
      </c>
      <c r="AF2446" s="3">
        <f t="array" ref="AF2446">ROUNDDOWN(INDEX($A:$O,MATCH(AD2446,$A:$A,0),COLUMN(O$1))/AE2446,0)</f>
        <v>11</v>
      </c>
      <c r="AG2446" s="3">
        <f t="array" ref="AG2446">ROUNDDOWN(INDEX($A:$J,MATCH(AD2446,$A:$A,0),COLUMN(H$1))/AE2446,0)+AF2446</f>
        <v>11</v>
      </c>
      <c r="AH2446" s="5" t="str">
        <f>IFERROR(__xludf.DUMMYFUNCTION("SINGLE(XLOOKUP(AD2446,A:A,M:M))"),"")</f>
        <v/>
      </c>
      <c r="AI2446" s="3">
        <f t="array" ref="AI2446">ROUNDDOWN(INDEX($A:$N,MATCH(AD2446,$A:$A,0),COLUMN(N$1))/AE2446,0)+AG2446</f>
        <v>11</v>
      </c>
      <c r="AJ2446" s="3" t="str">
        <f t="array" ref="AJ2446">INDEX($A:$P,MATCH(AD2446,$A:$A,0),COLUMN(P$1))</f>
        <v>LC SOFA</v>
      </c>
    </row>
    <row r="2447" ht="15.75" customHeight="1">
      <c r="A2447" s="3" t="s">
        <v>2708</v>
      </c>
      <c r="B2447" s="4" t="str">
        <f t="shared" si="81"/>
        <v>LCMMSIPNK</v>
      </c>
      <c r="C2447" s="3" t="s">
        <v>2</v>
      </c>
      <c r="D2447" s="3" t="s">
        <v>101</v>
      </c>
      <c r="G2447" s="4">
        <v>12.0</v>
      </c>
      <c r="I2447" s="4">
        <v>0.0</v>
      </c>
      <c r="J2447" s="4">
        <v>6.0</v>
      </c>
      <c r="K2447" s="4">
        <v>0.0</v>
      </c>
      <c r="L2447" s="4">
        <v>0.0</v>
      </c>
      <c r="O2447" s="6">
        <f t="shared" si="2"/>
        <v>12</v>
      </c>
      <c r="P2447" s="9" t="s">
        <v>51</v>
      </c>
      <c r="Q2447" s="3" t="str">
        <f t="shared" si="3"/>
        <v>ZZ</v>
      </c>
      <c r="R2447" s="3">
        <f t="shared" si="4"/>
        <v>6</v>
      </c>
      <c r="S2447" s="3">
        <f t="shared" si="5"/>
        <v>0</v>
      </c>
      <c r="T2447" s="7">
        <f t="shared" si="6"/>
        <v>12</v>
      </c>
      <c r="U2447" s="8" t="str">
        <f t="array" ref="U2447">IF(W2447&lt;&gt;0,MAX(IFERROR(INDEX(A:S,MATCH(W2447,A:A,0),COLUMN(M$2)),0),IFERROR(INDEX(A:S,MATCH(AD2447,A:A,0),COLUMN(M$2)),0),IFERROR(INDEX(A:S,MATCH(AK2447,A:A,0),COLUMN(M$2)),0),IFERROR(INDEX(A:S,MATCH(AR2447,A:A,0),COLUMN(M$2)),0)),M2447)</f>
        <v/>
      </c>
      <c r="V2447" s="3">
        <f t="shared" si="7"/>
        <v>0</v>
      </c>
    </row>
    <row r="2448" ht="15.75" customHeight="1">
      <c r="A2448" s="3" t="s">
        <v>2709</v>
      </c>
      <c r="B2448" s="4" t="str">
        <f t="shared" si="81"/>
        <v>SETPIDIAC5E</v>
      </c>
      <c r="D2448" s="3" t="s">
        <v>60</v>
      </c>
      <c r="F2448" s="5">
        <v>45020.0</v>
      </c>
      <c r="G2448" s="4">
        <v>0.0</v>
      </c>
      <c r="I2448" s="4">
        <v>0.0</v>
      </c>
      <c r="J2448" s="4">
        <v>0.0</v>
      </c>
      <c r="K2448" s="4">
        <v>0.0</v>
      </c>
      <c r="L2448" s="4">
        <v>0.0</v>
      </c>
      <c r="O2448" s="6">
        <f t="shared" si="2"/>
        <v>0</v>
      </c>
      <c r="P2448" s="9" t="s">
        <v>112</v>
      </c>
      <c r="Q2448" s="3" t="str">
        <f t="shared" si="3"/>
        <v>ZZ</v>
      </c>
      <c r="R2448" s="3">
        <f t="shared" si="4"/>
        <v>0</v>
      </c>
      <c r="S2448" s="3">
        <f t="shared" si="5"/>
        <v>0</v>
      </c>
      <c r="T2448" s="7">
        <f t="shared" si="6"/>
        <v>0</v>
      </c>
      <c r="U2448" s="8">
        <f t="array" ref="U2448">IF(W2448&lt;&gt;0,MAX(IFERROR(INDEX(A:S,MATCH(W2448,A:A,0),COLUMN(M$2)),0),IFERROR(INDEX(A:S,MATCH(AD2448,A:A,0),COLUMN(M$2)),0),IFERROR(INDEX(A:S,MATCH(AK2448,A:A,0),COLUMN(M$2)),0),IFERROR(INDEX(A:S,MATCH(AR2448,A:A,0),COLUMN(M$2)),0)),M2448)</f>
        <v>0</v>
      </c>
      <c r="V2448" s="3">
        <f t="shared" si="7"/>
        <v>0</v>
      </c>
      <c r="W2448" s="3" t="s">
        <v>2296</v>
      </c>
      <c r="X2448" s="3">
        <v>1.0</v>
      </c>
      <c r="Y2448" s="3">
        <f t="array" ref="Y2448">ROUNDDOWN(INDEX($A:$O,MATCH(W2448,$A:$A,0),COLUMN(O$1))/X2448,0)</f>
        <v>0</v>
      </c>
      <c r="Z2448" s="3">
        <f t="array" ref="Z2448">ROUNDDOWN(INDEX($A:$J,MATCH(W2448,$A:$A,0),COLUMN(H$1))/X2448,0)+Y2448</f>
        <v>0</v>
      </c>
      <c r="AA2448" s="5" t="str">
        <f t="array" ref="AA2448">XLOOKUP(W2448,A:A,M:M)</f>
        <v/>
      </c>
      <c r="AB2448" s="3">
        <f t="array" ref="AB2448">ROUNDDOWN(INDEX($A:$N,MATCH(W2448,$A:$A,0),COLUMN(N$1))/X2448,0)+Z2448</f>
        <v>0</v>
      </c>
      <c r="AC2448" s="3" t="str">
        <f t="array" ref="AC2448">INDEX($A:$P,MATCH(W2448,$A:$A,0),COLUMN(P$1))</f>
        <v>LC DINING TABLES</v>
      </c>
      <c r="AD2448" s="3" t="s">
        <v>2708</v>
      </c>
      <c r="AE2448" s="3">
        <v>4.0</v>
      </c>
      <c r="AF2448" s="3">
        <f t="array" ref="AF2448">ROUNDDOWN(INDEX($A:$O,MATCH(AD2448,$A:$A,0),COLUMN(O$1))/AE2448,0)</f>
        <v>3</v>
      </c>
      <c r="AG2448" s="3">
        <f t="array" ref="AG2448">ROUNDDOWN(INDEX($A:$J,MATCH(AD2448,$A:$A,0),COLUMN(H$1))/AE2448,0)+AF2448</f>
        <v>3</v>
      </c>
      <c r="AH2448" s="5" t="str">
        <f t="array" ref="AH2448">XLOOKUP(AD2448,A:A,M:M)</f>
        <v/>
      </c>
      <c r="AI2448" s="3">
        <f t="array" ref="AI2448">ROUNDDOWN(INDEX($A:$N,MATCH(AD2448,$A:$A,0),COLUMN(N$1))/AE2448,0)+AG2448</f>
        <v>3</v>
      </c>
      <c r="AJ2448" s="3" t="str">
        <f t="array" ref="AJ2448">INDEX($A:$P,MATCH(AD2448,$A:$A,0),COLUMN(P$1))</f>
        <v>ZZ</v>
      </c>
    </row>
    <row r="2449" ht="15.75" customHeight="1">
      <c r="A2449" s="3" t="s">
        <v>2710</v>
      </c>
      <c r="B2449" s="4" t="str">
        <f t="shared" si="81"/>
        <v>LCNPSIPNK</v>
      </c>
      <c r="C2449" s="3" t="s">
        <v>2</v>
      </c>
      <c r="D2449" s="3" t="s">
        <v>101</v>
      </c>
      <c r="G2449" s="4">
        <v>54.0</v>
      </c>
      <c r="I2449" s="4">
        <v>0.0</v>
      </c>
      <c r="J2449" s="4">
        <v>27.0</v>
      </c>
      <c r="K2449" s="4">
        <v>0.0</v>
      </c>
      <c r="L2449" s="4">
        <v>0.0</v>
      </c>
      <c r="O2449" s="6">
        <f t="shared" si="2"/>
        <v>54</v>
      </c>
      <c r="P2449" s="9" t="s">
        <v>112</v>
      </c>
      <c r="Q2449" s="3" t="str">
        <f t="shared" si="3"/>
        <v>Z</v>
      </c>
      <c r="R2449" s="3">
        <f t="shared" si="4"/>
        <v>27</v>
      </c>
      <c r="S2449" s="3">
        <f t="shared" si="5"/>
        <v>0</v>
      </c>
      <c r="T2449" s="7">
        <f t="shared" si="6"/>
        <v>54</v>
      </c>
      <c r="U2449" s="8" t="str">
        <f t="array" ref="U2449">IF(W2449&lt;&gt;0,MAX(IFERROR(INDEX(A:S,MATCH(W2449,A:A,0),COLUMN(M$2)),0),IFERROR(INDEX(A:S,MATCH(AD2449,A:A,0),COLUMN(M$2)),0),IFERROR(INDEX(A:S,MATCH(AK2449,A:A,0),COLUMN(M$2)),0),IFERROR(INDEX(A:S,MATCH(AR2449,A:A,0),COLUMN(M$2)),0)),M2449)</f>
        <v/>
      </c>
      <c r="V2449" s="3">
        <f t="shared" si="7"/>
        <v>0</v>
      </c>
    </row>
    <row r="2450" ht="15.75" customHeight="1">
      <c r="A2450" s="3" t="s">
        <v>2711</v>
      </c>
      <c r="B2450" s="4" t="str">
        <f t="shared" si="81"/>
        <v>SETPIDIAC5F</v>
      </c>
      <c r="D2450" s="3" t="s">
        <v>60</v>
      </c>
      <c r="F2450" s="5">
        <v>45020.0</v>
      </c>
      <c r="G2450" s="4">
        <v>0.0</v>
      </c>
      <c r="I2450" s="4">
        <v>0.0</v>
      </c>
      <c r="J2450" s="4">
        <v>0.0</v>
      </c>
      <c r="K2450" s="4">
        <v>0.0</v>
      </c>
      <c r="L2450" s="4">
        <v>0.0</v>
      </c>
      <c r="O2450" s="6">
        <f t="shared" si="2"/>
        <v>0</v>
      </c>
      <c r="P2450" s="9" t="s">
        <v>112</v>
      </c>
      <c r="Q2450" s="3" t="str">
        <f t="shared" si="3"/>
        <v>Z</v>
      </c>
      <c r="R2450" s="3">
        <f t="shared" si="4"/>
        <v>0</v>
      </c>
      <c r="S2450" s="3">
        <f t="shared" si="5"/>
        <v>0</v>
      </c>
      <c r="T2450" s="7">
        <f t="shared" si="6"/>
        <v>0</v>
      </c>
      <c r="U2450" s="8">
        <f t="array" ref="U2450">IF(W2450&lt;&gt;0,MAX(IFERROR(INDEX(A:S,MATCH(W2450,A:A,0),COLUMN(M$2)),0),IFERROR(INDEX(A:S,MATCH(AD2450,A:A,0),COLUMN(M$2)),0),IFERROR(INDEX(A:S,MATCH(AK2450,A:A,0),COLUMN(M$2)),0),IFERROR(INDEX(A:S,MATCH(AR2450,A:A,0),COLUMN(M$2)),0)),M2450)</f>
        <v>0</v>
      </c>
      <c r="V2450" s="3">
        <f t="shared" si="7"/>
        <v>0</v>
      </c>
      <c r="W2450" s="3" t="s">
        <v>2296</v>
      </c>
      <c r="X2450" s="3">
        <v>1.0</v>
      </c>
      <c r="Y2450" s="3">
        <f t="array" ref="Y2450">ROUNDDOWN(INDEX($A:$O,MATCH(W2450,$A:$A,0),COLUMN(O$1))/X2450,0)</f>
        <v>0</v>
      </c>
      <c r="Z2450" s="3">
        <f t="array" ref="Z2450">ROUNDDOWN(INDEX($A:$J,MATCH(W2450,$A:$A,0),COLUMN(H$1))/X2450,0)+Y2450</f>
        <v>0</v>
      </c>
      <c r="AA2450" s="5" t="str">
        <f t="array" ref="AA2450">XLOOKUP(W2450,A:A,M:M)</f>
        <v/>
      </c>
      <c r="AB2450" s="3">
        <f t="array" ref="AB2450">ROUNDDOWN(INDEX($A:$N,MATCH(W2450,$A:$A,0),COLUMN(N$1))/X2450,0)+Z2450</f>
        <v>0</v>
      </c>
      <c r="AC2450" s="3" t="str">
        <f t="array" ref="AC2450">INDEX($A:$P,MATCH(W2450,$A:$A,0),COLUMN(P$1))</f>
        <v>LC DINING TABLES</v>
      </c>
      <c r="AD2450" s="3" t="s">
        <v>2710</v>
      </c>
      <c r="AE2450" s="3">
        <v>4.0</v>
      </c>
      <c r="AF2450" s="3">
        <f t="array" ref="AF2450">ROUNDDOWN(INDEX($A:$O,MATCH(AD2450,$A:$A,0),COLUMN(O$1))/AE2450,0)</f>
        <v>13</v>
      </c>
      <c r="AG2450" s="3">
        <f t="array" ref="AG2450">ROUNDDOWN(INDEX($A:$J,MATCH(AD2450,$A:$A,0),COLUMN(H$1))/AE2450,0)+AF2450</f>
        <v>13</v>
      </c>
      <c r="AH2450" s="5" t="str">
        <f t="array" ref="AH2450">XLOOKUP(AD2450,A:A,M:M)</f>
        <v/>
      </c>
      <c r="AI2450" s="3">
        <f t="array" ref="AI2450">ROUNDDOWN(INDEX($A:$N,MATCH(AD2450,$A:$A,0),COLUMN(N$1))/AE2450,0)+AG2450</f>
        <v>13</v>
      </c>
      <c r="AJ2450" s="3" t="str">
        <f t="array" ref="AJ2450">INDEX($A:$P,MATCH(AD2450,$A:$A,0),COLUMN(P$1))</f>
        <v>Z</v>
      </c>
    </row>
    <row r="2451" ht="15.75" customHeight="1">
      <c r="A2451" s="3" t="s">
        <v>2712</v>
      </c>
      <c r="B2451" s="4" t="str">
        <f t="shared" si="81"/>
        <v>LCETBABLGR</v>
      </c>
      <c r="D2451" s="3" t="s">
        <v>101</v>
      </c>
      <c r="G2451" s="4">
        <v>13.0</v>
      </c>
      <c r="I2451" s="4">
        <v>0.0</v>
      </c>
      <c r="J2451" s="4">
        <v>11.0</v>
      </c>
      <c r="K2451" s="4">
        <v>0.0</v>
      </c>
      <c r="L2451" s="4">
        <v>0.0</v>
      </c>
      <c r="O2451" s="6">
        <f t="shared" si="2"/>
        <v>13</v>
      </c>
      <c r="P2451" s="3" t="s">
        <v>137</v>
      </c>
      <c r="Q2451" s="3" t="str">
        <f t="shared" si="3"/>
        <v>LC BARSTL</v>
      </c>
      <c r="R2451" s="3">
        <f t="shared" si="4"/>
        <v>13</v>
      </c>
      <c r="S2451" s="3" t="str">
        <f t="shared" si="5"/>
        <v/>
      </c>
      <c r="T2451" s="7">
        <f t="shared" si="6"/>
        <v>13</v>
      </c>
      <c r="U2451" s="8" t="str">
        <f t="array" ref="U2451">IF(W2451&lt;&gt;0,MAX(IFERROR(INDEX(A:S,MATCH(W2451,A:A,0),COLUMN(M$2)),0),IFERROR(INDEX(A:S,MATCH(AD2451,A:A,0),COLUMN(M$2)),0),IFERROR(INDEX(A:S,MATCH(AK2451,A:A,0),COLUMN(M$2)),0),IFERROR(INDEX(A:S,MATCH(AR2451,A:A,0),COLUMN(M$2)),0)),M2451)</f>
        <v/>
      </c>
      <c r="V2451" s="3" t="str">
        <f t="shared" si="7"/>
        <v/>
      </c>
    </row>
    <row r="2452" ht="15.75" customHeight="1">
      <c r="A2452" s="3" t="s">
        <v>2713</v>
      </c>
      <c r="B2452" s="4" t="str">
        <f t="shared" si="81"/>
        <v>LCGRBAWACR26</v>
      </c>
      <c r="D2452" s="3" t="s">
        <v>101</v>
      </c>
      <c r="G2452" s="4">
        <v>65.0</v>
      </c>
      <c r="I2452" s="4">
        <v>0.0</v>
      </c>
      <c r="J2452" s="4">
        <v>63.0</v>
      </c>
      <c r="K2452" s="4">
        <v>0.0</v>
      </c>
      <c r="L2452" s="4">
        <v>0.0</v>
      </c>
      <c r="O2452" s="6">
        <f t="shared" si="2"/>
        <v>65</v>
      </c>
      <c r="P2452" s="3" t="s">
        <v>137</v>
      </c>
      <c r="Q2452" s="3" t="str">
        <f t="shared" si="3"/>
        <v>LC BARSTL</v>
      </c>
      <c r="R2452" s="3">
        <f t="shared" si="4"/>
        <v>65</v>
      </c>
      <c r="S2452" s="3" t="str">
        <f t="shared" si="5"/>
        <v/>
      </c>
      <c r="T2452" s="7">
        <f t="shared" si="6"/>
        <v>65</v>
      </c>
      <c r="U2452" s="8" t="str">
        <f t="array" ref="U2452">IF(W2452&lt;&gt;0,MAX(IFERROR(INDEX(A:S,MATCH(W2452,A:A,0),COLUMN(M$2)),0),IFERROR(INDEX(A:S,MATCH(AD2452,A:A,0),COLUMN(M$2)),0),IFERROR(INDEX(A:S,MATCH(AK2452,A:A,0),COLUMN(M$2)),0),IFERROR(INDEX(A:S,MATCH(AR2452,A:A,0),COLUMN(M$2)),0)),M2452)</f>
        <v/>
      </c>
      <c r="V2452" s="3" t="str">
        <f t="shared" si="7"/>
        <v/>
      </c>
    </row>
    <row r="2453" ht="15.75" customHeight="1">
      <c r="A2453" s="3" t="s">
        <v>2714</v>
      </c>
      <c r="B2453" s="4" t="str">
        <f t="shared" si="81"/>
        <v>LCGRBAWACR30</v>
      </c>
      <c r="D2453" s="3" t="s">
        <v>101</v>
      </c>
      <c r="G2453" s="4">
        <v>0.0</v>
      </c>
      <c r="H2453" s="3">
        <v>17.0</v>
      </c>
      <c r="I2453" s="4">
        <v>0.0</v>
      </c>
      <c r="J2453" s="4">
        <v>0.0</v>
      </c>
      <c r="K2453" s="4">
        <v>0.0</v>
      </c>
      <c r="L2453" s="4">
        <v>0.0</v>
      </c>
      <c r="M2453" s="5">
        <v>45264.0</v>
      </c>
      <c r="O2453" s="6">
        <f t="shared" si="2"/>
        <v>0</v>
      </c>
      <c r="P2453" s="3" t="s">
        <v>137</v>
      </c>
      <c r="Q2453" s="3" t="str">
        <f t="shared" si="3"/>
        <v>LC BARSTL</v>
      </c>
      <c r="R2453" s="3">
        <f t="shared" si="4"/>
        <v>0</v>
      </c>
      <c r="S2453" s="3">
        <f t="shared" si="5"/>
        <v>17</v>
      </c>
      <c r="T2453" s="7">
        <f t="shared" si="6"/>
        <v>0</v>
      </c>
      <c r="U2453" s="8">
        <f t="array" ref="U2453">IF(W2453&lt;&gt;0,MAX(IFERROR(INDEX(A:S,MATCH(W2453,A:A,0),COLUMN(M$2)),0),IFERROR(INDEX(A:S,MATCH(AD2453,A:A,0),COLUMN(M$2)),0),IFERROR(INDEX(A:S,MATCH(AK2453,A:A,0),COLUMN(M$2)),0),IFERROR(INDEX(A:S,MATCH(AR2453,A:A,0),COLUMN(M$2)),0)),M2453)</f>
        <v>45264</v>
      </c>
      <c r="V2453" s="3" t="str">
        <f t="shared" si="7"/>
        <v/>
      </c>
    </row>
    <row r="2454" ht="15.75" customHeight="1">
      <c r="A2454" s="3" t="s">
        <v>2715</v>
      </c>
      <c r="B2454" s="4" t="str">
        <f t="shared" si="81"/>
        <v>LCGRBAWAGR26</v>
      </c>
      <c r="D2454" s="3" t="s">
        <v>101</v>
      </c>
      <c r="G2454" s="4">
        <v>0.0</v>
      </c>
      <c r="H2454" s="3">
        <v>40.0</v>
      </c>
      <c r="I2454" s="4">
        <v>8.0</v>
      </c>
      <c r="J2454" s="4">
        <v>0.0</v>
      </c>
      <c r="K2454" s="4">
        <v>0.0</v>
      </c>
      <c r="L2454" s="4">
        <v>0.0</v>
      </c>
      <c r="M2454" s="5">
        <v>45264.0</v>
      </c>
      <c r="O2454" s="6">
        <f t="shared" si="2"/>
        <v>-8</v>
      </c>
      <c r="P2454" s="3" t="s">
        <v>137</v>
      </c>
      <c r="Q2454" s="3" t="str">
        <f t="shared" si="3"/>
        <v>LC BARSTL</v>
      </c>
      <c r="R2454" s="3">
        <f t="shared" si="4"/>
        <v>-8</v>
      </c>
      <c r="S2454" s="3">
        <f t="shared" si="5"/>
        <v>40</v>
      </c>
      <c r="T2454" s="7">
        <f t="shared" si="6"/>
        <v>0</v>
      </c>
      <c r="U2454" s="8">
        <f t="array" ref="U2454">IF(W2454&lt;&gt;0,MAX(IFERROR(INDEX(A:S,MATCH(W2454,A:A,0),COLUMN(M$2)),0),IFERROR(INDEX(A:S,MATCH(AD2454,A:A,0),COLUMN(M$2)),0),IFERROR(INDEX(A:S,MATCH(AK2454,A:A,0),COLUMN(M$2)),0),IFERROR(INDEX(A:S,MATCH(AR2454,A:A,0),COLUMN(M$2)),0)),M2454)</f>
        <v>45264</v>
      </c>
      <c r="V2454" s="3" t="str">
        <f t="shared" si="7"/>
        <v/>
      </c>
    </row>
    <row r="2455" ht="15.75" customHeight="1">
      <c r="A2455" s="3" t="s">
        <v>2716</v>
      </c>
      <c r="B2455" s="4" t="str">
        <f t="shared" si="81"/>
        <v>LCGRBAWAGR30</v>
      </c>
      <c r="D2455" s="3" t="s">
        <v>101</v>
      </c>
      <c r="G2455" s="4">
        <v>54.0</v>
      </c>
      <c r="H2455" s="3">
        <v>36.0</v>
      </c>
      <c r="I2455" s="4">
        <v>4.0</v>
      </c>
      <c r="J2455" s="4">
        <v>48.0</v>
      </c>
      <c r="K2455" s="4">
        <v>0.0</v>
      </c>
      <c r="L2455" s="4">
        <v>0.0</v>
      </c>
      <c r="M2455" s="5">
        <v>45264.0</v>
      </c>
      <c r="O2455" s="6">
        <f t="shared" si="2"/>
        <v>50</v>
      </c>
      <c r="P2455" s="3" t="s">
        <v>137</v>
      </c>
      <c r="Q2455" s="3" t="str">
        <f t="shared" si="3"/>
        <v>LC BARSTL</v>
      </c>
      <c r="R2455" s="3">
        <f t="shared" si="4"/>
        <v>50</v>
      </c>
      <c r="S2455" s="3">
        <f t="shared" si="5"/>
        <v>36</v>
      </c>
      <c r="T2455" s="7">
        <f t="shared" si="6"/>
        <v>50</v>
      </c>
      <c r="U2455" s="8">
        <f t="array" ref="U2455">IF(W2455&lt;&gt;0,MAX(IFERROR(INDEX(A:S,MATCH(W2455,A:A,0),COLUMN(M$2)),0),IFERROR(INDEX(A:S,MATCH(AD2455,A:A,0),COLUMN(M$2)),0),IFERROR(INDEX(A:S,MATCH(AK2455,A:A,0),COLUMN(M$2)),0),IFERROR(INDEX(A:S,MATCH(AR2455,A:A,0),COLUMN(M$2)),0)),M2455)</f>
        <v>45264</v>
      </c>
      <c r="V2455" s="3" t="str">
        <f t="shared" si="7"/>
        <v/>
      </c>
    </row>
    <row r="2456" ht="15.75" customHeight="1">
      <c r="A2456" s="3" t="s">
        <v>2717</v>
      </c>
      <c r="B2456" s="4" t="str">
        <f t="shared" si="81"/>
        <v>LCSBBABLGR</v>
      </c>
      <c r="D2456" s="3" t="s">
        <v>101</v>
      </c>
      <c r="G2456" s="4">
        <v>22.0</v>
      </c>
      <c r="I2456" s="4">
        <v>0.0</v>
      </c>
      <c r="J2456" s="4">
        <v>20.0</v>
      </c>
      <c r="K2456" s="4">
        <v>0.0</v>
      </c>
      <c r="L2456" s="4">
        <v>0.0</v>
      </c>
      <c r="O2456" s="6">
        <f t="shared" si="2"/>
        <v>22</v>
      </c>
      <c r="P2456" s="3" t="s">
        <v>137</v>
      </c>
      <c r="Q2456" s="3" t="str">
        <f t="shared" si="3"/>
        <v>LC BARSTL</v>
      </c>
      <c r="R2456" s="3">
        <f t="shared" si="4"/>
        <v>22</v>
      </c>
      <c r="S2456" s="3" t="str">
        <f t="shared" si="5"/>
        <v/>
      </c>
      <c r="T2456" s="7">
        <f t="shared" si="6"/>
        <v>22</v>
      </c>
      <c r="U2456" s="8" t="str">
        <f t="array" ref="U2456">IF(W2456&lt;&gt;0,MAX(IFERROR(INDEX(A:S,MATCH(W2456,A:A,0),COLUMN(M$2)),0),IFERROR(INDEX(A:S,MATCH(AD2456,A:A,0),COLUMN(M$2)),0),IFERROR(INDEX(A:S,MATCH(AK2456,A:A,0),COLUMN(M$2)),0),IFERROR(INDEX(A:S,MATCH(AR2456,A:A,0),COLUMN(M$2)),0)),M2456)</f>
        <v/>
      </c>
      <c r="V2456" s="3" t="str">
        <f t="shared" si="7"/>
        <v/>
      </c>
    </row>
    <row r="2457" ht="15.75" customHeight="1">
      <c r="A2457" s="3" t="s">
        <v>2718</v>
      </c>
      <c r="B2457" s="4" t="str">
        <f t="shared" si="81"/>
        <v>LCSBBAWACR</v>
      </c>
      <c r="D2457" s="3" t="s">
        <v>101</v>
      </c>
      <c r="G2457" s="4">
        <v>65.0</v>
      </c>
      <c r="I2457" s="4">
        <v>0.0</v>
      </c>
      <c r="J2457" s="4">
        <v>63.0</v>
      </c>
      <c r="K2457" s="4">
        <v>0.0</v>
      </c>
      <c r="L2457" s="4">
        <v>0.0</v>
      </c>
      <c r="M2457" s="5"/>
      <c r="O2457" s="6">
        <f t="shared" si="2"/>
        <v>65</v>
      </c>
      <c r="P2457" s="3" t="s">
        <v>137</v>
      </c>
      <c r="Q2457" s="3" t="str">
        <f t="shared" si="3"/>
        <v>LC BARSTL</v>
      </c>
      <c r="R2457" s="3">
        <f t="shared" si="4"/>
        <v>65</v>
      </c>
      <c r="S2457" s="3" t="str">
        <f t="shared" si="5"/>
        <v/>
      </c>
      <c r="T2457" s="7">
        <f t="shared" si="6"/>
        <v>65</v>
      </c>
      <c r="U2457" s="8" t="str">
        <f t="array" ref="U2457">IF(W2457&lt;&gt;0,MAX(IFERROR(INDEX(A:S,MATCH(W2457,A:A,0),COLUMN(M$2)),0),IFERROR(INDEX(A:S,MATCH(AD2457,A:A,0),COLUMN(M$2)),0),IFERROR(INDEX(A:S,MATCH(AK2457,A:A,0),COLUMN(M$2)),0),IFERROR(INDEX(A:S,MATCH(AR2457,A:A,0),COLUMN(M$2)),0)),M2457)</f>
        <v/>
      </c>
      <c r="V2457" s="3" t="str">
        <f t="shared" si="7"/>
        <v/>
      </c>
    </row>
    <row r="2458" ht="15.75" customHeight="1">
      <c r="A2458" s="3" t="s">
        <v>2719</v>
      </c>
      <c r="B2458" s="4" t="str">
        <f t="shared" si="81"/>
        <v>LCSBBAWAGR</v>
      </c>
      <c r="D2458" s="3" t="s">
        <v>101</v>
      </c>
      <c r="G2458" s="4">
        <v>88.0</v>
      </c>
      <c r="I2458" s="4">
        <v>0.0</v>
      </c>
      <c r="J2458" s="4">
        <v>88.0</v>
      </c>
      <c r="K2458" s="4">
        <v>0.0</v>
      </c>
      <c r="L2458" s="4">
        <v>0.0</v>
      </c>
      <c r="O2458" s="6">
        <f t="shared" si="2"/>
        <v>88</v>
      </c>
      <c r="P2458" s="3" t="s">
        <v>112</v>
      </c>
      <c r="Q2458" s="3" t="str">
        <f t="shared" si="3"/>
        <v>Z</v>
      </c>
      <c r="R2458" s="3">
        <f t="shared" si="4"/>
        <v>88</v>
      </c>
      <c r="S2458" s="3" t="str">
        <f t="shared" si="5"/>
        <v/>
      </c>
      <c r="T2458" s="7">
        <f t="shared" si="6"/>
        <v>88</v>
      </c>
      <c r="U2458" s="8" t="str">
        <f t="array" ref="U2458">IF(W2458&lt;&gt;0,MAX(IFERROR(INDEX(A:S,MATCH(W2458,A:A,0),COLUMN(M$2)),0),IFERROR(INDEX(A:S,MATCH(AD2458,A:A,0),COLUMN(M$2)),0),IFERROR(INDEX(A:S,MATCH(AK2458,A:A,0),COLUMN(M$2)),0),IFERROR(INDEX(A:S,MATCH(AR2458,A:A,0),COLUMN(M$2)),0)),M2458)</f>
        <v/>
      </c>
      <c r="V2458" s="3" t="str">
        <f t="shared" si="7"/>
        <v/>
      </c>
    </row>
    <row r="2459" ht="15.75" customHeight="1">
      <c r="A2459" s="3" t="s">
        <v>2720</v>
      </c>
      <c r="B2459" s="4" t="str">
        <f t="shared" si="81"/>
        <v>LCTHBABLGR</v>
      </c>
      <c r="D2459" s="3" t="s">
        <v>101</v>
      </c>
      <c r="G2459" s="4">
        <v>80.0</v>
      </c>
      <c r="I2459" s="4">
        <v>0.0</v>
      </c>
      <c r="J2459" s="4">
        <v>78.0</v>
      </c>
      <c r="K2459" s="4">
        <v>0.0</v>
      </c>
      <c r="L2459" s="4">
        <v>0.0</v>
      </c>
      <c r="M2459" s="5"/>
      <c r="O2459" s="6">
        <f t="shared" si="2"/>
        <v>80</v>
      </c>
      <c r="P2459" s="3" t="s">
        <v>137</v>
      </c>
      <c r="Q2459" s="3" t="str">
        <f t="shared" si="3"/>
        <v>LC BARSTL</v>
      </c>
      <c r="R2459" s="3">
        <f t="shared" si="4"/>
        <v>80</v>
      </c>
      <c r="S2459" s="3" t="str">
        <f t="shared" si="5"/>
        <v/>
      </c>
      <c r="T2459" s="7">
        <f t="shared" si="6"/>
        <v>80</v>
      </c>
      <c r="U2459" s="8" t="str">
        <f t="array" ref="U2459">IF(W2459&lt;&gt;0,MAX(IFERROR(INDEX(A:S,MATCH(W2459,A:A,0),COLUMN(M$2)),0),IFERROR(INDEX(A:S,MATCH(AD2459,A:A,0),COLUMN(M$2)),0),IFERROR(INDEX(A:S,MATCH(AK2459,A:A,0),COLUMN(M$2)),0),IFERROR(INDEX(A:S,MATCH(AR2459,A:A,0),COLUMN(M$2)),0)),M2459)</f>
        <v/>
      </c>
      <c r="V2459" s="3" t="str">
        <f t="shared" si="7"/>
        <v/>
      </c>
    </row>
    <row r="2460" ht="15.75" customHeight="1">
      <c r="A2460" s="3" t="s">
        <v>2721</v>
      </c>
      <c r="B2460" s="4" t="str">
        <f t="shared" si="81"/>
        <v>LCTHBAWACR</v>
      </c>
      <c r="D2460" s="3" t="s">
        <v>101</v>
      </c>
      <c r="G2460" s="4">
        <v>69.0</v>
      </c>
      <c r="I2460" s="4">
        <v>0.0</v>
      </c>
      <c r="J2460" s="4">
        <v>69.0</v>
      </c>
      <c r="K2460" s="4">
        <v>0.0</v>
      </c>
      <c r="L2460" s="4">
        <v>0.0</v>
      </c>
      <c r="O2460" s="6">
        <f t="shared" si="2"/>
        <v>69</v>
      </c>
      <c r="P2460" s="3" t="s">
        <v>112</v>
      </c>
      <c r="Q2460" s="3" t="str">
        <f t="shared" si="3"/>
        <v>Z</v>
      </c>
      <c r="R2460" s="3">
        <f t="shared" si="4"/>
        <v>69</v>
      </c>
      <c r="S2460" s="3" t="str">
        <f t="shared" si="5"/>
        <v/>
      </c>
      <c r="T2460" s="7">
        <f t="shared" si="6"/>
        <v>69</v>
      </c>
      <c r="U2460" s="8" t="str">
        <f t="array" ref="U2460">IF(W2460&lt;&gt;0,MAX(IFERROR(INDEX(A:S,MATCH(W2460,A:A,0),COLUMN(M$2)),0),IFERROR(INDEX(A:S,MATCH(AD2460,A:A,0),COLUMN(M$2)),0),IFERROR(INDEX(A:S,MATCH(AK2460,A:A,0),COLUMN(M$2)),0),IFERROR(INDEX(A:S,MATCH(AR2460,A:A,0),COLUMN(M$2)),0)),M2460)</f>
        <v/>
      </c>
      <c r="V2460" s="3" t="str">
        <f t="shared" si="7"/>
        <v/>
      </c>
    </row>
    <row r="2461" ht="15.75" customHeight="1">
      <c r="A2461" s="3" t="s">
        <v>2722</v>
      </c>
      <c r="B2461" s="4" t="str">
        <f t="shared" si="81"/>
        <v>LCTHBAWAGR</v>
      </c>
      <c r="D2461" s="3" t="s">
        <v>101</v>
      </c>
      <c r="G2461" s="4">
        <v>72.0</v>
      </c>
      <c r="I2461" s="4">
        <v>0.0</v>
      </c>
      <c r="J2461" s="4">
        <v>70.0</v>
      </c>
      <c r="K2461" s="4">
        <v>0.0</v>
      </c>
      <c r="L2461" s="4">
        <v>0.0</v>
      </c>
      <c r="M2461" s="5"/>
      <c r="O2461" s="6">
        <f t="shared" si="2"/>
        <v>72</v>
      </c>
      <c r="P2461" s="3" t="s">
        <v>137</v>
      </c>
      <c r="Q2461" s="3" t="str">
        <f t="shared" si="3"/>
        <v>LC BARSTL</v>
      </c>
      <c r="R2461" s="3">
        <f t="shared" si="4"/>
        <v>72</v>
      </c>
      <c r="S2461" s="3" t="str">
        <f t="shared" si="5"/>
        <v/>
      </c>
      <c r="T2461" s="7">
        <f t="shared" si="6"/>
        <v>72</v>
      </c>
      <c r="U2461" s="8" t="str">
        <f t="array" ref="U2461">IF(W2461&lt;&gt;0,MAX(IFERROR(INDEX(A:S,MATCH(W2461,A:A,0),COLUMN(M$2)),0),IFERROR(INDEX(A:S,MATCH(AD2461,A:A,0),COLUMN(M$2)),0),IFERROR(INDEX(A:S,MATCH(AK2461,A:A,0),COLUMN(M$2)),0),IFERROR(INDEX(A:S,MATCH(AR2461,A:A,0),COLUMN(M$2)),0)),M2461)</f>
        <v/>
      </c>
      <c r="V2461" s="3" t="str">
        <f t="shared" si="7"/>
        <v/>
      </c>
    </row>
    <row r="2462" ht="15.75" customHeight="1">
      <c r="A2462" s="3" t="s">
        <v>2723</v>
      </c>
      <c r="B2462" s="4" t="str">
        <f t="shared" si="81"/>
        <v>LCVRBABLGR26</v>
      </c>
      <c r="D2462" s="3" t="s">
        <v>101</v>
      </c>
      <c r="G2462" s="4">
        <v>83.0</v>
      </c>
      <c r="I2462" s="4">
        <v>0.0</v>
      </c>
      <c r="J2462" s="4">
        <v>81.0</v>
      </c>
      <c r="K2462" s="4">
        <v>5.0</v>
      </c>
      <c r="L2462" s="4">
        <v>0.0</v>
      </c>
      <c r="M2462" s="5"/>
      <c r="O2462" s="6">
        <f t="shared" si="2"/>
        <v>83</v>
      </c>
      <c r="P2462" s="3" t="s">
        <v>137</v>
      </c>
      <c r="Q2462" s="3" t="str">
        <f t="shared" si="3"/>
        <v>LC BARSTL</v>
      </c>
      <c r="R2462" s="3">
        <f t="shared" si="4"/>
        <v>83</v>
      </c>
      <c r="S2462" s="3" t="str">
        <f t="shared" si="5"/>
        <v/>
      </c>
      <c r="T2462" s="7">
        <f t="shared" si="6"/>
        <v>83</v>
      </c>
      <c r="U2462" s="8" t="str">
        <f t="array" ref="U2462">IF(W2462&lt;&gt;0,MAX(IFERROR(INDEX(A:S,MATCH(W2462,A:A,0),COLUMN(M$2)),0),IFERROR(INDEX(A:S,MATCH(AD2462,A:A,0),COLUMN(M$2)),0),IFERROR(INDEX(A:S,MATCH(AK2462,A:A,0),COLUMN(M$2)),0),IFERROR(INDEX(A:S,MATCH(AR2462,A:A,0),COLUMN(M$2)),0)),M2462)</f>
        <v/>
      </c>
      <c r="V2462" s="3" t="str">
        <f t="shared" si="7"/>
        <v/>
      </c>
    </row>
    <row r="2463" ht="15.75" customHeight="1">
      <c r="A2463" s="3" t="s">
        <v>2724</v>
      </c>
      <c r="B2463" s="4" t="str">
        <f t="shared" si="81"/>
        <v>LCVRBABLGR30</v>
      </c>
      <c r="D2463" s="3" t="s">
        <v>101</v>
      </c>
      <c r="G2463" s="4">
        <v>83.0</v>
      </c>
      <c r="I2463" s="4">
        <v>0.0</v>
      </c>
      <c r="J2463" s="4">
        <v>81.0</v>
      </c>
      <c r="K2463" s="4">
        <v>5.0</v>
      </c>
      <c r="L2463" s="4">
        <v>0.0</v>
      </c>
      <c r="O2463" s="6">
        <f t="shared" si="2"/>
        <v>83</v>
      </c>
      <c r="P2463" s="3" t="s">
        <v>137</v>
      </c>
      <c r="Q2463" s="3" t="str">
        <f t="shared" si="3"/>
        <v>LC BARSTL</v>
      </c>
      <c r="R2463" s="3">
        <f t="shared" si="4"/>
        <v>83</v>
      </c>
      <c r="S2463" s="3" t="str">
        <f t="shared" si="5"/>
        <v/>
      </c>
      <c r="T2463" s="7">
        <f t="shared" si="6"/>
        <v>83</v>
      </c>
      <c r="U2463" s="8" t="str">
        <f t="array" ref="U2463">IF(W2463&lt;&gt;0,MAX(IFERROR(INDEX(A:S,MATCH(W2463,A:A,0),COLUMN(M$2)),0),IFERROR(INDEX(A:S,MATCH(AD2463,A:A,0),COLUMN(M$2)),0),IFERROR(INDEX(A:S,MATCH(AK2463,A:A,0),COLUMN(M$2)),0),IFERROR(INDEX(A:S,MATCH(AR2463,A:A,0),COLUMN(M$2)),0)),M2463)</f>
        <v/>
      </c>
      <c r="V2463" s="3" t="str">
        <f t="shared" si="7"/>
        <v/>
      </c>
    </row>
    <row r="2464" ht="15.75" customHeight="1">
      <c r="A2464" s="3" t="s">
        <v>2725</v>
      </c>
      <c r="B2464" s="4" t="str">
        <f t="shared" si="81"/>
        <v>LCVRBAWACR26</v>
      </c>
      <c r="D2464" s="3" t="s">
        <v>101</v>
      </c>
      <c r="G2464" s="4">
        <v>11.0</v>
      </c>
      <c r="I2464" s="4">
        <v>0.0</v>
      </c>
      <c r="J2464" s="4">
        <v>9.0</v>
      </c>
      <c r="K2464" s="4">
        <v>5.0</v>
      </c>
      <c r="L2464" s="4">
        <v>0.0</v>
      </c>
      <c r="O2464" s="6">
        <f t="shared" si="2"/>
        <v>11</v>
      </c>
      <c r="P2464" s="3" t="s">
        <v>137</v>
      </c>
      <c r="Q2464" s="3" t="str">
        <f t="shared" si="3"/>
        <v>LC BARSTL</v>
      </c>
      <c r="R2464" s="3">
        <f t="shared" si="4"/>
        <v>11</v>
      </c>
      <c r="S2464" s="3" t="str">
        <f t="shared" si="5"/>
        <v/>
      </c>
      <c r="T2464" s="7">
        <f t="shared" si="6"/>
        <v>11</v>
      </c>
      <c r="U2464" s="8" t="str">
        <f t="array" ref="U2464">IF(W2464&lt;&gt;0,MAX(IFERROR(INDEX(A:S,MATCH(W2464,A:A,0),COLUMN(M$2)),0),IFERROR(INDEX(A:S,MATCH(AD2464,A:A,0),COLUMN(M$2)),0),IFERROR(INDEX(A:S,MATCH(AK2464,A:A,0),COLUMN(M$2)),0),IFERROR(INDEX(A:S,MATCH(AR2464,A:A,0),COLUMN(M$2)),0)),M2464)</f>
        <v/>
      </c>
      <c r="V2464" s="3" t="str">
        <f t="shared" si="7"/>
        <v/>
      </c>
    </row>
    <row r="2465" ht="15.75" customHeight="1">
      <c r="A2465" s="3" t="s">
        <v>2726</v>
      </c>
      <c r="B2465" s="4" t="str">
        <f t="shared" si="81"/>
        <v>LCVRBAWACR30</v>
      </c>
      <c r="D2465" s="3" t="s">
        <v>101</v>
      </c>
      <c r="G2465" s="4">
        <v>3.0</v>
      </c>
      <c r="I2465" s="4">
        <v>1.0</v>
      </c>
      <c r="J2465" s="4">
        <v>0.0</v>
      </c>
      <c r="K2465" s="4">
        <v>0.0</v>
      </c>
      <c r="L2465" s="4">
        <v>0.0</v>
      </c>
      <c r="M2465" s="5"/>
      <c r="O2465" s="6">
        <f t="shared" si="2"/>
        <v>2</v>
      </c>
      <c r="P2465" s="3" t="s">
        <v>137</v>
      </c>
      <c r="Q2465" s="3" t="str">
        <f t="shared" si="3"/>
        <v>LC BARSTL</v>
      </c>
      <c r="R2465" s="3">
        <f t="shared" si="4"/>
        <v>2</v>
      </c>
      <c r="S2465" s="3" t="str">
        <f t="shared" si="5"/>
        <v/>
      </c>
      <c r="T2465" s="7">
        <f t="shared" si="6"/>
        <v>2</v>
      </c>
      <c r="U2465" s="8" t="str">
        <f t="array" ref="U2465">IF(W2465&lt;&gt;0,MAX(IFERROR(INDEX(A:S,MATCH(W2465,A:A,0),COLUMN(M$2)),0),IFERROR(INDEX(A:S,MATCH(AD2465,A:A,0),COLUMN(M$2)),0),IFERROR(INDEX(A:S,MATCH(AK2465,A:A,0),COLUMN(M$2)),0),IFERROR(INDEX(A:S,MATCH(AR2465,A:A,0),COLUMN(M$2)),0)),M2465)</f>
        <v/>
      </c>
      <c r="V2465" s="3" t="str">
        <f t="shared" si="7"/>
        <v/>
      </c>
    </row>
    <row r="2466" ht="15.75" customHeight="1">
      <c r="A2466" s="3" t="s">
        <v>2727</v>
      </c>
      <c r="B2466" s="4" t="str">
        <f t="shared" si="81"/>
        <v>LCVRBAWAGR26</v>
      </c>
      <c r="D2466" s="3" t="s">
        <v>101</v>
      </c>
      <c r="G2466" s="4">
        <v>44.0</v>
      </c>
      <c r="I2466" s="4">
        <v>0.0</v>
      </c>
      <c r="J2466" s="4">
        <v>42.0</v>
      </c>
      <c r="K2466" s="4">
        <v>0.0</v>
      </c>
      <c r="L2466" s="4">
        <v>0.0</v>
      </c>
      <c r="M2466" s="5"/>
      <c r="O2466" s="6">
        <f t="shared" si="2"/>
        <v>44</v>
      </c>
      <c r="P2466" s="3" t="s">
        <v>137</v>
      </c>
      <c r="Q2466" s="3" t="str">
        <f t="shared" si="3"/>
        <v>LC BARSTL</v>
      </c>
      <c r="R2466" s="3">
        <f t="shared" si="4"/>
        <v>44</v>
      </c>
      <c r="S2466" s="3" t="str">
        <f t="shared" si="5"/>
        <v/>
      </c>
      <c r="T2466" s="7">
        <f t="shared" si="6"/>
        <v>44</v>
      </c>
      <c r="U2466" s="8" t="str">
        <f t="array" ref="U2466">IF(W2466&lt;&gt;0,MAX(IFERROR(INDEX(A:S,MATCH(W2466,A:A,0),COLUMN(M$2)),0),IFERROR(INDEX(A:S,MATCH(AD2466,A:A,0),COLUMN(M$2)),0),IFERROR(INDEX(A:S,MATCH(AK2466,A:A,0),COLUMN(M$2)),0),IFERROR(INDEX(A:S,MATCH(AR2466,A:A,0),COLUMN(M$2)),0)),M2466)</f>
        <v/>
      </c>
      <c r="V2466" s="3" t="str">
        <f t="shared" si="7"/>
        <v/>
      </c>
    </row>
    <row r="2467" ht="15.75" customHeight="1">
      <c r="A2467" s="3" t="s">
        <v>2728</v>
      </c>
      <c r="B2467" s="4" t="str">
        <f t="shared" si="81"/>
        <v>LCVRBAWAGR30</v>
      </c>
      <c r="D2467" s="3" t="s">
        <v>101</v>
      </c>
      <c r="G2467" s="4">
        <v>84.0</v>
      </c>
      <c r="H2467" s="3">
        <v>50.0</v>
      </c>
      <c r="I2467" s="4">
        <v>0.0</v>
      </c>
      <c r="J2467" s="4">
        <v>82.0</v>
      </c>
      <c r="K2467" s="4">
        <v>0.0</v>
      </c>
      <c r="L2467" s="4">
        <v>0.0</v>
      </c>
      <c r="M2467" s="5">
        <v>45264.0</v>
      </c>
      <c r="O2467" s="6">
        <f t="shared" si="2"/>
        <v>84</v>
      </c>
      <c r="P2467" s="3" t="s">
        <v>137</v>
      </c>
      <c r="Q2467" s="3" t="str">
        <f t="shared" si="3"/>
        <v>LC BARSTL</v>
      </c>
      <c r="R2467" s="3">
        <f t="shared" si="4"/>
        <v>84</v>
      </c>
      <c r="S2467" s="3">
        <f t="shared" si="5"/>
        <v>50</v>
      </c>
      <c r="T2467" s="7">
        <f t="shared" si="6"/>
        <v>84</v>
      </c>
      <c r="U2467" s="8">
        <f t="array" ref="U2467">IF(W2467&lt;&gt;0,MAX(IFERROR(INDEX(A:S,MATCH(W2467,A:A,0),COLUMN(M$2)),0),IFERROR(INDEX(A:S,MATCH(AD2467,A:A,0),COLUMN(M$2)),0),IFERROR(INDEX(A:S,MATCH(AK2467,A:A,0),COLUMN(M$2)),0),IFERROR(INDEX(A:S,MATCH(AR2467,A:A,0),COLUMN(M$2)),0)),M2467)</f>
        <v>45264</v>
      </c>
      <c r="V2467" s="3" t="str">
        <f t="shared" si="7"/>
        <v/>
      </c>
    </row>
    <row r="2468" ht="15.75" customHeight="1">
      <c r="A2468" s="3" t="s">
        <v>2729</v>
      </c>
      <c r="B2468" s="4" t="str">
        <f t="shared" si="81"/>
        <v>LCANSIBLGR</v>
      </c>
      <c r="C2468" s="3" t="s">
        <v>2</v>
      </c>
      <c r="D2468" s="3" t="s">
        <v>101</v>
      </c>
      <c r="G2468" s="4">
        <v>49.0</v>
      </c>
      <c r="I2468" s="4">
        <v>2.0</v>
      </c>
      <c r="J2468" s="4">
        <v>21.0</v>
      </c>
      <c r="K2468" s="4">
        <v>0.0</v>
      </c>
      <c r="L2468" s="4">
        <v>0.0</v>
      </c>
      <c r="M2468" s="5"/>
      <c r="O2468" s="6">
        <f t="shared" si="2"/>
        <v>47</v>
      </c>
      <c r="P2468" s="3" t="s">
        <v>108</v>
      </c>
      <c r="Q2468" s="3" t="str">
        <f t="shared" si="3"/>
        <v>LC DINING CHAIRS</v>
      </c>
      <c r="R2468" s="3">
        <f t="shared" si="4"/>
        <v>23</v>
      </c>
      <c r="S2468" s="3">
        <f t="shared" si="5"/>
        <v>0</v>
      </c>
      <c r="T2468" s="7">
        <f t="shared" si="6"/>
        <v>47</v>
      </c>
      <c r="U2468" s="8" t="str">
        <f t="array" ref="U2468">IF(W2468&lt;&gt;0,MAX(IFERROR(INDEX(A:S,MATCH(W2468,A:A,0),COLUMN(M$2)),0),IFERROR(INDEX(A:S,MATCH(AD2468,A:A,0),COLUMN(M$2)),0),IFERROR(INDEX(A:S,MATCH(AK2468,A:A,0),COLUMN(M$2)),0),IFERROR(INDEX(A:S,MATCH(AR2468,A:A,0),COLUMN(M$2)),0)),M2468)</f>
        <v/>
      </c>
      <c r="V2468" s="3">
        <f t="shared" si="7"/>
        <v>0</v>
      </c>
    </row>
    <row r="2469" ht="15.75" customHeight="1">
      <c r="A2469" s="3" t="s">
        <v>2730</v>
      </c>
      <c r="B2469" s="4" t="str">
        <f t="shared" si="81"/>
        <v>LCANSIWACR</v>
      </c>
      <c r="C2469" s="3" t="s">
        <v>2</v>
      </c>
      <c r="D2469" s="3" t="s">
        <v>101</v>
      </c>
      <c r="G2469" s="4">
        <v>80.0</v>
      </c>
      <c r="I2469" s="4">
        <v>6.0</v>
      </c>
      <c r="J2469" s="4">
        <v>35.0</v>
      </c>
      <c r="K2469" s="4">
        <v>0.0</v>
      </c>
      <c r="L2469" s="4">
        <v>0.0</v>
      </c>
      <c r="M2469" s="5"/>
      <c r="O2469" s="6">
        <f t="shared" si="2"/>
        <v>74</v>
      </c>
      <c r="P2469" s="3" t="s">
        <v>108</v>
      </c>
      <c r="Q2469" s="3" t="str">
        <f t="shared" si="3"/>
        <v>LC DINING CHAIRS</v>
      </c>
      <c r="R2469" s="3">
        <f t="shared" si="4"/>
        <v>37</v>
      </c>
      <c r="S2469" s="3">
        <f t="shared" si="5"/>
        <v>0</v>
      </c>
      <c r="T2469" s="7">
        <f t="shared" si="6"/>
        <v>74</v>
      </c>
      <c r="U2469" s="8" t="str">
        <f t="array" ref="U2469">IF(W2469&lt;&gt;0,MAX(IFERROR(INDEX(A:S,MATCH(W2469,A:A,0),COLUMN(M$2)),0),IFERROR(INDEX(A:S,MATCH(AD2469,A:A,0),COLUMN(M$2)),0),IFERROR(INDEX(A:S,MATCH(AK2469,A:A,0),COLUMN(M$2)),0),IFERROR(INDEX(A:S,MATCH(AR2469,A:A,0),COLUMN(M$2)),0)),M2469)</f>
        <v/>
      </c>
      <c r="V2469" s="3">
        <f t="shared" si="7"/>
        <v>0</v>
      </c>
    </row>
    <row r="2470" ht="15.75" customHeight="1">
      <c r="A2470" s="3" t="s">
        <v>2731</v>
      </c>
      <c r="B2470" s="4" t="str">
        <f t="shared" si="81"/>
        <v>LCANSIWAGR</v>
      </c>
      <c r="C2470" s="3" t="s">
        <v>2</v>
      </c>
      <c r="D2470" s="3" t="s">
        <v>101</v>
      </c>
      <c r="G2470" s="4">
        <v>76.0</v>
      </c>
      <c r="I2470" s="4">
        <v>6.0</v>
      </c>
      <c r="J2470" s="4">
        <v>33.0</v>
      </c>
      <c r="K2470" s="4">
        <v>0.0</v>
      </c>
      <c r="L2470" s="4">
        <v>0.0</v>
      </c>
      <c r="M2470" s="5"/>
      <c r="O2470" s="6">
        <f t="shared" si="2"/>
        <v>70</v>
      </c>
      <c r="P2470" s="3" t="s">
        <v>108</v>
      </c>
      <c r="Q2470" s="3" t="str">
        <f t="shared" si="3"/>
        <v>LC DINING CHAIRS</v>
      </c>
      <c r="R2470" s="3">
        <f t="shared" si="4"/>
        <v>35</v>
      </c>
      <c r="S2470" s="3">
        <f t="shared" si="5"/>
        <v>0</v>
      </c>
      <c r="T2470" s="7">
        <f t="shared" si="6"/>
        <v>70</v>
      </c>
      <c r="U2470" s="8" t="str">
        <f t="array" ref="U2470">IF(W2470&lt;&gt;0,MAX(IFERROR(INDEX(A:S,MATCH(W2470,A:A,0),COLUMN(M$2)),0),IFERROR(INDEX(A:S,MATCH(AD2470,A:A,0),COLUMN(M$2)),0),IFERROR(INDEX(A:S,MATCH(AK2470,A:A,0),COLUMN(M$2)),0),IFERROR(INDEX(A:S,MATCH(AR2470,A:A,0),COLUMN(M$2)),0)),M2470)</f>
        <v/>
      </c>
      <c r="V2470" s="3">
        <f t="shared" si="7"/>
        <v>0</v>
      </c>
    </row>
    <row r="2471" ht="15.75" customHeight="1">
      <c r="A2471" s="3" t="s">
        <v>2732</v>
      </c>
      <c r="B2471" s="4" t="str">
        <f t="shared" si="81"/>
        <v>LCELCHBLGR</v>
      </c>
      <c r="C2471" s="3" t="s">
        <v>2</v>
      </c>
      <c r="D2471" s="3" t="s">
        <v>101</v>
      </c>
      <c r="G2471" s="4">
        <v>52.0</v>
      </c>
      <c r="I2471" s="4">
        <v>0.0</v>
      </c>
      <c r="J2471" s="4">
        <v>24.0</v>
      </c>
      <c r="K2471" s="4">
        <v>0.0</v>
      </c>
      <c r="L2471" s="4">
        <v>0.0</v>
      </c>
      <c r="M2471" s="5"/>
      <c r="O2471" s="6">
        <f t="shared" si="2"/>
        <v>52</v>
      </c>
      <c r="P2471" s="3" t="s">
        <v>108</v>
      </c>
      <c r="Q2471" s="3" t="str">
        <f t="shared" si="3"/>
        <v>LC DINING CHAIRS</v>
      </c>
      <c r="R2471" s="3">
        <f t="shared" si="4"/>
        <v>26</v>
      </c>
      <c r="S2471" s="3">
        <f t="shared" si="5"/>
        <v>0</v>
      </c>
      <c r="T2471" s="7">
        <f t="shared" si="6"/>
        <v>52</v>
      </c>
      <c r="U2471" s="8" t="str">
        <f t="array" ref="U2471">IF(W2471&lt;&gt;0,MAX(IFERROR(INDEX(A:S,MATCH(W2471,A:A,0),COLUMN(M$2)),0),IFERROR(INDEX(A:S,MATCH(AD2471,A:A,0),COLUMN(M$2)),0),IFERROR(INDEX(A:S,MATCH(AK2471,A:A,0),COLUMN(M$2)),0),IFERROR(INDEX(A:S,MATCH(AR2471,A:A,0),COLUMN(M$2)),0)),M2471)</f>
        <v/>
      </c>
      <c r="V2471" s="3">
        <f t="shared" si="7"/>
        <v>0</v>
      </c>
    </row>
    <row r="2472" ht="15.75" customHeight="1">
      <c r="A2472" s="3" t="s">
        <v>2733</v>
      </c>
      <c r="B2472" s="4" t="str">
        <f t="shared" si="81"/>
        <v>LCLRSIBLBL</v>
      </c>
      <c r="C2472" s="3" t="s">
        <v>2</v>
      </c>
      <c r="D2472" s="3" t="s">
        <v>101</v>
      </c>
      <c r="G2472" s="4">
        <v>76.0</v>
      </c>
      <c r="I2472" s="4">
        <v>0.0</v>
      </c>
      <c r="J2472" s="4">
        <v>36.0</v>
      </c>
      <c r="K2472" s="4">
        <v>0.0</v>
      </c>
      <c r="L2472" s="4">
        <v>0.0</v>
      </c>
      <c r="M2472" s="5"/>
      <c r="O2472" s="6">
        <f t="shared" si="2"/>
        <v>76</v>
      </c>
      <c r="P2472" s="3" t="s">
        <v>108</v>
      </c>
      <c r="Q2472" s="3" t="str">
        <f t="shared" si="3"/>
        <v>LC DINING CHAIRS</v>
      </c>
      <c r="R2472" s="3">
        <f t="shared" si="4"/>
        <v>38</v>
      </c>
      <c r="S2472" s="3">
        <f t="shared" si="5"/>
        <v>0</v>
      </c>
      <c r="T2472" s="7">
        <f t="shared" si="6"/>
        <v>76</v>
      </c>
      <c r="U2472" s="8" t="str">
        <f t="array" ref="U2472">IF(W2472&lt;&gt;0,MAX(IFERROR(INDEX(A:S,MATCH(W2472,A:A,0),COLUMN(M$2)),0),IFERROR(INDEX(A:S,MATCH(AD2472,A:A,0),COLUMN(M$2)),0),IFERROR(INDEX(A:S,MATCH(AK2472,A:A,0),COLUMN(M$2)),0),IFERROR(INDEX(A:S,MATCH(AR2472,A:A,0),COLUMN(M$2)),0)),M2472)</f>
        <v/>
      </c>
      <c r="V2472" s="3">
        <f t="shared" si="7"/>
        <v>0</v>
      </c>
    </row>
    <row r="2473" ht="15.75" customHeight="1">
      <c r="A2473" s="3" t="s">
        <v>2734</v>
      </c>
      <c r="B2473" s="4" t="str">
        <f t="shared" si="81"/>
        <v>LCLRSIBLGR</v>
      </c>
      <c r="C2473" s="3" t="s">
        <v>2</v>
      </c>
      <c r="D2473" s="3" t="s">
        <v>101</v>
      </c>
      <c r="G2473" s="4">
        <v>96.0</v>
      </c>
      <c r="I2473" s="4">
        <v>0.0</v>
      </c>
      <c r="J2473" s="4">
        <v>46.0</v>
      </c>
      <c r="K2473" s="4">
        <v>0.0</v>
      </c>
      <c r="L2473" s="4">
        <v>0.0</v>
      </c>
      <c r="M2473" s="5"/>
      <c r="O2473" s="6">
        <f t="shared" si="2"/>
        <v>96</v>
      </c>
      <c r="P2473" s="3" t="s">
        <v>108</v>
      </c>
      <c r="Q2473" s="3" t="str">
        <f t="shared" si="3"/>
        <v>LC DINING CHAIRS</v>
      </c>
      <c r="R2473" s="3">
        <f t="shared" si="4"/>
        <v>48</v>
      </c>
      <c r="S2473" s="3">
        <f t="shared" si="5"/>
        <v>0</v>
      </c>
      <c r="T2473" s="7">
        <f t="shared" si="6"/>
        <v>96</v>
      </c>
      <c r="U2473" s="8" t="str">
        <f t="array" ref="U2473">IF(W2473&lt;&gt;0,MAX(IFERROR(INDEX(A:S,MATCH(W2473,A:A,0),COLUMN(M$2)),0),IFERROR(INDEX(A:S,MATCH(AD2473,A:A,0),COLUMN(M$2)),0),IFERROR(INDEX(A:S,MATCH(AK2473,A:A,0),COLUMN(M$2)),0),IFERROR(INDEX(A:S,MATCH(AR2473,A:A,0),COLUMN(M$2)),0)),M2473)</f>
        <v/>
      </c>
      <c r="V2473" s="3">
        <f t="shared" si="7"/>
        <v>0</v>
      </c>
    </row>
    <row r="2474" ht="15.75" customHeight="1">
      <c r="A2474" s="3" t="s">
        <v>2735</v>
      </c>
      <c r="B2474" s="4" t="str">
        <f t="shared" si="81"/>
        <v>LCNISIBLGR</v>
      </c>
      <c r="C2474" s="3" t="s">
        <v>2</v>
      </c>
      <c r="D2474" s="3" t="s">
        <v>101</v>
      </c>
      <c r="G2474" s="4">
        <v>58.0</v>
      </c>
      <c r="I2474" s="4">
        <v>0.0</v>
      </c>
      <c r="J2474" s="4">
        <v>27.0</v>
      </c>
      <c r="K2474" s="4">
        <v>0.0</v>
      </c>
      <c r="L2474" s="4">
        <v>0.0</v>
      </c>
      <c r="M2474" s="5"/>
      <c r="O2474" s="6">
        <f t="shared" si="2"/>
        <v>58</v>
      </c>
      <c r="P2474" s="3" t="s">
        <v>108</v>
      </c>
      <c r="Q2474" s="3" t="str">
        <f t="shared" si="3"/>
        <v>LC DINING CHAIRS</v>
      </c>
      <c r="R2474" s="3">
        <f t="shared" si="4"/>
        <v>29</v>
      </c>
      <c r="S2474" s="3">
        <f t="shared" si="5"/>
        <v>0</v>
      </c>
      <c r="T2474" s="7">
        <f t="shared" si="6"/>
        <v>58</v>
      </c>
      <c r="U2474" s="8" t="str">
        <f t="array" ref="U2474">IF(W2474&lt;&gt;0,MAX(IFERROR(INDEX(A:S,MATCH(W2474,A:A,0),COLUMN(M$2)),0),IFERROR(INDEX(A:S,MATCH(AD2474,A:A,0),COLUMN(M$2)),0),IFERROR(INDEX(A:S,MATCH(AK2474,A:A,0),COLUMN(M$2)),0),IFERROR(INDEX(A:S,MATCH(AR2474,A:A,0),COLUMN(M$2)),0)),M2474)</f>
        <v/>
      </c>
      <c r="V2474" s="3">
        <f t="shared" si="7"/>
        <v>0</v>
      </c>
    </row>
    <row r="2475" ht="15.75" customHeight="1">
      <c r="A2475" s="3" t="s">
        <v>2736</v>
      </c>
      <c r="B2475" s="4" t="str">
        <f t="shared" si="81"/>
        <v>LCONSIBLGR</v>
      </c>
      <c r="C2475" s="3" t="s">
        <v>2</v>
      </c>
      <c r="D2475" s="3" t="s">
        <v>101</v>
      </c>
      <c r="G2475" s="4">
        <v>0.0</v>
      </c>
      <c r="I2475" s="4">
        <v>0.0</v>
      </c>
      <c r="J2475" s="4">
        <v>0.0</v>
      </c>
      <c r="K2475" s="4">
        <v>0.0</v>
      </c>
      <c r="L2475" s="4">
        <v>0.0</v>
      </c>
      <c r="O2475" s="6">
        <f t="shared" si="2"/>
        <v>0</v>
      </c>
      <c r="P2475" s="3" t="s">
        <v>108</v>
      </c>
      <c r="Q2475" s="3" t="str">
        <f t="shared" si="3"/>
        <v>LC DINING CHAIRS</v>
      </c>
      <c r="R2475" s="3">
        <f t="shared" si="4"/>
        <v>0</v>
      </c>
      <c r="S2475" s="3">
        <f t="shared" si="5"/>
        <v>0</v>
      </c>
      <c r="T2475" s="7">
        <f t="shared" si="6"/>
        <v>0</v>
      </c>
      <c r="U2475" s="8" t="str">
        <f t="array" ref="U2475">IF(W2475&lt;&gt;0,MAX(IFERROR(INDEX(A:S,MATCH(W2475,A:A,0),COLUMN(M$2)),0),IFERROR(INDEX(A:S,MATCH(AD2475,A:A,0),COLUMN(M$2)),0),IFERROR(INDEX(A:S,MATCH(AK2475,A:A,0),COLUMN(M$2)),0),IFERROR(INDEX(A:S,MATCH(AR2475,A:A,0),COLUMN(M$2)),0)),M2475)</f>
        <v/>
      </c>
      <c r="V2475" s="3">
        <f t="shared" si="7"/>
        <v>0</v>
      </c>
    </row>
    <row r="2476" ht="15.75" customHeight="1">
      <c r="A2476" s="3" t="s">
        <v>2737</v>
      </c>
      <c r="B2476" s="4" t="str">
        <f t="shared" si="81"/>
        <v>LCONSIWABL</v>
      </c>
      <c r="C2476" s="3" t="s">
        <v>2</v>
      </c>
      <c r="D2476" s="3" t="s">
        <v>101</v>
      </c>
      <c r="G2476" s="4">
        <v>21.0</v>
      </c>
      <c r="I2476" s="4">
        <v>15.0</v>
      </c>
      <c r="J2476" s="4">
        <v>1.0</v>
      </c>
      <c r="K2476" s="4">
        <v>0.0</v>
      </c>
      <c r="L2476" s="4">
        <v>0.0</v>
      </c>
      <c r="M2476" s="5"/>
      <c r="O2476" s="6">
        <f t="shared" si="2"/>
        <v>6</v>
      </c>
      <c r="P2476" s="3" t="s">
        <v>108</v>
      </c>
      <c r="Q2476" s="3" t="str">
        <f t="shared" si="3"/>
        <v>LC DINING CHAIRS</v>
      </c>
      <c r="R2476" s="3">
        <f t="shared" si="4"/>
        <v>3</v>
      </c>
      <c r="S2476" s="3">
        <f t="shared" si="5"/>
        <v>0</v>
      </c>
      <c r="T2476" s="7">
        <f t="shared" si="6"/>
        <v>6</v>
      </c>
      <c r="U2476" s="8" t="str">
        <f t="array" ref="U2476">IF(W2476&lt;&gt;0,MAX(IFERROR(INDEX(A:S,MATCH(W2476,A:A,0),COLUMN(M$2)),0),IFERROR(INDEX(A:S,MATCH(AD2476,A:A,0),COLUMN(M$2)),0),IFERROR(INDEX(A:S,MATCH(AK2476,A:A,0),COLUMN(M$2)),0),IFERROR(INDEX(A:S,MATCH(AR2476,A:A,0),COLUMN(M$2)),0)),M2476)</f>
        <v/>
      </c>
      <c r="V2476" s="3">
        <f t="shared" si="7"/>
        <v>0</v>
      </c>
    </row>
    <row r="2477" ht="15.75" customHeight="1">
      <c r="A2477" s="3" t="s">
        <v>2738</v>
      </c>
      <c r="B2477" s="4" t="str">
        <f t="shared" si="81"/>
        <v>LCONSIWACR</v>
      </c>
      <c r="C2477" s="3" t="s">
        <v>2</v>
      </c>
      <c r="D2477" s="3" t="s">
        <v>101</v>
      </c>
      <c r="G2477" s="4">
        <v>1.0</v>
      </c>
      <c r="I2477" s="4">
        <v>2.0</v>
      </c>
      <c r="J2477" s="4">
        <v>0.0</v>
      </c>
      <c r="K2477" s="4">
        <v>0.0</v>
      </c>
      <c r="L2477" s="4">
        <v>0.0</v>
      </c>
      <c r="M2477" s="5"/>
      <c r="O2477" s="6">
        <f t="shared" si="2"/>
        <v>-1</v>
      </c>
      <c r="P2477" s="3" t="s">
        <v>108</v>
      </c>
      <c r="Q2477" s="3" t="str">
        <f t="shared" si="3"/>
        <v>LC DINING CHAIRS</v>
      </c>
      <c r="R2477" s="3">
        <f t="shared" si="4"/>
        <v>0</v>
      </c>
      <c r="S2477" s="3">
        <f t="shared" si="5"/>
        <v>0</v>
      </c>
      <c r="T2477" s="7">
        <f t="shared" si="6"/>
        <v>0</v>
      </c>
      <c r="U2477" s="8" t="str">
        <f t="array" ref="U2477">IF(W2477&lt;&gt;0,MAX(IFERROR(INDEX(A:S,MATCH(W2477,A:A,0),COLUMN(M$2)),0),IFERROR(INDEX(A:S,MATCH(AD2477,A:A,0),COLUMN(M$2)),0),IFERROR(INDEX(A:S,MATCH(AK2477,A:A,0),COLUMN(M$2)),0),IFERROR(INDEX(A:S,MATCH(AR2477,A:A,0),COLUMN(M$2)),0)),M2477)</f>
        <v/>
      </c>
      <c r="V2477" s="3">
        <f t="shared" si="7"/>
        <v>0</v>
      </c>
    </row>
    <row r="2478" ht="15.75" customHeight="1">
      <c r="A2478" s="3" t="s">
        <v>2739</v>
      </c>
      <c r="B2478" s="4" t="str">
        <f t="shared" si="81"/>
        <v>LCONSIWAGR</v>
      </c>
      <c r="C2478" s="3" t="s">
        <v>2</v>
      </c>
      <c r="D2478" s="3" t="s">
        <v>101</v>
      </c>
      <c r="G2478" s="4">
        <v>3.0</v>
      </c>
      <c r="H2478" s="3">
        <v>38.0</v>
      </c>
      <c r="I2478" s="4">
        <v>18.0</v>
      </c>
      <c r="J2478" s="4">
        <v>0.0</v>
      </c>
      <c r="K2478" s="4">
        <v>0.0</v>
      </c>
      <c r="L2478" s="4">
        <v>0.0</v>
      </c>
      <c r="M2478" s="5">
        <v>45264.0</v>
      </c>
      <c r="O2478" s="6">
        <f t="shared" si="2"/>
        <v>-15</v>
      </c>
      <c r="P2478" s="3" t="s">
        <v>108</v>
      </c>
      <c r="Q2478" s="3" t="str">
        <f t="shared" si="3"/>
        <v>LC DINING CHAIRS</v>
      </c>
      <c r="R2478" s="3">
        <f t="shared" si="4"/>
        <v>-7</v>
      </c>
      <c r="S2478" s="3">
        <f t="shared" si="5"/>
        <v>19</v>
      </c>
      <c r="T2478" s="7">
        <f t="shared" si="6"/>
        <v>0</v>
      </c>
      <c r="U2478" s="8">
        <f t="array" ref="U2478">IF(W2478&lt;&gt;0,MAX(IFERROR(INDEX(A:S,MATCH(W2478,A:A,0),COLUMN(M$2)),0),IFERROR(INDEX(A:S,MATCH(AD2478,A:A,0),COLUMN(M$2)),0),IFERROR(INDEX(A:S,MATCH(AK2478,A:A,0),COLUMN(M$2)),0),IFERROR(INDEX(A:S,MATCH(AR2478,A:A,0),COLUMN(M$2)),0)),M2478)</f>
        <v>45264</v>
      </c>
      <c r="V2478" s="3">
        <f t="shared" si="7"/>
        <v>0</v>
      </c>
    </row>
    <row r="2479" ht="15.75" customHeight="1">
      <c r="A2479" s="3" t="s">
        <v>2740</v>
      </c>
      <c r="B2479" s="4" t="str">
        <f t="shared" si="81"/>
        <v>LCBYBABLBL26</v>
      </c>
      <c r="D2479" s="3" t="s">
        <v>101</v>
      </c>
      <c r="G2479" s="4">
        <v>2.0</v>
      </c>
      <c r="H2479" s="3">
        <v>50.0</v>
      </c>
      <c r="I2479" s="4">
        <v>9.0</v>
      </c>
      <c r="J2479" s="4">
        <v>0.0</v>
      </c>
      <c r="K2479" s="4">
        <v>0.0</v>
      </c>
      <c r="L2479" s="4">
        <v>0.0</v>
      </c>
      <c r="M2479" s="5">
        <v>45264.0</v>
      </c>
      <c r="N2479" s="3">
        <v>80.0</v>
      </c>
      <c r="O2479" s="6">
        <f t="shared" si="2"/>
        <v>-7</v>
      </c>
      <c r="P2479" s="3" t="s">
        <v>137</v>
      </c>
      <c r="Q2479" s="3" t="str">
        <f t="shared" si="3"/>
        <v>LC BARSTL</v>
      </c>
      <c r="R2479" s="3">
        <f t="shared" si="4"/>
        <v>-7</v>
      </c>
      <c r="S2479" s="3">
        <f t="shared" si="5"/>
        <v>50</v>
      </c>
      <c r="T2479" s="7">
        <f t="shared" si="6"/>
        <v>0</v>
      </c>
      <c r="U2479" s="8">
        <f t="array" ref="U2479">IF(W2479&lt;&gt;0,MAX(IFERROR(INDEX(A:S,MATCH(W2479,A:A,0),COLUMN(M$2)),0),IFERROR(INDEX(A:S,MATCH(AD2479,A:A,0),COLUMN(M$2)),0),IFERROR(INDEX(A:S,MATCH(AK2479,A:A,0),COLUMN(M$2)),0),IFERROR(INDEX(A:S,MATCH(AR2479,A:A,0),COLUMN(M$2)),0)),M2479)</f>
        <v>45264</v>
      </c>
      <c r="V2479" s="3">
        <f t="shared" si="7"/>
        <v>80</v>
      </c>
    </row>
    <row r="2480" ht="15.75" customHeight="1">
      <c r="A2480" s="3" t="s">
        <v>2741</v>
      </c>
      <c r="B2480" s="4" t="str">
        <f t="shared" si="81"/>
        <v>LCBYBABLBL30</v>
      </c>
      <c r="D2480" s="3" t="s">
        <v>101</v>
      </c>
      <c r="G2480" s="4">
        <v>22.0</v>
      </c>
      <c r="I2480" s="4">
        <v>2.0</v>
      </c>
      <c r="J2480" s="4">
        <v>18.0</v>
      </c>
      <c r="K2480" s="4">
        <v>0.0</v>
      </c>
      <c r="L2480" s="4">
        <v>0.0</v>
      </c>
      <c r="M2480" s="5"/>
      <c r="O2480" s="6">
        <f t="shared" si="2"/>
        <v>20</v>
      </c>
      <c r="P2480" s="3" t="s">
        <v>137</v>
      </c>
      <c r="Q2480" s="3" t="str">
        <f t="shared" si="3"/>
        <v>LC BARSTL</v>
      </c>
      <c r="R2480" s="3">
        <f t="shared" si="4"/>
        <v>20</v>
      </c>
      <c r="S2480" s="3" t="str">
        <f t="shared" si="5"/>
        <v/>
      </c>
      <c r="T2480" s="7">
        <f t="shared" si="6"/>
        <v>20</v>
      </c>
      <c r="U2480" s="8" t="str">
        <f t="array" ref="U2480">IF(W2480&lt;&gt;0,MAX(IFERROR(INDEX(A:S,MATCH(W2480,A:A,0),COLUMN(M$2)),0),IFERROR(INDEX(A:S,MATCH(AD2480,A:A,0),COLUMN(M$2)),0),IFERROR(INDEX(A:S,MATCH(AK2480,A:A,0),COLUMN(M$2)),0),IFERROR(INDEX(A:S,MATCH(AR2480,A:A,0),COLUMN(M$2)),0)),M2480)</f>
        <v/>
      </c>
      <c r="V2480" s="3" t="str">
        <f t="shared" si="7"/>
        <v/>
      </c>
    </row>
    <row r="2481" ht="15.75" customHeight="1">
      <c r="A2481" s="3" t="s">
        <v>2742</v>
      </c>
      <c r="B2481" s="4" t="str">
        <f t="shared" si="81"/>
        <v>LCBYBABLGR26</v>
      </c>
      <c r="D2481" s="3" t="s">
        <v>101</v>
      </c>
      <c r="G2481" s="4">
        <v>179.0</v>
      </c>
      <c r="I2481" s="4">
        <v>15.0</v>
      </c>
      <c r="J2481" s="4">
        <v>162.0</v>
      </c>
      <c r="K2481" s="4">
        <v>0.0</v>
      </c>
      <c r="L2481" s="4">
        <v>0.0</v>
      </c>
      <c r="M2481" s="5"/>
      <c r="O2481" s="6">
        <f t="shared" si="2"/>
        <v>164</v>
      </c>
      <c r="P2481" s="3" t="s">
        <v>137</v>
      </c>
      <c r="Q2481" s="3" t="str">
        <f t="shared" si="3"/>
        <v>LC BARSTL</v>
      </c>
      <c r="R2481" s="3">
        <f t="shared" si="4"/>
        <v>164</v>
      </c>
      <c r="S2481" s="3" t="str">
        <f t="shared" si="5"/>
        <v/>
      </c>
      <c r="T2481" s="7">
        <f t="shared" si="6"/>
        <v>164</v>
      </c>
      <c r="U2481" s="8" t="str">
        <f t="array" ref="U2481">IF(W2481&lt;&gt;0,MAX(IFERROR(INDEX(A:S,MATCH(W2481,A:A,0),COLUMN(M$2)),0),IFERROR(INDEX(A:S,MATCH(AD2481,A:A,0),COLUMN(M$2)),0),IFERROR(INDEX(A:S,MATCH(AK2481,A:A,0),COLUMN(M$2)),0),IFERROR(INDEX(A:S,MATCH(AR2481,A:A,0),COLUMN(M$2)),0)),M2481)</f>
        <v/>
      </c>
      <c r="V2481" s="3" t="str">
        <f t="shared" si="7"/>
        <v/>
      </c>
    </row>
    <row r="2482" ht="15.75" customHeight="1">
      <c r="A2482" s="3" t="s">
        <v>2743</v>
      </c>
      <c r="B2482" s="4" t="str">
        <f t="shared" si="81"/>
        <v>LCBYBABLGR30</v>
      </c>
      <c r="D2482" s="3" t="s">
        <v>101</v>
      </c>
      <c r="G2482" s="4">
        <v>90.0</v>
      </c>
      <c r="H2482" s="3">
        <v>70.0</v>
      </c>
      <c r="I2482" s="4">
        <v>30.0</v>
      </c>
      <c r="J2482" s="4">
        <v>58.0</v>
      </c>
      <c r="K2482" s="4">
        <v>0.0</v>
      </c>
      <c r="L2482" s="4">
        <v>0.0</v>
      </c>
      <c r="M2482" s="5">
        <v>45264.0</v>
      </c>
      <c r="N2482" s="3">
        <v>50.0</v>
      </c>
      <c r="O2482" s="6">
        <f t="shared" si="2"/>
        <v>60</v>
      </c>
      <c r="P2482" s="3" t="s">
        <v>137</v>
      </c>
      <c r="Q2482" s="3" t="str">
        <f t="shared" si="3"/>
        <v>LC BARSTL</v>
      </c>
      <c r="R2482" s="3">
        <f t="shared" si="4"/>
        <v>60</v>
      </c>
      <c r="S2482" s="3">
        <f t="shared" si="5"/>
        <v>70</v>
      </c>
      <c r="T2482" s="7">
        <f t="shared" si="6"/>
        <v>60</v>
      </c>
      <c r="U2482" s="8">
        <f t="array" ref="U2482">IF(W2482&lt;&gt;0,MAX(IFERROR(INDEX(A:S,MATCH(W2482,A:A,0),COLUMN(M$2)),0),IFERROR(INDEX(A:S,MATCH(AD2482,A:A,0),COLUMN(M$2)),0),IFERROR(INDEX(A:S,MATCH(AK2482,A:A,0),COLUMN(M$2)),0),IFERROR(INDEX(A:S,MATCH(AR2482,A:A,0),COLUMN(M$2)),0)),M2482)</f>
        <v>45264</v>
      </c>
      <c r="V2482" s="3">
        <f t="shared" si="7"/>
        <v>50</v>
      </c>
    </row>
    <row r="2483" ht="15.75" customHeight="1">
      <c r="A2483" s="3" t="s">
        <v>2744</v>
      </c>
      <c r="B2483" s="4" t="str">
        <f t="shared" si="81"/>
        <v>LCBYBABSBL26</v>
      </c>
      <c r="D2483" s="3" t="s">
        <v>101</v>
      </c>
      <c r="G2483" s="4">
        <v>4.0</v>
      </c>
      <c r="I2483" s="4">
        <v>1.0</v>
      </c>
      <c r="J2483" s="4">
        <v>1.0</v>
      </c>
      <c r="K2483" s="4">
        <v>0.0</v>
      </c>
      <c r="L2483" s="4">
        <v>0.0</v>
      </c>
      <c r="M2483" s="5"/>
      <c r="O2483" s="6">
        <f t="shared" si="2"/>
        <v>3</v>
      </c>
      <c r="P2483" s="3" t="s">
        <v>137</v>
      </c>
      <c r="Q2483" s="3" t="str">
        <f t="shared" si="3"/>
        <v>LC BARSTL</v>
      </c>
      <c r="R2483" s="3">
        <f t="shared" si="4"/>
        <v>3</v>
      </c>
      <c r="S2483" s="3" t="str">
        <f t="shared" si="5"/>
        <v/>
      </c>
      <c r="T2483" s="7">
        <f t="shared" si="6"/>
        <v>3</v>
      </c>
      <c r="U2483" s="8" t="str">
        <f t="array" ref="U2483">IF(W2483&lt;&gt;0,MAX(IFERROR(INDEX(A:S,MATCH(W2483,A:A,0),COLUMN(M$2)),0),IFERROR(INDEX(A:S,MATCH(AD2483,A:A,0),COLUMN(M$2)),0),IFERROR(INDEX(A:S,MATCH(AK2483,A:A,0),COLUMN(M$2)),0),IFERROR(INDEX(A:S,MATCH(AR2483,A:A,0),COLUMN(M$2)),0)),M2483)</f>
        <v/>
      </c>
      <c r="V2483" s="3" t="str">
        <f t="shared" si="7"/>
        <v/>
      </c>
    </row>
    <row r="2484" ht="15.75" customHeight="1">
      <c r="A2484" s="3" t="s">
        <v>2745</v>
      </c>
      <c r="B2484" s="4" t="str">
        <f t="shared" si="81"/>
        <v>LCBYBABSBL30</v>
      </c>
      <c r="D2484" s="3" t="s">
        <v>101</v>
      </c>
      <c r="G2484" s="4">
        <v>34.0</v>
      </c>
      <c r="I2484" s="4">
        <v>0.0</v>
      </c>
      <c r="J2484" s="4">
        <v>32.0</v>
      </c>
      <c r="K2484" s="4">
        <v>5.0</v>
      </c>
      <c r="L2484" s="4">
        <v>0.0</v>
      </c>
      <c r="O2484" s="6">
        <f t="shared" si="2"/>
        <v>34</v>
      </c>
      <c r="P2484" s="3" t="s">
        <v>137</v>
      </c>
      <c r="Q2484" s="3" t="str">
        <f t="shared" si="3"/>
        <v>LC BARSTL</v>
      </c>
      <c r="R2484" s="3">
        <f t="shared" si="4"/>
        <v>34</v>
      </c>
      <c r="S2484" s="3" t="str">
        <f t="shared" si="5"/>
        <v/>
      </c>
      <c r="T2484" s="7">
        <f t="shared" si="6"/>
        <v>34</v>
      </c>
      <c r="U2484" s="8" t="str">
        <f t="array" ref="U2484">IF(W2484&lt;&gt;0,MAX(IFERROR(INDEX(A:S,MATCH(W2484,A:A,0),COLUMN(M$2)),0),IFERROR(INDEX(A:S,MATCH(AD2484,A:A,0),COLUMN(M$2)),0),IFERROR(INDEX(A:S,MATCH(AK2484,A:A,0),COLUMN(M$2)),0),IFERROR(INDEX(A:S,MATCH(AR2484,A:A,0),COLUMN(M$2)),0)),M2484)</f>
        <v/>
      </c>
      <c r="V2484" s="3" t="str">
        <f t="shared" si="7"/>
        <v/>
      </c>
    </row>
    <row r="2485" ht="15.75" customHeight="1">
      <c r="A2485" s="3" t="s">
        <v>2746</v>
      </c>
      <c r="B2485" s="4" t="str">
        <f t="shared" si="81"/>
        <v>LCBYBABSGR26</v>
      </c>
      <c r="D2485" s="3" t="s">
        <v>101</v>
      </c>
      <c r="G2485" s="4">
        <v>72.0</v>
      </c>
      <c r="I2485" s="4">
        <v>12.0</v>
      </c>
      <c r="J2485" s="4">
        <v>58.0</v>
      </c>
      <c r="K2485" s="4">
        <v>0.0</v>
      </c>
      <c r="L2485" s="4">
        <v>0.0</v>
      </c>
      <c r="M2485" s="5"/>
      <c r="O2485" s="6">
        <f t="shared" si="2"/>
        <v>60</v>
      </c>
      <c r="P2485" s="3" t="s">
        <v>137</v>
      </c>
      <c r="Q2485" s="3" t="str">
        <f t="shared" si="3"/>
        <v>LC BARSTL</v>
      </c>
      <c r="R2485" s="3">
        <f t="shared" si="4"/>
        <v>60</v>
      </c>
      <c r="S2485" s="3" t="str">
        <f t="shared" si="5"/>
        <v/>
      </c>
      <c r="T2485" s="7">
        <f t="shared" si="6"/>
        <v>60</v>
      </c>
      <c r="U2485" s="8" t="str">
        <f t="array" ref="U2485">IF(W2485&lt;&gt;0,MAX(IFERROR(INDEX(A:S,MATCH(W2485,A:A,0),COLUMN(M$2)),0),IFERROR(INDEX(A:S,MATCH(AD2485,A:A,0),COLUMN(M$2)),0),IFERROR(INDEX(A:S,MATCH(AK2485,A:A,0),COLUMN(M$2)),0),IFERROR(INDEX(A:S,MATCH(AR2485,A:A,0),COLUMN(M$2)),0)),M2485)</f>
        <v/>
      </c>
      <c r="V2485" s="3" t="str">
        <f t="shared" si="7"/>
        <v/>
      </c>
    </row>
    <row r="2486" ht="15.75" customHeight="1">
      <c r="A2486" s="3" t="s">
        <v>2747</v>
      </c>
      <c r="B2486" s="4" t="str">
        <f t="shared" si="81"/>
        <v>LCBYBABSGR30</v>
      </c>
      <c r="D2486" s="3" t="s">
        <v>101</v>
      </c>
      <c r="G2486" s="4">
        <v>0.0</v>
      </c>
      <c r="I2486" s="4">
        <v>0.0</v>
      </c>
      <c r="J2486" s="4">
        <v>0.0</v>
      </c>
      <c r="K2486" s="4">
        <v>0.0</v>
      </c>
      <c r="L2486" s="4">
        <v>0.0</v>
      </c>
      <c r="M2486" s="5">
        <v>45261.0</v>
      </c>
      <c r="N2486" s="3">
        <v>30.0</v>
      </c>
      <c r="O2486" s="6">
        <f t="shared" si="2"/>
        <v>0</v>
      </c>
      <c r="P2486" s="3" t="s">
        <v>137</v>
      </c>
      <c r="Q2486" s="3" t="str">
        <f t="shared" si="3"/>
        <v>LC BARSTL</v>
      </c>
      <c r="R2486" s="3">
        <f t="shared" si="4"/>
        <v>0</v>
      </c>
      <c r="S2486" s="3" t="str">
        <f t="shared" si="5"/>
        <v/>
      </c>
      <c r="T2486" s="7">
        <f t="shared" si="6"/>
        <v>0</v>
      </c>
      <c r="U2486" s="8">
        <f t="array" ref="U2486">IF(W2486&lt;&gt;0,MAX(IFERROR(INDEX(A:S,MATCH(W2486,A:A,0),COLUMN(M$2)),0),IFERROR(INDEX(A:S,MATCH(AD2486,A:A,0),COLUMN(M$2)),0),IFERROR(INDEX(A:S,MATCH(AK2486,A:A,0),COLUMN(M$2)),0),IFERROR(INDEX(A:S,MATCH(AR2486,A:A,0),COLUMN(M$2)),0)),M2486)</f>
        <v>45261</v>
      </c>
      <c r="V2486" s="3">
        <f t="shared" si="7"/>
        <v>30</v>
      </c>
    </row>
    <row r="2487" ht="15.75" customHeight="1">
      <c r="A2487" s="3" t="s">
        <v>2748</v>
      </c>
      <c r="B2487" s="4" t="str">
        <f t="shared" si="81"/>
        <v>LCBYBABSWH26</v>
      </c>
      <c r="D2487" s="3" t="s">
        <v>101</v>
      </c>
      <c r="G2487" s="4">
        <v>2.0</v>
      </c>
      <c r="I2487" s="4">
        <v>2.0</v>
      </c>
      <c r="J2487" s="4">
        <v>0.0</v>
      </c>
      <c r="K2487" s="4">
        <v>0.0</v>
      </c>
      <c r="L2487" s="4">
        <v>0.0</v>
      </c>
      <c r="M2487" s="5">
        <v>45292.0</v>
      </c>
      <c r="N2487" s="3">
        <v>40.0</v>
      </c>
      <c r="O2487" s="6">
        <f t="shared" si="2"/>
        <v>0</v>
      </c>
      <c r="P2487" s="3" t="s">
        <v>137</v>
      </c>
      <c r="Q2487" s="3" t="str">
        <f t="shared" si="3"/>
        <v>LC BARSTL</v>
      </c>
      <c r="R2487" s="3">
        <f t="shared" si="4"/>
        <v>0</v>
      </c>
      <c r="S2487" s="3" t="str">
        <f t="shared" si="5"/>
        <v/>
      </c>
      <c r="T2487" s="7">
        <f t="shared" si="6"/>
        <v>0</v>
      </c>
      <c r="U2487" s="8">
        <f t="array" ref="U2487">IF(W2487&lt;&gt;0,MAX(IFERROR(INDEX(A:S,MATCH(W2487,A:A,0),COLUMN(M$2)),0),IFERROR(INDEX(A:S,MATCH(AD2487,A:A,0),COLUMN(M$2)),0),IFERROR(INDEX(A:S,MATCH(AK2487,A:A,0),COLUMN(M$2)),0),IFERROR(INDEX(A:S,MATCH(AR2487,A:A,0),COLUMN(M$2)),0)),M2487)</f>
        <v>45292</v>
      </c>
      <c r="V2487" s="3">
        <f t="shared" si="7"/>
        <v>40</v>
      </c>
    </row>
    <row r="2488" ht="15.75" customHeight="1">
      <c r="A2488" s="3" t="s">
        <v>2749</v>
      </c>
      <c r="B2488" s="4" t="str">
        <f t="shared" si="81"/>
        <v>LCBYBABSWH30</v>
      </c>
      <c r="D2488" s="3" t="s">
        <v>101</v>
      </c>
      <c r="G2488" s="4">
        <v>4.0</v>
      </c>
      <c r="I2488" s="4">
        <v>1.0</v>
      </c>
      <c r="J2488" s="4">
        <v>1.0</v>
      </c>
      <c r="K2488" s="4">
        <v>0.0</v>
      </c>
      <c r="L2488" s="4">
        <v>0.0</v>
      </c>
      <c r="M2488" s="5"/>
      <c r="O2488" s="6">
        <f t="shared" si="2"/>
        <v>3</v>
      </c>
      <c r="P2488" s="3" t="s">
        <v>137</v>
      </c>
      <c r="Q2488" s="3" t="str">
        <f t="shared" si="3"/>
        <v>LC BARSTL</v>
      </c>
      <c r="R2488" s="3">
        <f t="shared" si="4"/>
        <v>3</v>
      </c>
      <c r="S2488" s="3" t="str">
        <f t="shared" si="5"/>
        <v/>
      </c>
      <c r="T2488" s="7">
        <f t="shared" si="6"/>
        <v>3</v>
      </c>
      <c r="U2488" s="8" t="str">
        <f t="array" ref="U2488">IF(W2488&lt;&gt;0,MAX(IFERROR(INDEX(A:S,MATCH(W2488,A:A,0),COLUMN(M$2)),0),IFERROR(INDEX(A:S,MATCH(AD2488,A:A,0),COLUMN(M$2)),0),IFERROR(INDEX(A:S,MATCH(AK2488,A:A,0),COLUMN(M$2)),0),IFERROR(INDEX(A:S,MATCH(AR2488,A:A,0),COLUMN(M$2)),0)),M2488)</f>
        <v/>
      </c>
      <c r="V2488" s="3" t="str">
        <f t="shared" si="7"/>
        <v/>
      </c>
    </row>
    <row r="2489" ht="15.75" customHeight="1">
      <c r="A2489" s="3" t="s">
        <v>2750</v>
      </c>
      <c r="B2489" s="4" t="str">
        <f t="shared" si="81"/>
        <v>LCCSBABLBL26</v>
      </c>
      <c r="D2489" s="3" t="s">
        <v>101</v>
      </c>
      <c r="G2489" s="4">
        <v>95.0</v>
      </c>
      <c r="H2489" s="3">
        <v>30.0</v>
      </c>
      <c r="I2489" s="4">
        <v>15.0</v>
      </c>
      <c r="J2489" s="4">
        <v>78.0</v>
      </c>
      <c r="K2489" s="4">
        <v>0.0</v>
      </c>
      <c r="L2489" s="4">
        <v>0.0</v>
      </c>
      <c r="M2489" s="5">
        <v>45249.0</v>
      </c>
      <c r="O2489" s="6">
        <f t="shared" si="2"/>
        <v>80</v>
      </c>
      <c r="P2489" s="3" t="s">
        <v>137</v>
      </c>
      <c r="Q2489" s="3" t="str">
        <f t="shared" si="3"/>
        <v>LC BARSTL</v>
      </c>
      <c r="R2489" s="3">
        <f t="shared" si="4"/>
        <v>80</v>
      </c>
      <c r="S2489" s="3">
        <f t="shared" si="5"/>
        <v>30</v>
      </c>
      <c r="T2489" s="7">
        <f t="shared" si="6"/>
        <v>80</v>
      </c>
      <c r="U2489" s="8">
        <f t="array" ref="U2489">IF(W2489&lt;&gt;0,MAX(IFERROR(INDEX(A:S,MATCH(W2489,A:A,0),COLUMN(M$2)),0),IFERROR(INDEX(A:S,MATCH(AD2489,A:A,0),COLUMN(M$2)),0),IFERROR(INDEX(A:S,MATCH(AK2489,A:A,0),COLUMN(M$2)),0),IFERROR(INDEX(A:S,MATCH(AR2489,A:A,0),COLUMN(M$2)),0)),M2489)</f>
        <v>45249</v>
      </c>
      <c r="V2489" s="3" t="str">
        <f t="shared" si="7"/>
        <v/>
      </c>
    </row>
    <row r="2490" ht="15.75" customHeight="1">
      <c r="A2490" s="3" t="s">
        <v>2751</v>
      </c>
      <c r="B2490" s="4" t="str">
        <f t="shared" si="81"/>
        <v>LCCSBABLBL30</v>
      </c>
      <c r="D2490" s="3" t="s">
        <v>101</v>
      </c>
      <c r="G2490" s="4">
        <v>74.0</v>
      </c>
      <c r="I2490" s="4">
        <v>0.0</v>
      </c>
      <c r="J2490" s="4">
        <v>72.0</v>
      </c>
      <c r="K2490" s="4">
        <v>0.0</v>
      </c>
      <c r="L2490" s="4">
        <v>0.0</v>
      </c>
      <c r="M2490" s="5"/>
      <c r="O2490" s="6">
        <f t="shared" si="2"/>
        <v>74</v>
      </c>
      <c r="P2490" s="3" t="s">
        <v>137</v>
      </c>
      <c r="Q2490" s="3" t="str">
        <f t="shared" si="3"/>
        <v>LC BARSTL</v>
      </c>
      <c r="R2490" s="3">
        <f t="shared" si="4"/>
        <v>74</v>
      </c>
      <c r="S2490" s="3" t="str">
        <f t="shared" si="5"/>
        <v/>
      </c>
      <c r="T2490" s="7">
        <f t="shared" si="6"/>
        <v>74</v>
      </c>
      <c r="U2490" s="8" t="str">
        <f t="array" ref="U2490">IF(W2490&lt;&gt;0,MAX(IFERROR(INDEX(A:S,MATCH(W2490,A:A,0),COLUMN(M$2)),0),IFERROR(INDEX(A:S,MATCH(AD2490,A:A,0),COLUMN(M$2)),0),IFERROR(INDEX(A:S,MATCH(AK2490,A:A,0),COLUMN(M$2)),0),IFERROR(INDEX(A:S,MATCH(AR2490,A:A,0),COLUMN(M$2)),0)),M2490)</f>
        <v/>
      </c>
      <c r="V2490" s="3" t="str">
        <f t="shared" si="7"/>
        <v/>
      </c>
    </row>
    <row r="2491" ht="15.75" customHeight="1">
      <c r="A2491" s="3" t="s">
        <v>2752</v>
      </c>
      <c r="B2491" s="4" t="str">
        <f t="shared" si="81"/>
        <v>LCCSBAJVCHO26</v>
      </c>
      <c r="D2491" s="3" t="s">
        <v>101</v>
      </c>
      <c r="G2491" s="4">
        <v>29.0</v>
      </c>
      <c r="I2491" s="4">
        <v>1.0</v>
      </c>
      <c r="J2491" s="4">
        <v>26.0</v>
      </c>
      <c r="K2491" s="4">
        <v>0.0</v>
      </c>
      <c r="L2491" s="4">
        <v>0.0</v>
      </c>
      <c r="M2491" s="5">
        <v>45292.0</v>
      </c>
      <c r="N2491" s="3">
        <v>30.0</v>
      </c>
      <c r="O2491" s="6">
        <f t="shared" si="2"/>
        <v>28</v>
      </c>
      <c r="P2491" s="3" t="s">
        <v>137</v>
      </c>
      <c r="Q2491" s="3" t="str">
        <f t="shared" si="3"/>
        <v>LC BARSTL</v>
      </c>
      <c r="R2491" s="3">
        <f t="shared" si="4"/>
        <v>28</v>
      </c>
      <c r="S2491" s="3" t="str">
        <f t="shared" si="5"/>
        <v/>
      </c>
      <c r="T2491" s="7">
        <f t="shared" si="6"/>
        <v>28</v>
      </c>
      <c r="U2491" s="8">
        <f t="array" ref="U2491">IF(W2491&lt;&gt;0,MAX(IFERROR(INDEX(A:S,MATCH(W2491,A:A,0),COLUMN(M$2)),0),IFERROR(INDEX(A:S,MATCH(AD2491,A:A,0),COLUMN(M$2)),0),IFERROR(INDEX(A:S,MATCH(AK2491,A:A,0),COLUMN(M$2)),0),IFERROR(INDEX(A:S,MATCH(AR2491,A:A,0),COLUMN(M$2)),0)),M2491)</f>
        <v>45292</v>
      </c>
      <c r="V2491" s="3">
        <f t="shared" si="7"/>
        <v>30</v>
      </c>
    </row>
    <row r="2492" ht="15.75" customHeight="1">
      <c r="A2492" s="3" t="s">
        <v>2753</v>
      </c>
      <c r="B2492" s="4" t="str">
        <f t="shared" si="81"/>
        <v>LCCSBAJVCHO30</v>
      </c>
      <c r="D2492" s="3" t="s">
        <v>101</v>
      </c>
      <c r="G2492" s="4">
        <v>30.0</v>
      </c>
      <c r="I2492" s="4">
        <v>1.0</v>
      </c>
      <c r="J2492" s="4">
        <v>27.0</v>
      </c>
      <c r="K2492" s="4">
        <v>0.0</v>
      </c>
      <c r="L2492" s="4">
        <v>0.0</v>
      </c>
      <c r="M2492" s="5"/>
      <c r="O2492" s="6">
        <f t="shared" si="2"/>
        <v>29</v>
      </c>
      <c r="P2492" s="3" t="s">
        <v>137</v>
      </c>
      <c r="Q2492" s="3" t="str">
        <f t="shared" si="3"/>
        <v>LC BARSTL</v>
      </c>
      <c r="R2492" s="3">
        <f t="shared" si="4"/>
        <v>29</v>
      </c>
      <c r="S2492" s="3" t="str">
        <f t="shared" si="5"/>
        <v/>
      </c>
      <c r="T2492" s="7">
        <f t="shared" si="6"/>
        <v>29</v>
      </c>
      <c r="U2492" s="8" t="str">
        <f t="array" ref="U2492">IF(W2492&lt;&gt;0,MAX(IFERROR(INDEX(A:S,MATCH(W2492,A:A,0),COLUMN(M$2)),0),IFERROR(INDEX(A:S,MATCH(AD2492,A:A,0),COLUMN(M$2)),0),IFERROR(INDEX(A:S,MATCH(AK2492,A:A,0),COLUMN(M$2)),0),IFERROR(INDEX(A:S,MATCH(AR2492,A:A,0),COLUMN(M$2)),0)),M2492)</f>
        <v/>
      </c>
      <c r="V2492" s="3" t="str">
        <f t="shared" si="7"/>
        <v/>
      </c>
    </row>
    <row r="2493" ht="15.75" customHeight="1">
      <c r="A2493" s="3" t="s">
        <v>2754</v>
      </c>
      <c r="B2493" s="4" t="str">
        <f t="shared" si="81"/>
        <v>LCCSBAMBVG26</v>
      </c>
      <c r="D2493" s="3" t="s">
        <v>101</v>
      </c>
      <c r="G2493" s="4">
        <v>249.0</v>
      </c>
      <c r="I2493" s="4">
        <v>56.0</v>
      </c>
      <c r="J2493" s="4">
        <v>191.0</v>
      </c>
      <c r="K2493" s="4">
        <v>0.0</v>
      </c>
      <c r="L2493" s="4">
        <v>0.0</v>
      </c>
      <c r="M2493" s="5">
        <v>45266.0</v>
      </c>
      <c r="N2493" s="3">
        <v>210.0</v>
      </c>
      <c r="O2493" s="6">
        <f t="shared" si="2"/>
        <v>193</v>
      </c>
      <c r="P2493" s="3" t="s">
        <v>137</v>
      </c>
      <c r="Q2493" s="3" t="str">
        <f t="shared" si="3"/>
        <v>LC BARSTL</v>
      </c>
      <c r="R2493" s="3">
        <f t="shared" si="4"/>
        <v>193</v>
      </c>
      <c r="S2493" s="3" t="str">
        <f t="shared" si="5"/>
        <v/>
      </c>
      <c r="T2493" s="7">
        <f t="shared" si="6"/>
        <v>193</v>
      </c>
      <c r="U2493" s="8">
        <f t="array" ref="U2493">IF(W2493&lt;&gt;0,MAX(IFERROR(INDEX(A:S,MATCH(W2493,A:A,0),COLUMN(M$2)),0),IFERROR(INDEX(A:S,MATCH(AD2493,A:A,0),COLUMN(M$2)),0),IFERROR(INDEX(A:S,MATCH(AK2493,A:A,0),COLUMN(M$2)),0),IFERROR(INDEX(A:S,MATCH(AR2493,A:A,0),COLUMN(M$2)),0)),M2493)</f>
        <v>45266</v>
      </c>
      <c r="V2493" s="3">
        <f t="shared" si="7"/>
        <v>210</v>
      </c>
    </row>
    <row r="2494" ht="15.75" customHeight="1">
      <c r="A2494" s="3" t="s">
        <v>2755</v>
      </c>
      <c r="B2494" s="4" t="str">
        <f t="shared" si="81"/>
        <v>LCCSBAMBVG30</v>
      </c>
      <c r="D2494" s="3" t="s">
        <v>101</v>
      </c>
      <c r="G2494" s="4">
        <v>76.0</v>
      </c>
      <c r="I2494" s="4">
        <v>15.0</v>
      </c>
      <c r="J2494" s="4">
        <v>59.0</v>
      </c>
      <c r="K2494" s="4">
        <v>1.0</v>
      </c>
      <c r="L2494" s="4">
        <v>0.0</v>
      </c>
      <c r="M2494" s="5"/>
      <c r="O2494" s="6">
        <f t="shared" si="2"/>
        <v>61</v>
      </c>
      <c r="P2494" s="3" t="s">
        <v>137</v>
      </c>
      <c r="Q2494" s="3" t="str">
        <f t="shared" si="3"/>
        <v>LC BARSTL</v>
      </c>
      <c r="R2494" s="3">
        <f t="shared" si="4"/>
        <v>61</v>
      </c>
      <c r="S2494" s="3" t="str">
        <f t="shared" si="5"/>
        <v/>
      </c>
      <c r="T2494" s="7">
        <f t="shared" si="6"/>
        <v>61</v>
      </c>
      <c r="U2494" s="8" t="str">
        <f t="array" ref="U2494">IF(W2494&lt;&gt;0,MAX(IFERROR(INDEX(A:S,MATCH(W2494,A:A,0),COLUMN(M$2)),0),IFERROR(INDEX(A:S,MATCH(AD2494,A:A,0),COLUMN(M$2)),0),IFERROR(INDEX(A:S,MATCH(AK2494,A:A,0),COLUMN(M$2)),0),IFERROR(INDEX(A:S,MATCH(AR2494,A:A,0),COLUMN(M$2)),0)),M2494)</f>
        <v/>
      </c>
      <c r="V2494" s="3" t="str">
        <f t="shared" si="7"/>
        <v/>
      </c>
    </row>
    <row r="2495" ht="15.75" customHeight="1">
      <c r="A2495" s="3" t="s">
        <v>2756</v>
      </c>
      <c r="B2495" s="4" t="str">
        <f t="shared" si="81"/>
        <v>LCCSBASLWH26</v>
      </c>
      <c r="D2495" s="3" t="s">
        <v>101</v>
      </c>
      <c r="G2495" s="4">
        <v>27.0</v>
      </c>
      <c r="I2495" s="4">
        <v>2.0</v>
      </c>
      <c r="J2495" s="4">
        <v>23.0</v>
      </c>
      <c r="K2495" s="4">
        <v>0.0</v>
      </c>
      <c r="L2495" s="4">
        <v>0.0</v>
      </c>
      <c r="M2495" s="5"/>
      <c r="O2495" s="6">
        <f t="shared" si="2"/>
        <v>25</v>
      </c>
      <c r="P2495" s="3" t="s">
        <v>137</v>
      </c>
      <c r="Q2495" s="3" t="str">
        <f t="shared" si="3"/>
        <v>LC BARSTL</v>
      </c>
      <c r="R2495" s="3">
        <f t="shared" si="4"/>
        <v>25</v>
      </c>
      <c r="S2495" s="3" t="str">
        <f t="shared" si="5"/>
        <v/>
      </c>
      <c r="T2495" s="7">
        <f t="shared" si="6"/>
        <v>25</v>
      </c>
      <c r="U2495" s="8" t="str">
        <f t="array" ref="U2495">IF(W2495&lt;&gt;0,MAX(IFERROR(INDEX(A:S,MATCH(W2495,A:A,0),COLUMN(M$2)),0),IFERROR(INDEX(A:S,MATCH(AD2495,A:A,0),COLUMN(M$2)),0),IFERROR(INDEX(A:S,MATCH(AK2495,A:A,0),COLUMN(M$2)),0),IFERROR(INDEX(A:S,MATCH(AR2495,A:A,0),COLUMN(M$2)),0)),M2495)</f>
        <v/>
      </c>
      <c r="V2495" s="3" t="str">
        <f t="shared" si="7"/>
        <v/>
      </c>
    </row>
    <row r="2496" ht="15.75" customHeight="1">
      <c r="A2496" s="3" t="s">
        <v>2757</v>
      </c>
      <c r="B2496" s="4" t="str">
        <f t="shared" si="81"/>
        <v>LCCSBASLWH30</v>
      </c>
      <c r="D2496" s="3" t="s">
        <v>101</v>
      </c>
      <c r="G2496" s="4">
        <v>31.0</v>
      </c>
      <c r="I2496" s="4">
        <v>0.0</v>
      </c>
      <c r="J2496" s="4">
        <v>29.0</v>
      </c>
      <c r="K2496" s="4">
        <v>0.0</v>
      </c>
      <c r="L2496" s="4">
        <v>0.0</v>
      </c>
      <c r="M2496" s="5"/>
      <c r="O2496" s="6">
        <f t="shared" si="2"/>
        <v>31</v>
      </c>
      <c r="P2496" s="3" t="s">
        <v>137</v>
      </c>
      <c r="Q2496" s="3" t="str">
        <f t="shared" si="3"/>
        <v>LC BARSTL</v>
      </c>
      <c r="R2496" s="3">
        <f t="shared" si="4"/>
        <v>31</v>
      </c>
      <c r="S2496" s="3" t="str">
        <f t="shared" si="5"/>
        <v/>
      </c>
      <c r="T2496" s="7">
        <f t="shared" si="6"/>
        <v>31</v>
      </c>
      <c r="U2496" s="8" t="str">
        <f t="array" ref="U2496">IF(W2496&lt;&gt;0,MAX(IFERROR(INDEX(A:S,MATCH(W2496,A:A,0),COLUMN(M$2)),0),IFERROR(INDEX(A:S,MATCH(AD2496,A:A,0),COLUMN(M$2)),0),IFERROR(INDEX(A:S,MATCH(AK2496,A:A,0),COLUMN(M$2)),0),IFERROR(INDEX(A:S,MATCH(AR2496,A:A,0),COLUMN(M$2)),0)),M2496)</f>
        <v/>
      </c>
      <c r="V2496" s="3" t="str">
        <f t="shared" si="7"/>
        <v/>
      </c>
    </row>
    <row r="2497" ht="15.75" customHeight="1">
      <c r="A2497" s="3" t="s">
        <v>2758</v>
      </c>
      <c r="B2497" s="4" t="str">
        <f t="shared" si="81"/>
        <v>LCLRBABLBL26</v>
      </c>
      <c r="D2497" s="3" t="s">
        <v>101</v>
      </c>
      <c r="G2497" s="4">
        <v>30.0</v>
      </c>
      <c r="I2497" s="4">
        <v>12.0</v>
      </c>
      <c r="J2497" s="4">
        <v>16.0</v>
      </c>
      <c r="K2497" s="4">
        <v>0.0</v>
      </c>
      <c r="L2497" s="4">
        <v>0.0</v>
      </c>
      <c r="M2497" s="5">
        <v>45292.0</v>
      </c>
      <c r="N2497" s="3">
        <v>30.0</v>
      </c>
      <c r="O2497" s="6">
        <f t="shared" si="2"/>
        <v>18</v>
      </c>
      <c r="P2497" s="3" t="s">
        <v>137</v>
      </c>
      <c r="Q2497" s="3" t="str">
        <f t="shared" si="3"/>
        <v>LC BARSTL</v>
      </c>
      <c r="R2497" s="3">
        <f t="shared" si="4"/>
        <v>18</v>
      </c>
      <c r="S2497" s="3" t="str">
        <f t="shared" si="5"/>
        <v/>
      </c>
      <c r="T2497" s="7">
        <f t="shared" si="6"/>
        <v>18</v>
      </c>
      <c r="U2497" s="8">
        <f t="array" ref="U2497">IF(W2497&lt;&gt;0,MAX(IFERROR(INDEX(A:S,MATCH(W2497,A:A,0),COLUMN(M$2)),0),IFERROR(INDEX(A:S,MATCH(AD2497,A:A,0),COLUMN(M$2)),0),IFERROR(INDEX(A:S,MATCH(AK2497,A:A,0),COLUMN(M$2)),0),IFERROR(INDEX(A:S,MATCH(AR2497,A:A,0),COLUMN(M$2)),0)),M2497)</f>
        <v>45292</v>
      </c>
      <c r="V2497" s="3">
        <f t="shared" si="7"/>
        <v>30</v>
      </c>
    </row>
    <row r="2498" ht="15.75" customHeight="1">
      <c r="A2498" s="3" t="s">
        <v>2759</v>
      </c>
      <c r="B2498" s="4" t="str">
        <f t="shared" si="81"/>
        <v>LCLRBABLBL30</v>
      </c>
      <c r="D2498" s="3" t="s">
        <v>101</v>
      </c>
      <c r="G2498" s="4">
        <v>74.0</v>
      </c>
      <c r="I2498" s="4">
        <v>0.0</v>
      </c>
      <c r="J2498" s="4">
        <v>72.0</v>
      </c>
      <c r="K2498" s="4">
        <v>0.0</v>
      </c>
      <c r="L2498" s="4">
        <v>0.0</v>
      </c>
      <c r="M2498" s="5"/>
      <c r="O2498" s="6">
        <f t="shared" si="2"/>
        <v>74</v>
      </c>
      <c r="P2498" s="3" t="s">
        <v>137</v>
      </c>
      <c r="Q2498" s="3" t="str">
        <f t="shared" si="3"/>
        <v>LC BARSTL</v>
      </c>
      <c r="R2498" s="3">
        <f t="shared" si="4"/>
        <v>74</v>
      </c>
      <c r="S2498" s="3" t="str">
        <f t="shared" si="5"/>
        <v/>
      </c>
      <c r="T2498" s="7">
        <f t="shared" si="6"/>
        <v>74</v>
      </c>
      <c r="U2498" s="8" t="str">
        <f t="array" ref="U2498">IF(W2498&lt;&gt;0,MAX(IFERROR(INDEX(A:S,MATCH(W2498,A:A,0),COLUMN(M$2)),0),IFERROR(INDEX(A:S,MATCH(AD2498,A:A,0),COLUMN(M$2)),0),IFERROR(INDEX(A:S,MATCH(AK2498,A:A,0),COLUMN(M$2)),0),IFERROR(INDEX(A:S,MATCH(AR2498,A:A,0),COLUMN(M$2)),0)),M2498)</f>
        <v/>
      </c>
      <c r="V2498" s="3" t="str">
        <f t="shared" si="7"/>
        <v/>
      </c>
    </row>
    <row r="2499" ht="15.75" customHeight="1">
      <c r="A2499" s="3" t="s">
        <v>2760</v>
      </c>
      <c r="B2499" s="4" t="str">
        <f t="shared" si="81"/>
        <v>LCLRBAJVCHO26</v>
      </c>
      <c r="D2499" s="3" t="s">
        <v>101</v>
      </c>
      <c r="G2499" s="4">
        <v>7.0</v>
      </c>
      <c r="H2499" s="3">
        <v>30.0</v>
      </c>
      <c r="I2499" s="4">
        <v>14.0</v>
      </c>
      <c r="J2499" s="4">
        <v>0.0</v>
      </c>
      <c r="K2499" s="4">
        <v>1.0</v>
      </c>
      <c r="L2499" s="4">
        <v>0.0</v>
      </c>
      <c r="M2499" s="5">
        <v>45249.0</v>
      </c>
      <c r="O2499" s="6">
        <f t="shared" si="2"/>
        <v>-7</v>
      </c>
      <c r="P2499" s="3" t="s">
        <v>137</v>
      </c>
      <c r="Q2499" s="3" t="str">
        <f t="shared" si="3"/>
        <v>LC BARSTL</v>
      </c>
      <c r="R2499" s="3">
        <f t="shared" si="4"/>
        <v>-7</v>
      </c>
      <c r="S2499" s="3">
        <f t="shared" si="5"/>
        <v>30</v>
      </c>
      <c r="T2499" s="7">
        <f t="shared" si="6"/>
        <v>0</v>
      </c>
      <c r="U2499" s="8">
        <f t="array" ref="U2499">IF(W2499&lt;&gt;0,MAX(IFERROR(INDEX(A:S,MATCH(W2499,A:A,0),COLUMN(M$2)),0),IFERROR(INDEX(A:S,MATCH(AD2499,A:A,0),COLUMN(M$2)),0),IFERROR(INDEX(A:S,MATCH(AK2499,A:A,0),COLUMN(M$2)),0),IFERROR(INDEX(A:S,MATCH(AR2499,A:A,0),COLUMN(M$2)),0)),M2499)</f>
        <v>45249</v>
      </c>
      <c r="V2499" s="3" t="str">
        <f t="shared" si="7"/>
        <v/>
      </c>
    </row>
    <row r="2500" ht="15.75" customHeight="1">
      <c r="A2500" s="3" t="s">
        <v>2761</v>
      </c>
      <c r="B2500" s="4" t="str">
        <f t="shared" si="81"/>
        <v>LCLRBAJVCHO30</v>
      </c>
      <c r="D2500" s="3" t="s">
        <v>101</v>
      </c>
      <c r="G2500" s="4">
        <v>93.0</v>
      </c>
      <c r="I2500" s="4">
        <v>6.0</v>
      </c>
      <c r="J2500" s="4">
        <v>85.0</v>
      </c>
      <c r="K2500" s="4">
        <v>0.0</v>
      </c>
      <c r="L2500" s="4">
        <v>0.0</v>
      </c>
      <c r="M2500" s="5"/>
      <c r="O2500" s="6">
        <f t="shared" si="2"/>
        <v>87</v>
      </c>
      <c r="P2500" s="3" t="s">
        <v>137</v>
      </c>
      <c r="Q2500" s="3" t="str">
        <f t="shared" si="3"/>
        <v>LC BARSTL</v>
      </c>
      <c r="R2500" s="3">
        <f t="shared" si="4"/>
        <v>87</v>
      </c>
      <c r="S2500" s="3" t="str">
        <f t="shared" si="5"/>
        <v/>
      </c>
      <c r="T2500" s="7">
        <f t="shared" si="6"/>
        <v>87</v>
      </c>
      <c r="U2500" s="8" t="str">
        <f t="array" ref="U2500">IF(W2500&lt;&gt;0,MAX(IFERROR(INDEX(A:S,MATCH(W2500,A:A,0),COLUMN(M$2)),0),IFERROR(INDEX(A:S,MATCH(AD2500,A:A,0),COLUMN(M$2)),0),IFERROR(INDEX(A:S,MATCH(AK2500,A:A,0),COLUMN(M$2)),0),IFERROR(INDEX(A:S,MATCH(AR2500,A:A,0),COLUMN(M$2)),0)),M2500)</f>
        <v/>
      </c>
      <c r="V2500" s="3" t="str">
        <f t="shared" si="7"/>
        <v/>
      </c>
    </row>
    <row r="2501" ht="15.75" customHeight="1">
      <c r="A2501" s="3" t="s">
        <v>2762</v>
      </c>
      <c r="B2501" s="4" t="str">
        <f t="shared" si="81"/>
        <v>LCLRBAMBVG26</v>
      </c>
      <c r="D2501" s="3" t="s">
        <v>101</v>
      </c>
      <c r="G2501" s="4">
        <v>3.0</v>
      </c>
      <c r="H2501" s="3">
        <v>40.0</v>
      </c>
      <c r="I2501" s="4">
        <v>18.0</v>
      </c>
      <c r="J2501" s="4">
        <v>0.0</v>
      </c>
      <c r="K2501" s="4">
        <v>0.0</v>
      </c>
      <c r="L2501" s="4">
        <v>0.0</v>
      </c>
      <c r="M2501" s="5">
        <v>45249.0</v>
      </c>
      <c r="N2501" s="3">
        <v>100.0</v>
      </c>
      <c r="O2501" s="6">
        <f t="shared" si="2"/>
        <v>-15</v>
      </c>
      <c r="P2501" s="3" t="s">
        <v>137</v>
      </c>
      <c r="Q2501" s="3" t="str">
        <f t="shared" si="3"/>
        <v>LC BARSTL</v>
      </c>
      <c r="R2501" s="3">
        <f t="shared" si="4"/>
        <v>-15</v>
      </c>
      <c r="S2501" s="3">
        <f t="shared" si="5"/>
        <v>40</v>
      </c>
      <c r="T2501" s="7">
        <f t="shared" si="6"/>
        <v>0</v>
      </c>
      <c r="U2501" s="8">
        <f t="array" ref="U2501">IF(W2501&lt;&gt;0,MAX(IFERROR(INDEX(A:S,MATCH(W2501,A:A,0),COLUMN(M$2)),0),IFERROR(INDEX(A:S,MATCH(AD2501,A:A,0),COLUMN(M$2)),0),IFERROR(INDEX(A:S,MATCH(AK2501,A:A,0),COLUMN(M$2)),0),IFERROR(INDEX(A:S,MATCH(AR2501,A:A,0),COLUMN(M$2)),0)),M2501)</f>
        <v>45249</v>
      </c>
      <c r="V2501" s="3">
        <f t="shared" si="7"/>
        <v>100</v>
      </c>
    </row>
    <row r="2502" ht="15.75" customHeight="1">
      <c r="A2502" s="3" t="s">
        <v>2763</v>
      </c>
      <c r="B2502" s="4" t="str">
        <f t="shared" si="81"/>
        <v>LCLRBAMBVG30</v>
      </c>
      <c r="D2502" s="3" t="s">
        <v>101</v>
      </c>
      <c r="G2502" s="4">
        <v>5.0</v>
      </c>
      <c r="I2502" s="4">
        <v>8.0</v>
      </c>
      <c r="J2502" s="4">
        <v>0.0</v>
      </c>
      <c r="K2502" s="4">
        <v>0.0</v>
      </c>
      <c r="L2502" s="4">
        <v>0.0</v>
      </c>
      <c r="M2502" s="5">
        <v>45266.0</v>
      </c>
      <c r="N2502" s="3">
        <v>60.0</v>
      </c>
      <c r="O2502" s="6">
        <f t="shared" si="2"/>
        <v>-3</v>
      </c>
      <c r="P2502" s="3" t="s">
        <v>137</v>
      </c>
      <c r="Q2502" s="3" t="str">
        <f t="shared" si="3"/>
        <v>LC BARSTL</v>
      </c>
      <c r="R2502" s="3">
        <f t="shared" si="4"/>
        <v>-3</v>
      </c>
      <c r="S2502" s="3" t="str">
        <f t="shared" si="5"/>
        <v/>
      </c>
      <c r="T2502" s="7">
        <f t="shared" si="6"/>
        <v>0</v>
      </c>
      <c r="U2502" s="8">
        <f t="array" ref="U2502">IF(W2502&lt;&gt;0,MAX(IFERROR(INDEX(A:S,MATCH(W2502,A:A,0),COLUMN(M$2)),0),IFERROR(INDEX(A:S,MATCH(AD2502,A:A,0),COLUMN(M$2)),0),IFERROR(INDEX(A:S,MATCH(AK2502,A:A,0),COLUMN(M$2)),0),IFERROR(INDEX(A:S,MATCH(AR2502,A:A,0),COLUMN(M$2)),0)),M2502)</f>
        <v>45266</v>
      </c>
      <c r="V2502" s="3">
        <f t="shared" si="7"/>
        <v>60</v>
      </c>
    </row>
    <row r="2503" ht="15.75" customHeight="1">
      <c r="A2503" s="3" t="s">
        <v>2764</v>
      </c>
      <c r="B2503" s="4" t="str">
        <f t="shared" si="81"/>
        <v>LCLRBASLWH26</v>
      </c>
      <c r="D2503" s="3" t="s">
        <v>101</v>
      </c>
      <c r="G2503" s="4">
        <v>32.0</v>
      </c>
      <c r="I2503" s="4">
        <v>1.0</v>
      </c>
      <c r="J2503" s="4">
        <v>29.0</v>
      </c>
      <c r="K2503" s="4">
        <v>0.0</v>
      </c>
      <c r="L2503" s="4">
        <v>0.0</v>
      </c>
      <c r="M2503" s="5">
        <v>45292.0</v>
      </c>
      <c r="N2503" s="3">
        <v>30.0</v>
      </c>
      <c r="O2503" s="6">
        <f t="shared" si="2"/>
        <v>31</v>
      </c>
      <c r="P2503" s="3" t="s">
        <v>137</v>
      </c>
      <c r="Q2503" s="3" t="str">
        <f t="shared" si="3"/>
        <v>LC BARSTL</v>
      </c>
      <c r="R2503" s="3">
        <f t="shared" si="4"/>
        <v>31</v>
      </c>
      <c r="S2503" s="3" t="str">
        <f t="shared" si="5"/>
        <v/>
      </c>
      <c r="T2503" s="7">
        <f t="shared" si="6"/>
        <v>31</v>
      </c>
      <c r="U2503" s="8">
        <f t="array" ref="U2503">IF(W2503&lt;&gt;0,MAX(IFERROR(INDEX(A:S,MATCH(W2503,A:A,0),COLUMN(M$2)),0),IFERROR(INDEX(A:S,MATCH(AD2503,A:A,0),COLUMN(M$2)),0),IFERROR(INDEX(A:S,MATCH(AK2503,A:A,0),COLUMN(M$2)),0),IFERROR(INDEX(A:S,MATCH(AR2503,A:A,0),COLUMN(M$2)),0)),M2503)</f>
        <v>45292</v>
      </c>
      <c r="V2503" s="3">
        <f t="shared" si="7"/>
        <v>30</v>
      </c>
    </row>
    <row r="2504" ht="15.75" customHeight="1">
      <c r="A2504" s="3" t="s">
        <v>2765</v>
      </c>
      <c r="B2504" s="4" t="str">
        <f t="shared" si="81"/>
        <v>LCLRBASLWH30</v>
      </c>
      <c r="D2504" s="3" t="s">
        <v>101</v>
      </c>
      <c r="G2504" s="4">
        <v>0.0</v>
      </c>
      <c r="H2504" s="3">
        <v>30.0</v>
      </c>
      <c r="I2504" s="4">
        <v>4.0</v>
      </c>
      <c r="J2504" s="4">
        <v>0.0</v>
      </c>
      <c r="K2504" s="4">
        <v>0.0</v>
      </c>
      <c r="L2504" s="4">
        <v>0.0</v>
      </c>
      <c r="M2504" s="5">
        <v>45249.0</v>
      </c>
      <c r="O2504" s="6">
        <f t="shared" si="2"/>
        <v>-4</v>
      </c>
      <c r="P2504" s="3" t="s">
        <v>137</v>
      </c>
      <c r="Q2504" s="3" t="str">
        <f t="shared" si="3"/>
        <v>LC BARSTL</v>
      </c>
      <c r="R2504" s="3">
        <f t="shared" si="4"/>
        <v>-4</v>
      </c>
      <c r="S2504" s="3">
        <f t="shared" si="5"/>
        <v>30</v>
      </c>
      <c r="T2504" s="7">
        <f t="shared" si="6"/>
        <v>0</v>
      </c>
      <c r="U2504" s="8">
        <f t="array" ref="U2504">IF(W2504&lt;&gt;0,MAX(IFERROR(INDEX(A:S,MATCH(W2504,A:A,0),COLUMN(M$2)),0),IFERROR(INDEX(A:S,MATCH(AD2504,A:A,0),COLUMN(M$2)),0),IFERROR(INDEX(A:S,MATCH(AK2504,A:A,0),COLUMN(M$2)),0),IFERROR(INDEX(A:S,MATCH(AR2504,A:A,0),COLUMN(M$2)),0)),M2504)</f>
        <v>45249</v>
      </c>
      <c r="V2504" s="3" t="str">
        <f t="shared" si="7"/>
        <v/>
      </c>
    </row>
    <row r="2505" ht="15.75" customHeight="1">
      <c r="A2505" s="3" t="s">
        <v>2740</v>
      </c>
      <c r="B2505" s="4" t="str">
        <f>ARRAY_CONSTRAIN(ARRAYFORMULA(_xlfn.XLOOKUP(A2505,[1]Sheet1!$F:$F,[1]!SKU)), 1, 1)</f>
        <v>#ERROR!</v>
      </c>
      <c r="D2505" s="3" t="s">
        <v>101</v>
      </c>
      <c r="G2505" s="4">
        <v>2.0</v>
      </c>
      <c r="H2505" s="3">
        <v>50.0</v>
      </c>
      <c r="I2505" s="4">
        <v>9.0</v>
      </c>
      <c r="J2505" s="4">
        <v>0.0</v>
      </c>
      <c r="K2505" s="4">
        <v>0.0</v>
      </c>
      <c r="L2505" s="4">
        <v>0.0</v>
      </c>
      <c r="M2505" s="5">
        <v>45264.0</v>
      </c>
      <c r="N2505" s="3">
        <v>80.0</v>
      </c>
      <c r="O2505" s="6">
        <f t="shared" si="2"/>
        <v>-7</v>
      </c>
      <c r="P2505" s="3" t="s">
        <v>137</v>
      </c>
      <c r="Q2505" s="3" t="str">
        <f t="shared" si="3"/>
        <v>LC BARSTL</v>
      </c>
      <c r="R2505" s="3">
        <f t="shared" si="4"/>
        <v>-7</v>
      </c>
      <c r="S2505" s="3">
        <f t="shared" si="5"/>
        <v>50</v>
      </c>
      <c r="T2505" s="7">
        <f t="shared" si="6"/>
        <v>0</v>
      </c>
      <c r="U2505" s="8">
        <f t="array" ref="U2505">IF(W2505&lt;&gt;0,MAX(IFERROR(INDEX(A:S,MATCH(W2505,A:A,0),COLUMN(M$2)),0),IFERROR(INDEX(A:S,MATCH(AD2505,A:A,0),COLUMN(M$2)),0),IFERROR(INDEX(A:S,MATCH(AK2505,A:A,0),COLUMN(M$2)),0),IFERROR(INDEX(A:S,MATCH(AR2505,A:A,0),COLUMN(M$2)),0)),M2505)</f>
        <v>45264</v>
      </c>
      <c r="V2505" s="3">
        <f t="shared" si="7"/>
        <v>80</v>
      </c>
    </row>
    <row r="2506" ht="15.75" customHeight="1">
      <c r="A2506" s="3" t="s">
        <v>2741</v>
      </c>
      <c r="B2506" s="4" t="str">
        <f>ARRAY_CONSTRAIN(ARRAYFORMULA(_xlfn.XLOOKUP(A2506,[1]Sheet1!$F:$F,[1]!SKU)), 1, 1)</f>
        <v>#ERROR!</v>
      </c>
      <c r="D2506" s="3" t="s">
        <v>101</v>
      </c>
      <c r="G2506" s="4">
        <v>22.0</v>
      </c>
      <c r="I2506" s="4">
        <v>2.0</v>
      </c>
      <c r="J2506" s="4">
        <v>18.0</v>
      </c>
      <c r="K2506" s="4">
        <v>0.0</v>
      </c>
      <c r="L2506" s="4">
        <v>0.0</v>
      </c>
      <c r="M2506" s="5"/>
      <c r="O2506" s="6">
        <f t="shared" si="2"/>
        <v>20</v>
      </c>
      <c r="P2506" s="3" t="s">
        <v>137</v>
      </c>
      <c r="Q2506" s="3" t="str">
        <f t="shared" si="3"/>
        <v>LC BARSTL</v>
      </c>
      <c r="R2506" s="3">
        <f t="shared" si="4"/>
        <v>20</v>
      </c>
      <c r="S2506" s="3" t="str">
        <f t="shared" si="5"/>
        <v/>
      </c>
      <c r="T2506" s="7">
        <f t="shared" si="6"/>
        <v>20</v>
      </c>
      <c r="U2506" s="8" t="str">
        <f t="array" ref="U2506">IF(W2506&lt;&gt;0,MAX(IFERROR(INDEX(A:S,MATCH(W2506,A:A,0),COLUMN(M$2)),0),IFERROR(INDEX(A:S,MATCH(AD2506,A:A,0),COLUMN(M$2)),0),IFERROR(INDEX(A:S,MATCH(AK2506,A:A,0),COLUMN(M$2)),0),IFERROR(INDEX(A:S,MATCH(AR2506,A:A,0),COLUMN(M$2)),0)),M2506)</f>
        <v/>
      </c>
      <c r="V2506" s="3" t="str">
        <f t="shared" si="7"/>
        <v/>
      </c>
    </row>
    <row r="2507" ht="15.75" customHeight="1">
      <c r="A2507" s="3" t="s">
        <v>2742</v>
      </c>
      <c r="B2507" s="4" t="str">
        <f>ARRAY_CONSTRAIN(ARRAYFORMULA(_xlfn.XLOOKUP(A2507,[1]Sheet1!$F:$F,[1]!SKU)), 1, 1)</f>
        <v>#ERROR!</v>
      </c>
      <c r="D2507" s="3" t="s">
        <v>101</v>
      </c>
      <c r="G2507" s="4">
        <v>179.0</v>
      </c>
      <c r="I2507" s="4">
        <v>15.0</v>
      </c>
      <c r="J2507" s="4">
        <v>162.0</v>
      </c>
      <c r="K2507" s="4">
        <v>0.0</v>
      </c>
      <c r="L2507" s="4">
        <v>0.0</v>
      </c>
      <c r="M2507" s="5"/>
      <c r="O2507" s="6">
        <f t="shared" si="2"/>
        <v>164</v>
      </c>
      <c r="P2507" s="3" t="s">
        <v>137</v>
      </c>
      <c r="Q2507" s="3" t="str">
        <f t="shared" si="3"/>
        <v>LC BARSTL</v>
      </c>
      <c r="R2507" s="3">
        <f t="shared" si="4"/>
        <v>164</v>
      </c>
      <c r="S2507" s="3" t="str">
        <f t="shared" si="5"/>
        <v/>
      </c>
      <c r="T2507" s="7">
        <f t="shared" si="6"/>
        <v>164</v>
      </c>
      <c r="U2507" s="8" t="str">
        <f t="array" ref="U2507">IF(W2507&lt;&gt;0,MAX(IFERROR(INDEX(A:S,MATCH(W2507,A:A,0),COLUMN(M$2)),0),IFERROR(INDEX(A:S,MATCH(AD2507,A:A,0),COLUMN(M$2)),0),IFERROR(INDEX(A:S,MATCH(AK2507,A:A,0),COLUMN(M$2)),0),IFERROR(INDEX(A:S,MATCH(AR2507,A:A,0),COLUMN(M$2)),0)),M2507)</f>
        <v/>
      </c>
      <c r="V2507" s="3" t="str">
        <f t="shared" si="7"/>
        <v/>
      </c>
    </row>
    <row r="2508" ht="15.75" customHeight="1">
      <c r="A2508" s="3" t="s">
        <v>2743</v>
      </c>
      <c r="B2508" s="4" t="str">
        <f>ARRAY_CONSTRAIN(ARRAYFORMULA(_xlfn.XLOOKUP(A2508,[1]Sheet1!$F:$F,[1]!SKU)), 1, 1)</f>
        <v>#ERROR!</v>
      </c>
      <c r="D2508" s="3" t="s">
        <v>101</v>
      </c>
      <c r="G2508" s="4">
        <v>90.0</v>
      </c>
      <c r="H2508" s="3">
        <v>70.0</v>
      </c>
      <c r="I2508" s="4">
        <v>30.0</v>
      </c>
      <c r="J2508" s="4">
        <v>58.0</v>
      </c>
      <c r="K2508" s="4">
        <v>0.0</v>
      </c>
      <c r="L2508" s="4">
        <v>0.0</v>
      </c>
      <c r="M2508" s="5">
        <v>45264.0</v>
      </c>
      <c r="N2508" s="3">
        <v>50.0</v>
      </c>
      <c r="O2508" s="6">
        <f t="shared" si="2"/>
        <v>60</v>
      </c>
      <c r="P2508" s="3" t="s">
        <v>137</v>
      </c>
      <c r="Q2508" s="3" t="str">
        <f t="shared" si="3"/>
        <v>LC BARSTL</v>
      </c>
      <c r="R2508" s="3">
        <f t="shared" si="4"/>
        <v>60</v>
      </c>
      <c r="S2508" s="3">
        <f t="shared" si="5"/>
        <v>70</v>
      </c>
      <c r="T2508" s="7">
        <f t="shared" si="6"/>
        <v>60</v>
      </c>
      <c r="U2508" s="8">
        <f t="array" ref="U2508">IF(W2508&lt;&gt;0,MAX(IFERROR(INDEX(A:S,MATCH(W2508,A:A,0),COLUMN(M$2)),0),IFERROR(INDEX(A:S,MATCH(AD2508,A:A,0),COLUMN(M$2)),0),IFERROR(INDEX(A:S,MATCH(AK2508,A:A,0),COLUMN(M$2)),0),IFERROR(INDEX(A:S,MATCH(AR2508,A:A,0),COLUMN(M$2)),0)),M2508)</f>
        <v>45264</v>
      </c>
      <c r="V2508" s="3">
        <f t="shared" si="7"/>
        <v>50</v>
      </c>
    </row>
    <row r="2509" ht="15.75" customHeight="1">
      <c r="A2509" s="3" t="s">
        <v>2744</v>
      </c>
      <c r="B2509" s="4" t="str">
        <f>ARRAY_CONSTRAIN(ARRAYFORMULA(_xlfn.XLOOKUP(A2509,[1]Sheet1!$F:$F,[1]!SKU)), 1, 1)</f>
        <v>#ERROR!</v>
      </c>
      <c r="D2509" s="3" t="s">
        <v>101</v>
      </c>
      <c r="G2509" s="4">
        <v>4.0</v>
      </c>
      <c r="I2509" s="4">
        <v>1.0</v>
      </c>
      <c r="J2509" s="4">
        <v>1.0</v>
      </c>
      <c r="K2509" s="4">
        <v>0.0</v>
      </c>
      <c r="L2509" s="4">
        <v>0.0</v>
      </c>
      <c r="M2509" s="5"/>
      <c r="O2509" s="6">
        <f t="shared" si="2"/>
        <v>3</v>
      </c>
      <c r="P2509" s="3" t="s">
        <v>137</v>
      </c>
      <c r="Q2509" s="3" t="str">
        <f t="shared" si="3"/>
        <v>LC BARSTL</v>
      </c>
      <c r="R2509" s="3">
        <f t="shared" si="4"/>
        <v>3</v>
      </c>
      <c r="S2509" s="3" t="str">
        <f t="shared" si="5"/>
        <v/>
      </c>
      <c r="T2509" s="7">
        <f t="shared" si="6"/>
        <v>3</v>
      </c>
      <c r="U2509" s="8" t="str">
        <f t="array" ref="U2509">IF(W2509&lt;&gt;0,MAX(IFERROR(INDEX(A:S,MATCH(W2509,A:A,0),COLUMN(M$2)),0),IFERROR(INDEX(A:S,MATCH(AD2509,A:A,0),COLUMN(M$2)),0),IFERROR(INDEX(A:S,MATCH(AK2509,A:A,0),COLUMN(M$2)),0),IFERROR(INDEX(A:S,MATCH(AR2509,A:A,0),COLUMN(M$2)),0)),M2509)</f>
        <v/>
      </c>
      <c r="V2509" s="3" t="str">
        <f t="shared" si="7"/>
        <v/>
      </c>
    </row>
    <row r="2510" ht="15.75" customHeight="1">
      <c r="A2510" s="3" t="s">
        <v>2745</v>
      </c>
      <c r="B2510" s="4" t="str">
        <f>ARRAY_CONSTRAIN(ARRAYFORMULA(_xlfn.XLOOKUP(A2510,[1]Sheet1!$F:$F,[1]!SKU)), 1, 1)</f>
        <v>#ERROR!</v>
      </c>
      <c r="D2510" s="3" t="s">
        <v>101</v>
      </c>
      <c r="G2510" s="4">
        <v>34.0</v>
      </c>
      <c r="I2510" s="4">
        <v>0.0</v>
      </c>
      <c r="J2510" s="4">
        <v>32.0</v>
      </c>
      <c r="K2510" s="4">
        <v>5.0</v>
      </c>
      <c r="L2510" s="4">
        <v>0.0</v>
      </c>
      <c r="O2510" s="6">
        <f t="shared" si="2"/>
        <v>34</v>
      </c>
      <c r="P2510" s="3" t="s">
        <v>137</v>
      </c>
      <c r="Q2510" s="3" t="str">
        <f t="shared" si="3"/>
        <v>LC BARSTL</v>
      </c>
      <c r="R2510" s="3">
        <f t="shared" si="4"/>
        <v>34</v>
      </c>
      <c r="S2510" s="3" t="str">
        <f t="shared" si="5"/>
        <v/>
      </c>
      <c r="T2510" s="7">
        <f t="shared" si="6"/>
        <v>34</v>
      </c>
      <c r="U2510" s="8" t="str">
        <f t="array" ref="U2510">IF(W2510&lt;&gt;0,MAX(IFERROR(INDEX(A:S,MATCH(W2510,A:A,0),COLUMN(M$2)),0),IFERROR(INDEX(A:S,MATCH(AD2510,A:A,0),COLUMN(M$2)),0),IFERROR(INDEX(A:S,MATCH(AK2510,A:A,0),COLUMN(M$2)),0),IFERROR(INDEX(A:S,MATCH(AR2510,A:A,0),COLUMN(M$2)),0)),M2510)</f>
        <v/>
      </c>
      <c r="V2510" s="3" t="str">
        <f t="shared" si="7"/>
        <v/>
      </c>
    </row>
    <row r="2511" ht="15.75" customHeight="1">
      <c r="A2511" s="3" t="s">
        <v>2746</v>
      </c>
      <c r="B2511" s="4" t="str">
        <f>ARRAY_CONSTRAIN(ARRAYFORMULA(_xlfn.XLOOKUP(A2511,[1]Sheet1!$F:$F,[1]!SKU)), 1, 1)</f>
        <v>#ERROR!</v>
      </c>
      <c r="D2511" s="3" t="s">
        <v>101</v>
      </c>
      <c r="G2511" s="4">
        <v>72.0</v>
      </c>
      <c r="I2511" s="4">
        <v>12.0</v>
      </c>
      <c r="J2511" s="4">
        <v>58.0</v>
      </c>
      <c r="K2511" s="4">
        <v>0.0</v>
      </c>
      <c r="L2511" s="4">
        <v>0.0</v>
      </c>
      <c r="M2511" s="5"/>
      <c r="O2511" s="6">
        <f t="shared" si="2"/>
        <v>60</v>
      </c>
      <c r="P2511" s="3" t="s">
        <v>137</v>
      </c>
      <c r="Q2511" s="3" t="str">
        <f t="shared" si="3"/>
        <v>LC BARSTL</v>
      </c>
      <c r="R2511" s="3">
        <f t="shared" si="4"/>
        <v>60</v>
      </c>
      <c r="S2511" s="3" t="str">
        <f t="shared" si="5"/>
        <v/>
      </c>
      <c r="T2511" s="7">
        <f t="shared" si="6"/>
        <v>60</v>
      </c>
      <c r="U2511" s="8" t="str">
        <f t="array" ref="U2511">IF(W2511&lt;&gt;0,MAX(IFERROR(INDEX(A:S,MATCH(W2511,A:A,0),COLUMN(M$2)),0),IFERROR(INDEX(A:S,MATCH(AD2511,A:A,0),COLUMN(M$2)),0),IFERROR(INDEX(A:S,MATCH(AK2511,A:A,0),COLUMN(M$2)),0),IFERROR(INDEX(A:S,MATCH(AR2511,A:A,0),COLUMN(M$2)),0)),M2511)</f>
        <v/>
      </c>
      <c r="V2511" s="3" t="str">
        <f t="shared" si="7"/>
        <v/>
      </c>
    </row>
    <row r="2512" ht="15.75" customHeight="1">
      <c r="A2512" s="3" t="s">
        <v>2747</v>
      </c>
      <c r="B2512" s="4" t="str">
        <f>ARRAY_CONSTRAIN(ARRAYFORMULA(_xlfn.XLOOKUP(A2512,[1]Sheet1!$F:$F,[1]!SKU)), 1, 1)</f>
        <v>#ERROR!</v>
      </c>
      <c r="D2512" s="3" t="s">
        <v>101</v>
      </c>
      <c r="G2512" s="4">
        <v>0.0</v>
      </c>
      <c r="I2512" s="4">
        <v>0.0</v>
      </c>
      <c r="J2512" s="4">
        <v>0.0</v>
      </c>
      <c r="K2512" s="4">
        <v>0.0</v>
      </c>
      <c r="L2512" s="4">
        <v>0.0</v>
      </c>
      <c r="M2512" s="5">
        <v>45261.0</v>
      </c>
      <c r="N2512" s="3">
        <v>30.0</v>
      </c>
      <c r="O2512" s="6">
        <f t="shared" si="2"/>
        <v>0</v>
      </c>
      <c r="P2512" s="3" t="s">
        <v>137</v>
      </c>
      <c r="Q2512" s="3" t="str">
        <f t="shared" si="3"/>
        <v>LC BARSTL</v>
      </c>
      <c r="R2512" s="3">
        <f t="shared" si="4"/>
        <v>0</v>
      </c>
      <c r="S2512" s="3" t="str">
        <f t="shared" si="5"/>
        <v/>
      </c>
      <c r="T2512" s="7">
        <f t="shared" si="6"/>
        <v>0</v>
      </c>
      <c r="U2512" s="8">
        <f t="array" ref="U2512">IF(W2512&lt;&gt;0,MAX(IFERROR(INDEX(A:S,MATCH(W2512,A:A,0),COLUMN(M$2)),0),IFERROR(INDEX(A:S,MATCH(AD2512,A:A,0),COLUMN(M$2)),0),IFERROR(INDEX(A:S,MATCH(AK2512,A:A,0),COLUMN(M$2)),0),IFERROR(INDEX(A:S,MATCH(AR2512,A:A,0),COLUMN(M$2)),0)),M2512)</f>
        <v>45261</v>
      </c>
      <c r="V2512" s="3">
        <f t="shared" si="7"/>
        <v>30</v>
      </c>
    </row>
    <row r="2513" ht="15.75" customHeight="1">
      <c r="A2513" s="3" t="s">
        <v>2748</v>
      </c>
      <c r="B2513" s="4" t="str">
        <f>ARRAY_CONSTRAIN(ARRAYFORMULA(_xlfn.XLOOKUP(A2513,[1]Sheet1!$F:$F,[1]!SKU)), 1, 1)</f>
        <v>#ERROR!</v>
      </c>
      <c r="D2513" s="3" t="s">
        <v>101</v>
      </c>
      <c r="G2513" s="4">
        <v>2.0</v>
      </c>
      <c r="I2513" s="4">
        <v>2.0</v>
      </c>
      <c r="J2513" s="4">
        <v>0.0</v>
      </c>
      <c r="K2513" s="4">
        <v>0.0</v>
      </c>
      <c r="L2513" s="4">
        <v>0.0</v>
      </c>
      <c r="M2513" s="5">
        <v>45292.0</v>
      </c>
      <c r="N2513" s="3">
        <v>40.0</v>
      </c>
      <c r="O2513" s="6">
        <f t="shared" si="2"/>
        <v>0</v>
      </c>
      <c r="P2513" s="3" t="s">
        <v>137</v>
      </c>
      <c r="Q2513" s="3" t="str">
        <f t="shared" si="3"/>
        <v>LC BARSTL</v>
      </c>
      <c r="R2513" s="3">
        <f t="shared" si="4"/>
        <v>0</v>
      </c>
      <c r="S2513" s="3" t="str">
        <f t="shared" si="5"/>
        <v/>
      </c>
      <c r="T2513" s="7">
        <f t="shared" si="6"/>
        <v>0</v>
      </c>
      <c r="U2513" s="8">
        <f t="array" ref="U2513">IF(W2513&lt;&gt;0,MAX(IFERROR(INDEX(A:S,MATCH(W2513,A:A,0),COLUMN(M$2)),0),IFERROR(INDEX(A:S,MATCH(AD2513,A:A,0),COLUMN(M$2)),0),IFERROR(INDEX(A:S,MATCH(AK2513,A:A,0),COLUMN(M$2)),0),IFERROR(INDEX(A:S,MATCH(AR2513,A:A,0),COLUMN(M$2)),0)),M2513)</f>
        <v>45292</v>
      </c>
      <c r="V2513" s="3">
        <f t="shared" si="7"/>
        <v>40</v>
      </c>
    </row>
    <row r="2514" ht="15.75" customHeight="1">
      <c r="A2514" s="3" t="s">
        <v>2749</v>
      </c>
      <c r="B2514" s="4" t="str">
        <f>ARRAY_CONSTRAIN(ARRAYFORMULA(_xlfn.XLOOKUP(A2514,[1]Sheet1!$F:$F,[1]!SKU)), 1, 1)</f>
        <v>#ERROR!</v>
      </c>
      <c r="D2514" s="3" t="s">
        <v>101</v>
      </c>
      <c r="G2514" s="4">
        <v>4.0</v>
      </c>
      <c r="I2514" s="4">
        <v>1.0</v>
      </c>
      <c r="J2514" s="4">
        <v>1.0</v>
      </c>
      <c r="K2514" s="4">
        <v>0.0</v>
      </c>
      <c r="L2514" s="4">
        <v>0.0</v>
      </c>
      <c r="M2514" s="5"/>
      <c r="O2514" s="6">
        <f t="shared" si="2"/>
        <v>3</v>
      </c>
      <c r="P2514" s="3" t="s">
        <v>137</v>
      </c>
      <c r="Q2514" s="3" t="str">
        <f t="shared" si="3"/>
        <v>LC BARSTL</v>
      </c>
      <c r="R2514" s="3">
        <f t="shared" si="4"/>
        <v>3</v>
      </c>
      <c r="S2514" s="3" t="str">
        <f t="shared" si="5"/>
        <v/>
      </c>
      <c r="T2514" s="7">
        <f t="shared" si="6"/>
        <v>3</v>
      </c>
      <c r="U2514" s="8" t="str">
        <f t="array" ref="U2514">IF(W2514&lt;&gt;0,MAX(IFERROR(INDEX(A:S,MATCH(W2514,A:A,0),COLUMN(M$2)),0),IFERROR(INDEX(A:S,MATCH(AD2514,A:A,0),COLUMN(M$2)),0),IFERROR(INDEX(A:S,MATCH(AK2514,A:A,0),COLUMN(M$2)),0),IFERROR(INDEX(A:S,MATCH(AR2514,A:A,0),COLUMN(M$2)),0)),M2514)</f>
        <v/>
      </c>
      <c r="V2514" s="3" t="str">
        <f t="shared" si="7"/>
        <v/>
      </c>
    </row>
    <row r="2515" ht="15.75" customHeight="1">
      <c r="A2515" s="3" t="s">
        <v>2750</v>
      </c>
      <c r="B2515" s="4" t="str">
        <f>ARRAY_CONSTRAIN(ARRAYFORMULA(_xlfn.XLOOKUP(A2515,[1]Sheet1!$F:$F,[1]!SKU)), 1, 1)</f>
        <v>#ERROR!</v>
      </c>
      <c r="D2515" s="3" t="s">
        <v>101</v>
      </c>
      <c r="G2515" s="4">
        <v>95.0</v>
      </c>
      <c r="H2515" s="3">
        <v>30.0</v>
      </c>
      <c r="I2515" s="4">
        <v>15.0</v>
      </c>
      <c r="J2515" s="4">
        <v>78.0</v>
      </c>
      <c r="K2515" s="4">
        <v>0.0</v>
      </c>
      <c r="L2515" s="4">
        <v>0.0</v>
      </c>
      <c r="M2515" s="5">
        <v>45249.0</v>
      </c>
      <c r="O2515" s="6">
        <f t="shared" si="2"/>
        <v>80</v>
      </c>
      <c r="P2515" s="3" t="s">
        <v>137</v>
      </c>
      <c r="Q2515" s="3" t="str">
        <f t="shared" si="3"/>
        <v>LC BARSTL</v>
      </c>
      <c r="R2515" s="3">
        <f t="shared" si="4"/>
        <v>80</v>
      </c>
      <c r="S2515" s="3">
        <f t="shared" si="5"/>
        <v>30</v>
      </c>
      <c r="T2515" s="7">
        <f t="shared" si="6"/>
        <v>80</v>
      </c>
      <c r="U2515" s="8">
        <f t="array" ref="U2515">IF(W2515&lt;&gt;0,MAX(IFERROR(INDEX(A:S,MATCH(W2515,A:A,0),COLUMN(M$2)),0),IFERROR(INDEX(A:S,MATCH(AD2515,A:A,0),COLUMN(M$2)),0),IFERROR(INDEX(A:S,MATCH(AK2515,A:A,0),COLUMN(M$2)),0),IFERROR(INDEX(A:S,MATCH(AR2515,A:A,0),COLUMN(M$2)),0)),M2515)</f>
        <v>45249</v>
      </c>
      <c r="V2515" s="3" t="str">
        <f t="shared" si="7"/>
        <v/>
      </c>
    </row>
    <row r="2516" ht="15.75" customHeight="1">
      <c r="A2516" s="3" t="s">
        <v>2751</v>
      </c>
      <c r="B2516" s="4" t="str">
        <f>ARRAY_CONSTRAIN(ARRAYFORMULA(_xlfn.XLOOKUP(A2516,[1]Sheet1!$F:$F,[1]!SKU)), 1, 1)</f>
        <v>#ERROR!</v>
      </c>
      <c r="D2516" s="3" t="s">
        <v>101</v>
      </c>
      <c r="G2516" s="4">
        <v>74.0</v>
      </c>
      <c r="I2516" s="4">
        <v>0.0</v>
      </c>
      <c r="J2516" s="4">
        <v>72.0</v>
      </c>
      <c r="K2516" s="4">
        <v>0.0</v>
      </c>
      <c r="L2516" s="4">
        <v>0.0</v>
      </c>
      <c r="M2516" s="5"/>
      <c r="O2516" s="6">
        <f t="shared" si="2"/>
        <v>74</v>
      </c>
      <c r="P2516" s="3" t="s">
        <v>137</v>
      </c>
      <c r="Q2516" s="3" t="str">
        <f t="shared" si="3"/>
        <v>LC BARSTL</v>
      </c>
      <c r="R2516" s="3">
        <f t="shared" si="4"/>
        <v>74</v>
      </c>
      <c r="S2516" s="3" t="str">
        <f t="shared" si="5"/>
        <v/>
      </c>
      <c r="T2516" s="7">
        <f t="shared" si="6"/>
        <v>74</v>
      </c>
      <c r="U2516" s="8" t="str">
        <f t="array" ref="U2516">IF(W2516&lt;&gt;0,MAX(IFERROR(INDEX(A:S,MATCH(W2516,A:A,0),COLUMN(M$2)),0),IFERROR(INDEX(A:S,MATCH(AD2516,A:A,0),COLUMN(M$2)),0),IFERROR(INDEX(A:S,MATCH(AK2516,A:A,0),COLUMN(M$2)),0),IFERROR(INDEX(A:S,MATCH(AR2516,A:A,0),COLUMN(M$2)),0)),M2516)</f>
        <v/>
      </c>
      <c r="V2516" s="3" t="str">
        <f t="shared" si="7"/>
        <v/>
      </c>
    </row>
    <row r="2517" ht="15.75" customHeight="1">
      <c r="A2517" s="3" t="s">
        <v>2752</v>
      </c>
      <c r="B2517" s="4" t="str">
        <f>ARRAY_CONSTRAIN(ARRAYFORMULA(_xlfn.XLOOKUP(A2517,[1]Sheet1!$F:$F,[1]!SKU)), 1, 1)</f>
        <v>#ERROR!</v>
      </c>
      <c r="D2517" s="3" t="s">
        <v>101</v>
      </c>
      <c r="G2517" s="4">
        <v>29.0</v>
      </c>
      <c r="I2517" s="4">
        <v>1.0</v>
      </c>
      <c r="J2517" s="4">
        <v>26.0</v>
      </c>
      <c r="K2517" s="4">
        <v>0.0</v>
      </c>
      <c r="L2517" s="4">
        <v>0.0</v>
      </c>
      <c r="M2517" s="5">
        <v>45292.0</v>
      </c>
      <c r="N2517" s="3">
        <v>30.0</v>
      </c>
      <c r="O2517" s="6">
        <f t="shared" si="2"/>
        <v>28</v>
      </c>
      <c r="P2517" s="3" t="s">
        <v>137</v>
      </c>
      <c r="Q2517" s="3" t="str">
        <f t="shared" si="3"/>
        <v>LC BARSTL</v>
      </c>
      <c r="R2517" s="3">
        <f t="shared" si="4"/>
        <v>28</v>
      </c>
      <c r="S2517" s="3" t="str">
        <f t="shared" si="5"/>
        <v/>
      </c>
      <c r="T2517" s="7">
        <f t="shared" si="6"/>
        <v>28</v>
      </c>
      <c r="U2517" s="8">
        <f t="array" ref="U2517">IF(W2517&lt;&gt;0,MAX(IFERROR(INDEX(A:S,MATCH(W2517,A:A,0),COLUMN(M$2)),0),IFERROR(INDEX(A:S,MATCH(AD2517,A:A,0),COLUMN(M$2)),0),IFERROR(INDEX(A:S,MATCH(AK2517,A:A,0),COLUMN(M$2)),0),IFERROR(INDEX(A:S,MATCH(AR2517,A:A,0),COLUMN(M$2)),0)),M2517)</f>
        <v>45292</v>
      </c>
      <c r="V2517" s="3">
        <f t="shared" si="7"/>
        <v>30</v>
      </c>
    </row>
    <row r="2518" ht="15.75" customHeight="1">
      <c r="A2518" s="3" t="s">
        <v>2753</v>
      </c>
      <c r="B2518" s="4" t="str">
        <f>ARRAY_CONSTRAIN(ARRAYFORMULA(_xlfn.XLOOKUP(A2518,[1]Sheet1!$F:$F,[1]!SKU)), 1, 1)</f>
        <v>#ERROR!</v>
      </c>
      <c r="D2518" s="3" t="s">
        <v>101</v>
      </c>
      <c r="G2518" s="4">
        <v>30.0</v>
      </c>
      <c r="I2518" s="4">
        <v>1.0</v>
      </c>
      <c r="J2518" s="4">
        <v>27.0</v>
      </c>
      <c r="K2518" s="4">
        <v>0.0</v>
      </c>
      <c r="L2518" s="4">
        <v>0.0</v>
      </c>
      <c r="M2518" s="5"/>
      <c r="O2518" s="6">
        <f t="shared" si="2"/>
        <v>29</v>
      </c>
      <c r="P2518" s="3" t="s">
        <v>137</v>
      </c>
      <c r="Q2518" s="3" t="str">
        <f t="shared" si="3"/>
        <v>LC BARSTL</v>
      </c>
      <c r="R2518" s="3">
        <f t="shared" si="4"/>
        <v>29</v>
      </c>
      <c r="S2518" s="3" t="str">
        <f t="shared" si="5"/>
        <v/>
      </c>
      <c r="T2518" s="7">
        <f t="shared" si="6"/>
        <v>29</v>
      </c>
      <c r="U2518" s="8" t="str">
        <f t="array" ref="U2518">IF(W2518&lt;&gt;0,MAX(IFERROR(INDEX(A:S,MATCH(W2518,A:A,0),COLUMN(M$2)),0),IFERROR(INDEX(A:S,MATCH(AD2518,A:A,0),COLUMN(M$2)),0),IFERROR(INDEX(A:S,MATCH(AK2518,A:A,0),COLUMN(M$2)),0),IFERROR(INDEX(A:S,MATCH(AR2518,A:A,0),COLUMN(M$2)),0)),M2518)</f>
        <v/>
      </c>
      <c r="V2518" s="3" t="str">
        <f t="shared" si="7"/>
        <v/>
      </c>
    </row>
    <row r="2519" ht="15.75" customHeight="1">
      <c r="A2519" s="3" t="s">
        <v>2754</v>
      </c>
      <c r="B2519" s="4" t="str">
        <f>ARRAY_CONSTRAIN(ARRAYFORMULA(_xlfn.XLOOKUP(A2519,[1]Sheet1!$F:$F,[1]!SKU)), 1, 1)</f>
        <v>#ERROR!</v>
      </c>
      <c r="D2519" s="3" t="s">
        <v>101</v>
      </c>
      <c r="G2519" s="4">
        <v>249.0</v>
      </c>
      <c r="I2519" s="4">
        <v>56.0</v>
      </c>
      <c r="J2519" s="4">
        <v>191.0</v>
      </c>
      <c r="K2519" s="4">
        <v>0.0</v>
      </c>
      <c r="L2519" s="4">
        <v>0.0</v>
      </c>
      <c r="M2519" s="5">
        <v>45266.0</v>
      </c>
      <c r="N2519" s="3">
        <v>210.0</v>
      </c>
      <c r="O2519" s="6">
        <f t="shared" si="2"/>
        <v>193</v>
      </c>
      <c r="P2519" s="3" t="s">
        <v>137</v>
      </c>
      <c r="Q2519" s="3" t="str">
        <f t="shared" si="3"/>
        <v>LC BARSTL</v>
      </c>
      <c r="R2519" s="3">
        <f t="shared" si="4"/>
        <v>193</v>
      </c>
      <c r="S2519" s="3" t="str">
        <f t="shared" si="5"/>
        <v/>
      </c>
      <c r="T2519" s="7">
        <f t="shared" si="6"/>
        <v>193</v>
      </c>
      <c r="U2519" s="8">
        <f t="array" ref="U2519">IF(W2519&lt;&gt;0,MAX(IFERROR(INDEX(A:S,MATCH(W2519,A:A,0),COLUMN(M$2)),0),IFERROR(INDEX(A:S,MATCH(AD2519,A:A,0),COLUMN(M$2)),0),IFERROR(INDEX(A:S,MATCH(AK2519,A:A,0),COLUMN(M$2)),0),IFERROR(INDEX(A:S,MATCH(AR2519,A:A,0),COLUMN(M$2)),0)),M2519)</f>
        <v>45266</v>
      </c>
      <c r="V2519" s="3">
        <f t="shared" si="7"/>
        <v>210</v>
      </c>
    </row>
    <row r="2520" ht="15.75" customHeight="1">
      <c r="A2520" s="3" t="s">
        <v>2755</v>
      </c>
      <c r="B2520" s="4" t="str">
        <f>ARRAY_CONSTRAIN(ARRAYFORMULA(_xlfn.XLOOKUP(A2520,[1]Sheet1!$F:$F,[1]!SKU)), 1, 1)</f>
        <v>#ERROR!</v>
      </c>
      <c r="D2520" s="3" t="s">
        <v>101</v>
      </c>
      <c r="G2520" s="4">
        <v>76.0</v>
      </c>
      <c r="I2520" s="4">
        <v>15.0</v>
      </c>
      <c r="J2520" s="4">
        <v>59.0</v>
      </c>
      <c r="K2520" s="4">
        <v>1.0</v>
      </c>
      <c r="L2520" s="4">
        <v>0.0</v>
      </c>
      <c r="M2520" s="5"/>
      <c r="O2520" s="6">
        <f t="shared" si="2"/>
        <v>61</v>
      </c>
      <c r="P2520" s="3" t="s">
        <v>137</v>
      </c>
      <c r="Q2520" s="3" t="str">
        <f t="shared" si="3"/>
        <v>LC BARSTL</v>
      </c>
      <c r="R2520" s="3">
        <f t="shared" si="4"/>
        <v>61</v>
      </c>
      <c r="S2520" s="3" t="str">
        <f t="shared" si="5"/>
        <v/>
      </c>
      <c r="T2520" s="7">
        <f t="shared" si="6"/>
        <v>61</v>
      </c>
      <c r="U2520" s="8" t="str">
        <f t="array" ref="U2520">IF(W2520&lt;&gt;0,MAX(IFERROR(INDEX(A:S,MATCH(W2520,A:A,0),COLUMN(M$2)),0),IFERROR(INDEX(A:S,MATCH(AD2520,A:A,0),COLUMN(M$2)),0),IFERROR(INDEX(A:S,MATCH(AK2520,A:A,0),COLUMN(M$2)),0),IFERROR(INDEX(A:S,MATCH(AR2520,A:A,0),COLUMN(M$2)),0)),M2520)</f>
        <v/>
      </c>
      <c r="V2520" s="3" t="str">
        <f t="shared" si="7"/>
        <v/>
      </c>
    </row>
    <row r="2521" ht="15.75" customHeight="1">
      <c r="A2521" s="3" t="s">
        <v>2756</v>
      </c>
      <c r="B2521" s="4" t="str">
        <f>ARRAY_CONSTRAIN(ARRAYFORMULA(_xlfn.XLOOKUP(A2521,[1]Sheet1!$F:$F,[1]!SKU)), 1, 1)</f>
        <v>#ERROR!</v>
      </c>
      <c r="D2521" s="3" t="s">
        <v>101</v>
      </c>
      <c r="G2521" s="4">
        <v>27.0</v>
      </c>
      <c r="I2521" s="4">
        <v>2.0</v>
      </c>
      <c r="J2521" s="4">
        <v>23.0</v>
      </c>
      <c r="K2521" s="4">
        <v>0.0</v>
      </c>
      <c r="L2521" s="4">
        <v>0.0</v>
      </c>
      <c r="M2521" s="5"/>
      <c r="O2521" s="6">
        <f t="shared" si="2"/>
        <v>25</v>
      </c>
      <c r="P2521" s="3" t="s">
        <v>137</v>
      </c>
      <c r="Q2521" s="3" t="str">
        <f t="shared" si="3"/>
        <v>LC BARSTL</v>
      </c>
      <c r="R2521" s="3">
        <f t="shared" si="4"/>
        <v>25</v>
      </c>
      <c r="S2521" s="3" t="str">
        <f t="shared" si="5"/>
        <v/>
      </c>
      <c r="T2521" s="7">
        <f t="shared" si="6"/>
        <v>25</v>
      </c>
      <c r="U2521" s="8" t="str">
        <f t="array" ref="U2521">IF(W2521&lt;&gt;0,MAX(IFERROR(INDEX(A:S,MATCH(W2521,A:A,0),COLUMN(M$2)),0),IFERROR(INDEX(A:S,MATCH(AD2521,A:A,0),COLUMN(M$2)),0),IFERROR(INDEX(A:S,MATCH(AK2521,A:A,0),COLUMN(M$2)),0),IFERROR(INDEX(A:S,MATCH(AR2521,A:A,0),COLUMN(M$2)),0)),M2521)</f>
        <v/>
      </c>
      <c r="V2521" s="3" t="str">
        <f t="shared" si="7"/>
        <v/>
      </c>
    </row>
    <row r="2522" ht="15.75" customHeight="1">
      <c r="A2522" s="3" t="s">
        <v>2757</v>
      </c>
      <c r="B2522" s="4" t="str">
        <f>ARRAY_CONSTRAIN(ARRAYFORMULA(_xlfn.XLOOKUP(A2522,[1]Sheet1!$F:$F,[1]!SKU)), 1, 1)</f>
        <v>#ERROR!</v>
      </c>
      <c r="D2522" s="3" t="s">
        <v>101</v>
      </c>
      <c r="G2522" s="4">
        <v>31.0</v>
      </c>
      <c r="I2522" s="4">
        <v>0.0</v>
      </c>
      <c r="J2522" s="4">
        <v>29.0</v>
      </c>
      <c r="K2522" s="4">
        <v>0.0</v>
      </c>
      <c r="L2522" s="4">
        <v>0.0</v>
      </c>
      <c r="M2522" s="5"/>
      <c r="O2522" s="6">
        <f t="shared" si="2"/>
        <v>31</v>
      </c>
      <c r="P2522" s="3" t="s">
        <v>137</v>
      </c>
      <c r="Q2522" s="3" t="str">
        <f t="shared" si="3"/>
        <v>LC BARSTL</v>
      </c>
      <c r="R2522" s="3">
        <f t="shared" si="4"/>
        <v>31</v>
      </c>
      <c r="S2522" s="3" t="str">
        <f t="shared" si="5"/>
        <v/>
      </c>
      <c r="T2522" s="7">
        <f t="shared" si="6"/>
        <v>31</v>
      </c>
      <c r="U2522" s="8" t="str">
        <f t="array" ref="U2522">IF(W2522&lt;&gt;0,MAX(IFERROR(INDEX(A:S,MATCH(W2522,A:A,0),COLUMN(M$2)),0),IFERROR(INDEX(A:S,MATCH(AD2522,A:A,0),COLUMN(M$2)),0),IFERROR(INDEX(A:S,MATCH(AK2522,A:A,0),COLUMN(M$2)),0),IFERROR(INDEX(A:S,MATCH(AR2522,A:A,0),COLUMN(M$2)),0)),M2522)</f>
        <v/>
      </c>
      <c r="V2522" s="3" t="str">
        <f t="shared" si="7"/>
        <v/>
      </c>
    </row>
    <row r="2523" ht="15.75" customHeight="1">
      <c r="A2523" s="3" t="s">
        <v>2758</v>
      </c>
      <c r="B2523" s="4" t="str">
        <f>ARRAY_CONSTRAIN(ARRAYFORMULA(_xlfn.XLOOKUP(A2523,[1]Sheet1!$F:$F,[1]!SKU)), 1, 1)</f>
        <v>#ERROR!</v>
      </c>
      <c r="D2523" s="3" t="s">
        <v>101</v>
      </c>
      <c r="G2523" s="4">
        <v>30.0</v>
      </c>
      <c r="I2523" s="4">
        <v>12.0</v>
      </c>
      <c r="J2523" s="4">
        <v>16.0</v>
      </c>
      <c r="K2523" s="4">
        <v>0.0</v>
      </c>
      <c r="L2523" s="4">
        <v>0.0</v>
      </c>
      <c r="M2523" s="5">
        <v>45292.0</v>
      </c>
      <c r="N2523" s="3">
        <v>30.0</v>
      </c>
      <c r="O2523" s="6">
        <f t="shared" si="2"/>
        <v>18</v>
      </c>
      <c r="P2523" s="3" t="s">
        <v>137</v>
      </c>
      <c r="Q2523" s="3" t="str">
        <f t="shared" si="3"/>
        <v>LC BARSTL</v>
      </c>
      <c r="R2523" s="3">
        <f t="shared" si="4"/>
        <v>18</v>
      </c>
      <c r="S2523" s="3" t="str">
        <f t="shared" si="5"/>
        <v/>
      </c>
      <c r="T2523" s="7">
        <f t="shared" si="6"/>
        <v>18</v>
      </c>
      <c r="U2523" s="8">
        <f t="array" ref="U2523">IF(W2523&lt;&gt;0,MAX(IFERROR(INDEX(A:S,MATCH(W2523,A:A,0),COLUMN(M$2)),0),IFERROR(INDEX(A:S,MATCH(AD2523,A:A,0),COLUMN(M$2)),0),IFERROR(INDEX(A:S,MATCH(AK2523,A:A,0),COLUMN(M$2)),0),IFERROR(INDEX(A:S,MATCH(AR2523,A:A,0),COLUMN(M$2)),0)),M2523)</f>
        <v>45292</v>
      </c>
      <c r="V2523" s="3">
        <f t="shared" si="7"/>
        <v>30</v>
      </c>
    </row>
    <row r="2524" ht="15.75" customHeight="1">
      <c r="A2524" s="3" t="s">
        <v>2759</v>
      </c>
      <c r="B2524" s="4" t="str">
        <f>ARRAY_CONSTRAIN(ARRAYFORMULA(_xlfn.XLOOKUP(A2524,[1]Sheet1!$F:$F,[1]!SKU)), 1, 1)</f>
        <v>#ERROR!</v>
      </c>
      <c r="D2524" s="3" t="s">
        <v>101</v>
      </c>
      <c r="G2524" s="4">
        <v>74.0</v>
      </c>
      <c r="I2524" s="4">
        <v>0.0</v>
      </c>
      <c r="J2524" s="4">
        <v>72.0</v>
      </c>
      <c r="K2524" s="4">
        <v>0.0</v>
      </c>
      <c r="L2524" s="4">
        <v>0.0</v>
      </c>
      <c r="M2524" s="5"/>
      <c r="O2524" s="6">
        <f t="shared" si="2"/>
        <v>74</v>
      </c>
      <c r="P2524" s="3" t="s">
        <v>137</v>
      </c>
      <c r="Q2524" s="3" t="str">
        <f t="shared" si="3"/>
        <v>LC BARSTL</v>
      </c>
      <c r="R2524" s="3">
        <f t="shared" si="4"/>
        <v>74</v>
      </c>
      <c r="S2524" s="3" t="str">
        <f t="shared" si="5"/>
        <v/>
      </c>
      <c r="T2524" s="7">
        <f t="shared" si="6"/>
        <v>74</v>
      </c>
      <c r="U2524" s="8" t="str">
        <f t="array" ref="U2524">IF(W2524&lt;&gt;0,MAX(IFERROR(INDEX(A:S,MATCH(W2524,A:A,0),COLUMN(M$2)),0),IFERROR(INDEX(A:S,MATCH(AD2524,A:A,0),COLUMN(M$2)),0),IFERROR(INDEX(A:S,MATCH(AK2524,A:A,0),COLUMN(M$2)),0),IFERROR(INDEX(A:S,MATCH(AR2524,A:A,0),COLUMN(M$2)),0)),M2524)</f>
        <v/>
      </c>
      <c r="V2524" s="3" t="str">
        <f t="shared" si="7"/>
        <v/>
      </c>
    </row>
    <row r="2525" ht="15.75" customHeight="1">
      <c r="A2525" s="3" t="s">
        <v>2760</v>
      </c>
      <c r="B2525" s="4" t="str">
        <f>ARRAY_CONSTRAIN(ARRAYFORMULA(_xlfn.XLOOKUP(A2525,[1]Sheet1!$F:$F,[1]!SKU)), 1, 1)</f>
        <v>#ERROR!</v>
      </c>
      <c r="D2525" s="3" t="s">
        <v>101</v>
      </c>
      <c r="G2525" s="4">
        <v>7.0</v>
      </c>
      <c r="H2525" s="3">
        <v>30.0</v>
      </c>
      <c r="I2525" s="4">
        <v>14.0</v>
      </c>
      <c r="J2525" s="4">
        <v>0.0</v>
      </c>
      <c r="K2525" s="4">
        <v>1.0</v>
      </c>
      <c r="L2525" s="4">
        <v>0.0</v>
      </c>
      <c r="M2525" s="5">
        <v>45249.0</v>
      </c>
      <c r="O2525" s="6">
        <f t="shared" si="2"/>
        <v>-7</v>
      </c>
      <c r="P2525" s="3" t="s">
        <v>137</v>
      </c>
      <c r="Q2525" s="3" t="str">
        <f t="shared" si="3"/>
        <v>LC BARSTL</v>
      </c>
      <c r="R2525" s="3">
        <f t="shared" si="4"/>
        <v>-7</v>
      </c>
      <c r="S2525" s="3">
        <f t="shared" si="5"/>
        <v>30</v>
      </c>
      <c r="T2525" s="7">
        <f t="shared" si="6"/>
        <v>0</v>
      </c>
      <c r="U2525" s="8">
        <f t="array" ref="U2525">IF(W2525&lt;&gt;0,MAX(IFERROR(INDEX(A:S,MATCH(W2525,A:A,0),COLUMN(M$2)),0),IFERROR(INDEX(A:S,MATCH(AD2525,A:A,0),COLUMN(M$2)),0),IFERROR(INDEX(A:S,MATCH(AK2525,A:A,0),COLUMN(M$2)),0),IFERROR(INDEX(A:S,MATCH(AR2525,A:A,0),COLUMN(M$2)),0)),M2525)</f>
        <v>45249</v>
      </c>
      <c r="V2525" s="3" t="str">
        <f t="shared" si="7"/>
        <v/>
      </c>
    </row>
    <row r="2526" ht="15.75" customHeight="1">
      <c r="A2526" s="3" t="s">
        <v>2761</v>
      </c>
      <c r="B2526" s="4" t="str">
        <f>ARRAY_CONSTRAIN(ARRAYFORMULA(_xlfn.XLOOKUP(A2526,[1]Sheet1!$F:$F,[1]!SKU)), 1, 1)</f>
        <v>#ERROR!</v>
      </c>
      <c r="D2526" s="3" t="s">
        <v>101</v>
      </c>
      <c r="G2526" s="4">
        <v>93.0</v>
      </c>
      <c r="I2526" s="4">
        <v>6.0</v>
      </c>
      <c r="J2526" s="4">
        <v>85.0</v>
      </c>
      <c r="K2526" s="4">
        <v>0.0</v>
      </c>
      <c r="L2526" s="4">
        <v>0.0</v>
      </c>
      <c r="M2526" s="5"/>
      <c r="O2526" s="6">
        <f t="shared" si="2"/>
        <v>87</v>
      </c>
      <c r="P2526" s="3" t="s">
        <v>137</v>
      </c>
      <c r="Q2526" s="3" t="str">
        <f t="shared" si="3"/>
        <v>LC BARSTL</v>
      </c>
      <c r="R2526" s="3">
        <f t="shared" si="4"/>
        <v>87</v>
      </c>
      <c r="S2526" s="3" t="str">
        <f t="shared" si="5"/>
        <v/>
      </c>
      <c r="T2526" s="7">
        <f t="shared" si="6"/>
        <v>87</v>
      </c>
      <c r="U2526" s="8" t="str">
        <f t="array" ref="U2526">IF(W2526&lt;&gt;0,MAX(IFERROR(INDEX(A:S,MATCH(W2526,A:A,0),COLUMN(M$2)),0),IFERROR(INDEX(A:S,MATCH(AD2526,A:A,0),COLUMN(M$2)),0),IFERROR(INDEX(A:S,MATCH(AK2526,A:A,0),COLUMN(M$2)),0),IFERROR(INDEX(A:S,MATCH(AR2526,A:A,0),COLUMN(M$2)),0)),M2526)</f>
        <v/>
      </c>
      <c r="V2526" s="3" t="str">
        <f t="shared" si="7"/>
        <v/>
      </c>
    </row>
    <row r="2527" ht="15.75" customHeight="1">
      <c r="A2527" s="3" t="s">
        <v>2762</v>
      </c>
      <c r="B2527" s="4" t="str">
        <f>ARRAY_CONSTRAIN(ARRAYFORMULA(_xlfn.XLOOKUP(A2527,[1]Sheet1!$F:$F,[1]!SKU)), 1, 1)</f>
        <v>#ERROR!</v>
      </c>
      <c r="D2527" s="3" t="s">
        <v>101</v>
      </c>
      <c r="G2527" s="4">
        <v>3.0</v>
      </c>
      <c r="H2527" s="3">
        <v>40.0</v>
      </c>
      <c r="I2527" s="4">
        <v>18.0</v>
      </c>
      <c r="J2527" s="4">
        <v>0.0</v>
      </c>
      <c r="K2527" s="4">
        <v>0.0</v>
      </c>
      <c r="L2527" s="4">
        <v>0.0</v>
      </c>
      <c r="M2527" s="5">
        <v>45249.0</v>
      </c>
      <c r="N2527" s="3">
        <v>100.0</v>
      </c>
      <c r="O2527" s="6">
        <f t="shared" si="2"/>
        <v>-15</v>
      </c>
      <c r="P2527" s="3" t="s">
        <v>137</v>
      </c>
      <c r="Q2527" s="3" t="str">
        <f t="shared" si="3"/>
        <v>LC BARSTL</v>
      </c>
      <c r="R2527" s="3">
        <f t="shared" si="4"/>
        <v>-15</v>
      </c>
      <c r="S2527" s="3">
        <f t="shared" si="5"/>
        <v>40</v>
      </c>
      <c r="T2527" s="7">
        <f t="shared" si="6"/>
        <v>0</v>
      </c>
      <c r="U2527" s="8">
        <f t="array" ref="U2527">IF(W2527&lt;&gt;0,MAX(IFERROR(INDEX(A:S,MATCH(W2527,A:A,0),COLUMN(M$2)),0),IFERROR(INDEX(A:S,MATCH(AD2527,A:A,0),COLUMN(M$2)),0),IFERROR(INDEX(A:S,MATCH(AK2527,A:A,0),COLUMN(M$2)),0),IFERROR(INDEX(A:S,MATCH(AR2527,A:A,0),COLUMN(M$2)),0)),M2527)</f>
        <v>45249</v>
      </c>
      <c r="V2527" s="3">
        <f t="shared" si="7"/>
        <v>100</v>
      </c>
    </row>
    <row r="2528" ht="15.75" customHeight="1">
      <c r="A2528" s="3" t="s">
        <v>2763</v>
      </c>
      <c r="B2528" s="4" t="str">
        <f>ARRAY_CONSTRAIN(ARRAYFORMULA(_xlfn.XLOOKUP(A2528,[1]Sheet1!$F:$F,[1]!SKU)), 1, 1)</f>
        <v>#ERROR!</v>
      </c>
      <c r="D2528" s="3" t="s">
        <v>101</v>
      </c>
      <c r="G2528" s="4">
        <v>5.0</v>
      </c>
      <c r="I2528" s="4">
        <v>8.0</v>
      </c>
      <c r="J2528" s="4">
        <v>0.0</v>
      </c>
      <c r="K2528" s="4">
        <v>0.0</v>
      </c>
      <c r="L2528" s="4">
        <v>0.0</v>
      </c>
      <c r="M2528" s="5">
        <v>45266.0</v>
      </c>
      <c r="N2528" s="3">
        <v>60.0</v>
      </c>
      <c r="O2528" s="6">
        <f t="shared" si="2"/>
        <v>-3</v>
      </c>
      <c r="P2528" s="3" t="s">
        <v>137</v>
      </c>
      <c r="Q2528" s="3" t="str">
        <f t="shared" si="3"/>
        <v>LC BARSTL</v>
      </c>
      <c r="R2528" s="3">
        <f t="shared" si="4"/>
        <v>-3</v>
      </c>
      <c r="S2528" s="3" t="str">
        <f t="shared" si="5"/>
        <v/>
      </c>
      <c r="T2528" s="7">
        <f t="shared" si="6"/>
        <v>0</v>
      </c>
      <c r="U2528" s="8">
        <f t="array" ref="U2528">IF(W2528&lt;&gt;0,MAX(IFERROR(INDEX(A:S,MATCH(W2528,A:A,0),COLUMN(M$2)),0),IFERROR(INDEX(A:S,MATCH(AD2528,A:A,0),COLUMN(M$2)),0),IFERROR(INDEX(A:S,MATCH(AK2528,A:A,0),COLUMN(M$2)),0),IFERROR(INDEX(A:S,MATCH(AR2528,A:A,0),COLUMN(M$2)),0)),M2528)</f>
        <v>45266</v>
      </c>
      <c r="V2528" s="3">
        <f t="shared" si="7"/>
        <v>60</v>
      </c>
    </row>
    <row r="2529" ht="15.75" customHeight="1">
      <c r="A2529" s="3" t="s">
        <v>2764</v>
      </c>
      <c r="B2529" s="4" t="str">
        <f>ARRAY_CONSTRAIN(ARRAYFORMULA(_xlfn.XLOOKUP(A2529,[1]Sheet1!$F:$F,[1]!SKU)), 1, 1)</f>
        <v>#ERROR!</v>
      </c>
      <c r="D2529" s="3" t="s">
        <v>101</v>
      </c>
      <c r="G2529" s="4">
        <v>32.0</v>
      </c>
      <c r="I2529" s="4">
        <v>1.0</v>
      </c>
      <c r="J2529" s="4">
        <v>29.0</v>
      </c>
      <c r="K2529" s="4">
        <v>0.0</v>
      </c>
      <c r="L2529" s="4">
        <v>0.0</v>
      </c>
      <c r="M2529" s="5">
        <v>45292.0</v>
      </c>
      <c r="N2529" s="3">
        <v>30.0</v>
      </c>
      <c r="O2529" s="6">
        <f t="shared" si="2"/>
        <v>31</v>
      </c>
      <c r="P2529" s="3" t="s">
        <v>137</v>
      </c>
      <c r="Q2529" s="3" t="str">
        <f t="shared" si="3"/>
        <v>LC BARSTL</v>
      </c>
      <c r="R2529" s="3">
        <f t="shared" si="4"/>
        <v>31</v>
      </c>
      <c r="S2529" s="3" t="str">
        <f t="shared" si="5"/>
        <v/>
      </c>
      <c r="T2529" s="7">
        <f t="shared" si="6"/>
        <v>31</v>
      </c>
      <c r="U2529" s="8">
        <f t="array" ref="U2529">IF(W2529&lt;&gt;0,MAX(IFERROR(INDEX(A:S,MATCH(W2529,A:A,0),COLUMN(M$2)),0),IFERROR(INDEX(A:S,MATCH(AD2529,A:A,0),COLUMN(M$2)),0),IFERROR(INDEX(A:S,MATCH(AK2529,A:A,0),COLUMN(M$2)),0),IFERROR(INDEX(A:S,MATCH(AR2529,A:A,0),COLUMN(M$2)),0)),M2529)</f>
        <v>45292</v>
      </c>
      <c r="V2529" s="3">
        <f t="shared" si="7"/>
        <v>30</v>
      </c>
    </row>
    <row r="2530" ht="15.75" customHeight="1">
      <c r="A2530" s="3" t="s">
        <v>2765</v>
      </c>
      <c r="B2530" s="4" t="str">
        <f>ARRAY_CONSTRAIN(ARRAYFORMULA(_xlfn.XLOOKUP(A2530,[1]Sheet1!$F:$F,[1]!SKU)), 1, 1)</f>
        <v>#ERROR!</v>
      </c>
      <c r="D2530" s="3" t="s">
        <v>101</v>
      </c>
      <c r="G2530" s="4">
        <v>0.0</v>
      </c>
      <c r="H2530" s="3">
        <v>30.0</v>
      </c>
      <c r="I2530" s="4">
        <v>4.0</v>
      </c>
      <c r="J2530" s="4">
        <v>0.0</v>
      </c>
      <c r="K2530" s="4">
        <v>0.0</v>
      </c>
      <c r="L2530" s="4">
        <v>0.0</v>
      </c>
      <c r="M2530" s="5">
        <v>45249.0</v>
      </c>
      <c r="O2530" s="6">
        <f t="shared" si="2"/>
        <v>-4</v>
      </c>
      <c r="P2530" s="3" t="s">
        <v>137</v>
      </c>
      <c r="Q2530" s="3" t="str">
        <f t="shared" si="3"/>
        <v>LC BARSTL</v>
      </c>
      <c r="R2530" s="3">
        <f t="shared" si="4"/>
        <v>-4</v>
      </c>
      <c r="S2530" s="3">
        <f t="shared" si="5"/>
        <v>30</v>
      </c>
      <c r="T2530" s="7">
        <f t="shared" si="6"/>
        <v>0</v>
      </c>
      <c r="U2530" s="8">
        <f t="array" ref="U2530">IF(W2530&lt;&gt;0,MAX(IFERROR(INDEX(A:S,MATCH(W2530,A:A,0),COLUMN(M$2)),0),IFERROR(INDEX(A:S,MATCH(AD2530,A:A,0),COLUMN(M$2)),0),IFERROR(INDEX(A:S,MATCH(AK2530,A:A,0),COLUMN(M$2)),0),IFERROR(INDEX(A:S,MATCH(AR2530,A:A,0),COLUMN(M$2)),0)),M2530)</f>
        <v>45249</v>
      </c>
      <c r="V2530" s="3" t="str">
        <f t="shared" si="7"/>
        <v/>
      </c>
    </row>
    <row r="2531" ht="15.75" customHeight="1">
      <c r="A2531" s="3" t="s">
        <v>2766</v>
      </c>
      <c r="B2531" s="4" t="str">
        <f t="shared" ref="B2531:B2560" si="102">A2531</f>
        <v>LCNKBABLBLGR26</v>
      </c>
      <c r="D2531" s="3" t="s">
        <v>101</v>
      </c>
      <c r="G2531" s="4">
        <v>94.0</v>
      </c>
      <c r="I2531" s="4">
        <v>0.0</v>
      </c>
      <c r="J2531" s="4">
        <v>92.0</v>
      </c>
      <c r="K2531" s="4">
        <v>0.0</v>
      </c>
      <c r="L2531" s="4">
        <v>0.0</v>
      </c>
      <c r="M2531" s="5"/>
      <c r="O2531" s="6">
        <f t="shared" si="2"/>
        <v>94</v>
      </c>
      <c r="P2531" s="3" t="s">
        <v>137</v>
      </c>
      <c r="Q2531" s="3" t="str">
        <f t="shared" si="3"/>
        <v>LC BARSTL</v>
      </c>
      <c r="R2531" s="3">
        <f t="shared" si="4"/>
        <v>94</v>
      </c>
      <c r="S2531" s="3" t="str">
        <f t="shared" si="5"/>
        <v/>
      </c>
      <c r="T2531" s="7">
        <f t="shared" si="6"/>
        <v>94</v>
      </c>
      <c r="U2531" s="8" t="str">
        <f t="array" ref="U2531">IF(W2531&lt;&gt;0,MAX(IFERROR(INDEX(A:S,MATCH(W2531,A:A,0),COLUMN(M$2)),0),IFERROR(INDEX(A:S,MATCH(AD2531,A:A,0),COLUMN(M$2)),0),IFERROR(INDEX(A:S,MATCH(AK2531,A:A,0),COLUMN(M$2)),0),IFERROR(INDEX(A:S,MATCH(AR2531,A:A,0),COLUMN(M$2)),0)),M2531)</f>
        <v/>
      </c>
      <c r="V2531" s="3" t="str">
        <f t="shared" si="7"/>
        <v/>
      </c>
    </row>
    <row r="2532" ht="15.75" customHeight="1">
      <c r="A2532" s="3" t="s">
        <v>2767</v>
      </c>
      <c r="B2532" s="4" t="str">
        <f t="shared" si="102"/>
        <v>LCNKBABLBLGR30</v>
      </c>
      <c r="D2532" s="3" t="s">
        <v>101</v>
      </c>
      <c r="G2532" s="4">
        <v>47.0</v>
      </c>
      <c r="I2532" s="4">
        <v>1.0</v>
      </c>
      <c r="J2532" s="4">
        <v>44.0</v>
      </c>
      <c r="K2532" s="4">
        <v>0.0</v>
      </c>
      <c r="L2532" s="4">
        <v>0.0</v>
      </c>
      <c r="M2532" s="5"/>
      <c r="O2532" s="6">
        <f t="shared" si="2"/>
        <v>46</v>
      </c>
      <c r="P2532" s="3" t="s">
        <v>137</v>
      </c>
      <c r="Q2532" s="3" t="str">
        <f t="shared" si="3"/>
        <v>LC BARSTL</v>
      </c>
      <c r="R2532" s="3">
        <f t="shared" si="4"/>
        <v>46</v>
      </c>
      <c r="S2532" s="3" t="str">
        <f t="shared" si="5"/>
        <v/>
      </c>
      <c r="T2532" s="7">
        <f t="shared" si="6"/>
        <v>46</v>
      </c>
      <c r="U2532" s="8" t="str">
        <f t="array" ref="U2532">IF(W2532&lt;&gt;0,MAX(IFERROR(INDEX(A:S,MATCH(W2532,A:A,0),COLUMN(M$2)),0),IFERROR(INDEX(A:S,MATCH(AD2532,A:A,0),COLUMN(M$2)),0),IFERROR(INDEX(A:S,MATCH(AK2532,A:A,0),COLUMN(M$2)),0),IFERROR(INDEX(A:S,MATCH(AR2532,A:A,0),COLUMN(M$2)),0)),M2532)</f>
        <v/>
      </c>
      <c r="V2532" s="3" t="str">
        <f t="shared" si="7"/>
        <v/>
      </c>
    </row>
    <row r="2533" ht="15.75" customHeight="1">
      <c r="A2533" s="3" t="s">
        <v>2768</v>
      </c>
      <c r="B2533" s="4" t="str">
        <f t="shared" si="102"/>
        <v>LCNKBABLBSGR26</v>
      </c>
      <c r="D2533" s="3" t="s">
        <v>101</v>
      </c>
      <c r="G2533" s="4">
        <v>0.0</v>
      </c>
      <c r="I2533" s="4">
        <v>0.0</v>
      </c>
      <c r="J2533" s="4">
        <v>0.0</v>
      </c>
      <c r="K2533" s="4">
        <v>0.0</v>
      </c>
      <c r="L2533" s="4">
        <v>0.0</v>
      </c>
      <c r="O2533" s="6">
        <f t="shared" si="2"/>
        <v>0</v>
      </c>
      <c r="P2533" s="3" t="s">
        <v>51</v>
      </c>
      <c r="Q2533" s="3" t="str">
        <f t="shared" si="3"/>
        <v>ZZ</v>
      </c>
      <c r="R2533" s="3">
        <f t="shared" si="4"/>
        <v>0</v>
      </c>
      <c r="S2533" s="3" t="str">
        <f t="shared" si="5"/>
        <v/>
      </c>
      <c r="T2533" s="7">
        <f t="shared" si="6"/>
        <v>0</v>
      </c>
      <c r="U2533" s="8" t="str">
        <f t="array" ref="U2533">IF(W2533&lt;&gt;0,MAX(IFERROR(INDEX(A:S,MATCH(W2533,A:A,0),COLUMN(M$2)),0),IFERROR(INDEX(A:S,MATCH(AD2533,A:A,0),COLUMN(M$2)),0),IFERROR(INDEX(A:S,MATCH(AK2533,A:A,0),COLUMN(M$2)),0),IFERROR(INDEX(A:S,MATCH(AR2533,A:A,0),COLUMN(M$2)),0)),M2533)</f>
        <v/>
      </c>
      <c r="V2533" s="3" t="str">
        <f t="shared" si="7"/>
        <v/>
      </c>
    </row>
    <row r="2534" ht="15.75" customHeight="1">
      <c r="A2534" s="3" t="s">
        <v>2769</v>
      </c>
      <c r="B2534" s="4" t="str">
        <f t="shared" si="102"/>
        <v>LCNKBABLBSGR30</v>
      </c>
      <c r="D2534" s="3" t="s">
        <v>101</v>
      </c>
      <c r="G2534" s="4">
        <v>18.0</v>
      </c>
      <c r="I2534" s="4">
        <v>0.0</v>
      </c>
      <c r="J2534" s="4">
        <v>18.0</v>
      </c>
      <c r="K2534" s="4">
        <v>0.0</v>
      </c>
      <c r="L2534" s="4">
        <v>0.0</v>
      </c>
      <c r="O2534" s="6">
        <f t="shared" si="2"/>
        <v>18</v>
      </c>
      <c r="P2534" s="3" t="s">
        <v>51</v>
      </c>
      <c r="Q2534" s="3" t="str">
        <f t="shared" si="3"/>
        <v>ZZ</v>
      </c>
      <c r="R2534" s="3">
        <f t="shared" si="4"/>
        <v>18</v>
      </c>
      <c r="S2534" s="3" t="str">
        <f t="shared" si="5"/>
        <v/>
      </c>
      <c r="T2534" s="7">
        <f t="shared" si="6"/>
        <v>18</v>
      </c>
      <c r="U2534" s="8" t="str">
        <f t="array" ref="U2534">IF(W2534&lt;&gt;0,MAX(IFERROR(INDEX(A:S,MATCH(W2534,A:A,0),COLUMN(M$2)),0),IFERROR(INDEX(A:S,MATCH(AD2534,A:A,0),COLUMN(M$2)),0),IFERROR(INDEX(A:S,MATCH(AK2534,A:A,0),COLUMN(M$2)),0),IFERROR(INDEX(A:S,MATCH(AR2534,A:A,0),COLUMN(M$2)),0)),M2534)</f>
        <v/>
      </c>
      <c r="V2534" s="3" t="str">
        <f t="shared" si="7"/>
        <v/>
      </c>
    </row>
    <row r="2535" ht="15.75" customHeight="1">
      <c r="A2535" s="3" t="s">
        <v>2770</v>
      </c>
      <c r="B2535" s="4" t="str">
        <f t="shared" si="102"/>
        <v>LCNKBAWABSGR26</v>
      </c>
      <c r="D2535" s="3" t="s">
        <v>60</v>
      </c>
      <c r="F2535" s="5">
        <v>45020.0</v>
      </c>
      <c r="G2535" s="4">
        <v>0.0</v>
      </c>
      <c r="I2535" s="4">
        <v>0.0</v>
      </c>
      <c r="J2535" s="4">
        <v>0.0</v>
      </c>
      <c r="K2535" s="4">
        <v>0.0</v>
      </c>
      <c r="L2535" s="4">
        <v>0.0</v>
      </c>
      <c r="O2535" s="6">
        <f t="shared" si="2"/>
        <v>0</v>
      </c>
      <c r="P2535" s="9" t="s">
        <v>112</v>
      </c>
      <c r="Q2535" s="3" t="str">
        <f t="shared" si="3"/>
        <v>Z</v>
      </c>
      <c r="R2535" s="3">
        <f t="shared" si="4"/>
        <v>0</v>
      </c>
      <c r="S2535" s="3" t="str">
        <f t="shared" si="5"/>
        <v/>
      </c>
      <c r="T2535" s="7">
        <f t="shared" si="6"/>
        <v>0</v>
      </c>
      <c r="U2535" s="8" t="str">
        <f t="array" ref="U2535">IF(W2535&lt;&gt;0,MAX(IFERROR(INDEX(A:S,MATCH(W2535,A:A,0),COLUMN(M$2)),0),IFERROR(INDEX(A:S,MATCH(AD2535,A:A,0),COLUMN(M$2)),0),IFERROR(INDEX(A:S,MATCH(AK2535,A:A,0),COLUMN(M$2)),0),IFERROR(INDEX(A:S,MATCH(AR2535,A:A,0),COLUMN(M$2)),0)),M2535)</f>
        <v/>
      </c>
      <c r="V2535" s="3" t="str">
        <f t="shared" si="7"/>
        <v/>
      </c>
    </row>
    <row r="2536" ht="15.75" customHeight="1">
      <c r="A2536" s="3" t="s">
        <v>2771</v>
      </c>
      <c r="B2536" s="4" t="str">
        <f t="shared" si="102"/>
        <v>LCNKBAWABSGR30</v>
      </c>
      <c r="D2536" s="3" t="s">
        <v>101</v>
      </c>
      <c r="G2536" s="4">
        <v>9.0</v>
      </c>
      <c r="I2536" s="4">
        <v>0.0</v>
      </c>
      <c r="J2536" s="4">
        <v>9.0</v>
      </c>
      <c r="K2536" s="4">
        <v>0.0</v>
      </c>
      <c r="L2536" s="4">
        <v>0.0</v>
      </c>
      <c r="O2536" s="6">
        <f t="shared" si="2"/>
        <v>9</v>
      </c>
      <c r="P2536" s="3" t="s">
        <v>112</v>
      </c>
      <c r="Q2536" s="3" t="str">
        <f t="shared" si="3"/>
        <v>Z</v>
      </c>
      <c r="R2536" s="3">
        <f t="shared" si="4"/>
        <v>9</v>
      </c>
      <c r="S2536" s="3" t="str">
        <f t="shared" si="5"/>
        <v/>
      </c>
      <c r="T2536" s="7">
        <f t="shared" si="6"/>
        <v>9</v>
      </c>
      <c r="U2536" s="8" t="str">
        <f t="array" ref="U2536">IF(W2536&lt;&gt;0,MAX(IFERROR(INDEX(A:S,MATCH(W2536,A:A,0),COLUMN(M$2)),0),IFERROR(INDEX(A:S,MATCH(AD2536,A:A,0),COLUMN(M$2)),0),IFERROR(INDEX(A:S,MATCH(AK2536,A:A,0),COLUMN(M$2)),0),IFERROR(INDEX(A:S,MATCH(AR2536,A:A,0),COLUMN(M$2)),0)),M2536)</f>
        <v/>
      </c>
      <c r="V2536" s="3" t="str">
        <f t="shared" si="7"/>
        <v/>
      </c>
    </row>
    <row r="2537" ht="15.75" customHeight="1">
      <c r="A2537" s="3" t="s">
        <v>2772</v>
      </c>
      <c r="B2537" s="4" t="str">
        <f t="shared" si="102"/>
        <v>LCLVBABSGR26</v>
      </c>
      <c r="D2537" s="3" t="s">
        <v>101</v>
      </c>
      <c r="G2537" s="4">
        <v>25.0</v>
      </c>
      <c r="I2537" s="4">
        <v>0.0</v>
      </c>
      <c r="J2537" s="4">
        <v>23.0</v>
      </c>
      <c r="K2537" s="4">
        <v>0.0</v>
      </c>
      <c r="L2537" s="4">
        <v>0.0</v>
      </c>
      <c r="M2537" s="5"/>
      <c r="O2537" s="6">
        <f t="shared" si="2"/>
        <v>25</v>
      </c>
      <c r="P2537" s="3" t="s">
        <v>137</v>
      </c>
      <c r="Q2537" s="3" t="str">
        <f t="shared" si="3"/>
        <v>LC BARSTL</v>
      </c>
      <c r="R2537" s="3">
        <f t="shared" si="4"/>
        <v>25</v>
      </c>
      <c r="S2537" s="3" t="str">
        <f t="shared" si="5"/>
        <v/>
      </c>
      <c r="T2537" s="7">
        <f t="shared" si="6"/>
        <v>25</v>
      </c>
      <c r="U2537" s="8" t="str">
        <f t="array" ref="U2537">IF(W2537&lt;&gt;0,MAX(IFERROR(INDEX(A:S,MATCH(W2537,A:A,0),COLUMN(M$2)),0),IFERROR(INDEX(A:S,MATCH(AD2537,A:A,0),COLUMN(M$2)),0),IFERROR(INDEX(A:S,MATCH(AK2537,A:A,0),COLUMN(M$2)),0),IFERROR(INDEX(A:S,MATCH(AR2537,A:A,0),COLUMN(M$2)),0)),M2537)</f>
        <v/>
      </c>
      <c r="V2537" s="3" t="str">
        <f t="shared" si="7"/>
        <v/>
      </c>
    </row>
    <row r="2538" ht="15.75" customHeight="1">
      <c r="A2538" s="3" t="s">
        <v>2773</v>
      </c>
      <c r="B2538" s="4" t="str">
        <f t="shared" si="102"/>
        <v>LCLVBABSGR30</v>
      </c>
      <c r="D2538" s="3" t="s">
        <v>101</v>
      </c>
      <c r="G2538" s="4">
        <v>49.0</v>
      </c>
      <c r="I2538" s="4">
        <v>0.0</v>
      </c>
      <c r="J2538" s="4">
        <v>47.0</v>
      </c>
      <c r="K2538" s="4">
        <v>0.0</v>
      </c>
      <c r="L2538" s="4">
        <v>0.0</v>
      </c>
      <c r="O2538" s="6">
        <f t="shared" si="2"/>
        <v>49</v>
      </c>
      <c r="P2538" s="3" t="s">
        <v>137</v>
      </c>
      <c r="Q2538" s="3" t="str">
        <f t="shared" si="3"/>
        <v>LC BARSTL</v>
      </c>
      <c r="R2538" s="3">
        <f t="shared" si="4"/>
        <v>49</v>
      </c>
      <c r="S2538" s="3" t="str">
        <f t="shared" si="5"/>
        <v/>
      </c>
      <c r="T2538" s="7">
        <f t="shared" si="6"/>
        <v>49</v>
      </c>
      <c r="U2538" s="8" t="str">
        <f t="array" ref="U2538">IF(W2538&lt;&gt;0,MAX(IFERROR(INDEX(A:S,MATCH(W2538,A:A,0),COLUMN(M$2)),0),IFERROR(INDEX(A:S,MATCH(AD2538,A:A,0),COLUMN(M$2)),0),IFERROR(INDEX(A:S,MATCH(AK2538,A:A,0),COLUMN(M$2)),0),IFERROR(INDEX(A:S,MATCH(AR2538,A:A,0),COLUMN(M$2)),0)),M2538)</f>
        <v/>
      </c>
      <c r="V2538" s="3" t="str">
        <f t="shared" si="7"/>
        <v/>
      </c>
    </row>
    <row r="2539" ht="15.75" customHeight="1">
      <c r="A2539" s="3" t="s">
        <v>2774</v>
      </c>
      <c r="B2539" s="4" t="str">
        <f t="shared" si="102"/>
        <v>LCLVBABLGR26</v>
      </c>
      <c r="D2539" s="3" t="s">
        <v>101</v>
      </c>
      <c r="G2539" s="4">
        <v>12.0</v>
      </c>
      <c r="I2539" s="4">
        <v>0.0</v>
      </c>
      <c r="J2539" s="4">
        <v>10.0</v>
      </c>
      <c r="K2539" s="4">
        <v>0.0</v>
      </c>
      <c r="L2539" s="4">
        <v>0.0</v>
      </c>
      <c r="O2539" s="6">
        <f t="shared" si="2"/>
        <v>12</v>
      </c>
      <c r="P2539" s="3" t="s">
        <v>137</v>
      </c>
      <c r="Q2539" s="3" t="str">
        <f t="shared" si="3"/>
        <v>LC BARSTL</v>
      </c>
      <c r="R2539" s="3">
        <f t="shared" si="4"/>
        <v>12</v>
      </c>
      <c r="S2539" s="3" t="str">
        <f t="shared" si="5"/>
        <v/>
      </c>
      <c r="T2539" s="7">
        <f t="shared" si="6"/>
        <v>12</v>
      </c>
      <c r="U2539" s="8" t="str">
        <f t="array" ref="U2539">IF(W2539&lt;&gt;0,MAX(IFERROR(INDEX(A:S,MATCH(W2539,A:A,0),COLUMN(M$2)),0),IFERROR(INDEX(A:S,MATCH(AD2539,A:A,0),COLUMN(M$2)),0),IFERROR(INDEX(A:S,MATCH(AK2539,A:A,0),COLUMN(M$2)),0),IFERROR(INDEX(A:S,MATCH(AR2539,A:A,0),COLUMN(M$2)),0)),M2539)</f>
        <v/>
      </c>
      <c r="V2539" s="3" t="str">
        <f t="shared" si="7"/>
        <v/>
      </c>
    </row>
    <row r="2540" ht="15.75" customHeight="1">
      <c r="A2540" s="3" t="s">
        <v>2775</v>
      </c>
      <c r="B2540" s="4" t="str">
        <f t="shared" si="102"/>
        <v>LCLVBABLGR30</v>
      </c>
      <c r="D2540" s="3" t="s">
        <v>101</v>
      </c>
      <c r="G2540" s="4">
        <v>84.0</v>
      </c>
      <c r="I2540" s="4">
        <v>0.0</v>
      </c>
      <c r="J2540" s="4">
        <v>82.0</v>
      </c>
      <c r="K2540" s="4">
        <v>0.0</v>
      </c>
      <c r="L2540" s="4">
        <v>0.0</v>
      </c>
      <c r="M2540" s="5"/>
      <c r="O2540" s="6">
        <f t="shared" si="2"/>
        <v>84</v>
      </c>
      <c r="P2540" s="3" t="s">
        <v>137</v>
      </c>
      <c r="Q2540" s="3" t="str">
        <f t="shared" si="3"/>
        <v>LC BARSTL</v>
      </c>
      <c r="R2540" s="3">
        <f t="shared" si="4"/>
        <v>84</v>
      </c>
      <c r="S2540" s="3" t="str">
        <f t="shared" si="5"/>
        <v/>
      </c>
      <c r="T2540" s="7">
        <f t="shared" si="6"/>
        <v>84</v>
      </c>
      <c r="U2540" s="8" t="str">
        <f t="array" ref="U2540">IF(W2540&lt;&gt;0,MAX(IFERROR(INDEX(A:S,MATCH(W2540,A:A,0),COLUMN(M$2)),0),IFERROR(INDEX(A:S,MATCH(AD2540,A:A,0),COLUMN(M$2)),0),IFERROR(INDEX(A:S,MATCH(AK2540,A:A,0),COLUMN(M$2)),0),IFERROR(INDEX(A:S,MATCH(AR2540,A:A,0),COLUMN(M$2)),0)),M2540)</f>
        <v/>
      </c>
      <c r="V2540" s="3" t="str">
        <f t="shared" si="7"/>
        <v/>
      </c>
    </row>
    <row r="2541" ht="15.75" customHeight="1">
      <c r="A2541" s="3" t="s">
        <v>2776</v>
      </c>
      <c r="B2541" s="4" t="str">
        <f t="shared" si="102"/>
        <v>LCLRBABSBL26</v>
      </c>
      <c r="D2541" s="3" t="s">
        <v>101</v>
      </c>
      <c r="G2541" s="4">
        <v>17.0</v>
      </c>
      <c r="H2541" s="3">
        <v>30.0</v>
      </c>
      <c r="I2541" s="4">
        <v>2.0</v>
      </c>
      <c r="J2541" s="4">
        <v>13.0</v>
      </c>
      <c r="K2541" s="4">
        <v>0.0</v>
      </c>
      <c r="L2541" s="4">
        <v>0.0</v>
      </c>
      <c r="M2541" s="5">
        <v>45249.0</v>
      </c>
      <c r="O2541" s="6">
        <f t="shared" si="2"/>
        <v>15</v>
      </c>
      <c r="P2541" s="3" t="s">
        <v>137</v>
      </c>
      <c r="Q2541" s="3" t="str">
        <f t="shared" si="3"/>
        <v>LC BARSTL</v>
      </c>
      <c r="R2541" s="3">
        <f t="shared" si="4"/>
        <v>15</v>
      </c>
      <c r="S2541" s="3">
        <f t="shared" si="5"/>
        <v>30</v>
      </c>
      <c r="T2541" s="7">
        <f t="shared" si="6"/>
        <v>15</v>
      </c>
      <c r="U2541" s="8">
        <f t="array" ref="U2541">IF(W2541&lt;&gt;0,MAX(IFERROR(INDEX(A:S,MATCH(W2541,A:A,0),COLUMN(M$2)),0),IFERROR(INDEX(A:S,MATCH(AD2541,A:A,0),COLUMN(M$2)),0),IFERROR(INDEX(A:S,MATCH(AK2541,A:A,0),COLUMN(M$2)),0),IFERROR(INDEX(A:S,MATCH(AR2541,A:A,0),COLUMN(M$2)),0)),M2541)</f>
        <v>45249</v>
      </c>
      <c r="V2541" s="3" t="str">
        <f t="shared" si="7"/>
        <v/>
      </c>
    </row>
    <row r="2542" ht="15.75" customHeight="1">
      <c r="A2542" s="3" t="s">
        <v>2777</v>
      </c>
      <c r="B2542" s="4" t="str">
        <f t="shared" si="102"/>
        <v>LCLRBABSBL30</v>
      </c>
      <c r="D2542" s="3" t="s">
        <v>101</v>
      </c>
      <c r="G2542" s="4">
        <v>31.0</v>
      </c>
      <c r="H2542" s="3">
        <v>110.0</v>
      </c>
      <c r="I2542" s="4">
        <v>5.0</v>
      </c>
      <c r="J2542" s="4">
        <v>24.0</v>
      </c>
      <c r="K2542" s="4">
        <v>0.0</v>
      </c>
      <c r="L2542" s="4">
        <v>0.0</v>
      </c>
      <c r="M2542" s="5">
        <v>45249.0</v>
      </c>
      <c r="O2542" s="6">
        <f t="shared" si="2"/>
        <v>26</v>
      </c>
      <c r="P2542" s="3" t="s">
        <v>137</v>
      </c>
      <c r="Q2542" s="3" t="str">
        <f t="shared" si="3"/>
        <v>LC BARSTL</v>
      </c>
      <c r="R2542" s="3">
        <f t="shared" si="4"/>
        <v>26</v>
      </c>
      <c r="S2542" s="3">
        <f t="shared" si="5"/>
        <v>110</v>
      </c>
      <c r="T2542" s="7">
        <f t="shared" si="6"/>
        <v>26</v>
      </c>
      <c r="U2542" s="8">
        <f t="array" ref="U2542">IF(W2542&lt;&gt;0,MAX(IFERROR(INDEX(A:S,MATCH(W2542,A:A,0),COLUMN(M$2)),0),IFERROR(INDEX(A:S,MATCH(AD2542,A:A,0),COLUMN(M$2)),0),IFERROR(INDEX(A:S,MATCH(AK2542,A:A,0),COLUMN(M$2)),0),IFERROR(INDEX(A:S,MATCH(AR2542,A:A,0),COLUMN(M$2)),0)),M2542)</f>
        <v>45249</v>
      </c>
      <c r="V2542" s="3" t="str">
        <f t="shared" si="7"/>
        <v/>
      </c>
    </row>
    <row r="2543" ht="15.75" customHeight="1">
      <c r="A2543" s="3" t="s">
        <v>2778</v>
      </c>
      <c r="B2543" s="4" t="str">
        <f t="shared" si="102"/>
        <v>LCLRBABSGR26</v>
      </c>
      <c r="D2543" s="3" t="s">
        <v>101</v>
      </c>
      <c r="G2543" s="4">
        <v>78.0</v>
      </c>
      <c r="I2543" s="4">
        <v>7.0</v>
      </c>
      <c r="J2543" s="4">
        <v>69.0</v>
      </c>
      <c r="K2543" s="4">
        <v>0.0</v>
      </c>
      <c r="L2543" s="4">
        <v>0.0</v>
      </c>
      <c r="M2543" s="5"/>
      <c r="O2543" s="6">
        <f t="shared" si="2"/>
        <v>71</v>
      </c>
      <c r="P2543" s="3" t="s">
        <v>137</v>
      </c>
      <c r="Q2543" s="3" t="str">
        <f t="shared" si="3"/>
        <v>LC BARSTL</v>
      </c>
      <c r="R2543" s="3">
        <f t="shared" si="4"/>
        <v>71</v>
      </c>
      <c r="S2543" s="3" t="str">
        <f t="shared" si="5"/>
        <v/>
      </c>
      <c r="T2543" s="7">
        <f t="shared" si="6"/>
        <v>71</v>
      </c>
      <c r="U2543" s="8" t="str">
        <f t="array" ref="U2543">IF(W2543&lt;&gt;0,MAX(IFERROR(INDEX(A:S,MATCH(W2543,A:A,0),COLUMN(M$2)),0),IFERROR(INDEX(A:S,MATCH(AD2543,A:A,0),COLUMN(M$2)),0),IFERROR(INDEX(A:S,MATCH(AK2543,A:A,0),COLUMN(M$2)),0),IFERROR(INDEX(A:S,MATCH(AR2543,A:A,0),COLUMN(M$2)),0)),M2543)</f>
        <v/>
      </c>
      <c r="V2543" s="3" t="str">
        <f t="shared" si="7"/>
        <v/>
      </c>
    </row>
    <row r="2544" ht="15.75" customHeight="1">
      <c r="A2544" s="3" t="s">
        <v>2779</v>
      </c>
      <c r="B2544" s="4" t="str">
        <f t="shared" si="102"/>
        <v>LCLRBABSGR30</v>
      </c>
      <c r="D2544" s="3" t="s">
        <v>101</v>
      </c>
      <c r="G2544" s="4">
        <v>4.0</v>
      </c>
      <c r="I2544" s="4">
        <v>1.0</v>
      </c>
      <c r="J2544" s="4">
        <v>1.0</v>
      </c>
      <c r="K2544" s="4">
        <v>1.0</v>
      </c>
      <c r="L2544" s="4">
        <v>0.0</v>
      </c>
      <c r="M2544" s="5"/>
      <c r="O2544" s="6">
        <f t="shared" si="2"/>
        <v>3</v>
      </c>
      <c r="P2544" s="3" t="s">
        <v>137</v>
      </c>
      <c r="Q2544" s="3" t="str">
        <f t="shared" si="3"/>
        <v>LC BARSTL</v>
      </c>
      <c r="R2544" s="3">
        <f t="shared" si="4"/>
        <v>3</v>
      </c>
      <c r="S2544" s="3" t="str">
        <f t="shared" si="5"/>
        <v/>
      </c>
      <c r="T2544" s="7">
        <f t="shared" si="6"/>
        <v>3</v>
      </c>
      <c r="U2544" s="8" t="str">
        <f t="array" ref="U2544">IF(W2544&lt;&gt;0,MAX(IFERROR(INDEX(A:S,MATCH(W2544,A:A,0),COLUMN(M$2)),0),IFERROR(INDEX(A:S,MATCH(AD2544,A:A,0),COLUMN(M$2)),0),IFERROR(INDEX(A:S,MATCH(AK2544,A:A,0),COLUMN(M$2)),0),IFERROR(INDEX(A:S,MATCH(AR2544,A:A,0),COLUMN(M$2)),0)),M2544)</f>
        <v/>
      </c>
      <c r="V2544" s="3" t="str">
        <f t="shared" si="7"/>
        <v/>
      </c>
    </row>
    <row r="2545" ht="15.75" customHeight="1">
      <c r="A2545" s="3" t="s">
        <v>2780</v>
      </c>
      <c r="B2545" s="4" t="str">
        <f t="shared" si="102"/>
        <v>LCLRBABSWH26</v>
      </c>
      <c r="D2545" s="3" t="s">
        <v>101</v>
      </c>
      <c r="G2545" s="4">
        <v>106.0</v>
      </c>
      <c r="I2545" s="4">
        <v>4.0</v>
      </c>
      <c r="J2545" s="4">
        <v>100.0</v>
      </c>
      <c r="K2545" s="4">
        <v>0.0</v>
      </c>
      <c r="L2545" s="4">
        <v>0.0</v>
      </c>
      <c r="M2545" s="5"/>
      <c r="O2545" s="6">
        <f t="shared" si="2"/>
        <v>102</v>
      </c>
      <c r="P2545" s="3" t="s">
        <v>137</v>
      </c>
      <c r="Q2545" s="3" t="str">
        <f t="shared" si="3"/>
        <v>LC BARSTL</v>
      </c>
      <c r="R2545" s="3">
        <f t="shared" si="4"/>
        <v>102</v>
      </c>
      <c r="S2545" s="3" t="str">
        <f t="shared" si="5"/>
        <v/>
      </c>
      <c r="T2545" s="7">
        <f t="shared" si="6"/>
        <v>102</v>
      </c>
      <c r="U2545" s="8" t="str">
        <f t="array" ref="U2545">IF(W2545&lt;&gt;0,MAX(IFERROR(INDEX(A:S,MATCH(W2545,A:A,0),COLUMN(M$2)),0),IFERROR(INDEX(A:S,MATCH(AD2545,A:A,0),COLUMN(M$2)),0),IFERROR(INDEX(A:S,MATCH(AK2545,A:A,0),COLUMN(M$2)),0),IFERROR(INDEX(A:S,MATCH(AR2545,A:A,0),COLUMN(M$2)),0)),M2545)</f>
        <v/>
      </c>
      <c r="V2545" s="3" t="str">
        <f t="shared" si="7"/>
        <v/>
      </c>
    </row>
    <row r="2546" ht="15.75" customHeight="1">
      <c r="A2546" s="3" t="s">
        <v>2781</v>
      </c>
      <c r="B2546" s="4" t="str">
        <f t="shared" si="102"/>
        <v>LCLRBABSWH30</v>
      </c>
      <c r="D2546" s="3" t="s">
        <v>101</v>
      </c>
      <c r="G2546" s="4">
        <v>21.0</v>
      </c>
      <c r="I2546" s="4">
        <v>0.0</v>
      </c>
      <c r="J2546" s="4">
        <v>19.0</v>
      </c>
      <c r="K2546" s="4">
        <v>0.0</v>
      </c>
      <c r="L2546" s="4">
        <v>0.0</v>
      </c>
      <c r="M2546" s="5">
        <v>45292.0</v>
      </c>
      <c r="N2546" s="3">
        <v>30.0</v>
      </c>
      <c r="O2546" s="6">
        <f t="shared" si="2"/>
        <v>21</v>
      </c>
      <c r="P2546" s="3" t="s">
        <v>137</v>
      </c>
      <c r="Q2546" s="3" t="str">
        <f t="shared" si="3"/>
        <v>LC BARSTL</v>
      </c>
      <c r="R2546" s="3">
        <f t="shared" si="4"/>
        <v>21</v>
      </c>
      <c r="S2546" s="3" t="str">
        <f t="shared" si="5"/>
        <v/>
      </c>
      <c r="T2546" s="7">
        <f t="shared" si="6"/>
        <v>21</v>
      </c>
      <c r="U2546" s="8">
        <f t="array" ref="U2546">IF(W2546&lt;&gt;0,MAX(IFERROR(INDEX(A:S,MATCH(W2546,A:A,0),COLUMN(M$2)),0),IFERROR(INDEX(A:S,MATCH(AD2546,A:A,0),COLUMN(M$2)),0),IFERROR(INDEX(A:S,MATCH(AK2546,A:A,0),COLUMN(M$2)),0),IFERROR(INDEX(A:S,MATCH(AR2546,A:A,0),COLUMN(M$2)),0)),M2546)</f>
        <v>45292</v>
      </c>
      <c r="V2546" s="3">
        <f t="shared" si="7"/>
        <v>30</v>
      </c>
    </row>
    <row r="2547" ht="15.75" customHeight="1">
      <c r="A2547" s="3" t="s">
        <v>2782</v>
      </c>
      <c r="B2547" s="4" t="str">
        <f t="shared" si="102"/>
        <v>LCCSBABSBL26</v>
      </c>
      <c r="D2547" s="3" t="s">
        <v>101</v>
      </c>
      <c r="G2547" s="4">
        <v>30.0</v>
      </c>
      <c r="I2547" s="4">
        <v>3.0</v>
      </c>
      <c r="J2547" s="4">
        <v>25.0</v>
      </c>
      <c r="K2547" s="4">
        <v>0.0</v>
      </c>
      <c r="L2547" s="4">
        <v>0.0</v>
      </c>
      <c r="M2547" s="5"/>
      <c r="O2547" s="6">
        <f t="shared" si="2"/>
        <v>27</v>
      </c>
      <c r="P2547" s="3" t="s">
        <v>137</v>
      </c>
      <c r="Q2547" s="3" t="str">
        <f t="shared" si="3"/>
        <v>LC BARSTL</v>
      </c>
      <c r="R2547" s="3">
        <f t="shared" si="4"/>
        <v>27</v>
      </c>
      <c r="S2547" s="3" t="str">
        <f t="shared" si="5"/>
        <v/>
      </c>
      <c r="T2547" s="7">
        <f t="shared" si="6"/>
        <v>27</v>
      </c>
      <c r="U2547" s="8" t="str">
        <f t="array" ref="U2547">IF(W2547&lt;&gt;0,MAX(IFERROR(INDEX(A:S,MATCH(W2547,A:A,0),COLUMN(M$2)),0),IFERROR(INDEX(A:S,MATCH(AD2547,A:A,0),COLUMN(M$2)),0),IFERROR(INDEX(A:S,MATCH(AK2547,A:A,0),COLUMN(M$2)),0),IFERROR(INDEX(A:S,MATCH(AR2547,A:A,0),COLUMN(M$2)),0)),M2547)</f>
        <v/>
      </c>
      <c r="V2547" s="3" t="str">
        <f t="shared" si="7"/>
        <v/>
      </c>
    </row>
    <row r="2548" ht="15.75" customHeight="1">
      <c r="A2548" s="3" t="s">
        <v>2783</v>
      </c>
      <c r="B2548" s="4" t="str">
        <f t="shared" si="102"/>
        <v>LCCSBABSBL30</v>
      </c>
      <c r="D2548" s="3" t="s">
        <v>101</v>
      </c>
      <c r="G2548" s="4">
        <v>31.0</v>
      </c>
      <c r="I2548" s="4">
        <v>0.0</v>
      </c>
      <c r="J2548" s="4">
        <v>29.0</v>
      </c>
      <c r="K2548" s="4">
        <v>0.0</v>
      </c>
      <c r="L2548" s="4">
        <v>0.0</v>
      </c>
      <c r="M2548" s="5"/>
      <c r="O2548" s="6">
        <f t="shared" si="2"/>
        <v>31</v>
      </c>
      <c r="P2548" s="3" t="s">
        <v>137</v>
      </c>
      <c r="Q2548" s="3" t="str">
        <f t="shared" si="3"/>
        <v>LC BARSTL</v>
      </c>
      <c r="R2548" s="3">
        <f t="shared" si="4"/>
        <v>31</v>
      </c>
      <c r="S2548" s="3" t="str">
        <f t="shared" si="5"/>
        <v/>
      </c>
      <c r="T2548" s="7">
        <f t="shared" si="6"/>
        <v>31</v>
      </c>
      <c r="U2548" s="8" t="str">
        <f t="array" ref="U2548">IF(W2548&lt;&gt;0,MAX(IFERROR(INDEX(A:S,MATCH(W2548,A:A,0),COLUMN(M$2)),0),IFERROR(INDEX(A:S,MATCH(AD2548,A:A,0),COLUMN(M$2)),0),IFERROR(INDEX(A:S,MATCH(AK2548,A:A,0),COLUMN(M$2)),0),IFERROR(INDEX(A:S,MATCH(AR2548,A:A,0),COLUMN(M$2)),0)),M2548)</f>
        <v/>
      </c>
      <c r="V2548" s="3" t="str">
        <f t="shared" si="7"/>
        <v/>
      </c>
    </row>
    <row r="2549" ht="15.75" customHeight="1">
      <c r="A2549" s="3" t="s">
        <v>2784</v>
      </c>
      <c r="B2549" s="4" t="str">
        <f t="shared" si="102"/>
        <v>LCCSBABSGR26</v>
      </c>
      <c r="D2549" s="3" t="s">
        <v>101</v>
      </c>
      <c r="G2549" s="4">
        <v>4.0</v>
      </c>
      <c r="H2549" s="3">
        <v>42.0</v>
      </c>
      <c r="I2549" s="4">
        <v>45.0</v>
      </c>
      <c r="J2549" s="4">
        <v>0.0</v>
      </c>
      <c r="K2549" s="4">
        <v>0.0</v>
      </c>
      <c r="L2549" s="4">
        <v>0.0</v>
      </c>
      <c r="M2549" s="5">
        <v>45249.0</v>
      </c>
      <c r="N2549" s="3">
        <v>60.0</v>
      </c>
      <c r="O2549" s="6">
        <f t="shared" si="2"/>
        <v>-41</v>
      </c>
      <c r="P2549" s="3" t="s">
        <v>137</v>
      </c>
      <c r="Q2549" s="3" t="str">
        <f t="shared" si="3"/>
        <v>LC BARSTL</v>
      </c>
      <c r="R2549" s="3">
        <f t="shared" si="4"/>
        <v>-41</v>
      </c>
      <c r="S2549" s="3">
        <f t="shared" si="5"/>
        <v>42</v>
      </c>
      <c r="T2549" s="7">
        <f t="shared" si="6"/>
        <v>0</v>
      </c>
      <c r="U2549" s="8">
        <f t="array" ref="U2549">IF(W2549&lt;&gt;0,MAX(IFERROR(INDEX(A:S,MATCH(W2549,A:A,0),COLUMN(M$2)),0),IFERROR(INDEX(A:S,MATCH(AD2549,A:A,0),COLUMN(M$2)),0),IFERROR(INDEX(A:S,MATCH(AK2549,A:A,0),COLUMN(M$2)),0),IFERROR(INDEX(A:S,MATCH(AR2549,A:A,0),COLUMN(M$2)),0)),M2549)</f>
        <v>45249</v>
      </c>
      <c r="V2549" s="3">
        <f t="shared" si="7"/>
        <v>60</v>
      </c>
    </row>
    <row r="2550" ht="15.75" customHeight="1">
      <c r="A2550" s="3" t="s">
        <v>2785</v>
      </c>
      <c r="B2550" s="4" t="str">
        <f t="shared" si="102"/>
        <v>LCCSBABSGR30</v>
      </c>
      <c r="D2550" s="3" t="s">
        <v>101</v>
      </c>
      <c r="G2550" s="4">
        <v>106.0</v>
      </c>
      <c r="I2550" s="4">
        <v>3.0</v>
      </c>
      <c r="J2550" s="4">
        <v>101.0</v>
      </c>
      <c r="K2550" s="4">
        <v>0.0</v>
      </c>
      <c r="L2550" s="4">
        <v>0.0</v>
      </c>
      <c r="M2550" s="5"/>
      <c r="O2550" s="6">
        <f t="shared" si="2"/>
        <v>103</v>
      </c>
      <c r="P2550" s="3" t="s">
        <v>137</v>
      </c>
      <c r="Q2550" s="3" t="str">
        <f t="shared" si="3"/>
        <v>LC BARSTL</v>
      </c>
      <c r="R2550" s="3">
        <f t="shared" si="4"/>
        <v>103</v>
      </c>
      <c r="S2550" s="3" t="str">
        <f t="shared" si="5"/>
        <v/>
      </c>
      <c r="T2550" s="7">
        <f t="shared" si="6"/>
        <v>103</v>
      </c>
      <c r="U2550" s="8" t="str">
        <f t="array" ref="U2550">IF(W2550&lt;&gt;0,MAX(IFERROR(INDEX(A:S,MATCH(W2550,A:A,0),COLUMN(M$2)),0),IFERROR(INDEX(A:S,MATCH(AD2550,A:A,0),COLUMN(M$2)),0),IFERROR(INDEX(A:S,MATCH(AK2550,A:A,0),COLUMN(M$2)),0),IFERROR(INDEX(A:S,MATCH(AR2550,A:A,0),COLUMN(M$2)),0)),M2550)</f>
        <v/>
      </c>
      <c r="V2550" s="3" t="str">
        <f t="shared" si="7"/>
        <v/>
      </c>
    </row>
    <row r="2551" ht="15.75" customHeight="1">
      <c r="A2551" s="3" t="s">
        <v>2786</v>
      </c>
      <c r="B2551" s="4" t="str">
        <f t="shared" si="102"/>
        <v>LCCSBABSWH26</v>
      </c>
      <c r="D2551" s="3" t="s">
        <v>101</v>
      </c>
      <c r="G2551" s="4">
        <v>8.0</v>
      </c>
      <c r="I2551" s="4">
        <v>45.0</v>
      </c>
      <c r="J2551" s="4">
        <v>0.0</v>
      </c>
      <c r="K2551" s="4">
        <v>0.0</v>
      </c>
      <c r="L2551" s="4">
        <v>0.0</v>
      </c>
      <c r="M2551" s="5">
        <v>45292.0</v>
      </c>
      <c r="N2551" s="3">
        <v>90.0</v>
      </c>
      <c r="O2551" s="6">
        <f t="shared" si="2"/>
        <v>-37</v>
      </c>
      <c r="P2551" s="3" t="s">
        <v>137</v>
      </c>
      <c r="Q2551" s="3" t="str">
        <f t="shared" si="3"/>
        <v>LC BARSTL</v>
      </c>
      <c r="R2551" s="3">
        <f t="shared" si="4"/>
        <v>-37</v>
      </c>
      <c r="S2551" s="3" t="str">
        <f t="shared" si="5"/>
        <v/>
      </c>
      <c r="T2551" s="7">
        <f t="shared" si="6"/>
        <v>0</v>
      </c>
      <c r="U2551" s="8">
        <f t="array" ref="U2551">IF(W2551&lt;&gt;0,MAX(IFERROR(INDEX(A:S,MATCH(W2551,A:A,0),COLUMN(M$2)),0),IFERROR(INDEX(A:S,MATCH(AD2551,A:A,0),COLUMN(M$2)),0),IFERROR(INDEX(A:S,MATCH(AK2551,A:A,0),COLUMN(M$2)),0),IFERROR(INDEX(A:S,MATCH(AR2551,A:A,0),COLUMN(M$2)),0)),M2551)</f>
        <v>45292</v>
      </c>
      <c r="V2551" s="3">
        <f t="shared" si="7"/>
        <v>90</v>
      </c>
    </row>
    <row r="2552" ht="15.75" customHeight="1">
      <c r="A2552" s="3" t="s">
        <v>2787</v>
      </c>
      <c r="B2552" s="4" t="str">
        <f t="shared" si="102"/>
        <v>LCCSBABSWH30</v>
      </c>
      <c r="D2552" s="3" t="s">
        <v>101</v>
      </c>
      <c r="G2552" s="4">
        <v>82.0</v>
      </c>
      <c r="I2552" s="4">
        <v>0.0</v>
      </c>
      <c r="J2552" s="4">
        <v>80.0</v>
      </c>
      <c r="K2552" s="4">
        <v>0.0</v>
      </c>
      <c r="L2552" s="4">
        <v>0.0</v>
      </c>
      <c r="O2552" s="6">
        <f t="shared" si="2"/>
        <v>82</v>
      </c>
      <c r="P2552" s="3" t="s">
        <v>137</v>
      </c>
      <c r="Q2552" s="3" t="str">
        <f t="shared" si="3"/>
        <v>LC BARSTL</v>
      </c>
      <c r="R2552" s="3">
        <f t="shared" si="4"/>
        <v>82</v>
      </c>
      <c r="S2552" s="3" t="str">
        <f t="shared" si="5"/>
        <v/>
      </c>
      <c r="T2552" s="7">
        <f t="shared" si="6"/>
        <v>82</v>
      </c>
      <c r="U2552" s="8" t="str">
        <f t="array" ref="U2552">IF(W2552&lt;&gt;0,MAX(IFERROR(INDEX(A:S,MATCH(W2552,A:A,0),COLUMN(M$2)),0),IFERROR(INDEX(A:S,MATCH(AD2552,A:A,0),COLUMN(M$2)),0),IFERROR(INDEX(A:S,MATCH(AK2552,A:A,0),COLUMN(M$2)),0),IFERROR(INDEX(A:S,MATCH(AR2552,A:A,0),COLUMN(M$2)),0)),M2552)</f>
        <v/>
      </c>
      <c r="V2552" s="3" t="str">
        <f t="shared" si="7"/>
        <v/>
      </c>
    </row>
    <row r="2553" ht="15.75" customHeight="1">
      <c r="A2553" s="3" t="s">
        <v>2788</v>
      </c>
      <c r="B2553" s="4" t="str">
        <f t="shared" si="102"/>
        <v>LCMXBABSGR26</v>
      </c>
      <c r="D2553" s="3" t="s">
        <v>101</v>
      </c>
      <c r="G2553" s="4">
        <v>85.0</v>
      </c>
      <c r="I2553" s="4">
        <v>2.0</v>
      </c>
      <c r="J2553" s="4">
        <v>83.0</v>
      </c>
      <c r="K2553" s="4">
        <v>1.0</v>
      </c>
      <c r="L2553" s="4">
        <v>0.0</v>
      </c>
      <c r="M2553" s="5"/>
      <c r="O2553" s="6">
        <f t="shared" si="2"/>
        <v>83</v>
      </c>
      <c r="P2553" s="3" t="s">
        <v>112</v>
      </c>
      <c r="Q2553" s="3" t="str">
        <f t="shared" si="3"/>
        <v>Z</v>
      </c>
      <c r="R2553" s="3">
        <f t="shared" si="4"/>
        <v>83</v>
      </c>
      <c r="S2553" s="3" t="str">
        <f t="shared" si="5"/>
        <v/>
      </c>
      <c r="T2553" s="7">
        <f t="shared" si="6"/>
        <v>83</v>
      </c>
      <c r="U2553" s="8" t="str">
        <f t="array" ref="U2553">IF(W2553&lt;&gt;0,MAX(IFERROR(INDEX(A:S,MATCH(W2553,A:A,0),COLUMN(M$2)),0),IFERROR(INDEX(A:S,MATCH(AD2553,A:A,0),COLUMN(M$2)),0),IFERROR(INDEX(A:S,MATCH(AK2553,A:A,0),COLUMN(M$2)),0),IFERROR(INDEX(A:S,MATCH(AR2553,A:A,0),COLUMN(M$2)),0)),M2553)</f>
        <v/>
      </c>
      <c r="V2553" s="3" t="str">
        <f t="shared" si="7"/>
        <v/>
      </c>
    </row>
    <row r="2554" ht="15.75" customHeight="1">
      <c r="A2554" s="3" t="s">
        <v>2789</v>
      </c>
      <c r="B2554" s="4" t="str">
        <f t="shared" si="102"/>
        <v>LCMXBABSGR30</v>
      </c>
      <c r="D2554" s="3" t="s">
        <v>123</v>
      </c>
      <c r="E2554" s="5">
        <v>45020.0</v>
      </c>
      <c r="G2554" s="4">
        <v>20.0</v>
      </c>
      <c r="I2554" s="4">
        <v>0.0</v>
      </c>
      <c r="J2554" s="4">
        <v>20.0</v>
      </c>
      <c r="K2554" s="4">
        <v>5.0</v>
      </c>
      <c r="L2554" s="4">
        <v>0.0</v>
      </c>
      <c r="O2554" s="6">
        <f t="shared" si="2"/>
        <v>20</v>
      </c>
      <c r="P2554" s="9" t="s">
        <v>112</v>
      </c>
      <c r="Q2554" s="3" t="str">
        <f t="shared" si="3"/>
        <v>Z</v>
      </c>
      <c r="R2554" s="3">
        <f t="shared" si="4"/>
        <v>20</v>
      </c>
      <c r="S2554" s="3" t="str">
        <f t="shared" si="5"/>
        <v/>
      </c>
      <c r="T2554" s="7">
        <f t="shared" si="6"/>
        <v>20</v>
      </c>
      <c r="U2554" s="8" t="str">
        <f t="array" ref="U2554">IF(W2554&lt;&gt;0,MAX(IFERROR(INDEX(A:S,MATCH(W2554,A:A,0),COLUMN(M$2)),0),IFERROR(INDEX(A:S,MATCH(AD2554,A:A,0),COLUMN(M$2)),0),IFERROR(INDEX(A:S,MATCH(AK2554,A:A,0),COLUMN(M$2)),0),IFERROR(INDEX(A:S,MATCH(AR2554,A:A,0),COLUMN(M$2)),0)),M2554)</f>
        <v/>
      </c>
      <c r="V2554" s="3" t="str">
        <f t="shared" si="7"/>
        <v/>
      </c>
    </row>
    <row r="2555" ht="15.75" customHeight="1">
      <c r="A2555" s="3" t="s">
        <v>2790</v>
      </c>
      <c r="B2555" s="4" t="str">
        <f t="shared" si="102"/>
        <v>LCMXBABLGR26</v>
      </c>
      <c r="D2555" s="3" t="s">
        <v>101</v>
      </c>
      <c r="G2555" s="4">
        <v>1.0</v>
      </c>
      <c r="I2555" s="4">
        <v>1.0</v>
      </c>
      <c r="J2555" s="4">
        <v>0.0</v>
      </c>
      <c r="K2555" s="4">
        <v>1.0</v>
      </c>
      <c r="L2555" s="4">
        <v>0.0</v>
      </c>
      <c r="O2555" s="6">
        <f t="shared" si="2"/>
        <v>0</v>
      </c>
      <c r="P2555" s="3" t="s">
        <v>51</v>
      </c>
      <c r="Q2555" s="3" t="str">
        <f t="shared" si="3"/>
        <v>ZZ</v>
      </c>
      <c r="R2555" s="3">
        <f t="shared" si="4"/>
        <v>0</v>
      </c>
      <c r="S2555" s="3" t="str">
        <f t="shared" si="5"/>
        <v/>
      </c>
      <c r="T2555" s="7">
        <f t="shared" si="6"/>
        <v>0</v>
      </c>
      <c r="U2555" s="8" t="str">
        <f t="array" ref="U2555">IF(W2555&lt;&gt;0,MAX(IFERROR(INDEX(A:S,MATCH(W2555,A:A,0),COLUMN(M$2)),0),IFERROR(INDEX(A:S,MATCH(AD2555,A:A,0),COLUMN(M$2)),0),IFERROR(INDEX(A:S,MATCH(AK2555,A:A,0),COLUMN(M$2)),0),IFERROR(INDEX(A:S,MATCH(AR2555,A:A,0),COLUMN(M$2)),0)),M2555)</f>
        <v/>
      </c>
      <c r="V2555" s="3" t="str">
        <f t="shared" si="7"/>
        <v/>
      </c>
    </row>
    <row r="2556" ht="15.75" customHeight="1">
      <c r="A2556" s="3" t="s">
        <v>2791</v>
      </c>
      <c r="B2556" s="4" t="str">
        <f t="shared" si="102"/>
        <v>LCMXBABLGR30</v>
      </c>
      <c r="D2556" s="3" t="s">
        <v>101</v>
      </c>
      <c r="G2556" s="4">
        <v>1.0</v>
      </c>
      <c r="I2556" s="4">
        <v>1.0</v>
      </c>
      <c r="J2556" s="4">
        <v>0.0</v>
      </c>
      <c r="K2556" s="4">
        <v>0.0</v>
      </c>
      <c r="L2556" s="4">
        <v>0.0</v>
      </c>
      <c r="O2556" s="6">
        <f t="shared" si="2"/>
        <v>0</v>
      </c>
      <c r="P2556" s="3" t="s">
        <v>51</v>
      </c>
      <c r="Q2556" s="3" t="str">
        <f t="shared" si="3"/>
        <v>ZZ</v>
      </c>
      <c r="R2556" s="3">
        <f t="shared" si="4"/>
        <v>0</v>
      </c>
      <c r="S2556" s="3" t="str">
        <f t="shared" si="5"/>
        <v/>
      </c>
      <c r="T2556" s="7">
        <f t="shared" si="6"/>
        <v>0</v>
      </c>
      <c r="U2556" s="8" t="str">
        <f t="array" ref="U2556">IF(W2556&lt;&gt;0,MAX(IFERROR(INDEX(A:S,MATCH(W2556,A:A,0),COLUMN(M$2)),0),IFERROR(INDEX(A:S,MATCH(AD2556,A:A,0),COLUMN(M$2)),0),IFERROR(INDEX(A:S,MATCH(AK2556,A:A,0),COLUMN(M$2)),0),IFERROR(INDEX(A:S,MATCH(AR2556,A:A,0),COLUMN(M$2)),0)),M2556)</f>
        <v/>
      </c>
      <c r="V2556" s="3" t="str">
        <f t="shared" si="7"/>
        <v/>
      </c>
    </row>
    <row r="2557" ht="15.75" customHeight="1">
      <c r="A2557" s="3" t="s">
        <v>2792</v>
      </c>
      <c r="B2557" s="4" t="str">
        <f t="shared" si="102"/>
        <v>LCGBBABSGR26</v>
      </c>
      <c r="D2557" s="3" t="s">
        <v>123</v>
      </c>
      <c r="E2557" s="5">
        <v>45020.0</v>
      </c>
      <c r="G2557" s="4">
        <v>11.0</v>
      </c>
      <c r="I2557" s="4">
        <v>0.0</v>
      </c>
      <c r="J2557" s="4">
        <v>11.0</v>
      </c>
      <c r="K2557" s="4">
        <v>0.0</v>
      </c>
      <c r="L2557" s="4">
        <v>0.0</v>
      </c>
      <c r="O2557" s="6">
        <f t="shared" si="2"/>
        <v>11</v>
      </c>
      <c r="P2557" s="9" t="s">
        <v>112</v>
      </c>
      <c r="Q2557" s="3" t="str">
        <f t="shared" si="3"/>
        <v>Z</v>
      </c>
      <c r="R2557" s="3">
        <f t="shared" si="4"/>
        <v>11</v>
      </c>
      <c r="S2557" s="3" t="str">
        <f t="shared" si="5"/>
        <v/>
      </c>
      <c r="T2557" s="7">
        <f t="shared" si="6"/>
        <v>11</v>
      </c>
      <c r="U2557" s="8" t="str">
        <f t="array" ref="U2557">IF(W2557&lt;&gt;0,MAX(IFERROR(INDEX(A:S,MATCH(W2557,A:A,0),COLUMN(M$2)),0),IFERROR(INDEX(A:S,MATCH(AD2557,A:A,0),COLUMN(M$2)),0),IFERROR(INDEX(A:S,MATCH(AK2557,A:A,0),COLUMN(M$2)),0),IFERROR(INDEX(A:S,MATCH(AR2557,A:A,0),COLUMN(M$2)),0)),M2557)</f>
        <v/>
      </c>
      <c r="V2557" s="3" t="str">
        <f t="shared" si="7"/>
        <v/>
      </c>
    </row>
    <row r="2558" ht="15.75" customHeight="1">
      <c r="A2558" s="3" t="s">
        <v>2793</v>
      </c>
      <c r="B2558" s="4" t="str">
        <f t="shared" si="102"/>
        <v>LCGBBABSGR30</v>
      </c>
      <c r="D2558" s="3" t="s">
        <v>101</v>
      </c>
      <c r="G2558" s="4">
        <v>8.0</v>
      </c>
      <c r="I2558" s="4">
        <v>0.0</v>
      </c>
      <c r="J2558" s="4">
        <v>8.0</v>
      </c>
      <c r="K2558" s="4">
        <v>0.0</v>
      </c>
      <c r="L2558" s="4">
        <v>0.0</v>
      </c>
      <c r="O2558" s="6">
        <f t="shared" si="2"/>
        <v>8</v>
      </c>
      <c r="P2558" s="3" t="s">
        <v>51</v>
      </c>
      <c r="Q2558" s="3" t="str">
        <f t="shared" si="3"/>
        <v>ZZ</v>
      </c>
      <c r="R2558" s="3">
        <f t="shared" si="4"/>
        <v>8</v>
      </c>
      <c r="S2558" s="3" t="str">
        <f t="shared" si="5"/>
        <v/>
      </c>
      <c r="T2558" s="7">
        <f t="shared" si="6"/>
        <v>8</v>
      </c>
      <c r="U2558" s="8" t="str">
        <f t="array" ref="U2558">IF(W2558&lt;&gt;0,MAX(IFERROR(INDEX(A:S,MATCH(W2558,A:A,0),COLUMN(M$2)),0),IFERROR(INDEX(A:S,MATCH(AD2558,A:A,0),COLUMN(M$2)),0),IFERROR(INDEX(A:S,MATCH(AK2558,A:A,0),COLUMN(M$2)),0),IFERROR(INDEX(A:S,MATCH(AR2558,A:A,0),COLUMN(M$2)),0)),M2558)</f>
        <v/>
      </c>
      <c r="V2558" s="3" t="str">
        <f t="shared" si="7"/>
        <v/>
      </c>
    </row>
    <row r="2559" ht="15.75" customHeight="1">
      <c r="A2559" s="3" t="s">
        <v>2794</v>
      </c>
      <c r="B2559" s="4" t="str">
        <f t="shared" si="102"/>
        <v>LCGBBABLGR26</v>
      </c>
      <c r="D2559" s="3" t="s">
        <v>101</v>
      </c>
      <c r="G2559" s="4">
        <v>19.0</v>
      </c>
      <c r="I2559" s="4">
        <v>0.0</v>
      </c>
      <c r="J2559" s="4">
        <v>19.0</v>
      </c>
      <c r="K2559" s="4">
        <v>0.0</v>
      </c>
      <c r="L2559" s="4">
        <v>0.0</v>
      </c>
      <c r="O2559" s="6">
        <f t="shared" si="2"/>
        <v>19</v>
      </c>
      <c r="P2559" s="3" t="s">
        <v>112</v>
      </c>
      <c r="Q2559" s="3" t="str">
        <f t="shared" si="3"/>
        <v>Z</v>
      </c>
      <c r="R2559" s="3">
        <f t="shared" si="4"/>
        <v>19</v>
      </c>
      <c r="S2559" s="3" t="str">
        <f t="shared" si="5"/>
        <v/>
      </c>
      <c r="T2559" s="7">
        <f t="shared" si="6"/>
        <v>19</v>
      </c>
      <c r="U2559" s="8" t="str">
        <f t="array" ref="U2559">IF(W2559&lt;&gt;0,MAX(IFERROR(INDEX(A:S,MATCH(W2559,A:A,0),COLUMN(M$2)),0),IFERROR(INDEX(A:S,MATCH(AD2559,A:A,0),COLUMN(M$2)),0),IFERROR(INDEX(A:S,MATCH(AK2559,A:A,0),COLUMN(M$2)),0),IFERROR(INDEX(A:S,MATCH(AR2559,A:A,0),COLUMN(M$2)),0)),M2559)</f>
        <v/>
      </c>
      <c r="V2559" s="3" t="str">
        <f t="shared" si="7"/>
        <v/>
      </c>
    </row>
    <row r="2560" ht="15.75" customHeight="1">
      <c r="A2560" s="3" t="s">
        <v>2795</v>
      </c>
      <c r="B2560" s="4" t="str">
        <f t="shared" si="102"/>
        <v>LCGBBABLGR30</v>
      </c>
      <c r="D2560" s="3" t="s">
        <v>123</v>
      </c>
      <c r="E2560" s="5">
        <v>45020.0</v>
      </c>
      <c r="G2560" s="4">
        <v>19.0</v>
      </c>
      <c r="I2560" s="4">
        <v>0.0</v>
      </c>
      <c r="J2560" s="4">
        <v>19.0</v>
      </c>
      <c r="K2560" s="4">
        <v>0.0</v>
      </c>
      <c r="L2560" s="4">
        <v>0.0</v>
      </c>
      <c r="O2560" s="6">
        <f t="shared" si="2"/>
        <v>19</v>
      </c>
      <c r="P2560" s="9" t="s">
        <v>112</v>
      </c>
      <c r="Q2560" s="3" t="str">
        <f t="shared" si="3"/>
        <v>Z</v>
      </c>
      <c r="R2560" s="3">
        <f t="shared" si="4"/>
        <v>19</v>
      </c>
      <c r="S2560" s="3" t="str">
        <f t="shared" si="5"/>
        <v/>
      </c>
      <c r="T2560" s="7">
        <f t="shared" si="6"/>
        <v>19</v>
      </c>
      <c r="U2560" s="8" t="str">
        <f t="array" ref="U2560">IF(W2560&lt;&gt;0,MAX(IFERROR(INDEX(A:S,MATCH(W2560,A:A,0),COLUMN(M$2)),0),IFERROR(INDEX(A:S,MATCH(AD2560,A:A,0),COLUMN(M$2)),0),IFERROR(INDEX(A:S,MATCH(AK2560,A:A,0),COLUMN(M$2)),0),IFERROR(INDEX(A:S,MATCH(AR2560,A:A,0),COLUMN(M$2)),0)),M2560)</f>
        <v/>
      </c>
      <c r="V2560" s="3" t="str">
        <f t="shared" si="7"/>
        <v/>
      </c>
    </row>
    <row r="2561" ht="15.75" customHeight="1">
      <c r="A2561" s="3" t="s">
        <v>2772</v>
      </c>
      <c r="B2561" s="4" t="str">
        <f>ARRAY_CONSTRAIN(ARRAYFORMULA(_xlfn.XLOOKUP(A2561,[1]Sheet1!$F:$F,[1]!SKU)), 1, 1)</f>
        <v>#ERROR!</v>
      </c>
      <c r="D2561" s="3" t="s">
        <v>101</v>
      </c>
      <c r="G2561" s="4">
        <v>25.0</v>
      </c>
      <c r="I2561" s="4">
        <v>0.0</v>
      </c>
      <c r="J2561" s="4">
        <v>23.0</v>
      </c>
      <c r="K2561" s="4">
        <v>0.0</v>
      </c>
      <c r="L2561" s="4">
        <v>0.0</v>
      </c>
      <c r="M2561" s="5"/>
      <c r="O2561" s="6">
        <f t="shared" si="2"/>
        <v>25</v>
      </c>
      <c r="P2561" s="3" t="s">
        <v>137</v>
      </c>
      <c r="Q2561" s="3" t="str">
        <f t="shared" si="3"/>
        <v>LC BARSTL</v>
      </c>
      <c r="R2561" s="3">
        <f t="shared" si="4"/>
        <v>25</v>
      </c>
      <c r="S2561" s="3" t="str">
        <f t="shared" si="5"/>
        <v/>
      </c>
      <c r="T2561" s="7">
        <f t="shared" si="6"/>
        <v>25</v>
      </c>
      <c r="U2561" s="8" t="str">
        <f t="array" ref="U2561">IF(W2561&lt;&gt;0,MAX(IFERROR(INDEX(A:S,MATCH(W2561,A:A,0),COLUMN(M$2)),0),IFERROR(INDEX(A:S,MATCH(AD2561,A:A,0),COLUMN(M$2)),0),IFERROR(INDEX(A:S,MATCH(AK2561,A:A,0),COLUMN(M$2)),0),IFERROR(INDEX(A:S,MATCH(AR2561,A:A,0),COLUMN(M$2)),0)),M2561)</f>
        <v/>
      </c>
      <c r="V2561" s="3" t="str">
        <f t="shared" si="7"/>
        <v/>
      </c>
    </row>
    <row r="2562" ht="15.75" customHeight="1">
      <c r="A2562" s="3" t="s">
        <v>2773</v>
      </c>
      <c r="B2562" s="4" t="str">
        <f>ARRAY_CONSTRAIN(ARRAYFORMULA(_xlfn.XLOOKUP(A2562,[1]Sheet1!$F:$F,[1]!SKU)), 1, 1)</f>
        <v>#ERROR!</v>
      </c>
      <c r="D2562" s="3" t="s">
        <v>101</v>
      </c>
      <c r="G2562" s="4">
        <v>49.0</v>
      </c>
      <c r="I2562" s="4">
        <v>0.0</v>
      </c>
      <c r="J2562" s="4">
        <v>47.0</v>
      </c>
      <c r="K2562" s="4">
        <v>0.0</v>
      </c>
      <c r="L2562" s="4">
        <v>0.0</v>
      </c>
      <c r="O2562" s="6">
        <f t="shared" si="2"/>
        <v>49</v>
      </c>
      <c r="P2562" s="3" t="s">
        <v>137</v>
      </c>
      <c r="Q2562" s="3" t="str">
        <f t="shared" si="3"/>
        <v>LC BARSTL</v>
      </c>
      <c r="R2562" s="3">
        <f t="shared" si="4"/>
        <v>49</v>
      </c>
      <c r="S2562" s="3" t="str">
        <f t="shared" si="5"/>
        <v/>
      </c>
      <c r="T2562" s="7">
        <f t="shared" si="6"/>
        <v>49</v>
      </c>
      <c r="U2562" s="8" t="str">
        <f t="array" ref="U2562">IF(W2562&lt;&gt;0,MAX(IFERROR(INDEX(A:S,MATCH(W2562,A:A,0),COLUMN(M$2)),0),IFERROR(INDEX(A:S,MATCH(AD2562,A:A,0),COLUMN(M$2)),0),IFERROR(INDEX(A:S,MATCH(AK2562,A:A,0),COLUMN(M$2)),0),IFERROR(INDEX(A:S,MATCH(AR2562,A:A,0),COLUMN(M$2)),0)),M2562)</f>
        <v/>
      </c>
      <c r="V2562" s="3" t="str">
        <f t="shared" si="7"/>
        <v/>
      </c>
    </row>
    <row r="2563" ht="15.75" customHeight="1">
      <c r="A2563" s="3" t="s">
        <v>2774</v>
      </c>
      <c r="B2563" s="4" t="str">
        <f>ARRAY_CONSTRAIN(ARRAYFORMULA(_xlfn.XLOOKUP(A2563,[1]Sheet1!$F:$F,[1]!SKU)), 1, 1)</f>
        <v>#ERROR!</v>
      </c>
      <c r="D2563" s="3" t="s">
        <v>101</v>
      </c>
      <c r="G2563" s="4">
        <v>12.0</v>
      </c>
      <c r="I2563" s="4">
        <v>0.0</v>
      </c>
      <c r="J2563" s="4">
        <v>10.0</v>
      </c>
      <c r="K2563" s="4">
        <v>0.0</v>
      </c>
      <c r="L2563" s="4">
        <v>0.0</v>
      </c>
      <c r="O2563" s="6">
        <f t="shared" si="2"/>
        <v>12</v>
      </c>
      <c r="P2563" s="3" t="s">
        <v>137</v>
      </c>
      <c r="Q2563" s="3" t="str">
        <f t="shared" si="3"/>
        <v>LC BARSTL</v>
      </c>
      <c r="R2563" s="3">
        <f t="shared" si="4"/>
        <v>12</v>
      </c>
      <c r="S2563" s="3" t="str">
        <f t="shared" si="5"/>
        <v/>
      </c>
      <c r="T2563" s="7">
        <f t="shared" si="6"/>
        <v>12</v>
      </c>
      <c r="U2563" s="8" t="str">
        <f t="array" ref="U2563">IF(W2563&lt;&gt;0,MAX(IFERROR(INDEX(A:S,MATCH(W2563,A:A,0),COLUMN(M$2)),0),IFERROR(INDEX(A:S,MATCH(AD2563,A:A,0),COLUMN(M$2)),0),IFERROR(INDEX(A:S,MATCH(AK2563,A:A,0),COLUMN(M$2)),0),IFERROR(INDEX(A:S,MATCH(AR2563,A:A,0),COLUMN(M$2)),0)),M2563)</f>
        <v/>
      </c>
      <c r="V2563" s="3" t="str">
        <f t="shared" si="7"/>
        <v/>
      </c>
    </row>
    <row r="2564" ht="15.75" customHeight="1">
      <c r="A2564" s="3" t="s">
        <v>2775</v>
      </c>
      <c r="B2564" s="4" t="str">
        <f>ARRAY_CONSTRAIN(ARRAYFORMULA(_xlfn.XLOOKUP(A2564,[1]Sheet1!$F:$F,[1]!SKU)), 1, 1)</f>
        <v>#ERROR!</v>
      </c>
      <c r="D2564" s="3" t="s">
        <v>101</v>
      </c>
      <c r="G2564" s="4">
        <v>84.0</v>
      </c>
      <c r="I2564" s="4">
        <v>0.0</v>
      </c>
      <c r="J2564" s="4">
        <v>82.0</v>
      </c>
      <c r="K2564" s="4">
        <v>0.0</v>
      </c>
      <c r="L2564" s="4">
        <v>0.0</v>
      </c>
      <c r="M2564" s="5"/>
      <c r="O2564" s="6">
        <f t="shared" si="2"/>
        <v>84</v>
      </c>
      <c r="P2564" s="3" t="s">
        <v>137</v>
      </c>
      <c r="Q2564" s="3" t="str">
        <f t="shared" si="3"/>
        <v>LC BARSTL</v>
      </c>
      <c r="R2564" s="3">
        <f t="shared" si="4"/>
        <v>84</v>
      </c>
      <c r="S2564" s="3" t="str">
        <f t="shared" si="5"/>
        <v/>
      </c>
      <c r="T2564" s="7">
        <f t="shared" si="6"/>
        <v>84</v>
      </c>
      <c r="U2564" s="8" t="str">
        <f t="array" ref="U2564">IF(W2564&lt;&gt;0,MAX(IFERROR(INDEX(A:S,MATCH(W2564,A:A,0),COLUMN(M$2)),0),IFERROR(INDEX(A:S,MATCH(AD2564,A:A,0),COLUMN(M$2)),0),IFERROR(INDEX(A:S,MATCH(AK2564,A:A,0),COLUMN(M$2)),0),IFERROR(INDEX(A:S,MATCH(AR2564,A:A,0),COLUMN(M$2)),0)),M2564)</f>
        <v/>
      </c>
      <c r="V2564" s="3" t="str">
        <f t="shared" si="7"/>
        <v/>
      </c>
    </row>
    <row r="2565" ht="15.75" customHeight="1">
      <c r="A2565" s="3" t="s">
        <v>2796</v>
      </c>
      <c r="B2565" s="4" t="str">
        <f t="shared" ref="B2565:B2573" si="103">A2565</f>
        <v>LCRMBABSGR26</v>
      </c>
      <c r="D2565" s="3" t="s">
        <v>101</v>
      </c>
      <c r="G2565" s="4">
        <v>76.0</v>
      </c>
      <c r="I2565" s="4">
        <v>0.0</v>
      </c>
      <c r="J2565" s="4">
        <v>74.0</v>
      </c>
      <c r="K2565" s="4">
        <v>0.0</v>
      </c>
      <c r="L2565" s="4">
        <v>0.0</v>
      </c>
      <c r="M2565" s="5"/>
      <c r="O2565" s="6">
        <f t="shared" si="2"/>
        <v>76</v>
      </c>
      <c r="P2565" s="3" t="s">
        <v>137</v>
      </c>
      <c r="Q2565" s="3" t="str">
        <f t="shared" si="3"/>
        <v>LC BARSTL</v>
      </c>
      <c r="R2565" s="3">
        <f t="shared" si="4"/>
        <v>76</v>
      </c>
      <c r="S2565" s="3" t="str">
        <f t="shared" si="5"/>
        <v/>
      </c>
      <c r="T2565" s="7">
        <f t="shared" si="6"/>
        <v>76</v>
      </c>
      <c r="U2565" s="8" t="str">
        <f t="array" ref="U2565">IF(W2565&lt;&gt;0,MAX(IFERROR(INDEX(A:S,MATCH(W2565,A:A,0),COLUMN(M$2)),0),IFERROR(INDEX(A:S,MATCH(AD2565,A:A,0),COLUMN(M$2)),0),IFERROR(INDEX(A:S,MATCH(AK2565,A:A,0),COLUMN(M$2)),0),IFERROR(INDEX(A:S,MATCH(AR2565,A:A,0),COLUMN(M$2)),0)),M2565)</f>
        <v/>
      </c>
      <c r="V2565" s="3" t="str">
        <f t="shared" si="7"/>
        <v/>
      </c>
    </row>
    <row r="2566" ht="15.75" customHeight="1">
      <c r="A2566" s="3" t="s">
        <v>2797</v>
      </c>
      <c r="B2566" s="4" t="str">
        <f t="shared" si="103"/>
        <v>LCRMBABSGR30</v>
      </c>
      <c r="D2566" s="3" t="s">
        <v>101</v>
      </c>
      <c r="G2566" s="4">
        <v>21.0</v>
      </c>
      <c r="I2566" s="4">
        <v>1.0</v>
      </c>
      <c r="J2566" s="4">
        <v>20.0</v>
      </c>
      <c r="K2566" s="4">
        <v>0.0</v>
      </c>
      <c r="L2566" s="4">
        <v>0.0</v>
      </c>
      <c r="M2566" s="5"/>
      <c r="O2566" s="6">
        <f t="shared" si="2"/>
        <v>20</v>
      </c>
      <c r="P2566" s="3" t="s">
        <v>112</v>
      </c>
      <c r="Q2566" s="3" t="str">
        <f t="shared" si="3"/>
        <v>Z</v>
      </c>
      <c r="R2566" s="3">
        <f t="shared" si="4"/>
        <v>20</v>
      </c>
      <c r="S2566" s="3" t="str">
        <f t="shared" si="5"/>
        <v/>
      </c>
      <c r="T2566" s="7">
        <f t="shared" si="6"/>
        <v>20</v>
      </c>
      <c r="U2566" s="8" t="str">
        <f t="array" ref="U2566">IF(W2566&lt;&gt;0,MAX(IFERROR(INDEX(A:S,MATCH(W2566,A:A,0),COLUMN(M$2)),0),IFERROR(INDEX(A:S,MATCH(AD2566,A:A,0),COLUMN(M$2)),0),IFERROR(INDEX(A:S,MATCH(AK2566,A:A,0),COLUMN(M$2)),0),IFERROR(INDEX(A:S,MATCH(AR2566,A:A,0),COLUMN(M$2)),0)),M2566)</f>
        <v/>
      </c>
      <c r="V2566" s="3" t="str">
        <f t="shared" si="7"/>
        <v/>
      </c>
    </row>
    <row r="2567" ht="15.75" customHeight="1">
      <c r="A2567" s="3" t="s">
        <v>2798</v>
      </c>
      <c r="B2567" s="4" t="str">
        <f t="shared" si="103"/>
        <v>LCRMBABLGR26</v>
      </c>
      <c r="D2567" s="3" t="s">
        <v>101</v>
      </c>
      <c r="G2567" s="4">
        <v>44.0</v>
      </c>
      <c r="I2567" s="4">
        <v>0.0</v>
      </c>
      <c r="J2567" s="4">
        <v>42.0</v>
      </c>
      <c r="K2567" s="4">
        <v>0.0</v>
      </c>
      <c r="L2567" s="4">
        <v>0.0</v>
      </c>
      <c r="M2567" s="5"/>
      <c r="O2567" s="6">
        <f t="shared" si="2"/>
        <v>44</v>
      </c>
      <c r="P2567" s="3" t="s">
        <v>137</v>
      </c>
      <c r="Q2567" s="3" t="str">
        <f t="shared" si="3"/>
        <v>LC BARSTL</v>
      </c>
      <c r="R2567" s="3">
        <f t="shared" si="4"/>
        <v>44</v>
      </c>
      <c r="S2567" s="3" t="str">
        <f t="shared" si="5"/>
        <v/>
      </c>
      <c r="T2567" s="7">
        <f t="shared" si="6"/>
        <v>44</v>
      </c>
      <c r="U2567" s="8" t="str">
        <f t="array" ref="U2567">IF(W2567&lt;&gt;0,MAX(IFERROR(INDEX(A:S,MATCH(W2567,A:A,0),COLUMN(M$2)),0),IFERROR(INDEX(A:S,MATCH(AD2567,A:A,0),COLUMN(M$2)),0),IFERROR(INDEX(A:S,MATCH(AK2567,A:A,0),COLUMN(M$2)),0),IFERROR(INDEX(A:S,MATCH(AR2567,A:A,0),COLUMN(M$2)),0)),M2567)</f>
        <v/>
      </c>
      <c r="V2567" s="3" t="str">
        <f t="shared" si="7"/>
        <v/>
      </c>
    </row>
    <row r="2568" ht="15.75" customHeight="1">
      <c r="A2568" s="3" t="s">
        <v>2799</v>
      </c>
      <c r="B2568" s="4" t="str">
        <f t="shared" si="103"/>
        <v>LCRMBABLGR30</v>
      </c>
      <c r="D2568" s="3" t="s">
        <v>101</v>
      </c>
      <c r="G2568" s="4">
        <v>1.0</v>
      </c>
      <c r="I2568" s="4">
        <v>0.0</v>
      </c>
      <c r="J2568" s="4">
        <v>1.0</v>
      </c>
      <c r="K2568" s="4">
        <v>0.0</v>
      </c>
      <c r="L2568" s="4">
        <v>0.0</v>
      </c>
      <c r="O2568" s="6">
        <f t="shared" si="2"/>
        <v>1</v>
      </c>
      <c r="P2568" s="3" t="s">
        <v>51</v>
      </c>
      <c r="Q2568" s="3" t="str">
        <f t="shared" si="3"/>
        <v>ZZ</v>
      </c>
      <c r="R2568" s="3">
        <f t="shared" si="4"/>
        <v>1</v>
      </c>
      <c r="S2568" s="3" t="str">
        <f t="shared" si="5"/>
        <v/>
      </c>
      <c r="T2568" s="7">
        <f t="shared" si="6"/>
        <v>1</v>
      </c>
      <c r="U2568" s="8" t="str">
        <f t="array" ref="U2568">IF(W2568&lt;&gt;0,MAX(IFERROR(INDEX(A:S,MATCH(W2568,A:A,0),COLUMN(M$2)),0),IFERROR(INDEX(A:S,MATCH(AD2568,A:A,0),COLUMN(M$2)),0),IFERROR(INDEX(A:S,MATCH(AK2568,A:A,0),COLUMN(M$2)),0),IFERROR(INDEX(A:S,MATCH(AR2568,A:A,0),COLUMN(M$2)),0)),M2568)</f>
        <v/>
      </c>
      <c r="V2568" s="3" t="str">
        <f t="shared" si="7"/>
        <v/>
      </c>
    </row>
    <row r="2569" ht="15.75" customHeight="1">
      <c r="A2569" s="3" t="s">
        <v>2800</v>
      </c>
      <c r="B2569" s="4" t="str">
        <f t="shared" si="103"/>
        <v>LCVDBABSGR26</v>
      </c>
      <c r="D2569" s="3" t="s">
        <v>123</v>
      </c>
      <c r="E2569" s="5">
        <v>45020.0</v>
      </c>
      <c r="G2569" s="4">
        <v>9.0</v>
      </c>
      <c r="I2569" s="4">
        <v>0.0</v>
      </c>
      <c r="J2569" s="4">
        <v>9.0</v>
      </c>
      <c r="K2569" s="4">
        <v>0.0</v>
      </c>
      <c r="L2569" s="4">
        <v>0.0</v>
      </c>
      <c r="O2569" s="6">
        <f t="shared" si="2"/>
        <v>9</v>
      </c>
      <c r="P2569" s="9" t="s">
        <v>112</v>
      </c>
      <c r="Q2569" s="3" t="str">
        <f t="shared" si="3"/>
        <v>Z</v>
      </c>
      <c r="R2569" s="3">
        <f t="shared" si="4"/>
        <v>9</v>
      </c>
      <c r="S2569" s="3" t="str">
        <f t="shared" si="5"/>
        <v/>
      </c>
      <c r="T2569" s="7">
        <f t="shared" si="6"/>
        <v>9</v>
      </c>
      <c r="U2569" s="8" t="str">
        <f t="array" ref="U2569">IF(W2569&lt;&gt;0,MAX(IFERROR(INDEX(A:S,MATCH(W2569,A:A,0),COLUMN(M$2)),0),IFERROR(INDEX(A:S,MATCH(AD2569,A:A,0),COLUMN(M$2)),0),IFERROR(INDEX(A:S,MATCH(AK2569,A:A,0),COLUMN(M$2)),0),IFERROR(INDEX(A:S,MATCH(AR2569,A:A,0),COLUMN(M$2)),0)),M2569)</f>
        <v/>
      </c>
      <c r="V2569" s="3" t="str">
        <f t="shared" si="7"/>
        <v/>
      </c>
    </row>
    <row r="2570" ht="15.75" customHeight="1">
      <c r="A2570" s="3" t="s">
        <v>2801</v>
      </c>
      <c r="B2570" s="4" t="str">
        <f t="shared" si="103"/>
        <v>LCVDBABSGR30</v>
      </c>
      <c r="D2570" s="3" t="s">
        <v>123</v>
      </c>
      <c r="E2570" s="5">
        <v>45020.0</v>
      </c>
      <c r="G2570" s="4">
        <v>32.0</v>
      </c>
      <c r="I2570" s="4">
        <v>0.0</v>
      </c>
      <c r="J2570" s="4">
        <v>32.0</v>
      </c>
      <c r="K2570" s="4">
        <v>0.0</v>
      </c>
      <c r="L2570" s="4">
        <v>0.0</v>
      </c>
      <c r="O2570" s="6">
        <f t="shared" si="2"/>
        <v>32</v>
      </c>
      <c r="P2570" s="9" t="s">
        <v>112</v>
      </c>
      <c r="Q2570" s="3" t="str">
        <f t="shared" si="3"/>
        <v>Z</v>
      </c>
      <c r="R2570" s="3">
        <f t="shared" si="4"/>
        <v>32</v>
      </c>
      <c r="S2570" s="3" t="str">
        <f t="shared" si="5"/>
        <v/>
      </c>
      <c r="T2570" s="7">
        <f t="shared" si="6"/>
        <v>32</v>
      </c>
      <c r="U2570" s="8" t="str">
        <f t="array" ref="U2570">IF(W2570&lt;&gt;0,MAX(IFERROR(INDEX(A:S,MATCH(W2570,A:A,0),COLUMN(M$2)),0),IFERROR(INDEX(A:S,MATCH(AD2570,A:A,0),COLUMN(M$2)),0),IFERROR(INDEX(A:S,MATCH(AK2570,A:A,0),COLUMN(M$2)),0),IFERROR(INDEX(A:S,MATCH(AR2570,A:A,0),COLUMN(M$2)),0)),M2570)</f>
        <v/>
      </c>
      <c r="V2570" s="3" t="str">
        <f t="shared" si="7"/>
        <v/>
      </c>
    </row>
    <row r="2571" ht="15.75" customHeight="1">
      <c r="A2571" s="3" t="s">
        <v>2802</v>
      </c>
      <c r="B2571" s="4" t="str">
        <f t="shared" si="103"/>
        <v>LCVDBABLGR26</v>
      </c>
      <c r="D2571" s="3" t="s">
        <v>123</v>
      </c>
      <c r="E2571" s="5">
        <v>45020.0</v>
      </c>
      <c r="G2571" s="4">
        <v>33.0</v>
      </c>
      <c r="I2571" s="4">
        <v>0.0</v>
      </c>
      <c r="J2571" s="4">
        <v>33.0</v>
      </c>
      <c r="K2571" s="4">
        <v>0.0</v>
      </c>
      <c r="L2571" s="4">
        <v>0.0</v>
      </c>
      <c r="O2571" s="6">
        <f t="shared" si="2"/>
        <v>33</v>
      </c>
      <c r="P2571" s="9" t="s">
        <v>112</v>
      </c>
      <c r="Q2571" s="3" t="str">
        <f t="shared" si="3"/>
        <v>Z</v>
      </c>
      <c r="R2571" s="3">
        <f t="shared" si="4"/>
        <v>33</v>
      </c>
      <c r="S2571" s="3" t="str">
        <f t="shared" si="5"/>
        <v/>
      </c>
      <c r="T2571" s="7">
        <f t="shared" si="6"/>
        <v>33</v>
      </c>
      <c r="U2571" s="8" t="str">
        <f t="array" ref="U2571">IF(W2571&lt;&gt;0,MAX(IFERROR(INDEX(A:S,MATCH(W2571,A:A,0),COLUMN(M$2)),0),IFERROR(INDEX(A:S,MATCH(AD2571,A:A,0),COLUMN(M$2)),0),IFERROR(INDEX(A:S,MATCH(AK2571,A:A,0),COLUMN(M$2)),0),IFERROR(INDEX(A:S,MATCH(AR2571,A:A,0),COLUMN(M$2)),0)),M2571)</f>
        <v/>
      </c>
      <c r="V2571" s="3" t="str">
        <f t="shared" si="7"/>
        <v/>
      </c>
    </row>
    <row r="2572" ht="15.75" customHeight="1">
      <c r="A2572" s="3" t="s">
        <v>2803</v>
      </c>
      <c r="B2572" s="4" t="str">
        <f t="shared" si="103"/>
        <v>LCVDBABLGR30</v>
      </c>
      <c r="D2572" s="3" t="s">
        <v>101</v>
      </c>
      <c r="G2572" s="4">
        <v>1.0</v>
      </c>
      <c r="I2572" s="4">
        <v>0.0</v>
      </c>
      <c r="J2572" s="4">
        <v>1.0</v>
      </c>
      <c r="K2572" s="4">
        <v>0.0</v>
      </c>
      <c r="L2572" s="4">
        <v>0.0</v>
      </c>
      <c r="O2572" s="6">
        <f t="shared" si="2"/>
        <v>1</v>
      </c>
      <c r="P2572" s="3" t="s">
        <v>51</v>
      </c>
      <c r="Q2572" s="3" t="str">
        <f t="shared" si="3"/>
        <v>ZZ</v>
      </c>
      <c r="R2572" s="3">
        <f t="shared" si="4"/>
        <v>1</v>
      </c>
      <c r="S2572" s="3" t="str">
        <f t="shared" si="5"/>
        <v/>
      </c>
      <c r="T2572" s="7">
        <f t="shared" si="6"/>
        <v>1</v>
      </c>
      <c r="U2572" s="8" t="str">
        <f t="array" ref="U2572">IF(W2572&lt;&gt;0,MAX(IFERROR(INDEX(A:S,MATCH(W2572,A:A,0),COLUMN(M$2)),0),IFERROR(INDEX(A:S,MATCH(AD2572,A:A,0),COLUMN(M$2)),0),IFERROR(INDEX(A:S,MATCH(AK2572,A:A,0),COLUMN(M$2)),0),IFERROR(INDEX(A:S,MATCH(AR2572,A:A,0),COLUMN(M$2)),0)),M2572)</f>
        <v/>
      </c>
      <c r="V2572" s="3" t="str">
        <f t="shared" si="7"/>
        <v/>
      </c>
    </row>
    <row r="2573" ht="15.75" customHeight="1">
      <c r="A2573" s="3" t="s">
        <v>2804</v>
      </c>
      <c r="B2573" s="4" t="str">
        <f t="shared" si="103"/>
        <v>LCNMDIGLBS</v>
      </c>
      <c r="D2573" s="3" t="s">
        <v>101</v>
      </c>
      <c r="G2573" s="4">
        <v>0.0</v>
      </c>
      <c r="I2573" s="4">
        <v>1.0</v>
      </c>
      <c r="J2573" s="4">
        <v>0.0</v>
      </c>
      <c r="K2573" s="4">
        <v>0.0</v>
      </c>
      <c r="L2573" s="4">
        <v>0.0</v>
      </c>
      <c r="O2573" s="6">
        <f t="shared" si="2"/>
        <v>-1</v>
      </c>
      <c r="P2573" s="3" t="s">
        <v>144</v>
      </c>
      <c r="Q2573" s="3" t="str">
        <f t="shared" si="3"/>
        <v>LC DINING TABLES</v>
      </c>
      <c r="R2573" s="3">
        <f t="shared" si="4"/>
        <v>-16</v>
      </c>
      <c r="S2573" s="3">
        <f t="shared" si="5"/>
        <v>25</v>
      </c>
      <c r="T2573" s="7">
        <f t="shared" si="6"/>
        <v>0</v>
      </c>
      <c r="U2573" s="8">
        <f t="array" ref="U2573">IF(W2573&lt;&gt;0,MAX(IFERROR(INDEX(A:S,MATCH(W2573,A:A,0),COLUMN(M$2)),0),IFERROR(INDEX(A:S,MATCH(AD2573,A:A,0),COLUMN(M$2)),0),IFERROR(INDEX(A:S,MATCH(AK2573,A:A,0),COLUMN(M$2)),0),IFERROR(INDEX(A:S,MATCH(AR2573,A:A,0),COLUMN(M$2)),0)),M2573)</f>
        <v>45249</v>
      </c>
      <c r="V2573" s="3">
        <f t="shared" si="7"/>
        <v>30</v>
      </c>
      <c r="W2573" s="3" t="s">
        <v>2805</v>
      </c>
      <c r="X2573" s="3">
        <v>1.0</v>
      </c>
      <c r="Y2573" s="3">
        <f t="array" ref="Y2573">ROUNDDOWN(INDEX($A:$O,MATCH(W2573,$A:$A,0),COLUMN(O$1))/X2573,0)</f>
        <v>-15</v>
      </c>
      <c r="Z2573" s="3">
        <f t="array" ref="Z2573">ROUNDDOWN(INDEX($A:$J,MATCH(W2573,$A:$A,0),COLUMN(H$1))/X2573,0)+Y2573</f>
        <v>40</v>
      </c>
      <c r="AA2573" s="5">
        <f t="array" ref="AA2573">XLOOKUP(W2573,A:A,M:M)</f>
        <v>45249</v>
      </c>
      <c r="AB2573" s="3">
        <f t="array" ref="AB2573">ROUNDDOWN(INDEX($A:$N,MATCH(W2573,$A:$A,0),COLUMN(N$1))/X2573,0)+Z2573</f>
        <v>100</v>
      </c>
      <c r="AC2573" s="3" t="str">
        <f t="array" ref="AC2573">INDEX($A:$P,MATCH(W2573,$A:$A,0),COLUMN(P$1))</f>
        <v>LC DINING TABLES</v>
      </c>
      <c r="AD2573" s="3" t="s">
        <v>2806</v>
      </c>
      <c r="AE2573" s="3">
        <v>1.0</v>
      </c>
      <c r="AF2573" s="3">
        <f t="array" ref="AF2573">ROUNDDOWN(INDEX($A:$O,MATCH(AD2573,$A:$A,0),COLUMN(O$1))/AE2573,0)</f>
        <v>-16</v>
      </c>
      <c r="AG2573" s="3">
        <f t="array" ref="AG2573">ROUNDDOWN(INDEX($A:$J,MATCH(AD2573,$A:$A,0),COLUMN(H$1))/AE2573,0)+AF2573</f>
        <v>9</v>
      </c>
      <c r="AH2573" s="5">
        <f t="array" ref="AH2573">XLOOKUP(AD2573,A:A,M:M)</f>
        <v>45249</v>
      </c>
      <c r="AI2573" s="3">
        <f t="array" ref="AI2573">ROUNDDOWN(INDEX($A:$N,MATCH(AD2573,$A:$A,0),COLUMN(N$1))/AE2573,0)+AG2573</f>
        <v>39</v>
      </c>
      <c r="AJ2573" s="3" t="str">
        <f t="array" ref="AJ2573">INDEX($A:$P,MATCH(AD2573,$A:$A,0),COLUMN(P$1))</f>
        <v>LC DINING TABLES</v>
      </c>
    </row>
    <row r="2574" ht="15.75" customHeight="1">
      <c r="A2574" s="3" t="s">
        <v>2776</v>
      </c>
      <c r="B2574" s="4" t="str">
        <f>ARRAY_CONSTRAIN(ARRAYFORMULA(_xlfn.XLOOKUP(A2574,[1]Sheet1!$F:$F,[1]!SKU)), 1, 1)</f>
        <v>#ERROR!</v>
      </c>
      <c r="D2574" s="3" t="s">
        <v>101</v>
      </c>
      <c r="G2574" s="4">
        <v>17.0</v>
      </c>
      <c r="H2574" s="3">
        <v>30.0</v>
      </c>
      <c r="I2574" s="4">
        <v>2.0</v>
      </c>
      <c r="J2574" s="4">
        <v>13.0</v>
      </c>
      <c r="K2574" s="4">
        <v>0.0</v>
      </c>
      <c r="L2574" s="4">
        <v>0.0</v>
      </c>
      <c r="M2574" s="5">
        <v>45249.0</v>
      </c>
      <c r="O2574" s="6">
        <f t="shared" si="2"/>
        <v>15</v>
      </c>
      <c r="P2574" s="3" t="s">
        <v>137</v>
      </c>
      <c r="Q2574" s="3" t="str">
        <f t="shared" si="3"/>
        <v>LC BARSTL</v>
      </c>
      <c r="R2574" s="3">
        <f t="shared" si="4"/>
        <v>15</v>
      </c>
      <c r="S2574" s="3">
        <f t="shared" si="5"/>
        <v>30</v>
      </c>
      <c r="T2574" s="7">
        <f t="shared" si="6"/>
        <v>15</v>
      </c>
      <c r="U2574" s="8">
        <f t="array" ref="U2574">IF(W2574&lt;&gt;0,MAX(IFERROR(INDEX(A:S,MATCH(W2574,A:A,0),COLUMN(M$2)),0),IFERROR(INDEX(A:S,MATCH(AD2574,A:A,0),COLUMN(M$2)),0),IFERROR(INDEX(A:S,MATCH(AK2574,A:A,0),COLUMN(M$2)),0),IFERROR(INDEX(A:S,MATCH(AR2574,A:A,0),COLUMN(M$2)),0)),M2574)</f>
        <v>45249</v>
      </c>
      <c r="V2574" s="3" t="str">
        <f t="shared" si="7"/>
        <v/>
      </c>
    </row>
    <row r="2575" ht="15.75" customHeight="1">
      <c r="A2575" s="3" t="s">
        <v>2777</v>
      </c>
      <c r="B2575" s="4" t="str">
        <f>ARRAY_CONSTRAIN(ARRAYFORMULA(_xlfn.XLOOKUP(A2575,[1]Sheet1!$F:$F,[1]!SKU)), 1, 1)</f>
        <v>#ERROR!</v>
      </c>
      <c r="D2575" s="3" t="s">
        <v>101</v>
      </c>
      <c r="G2575" s="4">
        <v>31.0</v>
      </c>
      <c r="H2575" s="3">
        <v>110.0</v>
      </c>
      <c r="I2575" s="4">
        <v>5.0</v>
      </c>
      <c r="J2575" s="4">
        <v>24.0</v>
      </c>
      <c r="K2575" s="4">
        <v>0.0</v>
      </c>
      <c r="L2575" s="4">
        <v>0.0</v>
      </c>
      <c r="M2575" s="5">
        <v>45249.0</v>
      </c>
      <c r="O2575" s="6">
        <f t="shared" si="2"/>
        <v>26</v>
      </c>
      <c r="P2575" s="3" t="s">
        <v>137</v>
      </c>
      <c r="Q2575" s="3" t="str">
        <f t="shared" si="3"/>
        <v>LC BARSTL</v>
      </c>
      <c r="R2575" s="3">
        <f t="shared" si="4"/>
        <v>26</v>
      </c>
      <c r="S2575" s="3">
        <f t="shared" si="5"/>
        <v>110</v>
      </c>
      <c r="T2575" s="7">
        <f t="shared" si="6"/>
        <v>26</v>
      </c>
      <c r="U2575" s="8">
        <f t="array" ref="U2575">IF(W2575&lt;&gt;0,MAX(IFERROR(INDEX(A:S,MATCH(W2575,A:A,0),COLUMN(M$2)),0),IFERROR(INDEX(A:S,MATCH(AD2575,A:A,0),COLUMN(M$2)),0),IFERROR(INDEX(A:S,MATCH(AK2575,A:A,0),COLUMN(M$2)),0),IFERROR(INDEX(A:S,MATCH(AR2575,A:A,0),COLUMN(M$2)),0)),M2575)</f>
        <v>45249</v>
      </c>
      <c r="V2575" s="3" t="str">
        <f t="shared" si="7"/>
        <v/>
      </c>
    </row>
    <row r="2576" ht="15.75" customHeight="1">
      <c r="A2576" s="3" t="s">
        <v>2778</v>
      </c>
      <c r="B2576" s="4" t="str">
        <f>ARRAY_CONSTRAIN(ARRAYFORMULA(_xlfn.XLOOKUP(A2576,[1]Sheet1!$F:$F,[1]!SKU)), 1, 1)</f>
        <v>#ERROR!</v>
      </c>
      <c r="D2576" s="3" t="s">
        <v>101</v>
      </c>
      <c r="G2576" s="4">
        <v>78.0</v>
      </c>
      <c r="I2576" s="4">
        <v>7.0</v>
      </c>
      <c r="J2576" s="4">
        <v>69.0</v>
      </c>
      <c r="K2576" s="4">
        <v>0.0</v>
      </c>
      <c r="L2576" s="4">
        <v>0.0</v>
      </c>
      <c r="M2576" s="5"/>
      <c r="O2576" s="6">
        <f t="shared" si="2"/>
        <v>71</v>
      </c>
      <c r="P2576" s="3" t="s">
        <v>137</v>
      </c>
      <c r="Q2576" s="3" t="str">
        <f t="shared" si="3"/>
        <v>LC BARSTL</v>
      </c>
      <c r="R2576" s="3">
        <f t="shared" si="4"/>
        <v>71</v>
      </c>
      <c r="S2576" s="3" t="str">
        <f t="shared" si="5"/>
        <v/>
      </c>
      <c r="T2576" s="7">
        <f t="shared" si="6"/>
        <v>71</v>
      </c>
      <c r="U2576" s="8" t="str">
        <f t="array" ref="U2576">IF(W2576&lt;&gt;0,MAX(IFERROR(INDEX(A:S,MATCH(W2576,A:A,0),COLUMN(M$2)),0),IFERROR(INDEX(A:S,MATCH(AD2576,A:A,0),COLUMN(M$2)),0),IFERROR(INDEX(A:S,MATCH(AK2576,A:A,0),COLUMN(M$2)),0),IFERROR(INDEX(A:S,MATCH(AR2576,A:A,0),COLUMN(M$2)),0)),M2576)</f>
        <v/>
      </c>
      <c r="V2576" s="3" t="str">
        <f t="shared" si="7"/>
        <v/>
      </c>
    </row>
    <row r="2577" ht="15.75" customHeight="1">
      <c r="A2577" s="3" t="s">
        <v>2779</v>
      </c>
      <c r="B2577" s="4" t="str">
        <f>ARRAY_CONSTRAIN(ARRAYFORMULA(_xlfn.XLOOKUP(A2577,[1]Sheet1!$F:$F,[1]!SKU)), 1, 1)</f>
        <v>#ERROR!</v>
      </c>
      <c r="D2577" s="3" t="s">
        <v>101</v>
      </c>
      <c r="G2577" s="4">
        <v>4.0</v>
      </c>
      <c r="I2577" s="4">
        <v>1.0</v>
      </c>
      <c r="J2577" s="4">
        <v>1.0</v>
      </c>
      <c r="K2577" s="4">
        <v>1.0</v>
      </c>
      <c r="L2577" s="4">
        <v>0.0</v>
      </c>
      <c r="M2577" s="5"/>
      <c r="O2577" s="6">
        <f t="shared" si="2"/>
        <v>3</v>
      </c>
      <c r="P2577" s="3" t="s">
        <v>137</v>
      </c>
      <c r="Q2577" s="3" t="str">
        <f t="shared" si="3"/>
        <v>LC BARSTL</v>
      </c>
      <c r="R2577" s="3">
        <f t="shared" si="4"/>
        <v>3</v>
      </c>
      <c r="S2577" s="3" t="str">
        <f t="shared" si="5"/>
        <v/>
      </c>
      <c r="T2577" s="7">
        <f t="shared" si="6"/>
        <v>3</v>
      </c>
      <c r="U2577" s="8" t="str">
        <f t="array" ref="U2577">IF(W2577&lt;&gt;0,MAX(IFERROR(INDEX(A:S,MATCH(W2577,A:A,0),COLUMN(M$2)),0),IFERROR(INDEX(A:S,MATCH(AD2577,A:A,0),COLUMN(M$2)),0),IFERROR(INDEX(A:S,MATCH(AK2577,A:A,0),COLUMN(M$2)),0),IFERROR(INDEX(A:S,MATCH(AR2577,A:A,0),COLUMN(M$2)),0)),M2577)</f>
        <v/>
      </c>
      <c r="V2577" s="3" t="str">
        <f t="shared" si="7"/>
        <v/>
      </c>
    </row>
    <row r="2578" ht="15.75" customHeight="1">
      <c r="A2578" s="3" t="s">
        <v>2780</v>
      </c>
      <c r="B2578" s="4" t="str">
        <f>ARRAY_CONSTRAIN(ARRAYFORMULA(_xlfn.XLOOKUP(A2578,[1]Sheet1!$F:$F,[1]!SKU)), 1, 1)</f>
        <v>#ERROR!</v>
      </c>
      <c r="D2578" s="3" t="s">
        <v>101</v>
      </c>
      <c r="G2578" s="4">
        <v>106.0</v>
      </c>
      <c r="I2578" s="4">
        <v>4.0</v>
      </c>
      <c r="J2578" s="4">
        <v>100.0</v>
      </c>
      <c r="K2578" s="4">
        <v>0.0</v>
      </c>
      <c r="L2578" s="4">
        <v>0.0</v>
      </c>
      <c r="M2578" s="5"/>
      <c r="O2578" s="6">
        <f t="shared" si="2"/>
        <v>102</v>
      </c>
      <c r="P2578" s="3" t="s">
        <v>137</v>
      </c>
      <c r="Q2578" s="3" t="str">
        <f t="shared" si="3"/>
        <v>LC BARSTL</v>
      </c>
      <c r="R2578" s="3">
        <f t="shared" si="4"/>
        <v>102</v>
      </c>
      <c r="S2578" s="3" t="str">
        <f t="shared" si="5"/>
        <v/>
      </c>
      <c r="T2578" s="7">
        <f t="shared" si="6"/>
        <v>102</v>
      </c>
      <c r="U2578" s="8" t="str">
        <f t="array" ref="U2578">IF(W2578&lt;&gt;0,MAX(IFERROR(INDEX(A:S,MATCH(W2578,A:A,0),COLUMN(M$2)),0),IFERROR(INDEX(A:S,MATCH(AD2578,A:A,0),COLUMN(M$2)),0),IFERROR(INDEX(A:S,MATCH(AK2578,A:A,0),COLUMN(M$2)),0),IFERROR(INDEX(A:S,MATCH(AR2578,A:A,0),COLUMN(M$2)),0)),M2578)</f>
        <v/>
      </c>
      <c r="V2578" s="3" t="str">
        <f t="shared" si="7"/>
        <v/>
      </c>
    </row>
    <row r="2579" ht="15.75" customHeight="1">
      <c r="A2579" s="3" t="s">
        <v>2781</v>
      </c>
      <c r="B2579" s="4" t="str">
        <f>ARRAY_CONSTRAIN(ARRAYFORMULA(_xlfn.XLOOKUP(A2579,[1]Sheet1!$F:$F,[1]!SKU)), 1, 1)</f>
        <v>#ERROR!</v>
      </c>
      <c r="D2579" s="3" t="s">
        <v>101</v>
      </c>
      <c r="G2579" s="4">
        <v>21.0</v>
      </c>
      <c r="I2579" s="4">
        <v>0.0</v>
      </c>
      <c r="J2579" s="4">
        <v>19.0</v>
      </c>
      <c r="K2579" s="4">
        <v>0.0</v>
      </c>
      <c r="L2579" s="4">
        <v>0.0</v>
      </c>
      <c r="M2579" s="5">
        <v>45292.0</v>
      </c>
      <c r="N2579" s="3">
        <v>30.0</v>
      </c>
      <c r="O2579" s="6">
        <f t="shared" si="2"/>
        <v>21</v>
      </c>
      <c r="P2579" s="3" t="s">
        <v>137</v>
      </c>
      <c r="Q2579" s="3" t="str">
        <f t="shared" si="3"/>
        <v>LC BARSTL</v>
      </c>
      <c r="R2579" s="3">
        <f t="shared" si="4"/>
        <v>21</v>
      </c>
      <c r="S2579" s="3" t="str">
        <f t="shared" si="5"/>
        <v/>
      </c>
      <c r="T2579" s="7">
        <f t="shared" si="6"/>
        <v>21</v>
      </c>
      <c r="U2579" s="8">
        <f t="array" ref="U2579">IF(W2579&lt;&gt;0,MAX(IFERROR(INDEX(A:S,MATCH(W2579,A:A,0),COLUMN(M$2)),0),IFERROR(INDEX(A:S,MATCH(AD2579,A:A,0),COLUMN(M$2)),0),IFERROR(INDEX(A:S,MATCH(AK2579,A:A,0),COLUMN(M$2)),0),IFERROR(INDEX(A:S,MATCH(AR2579,A:A,0),COLUMN(M$2)),0)),M2579)</f>
        <v>45292</v>
      </c>
      <c r="V2579" s="3">
        <f t="shared" si="7"/>
        <v>30</v>
      </c>
    </row>
    <row r="2580" ht="15.75" customHeight="1">
      <c r="A2580" s="3" t="s">
        <v>2782</v>
      </c>
      <c r="B2580" s="4" t="str">
        <f>ARRAY_CONSTRAIN(ARRAYFORMULA(_xlfn.XLOOKUP(A2580,[1]Sheet1!$F:$F,[1]!SKU)), 1, 1)</f>
        <v>#ERROR!</v>
      </c>
      <c r="D2580" s="3" t="s">
        <v>101</v>
      </c>
      <c r="G2580" s="4">
        <v>30.0</v>
      </c>
      <c r="I2580" s="4">
        <v>3.0</v>
      </c>
      <c r="J2580" s="4">
        <v>25.0</v>
      </c>
      <c r="K2580" s="4">
        <v>0.0</v>
      </c>
      <c r="L2580" s="4">
        <v>0.0</v>
      </c>
      <c r="M2580" s="5"/>
      <c r="O2580" s="6">
        <f t="shared" si="2"/>
        <v>27</v>
      </c>
      <c r="P2580" s="3" t="s">
        <v>137</v>
      </c>
      <c r="Q2580" s="3" t="str">
        <f t="shared" si="3"/>
        <v>LC BARSTL</v>
      </c>
      <c r="R2580" s="3">
        <f t="shared" si="4"/>
        <v>27</v>
      </c>
      <c r="S2580" s="3" t="str">
        <f t="shared" si="5"/>
        <v/>
      </c>
      <c r="T2580" s="7">
        <f t="shared" si="6"/>
        <v>27</v>
      </c>
      <c r="U2580" s="8" t="str">
        <f t="array" ref="U2580">IF(W2580&lt;&gt;0,MAX(IFERROR(INDEX(A:S,MATCH(W2580,A:A,0),COLUMN(M$2)),0),IFERROR(INDEX(A:S,MATCH(AD2580,A:A,0),COLUMN(M$2)),0),IFERROR(INDEX(A:S,MATCH(AK2580,A:A,0),COLUMN(M$2)),0),IFERROR(INDEX(A:S,MATCH(AR2580,A:A,0),COLUMN(M$2)),0)),M2580)</f>
        <v/>
      </c>
      <c r="V2580" s="3" t="str">
        <f t="shared" si="7"/>
        <v/>
      </c>
    </row>
    <row r="2581" ht="15.75" customHeight="1">
      <c r="A2581" s="3" t="s">
        <v>2783</v>
      </c>
      <c r="B2581" s="4" t="str">
        <f>ARRAY_CONSTRAIN(ARRAYFORMULA(_xlfn.XLOOKUP(A2581,[1]Sheet1!$F:$F,[1]!SKU)), 1, 1)</f>
        <v>#ERROR!</v>
      </c>
      <c r="D2581" s="3" t="s">
        <v>101</v>
      </c>
      <c r="G2581" s="4">
        <v>31.0</v>
      </c>
      <c r="I2581" s="4">
        <v>0.0</v>
      </c>
      <c r="J2581" s="4">
        <v>29.0</v>
      </c>
      <c r="K2581" s="4">
        <v>0.0</v>
      </c>
      <c r="L2581" s="4">
        <v>0.0</v>
      </c>
      <c r="M2581" s="5"/>
      <c r="O2581" s="6">
        <f t="shared" si="2"/>
        <v>31</v>
      </c>
      <c r="P2581" s="3" t="s">
        <v>137</v>
      </c>
      <c r="Q2581" s="3" t="str">
        <f t="shared" si="3"/>
        <v>LC BARSTL</v>
      </c>
      <c r="R2581" s="3">
        <f t="shared" si="4"/>
        <v>31</v>
      </c>
      <c r="S2581" s="3" t="str">
        <f t="shared" si="5"/>
        <v/>
      </c>
      <c r="T2581" s="7">
        <f t="shared" si="6"/>
        <v>31</v>
      </c>
      <c r="U2581" s="8" t="str">
        <f t="array" ref="U2581">IF(W2581&lt;&gt;0,MAX(IFERROR(INDEX(A:S,MATCH(W2581,A:A,0),COLUMN(M$2)),0),IFERROR(INDEX(A:S,MATCH(AD2581,A:A,0),COLUMN(M$2)),0),IFERROR(INDEX(A:S,MATCH(AK2581,A:A,0),COLUMN(M$2)),0),IFERROR(INDEX(A:S,MATCH(AR2581,A:A,0),COLUMN(M$2)),0)),M2581)</f>
        <v/>
      </c>
      <c r="V2581" s="3" t="str">
        <f t="shared" si="7"/>
        <v/>
      </c>
    </row>
    <row r="2582" ht="15.75" customHeight="1">
      <c r="A2582" s="3" t="s">
        <v>2784</v>
      </c>
      <c r="B2582" s="4" t="str">
        <f>ARRAY_CONSTRAIN(ARRAYFORMULA(_xlfn.XLOOKUP(A2582,[1]Sheet1!$F:$F,[1]!SKU)), 1, 1)</f>
        <v>#ERROR!</v>
      </c>
      <c r="D2582" s="3" t="s">
        <v>101</v>
      </c>
      <c r="G2582" s="4">
        <v>4.0</v>
      </c>
      <c r="H2582" s="3">
        <v>42.0</v>
      </c>
      <c r="I2582" s="4">
        <v>45.0</v>
      </c>
      <c r="J2582" s="4">
        <v>0.0</v>
      </c>
      <c r="K2582" s="4">
        <v>0.0</v>
      </c>
      <c r="L2582" s="4">
        <v>0.0</v>
      </c>
      <c r="M2582" s="5">
        <v>45249.0</v>
      </c>
      <c r="N2582" s="3">
        <v>60.0</v>
      </c>
      <c r="O2582" s="6">
        <f t="shared" si="2"/>
        <v>-41</v>
      </c>
      <c r="P2582" s="3" t="s">
        <v>137</v>
      </c>
      <c r="Q2582" s="3" t="str">
        <f t="shared" si="3"/>
        <v>LC BARSTL</v>
      </c>
      <c r="R2582" s="3">
        <f t="shared" si="4"/>
        <v>-41</v>
      </c>
      <c r="S2582" s="3">
        <f t="shared" si="5"/>
        <v>42</v>
      </c>
      <c r="T2582" s="7">
        <f t="shared" si="6"/>
        <v>0</v>
      </c>
      <c r="U2582" s="8">
        <f t="array" ref="U2582">IF(W2582&lt;&gt;0,MAX(IFERROR(INDEX(A:S,MATCH(W2582,A:A,0),COLUMN(M$2)),0),IFERROR(INDEX(A:S,MATCH(AD2582,A:A,0),COLUMN(M$2)),0),IFERROR(INDEX(A:S,MATCH(AK2582,A:A,0),COLUMN(M$2)),0),IFERROR(INDEX(A:S,MATCH(AR2582,A:A,0),COLUMN(M$2)),0)),M2582)</f>
        <v>45249</v>
      </c>
      <c r="V2582" s="3">
        <f t="shared" si="7"/>
        <v>60</v>
      </c>
    </row>
    <row r="2583" ht="15.75" customHeight="1">
      <c r="A2583" s="3" t="s">
        <v>2785</v>
      </c>
      <c r="B2583" s="4" t="str">
        <f>ARRAY_CONSTRAIN(ARRAYFORMULA(_xlfn.XLOOKUP(A2583,[1]Sheet1!$F:$F,[1]!SKU)), 1, 1)</f>
        <v>#ERROR!</v>
      </c>
      <c r="D2583" s="3" t="s">
        <v>101</v>
      </c>
      <c r="G2583" s="4">
        <v>106.0</v>
      </c>
      <c r="I2583" s="4">
        <v>3.0</v>
      </c>
      <c r="J2583" s="4">
        <v>101.0</v>
      </c>
      <c r="K2583" s="4">
        <v>0.0</v>
      </c>
      <c r="L2583" s="4">
        <v>0.0</v>
      </c>
      <c r="M2583" s="5"/>
      <c r="O2583" s="6">
        <f t="shared" si="2"/>
        <v>103</v>
      </c>
      <c r="P2583" s="3" t="s">
        <v>137</v>
      </c>
      <c r="Q2583" s="3" t="str">
        <f t="shared" si="3"/>
        <v>LC BARSTL</v>
      </c>
      <c r="R2583" s="3">
        <f t="shared" si="4"/>
        <v>103</v>
      </c>
      <c r="S2583" s="3" t="str">
        <f t="shared" si="5"/>
        <v/>
      </c>
      <c r="T2583" s="7">
        <f t="shared" si="6"/>
        <v>103</v>
      </c>
      <c r="U2583" s="8" t="str">
        <f t="array" ref="U2583">IF(W2583&lt;&gt;0,MAX(IFERROR(INDEX(A:S,MATCH(W2583,A:A,0),COLUMN(M$2)),0),IFERROR(INDEX(A:S,MATCH(AD2583,A:A,0),COLUMN(M$2)),0),IFERROR(INDEX(A:S,MATCH(AK2583,A:A,0),COLUMN(M$2)),0),IFERROR(INDEX(A:S,MATCH(AR2583,A:A,0),COLUMN(M$2)),0)),M2583)</f>
        <v/>
      </c>
      <c r="V2583" s="3" t="str">
        <f t="shared" si="7"/>
        <v/>
      </c>
    </row>
    <row r="2584" ht="15.75" customHeight="1">
      <c r="A2584" s="3" t="s">
        <v>2786</v>
      </c>
      <c r="B2584" s="4" t="str">
        <f>ARRAY_CONSTRAIN(ARRAYFORMULA(_xlfn.XLOOKUP(A2584,[1]Sheet1!$F:$F,[1]!SKU)), 1, 1)</f>
        <v>#ERROR!</v>
      </c>
      <c r="D2584" s="3" t="s">
        <v>101</v>
      </c>
      <c r="G2584" s="4">
        <v>8.0</v>
      </c>
      <c r="I2584" s="4">
        <v>45.0</v>
      </c>
      <c r="J2584" s="4">
        <v>0.0</v>
      </c>
      <c r="K2584" s="4">
        <v>0.0</v>
      </c>
      <c r="L2584" s="4">
        <v>0.0</v>
      </c>
      <c r="M2584" s="5">
        <v>45292.0</v>
      </c>
      <c r="N2584" s="3">
        <v>90.0</v>
      </c>
      <c r="O2584" s="6">
        <f t="shared" si="2"/>
        <v>-37</v>
      </c>
      <c r="P2584" s="3" t="s">
        <v>137</v>
      </c>
      <c r="Q2584" s="3" t="str">
        <f t="shared" si="3"/>
        <v>LC BARSTL</v>
      </c>
      <c r="R2584" s="3">
        <f t="shared" si="4"/>
        <v>-37</v>
      </c>
      <c r="S2584" s="3" t="str">
        <f t="shared" si="5"/>
        <v/>
      </c>
      <c r="T2584" s="7">
        <f t="shared" si="6"/>
        <v>0</v>
      </c>
      <c r="U2584" s="8">
        <f t="array" ref="U2584">IF(W2584&lt;&gt;0,MAX(IFERROR(INDEX(A:S,MATCH(W2584,A:A,0),COLUMN(M$2)),0),IFERROR(INDEX(A:S,MATCH(AD2584,A:A,0),COLUMN(M$2)),0),IFERROR(INDEX(A:S,MATCH(AK2584,A:A,0),COLUMN(M$2)),0),IFERROR(INDEX(A:S,MATCH(AR2584,A:A,0),COLUMN(M$2)),0)),M2584)</f>
        <v>45292</v>
      </c>
      <c r="V2584" s="3">
        <f t="shared" si="7"/>
        <v>90</v>
      </c>
    </row>
    <row r="2585" ht="15.75" customHeight="1">
      <c r="A2585" s="3" t="s">
        <v>2787</v>
      </c>
      <c r="B2585" s="4" t="str">
        <f>ARRAY_CONSTRAIN(ARRAYFORMULA(_xlfn.XLOOKUP(A2585,[1]Sheet1!$F:$F,[1]!SKU)), 1, 1)</f>
        <v>#ERROR!</v>
      </c>
      <c r="D2585" s="3" t="s">
        <v>101</v>
      </c>
      <c r="G2585" s="4">
        <v>82.0</v>
      </c>
      <c r="I2585" s="4">
        <v>0.0</v>
      </c>
      <c r="J2585" s="4">
        <v>80.0</v>
      </c>
      <c r="K2585" s="4">
        <v>0.0</v>
      </c>
      <c r="L2585" s="4">
        <v>0.0</v>
      </c>
      <c r="O2585" s="6">
        <f t="shared" si="2"/>
        <v>82</v>
      </c>
      <c r="P2585" s="3" t="s">
        <v>137</v>
      </c>
      <c r="Q2585" s="3" t="str">
        <f t="shared" si="3"/>
        <v>LC BARSTL</v>
      </c>
      <c r="R2585" s="3">
        <f t="shared" si="4"/>
        <v>82</v>
      </c>
      <c r="S2585" s="3" t="str">
        <f t="shared" si="5"/>
        <v/>
      </c>
      <c r="T2585" s="7">
        <f t="shared" si="6"/>
        <v>82</v>
      </c>
      <c r="U2585" s="8" t="str">
        <f t="array" ref="U2585">IF(W2585&lt;&gt;0,MAX(IFERROR(INDEX(A:S,MATCH(W2585,A:A,0),COLUMN(M$2)),0),IFERROR(INDEX(A:S,MATCH(AD2585,A:A,0),COLUMN(M$2)),0),IFERROR(INDEX(A:S,MATCH(AK2585,A:A,0),COLUMN(M$2)),0),IFERROR(INDEX(A:S,MATCH(AR2585,A:A,0),COLUMN(M$2)),0)),M2585)</f>
        <v/>
      </c>
      <c r="V2585" s="3" t="str">
        <f t="shared" si="7"/>
        <v/>
      </c>
    </row>
    <row r="2586" ht="15.75" customHeight="1">
      <c r="A2586" s="3" t="s">
        <v>2807</v>
      </c>
      <c r="B2586" s="4" t="str">
        <f t="shared" ref="B2586:B3131" si="104">A2586</f>
        <v>LCACBABL26</v>
      </c>
      <c r="D2586" s="3" t="s">
        <v>101</v>
      </c>
      <c r="G2586" s="4">
        <v>35.0</v>
      </c>
      <c r="I2586" s="4">
        <v>0.0</v>
      </c>
      <c r="J2586" s="4">
        <v>35.0</v>
      </c>
      <c r="K2586" s="4">
        <v>0.0</v>
      </c>
      <c r="L2586" s="4">
        <v>0.0</v>
      </c>
      <c r="M2586" s="5"/>
      <c r="O2586" s="6">
        <f t="shared" si="2"/>
        <v>35</v>
      </c>
      <c r="P2586" s="3" t="s">
        <v>102</v>
      </c>
      <c r="Q2586" s="3" t="str">
        <f t="shared" si="3"/>
        <v>OD</v>
      </c>
      <c r="R2586" s="3">
        <f t="shared" si="4"/>
        <v>35</v>
      </c>
      <c r="S2586" s="3" t="str">
        <f t="shared" si="5"/>
        <v/>
      </c>
      <c r="T2586" s="7">
        <f t="shared" si="6"/>
        <v>35</v>
      </c>
      <c r="U2586" s="8" t="str">
        <f t="array" ref="U2586">IF(W2586&lt;&gt;0,MAX(IFERROR(INDEX(A:S,MATCH(W2586,A:A,0),COLUMN(M$2)),0),IFERROR(INDEX(A:S,MATCH(AD2586,A:A,0),COLUMN(M$2)),0),IFERROR(INDEX(A:S,MATCH(AK2586,A:A,0),COLUMN(M$2)),0),IFERROR(INDEX(A:S,MATCH(AR2586,A:A,0),COLUMN(M$2)),0)),M2586)</f>
        <v/>
      </c>
      <c r="V2586" s="3" t="str">
        <f t="shared" si="7"/>
        <v/>
      </c>
    </row>
    <row r="2587" ht="15.75" customHeight="1">
      <c r="A2587" s="3" t="s">
        <v>2808</v>
      </c>
      <c r="B2587" s="4" t="str">
        <f t="shared" si="104"/>
        <v>LCACBABL30</v>
      </c>
      <c r="D2587" s="3" t="s">
        <v>101</v>
      </c>
      <c r="G2587" s="4">
        <v>51.0</v>
      </c>
      <c r="I2587" s="4">
        <v>0.0</v>
      </c>
      <c r="J2587" s="4">
        <v>51.0</v>
      </c>
      <c r="K2587" s="4">
        <v>0.0</v>
      </c>
      <c r="L2587" s="4">
        <v>0.0</v>
      </c>
      <c r="M2587" s="5"/>
      <c r="O2587" s="6">
        <f t="shared" si="2"/>
        <v>51</v>
      </c>
      <c r="P2587" s="3" t="s">
        <v>102</v>
      </c>
      <c r="Q2587" s="3" t="str">
        <f t="shared" si="3"/>
        <v>OD</v>
      </c>
      <c r="R2587" s="3">
        <f t="shared" si="4"/>
        <v>51</v>
      </c>
      <c r="S2587" s="3" t="str">
        <f t="shared" si="5"/>
        <v/>
      </c>
      <c r="T2587" s="7">
        <f t="shared" si="6"/>
        <v>51</v>
      </c>
      <c r="U2587" s="8" t="str">
        <f t="array" ref="U2587">IF(W2587&lt;&gt;0,MAX(IFERROR(INDEX(A:S,MATCH(W2587,A:A,0),COLUMN(M$2)),0),IFERROR(INDEX(A:S,MATCH(AD2587,A:A,0),COLUMN(M$2)),0),IFERROR(INDEX(A:S,MATCH(AK2587,A:A,0),COLUMN(M$2)),0),IFERROR(INDEX(A:S,MATCH(AR2587,A:A,0),COLUMN(M$2)),0)),M2587)</f>
        <v/>
      </c>
      <c r="V2587" s="3" t="str">
        <f t="shared" si="7"/>
        <v/>
      </c>
    </row>
    <row r="2588" ht="15.75" customHeight="1">
      <c r="A2588" s="3" t="s">
        <v>2809</v>
      </c>
      <c r="B2588" s="4" t="str">
        <f t="shared" si="104"/>
        <v>LCACBABRK26</v>
      </c>
      <c r="D2588" s="3" t="s">
        <v>101</v>
      </c>
      <c r="G2588" s="4">
        <v>15.0</v>
      </c>
      <c r="I2588" s="4">
        <v>0.0</v>
      </c>
      <c r="J2588" s="4">
        <v>15.0</v>
      </c>
      <c r="K2588" s="4">
        <v>0.0</v>
      </c>
      <c r="L2588" s="4">
        <v>0.0</v>
      </c>
      <c r="O2588" s="6">
        <f t="shared" si="2"/>
        <v>15</v>
      </c>
      <c r="P2588" s="3" t="s">
        <v>102</v>
      </c>
      <c r="Q2588" s="3" t="str">
        <f t="shared" si="3"/>
        <v>OD</v>
      </c>
      <c r="R2588" s="3">
        <f t="shared" si="4"/>
        <v>15</v>
      </c>
      <c r="S2588" s="3" t="str">
        <f t="shared" si="5"/>
        <v/>
      </c>
      <c r="T2588" s="7">
        <f t="shared" si="6"/>
        <v>15</v>
      </c>
      <c r="U2588" s="8" t="str">
        <f t="array" ref="U2588">IF(W2588&lt;&gt;0,MAX(IFERROR(INDEX(A:S,MATCH(W2588,A:A,0),COLUMN(M$2)),0),IFERROR(INDEX(A:S,MATCH(AD2588,A:A,0),COLUMN(M$2)),0),IFERROR(INDEX(A:S,MATCH(AK2588,A:A,0),COLUMN(M$2)),0),IFERROR(INDEX(A:S,MATCH(AR2588,A:A,0),COLUMN(M$2)),0)),M2588)</f>
        <v/>
      </c>
      <c r="V2588" s="3" t="str">
        <f t="shared" si="7"/>
        <v/>
      </c>
    </row>
    <row r="2589" ht="15.75" customHeight="1">
      <c r="A2589" s="3" t="s">
        <v>2810</v>
      </c>
      <c r="B2589" s="4" t="str">
        <f t="shared" si="104"/>
        <v>LCACBABRK30</v>
      </c>
      <c r="D2589" s="3" t="s">
        <v>101</v>
      </c>
      <c r="G2589" s="4">
        <v>10.0</v>
      </c>
      <c r="I2589" s="4">
        <v>0.0</v>
      </c>
      <c r="J2589" s="4">
        <v>10.0</v>
      </c>
      <c r="K2589" s="4">
        <v>0.0</v>
      </c>
      <c r="L2589" s="4">
        <v>0.0</v>
      </c>
      <c r="O2589" s="6">
        <f t="shared" si="2"/>
        <v>10</v>
      </c>
      <c r="P2589" s="3" t="s">
        <v>102</v>
      </c>
      <c r="Q2589" s="3" t="str">
        <f t="shared" si="3"/>
        <v>OD</v>
      </c>
      <c r="R2589" s="3">
        <f t="shared" si="4"/>
        <v>10</v>
      </c>
      <c r="S2589" s="3" t="str">
        <f t="shared" si="5"/>
        <v/>
      </c>
      <c r="T2589" s="7">
        <f t="shared" si="6"/>
        <v>10</v>
      </c>
      <c r="U2589" s="8" t="str">
        <f t="array" ref="U2589">IF(W2589&lt;&gt;0,MAX(IFERROR(INDEX(A:S,MATCH(W2589,A:A,0),COLUMN(M$2)),0),IFERROR(INDEX(A:S,MATCH(AD2589,A:A,0),COLUMN(M$2)),0),IFERROR(INDEX(A:S,MATCH(AK2589,A:A,0),COLUMN(M$2)),0),IFERROR(INDEX(A:S,MATCH(AR2589,A:A,0),COLUMN(M$2)),0)),M2589)</f>
        <v/>
      </c>
      <c r="V2589" s="3" t="str">
        <f t="shared" si="7"/>
        <v/>
      </c>
    </row>
    <row r="2590" ht="15.75" customHeight="1">
      <c r="A2590" s="3" t="s">
        <v>2811</v>
      </c>
      <c r="B2590" s="4" t="str">
        <f t="shared" si="104"/>
        <v>LCACBAGR26</v>
      </c>
      <c r="D2590" s="3" t="s">
        <v>101</v>
      </c>
      <c r="G2590" s="4">
        <v>31.0</v>
      </c>
      <c r="I2590" s="4">
        <v>0.0</v>
      </c>
      <c r="J2590" s="4">
        <v>31.0</v>
      </c>
      <c r="K2590" s="4">
        <v>0.0</v>
      </c>
      <c r="L2590" s="4">
        <v>0.0</v>
      </c>
      <c r="O2590" s="6">
        <f t="shared" si="2"/>
        <v>31</v>
      </c>
      <c r="P2590" s="3" t="s">
        <v>102</v>
      </c>
      <c r="Q2590" s="3" t="str">
        <f t="shared" si="3"/>
        <v>OD</v>
      </c>
      <c r="R2590" s="3">
        <f t="shared" si="4"/>
        <v>31</v>
      </c>
      <c r="S2590" s="3" t="str">
        <f t="shared" si="5"/>
        <v/>
      </c>
      <c r="T2590" s="7">
        <f t="shared" si="6"/>
        <v>31</v>
      </c>
      <c r="U2590" s="8" t="str">
        <f t="array" ref="U2590">IF(W2590&lt;&gt;0,MAX(IFERROR(INDEX(A:S,MATCH(W2590,A:A,0),COLUMN(M$2)),0),IFERROR(INDEX(A:S,MATCH(AD2590,A:A,0),COLUMN(M$2)),0),IFERROR(INDEX(A:S,MATCH(AK2590,A:A,0),COLUMN(M$2)),0),IFERROR(INDEX(A:S,MATCH(AR2590,A:A,0),COLUMN(M$2)),0)),M2590)</f>
        <v/>
      </c>
      <c r="V2590" s="3" t="str">
        <f t="shared" si="7"/>
        <v/>
      </c>
    </row>
    <row r="2591" ht="15.75" customHeight="1">
      <c r="A2591" s="3" t="s">
        <v>2812</v>
      </c>
      <c r="B2591" s="4" t="str">
        <f t="shared" si="104"/>
        <v>LCACBAGR30</v>
      </c>
      <c r="D2591" s="3" t="s">
        <v>101</v>
      </c>
      <c r="G2591" s="4">
        <v>46.0</v>
      </c>
      <c r="I2591" s="4">
        <v>0.0</v>
      </c>
      <c r="J2591" s="4">
        <v>46.0</v>
      </c>
      <c r="K2591" s="4">
        <v>0.0</v>
      </c>
      <c r="L2591" s="4">
        <v>0.0</v>
      </c>
      <c r="M2591" s="5"/>
      <c r="O2591" s="6">
        <f t="shared" si="2"/>
        <v>46</v>
      </c>
      <c r="P2591" s="3" t="s">
        <v>102</v>
      </c>
      <c r="Q2591" s="3" t="str">
        <f t="shared" si="3"/>
        <v>OD</v>
      </c>
      <c r="R2591" s="3">
        <f t="shared" si="4"/>
        <v>46</v>
      </c>
      <c r="S2591" s="3" t="str">
        <f t="shared" si="5"/>
        <v/>
      </c>
      <c r="T2591" s="7">
        <f t="shared" si="6"/>
        <v>46</v>
      </c>
      <c r="U2591" s="8" t="str">
        <f t="array" ref="U2591">IF(W2591&lt;&gt;0,MAX(IFERROR(INDEX(A:S,MATCH(W2591,A:A,0),COLUMN(M$2)),0),IFERROR(INDEX(A:S,MATCH(AD2591,A:A,0),COLUMN(M$2)),0),IFERROR(INDEX(A:S,MATCH(AK2591,A:A,0),COLUMN(M$2)),0),IFERROR(INDEX(A:S,MATCH(AR2591,A:A,0),COLUMN(M$2)),0)),M2591)</f>
        <v/>
      </c>
      <c r="V2591" s="3" t="str">
        <f t="shared" si="7"/>
        <v/>
      </c>
    </row>
    <row r="2592" ht="15.75" customHeight="1">
      <c r="A2592" s="3" t="s">
        <v>2813</v>
      </c>
      <c r="B2592" s="4" t="str">
        <f t="shared" si="104"/>
        <v>LCACBAWSB26</v>
      </c>
      <c r="D2592" s="3" t="s">
        <v>101</v>
      </c>
      <c r="G2592" s="4">
        <v>21.0</v>
      </c>
      <c r="I2592" s="4">
        <v>1.0</v>
      </c>
      <c r="J2592" s="4">
        <v>20.0</v>
      </c>
      <c r="K2592" s="4">
        <v>0.0</v>
      </c>
      <c r="L2592" s="4">
        <v>0.0</v>
      </c>
      <c r="M2592" s="5">
        <v>45277.0</v>
      </c>
      <c r="N2592" s="3">
        <v>10.0</v>
      </c>
      <c r="O2592" s="6">
        <f t="shared" si="2"/>
        <v>20</v>
      </c>
      <c r="P2592" s="3" t="s">
        <v>102</v>
      </c>
      <c r="Q2592" s="3" t="str">
        <f t="shared" si="3"/>
        <v>OD</v>
      </c>
      <c r="R2592" s="3">
        <f t="shared" si="4"/>
        <v>20</v>
      </c>
      <c r="S2592" s="3" t="str">
        <f t="shared" si="5"/>
        <v/>
      </c>
      <c r="T2592" s="7">
        <f t="shared" si="6"/>
        <v>20</v>
      </c>
      <c r="U2592" s="8">
        <f t="array" ref="U2592">IF(W2592&lt;&gt;0,MAX(IFERROR(INDEX(A:S,MATCH(W2592,A:A,0),COLUMN(M$2)),0),IFERROR(INDEX(A:S,MATCH(AD2592,A:A,0),COLUMN(M$2)),0),IFERROR(INDEX(A:S,MATCH(AK2592,A:A,0),COLUMN(M$2)),0),IFERROR(INDEX(A:S,MATCH(AR2592,A:A,0),COLUMN(M$2)),0)),M2592)</f>
        <v>45277</v>
      </c>
      <c r="V2592" s="3">
        <f t="shared" si="7"/>
        <v>10</v>
      </c>
    </row>
    <row r="2593" ht="15.75" customHeight="1">
      <c r="A2593" s="3" t="s">
        <v>2814</v>
      </c>
      <c r="B2593" s="4" t="str">
        <f t="shared" si="104"/>
        <v>LCACBAWSB30</v>
      </c>
      <c r="D2593" s="3" t="s">
        <v>101</v>
      </c>
      <c r="G2593" s="4">
        <v>38.0</v>
      </c>
      <c r="I2593" s="4">
        <v>0.0</v>
      </c>
      <c r="J2593" s="4">
        <v>38.0</v>
      </c>
      <c r="K2593" s="4">
        <v>0.0</v>
      </c>
      <c r="L2593" s="4">
        <v>0.0</v>
      </c>
      <c r="O2593" s="6">
        <f t="shared" si="2"/>
        <v>38</v>
      </c>
      <c r="P2593" s="3" t="s">
        <v>102</v>
      </c>
      <c r="Q2593" s="3" t="str">
        <f t="shared" si="3"/>
        <v>OD</v>
      </c>
      <c r="R2593" s="3">
        <f t="shared" si="4"/>
        <v>38</v>
      </c>
      <c r="S2593" s="3" t="str">
        <f t="shared" si="5"/>
        <v/>
      </c>
      <c r="T2593" s="7">
        <f t="shared" si="6"/>
        <v>38</v>
      </c>
      <c r="U2593" s="8" t="str">
        <f t="array" ref="U2593">IF(W2593&lt;&gt;0,MAX(IFERROR(INDEX(A:S,MATCH(W2593,A:A,0),COLUMN(M$2)),0),IFERROR(INDEX(A:S,MATCH(AD2593,A:A,0),COLUMN(M$2)),0),IFERROR(INDEX(A:S,MATCH(AK2593,A:A,0),COLUMN(M$2)),0),IFERROR(INDEX(A:S,MATCH(AR2593,A:A,0),COLUMN(M$2)),0)),M2593)</f>
        <v/>
      </c>
      <c r="V2593" s="3" t="str">
        <f t="shared" si="7"/>
        <v/>
      </c>
    </row>
    <row r="2594" ht="15.75" customHeight="1">
      <c r="A2594" s="3" t="s">
        <v>2815</v>
      </c>
      <c r="B2594" s="4" t="str">
        <f t="shared" si="104"/>
        <v>LCACSIBL</v>
      </c>
      <c r="D2594" s="3" t="s">
        <v>101</v>
      </c>
      <c r="G2594" s="4">
        <v>30.0</v>
      </c>
      <c r="I2594" s="4">
        <v>0.0</v>
      </c>
      <c r="J2594" s="4">
        <v>30.0</v>
      </c>
      <c r="K2594" s="4">
        <v>0.0</v>
      </c>
      <c r="L2594" s="4">
        <v>0.0</v>
      </c>
      <c r="O2594" s="6">
        <f t="shared" si="2"/>
        <v>30</v>
      </c>
      <c r="P2594" s="3" t="s">
        <v>102</v>
      </c>
      <c r="Q2594" s="3" t="str">
        <f t="shared" si="3"/>
        <v>OD</v>
      </c>
      <c r="R2594" s="3">
        <f t="shared" si="4"/>
        <v>30</v>
      </c>
      <c r="S2594" s="3" t="str">
        <f t="shared" si="5"/>
        <v/>
      </c>
      <c r="T2594" s="7">
        <f t="shared" si="6"/>
        <v>30</v>
      </c>
      <c r="U2594" s="8" t="str">
        <f t="array" ref="U2594">IF(W2594&lt;&gt;0,MAX(IFERROR(INDEX(A:S,MATCH(W2594,A:A,0),COLUMN(M$2)),0),IFERROR(INDEX(A:S,MATCH(AD2594,A:A,0),COLUMN(M$2)),0),IFERROR(INDEX(A:S,MATCH(AK2594,A:A,0),COLUMN(M$2)),0),IFERROR(INDEX(A:S,MATCH(AR2594,A:A,0),COLUMN(M$2)),0)),M2594)</f>
        <v/>
      </c>
      <c r="V2594" s="3" t="str">
        <f t="shared" si="7"/>
        <v/>
      </c>
    </row>
    <row r="2595" ht="15.75" customHeight="1">
      <c r="A2595" s="3" t="s">
        <v>2816</v>
      </c>
      <c r="B2595" s="4" t="str">
        <f t="shared" si="104"/>
        <v>LCACSIBRK</v>
      </c>
      <c r="D2595" s="3" t="s">
        <v>101</v>
      </c>
      <c r="G2595" s="4">
        <v>58.0</v>
      </c>
      <c r="I2595" s="4">
        <v>10.0</v>
      </c>
      <c r="J2595" s="4">
        <v>48.0</v>
      </c>
      <c r="K2595" s="4">
        <v>0.0</v>
      </c>
      <c r="L2595" s="4">
        <v>0.0</v>
      </c>
      <c r="O2595" s="6">
        <f t="shared" si="2"/>
        <v>48</v>
      </c>
      <c r="P2595" s="3" t="s">
        <v>102</v>
      </c>
      <c r="Q2595" s="3" t="str">
        <f t="shared" si="3"/>
        <v>OD</v>
      </c>
      <c r="R2595" s="3">
        <f t="shared" si="4"/>
        <v>48</v>
      </c>
      <c r="S2595" s="3" t="str">
        <f t="shared" si="5"/>
        <v/>
      </c>
      <c r="T2595" s="7">
        <f t="shared" si="6"/>
        <v>48</v>
      </c>
      <c r="U2595" s="8" t="str">
        <f t="array" ref="U2595">IF(W2595&lt;&gt;0,MAX(IFERROR(INDEX(A:S,MATCH(W2595,A:A,0),COLUMN(M$2)),0),IFERROR(INDEX(A:S,MATCH(AD2595,A:A,0),COLUMN(M$2)),0),IFERROR(INDEX(A:S,MATCH(AK2595,A:A,0),COLUMN(M$2)),0),IFERROR(INDEX(A:S,MATCH(AR2595,A:A,0),COLUMN(M$2)),0)),M2595)</f>
        <v/>
      </c>
      <c r="V2595" s="3" t="str">
        <f t="shared" si="7"/>
        <v/>
      </c>
    </row>
    <row r="2596" ht="15.75" customHeight="1">
      <c r="A2596" s="3" t="s">
        <v>2817</v>
      </c>
      <c r="B2596" s="4" t="str">
        <f t="shared" si="104"/>
        <v>LCACSIGRY</v>
      </c>
      <c r="D2596" s="3" t="s">
        <v>101</v>
      </c>
      <c r="G2596" s="4">
        <v>35.0</v>
      </c>
      <c r="I2596" s="4">
        <v>0.0</v>
      </c>
      <c r="J2596" s="4">
        <v>35.0</v>
      </c>
      <c r="K2596" s="4">
        <v>0.0</v>
      </c>
      <c r="L2596" s="4">
        <v>0.0</v>
      </c>
      <c r="O2596" s="6">
        <f t="shared" si="2"/>
        <v>35</v>
      </c>
      <c r="P2596" s="3" t="s">
        <v>102</v>
      </c>
      <c r="Q2596" s="3" t="str">
        <f t="shared" si="3"/>
        <v>OD</v>
      </c>
      <c r="R2596" s="3">
        <f t="shared" si="4"/>
        <v>35</v>
      </c>
      <c r="S2596" s="3" t="str">
        <f t="shared" si="5"/>
        <v/>
      </c>
      <c r="T2596" s="7">
        <f t="shared" si="6"/>
        <v>35</v>
      </c>
      <c r="U2596" s="8" t="str">
        <f t="array" ref="U2596">IF(W2596&lt;&gt;0,MAX(IFERROR(INDEX(A:S,MATCH(W2596,A:A,0),COLUMN(M$2)),0),IFERROR(INDEX(A:S,MATCH(AD2596,A:A,0),COLUMN(M$2)),0),IFERROR(INDEX(A:S,MATCH(AK2596,A:A,0),COLUMN(M$2)),0),IFERROR(INDEX(A:S,MATCH(AR2596,A:A,0),COLUMN(M$2)),0)),M2596)</f>
        <v/>
      </c>
      <c r="V2596" s="3" t="str">
        <f t="shared" si="7"/>
        <v/>
      </c>
    </row>
    <row r="2597" ht="15.75" customHeight="1">
      <c r="A2597" s="3" t="s">
        <v>2818</v>
      </c>
      <c r="B2597" s="4" t="str">
        <f t="shared" si="104"/>
        <v>LCACSIWSB</v>
      </c>
      <c r="D2597" s="3" t="s">
        <v>101</v>
      </c>
      <c r="G2597" s="4">
        <v>55.0</v>
      </c>
      <c r="I2597" s="4">
        <v>1.0</v>
      </c>
      <c r="J2597" s="4">
        <v>54.0</v>
      </c>
      <c r="K2597" s="4">
        <v>0.0</v>
      </c>
      <c r="L2597" s="4">
        <v>0.0</v>
      </c>
      <c r="O2597" s="6">
        <f t="shared" si="2"/>
        <v>54</v>
      </c>
      <c r="P2597" s="3" t="s">
        <v>102</v>
      </c>
      <c r="Q2597" s="3" t="str">
        <f t="shared" si="3"/>
        <v>OD</v>
      </c>
      <c r="R2597" s="3">
        <f t="shared" si="4"/>
        <v>54</v>
      </c>
      <c r="S2597" s="3" t="str">
        <f t="shared" si="5"/>
        <v/>
      </c>
      <c r="T2597" s="7">
        <f t="shared" si="6"/>
        <v>54</v>
      </c>
      <c r="U2597" s="8" t="str">
        <f t="array" ref="U2597">IF(W2597&lt;&gt;0,MAX(IFERROR(INDEX(A:S,MATCH(W2597,A:A,0),COLUMN(M$2)),0),IFERROR(INDEX(A:S,MATCH(AD2597,A:A,0),COLUMN(M$2)),0),IFERROR(INDEX(A:S,MATCH(AK2597,A:A,0),COLUMN(M$2)),0),IFERROR(INDEX(A:S,MATCH(AR2597,A:A,0),COLUMN(M$2)),0)),M2597)</f>
        <v/>
      </c>
      <c r="V2597" s="3" t="str">
        <f t="shared" si="7"/>
        <v/>
      </c>
    </row>
    <row r="2598" ht="15.75" customHeight="1">
      <c r="A2598" s="3" t="s">
        <v>2819</v>
      </c>
      <c r="B2598" s="4" t="str">
        <f t="shared" si="104"/>
        <v>LCATCHWDDK</v>
      </c>
      <c r="D2598" s="3" t="s">
        <v>101</v>
      </c>
      <c r="G2598" s="4">
        <v>12.0</v>
      </c>
      <c r="I2598" s="4">
        <v>8.0</v>
      </c>
      <c r="J2598" s="4">
        <v>4.0</v>
      </c>
      <c r="K2598" s="4">
        <v>13.0</v>
      </c>
      <c r="L2598" s="4">
        <v>0.0</v>
      </c>
      <c r="M2598" s="5"/>
      <c r="O2598" s="6">
        <f t="shared" si="2"/>
        <v>4</v>
      </c>
      <c r="P2598" s="3" t="s">
        <v>102</v>
      </c>
      <c r="Q2598" s="3" t="str">
        <f t="shared" si="3"/>
        <v>OD</v>
      </c>
      <c r="R2598" s="3">
        <f t="shared" si="4"/>
        <v>4</v>
      </c>
      <c r="S2598" s="3" t="str">
        <f t="shared" si="5"/>
        <v/>
      </c>
      <c r="T2598" s="7">
        <f t="shared" si="6"/>
        <v>4</v>
      </c>
      <c r="U2598" s="8" t="str">
        <f t="array" ref="U2598">IF(W2598&lt;&gt;0,MAX(IFERROR(INDEX(A:S,MATCH(W2598,A:A,0),COLUMN(M$2)),0),IFERROR(INDEX(A:S,MATCH(AD2598,A:A,0),COLUMN(M$2)),0),IFERROR(INDEX(A:S,MATCH(AK2598,A:A,0),COLUMN(M$2)),0),IFERROR(INDEX(A:S,MATCH(AR2598,A:A,0),COLUMN(M$2)),0)),M2598)</f>
        <v/>
      </c>
      <c r="V2598" s="3" t="str">
        <f t="shared" si="7"/>
        <v/>
      </c>
    </row>
    <row r="2599" ht="15.75" customHeight="1">
      <c r="A2599" s="3" t="s">
        <v>2820</v>
      </c>
      <c r="B2599" s="4" t="str">
        <f t="shared" si="104"/>
        <v>LCATCHWDLT</v>
      </c>
      <c r="D2599" s="3" t="s">
        <v>101</v>
      </c>
      <c r="G2599" s="4">
        <v>11.0</v>
      </c>
      <c r="I2599" s="4">
        <v>16.0</v>
      </c>
      <c r="J2599" s="4">
        <v>0.0</v>
      </c>
      <c r="K2599" s="4">
        <v>0.0</v>
      </c>
      <c r="L2599" s="4">
        <v>0.0</v>
      </c>
      <c r="M2599" s="5">
        <v>45306.0</v>
      </c>
      <c r="N2599" s="3">
        <v>38.0</v>
      </c>
      <c r="O2599" s="6">
        <f t="shared" si="2"/>
        <v>-5</v>
      </c>
      <c r="P2599" s="3" t="s">
        <v>102</v>
      </c>
      <c r="Q2599" s="3" t="str">
        <f t="shared" si="3"/>
        <v>OD</v>
      </c>
      <c r="R2599" s="3">
        <f t="shared" si="4"/>
        <v>-5</v>
      </c>
      <c r="S2599" s="3" t="str">
        <f t="shared" si="5"/>
        <v/>
      </c>
      <c r="T2599" s="7">
        <f t="shared" si="6"/>
        <v>0</v>
      </c>
      <c r="U2599" s="8">
        <f t="array" ref="U2599">IF(W2599&lt;&gt;0,MAX(IFERROR(INDEX(A:S,MATCH(W2599,A:A,0),COLUMN(M$2)),0),IFERROR(INDEX(A:S,MATCH(AD2599,A:A,0),COLUMN(M$2)),0),IFERROR(INDEX(A:S,MATCH(AK2599,A:A,0),COLUMN(M$2)),0),IFERROR(INDEX(A:S,MATCH(AR2599,A:A,0),COLUMN(M$2)),0)),M2599)</f>
        <v>45306</v>
      </c>
      <c r="V2599" s="3">
        <f t="shared" si="7"/>
        <v>38</v>
      </c>
    </row>
    <row r="2600" ht="15.75" customHeight="1">
      <c r="A2600" s="3" t="s">
        <v>2821</v>
      </c>
      <c r="B2600" s="4" t="str">
        <f t="shared" si="104"/>
        <v>LCATSOWDDK</v>
      </c>
      <c r="D2600" s="3" t="s">
        <v>101</v>
      </c>
      <c r="G2600" s="4">
        <v>29.0</v>
      </c>
      <c r="I2600" s="4">
        <v>1.0</v>
      </c>
      <c r="J2600" s="4">
        <v>28.0</v>
      </c>
      <c r="K2600" s="4">
        <v>0.0</v>
      </c>
      <c r="L2600" s="4">
        <v>0.0</v>
      </c>
      <c r="M2600" s="5"/>
      <c r="O2600" s="6">
        <f t="shared" si="2"/>
        <v>28</v>
      </c>
      <c r="P2600" s="3" t="s">
        <v>102</v>
      </c>
      <c r="Q2600" s="3" t="str">
        <f t="shared" si="3"/>
        <v>OD</v>
      </c>
      <c r="R2600" s="3">
        <f t="shared" si="4"/>
        <v>28</v>
      </c>
      <c r="S2600" s="3" t="str">
        <f t="shared" si="5"/>
        <v/>
      </c>
      <c r="T2600" s="7">
        <f t="shared" si="6"/>
        <v>28</v>
      </c>
      <c r="U2600" s="8" t="str">
        <f t="array" ref="U2600">IF(W2600&lt;&gt;0,MAX(IFERROR(INDEX(A:S,MATCH(W2600,A:A,0),COLUMN(M$2)),0),IFERROR(INDEX(A:S,MATCH(AD2600,A:A,0),COLUMN(M$2)),0),IFERROR(INDEX(A:S,MATCH(AK2600,A:A,0),COLUMN(M$2)),0),IFERROR(INDEX(A:S,MATCH(AR2600,A:A,0),COLUMN(M$2)),0)),M2600)</f>
        <v/>
      </c>
      <c r="V2600" s="3" t="str">
        <f t="shared" si="7"/>
        <v/>
      </c>
    </row>
    <row r="2601" ht="15.75" customHeight="1">
      <c r="A2601" s="3" t="s">
        <v>2822</v>
      </c>
      <c r="B2601" s="4" t="str">
        <f t="shared" si="104"/>
        <v>LCATSOWDLT</v>
      </c>
      <c r="D2601" s="3" t="s">
        <v>101</v>
      </c>
      <c r="G2601" s="4">
        <v>24.0</v>
      </c>
      <c r="I2601" s="4">
        <v>7.0</v>
      </c>
      <c r="J2601" s="4">
        <v>17.0</v>
      </c>
      <c r="K2601" s="4">
        <v>0.0</v>
      </c>
      <c r="L2601" s="4">
        <v>0.0</v>
      </c>
      <c r="M2601" s="5"/>
      <c r="O2601" s="6">
        <f t="shared" si="2"/>
        <v>17</v>
      </c>
      <c r="P2601" s="3" t="s">
        <v>102</v>
      </c>
      <c r="Q2601" s="3" t="str">
        <f t="shared" si="3"/>
        <v>OD</v>
      </c>
      <c r="R2601" s="3">
        <f t="shared" si="4"/>
        <v>17</v>
      </c>
      <c r="S2601" s="3" t="str">
        <f t="shared" si="5"/>
        <v/>
      </c>
      <c r="T2601" s="7">
        <f t="shared" si="6"/>
        <v>17</v>
      </c>
      <c r="U2601" s="8" t="str">
        <f t="array" ref="U2601">IF(W2601&lt;&gt;0,MAX(IFERROR(INDEX(A:S,MATCH(W2601,A:A,0),COLUMN(M$2)),0),IFERROR(INDEX(A:S,MATCH(AD2601,A:A,0),COLUMN(M$2)),0),IFERROR(INDEX(A:S,MATCH(AK2601,A:A,0),COLUMN(M$2)),0),IFERROR(INDEX(A:S,MATCH(AR2601,A:A,0),COLUMN(M$2)),0)),M2601)</f>
        <v/>
      </c>
      <c r="V2601" s="3" t="str">
        <f t="shared" si="7"/>
        <v/>
      </c>
    </row>
    <row r="2602" ht="15.75" customHeight="1">
      <c r="A2602" s="3" t="s">
        <v>2823</v>
      </c>
      <c r="B2602" s="4" t="str">
        <f t="shared" si="104"/>
        <v>LCCPSIBL</v>
      </c>
      <c r="C2602" s="3" t="s">
        <v>2</v>
      </c>
      <c r="D2602" s="3" t="s">
        <v>101</v>
      </c>
      <c r="G2602" s="4">
        <v>192.0</v>
      </c>
      <c r="I2602" s="4">
        <v>6.0</v>
      </c>
      <c r="J2602" s="4">
        <v>93.0</v>
      </c>
      <c r="K2602" s="4">
        <v>0.0</v>
      </c>
      <c r="L2602" s="4">
        <v>0.0</v>
      </c>
      <c r="M2602" s="5"/>
      <c r="O2602" s="6">
        <f t="shared" si="2"/>
        <v>186</v>
      </c>
      <c r="P2602" s="3" t="s">
        <v>102</v>
      </c>
      <c r="Q2602" s="3" t="str">
        <f t="shared" si="3"/>
        <v>OD</v>
      </c>
      <c r="R2602" s="3">
        <f t="shared" si="4"/>
        <v>93</v>
      </c>
      <c r="S2602" s="3">
        <f t="shared" si="5"/>
        <v>0</v>
      </c>
      <c r="T2602" s="7">
        <f t="shared" si="6"/>
        <v>186</v>
      </c>
      <c r="U2602" s="8" t="str">
        <f t="array" ref="U2602">IF(W2602&lt;&gt;0,MAX(IFERROR(INDEX(A:S,MATCH(W2602,A:A,0),COLUMN(M$2)),0),IFERROR(INDEX(A:S,MATCH(AD2602,A:A,0),COLUMN(M$2)),0),IFERROR(INDEX(A:S,MATCH(AK2602,A:A,0),COLUMN(M$2)),0),IFERROR(INDEX(A:S,MATCH(AR2602,A:A,0),COLUMN(M$2)),0)),M2602)</f>
        <v/>
      </c>
      <c r="V2602" s="3">
        <f t="shared" si="7"/>
        <v>0</v>
      </c>
    </row>
    <row r="2603" ht="15.75" customHeight="1">
      <c r="A2603" s="3" t="s">
        <v>2824</v>
      </c>
      <c r="B2603" s="4" t="str">
        <f t="shared" si="104"/>
        <v>LCCPSIBLUE</v>
      </c>
      <c r="C2603" s="3" t="s">
        <v>2</v>
      </c>
      <c r="D2603" s="3" t="s">
        <v>101</v>
      </c>
      <c r="G2603" s="4">
        <v>82.0</v>
      </c>
      <c r="I2603" s="4">
        <v>12.0</v>
      </c>
      <c r="J2603" s="4">
        <v>35.0</v>
      </c>
      <c r="K2603" s="4">
        <v>0.0</v>
      </c>
      <c r="L2603" s="4">
        <v>0.0</v>
      </c>
      <c r="M2603" s="5">
        <v>45277.0</v>
      </c>
      <c r="N2603" s="3">
        <v>80.0</v>
      </c>
      <c r="O2603" s="6">
        <f t="shared" si="2"/>
        <v>70</v>
      </c>
      <c r="P2603" s="3" t="s">
        <v>102</v>
      </c>
      <c r="Q2603" s="3" t="str">
        <f t="shared" si="3"/>
        <v>OD</v>
      </c>
      <c r="R2603" s="3">
        <f t="shared" si="4"/>
        <v>35</v>
      </c>
      <c r="S2603" s="3">
        <f t="shared" si="5"/>
        <v>0</v>
      </c>
      <c r="T2603" s="7">
        <f t="shared" si="6"/>
        <v>70</v>
      </c>
      <c r="U2603" s="8">
        <f t="array" ref="U2603">IF(W2603&lt;&gt;0,MAX(IFERROR(INDEX(A:S,MATCH(W2603,A:A,0),COLUMN(M$2)),0),IFERROR(INDEX(A:S,MATCH(AD2603,A:A,0),COLUMN(M$2)),0),IFERROR(INDEX(A:S,MATCH(AK2603,A:A,0),COLUMN(M$2)),0),IFERROR(INDEX(A:S,MATCH(AR2603,A:A,0),COLUMN(M$2)),0)),M2603)</f>
        <v>45277</v>
      </c>
      <c r="V2603" s="3">
        <f t="shared" si="7"/>
        <v>40</v>
      </c>
    </row>
    <row r="2604" ht="15.75" customHeight="1">
      <c r="A2604" s="3" t="s">
        <v>2825</v>
      </c>
      <c r="B2604" s="4" t="str">
        <f t="shared" si="104"/>
        <v>LCCPSIBRK</v>
      </c>
      <c r="C2604" s="3" t="s">
        <v>2</v>
      </c>
      <c r="D2604" s="3" t="s">
        <v>101</v>
      </c>
      <c r="G2604" s="4">
        <v>50.0</v>
      </c>
      <c r="I2604" s="4">
        <v>0.0</v>
      </c>
      <c r="J2604" s="4">
        <v>25.0</v>
      </c>
      <c r="K2604" s="4">
        <v>0.0</v>
      </c>
      <c r="L2604" s="4">
        <v>0.0</v>
      </c>
      <c r="M2604" s="5"/>
      <c r="O2604" s="6">
        <f t="shared" si="2"/>
        <v>50</v>
      </c>
      <c r="P2604" s="3" t="s">
        <v>102</v>
      </c>
      <c r="Q2604" s="3" t="str">
        <f t="shared" si="3"/>
        <v>OD</v>
      </c>
      <c r="R2604" s="3">
        <f t="shared" si="4"/>
        <v>25</v>
      </c>
      <c r="S2604" s="3">
        <f t="shared" si="5"/>
        <v>0</v>
      </c>
      <c r="T2604" s="7">
        <f t="shared" si="6"/>
        <v>50</v>
      </c>
      <c r="U2604" s="8" t="str">
        <f t="array" ref="U2604">IF(W2604&lt;&gt;0,MAX(IFERROR(INDEX(A:S,MATCH(W2604,A:A,0),COLUMN(M$2)),0),IFERROR(INDEX(A:S,MATCH(AD2604,A:A,0),COLUMN(M$2)),0),IFERROR(INDEX(A:S,MATCH(AK2604,A:A,0),COLUMN(M$2)),0),IFERROR(INDEX(A:S,MATCH(AR2604,A:A,0),COLUMN(M$2)),0)),M2604)</f>
        <v/>
      </c>
      <c r="V2604" s="3">
        <f t="shared" si="7"/>
        <v>0</v>
      </c>
    </row>
    <row r="2605" ht="15.75" customHeight="1">
      <c r="A2605" s="3" t="s">
        <v>2826</v>
      </c>
      <c r="B2605" s="4" t="str">
        <f t="shared" si="104"/>
        <v>LCCPSIGRY</v>
      </c>
      <c r="C2605" s="3" t="s">
        <v>2</v>
      </c>
      <c r="D2605" s="3" t="s">
        <v>101</v>
      </c>
      <c r="G2605" s="4">
        <v>125.0</v>
      </c>
      <c r="I2605" s="4">
        <v>4.0</v>
      </c>
      <c r="J2605" s="4">
        <v>60.0</v>
      </c>
      <c r="K2605" s="4">
        <v>0.0</v>
      </c>
      <c r="L2605" s="4">
        <v>0.0</v>
      </c>
      <c r="M2605" s="5"/>
      <c r="O2605" s="6">
        <f t="shared" si="2"/>
        <v>121</v>
      </c>
      <c r="P2605" s="3" t="s">
        <v>102</v>
      </c>
      <c r="Q2605" s="3" t="str">
        <f t="shared" si="3"/>
        <v>OD</v>
      </c>
      <c r="R2605" s="3">
        <f t="shared" si="4"/>
        <v>60</v>
      </c>
      <c r="S2605" s="3">
        <f t="shared" si="5"/>
        <v>0</v>
      </c>
      <c r="T2605" s="7">
        <f t="shared" si="6"/>
        <v>121</v>
      </c>
      <c r="U2605" s="8" t="str">
        <f t="array" ref="U2605">IF(W2605&lt;&gt;0,MAX(IFERROR(INDEX(A:S,MATCH(W2605,A:A,0),COLUMN(M$2)),0),IFERROR(INDEX(A:S,MATCH(AD2605,A:A,0),COLUMN(M$2)),0),IFERROR(INDEX(A:S,MATCH(AK2605,A:A,0),COLUMN(M$2)),0),IFERROR(INDEX(A:S,MATCH(AR2605,A:A,0),COLUMN(M$2)),0)),M2605)</f>
        <v/>
      </c>
      <c r="V2605" s="3">
        <f t="shared" si="7"/>
        <v>0</v>
      </c>
    </row>
    <row r="2606" ht="15.75" customHeight="1">
      <c r="A2606" s="3" t="s">
        <v>2827</v>
      </c>
      <c r="B2606" s="4" t="str">
        <f t="shared" si="104"/>
        <v>LCDOSIBLK</v>
      </c>
      <c r="C2606" s="3" t="s">
        <v>2</v>
      </c>
      <c r="D2606" s="3" t="s">
        <v>101</v>
      </c>
      <c r="G2606" s="4">
        <v>10.0</v>
      </c>
      <c r="I2606" s="4">
        <v>16.0</v>
      </c>
      <c r="J2606" s="4">
        <v>0.0</v>
      </c>
      <c r="K2606" s="4">
        <v>0.0</v>
      </c>
      <c r="L2606" s="4">
        <v>0.0</v>
      </c>
      <c r="M2606" s="5">
        <v>45277.0</v>
      </c>
      <c r="N2606" s="3">
        <v>78.0</v>
      </c>
      <c r="O2606" s="6">
        <f t="shared" si="2"/>
        <v>-6</v>
      </c>
      <c r="P2606" s="3" t="s">
        <v>102</v>
      </c>
      <c r="Q2606" s="3" t="str">
        <f t="shared" si="3"/>
        <v>OD</v>
      </c>
      <c r="R2606" s="3">
        <f t="shared" si="4"/>
        <v>-3</v>
      </c>
      <c r="S2606" s="3">
        <f t="shared" si="5"/>
        <v>0</v>
      </c>
      <c r="T2606" s="7">
        <f t="shared" si="6"/>
        <v>0</v>
      </c>
      <c r="U2606" s="8">
        <f t="array" ref="U2606">IF(W2606&lt;&gt;0,MAX(IFERROR(INDEX(A:S,MATCH(W2606,A:A,0),COLUMN(M$2)),0),IFERROR(INDEX(A:S,MATCH(AD2606,A:A,0),COLUMN(M$2)),0),IFERROR(INDEX(A:S,MATCH(AK2606,A:A,0),COLUMN(M$2)),0),IFERROR(INDEX(A:S,MATCH(AR2606,A:A,0),COLUMN(M$2)),0)),M2606)</f>
        <v>45277</v>
      </c>
      <c r="V2606" s="3">
        <f t="shared" si="7"/>
        <v>39</v>
      </c>
    </row>
    <row r="2607" ht="15.75" customHeight="1">
      <c r="A2607" s="3" t="s">
        <v>2828</v>
      </c>
      <c r="B2607" s="4" t="str">
        <f t="shared" si="104"/>
        <v>LCDOSICHR</v>
      </c>
      <c r="C2607" s="3" t="s">
        <v>2</v>
      </c>
      <c r="D2607" s="3" t="s">
        <v>101</v>
      </c>
      <c r="G2607" s="4">
        <v>76.0</v>
      </c>
      <c r="I2607" s="4">
        <v>4.0</v>
      </c>
      <c r="J2607" s="4">
        <v>36.0</v>
      </c>
      <c r="K2607" s="4">
        <v>21.0</v>
      </c>
      <c r="L2607" s="4">
        <v>0.0</v>
      </c>
      <c r="M2607" s="5">
        <v>45270.0</v>
      </c>
      <c r="N2607" s="3">
        <v>78.0</v>
      </c>
      <c r="O2607" s="6">
        <f t="shared" si="2"/>
        <v>72</v>
      </c>
      <c r="P2607" s="3" t="s">
        <v>102</v>
      </c>
      <c r="Q2607" s="3" t="str">
        <f t="shared" si="3"/>
        <v>OD</v>
      </c>
      <c r="R2607" s="3">
        <f t="shared" si="4"/>
        <v>36</v>
      </c>
      <c r="S2607" s="3">
        <f t="shared" si="5"/>
        <v>0</v>
      </c>
      <c r="T2607" s="7">
        <f t="shared" si="6"/>
        <v>72</v>
      </c>
      <c r="U2607" s="8">
        <f t="array" ref="U2607">IF(W2607&lt;&gt;0,MAX(IFERROR(INDEX(A:S,MATCH(W2607,A:A,0),COLUMN(M$2)),0),IFERROR(INDEX(A:S,MATCH(AD2607,A:A,0),COLUMN(M$2)),0),IFERROR(INDEX(A:S,MATCH(AK2607,A:A,0),COLUMN(M$2)),0),IFERROR(INDEX(A:S,MATCH(AR2607,A:A,0),COLUMN(M$2)),0)),M2607)</f>
        <v>45270</v>
      </c>
      <c r="V2607" s="3">
        <f t="shared" si="7"/>
        <v>39</v>
      </c>
    </row>
    <row r="2608" ht="15.75" customHeight="1">
      <c r="A2608" s="3" t="s">
        <v>2829</v>
      </c>
      <c r="B2608" s="4" t="str">
        <f t="shared" si="104"/>
        <v>LCDOSITRU</v>
      </c>
      <c r="C2608" s="3" t="s">
        <v>2</v>
      </c>
      <c r="D2608" s="3" t="s">
        <v>101</v>
      </c>
      <c r="G2608" s="4">
        <v>72.0</v>
      </c>
      <c r="I2608" s="4">
        <v>0.0</v>
      </c>
      <c r="J2608" s="4">
        <v>36.0</v>
      </c>
      <c r="K2608" s="4">
        <v>0.0</v>
      </c>
      <c r="L2608" s="4">
        <v>0.0</v>
      </c>
      <c r="O2608" s="6">
        <f t="shared" si="2"/>
        <v>72</v>
      </c>
      <c r="P2608" s="3" t="s">
        <v>102</v>
      </c>
      <c r="Q2608" s="3" t="str">
        <f t="shared" si="3"/>
        <v>OD</v>
      </c>
      <c r="R2608" s="3">
        <f t="shared" si="4"/>
        <v>36</v>
      </c>
      <c r="S2608" s="3">
        <f t="shared" si="5"/>
        <v>0</v>
      </c>
      <c r="T2608" s="7">
        <f t="shared" si="6"/>
        <v>72</v>
      </c>
      <c r="U2608" s="8" t="str">
        <f t="array" ref="U2608">IF(W2608&lt;&gt;0,MAX(IFERROR(INDEX(A:S,MATCH(W2608,A:A,0),COLUMN(M$2)),0),IFERROR(INDEX(A:S,MATCH(AD2608,A:A,0),COLUMN(M$2)),0),IFERROR(INDEX(A:S,MATCH(AK2608,A:A,0),COLUMN(M$2)),0),IFERROR(INDEX(A:S,MATCH(AR2608,A:A,0),COLUMN(M$2)),0)),M2608)</f>
        <v/>
      </c>
      <c r="V2608" s="3">
        <f t="shared" si="7"/>
        <v>0</v>
      </c>
    </row>
    <row r="2609" ht="15.75" customHeight="1">
      <c r="A2609" s="3" t="s">
        <v>2830</v>
      </c>
      <c r="B2609" s="4" t="str">
        <f t="shared" si="104"/>
        <v>LCFLDIWDDK</v>
      </c>
      <c r="D2609" s="3" t="s">
        <v>101</v>
      </c>
      <c r="G2609" s="4">
        <v>9.0</v>
      </c>
      <c r="I2609" s="4">
        <v>0.0</v>
      </c>
      <c r="J2609" s="4">
        <v>9.0</v>
      </c>
      <c r="K2609" s="4">
        <v>0.0</v>
      </c>
      <c r="L2609" s="4">
        <v>0.0</v>
      </c>
      <c r="M2609" s="5"/>
      <c r="O2609" s="6">
        <f t="shared" si="2"/>
        <v>9</v>
      </c>
      <c r="P2609" s="3" t="s">
        <v>102</v>
      </c>
      <c r="Q2609" s="3" t="str">
        <f t="shared" si="3"/>
        <v>OD</v>
      </c>
      <c r="R2609" s="3">
        <f t="shared" si="4"/>
        <v>9</v>
      </c>
      <c r="S2609" s="3" t="str">
        <f t="shared" si="5"/>
        <v/>
      </c>
      <c r="T2609" s="7">
        <f t="shared" si="6"/>
        <v>9</v>
      </c>
      <c r="U2609" s="8" t="str">
        <f t="array" ref="U2609">IF(W2609&lt;&gt;0,MAX(IFERROR(INDEX(A:S,MATCH(W2609,A:A,0),COLUMN(M$2)),0),IFERROR(INDEX(A:S,MATCH(AD2609,A:A,0),COLUMN(M$2)),0),IFERROR(INDEX(A:S,MATCH(AK2609,A:A,0),COLUMN(M$2)),0),IFERROR(INDEX(A:S,MATCH(AR2609,A:A,0),COLUMN(M$2)),0)),M2609)</f>
        <v/>
      </c>
      <c r="V2609" s="3" t="str">
        <f t="shared" si="7"/>
        <v/>
      </c>
    </row>
    <row r="2610" ht="15.75" customHeight="1">
      <c r="A2610" s="3" t="s">
        <v>2831</v>
      </c>
      <c r="B2610" s="4" t="str">
        <f t="shared" si="104"/>
        <v>LCFLDIWDLT</v>
      </c>
      <c r="D2610" s="3" t="s">
        <v>101</v>
      </c>
      <c r="G2610" s="4">
        <v>10.0</v>
      </c>
      <c r="I2610" s="4">
        <v>0.0</v>
      </c>
      <c r="J2610" s="4">
        <v>10.0</v>
      </c>
      <c r="K2610" s="4">
        <v>0.0</v>
      </c>
      <c r="L2610" s="4">
        <v>0.0</v>
      </c>
      <c r="O2610" s="6">
        <f t="shared" si="2"/>
        <v>10</v>
      </c>
      <c r="P2610" s="3" t="s">
        <v>102</v>
      </c>
      <c r="Q2610" s="3" t="str">
        <f t="shared" si="3"/>
        <v>OD</v>
      </c>
      <c r="R2610" s="3">
        <f t="shared" si="4"/>
        <v>10</v>
      </c>
      <c r="S2610" s="3" t="str">
        <f t="shared" si="5"/>
        <v/>
      </c>
      <c r="T2610" s="7">
        <f t="shared" si="6"/>
        <v>10</v>
      </c>
      <c r="U2610" s="8" t="str">
        <f t="array" ref="U2610">IF(W2610&lt;&gt;0,MAX(IFERROR(INDEX(A:S,MATCH(W2610,A:A,0),COLUMN(M$2)),0),IFERROR(INDEX(A:S,MATCH(AD2610,A:A,0),COLUMN(M$2)),0),IFERROR(INDEX(A:S,MATCH(AK2610,A:A,0),COLUMN(M$2)),0),IFERROR(INDEX(A:S,MATCH(AR2610,A:A,0),COLUMN(M$2)),0)),M2610)</f>
        <v/>
      </c>
      <c r="V2610" s="3" t="str">
        <f t="shared" si="7"/>
        <v/>
      </c>
    </row>
    <row r="2611" ht="15.75" customHeight="1">
      <c r="A2611" s="3" t="s">
        <v>2832</v>
      </c>
      <c r="B2611" s="4" t="str">
        <f t="shared" si="104"/>
        <v>LCKGCHCHR</v>
      </c>
      <c r="D2611" s="3" t="s">
        <v>101</v>
      </c>
      <c r="G2611" s="4">
        <v>38.0</v>
      </c>
      <c r="I2611" s="4">
        <v>0.0</v>
      </c>
      <c r="J2611" s="4">
        <v>38.0</v>
      </c>
      <c r="K2611" s="4">
        <v>0.0</v>
      </c>
      <c r="L2611" s="4">
        <v>0.0</v>
      </c>
      <c r="M2611" s="5">
        <v>45270.0</v>
      </c>
      <c r="N2611" s="3">
        <v>30.0</v>
      </c>
      <c r="O2611" s="6">
        <f t="shared" si="2"/>
        <v>38</v>
      </c>
      <c r="P2611" s="3" t="s">
        <v>102</v>
      </c>
      <c r="Q2611" s="3" t="str">
        <f t="shared" si="3"/>
        <v>OD</v>
      </c>
      <c r="R2611" s="3">
        <f t="shared" si="4"/>
        <v>38</v>
      </c>
      <c r="S2611" s="3" t="str">
        <f t="shared" si="5"/>
        <v/>
      </c>
      <c r="T2611" s="7">
        <f t="shared" si="6"/>
        <v>38</v>
      </c>
      <c r="U2611" s="8">
        <f t="array" ref="U2611">IF(W2611&lt;&gt;0,MAX(IFERROR(INDEX(A:S,MATCH(W2611,A:A,0),COLUMN(M$2)),0),IFERROR(INDEX(A:S,MATCH(AD2611,A:A,0),COLUMN(M$2)),0),IFERROR(INDEX(A:S,MATCH(AK2611,A:A,0),COLUMN(M$2)),0),IFERROR(INDEX(A:S,MATCH(AR2611,A:A,0),COLUMN(M$2)),0)),M2611)</f>
        <v>45270</v>
      </c>
      <c r="V2611" s="3">
        <f t="shared" si="7"/>
        <v>30</v>
      </c>
    </row>
    <row r="2612" ht="15.75" customHeight="1">
      <c r="A2612" s="3" t="s">
        <v>2833</v>
      </c>
      <c r="B2612" s="4" t="str">
        <f t="shared" si="104"/>
        <v>LCKGCHTRU</v>
      </c>
      <c r="D2612" s="3" t="s">
        <v>101</v>
      </c>
      <c r="G2612" s="4">
        <v>101.0</v>
      </c>
      <c r="I2612" s="4">
        <v>4.0</v>
      </c>
      <c r="J2612" s="4">
        <v>97.0</v>
      </c>
      <c r="K2612" s="4">
        <v>0.0</v>
      </c>
      <c r="L2612" s="4">
        <v>0.0</v>
      </c>
      <c r="O2612" s="6">
        <f t="shared" si="2"/>
        <v>97</v>
      </c>
      <c r="P2612" s="3" t="s">
        <v>102</v>
      </c>
      <c r="Q2612" s="3" t="str">
        <f t="shared" si="3"/>
        <v>OD</v>
      </c>
      <c r="R2612" s="3">
        <f t="shared" si="4"/>
        <v>97</v>
      </c>
      <c r="S2612" s="3" t="str">
        <f t="shared" si="5"/>
        <v/>
      </c>
      <c r="T2612" s="7">
        <f t="shared" si="6"/>
        <v>97</v>
      </c>
      <c r="U2612" s="8" t="str">
        <f t="array" ref="U2612">IF(W2612&lt;&gt;0,MAX(IFERROR(INDEX(A:S,MATCH(W2612,A:A,0),COLUMN(M$2)),0),IFERROR(INDEX(A:S,MATCH(AD2612,A:A,0),COLUMN(M$2)),0),IFERROR(INDEX(A:S,MATCH(AK2612,A:A,0),COLUMN(M$2)),0),IFERROR(INDEX(A:S,MATCH(AR2612,A:A,0),COLUMN(M$2)),0)),M2612)</f>
        <v/>
      </c>
      <c r="V2612" s="3" t="str">
        <f t="shared" si="7"/>
        <v/>
      </c>
    </row>
    <row r="2613" ht="15.75" customHeight="1">
      <c r="A2613" s="3" t="s">
        <v>2834</v>
      </c>
      <c r="B2613" s="4" t="str">
        <f t="shared" si="104"/>
        <v>LCMPCHGRY</v>
      </c>
      <c r="D2613" s="3" t="s">
        <v>101</v>
      </c>
      <c r="G2613" s="4">
        <v>70.0</v>
      </c>
      <c r="I2613" s="4">
        <v>4.0</v>
      </c>
      <c r="J2613" s="4">
        <v>66.0</v>
      </c>
      <c r="K2613" s="4">
        <v>0.0</v>
      </c>
      <c r="L2613" s="4">
        <v>0.0</v>
      </c>
      <c r="M2613" s="5"/>
      <c r="O2613" s="6">
        <f t="shared" si="2"/>
        <v>66</v>
      </c>
      <c r="P2613" s="3" t="s">
        <v>102</v>
      </c>
      <c r="Q2613" s="3" t="str">
        <f t="shared" si="3"/>
        <v>OD</v>
      </c>
      <c r="R2613" s="3">
        <f t="shared" si="4"/>
        <v>66</v>
      </c>
      <c r="S2613" s="3" t="str">
        <f t="shared" si="5"/>
        <v/>
      </c>
      <c r="T2613" s="7">
        <f t="shared" si="6"/>
        <v>66</v>
      </c>
      <c r="U2613" s="8" t="str">
        <f t="array" ref="U2613">IF(W2613&lt;&gt;0,MAX(IFERROR(INDEX(A:S,MATCH(W2613,A:A,0),COLUMN(M$2)),0),IFERROR(INDEX(A:S,MATCH(AD2613,A:A,0),COLUMN(M$2)),0),IFERROR(INDEX(A:S,MATCH(AK2613,A:A,0),COLUMN(M$2)),0),IFERROR(INDEX(A:S,MATCH(AR2613,A:A,0),COLUMN(M$2)),0)),M2613)</f>
        <v/>
      </c>
      <c r="V2613" s="3" t="str">
        <f t="shared" si="7"/>
        <v/>
      </c>
    </row>
    <row r="2614" ht="15.75" customHeight="1">
      <c r="A2614" s="3" t="s">
        <v>2835</v>
      </c>
      <c r="B2614" s="4" t="str">
        <f t="shared" si="104"/>
        <v>LCMPCHNAT</v>
      </c>
      <c r="D2614" s="3" t="s">
        <v>101</v>
      </c>
      <c r="G2614" s="4">
        <v>28.0</v>
      </c>
      <c r="I2614" s="4">
        <v>0.0</v>
      </c>
      <c r="J2614" s="4">
        <v>28.0</v>
      </c>
      <c r="K2614" s="4">
        <v>0.0</v>
      </c>
      <c r="L2614" s="4">
        <v>0.0</v>
      </c>
      <c r="M2614" s="5"/>
      <c r="O2614" s="6">
        <f t="shared" si="2"/>
        <v>28</v>
      </c>
      <c r="P2614" s="3" t="s">
        <v>102</v>
      </c>
      <c r="Q2614" s="3" t="str">
        <f t="shared" si="3"/>
        <v>OD</v>
      </c>
      <c r="R2614" s="3">
        <f t="shared" si="4"/>
        <v>28</v>
      </c>
      <c r="S2614" s="3" t="str">
        <f t="shared" si="5"/>
        <v/>
      </c>
      <c r="T2614" s="7">
        <f t="shared" si="6"/>
        <v>28</v>
      </c>
      <c r="U2614" s="8" t="str">
        <f t="array" ref="U2614">IF(W2614&lt;&gt;0,MAX(IFERROR(INDEX(A:S,MATCH(W2614,A:A,0),COLUMN(M$2)),0),IFERROR(INDEX(A:S,MATCH(AD2614,A:A,0),COLUMN(M$2)),0),IFERROR(INDEX(A:S,MATCH(AK2614,A:A,0),COLUMN(M$2)),0),IFERROR(INDEX(A:S,MATCH(AR2614,A:A,0),COLUMN(M$2)),0)),M2614)</f>
        <v/>
      </c>
      <c r="V2614" s="3" t="str">
        <f t="shared" si="7"/>
        <v/>
      </c>
    </row>
    <row r="2615" ht="15.75" customHeight="1">
      <c r="A2615" s="3" t="s">
        <v>2836</v>
      </c>
      <c r="B2615" s="4" t="str">
        <f t="shared" si="104"/>
        <v>LCMPCHTRU</v>
      </c>
      <c r="D2615" s="3" t="s">
        <v>101</v>
      </c>
      <c r="G2615" s="4">
        <v>56.0</v>
      </c>
      <c r="I2615" s="4">
        <v>0.0</v>
      </c>
      <c r="J2615" s="4">
        <v>56.0</v>
      </c>
      <c r="K2615" s="4">
        <v>0.0</v>
      </c>
      <c r="L2615" s="4">
        <v>0.0</v>
      </c>
      <c r="O2615" s="6">
        <f t="shared" si="2"/>
        <v>56</v>
      </c>
      <c r="P2615" s="3" t="s">
        <v>102</v>
      </c>
      <c r="Q2615" s="3" t="str">
        <f t="shared" si="3"/>
        <v>OD</v>
      </c>
      <c r="R2615" s="3">
        <f t="shared" si="4"/>
        <v>56</v>
      </c>
      <c r="S2615" s="3" t="str">
        <f t="shared" si="5"/>
        <v/>
      </c>
      <c r="T2615" s="7">
        <f t="shared" si="6"/>
        <v>56</v>
      </c>
      <c r="U2615" s="8" t="str">
        <f t="array" ref="U2615">IF(W2615&lt;&gt;0,MAX(IFERROR(INDEX(A:S,MATCH(W2615,A:A,0),COLUMN(M$2)),0),IFERROR(INDEX(A:S,MATCH(AD2615,A:A,0),COLUMN(M$2)),0),IFERROR(INDEX(A:S,MATCH(AK2615,A:A,0),COLUMN(M$2)),0),IFERROR(INDEX(A:S,MATCH(AR2615,A:A,0),COLUMN(M$2)),0)),M2615)</f>
        <v/>
      </c>
      <c r="V2615" s="3" t="str">
        <f t="shared" si="7"/>
        <v/>
      </c>
    </row>
    <row r="2616" ht="15.75" customHeight="1">
      <c r="A2616" s="3" t="s">
        <v>2837</v>
      </c>
      <c r="B2616" s="4" t="str">
        <f t="shared" si="104"/>
        <v>LCSASICHR</v>
      </c>
      <c r="C2616" s="3" t="s">
        <v>2</v>
      </c>
      <c r="D2616" s="3" t="s">
        <v>101</v>
      </c>
      <c r="G2616" s="4">
        <v>234.0</v>
      </c>
      <c r="I2616" s="4">
        <v>14.0</v>
      </c>
      <c r="J2616" s="4">
        <v>110.0</v>
      </c>
      <c r="K2616" s="4">
        <v>0.0</v>
      </c>
      <c r="L2616" s="4">
        <v>0.0</v>
      </c>
      <c r="M2616" s="5"/>
      <c r="O2616" s="6">
        <f t="shared" si="2"/>
        <v>220</v>
      </c>
      <c r="P2616" s="3" t="s">
        <v>102</v>
      </c>
      <c r="Q2616" s="3" t="str">
        <f t="shared" si="3"/>
        <v>OD</v>
      </c>
      <c r="R2616" s="3">
        <f t="shared" si="4"/>
        <v>110</v>
      </c>
      <c r="S2616" s="3">
        <f t="shared" si="5"/>
        <v>0</v>
      </c>
      <c r="T2616" s="7">
        <f t="shared" si="6"/>
        <v>220</v>
      </c>
      <c r="U2616" s="8" t="str">
        <f t="array" ref="U2616">IF(W2616&lt;&gt;0,MAX(IFERROR(INDEX(A:S,MATCH(W2616,A:A,0),COLUMN(M$2)),0),IFERROR(INDEX(A:S,MATCH(AD2616,A:A,0),COLUMN(M$2)),0),IFERROR(INDEX(A:S,MATCH(AK2616,A:A,0),COLUMN(M$2)),0),IFERROR(INDEX(A:S,MATCH(AR2616,A:A,0),COLUMN(M$2)),0)),M2616)</f>
        <v/>
      </c>
      <c r="V2616" s="3">
        <f t="shared" si="7"/>
        <v>0</v>
      </c>
    </row>
    <row r="2617" ht="15.75" customHeight="1">
      <c r="A2617" s="3" t="s">
        <v>2838</v>
      </c>
      <c r="B2617" s="4" t="str">
        <f t="shared" si="104"/>
        <v>LCSNSIBL</v>
      </c>
      <c r="C2617" s="3" t="s">
        <v>2</v>
      </c>
      <c r="D2617" s="3" t="s">
        <v>101</v>
      </c>
      <c r="G2617" s="4">
        <v>90.0</v>
      </c>
      <c r="I2617" s="4">
        <v>6.0</v>
      </c>
      <c r="J2617" s="4">
        <v>42.0</v>
      </c>
      <c r="K2617" s="4">
        <v>0.0</v>
      </c>
      <c r="L2617" s="4">
        <v>0.0</v>
      </c>
      <c r="M2617" s="5"/>
      <c r="O2617" s="6">
        <f t="shared" si="2"/>
        <v>84</v>
      </c>
      <c r="P2617" s="3" t="s">
        <v>102</v>
      </c>
      <c r="Q2617" s="3" t="str">
        <f t="shared" si="3"/>
        <v>OD</v>
      </c>
      <c r="R2617" s="3">
        <f t="shared" si="4"/>
        <v>42</v>
      </c>
      <c r="S2617" s="3">
        <f t="shared" si="5"/>
        <v>0</v>
      </c>
      <c r="T2617" s="7">
        <f t="shared" si="6"/>
        <v>84</v>
      </c>
      <c r="U2617" s="8" t="str">
        <f t="array" ref="U2617">IF(W2617&lt;&gt;0,MAX(IFERROR(INDEX(A:S,MATCH(W2617,A:A,0),COLUMN(M$2)),0),IFERROR(INDEX(A:S,MATCH(AD2617,A:A,0),COLUMN(M$2)),0),IFERROR(INDEX(A:S,MATCH(AK2617,A:A,0),COLUMN(M$2)),0),IFERROR(INDEX(A:S,MATCH(AR2617,A:A,0),COLUMN(M$2)),0)),M2617)</f>
        <v/>
      </c>
      <c r="V2617" s="3">
        <f t="shared" si="7"/>
        <v>0</v>
      </c>
    </row>
    <row r="2618" ht="15.75" customHeight="1">
      <c r="A2618" s="3" t="s">
        <v>2839</v>
      </c>
      <c r="B2618" s="4" t="str">
        <f t="shared" si="104"/>
        <v>LCSNSIBRK</v>
      </c>
      <c r="C2618" s="3" t="s">
        <v>2</v>
      </c>
      <c r="D2618" s="3" t="s">
        <v>101</v>
      </c>
      <c r="G2618" s="4">
        <v>58.0</v>
      </c>
      <c r="I2618" s="4">
        <v>4.0</v>
      </c>
      <c r="J2618" s="4">
        <v>27.0</v>
      </c>
      <c r="K2618" s="4">
        <v>0.0</v>
      </c>
      <c r="L2618" s="4">
        <v>0.0</v>
      </c>
      <c r="O2618" s="6">
        <f t="shared" si="2"/>
        <v>54</v>
      </c>
      <c r="P2618" s="3" t="s">
        <v>102</v>
      </c>
      <c r="Q2618" s="3" t="str">
        <f t="shared" si="3"/>
        <v>OD</v>
      </c>
      <c r="R2618" s="3">
        <f t="shared" si="4"/>
        <v>27</v>
      </c>
      <c r="S2618" s="3">
        <f t="shared" si="5"/>
        <v>0</v>
      </c>
      <c r="T2618" s="7">
        <f t="shared" si="6"/>
        <v>54</v>
      </c>
      <c r="U2618" s="8" t="str">
        <f t="array" ref="U2618">IF(W2618&lt;&gt;0,MAX(IFERROR(INDEX(A:S,MATCH(W2618,A:A,0),COLUMN(M$2)),0),IFERROR(INDEX(A:S,MATCH(AD2618,A:A,0),COLUMN(M$2)),0),IFERROR(INDEX(A:S,MATCH(AK2618,A:A,0),COLUMN(M$2)),0),IFERROR(INDEX(A:S,MATCH(AR2618,A:A,0),COLUMN(M$2)),0)),M2618)</f>
        <v/>
      </c>
      <c r="V2618" s="3">
        <f t="shared" si="7"/>
        <v>0</v>
      </c>
    </row>
    <row r="2619" ht="15.75" customHeight="1">
      <c r="A2619" s="3" t="s">
        <v>2840</v>
      </c>
      <c r="B2619" s="4" t="str">
        <f t="shared" si="104"/>
        <v>LCSNSIGRY</v>
      </c>
      <c r="C2619" s="3" t="s">
        <v>2</v>
      </c>
      <c r="D2619" s="3" t="s">
        <v>101</v>
      </c>
      <c r="G2619" s="4">
        <v>24.0</v>
      </c>
      <c r="I2619" s="4">
        <v>4.0</v>
      </c>
      <c r="J2619" s="4">
        <v>10.0</v>
      </c>
      <c r="K2619" s="4">
        <v>0.0</v>
      </c>
      <c r="L2619" s="4">
        <v>0.0</v>
      </c>
      <c r="M2619" s="5">
        <v>45261.0</v>
      </c>
      <c r="N2619" s="3">
        <v>24.0</v>
      </c>
      <c r="O2619" s="6">
        <f t="shared" si="2"/>
        <v>20</v>
      </c>
      <c r="P2619" s="3" t="s">
        <v>102</v>
      </c>
      <c r="Q2619" s="3" t="str">
        <f t="shared" si="3"/>
        <v>OD</v>
      </c>
      <c r="R2619" s="3">
        <f t="shared" si="4"/>
        <v>10</v>
      </c>
      <c r="S2619" s="3">
        <f t="shared" si="5"/>
        <v>0</v>
      </c>
      <c r="T2619" s="7">
        <f t="shared" si="6"/>
        <v>20</v>
      </c>
      <c r="U2619" s="8">
        <f t="array" ref="U2619">IF(W2619&lt;&gt;0,MAX(IFERROR(INDEX(A:S,MATCH(W2619,A:A,0),COLUMN(M$2)),0),IFERROR(INDEX(A:S,MATCH(AD2619,A:A,0),COLUMN(M$2)),0),IFERROR(INDEX(A:S,MATCH(AK2619,A:A,0),COLUMN(M$2)),0),IFERROR(INDEX(A:S,MATCH(AR2619,A:A,0),COLUMN(M$2)),0)),M2619)</f>
        <v>45261</v>
      </c>
      <c r="V2619" s="3">
        <f t="shared" si="7"/>
        <v>12</v>
      </c>
    </row>
    <row r="2620" ht="15.75" customHeight="1">
      <c r="A2620" s="3" t="s">
        <v>2841</v>
      </c>
      <c r="B2620" s="4" t="str">
        <f t="shared" si="104"/>
        <v>LCSNSIWSB</v>
      </c>
      <c r="C2620" s="3" t="s">
        <v>2</v>
      </c>
      <c r="D2620" s="3" t="s">
        <v>101</v>
      </c>
      <c r="G2620" s="4">
        <v>8.0</v>
      </c>
      <c r="I2620" s="4">
        <v>0.0</v>
      </c>
      <c r="J2620" s="4">
        <v>4.0</v>
      </c>
      <c r="K2620" s="4">
        <v>0.0</v>
      </c>
      <c r="L2620" s="4">
        <v>0.0</v>
      </c>
      <c r="M2620" s="5">
        <v>45261.0</v>
      </c>
      <c r="N2620" s="3">
        <v>24.0</v>
      </c>
      <c r="O2620" s="6">
        <f t="shared" si="2"/>
        <v>8</v>
      </c>
      <c r="P2620" s="3" t="s">
        <v>102</v>
      </c>
      <c r="Q2620" s="3" t="str">
        <f t="shared" si="3"/>
        <v>OD</v>
      </c>
      <c r="R2620" s="3">
        <f t="shared" si="4"/>
        <v>4</v>
      </c>
      <c r="S2620" s="3">
        <f t="shared" si="5"/>
        <v>0</v>
      </c>
      <c r="T2620" s="7">
        <f t="shared" si="6"/>
        <v>8</v>
      </c>
      <c r="U2620" s="8">
        <f t="array" ref="U2620">IF(W2620&lt;&gt;0,MAX(IFERROR(INDEX(A:S,MATCH(W2620,A:A,0),COLUMN(M$2)),0),IFERROR(INDEX(A:S,MATCH(AD2620,A:A,0),COLUMN(M$2)),0),IFERROR(INDEX(A:S,MATCH(AK2620,A:A,0),COLUMN(M$2)),0),IFERROR(INDEX(A:S,MATCH(AR2620,A:A,0),COLUMN(M$2)),0)),M2620)</f>
        <v>45261</v>
      </c>
      <c r="V2620" s="3">
        <f t="shared" si="7"/>
        <v>12</v>
      </c>
    </row>
    <row r="2621" ht="15.75" customHeight="1">
      <c r="A2621" s="3" t="s">
        <v>2842</v>
      </c>
      <c r="B2621" s="4" t="str">
        <f t="shared" si="104"/>
        <v>LCTFSIGRY</v>
      </c>
      <c r="D2621" s="3" t="s">
        <v>101</v>
      </c>
      <c r="G2621" s="4">
        <v>29.0</v>
      </c>
      <c r="I2621" s="4">
        <v>0.0</v>
      </c>
      <c r="J2621" s="4">
        <v>29.0</v>
      </c>
      <c r="K2621" s="4">
        <v>15.0</v>
      </c>
      <c r="L2621" s="4">
        <v>0.0</v>
      </c>
      <c r="O2621" s="6">
        <f t="shared" si="2"/>
        <v>29</v>
      </c>
      <c r="P2621" s="3" t="s">
        <v>102</v>
      </c>
      <c r="Q2621" s="3" t="str">
        <f t="shared" si="3"/>
        <v>OD</v>
      </c>
      <c r="R2621" s="3">
        <f t="shared" si="4"/>
        <v>29</v>
      </c>
      <c r="S2621" s="3" t="str">
        <f t="shared" si="5"/>
        <v/>
      </c>
      <c r="T2621" s="7">
        <f t="shared" si="6"/>
        <v>29</v>
      </c>
      <c r="U2621" s="8" t="str">
        <f t="array" ref="U2621">IF(W2621&lt;&gt;0,MAX(IFERROR(INDEX(A:S,MATCH(W2621,A:A,0),COLUMN(M$2)),0),IFERROR(INDEX(A:S,MATCH(AD2621,A:A,0),COLUMN(M$2)),0),IFERROR(INDEX(A:S,MATCH(AK2621,A:A,0),COLUMN(M$2)),0),IFERROR(INDEX(A:S,MATCH(AR2621,A:A,0),COLUMN(M$2)),0)),M2621)</f>
        <v/>
      </c>
      <c r="V2621" s="3" t="str">
        <f t="shared" si="7"/>
        <v/>
      </c>
    </row>
    <row r="2622" ht="15.75" customHeight="1">
      <c r="A2622" s="3" t="s">
        <v>2843</v>
      </c>
      <c r="B2622" s="4" t="str">
        <f t="shared" si="104"/>
        <v>LCTFSITRU</v>
      </c>
      <c r="D2622" s="3" t="s">
        <v>101</v>
      </c>
      <c r="G2622" s="4">
        <v>0.0</v>
      </c>
      <c r="I2622" s="4">
        <v>0.0</v>
      </c>
      <c r="J2622" s="4">
        <v>0.0</v>
      </c>
      <c r="K2622" s="4">
        <v>0.0</v>
      </c>
      <c r="L2622" s="4">
        <v>0.0</v>
      </c>
      <c r="M2622" s="5">
        <v>45261.0</v>
      </c>
      <c r="N2622" s="3">
        <v>96.0</v>
      </c>
      <c r="O2622" s="6">
        <f t="shared" si="2"/>
        <v>0</v>
      </c>
      <c r="P2622" s="3" t="s">
        <v>102</v>
      </c>
      <c r="Q2622" s="3" t="str">
        <f t="shared" si="3"/>
        <v>OD</v>
      </c>
      <c r="R2622" s="3">
        <f t="shared" si="4"/>
        <v>0</v>
      </c>
      <c r="S2622" s="3" t="str">
        <f t="shared" si="5"/>
        <v/>
      </c>
      <c r="T2622" s="7">
        <f t="shared" si="6"/>
        <v>0</v>
      </c>
      <c r="U2622" s="8">
        <f t="array" ref="U2622">IF(W2622&lt;&gt;0,MAX(IFERROR(INDEX(A:S,MATCH(W2622,A:A,0),COLUMN(M$2)),0),IFERROR(INDEX(A:S,MATCH(AD2622,A:A,0),COLUMN(M$2)),0),IFERROR(INDEX(A:S,MATCH(AK2622,A:A,0),COLUMN(M$2)),0),IFERROR(INDEX(A:S,MATCH(AR2622,A:A,0),COLUMN(M$2)),0)),M2622)</f>
        <v>45261</v>
      </c>
      <c r="V2622" s="3">
        <f t="shared" si="7"/>
        <v>96</v>
      </c>
    </row>
    <row r="2623" ht="15.75" customHeight="1">
      <c r="A2623" s="3" t="s">
        <v>2844</v>
      </c>
      <c r="B2623" s="4" t="str">
        <f t="shared" si="104"/>
        <v>LCCRCHBL</v>
      </c>
      <c r="C2623" s="3" t="s">
        <v>2</v>
      </c>
      <c r="D2623" s="3" t="s">
        <v>371</v>
      </c>
      <c r="G2623" s="4">
        <v>202.0</v>
      </c>
      <c r="I2623" s="4">
        <v>28.0</v>
      </c>
      <c r="J2623" s="4">
        <v>87.0</v>
      </c>
      <c r="K2623" s="4">
        <v>0.0</v>
      </c>
      <c r="L2623" s="4">
        <v>0.0</v>
      </c>
      <c r="M2623" s="5"/>
      <c r="O2623" s="6">
        <f t="shared" si="2"/>
        <v>174</v>
      </c>
      <c r="P2623" s="3" t="s">
        <v>102</v>
      </c>
      <c r="Q2623" s="3" t="str">
        <f t="shared" si="3"/>
        <v>OD</v>
      </c>
      <c r="R2623" s="3">
        <f t="shared" si="4"/>
        <v>87</v>
      </c>
      <c r="S2623" s="3">
        <f t="shared" si="5"/>
        <v>0</v>
      </c>
      <c r="T2623" s="7">
        <f t="shared" si="6"/>
        <v>174</v>
      </c>
      <c r="U2623" s="8" t="str">
        <f t="array" ref="U2623">IF(W2623&lt;&gt;0,MAX(IFERROR(INDEX(A:S,MATCH(W2623,A:A,0),COLUMN(M$2)),0),IFERROR(INDEX(A:S,MATCH(AD2623,A:A,0),COLUMN(M$2)),0),IFERROR(INDEX(A:S,MATCH(AK2623,A:A,0),COLUMN(M$2)),0),IFERROR(INDEX(A:S,MATCH(AR2623,A:A,0),COLUMN(M$2)),0)),M2623)</f>
        <v/>
      </c>
      <c r="V2623" s="3">
        <f t="shared" si="7"/>
        <v>0</v>
      </c>
    </row>
    <row r="2624" ht="15.75" customHeight="1">
      <c r="A2624" s="3" t="s">
        <v>2845</v>
      </c>
      <c r="B2624" s="4" t="str">
        <f t="shared" si="104"/>
        <v>LCCRCHWH</v>
      </c>
      <c r="C2624" s="3" t="s">
        <v>2</v>
      </c>
      <c r="D2624" s="3" t="s">
        <v>371</v>
      </c>
      <c r="G2624" s="4">
        <v>78.0</v>
      </c>
      <c r="I2624" s="4">
        <v>0.0</v>
      </c>
      <c r="J2624" s="4">
        <v>39.0</v>
      </c>
      <c r="K2624" s="4">
        <v>0.0</v>
      </c>
      <c r="L2624" s="4">
        <v>0.0</v>
      </c>
      <c r="M2624" s="5"/>
      <c r="O2624" s="6">
        <f t="shared" si="2"/>
        <v>78</v>
      </c>
      <c r="P2624" s="3" t="s">
        <v>102</v>
      </c>
      <c r="Q2624" s="3" t="str">
        <f t="shared" si="3"/>
        <v>OD</v>
      </c>
      <c r="R2624" s="3">
        <f t="shared" si="4"/>
        <v>39</v>
      </c>
      <c r="S2624" s="3">
        <f t="shared" si="5"/>
        <v>0</v>
      </c>
      <c r="T2624" s="7">
        <f t="shared" si="6"/>
        <v>78</v>
      </c>
      <c r="U2624" s="8" t="str">
        <f t="array" ref="U2624">IF(W2624&lt;&gt;0,MAX(IFERROR(INDEX(A:S,MATCH(W2624,A:A,0),COLUMN(M$2)),0),IFERROR(INDEX(A:S,MATCH(AD2624,A:A,0),COLUMN(M$2)),0),IFERROR(INDEX(A:S,MATCH(AK2624,A:A,0),COLUMN(M$2)),0),IFERROR(INDEX(A:S,MATCH(AR2624,A:A,0),COLUMN(M$2)),0)),M2624)</f>
        <v/>
      </c>
      <c r="V2624" s="3">
        <f t="shared" si="7"/>
        <v>0</v>
      </c>
    </row>
    <row r="2625" ht="15.75" customHeight="1">
      <c r="A2625" s="3" t="s">
        <v>2846</v>
      </c>
      <c r="B2625" s="4" t="str">
        <f t="shared" si="104"/>
        <v>LCCRDIBL</v>
      </c>
      <c r="D2625" s="3" t="s">
        <v>371</v>
      </c>
      <c r="G2625" s="4">
        <v>31.0</v>
      </c>
      <c r="I2625" s="4">
        <v>4.0</v>
      </c>
      <c r="J2625" s="4">
        <v>27.0</v>
      </c>
      <c r="K2625" s="4">
        <v>0.0</v>
      </c>
      <c r="L2625" s="4">
        <v>0.0</v>
      </c>
      <c r="M2625" s="5"/>
      <c r="O2625" s="6">
        <f t="shared" si="2"/>
        <v>27</v>
      </c>
      <c r="P2625" s="3" t="s">
        <v>102</v>
      </c>
      <c r="Q2625" s="3" t="str">
        <f t="shared" si="3"/>
        <v>OD</v>
      </c>
      <c r="R2625" s="3">
        <f t="shared" si="4"/>
        <v>27</v>
      </c>
      <c r="S2625" s="3" t="str">
        <f t="shared" si="5"/>
        <v/>
      </c>
      <c r="T2625" s="7">
        <f t="shared" si="6"/>
        <v>27</v>
      </c>
      <c r="U2625" s="8" t="str">
        <f t="array" ref="U2625">IF(W2625&lt;&gt;0,MAX(IFERROR(INDEX(A:S,MATCH(W2625,A:A,0),COLUMN(M$2)),0),IFERROR(INDEX(A:S,MATCH(AD2625,A:A,0),COLUMN(M$2)),0),IFERROR(INDEX(A:S,MATCH(AK2625,A:A,0),COLUMN(M$2)),0),IFERROR(INDEX(A:S,MATCH(AR2625,A:A,0),COLUMN(M$2)),0)),M2625)</f>
        <v/>
      </c>
      <c r="V2625" s="3" t="str">
        <f t="shared" si="7"/>
        <v/>
      </c>
    </row>
    <row r="2626" ht="15.75" customHeight="1">
      <c r="A2626" s="3" t="s">
        <v>2847</v>
      </c>
      <c r="B2626" s="4" t="str">
        <f t="shared" si="104"/>
        <v>LCCRDIWH</v>
      </c>
      <c r="D2626" s="3" t="s">
        <v>371</v>
      </c>
      <c r="G2626" s="4">
        <v>25.0</v>
      </c>
      <c r="I2626" s="4">
        <v>0.0</v>
      </c>
      <c r="J2626" s="4">
        <v>25.0</v>
      </c>
      <c r="K2626" s="4">
        <v>0.0</v>
      </c>
      <c r="L2626" s="4">
        <v>0.0</v>
      </c>
      <c r="M2626" s="5"/>
      <c r="O2626" s="6">
        <f t="shared" si="2"/>
        <v>25</v>
      </c>
      <c r="P2626" s="3" t="s">
        <v>102</v>
      </c>
      <c r="Q2626" s="3" t="str">
        <f t="shared" si="3"/>
        <v>OD</v>
      </c>
      <c r="R2626" s="3">
        <f t="shared" si="4"/>
        <v>25</v>
      </c>
      <c r="S2626" s="3" t="str">
        <f t="shared" si="5"/>
        <v/>
      </c>
      <c r="T2626" s="7">
        <f t="shared" si="6"/>
        <v>25</v>
      </c>
      <c r="U2626" s="8" t="str">
        <f t="array" ref="U2626">IF(W2626&lt;&gt;0,MAX(IFERROR(INDEX(A:S,MATCH(W2626,A:A,0),COLUMN(M$2)),0),IFERROR(INDEX(A:S,MATCH(AD2626,A:A,0),COLUMN(M$2)),0),IFERROR(INDEX(A:S,MATCH(AK2626,A:A,0),COLUMN(M$2)),0),IFERROR(INDEX(A:S,MATCH(AR2626,A:A,0),COLUMN(M$2)),0)),M2626)</f>
        <v/>
      </c>
      <c r="V2626" s="3" t="str">
        <f t="shared" si="7"/>
        <v/>
      </c>
    </row>
    <row r="2627" ht="15.75" customHeight="1">
      <c r="A2627" s="3" t="s">
        <v>2848</v>
      </c>
      <c r="B2627" s="4" t="str">
        <f t="shared" si="104"/>
        <v>LCODCMCHBL</v>
      </c>
      <c r="D2627" s="3" t="s">
        <v>371</v>
      </c>
      <c r="G2627" s="4">
        <v>88.0</v>
      </c>
      <c r="I2627" s="4">
        <v>12.0</v>
      </c>
      <c r="J2627" s="4">
        <v>72.0</v>
      </c>
      <c r="K2627" s="4">
        <v>0.0</v>
      </c>
      <c r="L2627" s="4">
        <v>0.0</v>
      </c>
      <c r="M2627" s="5"/>
      <c r="O2627" s="6">
        <f t="shared" si="2"/>
        <v>76</v>
      </c>
      <c r="P2627" s="3" t="s">
        <v>102</v>
      </c>
      <c r="Q2627" s="3" t="str">
        <f t="shared" si="3"/>
        <v>OD</v>
      </c>
      <c r="R2627" s="3">
        <f t="shared" si="4"/>
        <v>76</v>
      </c>
      <c r="S2627" s="3" t="str">
        <f t="shared" si="5"/>
        <v/>
      </c>
      <c r="T2627" s="7">
        <f t="shared" si="6"/>
        <v>76</v>
      </c>
      <c r="U2627" s="8" t="str">
        <f t="array" ref="U2627">IF(W2627&lt;&gt;0,MAX(IFERROR(INDEX(A:S,MATCH(W2627,A:A,0),COLUMN(M$2)),0),IFERROR(INDEX(A:S,MATCH(AD2627,A:A,0),COLUMN(M$2)),0),IFERROR(INDEX(A:S,MATCH(AK2627,A:A,0),COLUMN(M$2)),0),IFERROR(INDEX(A:S,MATCH(AR2627,A:A,0),COLUMN(M$2)),0)),M2627)</f>
        <v/>
      </c>
      <c r="V2627" s="3" t="str">
        <f t="shared" si="7"/>
        <v/>
      </c>
    </row>
    <row r="2628" ht="15.75" customHeight="1">
      <c r="A2628" s="3" t="s">
        <v>2849</v>
      </c>
      <c r="B2628" s="4" t="str">
        <f t="shared" si="104"/>
        <v>LCODCMCOBL</v>
      </c>
      <c r="D2628" s="3" t="s">
        <v>371</v>
      </c>
      <c r="G2628" s="4">
        <v>46.0</v>
      </c>
      <c r="I2628" s="4">
        <v>0.0</v>
      </c>
      <c r="J2628" s="4">
        <v>44.0</v>
      </c>
      <c r="K2628" s="4">
        <v>0.0</v>
      </c>
      <c r="L2628" s="4">
        <v>0.0</v>
      </c>
      <c r="M2628" s="5"/>
      <c r="O2628" s="6">
        <f t="shared" si="2"/>
        <v>46</v>
      </c>
      <c r="P2628" s="3" t="s">
        <v>102</v>
      </c>
      <c r="Q2628" s="3" t="str">
        <f t="shared" si="3"/>
        <v>OD</v>
      </c>
      <c r="R2628" s="3">
        <f t="shared" si="4"/>
        <v>46</v>
      </c>
      <c r="S2628" s="3" t="str">
        <f t="shared" si="5"/>
        <v/>
      </c>
      <c r="T2628" s="7">
        <f t="shared" si="6"/>
        <v>46</v>
      </c>
      <c r="U2628" s="8" t="str">
        <f t="array" ref="U2628">IF(W2628&lt;&gt;0,MAX(IFERROR(INDEX(A:S,MATCH(W2628,A:A,0),COLUMN(M$2)),0),IFERROR(INDEX(A:S,MATCH(AD2628,A:A,0),COLUMN(M$2)),0),IFERROR(INDEX(A:S,MATCH(AK2628,A:A,0),COLUMN(M$2)),0),IFERROR(INDEX(A:S,MATCH(AR2628,A:A,0),COLUMN(M$2)),0)),M2628)</f>
        <v/>
      </c>
      <c r="V2628" s="3" t="str">
        <f t="shared" si="7"/>
        <v/>
      </c>
    </row>
    <row r="2629" ht="15.75" customHeight="1">
      <c r="A2629" s="3" t="s">
        <v>2850</v>
      </c>
      <c r="B2629" s="4" t="str">
        <f t="shared" si="104"/>
        <v>SETODVLGR</v>
      </c>
      <c r="D2629" s="3" t="s">
        <v>371</v>
      </c>
      <c r="G2629" s="4">
        <v>0.0</v>
      </c>
      <c r="I2629" s="4">
        <v>0.0</v>
      </c>
      <c r="J2629" s="4">
        <v>13.0</v>
      </c>
      <c r="K2629" s="4">
        <v>0.0</v>
      </c>
      <c r="L2629" s="4">
        <v>0.0</v>
      </c>
      <c r="O2629" s="6">
        <f t="shared" si="2"/>
        <v>13</v>
      </c>
      <c r="P2629" s="3" t="s">
        <v>102</v>
      </c>
      <c r="Q2629" s="3" t="str">
        <f t="shared" si="3"/>
        <v>OD</v>
      </c>
      <c r="R2629" s="3">
        <f t="shared" si="4"/>
        <v>13</v>
      </c>
      <c r="S2629" s="3">
        <f t="shared" si="5"/>
        <v>0</v>
      </c>
      <c r="T2629" s="7">
        <f t="shared" si="6"/>
        <v>13</v>
      </c>
      <c r="U2629" s="8">
        <f t="array" ref="U2629">IF(W2629&lt;&gt;0,MAX(IFERROR(INDEX(A:S,MATCH(W2629,A:A,0),COLUMN(M$2)),0),IFERROR(INDEX(A:S,MATCH(AD2629,A:A,0),COLUMN(M$2)),0),IFERROR(INDEX(A:S,MATCH(AK2629,A:A,0),COLUMN(M$2)),0),IFERROR(INDEX(A:S,MATCH(AR2629,A:A,0),COLUMN(M$2)),0)),M2629)</f>
        <v>0</v>
      </c>
      <c r="V2629" s="3">
        <f t="shared" si="7"/>
        <v>0</v>
      </c>
      <c r="W2629" s="3" t="s">
        <v>2851</v>
      </c>
      <c r="X2629" s="3">
        <v>1.0</v>
      </c>
      <c r="Y2629" s="3">
        <f t="array" ref="Y2629">ROUNDDOWN(INDEX($A:$O,MATCH(W2629,$A:$A,0),COLUMN(O$1))/X2629,0)</f>
        <v>13</v>
      </c>
      <c r="Z2629" s="3">
        <f t="array" ref="Z2629">ROUNDDOWN(INDEX($A:$J,MATCH(W2629,$A:$A,0),COLUMN(H$1))/X2629,0)+Y2629</f>
        <v>13</v>
      </c>
      <c r="AA2629" s="5" t="str">
        <f t="shared" ref="AA2629:AA2633" si="105">XLOOKUP(W2629,A:A,M:M)</f>
        <v/>
      </c>
      <c r="AB2629" s="3">
        <f t="array" ref="AB2629">ROUNDDOWN(INDEX($A:$N,MATCH(W2629,$A:$A,0),COLUMN(N$1))/X2629,0)+Z2629</f>
        <v>13</v>
      </c>
      <c r="AC2629" s="3" t="str">
        <f t="array" ref="AC2629">INDEX($A:$P,MATCH(W2629,$A:$A,0),COLUMN(P$1))</f>
        <v>OD</v>
      </c>
      <c r="AD2629" s="3" t="s">
        <v>2852</v>
      </c>
      <c r="AE2629" s="3">
        <v>1.0</v>
      </c>
      <c r="AF2629" s="3">
        <f t="array" ref="AF2629">ROUNDDOWN(INDEX($A:$O,MATCH(AD2629,$A:$A,0),COLUMN(O$1))/AE2629,0)</f>
        <v>14</v>
      </c>
      <c r="AG2629" s="3">
        <f t="array" ref="AG2629">ROUNDDOWN(INDEX($A:$J,MATCH(AD2629,$A:$A,0),COLUMN(H$1))/AE2629,0)+AF2629</f>
        <v>14</v>
      </c>
      <c r="AH2629" s="5" t="str">
        <f t="shared" ref="AH2629:AH2633" si="106">XLOOKUP(AD2629,A:A,M:M)</f>
        <v/>
      </c>
      <c r="AI2629" s="3">
        <f t="array" ref="AI2629">ROUNDDOWN(INDEX($A:$N,MATCH(AD2629,$A:$A,0),COLUMN(N$1))/AE2629,0)+AG2629</f>
        <v>14</v>
      </c>
      <c r="AJ2629" s="3" t="str">
        <f t="array" ref="AJ2629">INDEX($A:$P,MATCH(AD2629,$A:$A,0),COLUMN(P$1))</f>
        <v>OD</v>
      </c>
      <c r="AK2629" s="3" t="s">
        <v>2853</v>
      </c>
      <c r="AL2629" s="3">
        <v>1.0</v>
      </c>
      <c r="AM2629" s="3">
        <f t="array" ref="AM2629">ROUNDDOWN(INDEX($A:$O,MATCH(AK2629,$A:$A,0),COLUMN(O$1))/AL2629,0)</f>
        <v>14</v>
      </c>
      <c r="AN2629" s="3">
        <f t="array" ref="AN2629">ROUNDDOWN(INDEX($A:$J,MATCH(AK2629,$A:$A,0),COLUMN(H$1))/AL2629,0)+AM2629</f>
        <v>14</v>
      </c>
      <c r="AO2629" s="5" t="str">
        <f t="shared" ref="AO2629:AO2633" si="107">XLOOKUP(AK2629,$A:$A,$M:$M)</f>
        <v/>
      </c>
      <c r="AP2629" s="3">
        <f t="array" ref="AP2629">ROUNDDOWN(INDEX($A:$N,MATCH(AK2629,$A:$A,0),COLUMN(N$1))/AL2629,0)+AN2629</f>
        <v>14</v>
      </c>
      <c r="AQ2629" s="3" t="str">
        <f t="array" ref="AQ2629">INDEX($A:$P,MATCH(AK2629,$A:$A,0),COLUMN(P$1))</f>
        <v>OD</v>
      </c>
      <c r="AR2629" s="3" t="s">
        <v>2854</v>
      </c>
      <c r="AS2629" s="3">
        <v>1.0</v>
      </c>
      <c r="AT2629" s="3">
        <f t="array" ref="AT2629">ROUNDDOWN(INDEX($A:$O,MATCH(AR2629,$A:$A,0),COLUMN(O$1))/AS2629,0)</f>
        <v>14</v>
      </c>
      <c r="AU2629" s="3">
        <f t="array" ref="AU2629">ROUNDDOWN(INDEX($A:$J,MATCH(AR2629,$A:$A,0),COLUMN(H$1))/AS2629,0)+AT2629</f>
        <v>14</v>
      </c>
      <c r="AV2629" s="5" t="str">
        <f t="array" ref="AV2629">XLOOKUP(AR2629,$A:$A,$M:$M)</f>
        <v/>
      </c>
      <c r="AW2629" s="3">
        <f t="array" ref="AW2629">ROUNDDOWN(INDEX($A:$N,MATCH(AR2629,$A:$A,0),COLUMN(N$1))/AS2629,0)+AU2629</f>
        <v>14</v>
      </c>
      <c r="AX2629" s="3" t="str">
        <f t="array" ref="AX2629">INDEX($A:$P,MATCH(AR2629,$A:$A,0),COLUMN(P$1))</f>
        <v>OD</v>
      </c>
    </row>
    <row r="2630" ht="15.75" customHeight="1">
      <c r="A2630" s="3" t="s">
        <v>2855</v>
      </c>
      <c r="B2630" s="4" t="str">
        <f t="shared" si="104"/>
        <v>SETODCMBL</v>
      </c>
      <c r="D2630" s="3" t="s">
        <v>371</v>
      </c>
      <c r="G2630" s="4">
        <v>0.0</v>
      </c>
      <c r="I2630" s="4">
        <v>8.0</v>
      </c>
      <c r="J2630" s="4">
        <v>12.0</v>
      </c>
      <c r="K2630" s="4">
        <v>0.0</v>
      </c>
      <c r="L2630" s="4">
        <v>0.0</v>
      </c>
      <c r="O2630" s="6">
        <f t="shared" si="2"/>
        <v>12</v>
      </c>
      <c r="P2630" s="3" t="s">
        <v>102</v>
      </c>
      <c r="Q2630" s="3" t="str">
        <f t="shared" si="3"/>
        <v>OD</v>
      </c>
      <c r="R2630" s="3">
        <f t="shared" si="4"/>
        <v>20</v>
      </c>
      <c r="S2630" s="3">
        <f t="shared" si="5"/>
        <v>6</v>
      </c>
      <c r="T2630" s="7">
        <f t="shared" si="6"/>
        <v>12</v>
      </c>
      <c r="U2630" s="8">
        <f t="array" ref="U2630">IF(W2630&lt;&gt;0,MAX(IFERROR(INDEX(A:S,MATCH(W2630,A:A,0),COLUMN(M$2)),0),IFERROR(INDEX(A:S,MATCH(AD2630,A:A,0),COLUMN(M$2)),0),IFERROR(INDEX(A:S,MATCH(AK2630,A:A,0),COLUMN(M$2)),0),IFERROR(INDEX(A:S,MATCH(AR2630,A:A,0),COLUMN(M$2)),0)),M2630)</f>
        <v>45263</v>
      </c>
      <c r="V2630" s="3">
        <f t="shared" si="7"/>
        <v>0</v>
      </c>
      <c r="W2630" s="3" t="s">
        <v>2856</v>
      </c>
      <c r="X2630" s="3">
        <v>2.0</v>
      </c>
      <c r="Y2630" s="3">
        <f t="array" ref="Y2630">ROUNDDOWN(INDEX($A:$O,MATCH(W2630,$A:$A,0),COLUMN(O$1))/X2630,0)</f>
        <v>30</v>
      </c>
      <c r="Z2630" s="3">
        <f t="array" ref="Z2630">ROUNDDOWN(INDEX($A:$J,MATCH(W2630,$A:$A,0),COLUMN(H$1))/X2630,0)+Y2630</f>
        <v>36</v>
      </c>
      <c r="AA2630" s="5">
        <f t="shared" si="105"/>
        <v>45263</v>
      </c>
      <c r="AB2630" s="3">
        <f t="array" ref="AB2630">ROUNDDOWN(INDEX($A:$N,MATCH(W2630,$A:$A,0),COLUMN(N$1))/X2630,0)+Z2630</f>
        <v>36</v>
      </c>
      <c r="AC2630" s="3" t="str">
        <f t="array" ref="AC2630">INDEX($A:$P,MATCH(W2630,$A:$A,0),COLUMN(P$1))</f>
        <v>OD</v>
      </c>
      <c r="AD2630" s="3" t="s">
        <v>2857</v>
      </c>
      <c r="AE2630" s="3">
        <v>1.0</v>
      </c>
      <c r="AF2630" s="3">
        <f t="array" ref="AF2630">ROUNDDOWN(INDEX($A:$O,MATCH(AD2630,$A:$A,0),COLUMN(O$1))/AE2630,0)</f>
        <v>20</v>
      </c>
      <c r="AG2630" s="3">
        <f t="array" ref="AG2630">ROUNDDOWN(INDEX($A:$J,MATCH(AD2630,$A:$A,0),COLUMN(H$1))/AE2630,0)+AF2630</f>
        <v>26</v>
      </c>
      <c r="AH2630" s="5">
        <f t="shared" si="106"/>
        <v>45263</v>
      </c>
      <c r="AI2630" s="3">
        <f t="array" ref="AI2630">ROUNDDOWN(INDEX($A:$N,MATCH(AD2630,$A:$A,0),COLUMN(N$1))/AE2630,0)+AG2630</f>
        <v>26</v>
      </c>
      <c r="AJ2630" s="3" t="str">
        <f t="array" ref="AJ2630">INDEX($A:$P,MATCH(AD2630,$A:$A,0),COLUMN(P$1))</f>
        <v>OD</v>
      </c>
      <c r="AK2630" s="3" t="s">
        <v>2858</v>
      </c>
      <c r="AL2630" s="3">
        <v>1.0</v>
      </c>
      <c r="AM2630" s="3">
        <f t="array" ref="AM2630">ROUNDDOWN(INDEX($A:$O,MATCH(AK2630,$A:$A,0),COLUMN(O$1))/AL2630,0)</f>
        <v>40</v>
      </c>
      <c r="AN2630" s="3">
        <f t="array" ref="AN2630">ROUNDDOWN(INDEX($A:$J,MATCH(AK2630,$A:$A,0),COLUMN(H$1))/AL2630,0)+AM2630</f>
        <v>46</v>
      </c>
      <c r="AO2630" s="5">
        <f t="shared" si="107"/>
        <v>45263</v>
      </c>
      <c r="AP2630" s="3">
        <f t="array" ref="AP2630">ROUNDDOWN(INDEX($A:$N,MATCH(AK2630,$A:$A,0),COLUMN(N$1))/AL2630,0)+AN2630</f>
        <v>46</v>
      </c>
      <c r="AQ2630" s="3" t="str">
        <f t="array" ref="AQ2630">INDEX($A:$P,MATCH(AK2630,$A:$A,0),COLUMN(P$1))</f>
        <v>OD</v>
      </c>
      <c r="AV2630" s="5"/>
    </row>
    <row r="2631" ht="15.75" customHeight="1">
      <c r="A2631" s="3" t="s">
        <v>2859</v>
      </c>
      <c r="B2631" s="4" t="str">
        <f t="shared" si="104"/>
        <v>SETODCRBL</v>
      </c>
      <c r="D2631" s="3" t="s">
        <v>371</v>
      </c>
      <c r="G2631" s="4">
        <v>0.0</v>
      </c>
      <c r="I2631" s="4">
        <v>9.0</v>
      </c>
      <c r="J2631" s="4">
        <v>11.0</v>
      </c>
      <c r="K2631" s="4">
        <v>0.0</v>
      </c>
      <c r="L2631" s="4">
        <v>0.0</v>
      </c>
      <c r="O2631" s="6">
        <f t="shared" si="2"/>
        <v>11</v>
      </c>
      <c r="P2631" s="3" t="s">
        <v>102</v>
      </c>
      <c r="Q2631" s="3" t="str">
        <f t="shared" si="3"/>
        <v>OD</v>
      </c>
      <c r="R2631" s="3">
        <f t="shared" si="4"/>
        <v>20</v>
      </c>
      <c r="S2631" s="3">
        <f t="shared" si="5"/>
        <v>0</v>
      </c>
      <c r="T2631" s="7">
        <f t="shared" si="6"/>
        <v>11</v>
      </c>
      <c r="U2631" s="8">
        <f t="array" ref="U2631">IF(W2631&lt;&gt;0,MAX(IFERROR(INDEX(A:S,MATCH(W2631,A:A,0),COLUMN(M$2)),0),IFERROR(INDEX(A:S,MATCH(AD2631,A:A,0),COLUMN(M$2)),0),IFERROR(INDEX(A:S,MATCH(AK2631,A:A,0),COLUMN(M$2)),0),IFERROR(INDEX(A:S,MATCH(AR2631,A:A,0),COLUMN(M$2)),0)),M2631)</f>
        <v>0</v>
      </c>
      <c r="V2631" s="3">
        <f t="shared" si="7"/>
        <v>0</v>
      </c>
      <c r="W2631" s="3" t="s">
        <v>2860</v>
      </c>
      <c r="X2631" s="3">
        <v>2.0</v>
      </c>
      <c r="Y2631" s="3">
        <f t="array" ref="Y2631">ROUNDDOWN(INDEX($A:$O,MATCH(W2631,$A:$A,0),COLUMN(O$1))/X2631,0)</f>
        <v>21</v>
      </c>
      <c r="Z2631" s="3">
        <f t="array" ref="Z2631">ROUNDDOWN(INDEX($A:$J,MATCH(W2631,$A:$A,0),COLUMN(H$1))/X2631,0)+Y2631</f>
        <v>21</v>
      </c>
      <c r="AA2631" s="5" t="str">
        <f t="shared" si="105"/>
        <v/>
      </c>
      <c r="AB2631" s="3">
        <f t="array" ref="AB2631">ROUNDDOWN(INDEX($A:$N,MATCH(W2631,$A:$A,0),COLUMN(N$1))/X2631,0)+Z2631</f>
        <v>21</v>
      </c>
      <c r="AC2631" s="3" t="str">
        <f t="array" ref="AC2631">INDEX($A:$P,MATCH(W2631,$A:$A,0),COLUMN(P$1))</f>
        <v>OD</v>
      </c>
      <c r="AD2631" s="3" t="s">
        <v>2861</v>
      </c>
      <c r="AE2631" s="3">
        <v>1.0</v>
      </c>
      <c r="AF2631" s="3">
        <f t="array" ref="AF2631">ROUNDDOWN(INDEX($A:$O,MATCH(AD2631,$A:$A,0),COLUMN(O$1))/AE2631,0)</f>
        <v>20</v>
      </c>
      <c r="AG2631" s="3">
        <f t="array" ref="AG2631">ROUNDDOWN(INDEX($A:$J,MATCH(AD2631,$A:$A,0),COLUMN(H$1))/AE2631,0)+AF2631</f>
        <v>20</v>
      </c>
      <c r="AH2631" s="5" t="str">
        <f t="shared" si="106"/>
        <v/>
      </c>
      <c r="AI2631" s="3">
        <f t="array" ref="AI2631">ROUNDDOWN(INDEX($A:$N,MATCH(AD2631,$A:$A,0),COLUMN(N$1))/AE2631,0)+AG2631</f>
        <v>20</v>
      </c>
      <c r="AJ2631" s="3" t="str">
        <f t="array" ref="AJ2631">INDEX($A:$P,MATCH(AD2631,$A:$A,0),COLUMN(P$1))</f>
        <v>OD</v>
      </c>
      <c r="AK2631" s="3" t="s">
        <v>2862</v>
      </c>
      <c r="AL2631" s="3">
        <v>1.0</v>
      </c>
      <c r="AM2631" s="3">
        <f t="array" ref="AM2631">ROUNDDOWN(INDEX($A:$O,MATCH(AK2631,$A:$A,0),COLUMN(O$1))/AL2631,0)</f>
        <v>21</v>
      </c>
      <c r="AN2631" s="3">
        <f t="array" ref="AN2631">ROUNDDOWN(INDEX($A:$J,MATCH(AK2631,$A:$A,0),COLUMN(H$1))/AL2631,0)+AM2631</f>
        <v>21</v>
      </c>
      <c r="AO2631" s="5" t="str">
        <f t="shared" si="107"/>
        <v/>
      </c>
      <c r="AP2631" s="3">
        <f t="array" ref="AP2631">ROUNDDOWN(INDEX($A:$N,MATCH(AK2631,$A:$A,0),COLUMN(N$1))/AL2631,0)+AN2631</f>
        <v>21</v>
      </c>
      <c r="AQ2631" s="3" t="str">
        <f t="array" ref="AQ2631">INDEX($A:$P,MATCH(AK2631,$A:$A,0),COLUMN(P$1))</f>
        <v>OD</v>
      </c>
      <c r="AV2631" s="5"/>
    </row>
    <row r="2632" ht="15.75" customHeight="1">
      <c r="A2632" s="3" t="s">
        <v>2863</v>
      </c>
      <c r="B2632" s="4" t="str">
        <f t="shared" si="104"/>
        <v>SETODCRWH</v>
      </c>
      <c r="D2632" s="3" t="s">
        <v>371</v>
      </c>
      <c r="G2632" s="4">
        <v>0.0</v>
      </c>
      <c r="I2632" s="4">
        <v>0.0</v>
      </c>
      <c r="J2632" s="4">
        <v>25.0</v>
      </c>
      <c r="K2632" s="4">
        <v>0.0</v>
      </c>
      <c r="L2632" s="4">
        <v>0.0</v>
      </c>
      <c r="O2632" s="6">
        <f t="shared" si="2"/>
        <v>25</v>
      </c>
      <c r="P2632" s="3" t="s">
        <v>102</v>
      </c>
      <c r="Q2632" s="3" t="str">
        <f t="shared" si="3"/>
        <v>OD</v>
      </c>
      <c r="R2632" s="3">
        <f t="shared" si="4"/>
        <v>25</v>
      </c>
      <c r="S2632" s="3">
        <f t="shared" si="5"/>
        <v>0</v>
      </c>
      <c r="T2632" s="7">
        <f t="shared" si="6"/>
        <v>25</v>
      </c>
      <c r="U2632" s="8">
        <f t="array" ref="U2632">IF(W2632&lt;&gt;0,MAX(IFERROR(INDEX(A:S,MATCH(W2632,A:A,0),COLUMN(M$2)),0),IFERROR(INDEX(A:S,MATCH(AD2632,A:A,0),COLUMN(M$2)),0),IFERROR(INDEX(A:S,MATCH(AK2632,A:A,0),COLUMN(M$2)),0),IFERROR(INDEX(A:S,MATCH(AR2632,A:A,0),COLUMN(M$2)),0)),M2632)</f>
        <v>0</v>
      </c>
      <c r="V2632" s="3">
        <f t="shared" si="7"/>
        <v>0</v>
      </c>
      <c r="W2632" s="3" t="s">
        <v>2864</v>
      </c>
      <c r="X2632" s="3">
        <v>2.0</v>
      </c>
      <c r="Y2632" s="3">
        <f t="array" ref="Y2632">ROUNDDOWN(INDEX($A:$O,MATCH(W2632,$A:$A,0),COLUMN(O$1))/X2632,0)</f>
        <v>26</v>
      </c>
      <c r="Z2632" s="3">
        <f t="array" ref="Z2632">ROUNDDOWN(INDEX($A:$J,MATCH(W2632,$A:$A,0),COLUMN(H$1))/X2632,0)+Y2632</f>
        <v>26</v>
      </c>
      <c r="AA2632" s="5" t="str">
        <f t="shared" si="105"/>
        <v/>
      </c>
      <c r="AB2632" s="3">
        <f t="array" ref="AB2632">ROUNDDOWN(INDEX($A:$N,MATCH(W2632,$A:$A,0),COLUMN(N$1))/X2632,0)+Z2632</f>
        <v>26</v>
      </c>
      <c r="AC2632" s="3" t="str">
        <f t="array" ref="AC2632">INDEX($A:$P,MATCH(W2632,$A:$A,0),COLUMN(P$1))</f>
        <v>OD</v>
      </c>
      <c r="AD2632" s="3" t="s">
        <v>2865</v>
      </c>
      <c r="AE2632" s="3">
        <v>1.0</v>
      </c>
      <c r="AF2632" s="3">
        <f t="array" ref="AF2632">ROUNDDOWN(INDEX($A:$O,MATCH(AD2632,$A:$A,0),COLUMN(O$1))/AE2632,0)</f>
        <v>26</v>
      </c>
      <c r="AG2632" s="3">
        <f t="array" ref="AG2632">ROUNDDOWN(INDEX($A:$J,MATCH(AD2632,$A:$A,0),COLUMN(H$1))/AE2632,0)+AF2632</f>
        <v>26</v>
      </c>
      <c r="AH2632" s="5" t="str">
        <f t="shared" si="106"/>
        <v/>
      </c>
      <c r="AI2632" s="3">
        <f t="array" ref="AI2632">ROUNDDOWN(INDEX($A:$N,MATCH(AD2632,$A:$A,0),COLUMN(N$1))/AE2632,0)+AG2632</f>
        <v>26</v>
      </c>
      <c r="AJ2632" s="3" t="str">
        <f t="array" ref="AJ2632">INDEX($A:$P,MATCH(AD2632,$A:$A,0),COLUMN(P$1))</f>
        <v>OD</v>
      </c>
      <c r="AK2632" s="3" t="s">
        <v>2866</v>
      </c>
      <c r="AL2632" s="3">
        <v>1.0</v>
      </c>
      <c r="AM2632" s="3">
        <f t="array" ref="AM2632">ROUNDDOWN(INDEX($A:$O,MATCH(AK2632,$A:$A,0),COLUMN(O$1))/AL2632,0)</f>
        <v>25</v>
      </c>
      <c r="AN2632" s="3">
        <f t="array" ref="AN2632">ROUNDDOWN(INDEX($A:$J,MATCH(AK2632,$A:$A,0),COLUMN(H$1))/AL2632,0)+AM2632</f>
        <v>25</v>
      </c>
      <c r="AO2632" s="5" t="str">
        <f t="shared" si="107"/>
        <v/>
      </c>
      <c r="AP2632" s="3">
        <f t="array" ref="AP2632">ROUNDDOWN(INDEX($A:$N,MATCH(AK2632,$A:$A,0),COLUMN(N$1))/AL2632,0)+AN2632</f>
        <v>25</v>
      </c>
      <c r="AQ2632" s="3" t="str">
        <f t="array" ref="AQ2632">INDEX($A:$P,MATCH(AK2632,$A:$A,0),COLUMN(P$1))</f>
        <v>OD</v>
      </c>
      <c r="AV2632" s="5"/>
    </row>
    <row r="2633" ht="15.75" customHeight="1">
      <c r="A2633" s="3" t="s">
        <v>2867</v>
      </c>
      <c r="B2633" s="4" t="str">
        <f t="shared" si="104"/>
        <v>SETODSABR</v>
      </c>
      <c r="D2633" s="3" t="s">
        <v>101</v>
      </c>
      <c r="G2633" s="4">
        <v>0.0</v>
      </c>
      <c r="I2633" s="4">
        <v>1.0</v>
      </c>
      <c r="J2633" s="4">
        <v>27.0</v>
      </c>
      <c r="K2633" s="4">
        <v>0.0</v>
      </c>
      <c r="L2633" s="4">
        <v>0.0</v>
      </c>
      <c r="O2633" s="6">
        <f t="shared" si="2"/>
        <v>27</v>
      </c>
      <c r="P2633" s="9" t="s">
        <v>112</v>
      </c>
      <c r="Q2633" s="3" t="str">
        <f t="shared" si="3"/>
        <v>Z</v>
      </c>
      <c r="R2633" s="3">
        <f t="shared" si="4"/>
        <v>28</v>
      </c>
      <c r="S2633" s="3">
        <f t="shared" si="5"/>
        <v>0</v>
      </c>
      <c r="T2633" s="7">
        <f t="shared" si="6"/>
        <v>27</v>
      </c>
      <c r="U2633" s="8">
        <f t="array" ref="U2633">IF(W2633&lt;&gt;0,MAX(IFERROR(INDEX(A:S,MATCH(W2633,A:A,0),COLUMN(M$2)),0),IFERROR(INDEX(A:S,MATCH(AD2633,A:A,0),COLUMN(M$2)),0),IFERROR(INDEX(A:S,MATCH(AK2633,A:A,0),COLUMN(M$2)),0),IFERROR(INDEX(A:S,MATCH(AR2633,A:A,0),COLUMN(M$2)),0)),M2633)</f>
        <v>0</v>
      </c>
      <c r="V2633" s="3">
        <f t="shared" si="7"/>
        <v>0</v>
      </c>
      <c r="W2633" s="3" t="s">
        <v>2868</v>
      </c>
      <c r="X2633" s="3">
        <v>1.0</v>
      </c>
      <c r="Y2633" s="3">
        <f t="array" ref="Y2633">ROUNDDOWN(INDEX($A:$O,MATCH(W2633,$A:$A,0),COLUMN(O$1))/X2633,0)</f>
        <v>28</v>
      </c>
      <c r="Z2633" s="3">
        <f t="array" ref="Z2633">ROUNDDOWN(INDEX($A:$J,MATCH(W2633,$A:$A,0),COLUMN(H$1))/X2633,0)+Y2633</f>
        <v>28</v>
      </c>
      <c r="AA2633" s="5" t="str">
        <f t="shared" si="105"/>
        <v/>
      </c>
      <c r="AB2633" s="3">
        <f t="array" ref="AB2633">ROUNDDOWN(INDEX($A:$N,MATCH(W2633,$A:$A,0),COLUMN(N$1))/X2633,0)+Z2633</f>
        <v>28</v>
      </c>
      <c r="AC2633" s="3" t="str">
        <f t="array" ref="AC2633">INDEX($A:$P,MATCH(W2633,$A:$A,0),COLUMN(P$1))</f>
        <v>Z</v>
      </c>
      <c r="AD2633" s="3" t="s">
        <v>2869</v>
      </c>
      <c r="AE2633" s="3">
        <v>1.0</v>
      </c>
      <c r="AF2633" s="3">
        <f t="array" ref="AF2633">ROUNDDOWN(INDEX($A:$O,MATCH(AD2633,$A:$A,0),COLUMN(O$1))/AE2633,0)</f>
        <v>28</v>
      </c>
      <c r="AG2633" s="3">
        <f t="array" ref="AG2633">ROUNDDOWN(INDEX($A:$J,MATCH(AD2633,$A:$A,0),COLUMN(H$1))/AE2633,0)+AF2633</f>
        <v>28</v>
      </c>
      <c r="AH2633" s="5" t="str">
        <f t="shared" si="106"/>
        <v/>
      </c>
      <c r="AI2633" s="3">
        <f t="array" ref="AI2633">ROUNDDOWN(INDEX($A:$N,MATCH(AD2633,$A:$A,0),COLUMN(N$1))/AE2633,0)+AG2633</f>
        <v>28</v>
      </c>
      <c r="AJ2633" s="3" t="str">
        <f t="array" ref="AJ2633">INDEX($A:$P,MATCH(AD2633,$A:$A,0),COLUMN(P$1))</f>
        <v>Z</v>
      </c>
      <c r="AK2633" s="3" t="s">
        <v>2870</v>
      </c>
      <c r="AL2633" s="3">
        <v>1.0</v>
      </c>
      <c r="AM2633" s="3">
        <f t="array" ref="AM2633">ROUNDDOWN(INDEX($A:$O,MATCH(AK2633,$A:$A,0),COLUMN(O$1))/AL2633,0)</f>
        <v>28</v>
      </c>
      <c r="AN2633" s="3">
        <f t="array" ref="AN2633">ROUNDDOWN(INDEX($A:$J,MATCH(AK2633,$A:$A,0),COLUMN(H$1))/AL2633,0)+AM2633</f>
        <v>28</v>
      </c>
      <c r="AO2633" s="5" t="str">
        <f t="shared" si="107"/>
        <v/>
      </c>
      <c r="AP2633" s="3">
        <f t="array" ref="AP2633">ROUNDDOWN(INDEX($A:$N,MATCH(AK2633,$A:$A,0),COLUMN(N$1))/AL2633,0)+AN2633</f>
        <v>28</v>
      </c>
      <c r="AQ2633" s="3" t="str">
        <f t="array" ref="AQ2633">INDEX($A:$P,MATCH(AK2633,$A:$A,0),COLUMN(P$1))</f>
        <v>Z</v>
      </c>
      <c r="AR2633" s="3" t="s">
        <v>2871</v>
      </c>
      <c r="AS2633" s="3">
        <v>1.0</v>
      </c>
      <c r="AT2633" s="3">
        <f t="array" ref="AT2633">ROUNDDOWN(INDEX($A:$O,MATCH(AR2633,$A:$A,0),COLUMN(O$1))/AS2633,0)</f>
        <v>28</v>
      </c>
      <c r="AU2633" s="3">
        <f t="array" ref="AU2633">ROUNDDOWN(INDEX($A:$J,MATCH(AR2633,$A:$A,0),COLUMN(H$1))/AS2633,0)+AT2633</f>
        <v>28</v>
      </c>
      <c r="AV2633" s="5" t="str">
        <f t="array" ref="AV2633">XLOOKUP(AR2633,$A:$A,$M:$M)</f>
        <v/>
      </c>
      <c r="AW2633" s="3">
        <f t="array" ref="AW2633">ROUNDDOWN(INDEX($A:$N,MATCH(AR2633,$A:$A,0),COLUMN(N$1))/AS2633,0)+AU2633</f>
        <v>28</v>
      </c>
      <c r="AX2633" s="3" t="str">
        <f t="array" ref="AX2633">INDEX($A:$P,MATCH(AR2633,$A:$A,0),COLUMN(P$1))</f>
        <v>Z</v>
      </c>
    </row>
    <row r="2634" ht="15.75" customHeight="1">
      <c r="A2634" s="3" t="s">
        <v>2872</v>
      </c>
      <c r="B2634" s="4" t="str">
        <f t="shared" si="104"/>
        <v>LCGDCHGR</v>
      </c>
      <c r="C2634" s="3" t="s">
        <v>2</v>
      </c>
      <c r="D2634" s="3" t="s">
        <v>371</v>
      </c>
      <c r="G2634" s="4">
        <v>74.0</v>
      </c>
      <c r="I2634" s="4">
        <v>4.0</v>
      </c>
      <c r="J2634" s="4">
        <v>31.0</v>
      </c>
      <c r="K2634" s="4">
        <v>0.0</v>
      </c>
      <c r="L2634" s="4">
        <v>0.0</v>
      </c>
      <c r="M2634" s="5"/>
      <c r="O2634" s="6">
        <f t="shared" si="2"/>
        <v>70</v>
      </c>
      <c r="P2634" s="3" t="s">
        <v>102</v>
      </c>
      <c r="Q2634" s="3" t="str">
        <f t="shared" si="3"/>
        <v>OD</v>
      </c>
      <c r="R2634" s="3">
        <f t="shared" si="4"/>
        <v>35</v>
      </c>
      <c r="S2634" s="3">
        <f t="shared" si="5"/>
        <v>0</v>
      </c>
      <c r="T2634" s="7">
        <f t="shared" si="6"/>
        <v>70</v>
      </c>
      <c r="U2634" s="8" t="str">
        <f t="array" ref="U2634">IF(W2634&lt;&gt;0,MAX(IFERROR(INDEX(A:S,MATCH(W2634,A:A,0),COLUMN(M$2)),0),IFERROR(INDEX(A:S,MATCH(AD2634,A:A,0),COLUMN(M$2)),0),IFERROR(INDEX(A:S,MATCH(AK2634,A:A,0),COLUMN(M$2)),0),IFERROR(INDEX(A:S,MATCH(AR2634,A:A,0),COLUMN(M$2)),0)),M2634)</f>
        <v/>
      </c>
      <c r="V2634" s="3">
        <f t="shared" si="7"/>
        <v>0</v>
      </c>
    </row>
    <row r="2635" ht="15.75" customHeight="1">
      <c r="A2635" s="3" t="s">
        <v>2873</v>
      </c>
      <c r="B2635" s="4" t="str">
        <f t="shared" si="104"/>
        <v>LCGDDIGR</v>
      </c>
      <c r="D2635" s="3" t="s">
        <v>371</v>
      </c>
      <c r="G2635" s="4">
        <v>25.0</v>
      </c>
      <c r="I2635" s="4">
        <v>0.0</v>
      </c>
      <c r="J2635" s="4">
        <v>23.0</v>
      </c>
      <c r="K2635" s="4">
        <v>0.0</v>
      </c>
      <c r="L2635" s="4">
        <v>0.0</v>
      </c>
      <c r="M2635" s="5"/>
      <c r="O2635" s="6">
        <f t="shared" si="2"/>
        <v>25</v>
      </c>
      <c r="P2635" s="3" t="s">
        <v>102</v>
      </c>
      <c r="Q2635" s="3" t="str">
        <f t="shared" si="3"/>
        <v>OD</v>
      </c>
      <c r="R2635" s="3">
        <f t="shared" si="4"/>
        <v>25</v>
      </c>
      <c r="S2635" s="3" t="str">
        <f t="shared" si="5"/>
        <v/>
      </c>
      <c r="T2635" s="7">
        <f t="shared" si="6"/>
        <v>25</v>
      </c>
      <c r="U2635" s="8" t="str">
        <f t="array" ref="U2635">IF(W2635&lt;&gt;0,MAX(IFERROR(INDEX(A:S,MATCH(W2635,A:A,0),COLUMN(M$2)),0),IFERROR(INDEX(A:S,MATCH(AD2635,A:A,0),COLUMN(M$2)),0),IFERROR(INDEX(A:S,MATCH(AK2635,A:A,0),COLUMN(M$2)),0),IFERROR(INDEX(A:S,MATCH(AR2635,A:A,0),COLUMN(M$2)),0)),M2635)</f>
        <v/>
      </c>
      <c r="V2635" s="3" t="str">
        <f t="shared" si="7"/>
        <v/>
      </c>
    </row>
    <row r="2636" ht="15.75" customHeight="1">
      <c r="A2636" s="3" t="s">
        <v>2874</v>
      </c>
      <c r="B2636" s="4" t="str">
        <f t="shared" si="104"/>
        <v>SETODGDDIGR5</v>
      </c>
      <c r="D2636" s="3" t="s">
        <v>371</v>
      </c>
      <c r="G2636" s="4">
        <v>0.0</v>
      </c>
      <c r="I2636" s="4">
        <v>1.0</v>
      </c>
      <c r="J2636" s="4">
        <v>15.0</v>
      </c>
      <c r="K2636" s="4">
        <v>0.0</v>
      </c>
      <c r="L2636" s="4">
        <v>0.0</v>
      </c>
      <c r="O2636" s="6">
        <f t="shared" si="2"/>
        <v>15</v>
      </c>
      <c r="P2636" s="3" t="s">
        <v>102</v>
      </c>
      <c r="Q2636" s="3" t="str">
        <f t="shared" si="3"/>
        <v>OD</v>
      </c>
      <c r="R2636" s="3">
        <f t="shared" si="4"/>
        <v>17</v>
      </c>
      <c r="S2636" s="3">
        <f t="shared" si="5"/>
        <v>0</v>
      </c>
      <c r="T2636" s="7">
        <f t="shared" si="6"/>
        <v>15</v>
      </c>
      <c r="U2636" s="8">
        <f t="array" ref="U2636">IF(W2636&lt;&gt;0,MAX(IFERROR(INDEX(A:S,MATCH(W2636,A:A,0),COLUMN(M$2)),0),IFERROR(INDEX(A:S,MATCH(AD2636,A:A,0),COLUMN(M$2)),0),IFERROR(INDEX(A:S,MATCH(AK2636,A:A,0),COLUMN(M$2)),0),IFERROR(INDEX(A:S,MATCH(AR2636,A:A,0),COLUMN(M$2)),0)),M2636)</f>
        <v>0</v>
      </c>
      <c r="V2636" s="3">
        <f t="shared" si="7"/>
        <v>0</v>
      </c>
      <c r="W2636" s="3" t="s">
        <v>2873</v>
      </c>
      <c r="X2636" s="3">
        <v>1.0</v>
      </c>
      <c r="Y2636" s="3">
        <f t="array" ref="Y2636">ROUNDDOWN(INDEX($A:$O,MATCH(W2636,$A:$A,0),COLUMN(O$1))/X2636,0)</f>
        <v>25</v>
      </c>
      <c r="Z2636" s="3">
        <f t="array" ref="Z2636">ROUNDDOWN(INDEX($A:$J,MATCH(W2636,$A:$A,0),COLUMN(H$1))/X2636,0)+Y2636</f>
        <v>25</v>
      </c>
      <c r="AA2636" s="5" t="str">
        <f>IFERROR(__xludf.DUMMYFUNCTION("SINGLE(XLOOKUP(W2636,A:A,M:M))"),"")</f>
        <v/>
      </c>
      <c r="AB2636" s="3">
        <f t="array" ref="AB2636">ROUNDDOWN(INDEX($A:$N,MATCH(W2636,$A:$A,0),COLUMN(N$1))/X2636,0)+Z2636</f>
        <v>25</v>
      </c>
      <c r="AC2636" s="3" t="str">
        <f t="array" ref="AC2636">INDEX($A:$P,MATCH(W2636,$A:$A,0),COLUMN(P$1))</f>
        <v>OD</v>
      </c>
      <c r="AD2636" s="3" t="s">
        <v>2872</v>
      </c>
      <c r="AE2636" s="3">
        <v>4.0</v>
      </c>
      <c r="AF2636" s="3">
        <f t="array" ref="AF2636">ROUNDDOWN(INDEX($A:$O,MATCH(AD2636,$A:$A,0),COLUMN(O$1))/AE2636,0)</f>
        <v>17</v>
      </c>
      <c r="AG2636" s="3">
        <f t="array" ref="AG2636">ROUNDDOWN(INDEX($A:$J,MATCH(AD2636,$A:$A,0),COLUMN(H$1))/AE2636,0)+AF2636</f>
        <v>17</v>
      </c>
      <c r="AH2636" s="5" t="str">
        <f>IFERROR(__xludf.DUMMYFUNCTION("SINGLE(XLOOKUP(AD2636,A:A,M:M))"),"")</f>
        <v/>
      </c>
      <c r="AI2636" s="3">
        <f t="array" ref="AI2636">ROUNDDOWN(INDEX($A:$N,MATCH(AD2636,$A:$A,0),COLUMN(N$1))/AE2636,0)+AG2636</f>
        <v>17</v>
      </c>
      <c r="AJ2636" s="3" t="str">
        <f t="array" ref="AJ2636">INDEX($A:$P,MATCH(AD2636,$A:$A,0),COLUMN(P$1))</f>
        <v>OD</v>
      </c>
    </row>
    <row r="2637" ht="15.75" customHeight="1">
      <c r="A2637" s="3" t="s">
        <v>2875</v>
      </c>
      <c r="B2637" s="4" t="str">
        <f t="shared" si="104"/>
        <v>SETODGDDIGR7</v>
      </c>
      <c r="D2637" s="3" t="s">
        <v>371</v>
      </c>
      <c r="G2637" s="4">
        <v>0.0</v>
      </c>
      <c r="I2637" s="4">
        <v>1.0</v>
      </c>
      <c r="J2637" s="4">
        <v>10.0</v>
      </c>
      <c r="K2637" s="4">
        <v>0.0</v>
      </c>
      <c r="L2637" s="4">
        <v>0.0</v>
      </c>
      <c r="O2637" s="6">
        <f t="shared" si="2"/>
        <v>10</v>
      </c>
      <c r="P2637" s="3" t="s">
        <v>102</v>
      </c>
      <c r="Q2637" s="3" t="str">
        <f t="shared" si="3"/>
        <v>OD</v>
      </c>
      <c r="R2637" s="3">
        <f t="shared" si="4"/>
        <v>11</v>
      </c>
      <c r="S2637" s="3">
        <f t="shared" si="5"/>
        <v>0</v>
      </c>
      <c r="T2637" s="7">
        <f t="shared" si="6"/>
        <v>10</v>
      </c>
      <c r="U2637" s="8">
        <f t="array" ref="U2637">IF(W2637&lt;&gt;0,MAX(IFERROR(INDEX(A:S,MATCH(W2637,A:A,0),COLUMN(M$2)),0),IFERROR(INDEX(A:S,MATCH(AD2637,A:A,0),COLUMN(M$2)),0),IFERROR(INDEX(A:S,MATCH(AK2637,A:A,0),COLUMN(M$2)),0),IFERROR(INDEX(A:S,MATCH(AR2637,A:A,0),COLUMN(M$2)),0)),M2637)</f>
        <v>0</v>
      </c>
      <c r="V2637" s="3">
        <f t="shared" si="7"/>
        <v>0</v>
      </c>
      <c r="W2637" s="3" t="s">
        <v>2873</v>
      </c>
      <c r="X2637" s="3">
        <v>1.0</v>
      </c>
      <c r="Y2637" s="3">
        <f t="array" ref="Y2637">ROUNDDOWN(INDEX($A:$O,MATCH(W2637,$A:$A,0),COLUMN(O$1))/X2637,0)</f>
        <v>25</v>
      </c>
      <c r="Z2637" s="3">
        <f t="array" ref="Z2637">ROUNDDOWN(INDEX($A:$J,MATCH(W2637,$A:$A,0),COLUMN(H$1))/X2637,0)+Y2637</f>
        <v>25</v>
      </c>
      <c r="AA2637" s="5" t="str">
        <f>IFERROR(__xludf.DUMMYFUNCTION("SINGLE(XLOOKUP(W2637,A:A,M:M))"),"")</f>
        <v/>
      </c>
      <c r="AB2637" s="3">
        <f t="array" ref="AB2637">ROUNDDOWN(INDEX($A:$N,MATCH(W2637,$A:$A,0),COLUMN(N$1))/X2637,0)+Z2637</f>
        <v>25</v>
      </c>
      <c r="AC2637" s="3" t="str">
        <f t="array" ref="AC2637">INDEX($A:$P,MATCH(W2637,$A:$A,0),COLUMN(P$1))</f>
        <v>OD</v>
      </c>
      <c r="AD2637" s="3" t="s">
        <v>2872</v>
      </c>
      <c r="AE2637" s="3">
        <v>6.0</v>
      </c>
      <c r="AF2637" s="3">
        <f t="array" ref="AF2637">ROUNDDOWN(INDEX($A:$O,MATCH(AD2637,$A:$A,0),COLUMN(O$1))/AE2637,0)</f>
        <v>11</v>
      </c>
      <c r="AG2637" s="3">
        <f t="array" ref="AG2637">ROUNDDOWN(INDEX($A:$J,MATCH(AD2637,$A:$A,0),COLUMN(H$1))/AE2637,0)+AF2637</f>
        <v>11</v>
      </c>
      <c r="AH2637" s="5" t="str">
        <f>IFERROR(__xludf.DUMMYFUNCTION("SINGLE(XLOOKUP(AD2637,A:A,M:M))"),"")</f>
        <v/>
      </c>
      <c r="AI2637" s="3">
        <f t="array" ref="AI2637">ROUNDDOWN(INDEX($A:$N,MATCH(AD2637,$A:$A,0),COLUMN(N$1))/AE2637,0)+AG2637</f>
        <v>11</v>
      </c>
      <c r="AJ2637" s="3" t="str">
        <f t="array" ref="AJ2637">INDEX($A:$P,MATCH(AD2637,$A:$A,0),COLUMN(P$1))</f>
        <v>OD</v>
      </c>
    </row>
    <row r="2638" ht="15.75" customHeight="1">
      <c r="A2638" s="3" t="s">
        <v>2876</v>
      </c>
      <c r="B2638" s="4" t="str">
        <f t="shared" si="104"/>
        <v>SETODCRDIBL5</v>
      </c>
      <c r="D2638" s="3" t="s">
        <v>371</v>
      </c>
      <c r="G2638" s="4">
        <v>0.0</v>
      </c>
      <c r="I2638" s="4">
        <v>0.0</v>
      </c>
      <c r="J2638" s="4">
        <v>27.0</v>
      </c>
      <c r="K2638" s="4">
        <v>0.0</v>
      </c>
      <c r="L2638" s="4">
        <v>0.0</v>
      </c>
      <c r="O2638" s="6">
        <f t="shared" si="2"/>
        <v>27</v>
      </c>
      <c r="P2638" s="3" t="s">
        <v>102</v>
      </c>
      <c r="Q2638" s="3" t="str">
        <f t="shared" si="3"/>
        <v>OD</v>
      </c>
      <c r="R2638" s="3">
        <f t="shared" si="4"/>
        <v>27</v>
      </c>
      <c r="S2638" s="3">
        <f t="shared" si="5"/>
        <v>0</v>
      </c>
      <c r="T2638" s="7">
        <f t="shared" si="6"/>
        <v>27</v>
      </c>
      <c r="U2638" s="8">
        <f t="array" ref="U2638">IF(W2638&lt;&gt;0,MAX(IFERROR(INDEX(A:S,MATCH(W2638,A:A,0),COLUMN(M$2)),0),IFERROR(INDEX(A:S,MATCH(AD2638,A:A,0),COLUMN(M$2)),0),IFERROR(INDEX(A:S,MATCH(AK2638,A:A,0),COLUMN(M$2)),0),IFERROR(INDEX(A:S,MATCH(AR2638,A:A,0),COLUMN(M$2)),0)),M2638)</f>
        <v>0</v>
      </c>
      <c r="V2638" s="3">
        <f t="shared" si="7"/>
        <v>0</v>
      </c>
      <c r="W2638" s="3" t="s">
        <v>2846</v>
      </c>
      <c r="X2638" s="3">
        <v>1.0</v>
      </c>
      <c r="Y2638" s="3">
        <f t="array" ref="Y2638">ROUNDDOWN(INDEX($A:$O,MATCH(W2638,$A:$A,0),COLUMN(O$1))/X2638,0)</f>
        <v>27</v>
      </c>
      <c r="Z2638" s="3">
        <f t="array" ref="Z2638">ROUNDDOWN(INDEX($A:$J,MATCH(W2638,$A:$A,0),COLUMN(H$1))/X2638,0)+Y2638</f>
        <v>27</v>
      </c>
      <c r="AA2638" s="5" t="str">
        <f>IFERROR(__xludf.DUMMYFUNCTION("SINGLE(XLOOKUP(W2638,A:A,M:M))"),"")</f>
        <v/>
      </c>
      <c r="AB2638" s="3">
        <f t="array" ref="AB2638">ROUNDDOWN(INDEX($A:$N,MATCH(W2638,$A:$A,0),COLUMN(N$1))/X2638,0)+Z2638</f>
        <v>27</v>
      </c>
      <c r="AC2638" s="3" t="str">
        <f t="array" ref="AC2638">INDEX($A:$P,MATCH(W2638,$A:$A,0),COLUMN(P$1))</f>
        <v>OD</v>
      </c>
      <c r="AD2638" s="3" t="s">
        <v>2844</v>
      </c>
      <c r="AE2638" s="3">
        <v>4.0</v>
      </c>
      <c r="AF2638" s="3">
        <f t="array" ref="AF2638">ROUNDDOWN(INDEX($A:$O,MATCH(AD2638,$A:$A,0),COLUMN(O$1))/AE2638,0)</f>
        <v>43</v>
      </c>
      <c r="AG2638" s="3">
        <f t="array" ref="AG2638">ROUNDDOWN(INDEX($A:$J,MATCH(AD2638,$A:$A,0),COLUMN(H$1))/AE2638,0)+AF2638</f>
        <v>43</v>
      </c>
      <c r="AH2638" s="5" t="str">
        <f>IFERROR(__xludf.DUMMYFUNCTION("SINGLE(XLOOKUP(AD2638,A:A,M:M))"),"")</f>
        <v/>
      </c>
      <c r="AI2638" s="3">
        <f t="array" ref="AI2638">ROUNDDOWN(INDEX($A:$N,MATCH(AD2638,$A:$A,0),COLUMN(N$1))/AE2638,0)+AG2638</f>
        <v>43</v>
      </c>
      <c r="AJ2638" s="3" t="str">
        <f t="array" ref="AJ2638">INDEX($A:$P,MATCH(AD2638,$A:$A,0),COLUMN(P$1))</f>
        <v>OD</v>
      </c>
    </row>
    <row r="2639" ht="15.75" customHeight="1">
      <c r="A2639" s="3" t="s">
        <v>2877</v>
      </c>
      <c r="B2639" s="4" t="str">
        <f t="shared" si="104"/>
        <v>SETODCRDIBL7</v>
      </c>
      <c r="D2639" s="3" t="s">
        <v>371</v>
      </c>
      <c r="G2639" s="4">
        <v>0.0</v>
      </c>
      <c r="I2639" s="4">
        <v>0.0</v>
      </c>
      <c r="J2639" s="4">
        <v>27.0</v>
      </c>
      <c r="K2639" s="4">
        <v>0.0</v>
      </c>
      <c r="L2639" s="4">
        <v>0.0</v>
      </c>
      <c r="O2639" s="6">
        <f t="shared" si="2"/>
        <v>27</v>
      </c>
      <c r="P2639" s="3" t="s">
        <v>102</v>
      </c>
      <c r="Q2639" s="3" t="str">
        <f t="shared" si="3"/>
        <v>OD</v>
      </c>
      <c r="R2639" s="3">
        <f t="shared" si="4"/>
        <v>27</v>
      </c>
      <c r="S2639" s="3">
        <f t="shared" si="5"/>
        <v>0</v>
      </c>
      <c r="T2639" s="7">
        <f t="shared" si="6"/>
        <v>27</v>
      </c>
      <c r="U2639" s="8">
        <f t="array" ref="U2639">IF(W2639&lt;&gt;0,MAX(IFERROR(INDEX(A:S,MATCH(W2639,A:A,0),COLUMN(M$2)),0),IFERROR(INDEX(A:S,MATCH(AD2639,A:A,0),COLUMN(M$2)),0),IFERROR(INDEX(A:S,MATCH(AK2639,A:A,0),COLUMN(M$2)),0),IFERROR(INDEX(A:S,MATCH(AR2639,A:A,0),COLUMN(M$2)),0)),M2639)</f>
        <v>0</v>
      </c>
      <c r="V2639" s="3">
        <f t="shared" si="7"/>
        <v>0</v>
      </c>
      <c r="W2639" s="3" t="s">
        <v>2846</v>
      </c>
      <c r="X2639" s="3">
        <v>1.0</v>
      </c>
      <c r="Y2639" s="3">
        <f t="array" ref="Y2639">ROUNDDOWN(INDEX($A:$O,MATCH(W2639,$A:$A,0),COLUMN(O$1))/X2639,0)</f>
        <v>27</v>
      </c>
      <c r="Z2639" s="3">
        <f t="array" ref="Z2639">ROUNDDOWN(INDEX($A:$J,MATCH(W2639,$A:$A,0),COLUMN(H$1))/X2639,0)+Y2639</f>
        <v>27</v>
      </c>
      <c r="AA2639" s="5" t="str">
        <f>IFERROR(__xludf.DUMMYFUNCTION("SINGLE(XLOOKUP(W2639,A:A,M:M))"),"")</f>
        <v/>
      </c>
      <c r="AB2639" s="3">
        <f t="array" ref="AB2639">ROUNDDOWN(INDEX($A:$N,MATCH(W2639,$A:$A,0),COLUMN(N$1))/X2639,0)+Z2639</f>
        <v>27</v>
      </c>
      <c r="AC2639" s="3" t="str">
        <f t="array" ref="AC2639">INDEX($A:$P,MATCH(W2639,$A:$A,0),COLUMN(P$1))</f>
        <v>OD</v>
      </c>
      <c r="AD2639" s="3" t="s">
        <v>2844</v>
      </c>
      <c r="AE2639" s="3">
        <v>6.0</v>
      </c>
      <c r="AF2639" s="3">
        <f t="array" ref="AF2639">ROUNDDOWN(INDEX($A:$O,MATCH(AD2639,$A:$A,0),COLUMN(O$1))/AE2639,0)</f>
        <v>29</v>
      </c>
      <c r="AG2639" s="3">
        <f t="array" ref="AG2639">ROUNDDOWN(INDEX($A:$J,MATCH(AD2639,$A:$A,0),COLUMN(H$1))/AE2639,0)+AF2639</f>
        <v>29</v>
      </c>
      <c r="AH2639" s="5" t="str">
        <f>IFERROR(__xludf.DUMMYFUNCTION("SINGLE(XLOOKUP(AD2639,A:A,M:M))"),"")</f>
        <v/>
      </c>
      <c r="AI2639" s="3">
        <f t="array" ref="AI2639">ROUNDDOWN(INDEX($A:$N,MATCH(AD2639,$A:$A,0),COLUMN(N$1))/AE2639,0)+AG2639</f>
        <v>29</v>
      </c>
      <c r="AJ2639" s="3" t="str">
        <f t="array" ref="AJ2639">INDEX($A:$P,MATCH(AD2639,$A:$A,0),COLUMN(P$1))</f>
        <v>OD</v>
      </c>
    </row>
    <row r="2640" ht="15.75" customHeight="1">
      <c r="A2640" s="3" t="s">
        <v>2878</v>
      </c>
      <c r="B2640" s="4" t="str">
        <f t="shared" si="104"/>
        <v>SETODCRDIWH5</v>
      </c>
      <c r="D2640" s="3" t="s">
        <v>371</v>
      </c>
      <c r="G2640" s="4">
        <v>0.0</v>
      </c>
      <c r="I2640" s="4">
        <v>0.0</v>
      </c>
      <c r="J2640" s="4">
        <v>19.0</v>
      </c>
      <c r="K2640" s="4">
        <v>0.0</v>
      </c>
      <c r="L2640" s="4">
        <v>0.0</v>
      </c>
      <c r="O2640" s="6">
        <f t="shared" si="2"/>
        <v>19</v>
      </c>
      <c r="P2640" s="3" t="s">
        <v>102</v>
      </c>
      <c r="Q2640" s="3" t="str">
        <f t="shared" si="3"/>
        <v>OD</v>
      </c>
      <c r="R2640" s="3">
        <f t="shared" si="4"/>
        <v>19</v>
      </c>
      <c r="S2640" s="3">
        <f t="shared" si="5"/>
        <v>0</v>
      </c>
      <c r="T2640" s="7">
        <f t="shared" si="6"/>
        <v>19</v>
      </c>
      <c r="U2640" s="8">
        <f t="array" ref="U2640">IF(W2640&lt;&gt;0,MAX(IFERROR(INDEX(A:S,MATCH(W2640,A:A,0),COLUMN(M$2)),0),IFERROR(INDEX(A:S,MATCH(AD2640,A:A,0),COLUMN(M$2)),0),IFERROR(INDEX(A:S,MATCH(AK2640,A:A,0),COLUMN(M$2)),0),IFERROR(INDEX(A:S,MATCH(AR2640,A:A,0),COLUMN(M$2)),0)),M2640)</f>
        <v>0</v>
      </c>
      <c r="V2640" s="3">
        <f t="shared" si="7"/>
        <v>0</v>
      </c>
      <c r="W2640" s="3" t="s">
        <v>2847</v>
      </c>
      <c r="X2640" s="3">
        <v>1.0</v>
      </c>
      <c r="Y2640" s="3">
        <f t="array" ref="Y2640">ROUNDDOWN(INDEX($A:$O,MATCH(W2640,$A:$A,0),COLUMN(O$1))/X2640,0)</f>
        <v>25</v>
      </c>
      <c r="Z2640" s="3">
        <f t="array" ref="Z2640">ROUNDDOWN(INDEX($A:$J,MATCH(W2640,$A:$A,0),COLUMN(H$1))/X2640,0)+Y2640</f>
        <v>25</v>
      </c>
      <c r="AA2640" s="5" t="str">
        <f>IFERROR(__xludf.DUMMYFUNCTION("SINGLE(XLOOKUP(W2640,A:A,M:M))"),"")</f>
        <v/>
      </c>
      <c r="AB2640" s="3">
        <f t="array" ref="AB2640">ROUNDDOWN(INDEX($A:$N,MATCH(W2640,$A:$A,0),COLUMN(N$1))/X2640,0)+Z2640</f>
        <v>25</v>
      </c>
      <c r="AC2640" s="3" t="str">
        <f t="array" ref="AC2640">INDEX($A:$P,MATCH(W2640,$A:$A,0),COLUMN(P$1))</f>
        <v>OD</v>
      </c>
      <c r="AD2640" s="3" t="s">
        <v>2845</v>
      </c>
      <c r="AE2640" s="3">
        <v>4.0</v>
      </c>
      <c r="AF2640" s="3">
        <f t="array" ref="AF2640">ROUNDDOWN(INDEX($A:$O,MATCH(AD2640,$A:$A,0),COLUMN(O$1))/AE2640,0)</f>
        <v>19</v>
      </c>
      <c r="AG2640" s="3">
        <f t="array" ref="AG2640">ROUNDDOWN(INDEX($A:$J,MATCH(AD2640,$A:$A,0),COLUMN(H$1))/AE2640,0)+AF2640</f>
        <v>19</v>
      </c>
      <c r="AH2640" s="5" t="str">
        <f>IFERROR(__xludf.DUMMYFUNCTION("SINGLE(XLOOKUP(AD2640,A:A,M:M))"),"")</f>
        <v/>
      </c>
      <c r="AI2640" s="3">
        <f t="array" ref="AI2640">ROUNDDOWN(INDEX($A:$N,MATCH(AD2640,$A:$A,0),COLUMN(N$1))/AE2640,0)+AG2640</f>
        <v>19</v>
      </c>
      <c r="AJ2640" s="3" t="str">
        <f t="array" ref="AJ2640">INDEX($A:$P,MATCH(AD2640,$A:$A,0),COLUMN(P$1))</f>
        <v>OD</v>
      </c>
    </row>
    <row r="2641" ht="15.75" customHeight="1">
      <c r="A2641" s="3" t="s">
        <v>2879</v>
      </c>
      <c r="B2641" s="4" t="str">
        <f t="shared" si="104"/>
        <v>SETODCRDIWH7</v>
      </c>
      <c r="D2641" s="3" t="s">
        <v>371</v>
      </c>
      <c r="G2641" s="4">
        <v>0.0</v>
      </c>
      <c r="I2641" s="4">
        <v>0.0</v>
      </c>
      <c r="J2641" s="4">
        <v>13.0</v>
      </c>
      <c r="K2641" s="4">
        <v>0.0</v>
      </c>
      <c r="L2641" s="4">
        <v>0.0</v>
      </c>
      <c r="O2641" s="6">
        <f t="shared" si="2"/>
        <v>13</v>
      </c>
      <c r="P2641" s="3" t="s">
        <v>102</v>
      </c>
      <c r="Q2641" s="3" t="str">
        <f t="shared" si="3"/>
        <v>OD</v>
      </c>
      <c r="R2641" s="3">
        <f t="shared" si="4"/>
        <v>13</v>
      </c>
      <c r="S2641" s="3">
        <f t="shared" si="5"/>
        <v>0</v>
      </c>
      <c r="T2641" s="7">
        <f t="shared" si="6"/>
        <v>13</v>
      </c>
      <c r="U2641" s="8">
        <f t="array" ref="U2641">IF(W2641&lt;&gt;0,MAX(IFERROR(INDEX(A:S,MATCH(W2641,A:A,0),COLUMN(M$2)),0),IFERROR(INDEX(A:S,MATCH(AD2641,A:A,0),COLUMN(M$2)),0),IFERROR(INDEX(A:S,MATCH(AK2641,A:A,0),COLUMN(M$2)),0),IFERROR(INDEX(A:S,MATCH(AR2641,A:A,0),COLUMN(M$2)),0)),M2641)</f>
        <v>0</v>
      </c>
      <c r="V2641" s="3">
        <f t="shared" si="7"/>
        <v>0</v>
      </c>
      <c r="W2641" s="3" t="s">
        <v>2847</v>
      </c>
      <c r="X2641" s="3">
        <v>1.0</v>
      </c>
      <c r="Y2641" s="3">
        <f t="array" ref="Y2641">ROUNDDOWN(INDEX($A:$O,MATCH(W2641,$A:$A,0),COLUMN(O$1))/X2641,0)</f>
        <v>25</v>
      </c>
      <c r="Z2641" s="3">
        <f t="array" ref="Z2641">ROUNDDOWN(INDEX($A:$J,MATCH(W2641,$A:$A,0),COLUMN(H$1))/X2641,0)+Y2641</f>
        <v>25</v>
      </c>
      <c r="AA2641" s="5" t="str">
        <f>IFERROR(__xludf.DUMMYFUNCTION("SINGLE(XLOOKUP(W2641,A:A,M:M))"),"")</f>
        <v/>
      </c>
      <c r="AB2641" s="3">
        <f t="array" ref="AB2641">ROUNDDOWN(INDEX($A:$N,MATCH(W2641,$A:$A,0),COLUMN(N$1))/X2641,0)+Z2641</f>
        <v>25</v>
      </c>
      <c r="AC2641" s="3" t="str">
        <f t="array" ref="AC2641">INDEX($A:$P,MATCH(W2641,$A:$A,0),COLUMN(P$1))</f>
        <v>OD</v>
      </c>
      <c r="AD2641" s="3" t="s">
        <v>2845</v>
      </c>
      <c r="AE2641" s="3">
        <v>6.0</v>
      </c>
      <c r="AF2641" s="3">
        <f t="array" ref="AF2641">ROUNDDOWN(INDEX($A:$O,MATCH(AD2641,$A:$A,0),COLUMN(O$1))/AE2641,0)</f>
        <v>13</v>
      </c>
      <c r="AG2641" s="3">
        <f t="array" ref="AG2641">ROUNDDOWN(INDEX($A:$J,MATCH(AD2641,$A:$A,0),COLUMN(H$1))/AE2641,0)+AF2641</f>
        <v>13</v>
      </c>
      <c r="AH2641" s="5" t="str">
        <f>IFERROR(__xludf.DUMMYFUNCTION("SINGLE(XLOOKUP(AD2641,A:A,M:M))"),"")</f>
        <v/>
      </c>
      <c r="AI2641" s="3">
        <f t="array" ref="AI2641">ROUNDDOWN(INDEX($A:$N,MATCH(AD2641,$A:$A,0),COLUMN(N$1))/AE2641,0)+AG2641</f>
        <v>13</v>
      </c>
      <c r="AJ2641" s="3" t="str">
        <f t="array" ref="AJ2641">INDEX($A:$P,MATCH(AD2641,$A:$A,0),COLUMN(P$1))</f>
        <v>OD</v>
      </c>
    </row>
    <row r="2642" ht="15.75" customHeight="1">
      <c r="A2642" s="3" t="s">
        <v>2880</v>
      </c>
      <c r="B2642" s="4" t="str">
        <f t="shared" si="104"/>
        <v>SETODCMCHBL3</v>
      </c>
      <c r="D2642" s="3" t="s">
        <v>371</v>
      </c>
      <c r="G2642" s="4">
        <v>0.0</v>
      </c>
      <c r="I2642" s="4">
        <v>0.0</v>
      </c>
      <c r="J2642" s="4">
        <v>36.0</v>
      </c>
      <c r="K2642" s="4">
        <v>0.0</v>
      </c>
      <c r="L2642" s="4">
        <v>0.0</v>
      </c>
      <c r="O2642" s="6">
        <f t="shared" si="2"/>
        <v>36</v>
      </c>
      <c r="P2642" s="3" t="s">
        <v>102</v>
      </c>
      <c r="Q2642" s="3" t="str">
        <f t="shared" si="3"/>
        <v>OD</v>
      </c>
      <c r="R2642" s="3">
        <f t="shared" si="4"/>
        <v>38</v>
      </c>
      <c r="S2642" s="3">
        <f t="shared" si="5"/>
        <v>0</v>
      </c>
      <c r="T2642" s="7">
        <f t="shared" si="6"/>
        <v>36</v>
      </c>
      <c r="U2642" s="8">
        <f t="array" ref="U2642">IF(W2642&lt;&gt;0,MAX(IFERROR(INDEX(A:S,MATCH(W2642,A:A,0),COLUMN(M$2)),0),IFERROR(INDEX(A:S,MATCH(AD2642,A:A,0),COLUMN(M$2)),0),IFERROR(INDEX(A:S,MATCH(AK2642,A:A,0),COLUMN(M$2)),0),IFERROR(INDEX(A:S,MATCH(AR2642,A:A,0),COLUMN(M$2)),0)),M2642)</f>
        <v>0</v>
      </c>
      <c r="V2642" s="3">
        <f t="shared" si="7"/>
        <v>0</v>
      </c>
      <c r="W2642" s="3" t="s">
        <v>2849</v>
      </c>
      <c r="X2642" s="3">
        <v>1.0</v>
      </c>
      <c r="Y2642" s="3">
        <f t="array" ref="Y2642">ROUNDDOWN(INDEX($A:$O,MATCH(W2642,$A:$A,0),COLUMN(O$1))/X2642,0)</f>
        <v>46</v>
      </c>
      <c r="Z2642" s="3">
        <f t="array" ref="Z2642">ROUNDDOWN(INDEX($A:$J,MATCH(W2642,$A:$A,0),COLUMN(H$1))/X2642,0)+Y2642</f>
        <v>46</v>
      </c>
      <c r="AA2642" s="5" t="str">
        <f>IFERROR(__xludf.DUMMYFUNCTION("SINGLE(XLOOKUP(W2642,A:A,M:M))"),"")</f>
        <v/>
      </c>
      <c r="AB2642" s="3">
        <f t="array" ref="AB2642">ROUNDDOWN(INDEX($A:$N,MATCH(W2642,$A:$A,0),COLUMN(N$1))/X2642,0)+Z2642</f>
        <v>46</v>
      </c>
      <c r="AC2642" s="3" t="str">
        <f t="array" ref="AC2642">INDEX($A:$P,MATCH(W2642,$A:$A,0),COLUMN(P$1))</f>
        <v>OD</v>
      </c>
      <c r="AD2642" s="3" t="s">
        <v>2848</v>
      </c>
      <c r="AE2642" s="3">
        <v>2.0</v>
      </c>
      <c r="AF2642" s="3">
        <f t="array" ref="AF2642">ROUNDDOWN(INDEX($A:$O,MATCH(AD2642,$A:$A,0),COLUMN(O$1))/AE2642,0)</f>
        <v>38</v>
      </c>
      <c r="AG2642" s="3">
        <f t="array" ref="AG2642">ROUNDDOWN(INDEX($A:$J,MATCH(AD2642,$A:$A,0),COLUMN(H$1))/AE2642,0)+AF2642</f>
        <v>38</v>
      </c>
      <c r="AH2642" s="5" t="str">
        <f>IFERROR(__xludf.DUMMYFUNCTION("SINGLE(XLOOKUP(AD2642,A:A,M:M))"),"")</f>
        <v/>
      </c>
      <c r="AI2642" s="3">
        <f t="array" ref="AI2642">ROUNDDOWN(INDEX($A:$N,MATCH(AD2642,$A:$A,0),COLUMN(N$1))/AE2642,0)+AG2642</f>
        <v>38</v>
      </c>
      <c r="AJ2642" s="3" t="str">
        <f t="array" ref="AJ2642">INDEX($A:$P,MATCH(AD2642,$A:$A,0),COLUMN(P$1))</f>
        <v>OD</v>
      </c>
    </row>
    <row r="2643" ht="15.75" customHeight="1">
      <c r="A2643" s="3" t="s">
        <v>2881</v>
      </c>
      <c r="B2643" s="4" t="str">
        <f t="shared" si="104"/>
        <v>SETODCMCHBL5</v>
      </c>
      <c r="D2643" s="3" t="s">
        <v>371</v>
      </c>
      <c r="G2643" s="4">
        <v>0.0</v>
      </c>
      <c r="I2643" s="4">
        <v>2.0</v>
      </c>
      <c r="J2643" s="4">
        <v>18.0</v>
      </c>
      <c r="K2643" s="4">
        <v>0.0</v>
      </c>
      <c r="L2643" s="4">
        <v>0.0</v>
      </c>
      <c r="O2643" s="6">
        <f t="shared" si="2"/>
        <v>18</v>
      </c>
      <c r="P2643" s="3" t="s">
        <v>102</v>
      </c>
      <c r="Q2643" s="3" t="str">
        <f t="shared" si="3"/>
        <v>OD</v>
      </c>
      <c r="R2643" s="3">
        <f t="shared" si="4"/>
        <v>19</v>
      </c>
      <c r="S2643" s="3">
        <f t="shared" si="5"/>
        <v>0</v>
      </c>
      <c r="T2643" s="7">
        <f t="shared" si="6"/>
        <v>18</v>
      </c>
      <c r="U2643" s="8">
        <f t="array" ref="U2643">IF(W2643&lt;&gt;0,MAX(IFERROR(INDEX(A:S,MATCH(W2643,A:A,0),COLUMN(M$2)),0),IFERROR(INDEX(A:S,MATCH(AD2643,A:A,0),COLUMN(M$2)),0),IFERROR(INDEX(A:S,MATCH(AK2643,A:A,0),COLUMN(M$2)),0),IFERROR(INDEX(A:S,MATCH(AR2643,A:A,0),COLUMN(M$2)),0)),M2643)</f>
        <v>0</v>
      </c>
      <c r="V2643" s="3">
        <f t="shared" si="7"/>
        <v>0</v>
      </c>
      <c r="W2643" s="3" t="s">
        <v>2849</v>
      </c>
      <c r="X2643" s="3">
        <v>1.0</v>
      </c>
      <c r="Y2643" s="3">
        <f t="array" ref="Y2643">ROUNDDOWN(INDEX($A:$O,MATCH(W2643,$A:$A,0),COLUMN(O$1))/X2643,0)</f>
        <v>46</v>
      </c>
      <c r="Z2643" s="3">
        <f t="array" ref="Z2643">ROUNDDOWN(INDEX($A:$J,MATCH(W2643,$A:$A,0),COLUMN(H$1))/X2643,0)+Y2643</f>
        <v>46</v>
      </c>
      <c r="AA2643" s="5" t="str">
        <f>IFERROR(__xludf.DUMMYFUNCTION("SINGLE(XLOOKUP(W2643,A:A,M:M))"),"")</f>
        <v/>
      </c>
      <c r="AB2643" s="3">
        <f t="array" ref="AB2643">ROUNDDOWN(INDEX($A:$N,MATCH(W2643,$A:$A,0),COLUMN(N$1))/X2643,0)+Z2643</f>
        <v>46</v>
      </c>
      <c r="AC2643" s="3" t="str">
        <f t="array" ref="AC2643">INDEX($A:$P,MATCH(W2643,$A:$A,0),COLUMN(P$1))</f>
        <v>OD</v>
      </c>
      <c r="AD2643" s="3" t="s">
        <v>2848</v>
      </c>
      <c r="AE2643" s="3">
        <v>4.0</v>
      </c>
      <c r="AF2643" s="3">
        <f t="array" ref="AF2643">ROUNDDOWN(INDEX($A:$O,MATCH(AD2643,$A:$A,0),COLUMN(O$1))/AE2643,0)</f>
        <v>19</v>
      </c>
      <c r="AG2643" s="3">
        <f t="array" ref="AG2643">ROUNDDOWN(INDEX($A:$J,MATCH(AD2643,$A:$A,0),COLUMN(H$1))/AE2643,0)+AF2643</f>
        <v>19</v>
      </c>
      <c r="AH2643" s="5" t="str">
        <f>IFERROR(__xludf.DUMMYFUNCTION("SINGLE(XLOOKUP(AD2643,A:A,M:M))"),"")</f>
        <v/>
      </c>
      <c r="AI2643" s="3">
        <f t="array" ref="AI2643">ROUNDDOWN(INDEX($A:$N,MATCH(AD2643,$A:$A,0),COLUMN(N$1))/AE2643,0)+AG2643</f>
        <v>19</v>
      </c>
      <c r="AJ2643" s="3" t="str">
        <f t="array" ref="AJ2643">INDEX($A:$P,MATCH(AD2643,$A:$A,0),COLUMN(P$1))</f>
        <v>OD</v>
      </c>
    </row>
    <row r="2644" ht="15.75" customHeight="1">
      <c r="A2644" s="3" t="s">
        <v>2882</v>
      </c>
      <c r="B2644" s="4" t="str">
        <f t="shared" si="104"/>
        <v>SETODALBL</v>
      </c>
      <c r="D2644" s="3" t="s">
        <v>371</v>
      </c>
      <c r="G2644" s="4">
        <v>0.0</v>
      </c>
      <c r="I2644" s="4">
        <v>0.0</v>
      </c>
      <c r="J2644" s="4">
        <v>31.0</v>
      </c>
      <c r="K2644" s="4">
        <v>0.0</v>
      </c>
      <c r="L2644" s="4">
        <v>0.0</v>
      </c>
      <c r="O2644" s="6">
        <f t="shared" si="2"/>
        <v>31</v>
      </c>
      <c r="P2644" s="3" t="s">
        <v>102</v>
      </c>
      <c r="Q2644" s="3" t="str">
        <f t="shared" si="3"/>
        <v>OD</v>
      </c>
      <c r="R2644" s="3">
        <f t="shared" si="4"/>
        <v>0</v>
      </c>
      <c r="S2644" s="3">
        <f t="shared" si="5"/>
        <v>0</v>
      </c>
      <c r="T2644" s="7">
        <f t="shared" si="6"/>
        <v>31</v>
      </c>
      <c r="U2644" s="8">
        <f t="array" ref="U2644">IF(W2644&lt;&gt;0,MAX(IFERROR(INDEX(A:S,MATCH(W2644,A:A,0),COLUMN(M$2)),0),IFERROR(INDEX(A:S,MATCH(AD2644,A:A,0),COLUMN(M$2)),0),IFERROR(INDEX(A:S,MATCH(AK2644,A:A,0),COLUMN(M$2)),0),IFERROR(INDEX(A:S,MATCH(AR2644,A:A,0),COLUMN(M$2)),0)),M2644)</f>
        <v>0</v>
      </c>
      <c r="V2644" s="3">
        <f t="shared" si="7"/>
        <v>0</v>
      </c>
      <c r="W2644" s="3" t="s">
        <v>2883</v>
      </c>
      <c r="X2644" s="3">
        <v>1.0</v>
      </c>
      <c r="Y2644" s="3">
        <f t="array" ref="Y2644">ROUNDDOWN(INDEX($A:$O,MATCH(W2644,$A:$A,0),COLUMN(O$1))/X2644,0)</f>
        <v>62</v>
      </c>
      <c r="Z2644" s="3">
        <f t="array" ref="Z2644">ROUNDDOWN(INDEX($A:$J,MATCH(W2644,$A:$A,0),COLUMN(H$1))/X2644,0)+Y2644</f>
        <v>62</v>
      </c>
      <c r="AA2644" s="5" t="str">
        <f>IFERROR(__xludf.DUMMYFUNCTION("SINGLE(XLOOKUP(W2644,A:A,M:M))"),"")</f>
        <v/>
      </c>
      <c r="AB2644" s="3">
        <f t="array" ref="AB2644">ROUNDDOWN(INDEX($A:$N,MATCH(W2644,$A:$A,0),COLUMN(N$1))/X2644,0)+Z2644</f>
        <v>62</v>
      </c>
      <c r="AC2644" s="3" t="str">
        <f t="array" ref="AC2644">INDEX($A:$P,MATCH(W2644,$A:$A,0),COLUMN(P$1))</f>
        <v>OD</v>
      </c>
      <c r="AD2644" s="3" t="s">
        <v>2884</v>
      </c>
      <c r="AE2644" s="3">
        <v>1.0</v>
      </c>
      <c r="AF2644" s="3">
        <f t="array" ref="AF2644">ROUNDDOWN(INDEX($A:$O,MATCH(AD2644,$A:$A,0),COLUMN(O$1))/AE2644,0)</f>
        <v>0</v>
      </c>
      <c r="AG2644" s="3">
        <f t="array" ref="AG2644">ROUNDDOWN(INDEX($A:$J,MATCH(AD2644,$A:$A,0),COLUMN(H$1))/AE2644,0)+AF2644</f>
        <v>0</v>
      </c>
      <c r="AH2644" s="5" t="str">
        <f>IFERROR(__xludf.DUMMYFUNCTION("SINGLE(XLOOKUP(AD2644,A:A,M:M))"),"")</f>
        <v/>
      </c>
      <c r="AI2644" s="3">
        <f t="array" ref="AI2644">ROUNDDOWN(INDEX($A:$N,MATCH(AD2644,$A:$A,0),COLUMN(N$1))/AE2644,0)+AG2644</f>
        <v>0</v>
      </c>
      <c r="AJ2644" s="3" t="str">
        <f t="array" ref="AJ2644">INDEX($A:$P,MATCH(AD2644,$A:$A,0),COLUMN(P$1))</f>
        <v>OD</v>
      </c>
      <c r="AK2644" s="3" t="s">
        <v>2885</v>
      </c>
      <c r="AL2644" s="3">
        <v>1.0</v>
      </c>
      <c r="AM2644" s="3">
        <f t="array" ref="AM2644">ROUNDDOWN(INDEX($A:$O,MATCH(AK2644,$A:$A,0),COLUMN(O$1))/AL2644,0)</f>
        <v>64</v>
      </c>
      <c r="AN2644" s="3">
        <f t="array" ref="AN2644">ROUNDDOWN(INDEX($A:$J,MATCH(AK2644,$A:$A,0),COLUMN(H$1))/AL2644,0)+AM2644</f>
        <v>64</v>
      </c>
      <c r="AO2644" s="5" t="str">
        <f t="shared" ref="AO2644:AO2646" si="108">XLOOKUP(AK2644,$A:$A,$M:$M)</f>
        <v/>
      </c>
      <c r="AP2644" s="3">
        <f t="array" ref="AP2644">ROUNDDOWN(INDEX($A:$N,MATCH(AK2644,$A:$A,0),COLUMN(N$1))/AL2644,0)+AN2644</f>
        <v>64</v>
      </c>
      <c r="AQ2644" s="3" t="str">
        <f t="array" ref="AQ2644">INDEX($A:$P,MATCH(AK2644,$A:$A,0),COLUMN(P$1))</f>
        <v>OD</v>
      </c>
      <c r="AR2644" s="3" t="s">
        <v>2886</v>
      </c>
      <c r="AS2644" s="3">
        <v>1.0</v>
      </c>
      <c r="AT2644" s="3">
        <f t="array" ref="AT2644">ROUNDDOWN(INDEX($A:$O,MATCH(AR2644,$A:$A,0),COLUMN(O$1))/AS2644,0)</f>
        <v>37</v>
      </c>
      <c r="AU2644" s="3">
        <f t="array" ref="AU2644">ROUNDDOWN(INDEX($A:$J,MATCH(AR2644,$A:$A,0),COLUMN(H$1))/AS2644,0)+AT2644</f>
        <v>37</v>
      </c>
      <c r="AV2644" s="5" t="str">
        <f t="shared" ref="AV2644:AV2645" si="109">XLOOKUP(AR2644,$A:$A,$M:$M)</f>
        <v/>
      </c>
      <c r="AW2644" s="3">
        <f t="array" ref="AW2644">ROUNDDOWN(INDEX($A:$N,MATCH(AR2644,$A:$A,0),COLUMN(N$1))/AS2644,0)+AU2644</f>
        <v>37</v>
      </c>
      <c r="AX2644" s="3" t="str">
        <f t="array" ref="AX2644">INDEX($A:$P,MATCH(AR2644,$A:$A,0),COLUMN(P$1))</f>
        <v>OD</v>
      </c>
    </row>
    <row r="2645" ht="15.75" customHeight="1">
      <c r="A2645" s="3" t="s">
        <v>2887</v>
      </c>
      <c r="B2645" s="4" t="str">
        <f t="shared" si="104"/>
        <v>SETODGDGR</v>
      </c>
      <c r="D2645" s="3" t="s">
        <v>371</v>
      </c>
      <c r="G2645" s="4">
        <v>0.0</v>
      </c>
      <c r="I2645" s="4">
        <v>1.0</v>
      </c>
      <c r="J2645" s="4">
        <v>8.0</v>
      </c>
      <c r="K2645" s="4">
        <v>0.0</v>
      </c>
      <c r="L2645" s="4">
        <v>0.0</v>
      </c>
      <c r="O2645" s="6">
        <f t="shared" si="2"/>
        <v>8</v>
      </c>
      <c r="P2645" s="3" t="s">
        <v>102</v>
      </c>
      <c r="Q2645" s="3" t="str">
        <f t="shared" si="3"/>
        <v>OD</v>
      </c>
      <c r="R2645" s="3">
        <f t="shared" si="4"/>
        <v>9</v>
      </c>
      <c r="S2645" s="3">
        <f t="shared" si="5"/>
        <v>0</v>
      </c>
      <c r="T2645" s="7">
        <f t="shared" si="6"/>
        <v>8</v>
      </c>
      <c r="U2645" s="8">
        <f t="array" ref="U2645">IF(W2645&lt;&gt;0,MAX(IFERROR(INDEX(A:S,MATCH(W2645,A:A,0),COLUMN(M$2)),0),IFERROR(INDEX(A:S,MATCH(AD2645,A:A,0),COLUMN(M$2)),0),IFERROR(INDEX(A:S,MATCH(AK2645,A:A,0),COLUMN(M$2)),0),IFERROR(INDEX(A:S,MATCH(AR2645,A:A,0),COLUMN(M$2)),0)),M2645)</f>
        <v>0</v>
      </c>
      <c r="V2645" s="3">
        <f t="shared" si="7"/>
        <v>0</v>
      </c>
      <c r="W2645" s="3" t="s">
        <v>2888</v>
      </c>
      <c r="X2645" s="3">
        <v>1.0</v>
      </c>
      <c r="Y2645" s="3">
        <f t="array" ref="Y2645">ROUNDDOWN(INDEX($A:$O,MATCH(W2645,$A:$A,0),COLUMN(O$1))/X2645,0)</f>
        <v>9</v>
      </c>
      <c r="Z2645" s="3">
        <f t="array" ref="Z2645">ROUNDDOWN(INDEX($A:$J,MATCH(W2645,$A:$A,0),COLUMN(H$1))/X2645,0)+Y2645</f>
        <v>9</v>
      </c>
      <c r="AA2645" s="5" t="str">
        <f>IFERROR(__xludf.DUMMYFUNCTION("SINGLE(XLOOKUP(W2645,A:A,M:M))"),"")</f>
        <v/>
      </c>
      <c r="AB2645" s="3">
        <f t="array" ref="AB2645">ROUNDDOWN(INDEX($A:$N,MATCH(W2645,$A:$A,0),COLUMN(N$1))/X2645,0)+Z2645</f>
        <v>9</v>
      </c>
      <c r="AC2645" s="3" t="str">
        <f t="array" ref="AC2645">INDEX($A:$P,MATCH(W2645,$A:$A,0),COLUMN(P$1))</f>
        <v>OD</v>
      </c>
      <c r="AD2645" s="3" t="s">
        <v>2889</v>
      </c>
      <c r="AE2645" s="3">
        <v>1.0</v>
      </c>
      <c r="AF2645" s="3">
        <f t="array" ref="AF2645">ROUNDDOWN(INDEX($A:$O,MATCH(AD2645,$A:$A,0),COLUMN(O$1))/AE2645,0)</f>
        <v>9</v>
      </c>
      <c r="AG2645" s="3">
        <f t="array" ref="AG2645">ROUNDDOWN(INDEX($A:$J,MATCH(AD2645,$A:$A,0),COLUMN(H$1))/AE2645,0)+AF2645</f>
        <v>9</v>
      </c>
      <c r="AH2645" s="5" t="str">
        <f>IFERROR(__xludf.DUMMYFUNCTION("SINGLE(XLOOKUP(AD2645,A:A,M:M))"),"")</f>
        <v/>
      </c>
      <c r="AI2645" s="3">
        <f t="array" ref="AI2645">ROUNDDOWN(INDEX($A:$N,MATCH(AD2645,$A:$A,0),COLUMN(N$1))/AE2645,0)+AG2645</f>
        <v>9</v>
      </c>
      <c r="AJ2645" s="3" t="str">
        <f t="array" ref="AJ2645">INDEX($A:$P,MATCH(AD2645,$A:$A,0),COLUMN(P$1))</f>
        <v>OD</v>
      </c>
      <c r="AK2645" s="3" t="s">
        <v>2890</v>
      </c>
      <c r="AL2645" s="3">
        <v>1.0</v>
      </c>
      <c r="AM2645" s="3">
        <f t="array" ref="AM2645">ROUNDDOWN(INDEX($A:$O,MATCH(AK2645,$A:$A,0),COLUMN(O$1))/AL2645,0)</f>
        <v>12</v>
      </c>
      <c r="AN2645" s="3">
        <f t="array" ref="AN2645">ROUNDDOWN(INDEX($A:$J,MATCH(AK2645,$A:$A,0),COLUMN(H$1))/AL2645,0)+AM2645</f>
        <v>12</v>
      </c>
      <c r="AO2645" s="5" t="str">
        <f t="shared" si="108"/>
        <v/>
      </c>
      <c r="AP2645" s="3">
        <f t="array" ref="AP2645">ROUNDDOWN(INDEX($A:$N,MATCH(AK2645,$A:$A,0),COLUMN(N$1))/AL2645,0)+AN2645</f>
        <v>12</v>
      </c>
      <c r="AQ2645" s="3" t="str">
        <f t="array" ref="AQ2645">INDEX($A:$P,MATCH(AK2645,$A:$A,0),COLUMN(P$1))</f>
        <v>OD</v>
      </c>
      <c r="AR2645" s="3" t="s">
        <v>2891</v>
      </c>
      <c r="AS2645" s="3">
        <v>1.0</v>
      </c>
      <c r="AT2645" s="3">
        <f t="array" ref="AT2645">ROUNDDOWN(INDEX($A:$O,MATCH(AR2645,$A:$A,0),COLUMN(O$1))/AS2645,0)</f>
        <v>16</v>
      </c>
      <c r="AU2645" s="3">
        <f t="array" ref="AU2645">ROUNDDOWN(INDEX($A:$J,MATCH(AR2645,$A:$A,0),COLUMN(H$1))/AS2645,0)+AT2645</f>
        <v>16</v>
      </c>
      <c r="AV2645" s="5" t="str">
        <f t="shared" si="109"/>
        <v/>
      </c>
      <c r="AW2645" s="3">
        <f t="array" ref="AW2645">ROUNDDOWN(INDEX($A:$N,MATCH(AR2645,$A:$A,0),COLUMN(N$1))/AS2645,0)+AU2645</f>
        <v>16</v>
      </c>
      <c r="AX2645" s="3" t="str">
        <f t="array" ref="AX2645">INDEX($A:$P,MATCH(AR2645,$A:$A,0),COLUMN(P$1))</f>
        <v>OD</v>
      </c>
    </row>
    <row r="2646" ht="15.75" customHeight="1">
      <c r="A2646" s="3" t="s">
        <v>2892</v>
      </c>
      <c r="B2646" s="4" t="str">
        <f t="shared" si="104"/>
        <v>SETODMNGR</v>
      </c>
      <c r="D2646" s="3" t="s">
        <v>371</v>
      </c>
      <c r="G2646" s="4">
        <v>0.0</v>
      </c>
      <c r="I2646" s="4">
        <v>0.0</v>
      </c>
      <c r="J2646" s="4">
        <v>6.0</v>
      </c>
      <c r="K2646" s="4">
        <v>0.0</v>
      </c>
      <c r="L2646" s="4">
        <v>0.0</v>
      </c>
      <c r="O2646" s="6">
        <f t="shared" si="2"/>
        <v>6</v>
      </c>
      <c r="P2646" s="3" t="s">
        <v>102</v>
      </c>
      <c r="Q2646" s="3" t="str">
        <f t="shared" si="3"/>
        <v>OD</v>
      </c>
      <c r="R2646" s="3">
        <f t="shared" si="4"/>
        <v>6</v>
      </c>
      <c r="S2646" s="3">
        <f t="shared" si="5"/>
        <v>6</v>
      </c>
      <c r="T2646" s="7">
        <f t="shared" si="6"/>
        <v>6</v>
      </c>
      <c r="U2646" s="8">
        <f t="array" ref="U2646">IF(W2646&lt;&gt;0,MAX(IFERROR(INDEX(A:S,MATCH(W2646,A:A,0),COLUMN(M$2)),0),IFERROR(INDEX(A:S,MATCH(AD2646,A:A,0),COLUMN(M$2)),0),IFERROR(INDEX(A:S,MATCH(AK2646,A:A,0),COLUMN(M$2)),0),IFERROR(INDEX(A:S,MATCH(AR2646,A:A,0),COLUMN(M$2)),0)),M2646)</f>
        <v>45263</v>
      </c>
      <c r="V2646" s="3">
        <f t="shared" si="7"/>
        <v>14</v>
      </c>
      <c r="W2646" s="3" t="s">
        <v>2893</v>
      </c>
      <c r="X2646" s="3">
        <v>2.0</v>
      </c>
      <c r="Y2646" s="3">
        <f t="array" ref="Y2646">ROUNDDOWN(INDEX($A:$O,MATCH(W2646,$A:$A,0),COLUMN(O$1))/X2646,0)</f>
        <v>6</v>
      </c>
      <c r="Z2646" s="3">
        <f t="array" ref="Z2646">ROUNDDOWN(INDEX($A:$J,MATCH(W2646,$A:$A,0),COLUMN(H$1))/X2646,0)+Y2646</f>
        <v>12</v>
      </c>
      <c r="AA2646" s="5">
        <f>IFERROR(__xludf.DUMMYFUNCTION("SINGLE(XLOOKUP(W2646,A:A,M:M))"),45263.0)</f>
        <v>45263</v>
      </c>
      <c r="AB2646" s="3">
        <f t="array" ref="AB2646">ROUNDDOWN(INDEX($A:$N,MATCH(W2646,$A:$A,0),COLUMN(N$1))/X2646,0)+Z2646</f>
        <v>26</v>
      </c>
      <c r="AC2646" s="3" t="str">
        <f t="array" ref="AC2646">INDEX($A:$P,MATCH(W2646,$A:$A,0),COLUMN(P$1))</f>
        <v>OD</v>
      </c>
      <c r="AD2646" s="3" t="s">
        <v>2894</v>
      </c>
      <c r="AE2646" s="3">
        <v>1.0</v>
      </c>
      <c r="AF2646" s="3">
        <f t="array" ref="AF2646">ROUNDDOWN(INDEX($A:$O,MATCH(AD2646,$A:$A,0),COLUMN(O$1))/AE2646,0)</f>
        <v>6</v>
      </c>
      <c r="AG2646" s="3">
        <f t="array" ref="AG2646">ROUNDDOWN(INDEX($A:$J,MATCH(AD2646,$A:$A,0),COLUMN(H$1))/AE2646,0)+AF2646</f>
        <v>12</v>
      </c>
      <c r="AH2646" s="5">
        <f>IFERROR(__xludf.DUMMYFUNCTION("SINGLE(XLOOKUP(AD2646,A:A,M:M))"),45263.0)</f>
        <v>45263</v>
      </c>
      <c r="AI2646" s="3">
        <f t="array" ref="AI2646">ROUNDDOWN(INDEX($A:$N,MATCH(AD2646,$A:$A,0),COLUMN(N$1))/AE2646,0)+AG2646</f>
        <v>26</v>
      </c>
      <c r="AJ2646" s="3" t="str">
        <f t="array" ref="AJ2646">INDEX($A:$P,MATCH(AD2646,$A:$A,0),COLUMN(P$1))</f>
        <v>OD</v>
      </c>
      <c r="AK2646" s="3" t="s">
        <v>2895</v>
      </c>
      <c r="AL2646" s="3">
        <v>1.0</v>
      </c>
      <c r="AM2646" s="3">
        <f t="array" ref="AM2646">ROUNDDOWN(INDEX($A:$O,MATCH(AK2646,$A:$A,0),COLUMN(O$1))/AL2646,0)</f>
        <v>7</v>
      </c>
      <c r="AN2646" s="3">
        <f t="array" ref="AN2646">ROUNDDOWN(INDEX($A:$J,MATCH(AK2646,$A:$A,0),COLUMN(H$1))/AL2646,0)+AM2646</f>
        <v>13</v>
      </c>
      <c r="AO2646" s="5">
        <f t="shared" si="108"/>
        <v>45263</v>
      </c>
      <c r="AP2646" s="3">
        <f t="array" ref="AP2646">ROUNDDOWN(INDEX($A:$N,MATCH(AK2646,$A:$A,0),COLUMN(N$1))/AL2646,0)+AN2646</f>
        <v>27</v>
      </c>
      <c r="AQ2646" s="3" t="str">
        <f t="array" ref="AQ2646">INDEX($A:$P,MATCH(AK2646,$A:$A,0),COLUMN(P$1))</f>
        <v>OD</v>
      </c>
      <c r="AV2646" s="5"/>
    </row>
    <row r="2647" ht="15.75" customHeight="1">
      <c r="A2647" s="3" t="s">
        <v>2896</v>
      </c>
      <c r="B2647" s="4" t="str">
        <f t="shared" si="104"/>
        <v>LCNLBAWAGR26</v>
      </c>
      <c r="D2647" s="3" t="s">
        <v>101</v>
      </c>
      <c r="G2647" s="4">
        <v>0.0</v>
      </c>
      <c r="H2647" s="3">
        <v>40.0</v>
      </c>
      <c r="I2647" s="4">
        <v>0.0</v>
      </c>
      <c r="J2647" s="4">
        <v>0.0</v>
      </c>
      <c r="K2647" s="4">
        <v>0.0</v>
      </c>
      <c r="L2647" s="4">
        <v>0.0</v>
      </c>
      <c r="M2647" s="5">
        <v>45264.0</v>
      </c>
      <c r="O2647" s="6">
        <f t="shared" si="2"/>
        <v>0</v>
      </c>
      <c r="P2647" s="3" t="s">
        <v>137</v>
      </c>
      <c r="Q2647" s="3" t="str">
        <f t="shared" si="3"/>
        <v>LC BARSTL</v>
      </c>
      <c r="R2647" s="3">
        <f t="shared" si="4"/>
        <v>0</v>
      </c>
      <c r="S2647" s="3">
        <f t="shared" si="5"/>
        <v>40</v>
      </c>
      <c r="T2647" s="7">
        <f t="shared" si="6"/>
        <v>0</v>
      </c>
      <c r="U2647" s="8">
        <f t="array" ref="U2647">IF(W2647&lt;&gt;0,MAX(IFERROR(INDEX(A:S,MATCH(W2647,A:A,0),COLUMN(M$2)),0),IFERROR(INDEX(A:S,MATCH(AD2647,A:A,0),COLUMN(M$2)),0),IFERROR(INDEX(A:S,MATCH(AK2647,A:A,0),COLUMN(M$2)),0),IFERROR(INDEX(A:S,MATCH(AR2647,A:A,0),COLUMN(M$2)),0)),M2647)</f>
        <v>45264</v>
      </c>
      <c r="V2647" s="3" t="str">
        <f t="shared" si="7"/>
        <v/>
      </c>
    </row>
    <row r="2648" ht="15.75" customHeight="1">
      <c r="A2648" s="3" t="s">
        <v>2897</v>
      </c>
      <c r="B2648" s="4" t="str">
        <f t="shared" si="104"/>
        <v>LCNLBAWAGR30</v>
      </c>
      <c r="D2648" s="3" t="s">
        <v>101</v>
      </c>
      <c r="G2648" s="4">
        <v>53.0</v>
      </c>
      <c r="I2648" s="4">
        <v>0.0</v>
      </c>
      <c r="J2648" s="4">
        <v>51.0</v>
      </c>
      <c r="K2648" s="4">
        <v>0.0</v>
      </c>
      <c r="L2648" s="4">
        <v>0.0</v>
      </c>
      <c r="M2648" s="5"/>
      <c r="O2648" s="6">
        <f t="shared" si="2"/>
        <v>53</v>
      </c>
      <c r="P2648" s="3" t="s">
        <v>137</v>
      </c>
      <c r="Q2648" s="3" t="str">
        <f t="shared" si="3"/>
        <v>LC BARSTL</v>
      </c>
      <c r="R2648" s="3">
        <f t="shared" si="4"/>
        <v>53</v>
      </c>
      <c r="S2648" s="3" t="str">
        <f t="shared" si="5"/>
        <v/>
      </c>
      <c r="T2648" s="7">
        <f t="shared" si="6"/>
        <v>53</v>
      </c>
      <c r="U2648" s="8" t="str">
        <f t="array" ref="U2648">IF(W2648&lt;&gt;0,MAX(IFERROR(INDEX(A:S,MATCH(W2648,A:A,0),COLUMN(M$2)),0),IFERROR(INDEX(A:S,MATCH(AD2648,A:A,0),COLUMN(M$2)),0),IFERROR(INDEX(A:S,MATCH(AK2648,A:A,0),COLUMN(M$2)),0),IFERROR(INDEX(A:S,MATCH(AR2648,A:A,0),COLUMN(M$2)),0)),M2648)</f>
        <v/>
      </c>
      <c r="V2648" s="3" t="str">
        <f t="shared" si="7"/>
        <v/>
      </c>
    </row>
    <row r="2649" ht="15.75" customHeight="1">
      <c r="A2649" s="3" t="s">
        <v>2898</v>
      </c>
      <c r="B2649" s="4" t="str">
        <f t="shared" si="104"/>
        <v>LCNLBAWACR26</v>
      </c>
      <c r="D2649" s="3" t="s">
        <v>101</v>
      </c>
      <c r="G2649" s="4">
        <v>1.0</v>
      </c>
      <c r="I2649" s="4">
        <v>1.0</v>
      </c>
      <c r="J2649" s="4">
        <v>0.0</v>
      </c>
      <c r="K2649" s="4">
        <v>0.0</v>
      </c>
      <c r="L2649" s="4">
        <v>0.0</v>
      </c>
      <c r="M2649" s="5"/>
      <c r="O2649" s="6">
        <f t="shared" si="2"/>
        <v>0</v>
      </c>
      <c r="P2649" s="3" t="s">
        <v>137</v>
      </c>
      <c r="Q2649" s="3" t="str">
        <f t="shared" si="3"/>
        <v>LC BARSTL</v>
      </c>
      <c r="R2649" s="3">
        <f t="shared" si="4"/>
        <v>0</v>
      </c>
      <c r="S2649" s="3" t="str">
        <f t="shared" si="5"/>
        <v/>
      </c>
      <c r="T2649" s="7">
        <f t="shared" si="6"/>
        <v>0</v>
      </c>
      <c r="U2649" s="8" t="str">
        <f t="array" ref="U2649">IF(W2649&lt;&gt;0,MAX(IFERROR(INDEX(A:S,MATCH(W2649,A:A,0),COLUMN(M$2)),0),IFERROR(INDEX(A:S,MATCH(AD2649,A:A,0),COLUMN(M$2)),0),IFERROR(INDEX(A:S,MATCH(AK2649,A:A,0),COLUMN(M$2)),0),IFERROR(INDEX(A:S,MATCH(AR2649,A:A,0),COLUMN(M$2)),0)),M2649)</f>
        <v/>
      </c>
      <c r="V2649" s="3" t="str">
        <f t="shared" si="7"/>
        <v/>
      </c>
    </row>
    <row r="2650" ht="15.75" customHeight="1">
      <c r="A2650" s="3" t="s">
        <v>2899</v>
      </c>
      <c r="B2650" s="4" t="str">
        <f t="shared" si="104"/>
        <v>LCNLBAWACR30</v>
      </c>
      <c r="D2650" s="3" t="s">
        <v>101</v>
      </c>
      <c r="G2650" s="4">
        <v>3.0</v>
      </c>
      <c r="I2650" s="4">
        <v>0.0</v>
      </c>
      <c r="J2650" s="4">
        <v>1.0</v>
      </c>
      <c r="K2650" s="4">
        <v>0.0</v>
      </c>
      <c r="L2650" s="4">
        <v>0.0</v>
      </c>
      <c r="M2650" s="5"/>
      <c r="O2650" s="6">
        <f t="shared" si="2"/>
        <v>3</v>
      </c>
      <c r="P2650" s="3" t="s">
        <v>137</v>
      </c>
      <c r="Q2650" s="3" t="str">
        <f t="shared" si="3"/>
        <v>LC BARSTL</v>
      </c>
      <c r="R2650" s="3">
        <f t="shared" si="4"/>
        <v>3</v>
      </c>
      <c r="S2650" s="3" t="str">
        <f t="shared" si="5"/>
        <v/>
      </c>
      <c r="T2650" s="7">
        <f t="shared" si="6"/>
        <v>3</v>
      </c>
      <c r="U2650" s="8" t="str">
        <f t="array" ref="U2650">IF(W2650&lt;&gt;0,MAX(IFERROR(INDEX(A:S,MATCH(W2650,A:A,0),COLUMN(M$2)),0),IFERROR(INDEX(A:S,MATCH(AD2650,A:A,0),COLUMN(M$2)),0),IFERROR(INDEX(A:S,MATCH(AK2650,A:A,0),COLUMN(M$2)),0),IFERROR(INDEX(A:S,MATCH(AR2650,A:A,0),COLUMN(M$2)),0)),M2650)</f>
        <v/>
      </c>
      <c r="V2650" s="3" t="str">
        <f t="shared" si="7"/>
        <v/>
      </c>
    </row>
    <row r="2651" ht="15.75" customHeight="1">
      <c r="A2651" s="3" t="s">
        <v>2900</v>
      </c>
      <c r="B2651" s="4" t="str">
        <f t="shared" si="104"/>
        <v>LCNLBAWABR26</v>
      </c>
      <c r="D2651" s="3" t="s">
        <v>101</v>
      </c>
      <c r="G2651" s="4">
        <v>68.0</v>
      </c>
      <c r="H2651" s="3">
        <v>12.0</v>
      </c>
      <c r="I2651" s="4">
        <v>14.0</v>
      </c>
      <c r="J2651" s="4">
        <v>52.0</v>
      </c>
      <c r="K2651" s="4">
        <v>0.0</v>
      </c>
      <c r="L2651" s="4">
        <v>0.0</v>
      </c>
      <c r="M2651" s="5">
        <v>45264.0</v>
      </c>
      <c r="O2651" s="6">
        <f t="shared" si="2"/>
        <v>54</v>
      </c>
      <c r="P2651" s="3" t="s">
        <v>137</v>
      </c>
      <c r="Q2651" s="3" t="str">
        <f t="shared" si="3"/>
        <v>LC BARSTL</v>
      </c>
      <c r="R2651" s="3">
        <f t="shared" si="4"/>
        <v>54</v>
      </c>
      <c r="S2651" s="3">
        <f t="shared" si="5"/>
        <v>12</v>
      </c>
      <c r="T2651" s="7">
        <f t="shared" si="6"/>
        <v>54</v>
      </c>
      <c r="U2651" s="8">
        <f t="array" ref="U2651">IF(W2651&lt;&gt;0,MAX(IFERROR(INDEX(A:S,MATCH(W2651,A:A,0),COLUMN(M$2)),0),IFERROR(INDEX(A:S,MATCH(AD2651,A:A,0),COLUMN(M$2)),0),IFERROR(INDEX(A:S,MATCH(AK2651,A:A,0),COLUMN(M$2)),0),IFERROR(INDEX(A:S,MATCH(AR2651,A:A,0),COLUMN(M$2)),0)),M2651)</f>
        <v>45264</v>
      </c>
      <c r="V2651" s="3" t="str">
        <f t="shared" si="7"/>
        <v/>
      </c>
    </row>
    <row r="2652" ht="15.75" customHeight="1">
      <c r="A2652" s="3" t="s">
        <v>2901</v>
      </c>
      <c r="B2652" s="4" t="str">
        <f t="shared" si="104"/>
        <v>LCNLBAWABR30</v>
      </c>
      <c r="D2652" s="3" t="s">
        <v>101</v>
      </c>
      <c r="G2652" s="4">
        <v>19.0</v>
      </c>
      <c r="I2652" s="4">
        <v>0.0</v>
      </c>
      <c r="J2652" s="4">
        <v>17.0</v>
      </c>
      <c r="K2652" s="4">
        <v>0.0</v>
      </c>
      <c r="L2652" s="4">
        <v>0.0</v>
      </c>
      <c r="M2652" s="5"/>
      <c r="O2652" s="6">
        <f t="shared" si="2"/>
        <v>19</v>
      </c>
      <c r="P2652" s="3" t="s">
        <v>137</v>
      </c>
      <c r="Q2652" s="3" t="str">
        <f t="shared" si="3"/>
        <v>LC BARSTL</v>
      </c>
      <c r="R2652" s="3">
        <f t="shared" si="4"/>
        <v>19</v>
      </c>
      <c r="S2652" s="3" t="str">
        <f t="shared" si="5"/>
        <v/>
      </c>
      <c r="T2652" s="7">
        <f t="shared" si="6"/>
        <v>19</v>
      </c>
      <c r="U2652" s="8" t="str">
        <f t="array" ref="U2652">IF(W2652&lt;&gt;0,MAX(IFERROR(INDEX(A:S,MATCH(W2652,A:A,0),COLUMN(M$2)),0),IFERROR(INDEX(A:S,MATCH(AD2652,A:A,0),COLUMN(M$2)),0),IFERROR(INDEX(A:S,MATCH(AK2652,A:A,0),COLUMN(M$2)),0),IFERROR(INDEX(A:S,MATCH(AR2652,A:A,0),COLUMN(M$2)),0)),M2652)</f>
        <v/>
      </c>
      <c r="V2652" s="3" t="str">
        <f t="shared" si="7"/>
        <v/>
      </c>
    </row>
    <row r="2653" ht="15.75" customHeight="1">
      <c r="A2653" s="3" t="s">
        <v>2902</v>
      </c>
      <c r="B2653" s="4" t="str">
        <f t="shared" si="104"/>
        <v>LCAXBAWAGR26</v>
      </c>
      <c r="D2653" s="3" t="s">
        <v>101</v>
      </c>
      <c r="G2653" s="4">
        <v>33.0</v>
      </c>
      <c r="I2653" s="4">
        <v>25.0</v>
      </c>
      <c r="J2653" s="4">
        <v>6.0</v>
      </c>
      <c r="K2653" s="4">
        <v>0.0</v>
      </c>
      <c r="L2653" s="4">
        <v>0.0</v>
      </c>
      <c r="M2653" s="5"/>
      <c r="O2653" s="6">
        <f t="shared" si="2"/>
        <v>8</v>
      </c>
      <c r="P2653" s="3" t="s">
        <v>137</v>
      </c>
      <c r="Q2653" s="3" t="str">
        <f t="shared" si="3"/>
        <v>LC BARSTL</v>
      </c>
      <c r="R2653" s="3">
        <f t="shared" si="4"/>
        <v>8</v>
      </c>
      <c r="S2653" s="3" t="str">
        <f t="shared" si="5"/>
        <v/>
      </c>
      <c r="T2653" s="7">
        <f t="shared" si="6"/>
        <v>8</v>
      </c>
      <c r="U2653" s="8" t="str">
        <f t="array" ref="U2653">IF(W2653&lt;&gt;0,MAX(IFERROR(INDEX(A:S,MATCH(W2653,A:A,0),COLUMN(M$2)),0),IFERROR(INDEX(A:S,MATCH(AD2653,A:A,0),COLUMN(M$2)),0),IFERROR(INDEX(A:S,MATCH(AK2653,A:A,0),COLUMN(M$2)),0),IFERROR(INDEX(A:S,MATCH(AR2653,A:A,0),COLUMN(M$2)),0)),M2653)</f>
        <v/>
      </c>
      <c r="V2653" s="3" t="str">
        <f t="shared" si="7"/>
        <v/>
      </c>
    </row>
    <row r="2654" ht="15.75" customHeight="1">
      <c r="A2654" s="3" t="s">
        <v>2903</v>
      </c>
      <c r="B2654" s="4" t="str">
        <f t="shared" si="104"/>
        <v>LCAXBAWAGR30</v>
      </c>
      <c r="D2654" s="3" t="s">
        <v>101</v>
      </c>
      <c r="G2654" s="4">
        <v>46.0</v>
      </c>
      <c r="I2654" s="4">
        <v>1.0</v>
      </c>
      <c r="J2654" s="4">
        <v>43.0</v>
      </c>
      <c r="K2654" s="4">
        <v>0.0</v>
      </c>
      <c r="L2654" s="4">
        <v>0.0</v>
      </c>
      <c r="M2654" s="5"/>
      <c r="O2654" s="6">
        <f t="shared" si="2"/>
        <v>45</v>
      </c>
      <c r="P2654" s="3" t="s">
        <v>137</v>
      </c>
      <c r="Q2654" s="3" t="str">
        <f t="shared" si="3"/>
        <v>LC BARSTL</v>
      </c>
      <c r="R2654" s="3">
        <f t="shared" si="4"/>
        <v>45</v>
      </c>
      <c r="S2654" s="3" t="str">
        <f t="shared" si="5"/>
        <v/>
      </c>
      <c r="T2654" s="7">
        <f t="shared" si="6"/>
        <v>45</v>
      </c>
      <c r="U2654" s="8" t="str">
        <f t="array" ref="U2654">IF(W2654&lt;&gt;0,MAX(IFERROR(INDEX(A:S,MATCH(W2654,A:A,0),COLUMN(M$2)),0),IFERROR(INDEX(A:S,MATCH(AD2654,A:A,0),COLUMN(M$2)),0),IFERROR(INDEX(A:S,MATCH(AK2654,A:A,0),COLUMN(M$2)),0),IFERROR(INDEX(A:S,MATCH(AR2654,A:A,0),COLUMN(M$2)),0)),M2654)</f>
        <v/>
      </c>
      <c r="V2654" s="3" t="str">
        <f t="shared" si="7"/>
        <v/>
      </c>
    </row>
    <row r="2655" ht="15.75" customHeight="1">
      <c r="A2655" s="3" t="s">
        <v>2904</v>
      </c>
      <c r="B2655" s="4" t="str">
        <f t="shared" si="104"/>
        <v>LCAXBAWACR26</v>
      </c>
      <c r="D2655" s="3" t="s">
        <v>101</v>
      </c>
      <c r="G2655" s="4">
        <v>57.0</v>
      </c>
      <c r="I2655" s="4">
        <v>2.0</v>
      </c>
      <c r="J2655" s="4">
        <v>53.0</v>
      </c>
      <c r="K2655" s="4">
        <v>0.0</v>
      </c>
      <c r="L2655" s="4">
        <v>0.0</v>
      </c>
      <c r="M2655" s="5"/>
      <c r="O2655" s="6">
        <f t="shared" si="2"/>
        <v>55</v>
      </c>
      <c r="P2655" s="3" t="s">
        <v>137</v>
      </c>
      <c r="Q2655" s="3" t="str">
        <f t="shared" si="3"/>
        <v>LC BARSTL</v>
      </c>
      <c r="R2655" s="3">
        <f t="shared" si="4"/>
        <v>55</v>
      </c>
      <c r="S2655" s="3" t="str">
        <f t="shared" si="5"/>
        <v/>
      </c>
      <c r="T2655" s="7">
        <f t="shared" si="6"/>
        <v>55</v>
      </c>
      <c r="U2655" s="8" t="str">
        <f t="array" ref="U2655">IF(W2655&lt;&gt;0,MAX(IFERROR(INDEX(A:S,MATCH(W2655,A:A,0),COLUMN(M$2)),0),IFERROR(INDEX(A:S,MATCH(AD2655,A:A,0),COLUMN(M$2)),0),IFERROR(INDEX(A:S,MATCH(AK2655,A:A,0),COLUMN(M$2)),0),IFERROR(INDEX(A:S,MATCH(AR2655,A:A,0),COLUMN(M$2)),0)),M2655)</f>
        <v/>
      </c>
      <c r="V2655" s="3" t="str">
        <f t="shared" si="7"/>
        <v/>
      </c>
    </row>
    <row r="2656" ht="15.75" customHeight="1">
      <c r="A2656" s="3" t="s">
        <v>2905</v>
      </c>
      <c r="B2656" s="4" t="str">
        <f t="shared" si="104"/>
        <v>LCAXBAWACR30</v>
      </c>
      <c r="D2656" s="3" t="s">
        <v>101</v>
      </c>
      <c r="G2656" s="4">
        <v>0.0</v>
      </c>
      <c r="H2656" s="3">
        <v>27.0</v>
      </c>
      <c r="I2656" s="4">
        <v>0.0</v>
      </c>
      <c r="J2656" s="4">
        <v>0.0</v>
      </c>
      <c r="K2656" s="4">
        <v>0.0</v>
      </c>
      <c r="L2656" s="4">
        <v>0.0</v>
      </c>
      <c r="M2656" s="5">
        <v>45264.0</v>
      </c>
      <c r="O2656" s="6">
        <f t="shared" si="2"/>
        <v>0</v>
      </c>
      <c r="P2656" s="3" t="s">
        <v>137</v>
      </c>
      <c r="Q2656" s="3" t="str">
        <f t="shared" si="3"/>
        <v>LC BARSTL</v>
      </c>
      <c r="R2656" s="3">
        <f t="shared" si="4"/>
        <v>0</v>
      </c>
      <c r="S2656" s="3">
        <f t="shared" si="5"/>
        <v>27</v>
      </c>
      <c r="T2656" s="7">
        <f t="shared" si="6"/>
        <v>0</v>
      </c>
      <c r="U2656" s="8">
        <f t="array" ref="U2656">IF(W2656&lt;&gt;0,MAX(IFERROR(INDEX(A:S,MATCH(W2656,A:A,0),COLUMN(M$2)),0),IFERROR(INDEX(A:S,MATCH(AD2656,A:A,0),COLUMN(M$2)),0),IFERROR(INDEX(A:S,MATCH(AK2656,A:A,0),COLUMN(M$2)),0),IFERROR(INDEX(A:S,MATCH(AR2656,A:A,0),COLUMN(M$2)),0)),M2656)</f>
        <v>45264</v>
      </c>
      <c r="V2656" s="3" t="str">
        <f t="shared" si="7"/>
        <v/>
      </c>
    </row>
    <row r="2657" ht="15.75" customHeight="1">
      <c r="A2657" s="3" t="s">
        <v>2906</v>
      </c>
      <c r="B2657" s="4" t="str">
        <f t="shared" si="104"/>
        <v>LCAXBAWABR26</v>
      </c>
      <c r="D2657" s="3" t="s">
        <v>101</v>
      </c>
      <c r="G2657" s="4">
        <v>53.0</v>
      </c>
      <c r="I2657" s="4">
        <v>25.0</v>
      </c>
      <c r="J2657" s="4">
        <v>26.0</v>
      </c>
      <c r="K2657" s="4">
        <v>0.0</v>
      </c>
      <c r="L2657" s="4">
        <v>0.0</v>
      </c>
      <c r="M2657" s="5"/>
      <c r="O2657" s="6">
        <f t="shared" si="2"/>
        <v>28</v>
      </c>
      <c r="P2657" s="3" t="s">
        <v>137</v>
      </c>
      <c r="Q2657" s="3" t="str">
        <f t="shared" si="3"/>
        <v>LC BARSTL</v>
      </c>
      <c r="R2657" s="3">
        <f t="shared" si="4"/>
        <v>28</v>
      </c>
      <c r="S2657" s="3" t="str">
        <f t="shared" si="5"/>
        <v/>
      </c>
      <c r="T2657" s="7">
        <f t="shared" si="6"/>
        <v>28</v>
      </c>
      <c r="U2657" s="8" t="str">
        <f t="array" ref="U2657">IF(W2657&lt;&gt;0,MAX(IFERROR(INDEX(A:S,MATCH(W2657,A:A,0),COLUMN(M$2)),0),IFERROR(INDEX(A:S,MATCH(AD2657,A:A,0),COLUMN(M$2)),0),IFERROR(INDEX(A:S,MATCH(AK2657,A:A,0),COLUMN(M$2)),0),IFERROR(INDEX(A:S,MATCH(AR2657,A:A,0),COLUMN(M$2)),0)),M2657)</f>
        <v/>
      </c>
      <c r="V2657" s="3" t="str">
        <f t="shared" si="7"/>
        <v/>
      </c>
    </row>
    <row r="2658" ht="15.75" customHeight="1">
      <c r="A2658" s="3" t="s">
        <v>2907</v>
      </c>
      <c r="B2658" s="4" t="str">
        <f t="shared" si="104"/>
        <v>LCAXBAWABR30</v>
      </c>
      <c r="D2658" s="3" t="s">
        <v>101</v>
      </c>
      <c r="G2658" s="4">
        <v>0.0</v>
      </c>
      <c r="H2658" s="3">
        <v>8.0</v>
      </c>
      <c r="I2658" s="4">
        <v>0.0</v>
      </c>
      <c r="J2658" s="4">
        <v>0.0</v>
      </c>
      <c r="K2658" s="4">
        <v>0.0</v>
      </c>
      <c r="L2658" s="4">
        <v>0.0</v>
      </c>
      <c r="M2658" s="5">
        <v>45264.0</v>
      </c>
      <c r="O2658" s="6">
        <f t="shared" si="2"/>
        <v>0</v>
      </c>
      <c r="P2658" s="3" t="s">
        <v>137</v>
      </c>
      <c r="Q2658" s="3" t="str">
        <f t="shared" si="3"/>
        <v>LC BARSTL</v>
      </c>
      <c r="R2658" s="3">
        <f t="shared" si="4"/>
        <v>0</v>
      </c>
      <c r="S2658" s="3">
        <f t="shared" si="5"/>
        <v>8</v>
      </c>
      <c r="T2658" s="7">
        <f t="shared" si="6"/>
        <v>0</v>
      </c>
      <c r="U2658" s="8">
        <f t="array" ref="U2658">IF(W2658&lt;&gt;0,MAX(IFERROR(INDEX(A:S,MATCH(W2658,A:A,0),COLUMN(M$2)),0),IFERROR(INDEX(A:S,MATCH(AD2658,A:A,0),COLUMN(M$2)),0),IFERROR(INDEX(A:S,MATCH(AK2658,A:A,0),COLUMN(M$2)),0),IFERROR(INDEX(A:S,MATCH(AR2658,A:A,0),COLUMN(M$2)),0)),M2658)</f>
        <v>45264</v>
      </c>
      <c r="V2658" s="3" t="str">
        <f t="shared" si="7"/>
        <v/>
      </c>
    </row>
    <row r="2659" ht="15.75" customHeight="1">
      <c r="A2659" s="3" t="s">
        <v>2908</v>
      </c>
      <c r="B2659" s="4" t="str">
        <f t="shared" si="104"/>
        <v>LCAYBAWAGR26</v>
      </c>
      <c r="D2659" s="3" t="s">
        <v>101</v>
      </c>
      <c r="G2659" s="4">
        <v>69.0</v>
      </c>
      <c r="I2659" s="4">
        <v>4.0</v>
      </c>
      <c r="J2659" s="4">
        <v>63.0</v>
      </c>
      <c r="K2659" s="4">
        <v>0.0</v>
      </c>
      <c r="L2659" s="4">
        <v>0.0</v>
      </c>
      <c r="M2659" s="5"/>
      <c r="O2659" s="6">
        <f t="shared" si="2"/>
        <v>65</v>
      </c>
      <c r="P2659" s="3" t="s">
        <v>137</v>
      </c>
      <c r="Q2659" s="3" t="str">
        <f t="shared" si="3"/>
        <v>LC BARSTL</v>
      </c>
      <c r="R2659" s="3">
        <f t="shared" si="4"/>
        <v>65</v>
      </c>
      <c r="S2659" s="3" t="str">
        <f t="shared" si="5"/>
        <v/>
      </c>
      <c r="T2659" s="7">
        <f t="shared" si="6"/>
        <v>65</v>
      </c>
      <c r="U2659" s="8" t="str">
        <f t="array" ref="U2659">IF(W2659&lt;&gt;0,MAX(IFERROR(INDEX(A:S,MATCH(W2659,A:A,0),COLUMN(M$2)),0),IFERROR(INDEX(A:S,MATCH(AD2659,A:A,0),COLUMN(M$2)),0),IFERROR(INDEX(A:S,MATCH(AK2659,A:A,0),COLUMN(M$2)),0),IFERROR(INDEX(A:S,MATCH(AR2659,A:A,0),COLUMN(M$2)),0)),M2659)</f>
        <v/>
      </c>
      <c r="V2659" s="3" t="str">
        <f t="shared" si="7"/>
        <v/>
      </c>
    </row>
    <row r="2660" ht="15.75" customHeight="1">
      <c r="A2660" s="3" t="s">
        <v>2909</v>
      </c>
      <c r="B2660" s="4" t="str">
        <f t="shared" si="104"/>
        <v>LCAYBAWAGR30</v>
      </c>
      <c r="D2660" s="3" t="s">
        <v>101</v>
      </c>
      <c r="G2660" s="4">
        <v>65.0</v>
      </c>
      <c r="I2660" s="4">
        <v>0.0</v>
      </c>
      <c r="J2660" s="4">
        <v>63.0</v>
      </c>
      <c r="K2660" s="4">
        <v>0.0</v>
      </c>
      <c r="L2660" s="4">
        <v>0.0</v>
      </c>
      <c r="M2660" s="5"/>
      <c r="O2660" s="6">
        <f t="shared" si="2"/>
        <v>65</v>
      </c>
      <c r="P2660" s="3" t="s">
        <v>137</v>
      </c>
      <c r="Q2660" s="3" t="str">
        <f t="shared" si="3"/>
        <v>LC BARSTL</v>
      </c>
      <c r="R2660" s="3">
        <f t="shared" si="4"/>
        <v>65</v>
      </c>
      <c r="S2660" s="3" t="str">
        <f t="shared" si="5"/>
        <v/>
      </c>
      <c r="T2660" s="7">
        <f t="shared" si="6"/>
        <v>65</v>
      </c>
      <c r="U2660" s="8" t="str">
        <f t="array" ref="U2660">IF(W2660&lt;&gt;0,MAX(IFERROR(INDEX(A:S,MATCH(W2660,A:A,0),COLUMN(M$2)),0),IFERROR(INDEX(A:S,MATCH(AD2660,A:A,0),COLUMN(M$2)),0),IFERROR(INDEX(A:S,MATCH(AK2660,A:A,0),COLUMN(M$2)),0),IFERROR(INDEX(A:S,MATCH(AR2660,A:A,0),COLUMN(M$2)),0)),M2660)</f>
        <v/>
      </c>
      <c r="V2660" s="3" t="str">
        <f t="shared" si="7"/>
        <v/>
      </c>
    </row>
    <row r="2661" ht="15.75" customHeight="1">
      <c r="A2661" s="3" t="s">
        <v>2910</v>
      </c>
      <c r="B2661" s="4" t="str">
        <f t="shared" si="104"/>
        <v>LCAYBAWACR26</v>
      </c>
      <c r="D2661" s="3" t="s">
        <v>101</v>
      </c>
      <c r="G2661" s="4">
        <v>72.0</v>
      </c>
      <c r="I2661" s="4">
        <v>4.0</v>
      </c>
      <c r="J2661" s="4">
        <v>66.0</v>
      </c>
      <c r="K2661" s="4">
        <v>3.0</v>
      </c>
      <c r="L2661" s="4">
        <v>0.0</v>
      </c>
      <c r="M2661" s="5"/>
      <c r="O2661" s="6">
        <f t="shared" si="2"/>
        <v>68</v>
      </c>
      <c r="P2661" s="3" t="s">
        <v>137</v>
      </c>
      <c r="Q2661" s="3" t="str">
        <f t="shared" si="3"/>
        <v>LC BARSTL</v>
      </c>
      <c r="R2661" s="3">
        <f t="shared" si="4"/>
        <v>68</v>
      </c>
      <c r="S2661" s="3" t="str">
        <f t="shared" si="5"/>
        <v/>
      </c>
      <c r="T2661" s="7">
        <f t="shared" si="6"/>
        <v>68</v>
      </c>
      <c r="U2661" s="8" t="str">
        <f t="array" ref="U2661">IF(W2661&lt;&gt;0,MAX(IFERROR(INDEX(A:S,MATCH(W2661,A:A,0),COLUMN(M$2)),0),IFERROR(INDEX(A:S,MATCH(AD2661,A:A,0),COLUMN(M$2)),0),IFERROR(INDEX(A:S,MATCH(AK2661,A:A,0),COLUMN(M$2)),0),IFERROR(INDEX(A:S,MATCH(AR2661,A:A,0),COLUMN(M$2)),0)),M2661)</f>
        <v/>
      </c>
      <c r="V2661" s="3" t="str">
        <f t="shared" si="7"/>
        <v/>
      </c>
    </row>
    <row r="2662" ht="15.75" customHeight="1">
      <c r="A2662" s="3" t="s">
        <v>2911</v>
      </c>
      <c r="B2662" s="4" t="str">
        <f t="shared" si="104"/>
        <v>LCAYBAWACR30</v>
      </c>
      <c r="D2662" s="3" t="s">
        <v>101</v>
      </c>
      <c r="G2662" s="4">
        <v>1.0</v>
      </c>
      <c r="I2662" s="4">
        <v>0.0</v>
      </c>
      <c r="J2662" s="4">
        <v>0.0</v>
      </c>
      <c r="K2662" s="4">
        <v>0.0</v>
      </c>
      <c r="L2662" s="4">
        <v>0.0</v>
      </c>
      <c r="M2662" s="5"/>
      <c r="O2662" s="6">
        <f t="shared" si="2"/>
        <v>1</v>
      </c>
      <c r="P2662" s="3" t="s">
        <v>137</v>
      </c>
      <c r="Q2662" s="3" t="str">
        <f t="shared" si="3"/>
        <v>LC BARSTL</v>
      </c>
      <c r="R2662" s="3">
        <f t="shared" si="4"/>
        <v>1</v>
      </c>
      <c r="S2662" s="3" t="str">
        <f t="shared" si="5"/>
        <v/>
      </c>
      <c r="T2662" s="7">
        <f t="shared" si="6"/>
        <v>1</v>
      </c>
      <c r="U2662" s="8" t="str">
        <f t="array" ref="U2662">IF(W2662&lt;&gt;0,MAX(IFERROR(INDEX(A:S,MATCH(W2662,A:A,0),COLUMN(M$2)),0),IFERROR(INDEX(A:S,MATCH(AD2662,A:A,0),COLUMN(M$2)),0),IFERROR(INDEX(A:S,MATCH(AK2662,A:A,0),COLUMN(M$2)),0),IFERROR(INDEX(A:S,MATCH(AR2662,A:A,0),COLUMN(M$2)),0)),M2662)</f>
        <v/>
      </c>
      <c r="V2662" s="3" t="str">
        <f t="shared" si="7"/>
        <v/>
      </c>
    </row>
    <row r="2663" ht="15.75" customHeight="1">
      <c r="A2663" s="3" t="s">
        <v>2912</v>
      </c>
      <c r="B2663" s="4" t="str">
        <f t="shared" si="104"/>
        <v>LCAYBABLGR26</v>
      </c>
      <c r="D2663" s="3" t="s">
        <v>101</v>
      </c>
      <c r="G2663" s="4">
        <v>44.0</v>
      </c>
      <c r="I2663" s="4">
        <v>12.0</v>
      </c>
      <c r="J2663" s="4">
        <v>30.0</v>
      </c>
      <c r="K2663" s="4">
        <v>0.0</v>
      </c>
      <c r="L2663" s="4">
        <v>0.0</v>
      </c>
      <c r="M2663" s="5"/>
      <c r="O2663" s="6">
        <f t="shared" si="2"/>
        <v>32</v>
      </c>
      <c r="P2663" s="3" t="s">
        <v>137</v>
      </c>
      <c r="Q2663" s="3" t="str">
        <f t="shared" si="3"/>
        <v>LC BARSTL</v>
      </c>
      <c r="R2663" s="3">
        <f t="shared" si="4"/>
        <v>32</v>
      </c>
      <c r="S2663" s="3" t="str">
        <f t="shared" si="5"/>
        <v/>
      </c>
      <c r="T2663" s="7">
        <f t="shared" si="6"/>
        <v>32</v>
      </c>
      <c r="U2663" s="8" t="str">
        <f t="array" ref="U2663">IF(W2663&lt;&gt;0,MAX(IFERROR(INDEX(A:S,MATCH(W2663,A:A,0),COLUMN(M$2)),0),IFERROR(INDEX(A:S,MATCH(AD2663,A:A,0),COLUMN(M$2)),0),IFERROR(INDEX(A:S,MATCH(AK2663,A:A,0),COLUMN(M$2)),0),IFERROR(INDEX(A:S,MATCH(AR2663,A:A,0),COLUMN(M$2)),0)),M2663)</f>
        <v/>
      </c>
      <c r="V2663" s="3" t="str">
        <f t="shared" si="7"/>
        <v/>
      </c>
    </row>
    <row r="2664" ht="15.75" customHeight="1">
      <c r="A2664" s="3" t="s">
        <v>2913</v>
      </c>
      <c r="B2664" s="4" t="str">
        <f t="shared" si="104"/>
        <v>LCAYBABLGR30</v>
      </c>
      <c r="D2664" s="3" t="s">
        <v>101</v>
      </c>
      <c r="G2664" s="4">
        <v>1.0</v>
      </c>
      <c r="H2664" s="3">
        <v>16.0</v>
      </c>
      <c r="I2664" s="4">
        <v>1.0</v>
      </c>
      <c r="J2664" s="4">
        <v>0.0</v>
      </c>
      <c r="K2664" s="4">
        <v>0.0</v>
      </c>
      <c r="L2664" s="4">
        <v>0.0</v>
      </c>
      <c r="M2664" s="5">
        <v>45264.0</v>
      </c>
      <c r="O2664" s="6">
        <f t="shared" si="2"/>
        <v>0</v>
      </c>
      <c r="P2664" s="3" t="s">
        <v>137</v>
      </c>
      <c r="Q2664" s="3" t="str">
        <f t="shared" si="3"/>
        <v>LC BARSTL</v>
      </c>
      <c r="R2664" s="3">
        <f t="shared" si="4"/>
        <v>0</v>
      </c>
      <c r="S2664" s="3">
        <f t="shared" si="5"/>
        <v>16</v>
      </c>
      <c r="T2664" s="7">
        <f t="shared" si="6"/>
        <v>0</v>
      </c>
      <c r="U2664" s="8">
        <f t="array" ref="U2664">IF(W2664&lt;&gt;0,MAX(IFERROR(INDEX(A:S,MATCH(W2664,A:A,0),COLUMN(M$2)),0),IFERROR(INDEX(A:S,MATCH(AD2664,A:A,0),COLUMN(M$2)),0),IFERROR(INDEX(A:S,MATCH(AK2664,A:A,0),COLUMN(M$2)),0),IFERROR(INDEX(A:S,MATCH(AR2664,A:A,0),COLUMN(M$2)),0)),M2664)</f>
        <v>45264</v>
      </c>
      <c r="V2664" s="3" t="str">
        <f t="shared" si="7"/>
        <v/>
      </c>
    </row>
    <row r="2665" ht="15.75" customHeight="1">
      <c r="A2665" s="3" t="s">
        <v>2914</v>
      </c>
      <c r="B2665" s="4" t="str">
        <f t="shared" si="104"/>
        <v>LCCXBAWACR26</v>
      </c>
      <c r="D2665" s="3" t="s">
        <v>101</v>
      </c>
      <c r="G2665" s="4">
        <v>0.0</v>
      </c>
      <c r="I2665" s="4">
        <v>0.0</v>
      </c>
      <c r="J2665" s="4">
        <v>0.0</v>
      </c>
      <c r="K2665" s="4">
        <v>0.0</v>
      </c>
      <c r="L2665" s="4">
        <v>0.0</v>
      </c>
      <c r="M2665" s="5"/>
      <c r="O2665" s="6">
        <f t="shared" si="2"/>
        <v>0</v>
      </c>
      <c r="P2665" s="3" t="s">
        <v>137</v>
      </c>
      <c r="Q2665" s="3" t="str">
        <f t="shared" si="3"/>
        <v>LC BARSTL</v>
      </c>
      <c r="R2665" s="3">
        <f t="shared" si="4"/>
        <v>0</v>
      </c>
      <c r="S2665" s="3" t="str">
        <f t="shared" si="5"/>
        <v/>
      </c>
      <c r="T2665" s="7">
        <f t="shared" si="6"/>
        <v>0</v>
      </c>
      <c r="U2665" s="8" t="str">
        <f t="array" ref="U2665">IF(W2665&lt;&gt;0,MAX(IFERROR(INDEX(A:S,MATCH(W2665,A:A,0),COLUMN(M$2)),0),IFERROR(INDEX(A:S,MATCH(AD2665,A:A,0),COLUMN(M$2)),0),IFERROR(INDEX(A:S,MATCH(AK2665,A:A,0),COLUMN(M$2)),0),IFERROR(INDEX(A:S,MATCH(AR2665,A:A,0),COLUMN(M$2)),0)),M2665)</f>
        <v/>
      </c>
      <c r="V2665" s="3" t="str">
        <f t="shared" si="7"/>
        <v/>
      </c>
    </row>
    <row r="2666" ht="15.75" customHeight="1">
      <c r="A2666" s="3" t="s">
        <v>2915</v>
      </c>
      <c r="B2666" s="4" t="str">
        <f t="shared" si="104"/>
        <v>LCCXBAWACR30</v>
      </c>
      <c r="D2666" s="3" t="s">
        <v>101</v>
      </c>
      <c r="G2666" s="4">
        <v>0.0</v>
      </c>
      <c r="H2666" s="3">
        <v>60.0</v>
      </c>
      <c r="I2666" s="4">
        <v>6.0</v>
      </c>
      <c r="J2666" s="4">
        <v>0.0</v>
      </c>
      <c r="K2666" s="4">
        <v>0.0</v>
      </c>
      <c r="L2666" s="4">
        <v>0.0</v>
      </c>
      <c r="M2666" s="5">
        <v>45264.0</v>
      </c>
      <c r="O2666" s="6">
        <f t="shared" si="2"/>
        <v>-6</v>
      </c>
      <c r="P2666" s="3" t="s">
        <v>137</v>
      </c>
      <c r="Q2666" s="3" t="str">
        <f t="shared" si="3"/>
        <v>LC BARSTL</v>
      </c>
      <c r="R2666" s="3">
        <f t="shared" si="4"/>
        <v>-6</v>
      </c>
      <c r="S2666" s="3">
        <f t="shared" si="5"/>
        <v>60</v>
      </c>
      <c r="T2666" s="7">
        <f t="shared" si="6"/>
        <v>0</v>
      </c>
      <c r="U2666" s="8">
        <f t="array" ref="U2666">IF(W2666&lt;&gt;0,MAX(IFERROR(INDEX(A:S,MATCH(W2666,A:A,0),COLUMN(M$2)),0),IFERROR(INDEX(A:S,MATCH(AD2666,A:A,0),COLUMN(M$2)),0),IFERROR(INDEX(A:S,MATCH(AK2666,A:A,0),COLUMN(M$2)),0),IFERROR(INDEX(A:S,MATCH(AR2666,A:A,0),COLUMN(M$2)),0)),M2666)</f>
        <v>45264</v>
      </c>
      <c r="V2666" s="3" t="str">
        <f t="shared" si="7"/>
        <v/>
      </c>
    </row>
    <row r="2667" ht="15.75" customHeight="1">
      <c r="A2667" s="3" t="s">
        <v>2916</v>
      </c>
      <c r="B2667" s="4" t="str">
        <f t="shared" si="104"/>
        <v>LCCXBAWABR26</v>
      </c>
      <c r="D2667" s="3" t="s">
        <v>101</v>
      </c>
      <c r="G2667" s="4">
        <v>0.0</v>
      </c>
      <c r="H2667" s="3">
        <v>60.0</v>
      </c>
      <c r="I2667" s="4">
        <v>0.0</v>
      </c>
      <c r="J2667" s="4">
        <v>0.0</v>
      </c>
      <c r="K2667" s="4">
        <v>0.0</v>
      </c>
      <c r="L2667" s="4">
        <v>0.0</v>
      </c>
      <c r="M2667" s="5">
        <v>45264.0</v>
      </c>
      <c r="O2667" s="6">
        <f t="shared" si="2"/>
        <v>0</v>
      </c>
      <c r="P2667" s="3" t="s">
        <v>137</v>
      </c>
      <c r="Q2667" s="3" t="str">
        <f t="shared" si="3"/>
        <v>LC BARSTL</v>
      </c>
      <c r="R2667" s="3">
        <f t="shared" si="4"/>
        <v>0</v>
      </c>
      <c r="S2667" s="3">
        <f t="shared" si="5"/>
        <v>60</v>
      </c>
      <c r="T2667" s="7">
        <f t="shared" si="6"/>
        <v>0</v>
      </c>
      <c r="U2667" s="8">
        <f t="array" ref="U2667">IF(W2667&lt;&gt;0,MAX(IFERROR(INDEX(A:S,MATCH(W2667,A:A,0),COLUMN(M$2)),0),IFERROR(INDEX(A:S,MATCH(AD2667,A:A,0),COLUMN(M$2)),0),IFERROR(INDEX(A:S,MATCH(AK2667,A:A,0),COLUMN(M$2)),0),IFERROR(INDEX(A:S,MATCH(AR2667,A:A,0),COLUMN(M$2)),0)),M2667)</f>
        <v>45264</v>
      </c>
      <c r="V2667" s="3" t="str">
        <f t="shared" si="7"/>
        <v/>
      </c>
    </row>
    <row r="2668" ht="15.75" customHeight="1">
      <c r="A2668" s="3" t="s">
        <v>2917</v>
      </c>
      <c r="B2668" s="4" t="str">
        <f t="shared" si="104"/>
        <v>LCCXBAWABR30</v>
      </c>
      <c r="D2668" s="3" t="s">
        <v>101</v>
      </c>
      <c r="G2668" s="4">
        <v>0.0</v>
      </c>
      <c r="H2668" s="3">
        <v>50.0</v>
      </c>
      <c r="I2668" s="4">
        <v>0.0</v>
      </c>
      <c r="J2668" s="4">
        <v>0.0</v>
      </c>
      <c r="K2668" s="4">
        <v>0.0</v>
      </c>
      <c r="L2668" s="4">
        <v>0.0</v>
      </c>
      <c r="M2668" s="5">
        <v>45264.0</v>
      </c>
      <c r="O2668" s="6">
        <f t="shared" si="2"/>
        <v>0</v>
      </c>
      <c r="P2668" s="3" t="s">
        <v>137</v>
      </c>
      <c r="Q2668" s="3" t="str">
        <f t="shared" si="3"/>
        <v>LC BARSTL</v>
      </c>
      <c r="R2668" s="3">
        <f t="shared" si="4"/>
        <v>0</v>
      </c>
      <c r="S2668" s="3">
        <f t="shared" si="5"/>
        <v>50</v>
      </c>
      <c r="T2668" s="7">
        <f t="shared" si="6"/>
        <v>0</v>
      </c>
      <c r="U2668" s="8">
        <f t="array" ref="U2668">IF(W2668&lt;&gt;0,MAX(IFERROR(INDEX(A:S,MATCH(W2668,A:A,0),COLUMN(M$2)),0),IFERROR(INDEX(A:S,MATCH(AD2668,A:A,0),COLUMN(M$2)),0),IFERROR(INDEX(A:S,MATCH(AK2668,A:A,0),COLUMN(M$2)),0),IFERROR(INDEX(A:S,MATCH(AR2668,A:A,0),COLUMN(M$2)),0)),M2668)</f>
        <v>45264</v>
      </c>
      <c r="V2668" s="3" t="str">
        <f t="shared" si="7"/>
        <v/>
      </c>
    </row>
    <row r="2669" ht="15.75" customHeight="1">
      <c r="A2669" s="3" t="s">
        <v>2918</v>
      </c>
      <c r="B2669" s="4" t="str">
        <f t="shared" si="104"/>
        <v>LCCXBABLGR26</v>
      </c>
      <c r="D2669" s="3" t="s">
        <v>101</v>
      </c>
      <c r="G2669" s="4">
        <v>2.0</v>
      </c>
      <c r="I2669" s="4">
        <v>0.0</v>
      </c>
      <c r="J2669" s="4">
        <v>0.0</v>
      </c>
      <c r="K2669" s="4">
        <v>0.0</v>
      </c>
      <c r="L2669" s="4">
        <v>0.0</v>
      </c>
      <c r="O2669" s="6">
        <f t="shared" si="2"/>
        <v>2</v>
      </c>
      <c r="P2669" s="3" t="s">
        <v>137</v>
      </c>
      <c r="Q2669" s="3" t="str">
        <f t="shared" si="3"/>
        <v>LC BARSTL</v>
      </c>
      <c r="R2669" s="3">
        <f t="shared" si="4"/>
        <v>2</v>
      </c>
      <c r="S2669" s="3" t="str">
        <f t="shared" si="5"/>
        <v/>
      </c>
      <c r="T2669" s="7">
        <f t="shared" si="6"/>
        <v>2</v>
      </c>
      <c r="U2669" s="8" t="str">
        <f t="array" ref="U2669">IF(W2669&lt;&gt;0,MAX(IFERROR(INDEX(A:S,MATCH(W2669,A:A,0),COLUMN(M$2)),0),IFERROR(INDEX(A:S,MATCH(AD2669,A:A,0),COLUMN(M$2)),0),IFERROR(INDEX(A:S,MATCH(AK2669,A:A,0),COLUMN(M$2)),0),IFERROR(INDEX(A:S,MATCH(AR2669,A:A,0),COLUMN(M$2)),0)),M2669)</f>
        <v/>
      </c>
      <c r="V2669" s="3" t="str">
        <f t="shared" si="7"/>
        <v/>
      </c>
    </row>
    <row r="2670" ht="15.75" customHeight="1">
      <c r="A2670" s="3" t="s">
        <v>2919</v>
      </c>
      <c r="B2670" s="4" t="str">
        <f t="shared" si="104"/>
        <v>LCCXBABLGR30</v>
      </c>
      <c r="D2670" s="3" t="s">
        <v>101</v>
      </c>
      <c r="G2670" s="4">
        <v>2.0</v>
      </c>
      <c r="I2670" s="4">
        <v>1.0</v>
      </c>
      <c r="J2670" s="4">
        <v>0.0</v>
      </c>
      <c r="K2670" s="4">
        <v>0.0</v>
      </c>
      <c r="L2670" s="4">
        <v>0.0</v>
      </c>
      <c r="M2670" s="5"/>
      <c r="O2670" s="6">
        <f t="shared" si="2"/>
        <v>1</v>
      </c>
      <c r="P2670" s="3" t="s">
        <v>137</v>
      </c>
      <c r="Q2670" s="3" t="str">
        <f t="shared" si="3"/>
        <v>LC BARSTL</v>
      </c>
      <c r="R2670" s="3">
        <f t="shared" si="4"/>
        <v>1</v>
      </c>
      <c r="S2670" s="3" t="str">
        <f t="shared" si="5"/>
        <v/>
      </c>
      <c r="T2670" s="7">
        <f t="shared" si="6"/>
        <v>1</v>
      </c>
      <c r="U2670" s="8" t="str">
        <f t="array" ref="U2670">IF(W2670&lt;&gt;0,MAX(IFERROR(INDEX(A:S,MATCH(W2670,A:A,0),COLUMN(M$2)),0),IFERROR(INDEX(A:S,MATCH(AD2670,A:A,0),COLUMN(M$2)),0),IFERROR(INDEX(A:S,MATCH(AK2670,A:A,0),COLUMN(M$2)),0),IFERROR(INDEX(A:S,MATCH(AR2670,A:A,0),COLUMN(M$2)),0)),M2670)</f>
        <v/>
      </c>
      <c r="V2670" s="3" t="str">
        <f t="shared" si="7"/>
        <v/>
      </c>
    </row>
    <row r="2671" ht="15.75" customHeight="1">
      <c r="A2671" s="3" t="s">
        <v>2920</v>
      </c>
      <c r="B2671" s="4" t="str">
        <f t="shared" si="104"/>
        <v>LCZNBAWAGR26</v>
      </c>
      <c r="D2671" s="3" t="s">
        <v>101</v>
      </c>
      <c r="G2671" s="4">
        <v>0.0</v>
      </c>
      <c r="I2671" s="4">
        <v>0.0</v>
      </c>
      <c r="J2671" s="4">
        <v>0.0</v>
      </c>
      <c r="K2671" s="4">
        <v>0.0</v>
      </c>
      <c r="L2671" s="4">
        <v>0.0</v>
      </c>
      <c r="M2671" s="5"/>
      <c r="O2671" s="6">
        <f t="shared" si="2"/>
        <v>0</v>
      </c>
      <c r="P2671" s="3" t="s">
        <v>137</v>
      </c>
      <c r="Q2671" s="3" t="str">
        <f t="shared" si="3"/>
        <v>LC BARSTL</v>
      </c>
      <c r="R2671" s="3">
        <f t="shared" si="4"/>
        <v>0</v>
      </c>
      <c r="S2671" s="3" t="str">
        <f t="shared" si="5"/>
        <v/>
      </c>
      <c r="T2671" s="7">
        <f t="shared" si="6"/>
        <v>0</v>
      </c>
      <c r="U2671" s="8" t="str">
        <f t="array" ref="U2671">IF(W2671&lt;&gt;0,MAX(IFERROR(INDEX(A:S,MATCH(W2671,A:A,0),COLUMN(M$2)),0),IFERROR(INDEX(A:S,MATCH(AD2671,A:A,0),COLUMN(M$2)),0),IFERROR(INDEX(A:S,MATCH(AK2671,A:A,0),COLUMN(M$2)),0),IFERROR(INDEX(A:S,MATCH(AR2671,A:A,0),COLUMN(M$2)),0)),M2671)</f>
        <v/>
      </c>
      <c r="V2671" s="3" t="str">
        <f t="shared" si="7"/>
        <v/>
      </c>
    </row>
    <row r="2672" ht="15.75" customHeight="1">
      <c r="A2672" s="3" t="s">
        <v>2921</v>
      </c>
      <c r="B2672" s="4" t="str">
        <f t="shared" si="104"/>
        <v>LCZNBAWAGR30</v>
      </c>
      <c r="D2672" s="3" t="s">
        <v>101</v>
      </c>
      <c r="G2672" s="4">
        <v>27.0</v>
      </c>
      <c r="I2672" s="4">
        <v>1.0</v>
      </c>
      <c r="J2672" s="4">
        <v>24.0</v>
      </c>
      <c r="K2672" s="4">
        <v>0.0</v>
      </c>
      <c r="L2672" s="4">
        <v>0.0</v>
      </c>
      <c r="M2672" s="5"/>
      <c r="O2672" s="6">
        <f t="shared" si="2"/>
        <v>26</v>
      </c>
      <c r="P2672" s="3" t="s">
        <v>137</v>
      </c>
      <c r="Q2672" s="3" t="str">
        <f t="shared" si="3"/>
        <v>LC BARSTL</v>
      </c>
      <c r="R2672" s="3">
        <f t="shared" si="4"/>
        <v>26</v>
      </c>
      <c r="S2672" s="3" t="str">
        <f t="shared" si="5"/>
        <v/>
      </c>
      <c r="T2672" s="7">
        <f t="shared" si="6"/>
        <v>26</v>
      </c>
      <c r="U2672" s="8" t="str">
        <f t="array" ref="U2672">IF(W2672&lt;&gt;0,MAX(IFERROR(INDEX(A:S,MATCH(W2672,A:A,0),COLUMN(M$2)),0),IFERROR(INDEX(A:S,MATCH(AD2672,A:A,0),COLUMN(M$2)),0),IFERROR(INDEX(A:S,MATCH(AK2672,A:A,0),COLUMN(M$2)),0),IFERROR(INDEX(A:S,MATCH(AR2672,A:A,0),COLUMN(M$2)),0)),M2672)</f>
        <v/>
      </c>
      <c r="V2672" s="3" t="str">
        <f t="shared" si="7"/>
        <v/>
      </c>
    </row>
    <row r="2673" ht="15.75" customHeight="1">
      <c r="A2673" s="3" t="s">
        <v>2922</v>
      </c>
      <c r="B2673" s="4" t="str">
        <f t="shared" si="104"/>
        <v>LCZNBAWACR26</v>
      </c>
      <c r="D2673" s="3" t="s">
        <v>101</v>
      </c>
      <c r="G2673" s="4">
        <v>48.0</v>
      </c>
      <c r="I2673" s="4">
        <v>6.0</v>
      </c>
      <c r="J2673" s="4">
        <v>40.0</v>
      </c>
      <c r="K2673" s="4">
        <v>0.0</v>
      </c>
      <c r="L2673" s="4">
        <v>0.0</v>
      </c>
      <c r="M2673" s="5"/>
      <c r="O2673" s="6">
        <f t="shared" si="2"/>
        <v>42</v>
      </c>
      <c r="P2673" s="3" t="s">
        <v>137</v>
      </c>
      <c r="Q2673" s="3" t="str">
        <f t="shared" si="3"/>
        <v>LC BARSTL</v>
      </c>
      <c r="R2673" s="3">
        <f t="shared" si="4"/>
        <v>42</v>
      </c>
      <c r="S2673" s="3" t="str">
        <f t="shared" si="5"/>
        <v/>
      </c>
      <c r="T2673" s="7">
        <f t="shared" si="6"/>
        <v>42</v>
      </c>
      <c r="U2673" s="8" t="str">
        <f t="array" ref="U2673">IF(W2673&lt;&gt;0,MAX(IFERROR(INDEX(A:S,MATCH(W2673,A:A,0),COLUMN(M$2)),0),IFERROR(INDEX(A:S,MATCH(AD2673,A:A,0),COLUMN(M$2)),0),IFERROR(INDEX(A:S,MATCH(AK2673,A:A,0),COLUMN(M$2)),0),IFERROR(INDEX(A:S,MATCH(AR2673,A:A,0),COLUMN(M$2)),0)),M2673)</f>
        <v/>
      </c>
      <c r="V2673" s="3" t="str">
        <f t="shared" si="7"/>
        <v/>
      </c>
    </row>
    <row r="2674" ht="15.75" customHeight="1">
      <c r="A2674" s="3" t="s">
        <v>2923</v>
      </c>
      <c r="B2674" s="4" t="str">
        <f t="shared" si="104"/>
        <v>LCZNBAWACR30</v>
      </c>
      <c r="D2674" s="3" t="s">
        <v>101</v>
      </c>
      <c r="G2674" s="4">
        <v>0.0</v>
      </c>
      <c r="I2674" s="4">
        <v>0.0</v>
      </c>
      <c r="J2674" s="4">
        <v>0.0</v>
      </c>
      <c r="K2674" s="4">
        <v>0.0</v>
      </c>
      <c r="L2674" s="4">
        <v>0.0</v>
      </c>
      <c r="M2674" s="5"/>
      <c r="O2674" s="6">
        <f t="shared" si="2"/>
        <v>0</v>
      </c>
      <c r="P2674" s="3" t="s">
        <v>137</v>
      </c>
      <c r="Q2674" s="3" t="str">
        <f t="shared" si="3"/>
        <v>LC BARSTL</v>
      </c>
      <c r="R2674" s="3">
        <f t="shared" si="4"/>
        <v>0</v>
      </c>
      <c r="S2674" s="3" t="str">
        <f t="shared" si="5"/>
        <v/>
      </c>
      <c r="T2674" s="7">
        <f t="shared" si="6"/>
        <v>0</v>
      </c>
      <c r="U2674" s="8" t="str">
        <f t="array" ref="U2674">IF(W2674&lt;&gt;0,MAX(IFERROR(INDEX(A:S,MATCH(W2674,A:A,0),COLUMN(M$2)),0),IFERROR(INDEX(A:S,MATCH(AD2674,A:A,0),COLUMN(M$2)),0),IFERROR(INDEX(A:S,MATCH(AK2674,A:A,0),COLUMN(M$2)),0),IFERROR(INDEX(A:S,MATCH(AR2674,A:A,0),COLUMN(M$2)),0)),M2674)</f>
        <v/>
      </c>
      <c r="V2674" s="3" t="str">
        <f t="shared" si="7"/>
        <v/>
      </c>
    </row>
    <row r="2675" ht="15.75" customHeight="1">
      <c r="A2675" s="3" t="s">
        <v>2924</v>
      </c>
      <c r="B2675" s="4" t="str">
        <f t="shared" si="104"/>
        <v>LCZNBABLGR26</v>
      </c>
      <c r="D2675" s="3" t="s">
        <v>101</v>
      </c>
      <c r="G2675" s="4">
        <v>49.0</v>
      </c>
      <c r="I2675" s="4">
        <v>8.0</v>
      </c>
      <c r="J2675" s="4">
        <v>39.0</v>
      </c>
      <c r="K2675" s="4">
        <v>0.0</v>
      </c>
      <c r="L2675" s="4">
        <v>0.0</v>
      </c>
      <c r="M2675" s="5"/>
      <c r="O2675" s="6">
        <f t="shared" si="2"/>
        <v>41</v>
      </c>
      <c r="P2675" s="3" t="s">
        <v>137</v>
      </c>
      <c r="Q2675" s="3" t="str">
        <f t="shared" si="3"/>
        <v>LC BARSTL</v>
      </c>
      <c r="R2675" s="3">
        <f t="shared" si="4"/>
        <v>41</v>
      </c>
      <c r="S2675" s="3" t="str">
        <f t="shared" si="5"/>
        <v/>
      </c>
      <c r="T2675" s="7">
        <f t="shared" si="6"/>
        <v>41</v>
      </c>
      <c r="U2675" s="8" t="str">
        <f t="array" ref="U2675">IF(W2675&lt;&gt;0,MAX(IFERROR(INDEX(A:S,MATCH(W2675,A:A,0),COLUMN(M$2)),0),IFERROR(INDEX(A:S,MATCH(AD2675,A:A,0),COLUMN(M$2)),0),IFERROR(INDEX(A:S,MATCH(AK2675,A:A,0),COLUMN(M$2)),0),IFERROR(INDEX(A:S,MATCH(AR2675,A:A,0),COLUMN(M$2)),0)),M2675)</f>
        <v/>
      </c>
      <c r="V2675" s="3" t="str">
        <f t="shared" si="7"/>
        <v/>
      </c>
    </row>
    <row r="2676" ht="15.75" customHeight="1">
      <c r="A2676" s="3" t="s">
        <v>2925</v>
      </c>
      <c r="B2676" s="4" t="str">
        <f t="shared" si="104"/>
        <v>LCZNBABLGR30</v>
      </c>
      <c r="D2676" s="3" t="s">
        <v>101</v>
      </c>
      <c r="G2676" s="4">
        <v>29.0</v>
      </c>
      <c r="I2676" s="4">
        <v>1.0</v>
      </c>
      <c r="J2676" s="4">
        <v>26.0</v>
      </c>
      <c r="K2676" s="4">
        <v>0.0</v>
      </c>
      <c r="L2676" s="4">
        <v>0.0</v>
      </c>
      <c r="O2676" s="6">
        <f t="shared" si="2"/>
        <v>28</v>
      </c>
      <c r="P2676" s="3" t="s">
        <v>137</v>
      </c>
      <c r="Q2676" s="3" t="str">
        <f t="shared" si="3"/>
        <v>LC BARSTL</v>
      </c>
      <c r="R2676" s="3">
        <f t="shared" si="4"/>
        <v>28</v>
      </c>
      <c r="S2676" s="3" t="str">
        <f t="shared" si="5"/>
        <v/>
      </c>
      <c r="T2676" s="7">
        <f t="shared" si="6"/>
        <v>28</v>
      </c>
      <c r="U2676" s="8" t="str">
        <f t="array" ref="U2676">IF(W2676&lt;&gt;0,MAX(IFERROR(INDEX(A:S,MATCH(W2676,A:A,0),COLUMN(M$2)),0),IFERROR(INDEX(A:S,MATCH(AD2676,A:A,0),COLUMN(M$2)),0),IFERROR(INDEX(A:S,MATCH(AK2676,A:A,0),COLUMN(M$2)),0),IFERROR(INDEX(A:S,MATCH(AR2676,A:A,0),COLUMN(M$2)),0)),M2676)</f>
        <v/>
      </c>
      <c r="V2676" s="3" t="str">
        <f t="shared" si="7"/>
        <v/>
      </c>
    </row>
    <row r="2677" ht="15.75" customHeight="1">
      <c r="A2677" s="3" t="s">
        <v>2926</v>
      </c>
      <c r="B2677" s="4" t="str">
        <f t="shared" si="104"/>
        <v>LCPPBAWAGR26</v>
      </c>
      <c r="D2677" s="3" t="s">
        <v>101</v>
      </c>
      <c r="G2677" s="4">
        <v>35.0</v>
      </c>
      <c r="I2677" s="4">
        <v>25.0</v>
      </c>
      <c r="J2677" s="4">
        <v>8.0</v>
      </c>
      <c r="K2677" s="4">
        <v>0.0</v>
      </c>
      <c r="L2677" s="4">
        <v>0.0</v>
      </c>
      <c r="M2677" s="5"/>
      <c r="O2677" s="6">
        <f t="shared" si="2"/>
        <v>10</v>
      </c>
      <c r="P2677" s="3" t="s">
        <v>137</v>
      </c>
      <c r="Q2677" s="3" t="str">
        <f t="shared" si="3"/>
        <v>LC BARSTL</v>
      </c>
      <c r="R2677" s="3">
        <f t="shared" si="4"/>
        <v>10</v>
      </c>
      <c r="S2677" s="3" t="str">
        <f t="shared" si="5"/>
        <v/>
      </c>
      <c r="T2677" s="7">
        <f t="shared" si="6"/>
        <v>10</v>
      </c>
      <c r="U2677" s="8" t="str">
        <f t="array" ref="U2677">IF(W2677&lt;&gt;0,MAX(IFERROR(INDEX(A:S,MATCH(W2677,A:A,0),COLUMN(M$2)),0),IFERROR(INDEX(A:S,MATCH(AD2677,A:A,0),COLUMN(M$2)),0),IFERROR(INDEX(A:S,MATCH(AK2677,A:A,0),COLUMN(M$2)),0),IFERROR(INDEX(A:S,MATCH(AR2677,A:A,0),COLUMN(M$2)),0)),M2677)</f>
        <v/>
      </c>
      <c r="V2677" s="3" t="str">
        <f t="shared" si="7"/>
        <v/>
      </c>
    </row>
    <row r="2678" ht="15.75" customHeight="1">
      <c r="A2678" s="3" t="s">
        <v>2927</v>
      </c>
      <c r="B2678" s="4" t="str">
        <f t="shared" si="104"/>
        <v>LCPPBAWACR26</v>
      </c>
      <c r="D2678" s="3" t="s">
        <v>101</v>
      </c>
      <c r="G2678" s="4">
        <v>9.0</v>
      </c>
      <c r="I2678" s="4">
        <v>6.0</v>
      </c>
      <c r="J2678" s="4">
        <v>1.0</v>
      </c>
      <c r="K2678" s="4">
        <v>0.0</v>
      </c>
      <c r="L2678" s="4">
        <v>0.0</v>
      </c>
      <c r="M2678" s="5"/>
      <c r="O2678" s="6">
        <f t="shared" si="2"/>
        <v>3</v>
      </c>
      <c r="P2678" s="3" t="s">
        <v>137</v>
      </c>
      <c r="Q2678" s="3" t="str">
        <f t="shared" si="3"/>
        <v>LC BARSTL</v>
      </c>
      <c r="R2678" s="3">
        <f t="shared" si="4"/>
        <v>3</v>
      </c>
      <c r="S2678" s="3" t="str">
        <f t="shared" si="5"/>
        <v/>
      </c>
      <c r="T2678" s="7">
        <f t="shared" si="6"/>
        <v>3</v>
      </c>
      <c r="U2678" s="8" t="str">
        <f t="array" ref="U2678">IF(W2678&lt;&gt;0,MAX(IFERROR(INDEX(A:S,MATCH(W2678,A:A,0),COLUMN(M$2)),0),IFERROR(INDEX(A:S,MATCH(AD2678,A:A,0),COLUMN(M$2)),0),IFERROR(INDEX(A:S,MATCH(AK2678,A:A,0),COLUMN(M$2)),0),IFERROR(INDEX(A:S,MATCH(AR2678,A:A,0),COLUMN(M$2)),0)),M2678)</f>
        <v/>
      </c>
      <c r="V2678" s="3" t="str">
        <f t="shared" si="7"/>
        <v/>
      </c>
    </row>
    <row r="2679" ht="15.75" customHeight="1">
      <c r="A2679" s="3" t="s">
        <v>2928</v>
      </c>
      <c r="B2679" s="4" t="str">
        <f t="shared" si="104"/>
        <v>LCPPBAWABR26</v>
      </c>
      <c r="D2679" s="3" t="s">
        <v>101</v>
      </c>
      <c r="G2679" s="4">
        <v>148.0</v>
      </c>
      <c r="I2679" s="4">
        <v>52.0</v>
      </c>
      <c r="J2679" s="4">
        <v>94.0</v>
      </c>
      <c r="K2679" s="4">
        <v>0.0</v>
      </c>
      <c r="L2679" s="4">
        <v>0.0</v>
      </c>
      <c r="M2679" s="5"/>
      <c r="O2679" s="6">
        <f t="shared" si="2"/>
        <v>96</v>
      </c>
      <c r="P2679" s="3" t="s">
        <v>137</v>
      </c>
      <c r="Q2679" s="3" t="str">
        <f t="shared" si="3"/>
        <v>LC BARSTL</v>
      </c>
      <c r="R2679" s="3">
        <f t="shared" si="4"/>
        <v>96</v>
      </c>
      <c r="S2679" s="3" t="str">
        <f t="shared" si="5"/>
        <v/>
      </c>
      <c r="T2679" s="7">
        <f t="shared" si="6"/>
        <v>96</v>
      </c>
      <c r="U2679" s="8" t="str">
        <f t="array" ref="U2679">IF(W2679&lt;&gt;0,MAX(IFERROR(INDEX(A:S,MATCH(W2679,A:A,0),COLUMN(M$2)),0),IFERROR(INDEX(A:S,MATCH(AD2679,A:A,0),COLUMN(M$2)),0),IFERROR(INDEX(A:S,MATCH(AK2679,A:A,0),COLUMN(M$2)),0),IFERROR(INDEX(A:S,MATCH(AR2679,A:A,0),COLUMN(M$2)),0)),M2679)</f>
        <v/>
      </c>
      <c r="V2679" s="3" t="str">
        <f t="shared" si="7"/>
        <v/>
      </c>
    </row>
    <row r="2680" ht="15.75" customHeight="1">
      <c r="A2680" s="3" t="s">
        <v>2929</v>
      </c>
      <c r="B2680" s="4" t="str">
        <f t="shared" si="104"/>
        <v>LCPPBABLGR26</v>
      </c>
      <c r="D2680" s="3" t="s">
        <v>101</v>
      </c>
      <c r="G2680" s="4">
        <v>34.0</v>
      </c>
      <c r="I2680" s="4">
        <v>2.0</v>
      </c>
      <c r="J2680" s="4">
        <v>30.0</v>
      </c>
      <c r="K2680" s="4">
        <v>0.0</v>
      </c>
      <c r="L2680" s="4">
        <v>0.0</v>
      </c>
      <c r="M2680" s="5"/>
      <c r="O2680" s="6">
        <f t="shared" si="2"/>
        <v>32</v>
      </c>
      <c r="P2680" s="3" t="s">
        <v>137</v>
      </c>
      <c r="Q2680" s="3" t="str">
        <f t="shared" si="3"/>
        <v>LC BARSTL</v>
      </c>
      <c r="R2680" s="3">
        <f t="shared" si="4"/>
        <v>32</v>
      </c>
      <c r="S2680" s="3" t="str">
        <f t="shared" si="5"/>
        <v/>
      </c>
      <c r="T2680" s="7">
        <f t="shared" si="6"/>
        <v>32</v>
      </c>
      <c r="U2680" s="8" t="str">
        <f t="array" ref="U2680">IF(W2680&lt;&gt;0,MAX(IFERROR(INDEX(A:S,MATCH(W2680,A:A,0),COLUMN(M$2)),0),IFERROR(INDEX(A:S,MATCH(AD2680,A:A,0),COLUMN(M$2)),0),IFERROR(INDEX(A:S,MATCH(AK2680,A:A,0),COLUMN(M$2)),0),IFERROR(INDEX(A:S,MATCH(AR2680,A:A,0),COLUMN(M$2)),0)),M2680)</f>
        <v/>
      </c>
      <c r="V2680" s="3" t="str">
        <f t="shared" si="7"/>
        <v/>
      </c>
    </row>
    <row r="2681" ht="15.75" customHeight="1">
      <c r="A2681" s="3" t="s">
        <v>2930</v>
      </c>
      <c r="B2681" s="4" t="str">
        <f t="shared" si="104"/>
        <v>SETRFDI5LEBLU</v>
      </c>
      <c r="D2681" s="3" t="s">
        <v>101</v>
      </c>
      <c r="G2681" s="4">
        <v>0.0</v>
      </c>
      <c r="I2681" s="4">
        <v>0.0</v>
      </c>
      <c r="J2681" s="4">
        <v>0.0</v>
      </c>
      <c r="K2681" s="4">
        <v>0.0</v>
      </c>
      <c r="L2681" s="4">
        <v>0.0</v>
      </c>
      <c r="O2681" s="6">
        <f t="shared" si="2"/>
        <v>0</v>
      </c>
      <c r="P2681" s="3" t="s">
        <v>144</v>
      </c>
      <c r="Q2681" s="3" t="str">
        <f t="shared" si="3"/>
        <v>LC DINING TABLES</v>
      </c>
      <c r="R2681" s="3">
        <f t="shared" si="4"/>
        <v>0</v>
      </c>
      <c r="S2681" s="3">
        <f t="shared" si="5"/>
        <v>0</v>
      </c>
      <c r="T2681" s="7">
        <f t="shared" si="6"/>
        <v>0</v>
      </c>
      <c r="U2681" s="8">
        <f t="array" ref="U2681">IF(W2681&lt;&gt;0,MAX(IFERROR(INDEX(A:S,MATCH(W2681,A:A,0),COLUMN(M$2)),0),IFERROR(INDEX(A:S,MATCH(AD2681,A:A,0),COLUMN(M$2)),0),IFERROR(INDEX(A:S,MATCH(AK2681,A:A,0),COLUMN(M$2)),0),IFERROR(INDEX(A:S,MATCH(AR2681,A:A,0),COLUMN(M$2)),0)),M2681)</f>
        <v>0</v>
      </c>
      <c r="V2681" s="3">
        <f t="shared" si="7"/>
        <v>0</v>
      </c>
      <c r="W2681" s="3" t="s">
        <v>2649</v>
      </c>
      <c r="X2681" s="3">
        <v>1.0</v>
      </c>
      <c r="Y2681" s="3">
        <f t="array" ref="Y2681">ROUNDDOWN(INDEX($A:$O,MATCH(W2681,$A:$A,0),COLUMN(O$1))/X2681,0)</f>
        <v>20</v>
      </c>
      <c r="Z2681" s="3">
        <f t="array" ref="Z2681">ROUNDDOWN(INDEX($A:$J,MATCH(W2681,$A:$A,0),COLUMN(H$1))/X2681,0)+Y2681</f>
        <v>20</v>
      </c>
      <c r="AA2681" s="5" t="str">
        <f>IFERROR(__xludf.DUMMYFUNCTION("SINGLE(XLOOKUP(W2681,A:A,M:M))"),"")</f>
        <v/>
      </c>
      <c r="AB2681" s="3">
        <f t="array" ref="AB2681">ROUNDDOWN(INDEX($A:$N,MATCH(W2681,$A:$A,0),COLUMN(N$1))/X2681,0)+Z2681</f>
        <v>20</v>
      </c>
      <c r="AC2681" s="3" t="str">
        <f t="array" ref="AC2681">INDEX($A:$P,MATCH(W2681,$A:$A,0),COLUMN(P$1))</f>
        <v>LC DINING TABLES</v>
      </c>
      <c r="AD2681" s="3" t="s">
        <v>2652</v>
      </c>
      <c r="AE2681" s="3">
        <v>1.0</v>
      </c>
      <c r="AF2681" s="3">
        <f t="array" ref="AF2681">ROUNDDOWN(INDEX($A:$O,MATCH(AD2681,$A:$A,0),COLUMN(O$1))/AE2681,0)</f>
        <v>3</v>
      </c>
      <c r="AG2681" s="3">
        <f t="array" ref="AG2681">ROUNDDOWN(INDEX($A:$J,MATCH(AD2681,$A:$A,0),COLUMN(H$1))/AE2681,0)+AF2681</f>
        <v>3</v>
      </c>
      <c r="AH2681" s="5" t="str">
        <f>IFERROR(__xludf.DUMMYFUNCTION("SINGLE(XLOOKUP(AD2681,A:A,M:M))"),"")</f>
        <v/>
      </c>
      <c r="AI2681" s="3">
        <f t="array" ref="AI2681">ROUNDDOWN(INDEX($A:$N,MATCH(AD2681,$A:$A,0),COLUMN(N$1))/AE2681,0)+AG2681</f>
        <v>3</v>
      </c>
      <c r="AJ2681" s="3" t="str">
        <f t="array" ref="AJ2681">INDEX($A:$P,MATCH(AD2681,$A:$A,0),COLUMN(P$1))</f>
        <v>LC DINING TABLES</v>
      </c>
      <c r="AK2681" s="3" t="s">
        <v>2633</v>
      </c>
      <c r="AL2681" s="3">
        <v>4.0</v>
      </c>
      <c r="AM2681" s="3">
        <f t="array" ref="AM2681">ROUNDDOWN(INDEX($A:$O,MATCH(AK2681,$A:$A,0),COLUMN(O$1))/AL2681,0)</f>
        <v>0</v>
      </c>
      <c r="AN2681" s="3">
        <f t="array" ref="AN2681">ROUNDDOWN(INDEX($A:$J,MATCH(AK2681,$A:$A,0),COLUMN(H$1))/AL2681,0)+AM2681</f>
        <v>0</v>
      </c>
      <c r="AO2681" s="5" t="str">
        <f t="shared" ref="AO2681:AO2696" si="110">XLOOKUP(AK2681,$A:$A,$M:$M)</f>
        <v/>
      </c>
      <c r="AP2681" s="3">
        <f t="array" ref="AP2681">ROUNDDOWN(INDEX($A:$N,MATCH(AK2681,$A:$A,0),COLUMN(N$1))/AL2681,0)+AN2681</f>
        <v>0</v>
      </c>
      <c r="AQ2681" s="3" t="str">
        <f t="array" ref="AQ2681">INDEX($A:$P,MATCH(AK2681,$A:$A,0),COLUMN(P$1))</f>
        <v>LC DINING CHAIRS</v>
      </c>
    </row>
    <row r="2682" ht="15.75" customHeight="1">
      <c r="A2682" s="3" t="s">
        <v>2931</v>
      </c>
      <c r="B2682" s="4" t="str">
        <f t="shared" si="104"/>
        <v>SETRFDI5LEGRY</v>
      </c>
      <c r="D2682" s="3" t="s">
        <v>101</v>
      </c>
      <c r="G2682" s="4">
        <v>0.0</v>
      </c>
      <c r="I2682" s="4">
        <v>0.0</v>
      </c>
      <c r="J2682" s="4">
        <v>6.0</v>
      </c>
      <c r="K2682" s="4">
        <v>0.0</v>
      </c>
      <c r="L2682" s="4">
        <v>0.0</v>
      </c>
      <c r="O2682" s="6">
        <f t="shared" si="2"/>
        <v>6</v>
      </c>
      <c r="P2682" s="3" t="s">
        <v>144</v>
      </c>
      <c r="Q2682" s="3" t="str">
        <f t="shared" si="3"/>
        <v>LC DINING TABLES</v>
      </c>
      <c r="R2682" s="3">
        <f t="shared" si="4"/>
        <v>3</v>
      </c>
      <c r="S2682" s="3">
        <f t="shared" si="5"/>
        <v>0</v>
      </c>
      <c r="T2682" s="7">
        <f t="shared" si="6"/>
        <v>6</v>
      </c>
      <c r="U2682" s="8">
        <f t="array" ref="U2682">IF(W2682&lt;&gt;0,MAX(IFERROR(INDEX(A:S,MATCH(W2682,A:A,0),COLUMN(M$2)),0),IFERROR(INDEX(A:S,MATCH(AD2682,A:A,0),COLUMN(M$2)),0),IFERROR(INDEX(A:S,MATCH(AK2682,A:A,0),COLUMN(M$2)),0),IFERROR(INDEX(A:S,MATCH(AR2682,A:A,0),COLUMN(M$2)),0)),M2682)</f>
        <v>0</v>
      </c>
      <c r="V2682" s="3">
        <f t="shared" si="7"/>
        <v>0</v>
      </c>
      <c r="W2682" s="3" t="s">
        <v>2649</v>
      </c>
      <c r="X2682" s="3">
        <v>1.0</v>
      </c>
      <c r="Y2682" s="3">
        <f t="array" ref="Y2682">ROUNDDOWN(INDEX($A:$O,MATCH(W2682,$A:$A,0),COLUMN(O$1))/X2682,0)</f>
        <v>20</v>
      </c>
      <c r="Z2682" s="3">
        <f t="array" ref="Z2682">ROUNDDOWN(INDEX($A:$J,MATCH(W2682,$A:$A,0),COLUMN(H$1))/X2682,0)+Y2682</f>
        <v>20</v>
      </c>
      <c r="AA2682" s="5" t="str">
        <f>IFERROR(__xludf.DUMMYFUNCTION("SINGLE(XLOOKUP(W2682,A:A,M:M))"),"")</f>
        <v/>
      </c>
      <c r="AB2682" s="3">
        <f t="array" ref="AB2682">ROUNDDOWN(INDEX($A:$N,MATCH(W2682,$A:$A,0),COLUMN(N$1))/X2682,0)+Z2682</f>
        <v>20</v>
      </c>
      <c r="AC2682" s="3" t="str">
        <f t="array" ref="AC2682">INDEX($A:$P,MATCH(W2682,$A:$A,0),COLUMN(P$1))</f>
        <v>LC DINING TABLES</v>
      </c>
      <c r="AD2682" s="3" t="s">
        <v>2652</v>
      </c>
      <c r="AE2682" s="3">
        <v>1.0</v>
      </c>
      <c r="AF2682" s="3">
        <f t="array" ref="AF2682">ROUNDDOWN(INDEX($A:$O,MATCH(AD2682,$A:$A,0),COLUMN(O$1))/AE2682,0)</f>
        <v>3</v>
      </c>
      <c r="AG2682" s="3">
        <f t="array" ref="AG2682">ROUNDDOWN(INDEX($A:$J,MATCH(AD2682,$A:$A,0),COLUMN(H$1))/AE2682,0)+AF2682</f>
        <v>3</v>
      </c>
      <c r="AH2682" s="5" t="str">
        <f>IFERROR(__xludf.DUMMYFUNCTION("SINGLE(XLOOKUP(AD2682,A:A,M:M))"),"")</f>
        <v/>
      </c>
      <c r="AI2682" s="3">
        <f t="array" ref="AI2682">ROUNDDOWN(INDEX($A:$N,MATCH(AD2682,$A:$A,0),COLUMN(N$1))/AE2682,0)+AG2682</f>
        <v>3</v>
      </c>
      <c r="AJ2682" s="3" t="str">
        <f t="array" ref="AJ2682">INDEX($A:$P,MATCH(AD2682,$A:$A,0),COLUMN(P$1))</f>
        <v>LC DINING TABLES</v>
      </c>
      <c r="AK2682" s="3" t="s">
        <v>2634</v>
      </c>
      <c r="AL2682" s="3">
        <v>4.0</v>
      </c>
      <c r="AM2682" s="3">
        <f t="array" ref="AM2682">ROUNDDOWN(INDEX($A:$O,MATCH(AK2682,$A:$A,0),COLUMN(O$1))/AL2682,0)</f>
        <v>8</v>
      </c>
      <c r="AN2682" s="3">
        <f t="array" ref="AN2682">ROUNDDOWN(INDEX($A:$J,MATCH(AK2682,$A:$A,0),COLUMN(H$1))/AL2682,0)+AM2682</f>
        <v>8</v>
      </c>
      <c r="AO2682" s="5" t="str">
        <f t="shared" si="110"/>
        <v/>
      </c>
      <c r="AP2682" s="3">
        <f t="array" ref="AP2682">ROUNDDOWN(INDEX($A:$N,MATCH(AK2682,$A:$A,0),COLUMN(N$1))/AL2682,0)+AN2682</f>
        <v>8</v>
      </c>
      <c r="AQ2682" s="3" t="str">
        <f t="array" ref="AQ2682">INDEX($A:$P,MATCH(AK2682,$A:$A,0),COLUMN(P$1))</f>
        <v>LC DINING CHAIRS</v>
      </c>
    </row>
    <row r="2683" ht="15.75" customHeight="1">
      <c r="A2683" s="3" t="s">
        <v>2932</v>
      </c>
      <c r="B2683" s="4" t="str">
        <f t="shared" si="104"/>
        <v>SETRFDI7LEBLU</v>
      </c>
      <c r="D2683" s="3" t="s">
        <v>101</v>
      </c>
      <c r="G2683" s="4">
        <v>0.0</v>
      </c>
      <c r="I2683" s="4">
        <v>0.0</v>
      </c>
      <c r="J2683" s="4">
        <v>0.0</v>
      </c>
      <c r="K2683" s="4">
        <v>0.0</v>
      </c>
      <c r="L2683" s="4">
        <v>0.0</v>
      </c>
      <c r="O2683" s="6">
        <f t="shared" si="2"/>
        <v>0</v>
      </c>
      <c r="P2683" s="3" t="s">
        <v>144</v>
      </c>
      <c r="Q2683" s="3" t="str">
        <f t="shared" si="3"/>
        <v>LC DINING TABLES</v>
      </c>
      <c r="R2683" s="3">
        <f t="shared" si="4"/>
        <v>0</v>
      </c>
      <c r="S2683" s="3">
        <f t="shared" si="5"/>
        <v>0</v>
      </c>
      <c r="T2683" s="7">
        <f t="shared" si="6"/>
        <v>0</v>
      </c>
      <c r="U2683" s="8">
        <f t="array" ref="U2683">IF(W2683&lt;&gt;0,MAX(IFERROR(INDEX(A:S,MATCH(W2683,A:A,0),COLUMN(M$2)),0),IFERROR(INDEX(A:S,MATCH(AD2683,A:A,0),COLUMN(M$2)),0),IFERROR(INDEX(A:S,MATCH(AK2683,A:A,0),COLUMN(M$2)),0),IFERROR(INDEX(A:S,MATCH(AR2683,A:A,0),COLUMN(M$2)),0)),M2683)</f>
        <v>0</v>
      </c>
      <c r="V2683" s="3">
        <f t="shared" si="7"/>
        <v>0</v>
      </c>
      <c r="W2683" s="3" t="s">
        <v>2649</v>
      </c>
      <c r="X2683" s="3">
        <v>1.0</v>
      </c>
      <c r="Y2683" s="3">
        <f t="array" ref="Y2683">ROUNDDOWN(INDEX($A:$O,MATCH(W2683,$A:$A,0),COLUMN(O$1))/X2683,0)</f>
        <v>20</v>
      </c>
      <c r="Z2683" s="3">
        <f t="array" ref="Z2683">ROUNDDOWN(INDEX($A:$J,MATCH(W2683,$A:$A,0),COLUMN(H$1))/X2683,0)+Y2683</f>
        <v>20</v>
      </c>
      <c r="AA2683" s="5" t="str">
        <f>IFERROR(__xludf.DUMMYFUNCTION("SINGLE(XLOOKUP(W2683,A:A,M:M))"),"")</f>
        <v/>
      </c>
      <c r="AB2683" s="3">
        <f t="array" ref="AB2683">ROUNDDOWN(INDEX($A:$N,MATCH(W2683,$A:$A,0),COLUMN(N$1))/X2683,0)+Z2683</f>
        <v>20</v>
      </c>
      <c r="AC2683" s="3" t="str">
        <f t="array" ref="AC2683">INDEX($A:$P,MATCH(W2683,$A:$A,0),COLUMN(P$1))</f>
        <v>LC DINING TABLES</v>
      </c>
      <c r="AD2683" s="3" t="s">
        <v>2652</v>
      </c>
      <c r="AE2683" s="3">
        <v>1.0</v>
      </c>
      <c r="AF2683" s="3">
        <f t="array" ref="AF2683">ROUNDDOWN(INDEX($A:$O,MATCH(AD2683,$A:$A,0),COLUMN(O$1))/AE2683,0)</f>
        <v>3</v>
      </c>
      <c r="AG2683" s="3">
        <f t="array" ref="AG2683">ROUNDDOWN(INDEX($A:$J,MATCH(AD2683,$A:$A,0),COLUMN(H$1))/AE2683,0)+AF2683</f>
        <v>3</v>
      </c>
      <c r="AH2683" s="5" t="str">
        <f>IFERROR(__xludf.DUMMYFUNCTION("SINGLE(XLOOKUP(AD2683,A:A,M:M))"),"")</f>
        <v/>
      </c>
      <c r="AI2683" s="3">
        <f t="array" ref="AI2683">ROUNDDOWN(INDEX($A:$N,MATCH(AD2683,$A:$A,0),COLUMN(N$1))/AE2683,0)+AG2683</f>
        <v>3</v>
      </c>
      <c r="AJ2683" s="3" t="str">
        <f t="array" ref="AJ2683">INDEX($A:$P,MATCH(AD2683,$A:$A,0),COLUMN(P$1))</f>
        <v>LC DINING TABLES</v>
      </c>
      <c r="AK2683" s="3" t="s">
        <v>2633</v>
      </c>
      <c r="AL2683" s="3">
        <v>6.0</v>
      </c>
      <c r="AM2683" s="3">
        <f t="array" ref="AM2683">ROUNDDOWN(INDEX($A:$O,MATCH(AK2683,$A:$A,0),COLUMN(O$1))/AL2683,0)</f>
        <v>0</v>
      </c>
      <c r="AN2683" s="3">
        <f t="array" ref="AN2683">ROUNDDOWN(INDEX($A:$J,MATCH(AK2683,$A:$A,0),COLUMN(H$1))/AL2683,0)+AM2683</f>
        <v>0</v>
      </c>
      <c r="AO2683" s="5" t="str">
        <f t="shared" si="110"/>
        <v/>
      </c>
      <c r="AP2683" s="3">
        <f t="array" ref="AP2683">ROUNDDOWN(INDEX($A:$N,MATCH(AK2683,$A:$A,0),COLUMN(N$1))/AL2683,0)+AN2683</f>
        <v>0</v>
      </c>
      <c r="AQ2683" s="3" t="str">
        <f t="array" ref="AQ2683">INDEX($A:$P,MATCH(AK2683,$A:$A,0),COLUMN(P$1))</f>
        <v>LC DINING CHAIRS</v>
      </c>
    </row>
    <row r="2684" ht="15.75" customHeight="1">
      <c r="A2684" s="3" t="s">
        <v>2933</v>
      </c>
      <c r="B2684" s="4" t="str">
        <f t="shared" si="104"/>
        <v>SETRFDI7LEGRY</v>
      </c>
      <c r="D2684" s="3" t="s">
        <v>101</v>
      </c>
      <c r="G2684" s="4">
        <v>0.0</v>
      </c>
      <c r="I2684" s="4">
        <v>0.0</v>
      </c>
      <c r="J2684" s="4">
        <v>4.0</v>
      </c>
      <c r="K2684" s="4">
        <v>0.0</v>
      </c>
      <c r="L2684" s="4">
        <v>0.0</v>
      </c>
      <c r="O2684" s="6">
        <f t="shared" si="2"/>
        <v>4</v>
      </c>
      <c r="P2684" s="3" t="s">
        <v>144</v>
      </c>
      <c r="Q2684" s="3" t="str">
        <f t="shared" si="3"/>
        <v>LC DINING TABLES</v>
      </c>
      <c r="R2684" s="3">
        <f t="shared" si="4"/>
        <v>3</v>
      </c>
      <c r="S2684" s="3">
        <f t="shared" si="5"/>
        <v>0</v>
      </c>
      <c r="T2684" s="7">
        <f t="shared" si="6"/>
        <v>4</v>
      </c>
      <c r="U2684" s="8">
        <f t="array" ref="U2684">IF(W2684&lt;&gt;0,MAX(IFERROR(INDEX(A:S,MATCH(W2684,A:A,0),COLUMN(M$2)),0),IFERROR(INDEX(A:S,MATCH(AD2684,A:A,0),COLUMN(M$2)),0),IFERROR(INDEX(A:S,MATCH(AK2684,A:A,0),COLUMN(M$2)),0),IFERROR(INDEX(A:S,MATCH(AR2684,A:A,0),COLUMN(M$2)),0)),M2684)</f>
        <v>0</v>
      </c>
      <c r="V2684" s="3">
        <f t="shared" si="7"/>
        <v>0</v>
      </c>
      <c r="W2684" s="3" t="s">
        <v>2649</v>
      </c>
      <c r="X2684" s="3">
        <v>1.0</v>
      </c>
      <c r="Y2684" s="3">
        <f t="array" ref="Y2684">ROUNDDOWN(INDEX($A:$O,MATCH(W2684,$A:$A,0),COLUMN(O$1))/X2684,0)</f>
        <v>20</v>
      </c>
      <c r="Z2684" s="3">
        <f t="array" ref="Z2684">ROUNDDOWN(INDEX($A:$J,MATCH(W2684,$A:$A,0),COLUMN(H$1))/X2684,0)+Y2684</f>
        <v>20</v>
      </c>
      <c r="AA2684" s="5" t="str">
        <f>IFERROR(__xludf.DUMMYFUNCTION("SINGLE(XLOOKUP(W2684,A:A,M:M))"),"")</f>
        <v/>
      </c>
      <c r="AB2684" s="3">
        <f t="array" ref="AB2684">ROUNDDOWN(INDEX($A:$N,MATCH(W2684,$A:$A,0),COLUMN(N$1))/X2684,0)+Z2684</f>
        <v>20</v>
      </c>
      <c r="AC2684" s="3" t="str">
        <f t="array" ref="AC2684">INDEX($A:$P,MATCH(W2684,$A:$A,0),COLUMN(P$1))</f>
        <v>LC DINING TABLES</v>
      </c>
      <c r="AD2684" s="3" t="s">
        <v>2652</v>
      </c>
      <c r="AE2684" s="3">
        <v>1.0</v>
      </c>
      <c r="AF2684" s="3">
        <f t="array" ref="AF2684">ROUNDDOWN(INDEX($A:$O,MATCH(AD2684,$A:$A,0),COLUMN(O$1))/AE2684,0)</f>
        <v>3</v>
      </c>
      <c r="AG2684" s="3">
        <f t="array" ref="AG2684">ROUNDDOWN(INDEX($A:$J,MATCH(AD2684,$A:$A,0),COLUMN(H$1))/AE2684,0)+AF2684</f>
        <v>3</v>
      </c>
      <c r="AH2684" s="5" t="str">
        <f>IFERROR(__xludf.DUMMYFUNCTION("SINGLE(XLOOKUP(AD2684,A:A,M:M))"),"")</f>
        <v/>
      </c>
      <c r="AI2684" s="3">
        <f t="array" ref="AI2684">ROUNDDOWN(INDEX($A:$N,MATCH(AD2684,$A:$A,0),COLUMN(N$1))/AE2684,0)+AG2684</f>
        <v>3</v>
      </c>
      <c r="AJ2684" s="3" t="str">
        <f t="array" ref="AJ2684">INDEX($A:$P,MATCH(AD2684,$A:$A,0),COLUMN(P$1))</f>
        <v>LC DINING TABLES</v>
      </c>
      <c r="AK2684" s="3" t="s">
        <v>2634</v>
      </c>
      <c r="AL2684" s="3">
        <v>6.0</v>
      </c>
      <c r="AM2684" s="3">
        <f t="array" ref="AM2684">ROUNDDOWN(INDEX($A:$O,MATCH(AK2684,$A:$A,0),COLUMN(O$1))/AL2684,0)</f>
        <v>5</v>
      </c>
      <c r="AN2684" s="3">
        <f t="array" ref="AN2684">ROUNDDOWN(INDEX($A:$J,MATCH(AK2684,$A:$A,0),COLUMN(H$1))/AL2684,0)+AM2684</f>
        <v>5</v>
      </c>
      <c r="AO2684" s="5" t="str">
        <f t="shared" si="110"/>
        <v/>
      </c>
      <c r="AP2684" s="3">
        <f t="array" ref="AP2684">ROUNDDOWN(INDEX($A:$N,MATCH(AK2684,$A:$A,0),COLUMN(N$1))/AL2684,0)+AN2684</f>
        <v>5</v>
      </c>
      <c r="AQ2684" s="3" t="str">
        <f t="array" ref="AQ2684">INDEX($A:$P,MATCH(AK2684,$A:$A,0),COLUMN(P$1))</f>
        <v>LC DINING CHAIRS</v>
      </c>
    </row>
    <row r="2685" ht="15.75" customHeight="1">
      <c r="A2685" s="3" t="s">
        <v>2934</v>
      </c>
      <c r="B2685" s="4" t="str">
        <f t="shared" si="104"/>
        <v>SETMNDI5RYBLU</v>
      </c>
      <c r="D2685" s="3" t="s">
        <v>101</v>
      </c>
      <c r="G2685" s="4">
        <v>0.0</v>
      </c>
      <c r="I2685" s="4">
        <v>0.0</v>
      </c>
      <c r="J2685" s="4">
        <v>0.0</v>
      </c>
      <c r="K2685" s="4">
        <v>0.0</v>
      </c>
      <c r="L2685" s="4">
        <v>0.0</v>
      </c>
      <c r="O2685" s="6">
        <f t="shared" si="2"/>
        <v>0</v>
      </c>
      <c r="P2685" s="3" t="s">
        <v>144</v>
      </c>
      <c r="Q2685" s="3" t="str">
        <f t="shared" si="3"/>
        <v>LC DINING TABLES</v>
      </c>
      <c r="R2685" s="3">
        <f t="shared" si="4"/>
        <v>0</v>
      </c>
      <c r="S2685" s="3">
        <f t="shared" si="5"/>
        <v>0</v>
      </c>
      <c r="T2685" s="7">
        <f t="shared" si="6"/>
        <v>0</v>
      </c>
      <c r="U2685" s="8">
        <f t="array" ref="U2685">IF(W2685&lt;&gt;0,MAX(IFERROR(INDEX(A:S,MATCH(W2685,A:A,0),COLUMN(M$2)),0),IFERROR(INDEX(A:S,MATCH(AD2685,A:A,0),COLUMN(M$2)),0),IFERROR(INDEX(A:S,MATCH(AK2685,A:A,0),COLUMN(M$2)),0),IFERROR(INDEX(A:S,MATCH(AR2685,A:A,0),COLUMN(M$2)),0)),M2685)</f>
        <v>0</v>
      </c>
      <c r="V2685" s="3">
        <f t="shared" si="7"/>
        <v>0</v>
      </c>
      <c r="W2685" s="3" t="s">
        <v>2637</v>
      </c>
      <c r="X2685" s="3">
        <v>1.0</v>
      </c>
      <c r="Y2685" s="3">
        <f t="array" ref="Y2685">ROUNDDOWN(INDEX($A:$O,MATCH(W2685,$A:$A,0),COLUMN(O$1))/X2685,0)</f>
        <v>0</v>
      </c>
      <c r="Z2685" s="3">
        <f t="array" ref="Z2685">ROUNDDOWN(INDEX($A:$J,MATCH(W2685,$A:$A,0),COLUMN(H$1))/X2685,0)+Y2685</f>
        <v>0</v>
      </c>
      <c r="AA2685" s="5" t="str">
        <f>IFERROR(__xludf.DUMMYFUNCTION("SINGLE(XLOOKUP(W2685,A:A,M:M))"),"")</f>
        <v/>
      </c>
      <c r="AB2685" s="3">
        <f t="array" ref="AB2685">ROUNDDOWN(INDEX($A:$N,MATCH(W2685,$A:$A,0),COLUMN(N$1))/X2685,0)+Z2685</f>
        <v>0</v>
      </c>
      <c r="AC2685" s="3" t="str">
        <f t="array" ref="AC2685">INDEX($A:$P,MATCH(W2685,$A:$A,0),COLUMN(P$1))</f>
        <v>LC DINING TABLES</v>
      </c>
      <c r="AD2685" s="3" t="s">
        <v>2636</v>
      </c>
      <c r="AE2685" s="3">
        <v>1.0</v>
      </c>
      <c r="AF2685" s="3">
        <f t="array" ref="AF2685">ROUNDDOWN(INDEX($A:$O,MATCH(AD2685,$A:$A,0),COLUMN(O$1))/AE2685,0)</f>
        <v>16</v>
      </c>
      <c r="AG2685" s="3">
        <f t="array" ref="AG2685">ROUNDDOWN(INDEX($A:$J,MATCH(AD2685,$A:$A,0),COLUMN(H$1))/AE2685,0)+AF2685</f>
        <v>16</v>
      </c>
      <c r="AH2685" s="5" t="str">
        <f>IFERROR(__xludf.DUMMYFUNCTION("SINGLE(XLOOKUP(AD2685,A:A,M:M))"),"")</f>
        <v/>
      </c>
      <c r="AI2685" s="3">
        <f t="array" ref="AI2685">ROUNDDOWN(INDEX($A:$N,MATCH(AD2685,$A:$A,0),COLUMN(N$1))/AE2685,0)+AG2685</f>
        <v>16</v>
      </c>
      <c r="AJ2685" s="3" t="str">
        <f t="array" ref="AJ2685">INDEX($A:$P,MATCH(AD2685,$A:$A,0),COLUMN(P$1))</f>
        <v>LC DINING TABLES</v>
      </c>
      <c r="AK2685" s="3" t="s">
        <v>2653</v>
      </c>
      <c r="AL2685" s="3">
        <v>4.0</v>
      </c>
      <c r="AM2685" s="3">
        <f t="array" ref="AM2685">ROUNDDOWN(INDEX($A:$O,MATCH(AK2685,$A:$A,0),COLUMN(O$1))/AL2685,0)</f>
        <v>15</v>
      </c>
      <c r="AN2685" s="3">
        <f t="array" ref="AN2685">ROUNDDOWN(INDEX($A:$J,MATCH(AK2685,$A:$A,0),COLUMN(H$1))/AL2685,0)+AM2685</f>
        <v>15</v>
      </c>
      <c r="AO2685" s="5" t="str">
        <f t="shared" si="110"/>
        <v/>
      </c>
      <c r="AP2685" s="3">
        <f t="array" ref="AP2685">ROUNDDOWN(INDEX($A:$N,MATCH(AK2685,$A:$A,0),COLUMN(N$1))/AL2685,0)+AN2685</f>
        <v>15</v>
      </c>
      <c r="AQ2685" s="3" t="str">
        <f t="array" ref="AQ2685">INDEX($A:$P,MATCH(AK2685,$A:$A,0),COLUMN(P$1))</f>
        <v>LC DINING CHAIRS</v>
      </c>
    </row>
    <row r="2686" ht="15.75" customHeight="1">
      <c r="A2686" s="3" t="s">
        <v>2935</v>
      </c>
      <c r="B2686" s="4" t="str">
        <f t="shared" si="104"/>
        <v>SETMNDI5RYCH</v>
      </c>
      <c r="D2686" s="3" t="s">
        <v>101</v>
      </c>
      <c r="G2686" s="4">
        <v>0.0</v>
      </c>
      <c r="I2686" s="4">
        <v>1.0</v>
      </c>
      <c r="J2686" s="4">
        <v>8.0</v>
      </c>
      <c r="K2686" s="4">
        <v>0.0</v>
      </c>
      <c r="L2686" s="4">
        <v>0.0</v>
      </c>
      <c r="O2686" s="6">
        <f t="shared" si="2"/>
        <v>8</v>
      </c>
      <c r="P2686" s="3" t="s">
        <v>144</v>
      </c>
      <c r="Q2686" s="3" t="str">
        <f t="shared" si="3"/>
        <v>LC DINING TABLES</v>
      </c>
      <c r="R2686" s="3">
        <f t="shared" si="4"/>
        <v>0</v>
      </c>
      <c r="S2686" s="3">
        <f t="shared" si="5"/>
        <v>0</v>
      </c>
      <c r="T2686" s="7">
        <f t="shared" si="6"/>
        <v>8</v>
      </c>
      <c r="U2686" s="8">
        <f t="array" ref="U2686">IF(W2686&lt;&gt;0,MAX(IFERROR(INDEX(A:S,MATCH(W2686,A:A,0),COLUMN(M$2)),0),IFERROR(INDEX(A:S,MATCH(AD2686,A:A,0),COLUMN(M$2)),0),IFERROR(INDEX(A:S,MATCH(AK2686,A:A,0),COLUMN(M$2)),0),IFERROR(INDEX(A:S,MATCH(AR2686,A:A,0),COLUMN(M$2)),0)),M2686)</f>
        <v>0</v>
      </c>
      <c r="V2686" s="3">
        <f t="shared" si="7"/>
        <v>0</v>
      </c>
      <c r="W2686" s="3" t="s">
        <v>2637</v>
      </c>
      <c r="X2686" s="3">
        <v>1.0</v>
      </c>
      <c r="Y2686" s="3">
        <f t="array" ref="Y2686">ROUNDDOWN(INDEX($A:$O,MATCH(W2686,$A:$A,0),COLUMN(O$1))/X2686,0)</f>
        <v>0</v>
      </c>
      <c r="Z2686" s="3">
        <f t="array" ref="Z2686">ROUNDDOWN(INDEX($A:$J,MATCH(W2686,$A:$A,0),COLUMN(H$1))/X2686,0)+Y2686</f>
        <v>0</v>
      </c>
      <c r="AA2686" s="5" t="str">
        <f>IFERROR(__xludf.DUMMYFUNCTION("SINGLE(XLOOKUP(W2686,A:A,M:M))"),"")</f>
        <v/>
      </c>
      <c r="AB2686" s="3">
        <f t="array" ref="AB2686">ROUNDDOWN(INDEX($A:$N,MATCH(W2686,$A:$A,0),COLUMN(N$1))/X2686,0)+Z2686</f>
        <v>0</v>
      </c>
      <c r="AC2686" s="3" t="str">
        <f t="array" ref="AC2686">INDEX($A:$P,MATCH(W2686,$A:$A,0),COLUMN(P$1))</f>
        <v>LC DINING TABLES</v>
      </c>
      <c r="AD2686" s="3" t="s">
        <v>2636</v>
      </c>
      <c r="AE2686" s="3">
        <v>1.0</v>
      </c>
      <c r="AF2686" s="3">
        <f t="array" ref="AF2686">ROUNDDOWN(INDEX($A:$O,MATCH(AD2686,$A:$A,0),COLUMN(O$1))/AE2686,0)</f>
        <v>16</v>
      </c>
      <c r="AG2686" s="3">
        <f t="array" ref="AG2686">ROUNDDOWN(INDEX($A:$J,MATCH(AD2686,$A:$A,0),COLUMN(H$1))/AE2686,0)+AF2686</f>
        <v>16</v>
      </c>
      <c r="AH2686" s="5" t="str">
        <f>IFERROR(__xludf.DUMMYFUNCTION("SINGLE(XLOOKUP(AD2686,A:A,M:M))"),"")</f>
        <v/>
      </c>
      <c r="AI2686" s="3">
        <f t="array" ref="AI2686">ROUNDDOWN(INDEX($A:$N,MATCH(AD2686,$A:$A,0),COLUMN(N$1))/AE2686,0)+AG2686</f>
        <v>16</v>
      </c>
      <c r="AJ2686" s="3" t="str">
        <f t="array" ref="AJ2686">INDEX($A:$P,MATCH(AD2686,$A:$A,0),COLUMN(P$1))</f>
        <v>LC DINING TABLES</v>
      </c>
      <c r="AK2686" s="3" t="s">
        <v>2654</v>
      </c>
      <c r="AL2686" s="3">
        <v>4.0</v>
      </c>
      <c r="AM2686" s="3">
        <f t="array" ref="AM2686">ROUNDDOWN(INDEX($A:$O,MATCH(AK2686,$A:$A,0),COLUMN(O$1))/AL2686,0)</f>
        <v>10</v>
      </c>
      <c r="AN2686" s="3">
        <f t="array" ref="AN2686">ROUNDDOWN(INDEX($A:$J,MATCH(AK2686,$A:$A,0),COLUMN(H$1))/AL2686,0)+AM2686</f>
        <v>10</v>
      </c>
      <c r="AO2686" s="5" t="str">
        <f t="shared" si="110"/>
        <v/>
      </c>
      <c r="AP2686" s="3">
        <f t="array" ref="AP2686">ROUNDDOWN(INDEX($A:$N,MATCH(AK2686,$A:$A,0),COLUMN(N$1))/AL2686,0)+AN2686</f>
        <v>10</v>
      </c>
      <c r="AQ2686" s="3" t="str">
        <f t="array" ref="AQ2686">INDEX($A:$P,MATCH(AK2686,$A:$A,0),COLUMN(P$1))</f>
        <v>Z</v>
      </c>
    </row>
    <row r="2687" ht="15.75" customHeight="1">
      <c r="A2687" s="3" t="s">
        <v>2936</v>
      </c>
      <c r="B2687" s="4" t="str">
        <f t="shared" si="104"/>
        <v>SETMNDI7RYBLU</v>
      </c>
      <c r="D2687" s="3" t="s">
        <v>101</v>
      </c>
      <c r="G2687" s="4">
        <v>0.0</v>
      </c>
      <c r="I2687" s="4">
        <v>0.0</v>
      </c>
      <c r="J2687" s="4">
        <v>0.0</v>
      </c>
      <c r="K2687" s="4">
        <v>0.0</v>
      </c>
      <c r="L2687" s="4">
        <v>0.0</v>
      </c>
      <c r="O2687" s="6">
        <f t="shared" si="2"/>
        <v>0</v>
      </c>
      <c r="P2687" s="3" t="s">
        <v>144</v>
      </c>
      <c r="Q2687" s="3" t="str">
        <f t="shared" si="3"/>
        <v>LC DINING TABLES</v>
      </c>
      <c r="R2687" s="3">
        <f t="shared" si="4"/>
        <v>0</v>
      </c>
      <c r="S2687" s="3">
        <f t="shared" si="5"/>
        <v>0</v>
      </c>
      <c r="T2687" s="7">
        <f t="shared" si="6"/>
        <v>0</v>
      </c>
      <c r="U2687" s="8">
        <f t="array" ref="U2687">IF(W2687&lt;&gt;0,MAX(IFERROR(INDEX(A:S,MATCH(W2687,A:A,0),COLUMN(M$2)),0),IFERROR(INDEX(A:S,MATCH(AD2687,A:A,0),COLUMN(M$2)),0),IFERROR(INDEX(A:S,MATCH(AK2687,A:A,0),COLUMN(M$2)),0),IFERROR(INDEX(A:S,MATCH(AR2687,A:A,0),COLUMN(M$2)),0)),M2687)</f>
        <v>0</v>
      </c>
      <c r="V2687" s="3">
        <f t="shared" si="7"/>
        <v>0</v>
      </c>
      <c r="W2687" s="3" t="s">
        <v>2637</v>
      </c>
      <c r="X2687" s="3">
        <v>1.0</v>
      </c>
      <c r="Y2687" s="3">
        <f t="array" ref="Y2687">ROUNDDOWN(INDEX($A:$O,MATCH(W2687,$A:$A,0),COLUMN(O$1))/X2687,0)</f>
        <v>0</v>
      </c>
      <c r="Z2687" s="3">
        <f t="array" ref="Z2687">ROUNDDOWN(INDEX($A:$J,MATCH(W2687,$A:$A,0),COLUMN(H$1))/X2687,0)+Y2687</f>
        <v>0</v>
      </c>
      <c r="AA2687" s="5" t="str">
        <f>IFERROR(__xludf.DUMMYFUNCTION("SINGLE(XLOOKUP(W2687,A:A,M:M))"),"")</f>
        <v/>
      </c>
      <c r="AB2687" s="3">
        <f t="array" ref="AB2687">ROUNDDOWN(INDEX($A:$N,MATCH(W2687,$A:$A,0),COLUMN(N$1))/X2687,0)+Z2687</f>
        <v>0</v>
      </c>
      <c r="AC2687" s="3" t="str">
        <f t="array" ref="AC2687">INDEX($A:$P,MATCH(W2687,$A:$A,0),COLUMN(P$1))</f>
        <v>LC DINING TABLES</v>
      </c>
      <c r="AD2687" s="3" t="s">
        <v>2636</v>
      </c>
      <c r="AE2687" s="3">
        <v>1.0</v>
      </c>
      <c r="AF2687" s="3">
        <f t="array" ref="AF2687">ROUNDDOWN(INDEX($A:$O,MATCH(AD2687,$A:$A,0),COLUMN(O$1))/AE2687,0)</f>
        <v>16</v>
      </c>
      <c r="AG2687" s="3">
        <f t="array" ref="AG2687">ROUNDDOWN(INDEX($A:$J,MATCH(AD2687,$A:$A,0),COLUMN(H$1))/AE2687,0)+AF2687</f>
        <v>16</v>
      </c>
      <c r="AH2687" s="5" t="str">
        <f>IFERROR(__xludf.DUMMYFUNCTION("SINGLE(XLOOKUP(AD2687,A:A,M:M))"),"")</f>
        <v/>
      </c>
      <c r="AI2687" s="3">
        <f t="array" ref="AI2687">ROUNDDOWN(INDEX($A:$N,MATCH(AD2687,$A:$A,0),COLUMN(N$1))/AE2687,0)+AG2687</f>
        <v>16</v>
      </c>
      <c r="AJ2687" s="3" t="str">
        <f t="array" ref="AJ2687">INDEX($A:$P,MATCH(AD2687,$A:$A,0),COLUMN(P$1))</f>
        <v>LC DINING TABLES</v>
      </c>
      <c r="AK2687" s="3" t="s">
        <v>2653</v>
      </c>
      <c r="AL2687" s="3">
        <v>6.0</v>
      </c>
      <c r="AM2687" s="3">
        <f t="array" ref="AM2687">ROUNDDOWN(INDEX($A:$O,MATCH(AK2687,$A:$A,0),COLUMN(O$1))/AL2687,0)</f>
        <v>10</v>
      </c>
      <c r="AN2687" s="3">
        <f t="array" ref="AN2687">ROUNDDOWN(INDEX($A:$J,MATCH(AK2687,$A:$A,0),COLUMN(H$1))/AL2687,0)+AM2687</f>
        <v>10</v>
      </c>
      <c r="AO2687" s="5" t="str">
        <f t="shared" si="110"/>
        <v/>
      </c>
      <c r="AP2687" s="3">
        <f t="array" ref="AP2687">ROUNDDOWN(INDEX($A:$N,MATCH(AK2687,$A:$A,0),COLUMN(N$1))/AL2687,0)+AN2687</f>
        <v>10</v>
      </c>
      <c r="AQ2687" s="3" t="str">
        <f t="array" ref="AQ2687">INDEX($A:$P,MATCH(AK2687,$A:$A,0),COLUMN(P$1))</f>
        <v>LC DINING CHAIRS</v>
      </c>
    </row>
    <row r="2688" ht="15.75" customHeight="1">
      <c r="A2688" s="3" t="s">
        <v>2937</v>
      </c>
      <c r="B2688" s="4" t="str">
        <f t="shared" si="104"/>
        <v>SETMNDI7RYCH</v>
      </c>
      <c r="D2688" s="3" t="s">
        <v>101</v>
      </c>
      <c r="G2688" s="4">
        <v>0.0</v>
      </c>
      <c r="I2688" s="4">
        <v>0.0</v>
      </c>
      <c r="J2688" s="4">
        <v>5.0</v>
      </c>
      <c r="K2688" s="4">
        <v>0.0</v>
      </c>
      <c r="L2688" s="4">
        <v>0.0</v>
      </c>
      <c r="O2688" s="6">
        <f t="shared" si="2"/>
        <v>5</v>
      </c>
      <c r="P2688" s="3" t="s">
        <v>144</v>
      </c>
      <c r="Q2688" s="3" t="str">
        <f t="shared" si="3"/>
        <v>LC DINING TABLES</v>
      </c>
      <c r="R2688" s="3">
        <f t="shared" si="4"/>
        <v>0</v>
      </c>
      <c r="S2688" s="3">
        <f t="shared" si="5"/>
        <v>0</v>
      </c>
      <c r="T2688" s="7">
        <f t="shared" si="6"/>
        <v>5</v>
      </c>
      <c r="U2688" s="8">
        <f t="array" ref="U2688">IF(W2688&lt;&gt;0,MAX(IFERROR(INDEX(A:S,MATCH(W2688,A:A,0),COLUMN(M$2)),0),IFERROR(INDEX(A:S,MATCH(AD2688,A:A,0),COLUMN(M$2)),0),IFERROR(INDEX(A:S,MATCH(AK2688,A:A,0),COLUMN(M$2)),0),IFERROR(INDEX(A:S,MATCH(AR2688,A:A,0),COLUMN(M$2)),0)),M2688)</f>
        <v>0</v>
      </c>
      <c r="V2688" s="3">
        <f t="shared" si="7"/>
        <v>0</v>
      </c>
      <c r="W2688" s="3" t="s">
        <v>2637</v>
      </c>
      <c r="X2688" s="3">
        <v>1.0</v>
      </c>
      <c r="Y2688" s="3">
        <f t="array" ref="Y2688">ROUNDDOWN(INDEX($A:$O,MATCH(W2688,$A:$A,0),COLUMN(O$1))/X2688,0)</f>
        <v>0</v>
      </c>
      <c r="Z2688" s="3">
        <f t="array" ref="Z2688">ROUNDDOWN(INDEX($A:$J,MATCH(W2688,$A:$A,0),COLUMN(H$1))/X2688,0)+Y2688</f>
        <v>0</v>
      </c>
      <c r="AA2688" s="5" t="str">
        <f>IFERROR(__xludf.DUMMYFUNCTION("SINGLE(XLOOKUP(W2688,A:A,M:M))"),"")</f>
        <v/>
      </c>
      <c r="AB2688" s="3">
        <f t="array" ref="AB2688">ROUNDDOWN(INDEX($A:$N,MATCH(W2688,$A:$A,0),COLUMN(N$1))/X2688,0)+Z2688</f>
        <v>0</v>
      </c>
      <c r="AC2688" s="3" t="str">
        <f t="array" ref="AC2688">INDEX($A:$P,MATCH(W2688,$A:$A,0),COLUMN(P$1))</f>
        <v>LC DINING TABLES</v>
      </c>
      <c r="AD2688" s="3" t="s">
        <v>2636</v>
      </c>
      <c r="AE2688" s="3">
        <v>1.0</v>
      </c>
      <c r="AF2688" s="3">
        <f t="array" ref="AF2688">ROUNDDOWN(INDEX($A:$O,MATCH(AD2688,$A:$A,0),COLUMN(O$1))/AE2688,0)</f>
        <v>16</v>
      </c>
      <c r="AG2688" s="3">
        <f t="array" ref="AG2688">ROUNDDOWN(INDEX($A:$J,MATCH(AD2688,$A:$A,0),COLUMN(H$1))/AE2688,0)+AF2688</f>
        <v>16</v>
      </c>
      <c r="AH2688" s="5" t="str">
        <f>IFERROR(__xludf.DUMMYFUNCTION("SINGLE(XLOOKUP(AD2688,A:A,M:M))"),"")</f>
        <v/>
      </c>
      <c r="AI2688" s="3">
        <f t="array" ref="AI2688">ROUNDDOWN(INDEX($A:$N,MATCH(AD2688,$A:$A,0),COLUMN(N$1))/AE2688,0)+AG2688</f>
        <v>16</v>
      </c>
      <c r="AJ2688" s="3" t="str">
        <f t="array" ref="AJ2688">INDEX($A:$P,MATCH(AD2688,$A:$A,0),COLUMN(P$1))</f>
        <v>LC DINING TABLES</v>
      </c>
      <c r="AK2688" s="3" t="s">
        <v>2654</v>
      </c>
      <c r="AL2688" s="3">
        <v>6.0</v>
      </c>
      <c r="AM2688" s="3">
        <f t="array" ref="AM2688">ROUNDDOWN(INDEX($A:$O,MATCH(AK2688,$A:$A,0),COLUMN(O$1))/AL2688,0)</f>
        <v>6</v>
      </c>
      <c r="AN2688" s="3">
        <f t="array" ref="AN2688">ROUNDDOWN(INDEX($A:$J,MATCH(AK2688,$A:$A,0),COLUMN(H$1))/AL2688,0)+AM2688</f>
        <v>6</v>
      </c>
      <c r="AO2688" s="5" t="str">
        <f t="shared" si="110"/>
        <v/>
      </c>
      <c r="AP2688" s="3">
        <f t="array" ref="AP2688">ROUNDDOWN(INDEX($A:$N,MATCH(AK2688,$A:$A,0),COLUMN(N$1))/AL2688,0)+AN2688</f>
        <v>6</v>
      </c>
      <c r="AQ2688" s="3" t="str">
        <f t="array" ref="AQ2688">INDEX($A:$P,MATCH(AK2688,$A:$A,0),COLUMN(P$1))</f>
        <v>Z</v>
      </c>
    </row>
    <row r="2689" ht="15.75" customHeight="1">
      <c r="A2689" s="3" t="s">
        <v>2938</v>
      </c>
      <c r="B2689" s="4" t="str">
        <f t="shared" si="104"/>
        <v>SETFEDI5FEGR</v>
      </c>
      <c r="D2689" s="3" t="s">
        <v>101</v>
      </c>
      <c r="G2689" s="4">
        <v>0.0</v>
      </c>
      <c r="I2689" s="4">
        <v>0.0</v>
      </c>
      <c r="J2689" s="4">
        <v>6.0</v>
      </c>
      <c r="K2689" s="4">
        <v>0.0</v>
      </c>
      <c r="L2689" s="4">
        <v>0.0</v>
      </c>
      <c r="O2689" s="6">
        <f t="shared" si="2"/>
        <v>6</v>
      </c>
      <c r="P2689" s="3" t="s">
        <v>144</v>
      </c>
      <c r="Q2689" s="3" t="str">
        <f t="shared" si="3"/>
        <v>LC DINING TABLES</v>
      </c>
      <c r="R2689" s="3">
        <f t="shared" si="4"/>
        <v>8</v>
      </c>
      <c r="S2689" s="3">
        <f t="shared" si="5"/>
        <v>0</v>
      </c>
      <c r="T2689" s="7">
        <f t="shared" si="6"/>
        <v>6</v>
      </c>
      <c r="U2689" s="8">
        <f t="array" ref="U2689">IF(W2689&lt;&gt;0,MAX(IFERROR(INDEX(A:S,MATCH(W2689,A:A,0),COLUMN(M$2)),0),IFERROR(INDEX(A:S,MATCH(AD2689,A:A,0),COLUMN(M$2)),0),IFERROR(INDEX(A:S,MATCH(AK2689,A:A,0),COLUMN(M$2)),0),IFERROR(INDEX(A:S,MATCH(AR2689,A:A,0),COLUMN(M$2)),0)),M2689)</f>
        <v>0</v>
      </c>
      <c r="V2689" s="3">
        <f t="shared" si="7"/>
        <v>0</v>
      </c>
      <c r="W2689" s="3" t="s">
        <v>2629</v>
      </c>
      <c r="X2689" s="3">
        <v>1.0</v>
      </c>
      <c r="Y2689" s="3">
        <f t="array" ref="Y2689">ROUNDDOWN(INDEX($A:$O,MATCH(W2689,$A:$A,0),COLUMN(O$1))/X2689,0)</f>
        <v>10</v>
      </c>
      <c r="Z2689" s="3">
        <f t="array" ref="Z2689">ROUNDDOWN(INDEX($A:$J,MATCH(W2689,$A:$A,0),COLUMN(H$1))/X2689,0)+Y2689</f>
        <v>10</v>
      </c>
      <c r="AA2689" s="5" t="str">
        <f>IFERROR(__xludf.DUMMYFUNCTION("SINGLE(XLOOKUP(W2689,A:A,M:M))"),"")</f>
        <v/>
      </c>
      <c r="AB2689" s="3">
        <f t="array" ref="AB2689">ROUNDDOWN(INDEX($A:$N,MATCH(W2689,$A:$A,0),COLUMN(N$1))/X2689,0)+Z2689</f>
        <v>10</v>
      </c>
      <c r="AC2689" s="3" t="str">
        <f t="array" ref="AC2689">INDEX($A:$P,MATCH(W2689,$A:$A,0),COLUMN(P$1))</f>
        <v>LC DINING TABLES</v>
      </c>
      <c r="AD2689" s="3" t="s">
        <v>1422</v>
      </c>
      <c r="AE2689" s="3">
        <v>1.0</v>
      </c>
      <c r="AF2689" s="3">
        <f t="array" ref="AF2689">ROUNDDOWN(INDEX($A:$O,MATCH(AD2689,$A:$A,0),COLUMN(O$1))/AE2689,0)</f>
        <v>36</v>
      </c>
      <c r="AG2689" s="3">
        <f t="array" ref="AG2689">ROUNDDOWN(INDEX($A:$J,MATCH(AD2689,$A:$A,0),COLUMN(H$1))/AE2689,0)+AF2689</f>
        <v>36</v>
      </c>
      <c r="AH2689" s="5" t="str">
        <f>IFERROR(__xludf.DUMMYFUNCTION("SINGLE(XLOOKUP(AD2689,A:A,M:M))"),"")</f>
        <v/>
      </c>
      <c r="AI2689" s="3">
        <f t="array" ref="AI2689">ROUNDDOWN(INDEX($A:$N,MATCH(AD2689,$A:$A,0),COLUMN(N$1))/AE2689,0)+AG2689</f>
        <v>36</v>
      </c>
      <c r="AJ2689" s="3" t="str">
        <f t="array" ref="AJ2689">INDEX($A:$P,MATCH(AD2689,$A:$A,0),COLUMN(P$1))</f>
        <v>LC DINING TABLES</v>
      </c>
      <c r="AK2689" s="3" t="s">
        <v>2645</v>
      </c>
      <c r="AL2689" s="3">
        <v>4.0</v>
      </c>
      <c r="AM2689" s="3">
        <f t="array" ref="AM2689">ROUNDDOWN(INDEX($A:$O,MATCH(AK2689,$A:$A,0),COLUMN(O$1))/AL2689,0)</f>
        <v>8</v>
      </c>
      <c r="AN2689" s="3">
        <f t="array" ref="AN2689">ROUNDDOWN(INDEX($A:$J,MATCH(AK2689,$A:$A,0),COLUMN(H$1))/AL2689,0)+AM2689</f>
        <v>8</v>
      </c>
      <c r="AO2689" s="5" t="str">
        <f t="shared" si="110"/>
        <v/>
      </c>
      <c r="AP2689" s="3">
        <f t="array" ref="AP2689">ROUNDDOWN(INDEX($A:$N,MATCH(AK2689,$A:$A,0),COLUMN(N$1))/AL2689,0)+AN2689</f>
        <v>8</v>
      </c>
      <c r="AQ2689" s="3" t="str">
        <f t="array" ref="AQ2689">INDEX($A:$P,MATCH(AK2689,$A:$A,0),COLUMN(P$1))</f>
        <v>LC DINING CHAIRS</v>
      </c>
    </row>
    <row r="2690" ht="15.75" customHeight="1">
      <c r="A2690" s="3" t="s">
        <v>2939</v>
      </c>
      <c r="B2690" s="4" t="str">
        <f t="shared" si="104"/>
        <v>SETFEDI5MNCH</v>
      </c>
      <c r="D2690" s="3" t="s">
        <v>60</v>
      </c>
      <c r="F2690" s="5">
        <v>45020.0</v>
      </c>
      <c r="G2690" s="4">
        <v>0.0</v>
      </c>
      <c r="I2690" s="4">
        <v>0.0</v>
      </c>
      <c r="J2690" s="4">
        <v>0.0</v>
      </c>
      <c r="K2690" s="4">
        <v>0.0</v>
      </c>
      <c r="L2690" s="4">
        <v>0.0</v>
      </c>
      <c r="O2690" s="6">
        <f t="shared" si="2"/>
        <v>0</v>
      </c>
      <c r="P2690" s="9" t="s">
        <v>112</v>
      </c>
      <c r="Q2690" s="3" t="str">
        <f t="shared" si="3"/>
        <v>Z</v>
      </c>
      <c r="R2690" s="3">
        <f t="shared" si="4"/>
        <v>0</v>
      </c>
      <c r="S2690" s="3">
        <f t="shared" si="5"/>
        <v>0</v>
      </c>
      <c r="T2690" s="7">
        <f t="shared" si="6"/>
        <v>0</v>
      </c>
      <c r="U2690" s="8">
        <f t="array" ref="U2690">IF(W2690&lt;&gt;0,MAX(IFERROR(INDEX(A:S,MATCH(W2690,A:A,0),COLUMN(M$2)),0),IFERROR(INDEX(A:S,MATCH(AD2690,A:A,0),COLUMN(M$2)),0),IFERROR(INDEX(A:S,MATCH(AK2690,A:A,0),COLUMN(M$2)),0),IFERROR(INDEX(A:S,MATCH(AR2690,A:A,0),COLUMN(M$2)),0)),M2690)</f>
        <v>45257</v>
      </c>
      <c r="V2690" s="3">
        <f t="shared" si="7"/>
        <v>0</v>
      </c>
      <c r="W2690" s="3" t="s">
        <v>2629</v>
      </c>
      <c r="X2690" s="3">
        <v>1.0</v>
      </c>
      <c r="Y2690" s="3">
        <f t="array" ref="Y2690">ROUNDDOWN(INDEX($A:$O,MATCH(W2690,$A:$A,0),COLUMN(O$1))/X2690,0)</f>
        <v>10</v>
      </c>
      <c r="Z2690" s="3">
        <f t="array" ref="Z2690">ROUNDDOWN(INDEX($A:$J,MATCH(W2690,$A:$A,0),COLUMN(H$1))/X2690,0)+Y2690</f>
        <v>10</v>
      </c>
      <c r="AA2690" s="5" t="str">
        <f>IFERROR(__xludf.DUMMYFUNCTION("SINGLE(XLOOKUP(W2690,A:A,M:M))"),"")</f>
        <v/>
      </c>
      <c r="AB2690" s="3">
        <f t="array" ref="AB2690">ROUNDDOWN(INDEX($A:$N,MATCH(W2690,$A:$A,0),COLUMN(N$1))/X2690,0)+Z2690</f>
        <v>10</v>
      </c>
      <c r="AC2690" s="3" t="str">
        <f t="array" ref="AC2690">INDEX($A:$P,MATCH(W2690,$A:$A,0),COLUMN(P$1))</f>
        <v>LC DINING TABLES</v>
      </c>
      <c r="AD2690" s="3" t="s">
        <v>2625</v>
      </c>
      <c r="AE2690" s="3">
        <v>1.0</v>
      </c>
      <c r="AF2690" s="3">
        <f t="array" ref="AF2690">ROUNDDOWN(INDEX($A:$O,MATCH(AD2690,$A:$A,0),COLUMN(O$1))/AE2690,0)</f>
        <v>16</v>
      </c>
      <c r="AG2690" s="3">
        <f t="array" ref="AG2690">ROUNDDOWN(INDEX($A:$J,MATCH(AD2690,$A:$A,0),COLUMN(H$1))/AE2690,0)+AF2690</f>
        <v>46</v>
      </c>
      <c r="AH2690" s="5">
        <f>IFERROR(__xludf.DUMMYFUNCTION("SINGLE(XLOOKUP(AD2690,A:A,M:M))"),45257.0)</f>
        <v>45257</v>
      </c>
      <c r="AI2690" s="3">
        <f t="array" ref="AI2690">ROUNDDOWN(INDEX($A:$N,MATCH(AD2690,$A:$A,0),COLUMN(N$1))/AE2690,0)+AG2690</f>
        <v>46</v>
      </c>
      <c r="AJ2690" s="3" t="str">
        <f t="array" ref="AJ2690">INDEX($A:$P,MATCH(AD2690,$A:$A,0),COLUMN(P$1))</f>
        <v>LC DINING TABLES</v>
      </c>
      <c r="AK2690" s="3" t="s">
        <v>2640</v>
      </c>
      <c r="AL2690" s="3">
        <v>4.0</v>
      </c>
      <c r="AM2690" s="3">
        <f t="array" ref="AM2690">ROUNDDOWN(INDEX($A:$O,MATCH(AK2690,$A:$A,0),COLUMN(O$1))/AL2690,0)</f>
        <v>0</v>
      </c>
      <c r="AN2690" s="3">
        <f t="array" ref="AN2690">ROUNDDOWN(INDEX($A:$J,MATCH(AK2690,$A:$A,0),COLUMN(H$1))/AL2690,0)+AM2690</f>
        <v>0</v>
      </c>
      <c r="AO2690" s="5" t="str">
        <f t="shared" si="110"/>
        <v/>
      </c>
      <c r="AP2690" s="3">
        <f t="array" ref="AP2690">ROUNDDOWN(INDEX($A:$N,MATCH(AK2690,$A:$A,0),COLUMN(N$1))/AL2690,0)+AN2690</f>
        <v>0</v>
      </c>
      <c r="AQ2690" s="3" t="str">
        <f t="array" ref="AQ2690">INDEX($A:$P,MATCH(AK2690,$A:$A,0),COLUMN(P$1))</f>
        <v>Z</v>
      </c>
    </row>
    <row r="2691" ht="15.75" customHeight="1">
      <c r="A2691" s="3" t="s">
        <v>2940</v>
      </c>
      <c r="B2691" s="4" t="str">
        <f t="shared" si="104"/>
        <v>SETFEDI5NHBLU</v>
      </c>
      <c r="D2691" s="3" t="s">
        <v>60</v>
      </c>
      <c r="F2691" s="5">
        <v>45020.0</v>
      </c>
      <c r="G2691" s="4">
        <v>0.0</v>
      </c>
      <c r="I2691" s="4">
        <v>0.0</v>
      </c>
      <c r="J2691" s="4">
        <v>0.0</v>
      </c>
      <c r="K2691" s="4">
        <v>0.0</v>
      </c>
      <c r="L2691" s="4">
        <v>0.0</v>
      </c>
      <c r="O2691" s="6">
        <f t="shared" si="2"/>
        <v>0</v>
      </c>
      <c r="P2691" s="9" t="s">
        <v>112</v>
      </c>
      <c r="Q2691" s="3" t="str">
        <f t="shared" si="3"/>
        <v>Z</v>
      </c>
      <c r="R2691" s="3">
        <f t="shared" si="4"/>
        <v>0</v>
      </c>
      <c r="S2691" s="3">
        <f t="shared" si="5"/>
        <v>0</v>
      </c>
      <c r="T2691" s="7">
        <f t="shared" si="6"/>
        <v>0</v>
      </c>
      <c r="U2691" s="8">
        <f t="array" ref="U2691">IF(W2691&lt;&gt;0,MAX(IFERROR(INDEX(A:S,MATCH(W2691,A:A,0),COLUMN(M$2)),0),IFERROR(INDEX(A:S,MATCH(AD2691,A:A,0),COLUMN(M$2)),0),IFERROR(INDEX(A:S,MATCH(AK2691,A:A,0),COLUMN(M$2)),0),IFERROR(INDEX(A:S,MATCH(AR2691,A:A,0),COLUMN(M$2)),0)),M2691)</f>
        <v>0</v>
      </c>
      <c r="V2691" s="3">
        <f t="shared" si="7"/>
        <v>0</v>
      </c>
      <c r="W2691" s="3" t="s">
        <v>2626</v>
      </c>
      <c r="X2691" s="3">
        <v>1.0</v>
      </c>
      <c r="Y2691" s="3">
        <f t="array" ref="Y2691">ROUNDDOWN(INDEX($A:$O,MATCH(W2691,$A:$A,0),COLUMN(O$1))/X2691,0)</f>
        <v>35</v>
      </c>
      <c r="Z2691" s="3">
        <f t="array" ref="Z2691">ROUNDDOWN(INDEX($A:$J,MATCH(W2691,$A:$A,0),COLUMN(H$1))/X2691,0)+Y2691</f>
        <v>35</v>
      </c>
      <c r="AA2691" s="5" t="str">
        <f>IFERROR(__xludf.DUMMYFUNCTION("SINGLE(XLOOKUP(W2691,A:A,M:M))"),"")</f>
        <v/>
      </c>
      <c r="AB2691" s="3">
        <f t="array" ref="AB2691">ROUNDDOWN(INDEX($A:$N,MATCH(W2691,$A:$A,0),COLUMN(N$1))/X2691,0)+Z2691</f>
        <v>35</v>
      </c>
      <c r="AC2691" s="3" t="str">
        <f t="array" ref="AC2691">INDEX($A:$P,MATCH(W2691,$A:$A,0),COLUMN(P$1))</f>
        <v>LC DINING TABLES</v>
      </c>
      <c r="AD2691" s="3" t="s">
        <v>1422</v>
      </c>
      <c r="AE2691" s="3">
        <v>1.0</v>
      </c>
      <c r="AF2691" s="3">
        <f t="array" ref="AF2691">ROUNDDOWN(INDEX($A:$O,MATCH(AD2691,$A:$A,0),COLUMN(O$1))/AE2691,0)</f>
        <v>36</v>
      </c>
      <c r="AG2691" s="3">
        <f t="array" ref="AG2691">ROUNDDOWN(INDEX($A:$J,MATCH(AD2691,$A:$A,0),COLUMN(H$1))/AE2691,0)+AF2691</f>
        <v>36</v>
      </c>
      <c r="AH2691" s="5" t="str">
        <f>IFERROR(__xludf.DUMMYFUNCTION("SINGLE(XLOOKUP(AD2691,A:A,M:M))"),"")</f>
        <v/>
      </c>
      <c r="AI2691" s="3">
        <f t="array" ref="AI2691">ROUNDDOWN(INDEX($A:$N,MATCH(AD2691,$A:$A,0),COLUMN(N$1))/AE2691,0)+AG2691</f>
        <v>36</v>
      </c>
      <c r="AJ2691" s="3" t="str">
        <f t="array" ref="AJ2691">INDEX($A:$P,MATCH(AD2691,$A:$A,0),COLUMN(P$1))</f>
        <v>LC DINING TABLES</v>
      </c>
      <c r="AK2691" s="3" t="s">
        <v>2642</v>
      </c>
      <c r="AL2691" s="3">
        <v>4.0</v>
      </c>
      <c r="AM2691" s="3">
        <f t="array" ref="AM2691">ROUNDDOWN(INDEX($A:$O,MATCH(AK2691,$A:$A,0),COLUMN(O$1))/AL2691,0)</f>
        <v>0</v>
      </c>
      <c r="AN2691" s="3">
        <f t="array" ref="AN2691">ROUNDDOWN(INDEX($A:$J,MATCH(AK2691,$A:$A,0),COLUMN(H$1))/AL2691,0)+AM2691</f>
        <v>0</v>
      </c>
      <c r="AO2691" s="5" t="str">
        <f t="shared" si="110"/>
        <v/>
      </c>
      <c r="AP2691" s="3">
        <f t="array" ref="AP2691">ROUNDDOWN(INDEX($A:$N,MATCH(AK2691,$A:$A,0),COLUMN(N$1))/AL2691,0)+AN2691</f>
        <v>0</v>
      </c>
      <c r="AQ2691" s="3" t="str">
        <f t="array" ref="AQ2691">INDEX($A:$P,MATCH(AK2691,$A:$A,0),COLUMN(P$1))</f>
        <v>Z</v>
      </c>
    </row>
    <row r="2692" ht="15.75" customHeight="1">
      <c r="A2692" s="3" t="s">
        <v>2941</v>
      </c>
      <c r="B2692" s="4" t="str">
        <f t="shared" si="104"/>
        <v>SETFEDI5PCGR</v>
      </c>
      <c r="D2692" s="3" t="s">
        <v>101</v>
      </c>
      <c r="G2692" s="4">
        <v>0.0</v>
      </c>
      <c r="I2692" s="4">
        <v>0.0</v>
      </c>
      <c r="J2692" s="4">
        <v>0.0</v>
      </c>
      <c r="K2692" s="4">
        <v>0.0</v>
      </c>
      <c r="L2692" s="4">
        <v>0.0</v>
      </c>
      <c r="O2692" s="6">
        <f t="shared" si="2"/>
        <v>0</v>
      </c>
      <c r="P2692" s="3" t="s">
        <v>144</v>
      </c>
      <c r="Q2692" s="3" t="str">
        <f t="shared" si="3"/>
        <v>LC DINING TABLES</v>
      </c>
      <c r="R2692" s="3">
        <f t="shared" si="4"/>
        <v>2</v>
      </c>
      <c r="S2692" s="3">
        <f t="shared" si="5"/>
        <v>0</v>
      </c>
      <c r="T2692" s="7">
        <f t="shared" si="6"/>
        <v>0</v>
      </c>
      <c r="U2692" s="8">
        <f t="array" ref="U2692">IF(W2692&lt;&gt;0,MAX(IFERROR(INDEX(A:S,MATCH(W2692,A:A,0),COLUMN(M$2)),0),IFERROR(INDEX(A:S,MATCH(AD2692,A:A,0),COLUMN(M$2)),0),IFERROR(INDEX(A:S,MATCH(AK2692,A:A,0),COLUMN(M$2)),0),IFERROR(INDEX(A:S,MATCH(AR2692,A:A,0),COLUMN(M$2)),0)),M2692)</f>
        <v>45257</v>
      </c>
      <c r="V2692" s="3">
        <f t="shared" si="7"/>
        <v>0</v>
      </c>
      <c r="W2692" s="3" t="s">
        <v>2626</v>
      </c>
      <c r="X2692" s="3">
        <v>1.0</v>
      </c>
      <c r="Y2692" s="3">
        <f t="array" ref="Y2692">ROUNDDOWN(INDEX($A:$O,MATCH(W2692,$A:$A,0),COLUMN(O$1))/X2692,0)</f>
        <v>35</v>
      </c>
      <c r="Z2692" s="3">
        <f t="array" ref="Z2692">ROUNDDOWN(INDEX($A:$J,MATCH(W2692,$A:$A,0),COLUMN(H$1))/X2692,0)+Y2692</f>
        <v>35</v>
      </c>
      <c r="AA2692" s="5" t="str">
        <f>IFERROR(__xludf.DUMMYFUNCTION("SINGLE(XLOOKUP(W2692,A:A,M:M))"),"")</f>
        <v/>
      </c>
      <c r="AB2692" s="3">
        <f t="array" ref="AB2692">ROUNDDOWN(INDEX($A:$N,MATCH(W2692,$A:$A,0),COLUMN(N$1))/X2692,0)+Z2692</f>
        <v>35</v>
      </c>
      <c r="AC2692" s="3" t="str">
        <f t="array" ref="AC2692">INDEX($A:$P,MATCH(W2692,$A:$A,0),COLUMN(P$1))</f>
        <v>LC DINING TABLES</v>
      </c>
      <c r="AD2692" s="3" t="s">
        <v>2625</v>
      </c>
      <c r="AE2692" s="3">
        <v>1.0</v>
      </c>
      <c r="AF2692" s="3">
        <f t="array" ref="AF2692">ROUNDDOWN(INDEX($A:$O,MATCH(AD2692,$A:$A,0),COLUMN(O$1))/AE2692,0)</f>
        <v>16</v>
      </c>
      <c r="AG2692" s="3">
        <f t="array" ref="AG2692">ROUNDDOWN(INDEX($A:$J,MATCH(AD2692,$A:$A,0),COLUMN(H$1))/AE2692,0)+AF2692</f>
        <v>46</v>
      </c>
      <c r="AH2692" s="5">
        <f>IFERROR(__xludf.DUMMYFUNCTION("SINGLE(XLOOKUP(AD2692,A:A,M:M))"),45257.0)</f>
        <v>45257</v>
      </c>
      <c r="AI2692" s="3">
        <f t="array" ref="AI2692">ROUNDDOWN(INDEX($A:$N,MATCH(AD2692,$A:$A,0),COLUMN(N$1))/AE2692,0)+AG2692</f>
        <v>46</v>
      </c>
      <c r="AJ2692" s="3" t="str">
        <f t="array" ref="AJ2692">INDEX($A:$P,MATCH(AD2692,$A:$A,0),COLUMN(P$1))</f>
        <v>LC DINING TABLES</v>
      </c>
      <c r="AK2692" s="3" t="s">
        <v>2646</v>
      </c>
      <c r="AL2692" s="3">
        <v>4.0</v>
      </c>
      <c r="AM2692" s="3">
        <f t="array" ref="AM2692">ROUNDDOWN(INDEX($A:$O,MATCH(AK2692,$A:$A,0),COLUMN(O$1))/AL2692,0)</f>
        <v>2</v>
      </c>
      <c r="AN2692" s="3">
        <f t="array" ref="AN2692">ROUNDDOWN(INDEX($A:$J,MATCH(AK2692,$A:$A,0),COLUMN(H$1))/AL2692,0)+AM2692</f>
        <v>2</v>
      </c>
      <c r="AO2692" s="5" t="str">
        <f t="shared" si="110"/>
        <v/>
      </c>
      <c r="AP2692" s="3">
        <f t="array" ref="AP2692">ROUNDDOWN(INDEX($A:$N,MATCH(AK2692,$A:$A,0),COLUMN(N$1))/AL2692,0)+AN2692</f>
        <v>2</v>
      </c>
      <c r="AQ2692" s="3" t="str">
        <f t="array" ref="AQ2692">INDEX($A:$P,MATCH(AK2692,$A:$A,0),COLUMN(P$1))</f>
        <v>LC DINING CHAIRS</v>
      </c>
    </row>
    <row r="2693" ht="15.75" customHeight="1">
      <c r="A2693" s="3" t="s">
        <v>2942</v>
      </c>
      <c r="B2693" s="4" t="str">
        <f t="shared" si="104"/>
        <v>SETFEDI7FEGR</v>
      </c>
      <c r="D2693" s="3" t="s">
        <v>101</v>
      </c>
      <c r="G2693" s="4">
        <v>0.0</v>
      </c>
      <c r="I2693" s="4">
        <v>0.0</v>
      </c>
      <c r="J2693" s="4">
        <v>4.0</v>
      </c>
      <c r="K2693" s="4">
        <v>0.0</v>
      </c>
      <c r="L2693" s="4">
        <v>0.0</v>
      </c>
      <c r="O2693" s="6">
        <f t="shared" si="2"/>
        <v>4</v>
      </c>
      <c r="P2693" s="3" t="s">
        <v>144</v>
      </c>
      <c r="Q2693" s="3" t="str">
        <f t="shared" si="3"/>
        <v>LC DINING TABLES</v>
      </c>
      <c r="R2693" s="3">
        <f t="shared" si="4"/>
        <v>5</v>
      </c>
      <c r="S2693" s="3">
        <f t="shared" si="5"/>
        <v>0</v>
      </c>
      <c r="T2693" s="7">
        <f t="shared" si="6"/>
        <v>4</v>
      </c>
      <c r="U2693" s="8">
        <f t="array" ref="U2693">IF(W2693&lt;&gt;0,MAX(IFERROR(INDEX(A:S,MATCH(W2693,A:A,0),COLUMN(M$2)),0),IFERROR(INDEX(A:S,MATCH(AD2693,A:A,0),COLUMN(M$2)),0),IFERROR(INDEX(A:S,MATCH(AK2693,A:A,0),COLUMN(M$2)),0),IFERROR(INDEX(A:S,MATCH(AR2693,A:A,0),COLUMN(M$2)),0)),M2693)</f>
        <v>0</v>
      </c>
      <c r="V2693" s="3">
        <f t="shared" si="7"/>
        <v>0</v>
      </c>
      <c r="W2693" s="3" t="s">
        <v>2629</v>
      </c>
      <c r="X2693" s="3">
        <v>1.0</v>
      </c>
      <c r="Y2693" s="3">
        <f t="array" ref="Y2693">ROUNDDOWN(INDEX($A:$O,MATCH(W2693,$A:$A,0),COLUMN(O$1))/X2693,0)</f>
        <v>10</v>
      </c>
      <c r="Z2693" s="3">
        <f t="array" ref="Z2693">ROUNDDOWN(INDEX($A:$J,MATCH(W2693,$A:$A,0),COLUMN(H$1))/X2693,0)+Y2693</f>
        <v>10</v>
      </c>
      <c r="AA2693" s="5" t="str">
        <f>IFERROR(__xludf.DUMMYFUNCTION("SINGLE(XLOOKUP(W2693,A:A,M:M))"),"")</f>
        <v/>
      </c>
      <c r="AB2693" s="3">
        <f t="array" ref="AB2693">ROUNDDOWN(INDEX($A:$N,MATCH(W2693,$A:$A,0),COLUMN(N$1))/X2693,0)+Z2693</f>
        <v>10</v>
      </c>
      <c r="AC2693" s="3" t="str">
        <f t="array" ref="AC2693">INDEX($A:$P,MATCH(W2693,$A:$A,0),COLUMN(P$1))</f>
        <v>LC DINING TABLES</v>
      </c>
      <c r="AD2693" s="3" t="s">
        <v>1422</v>
      </c>
      <c r="AE2693" s="3">
        <v>1.0</v>
      </c>
      <c r="AF2693" s="3">
        <f t="array" ref="AF2693">ROUNDDOWN(INDEX($A:$O,MATCH(AD2693,$A:$A,0),COLUMN(O$1))/AE2693,0)</f>
        <v>36</v>
      </c>
      <c r="AG2693" s="3">
        <f t="array" ref="AG2693">ROUNDDOWN(INDEX($A:$J,MATCH(AD2693,$A:$A,0),COLUMN(H$1))/AE2693,0)+AF2693</f>
        <v>36</v>
      </c>
      <c r="AH2693" s="5" t="str">
        <f>IFERROR(__xludf.DUMMYFUNCTION("SINGLE(XLOOKUP(AD2693,A:A,M:M))"),"")</f>
        <v/>
      </c>
      <c r="AI2693" s="3">
        <f t="array" ref="AI2693">ROUNDDOWN(INDEX($A:$N,MATCH(AD2693,$A:$A,0),COLUMN(N$1))/AE2693,0)+AG2693</f>
        <v>36</v>
      </c>
      <c r="AJ2693" s="3" t="str">
        <f t="array" ref="AJ2693">INDEX($A:$P,MATCH(AD2693,$A:$A,0),COLUMN(P$1))</f>
        <v>LC DINING TABLES</v>
      </c>
      <c r="AK2693" s="3" t="s">
        <v>2645</v>
      </c>
      <c r="AL2693" s="3">
        <v>6.0</v>
      </c>
      <c r="AM2693" s="3">
        <f t="array" ref="AM2693">ROUNDDOWN(INDEX($A:$O,MATCH(AK2693,$A:$A,0),COLUMN(O$1))/AL2693,0)</f>
        <v>5</v>
      </c>
      <c r="AN2693" s="3">
        <f t="array" ref="AN2693">ROUNDDOWN(INDEX($A:$J,MATCH(AK2693,$A:$A,0),COLUMN(H$1))/AL2693,0)+AM2693</f>
        <v>5</v>
      </c>
      <c r="AO2693" s="5" t="str">
        <f t="shared" si="110"/>
        <v/>
      </c>
      <c r="AP2693" s="3">
        <f t="array" ref="AP2693">ROUNDDOWN(INDEX($A:$N,MATCH(AK2693,$A:$A,0),COLUMN(N$1))/AL2693,0)+AN2693</f>
        <v>5</v>
      </c>
      <c r="AQ2693" s="3" t="str">
        <f t="array" ref="AQ2693">INDEX($A:$P,MATCH(AK2693,$A:$A,0),COLUMN(P$1))</f>
        <v>LC DINING CHAIRS</v>
      </c>
    </row>
    <row r="2694" ht="15.75" customHeight="1">
      <c r="A2694" s="3" t="s">
        <v>2943</v>
      </c>
      <c r="B2694" s="4" t="str">
        <f t="shared" si="104"/>
        <v>SETFEDI7MNCH</v>
      </c>
      <c r="D2694" s="3" t="s">
        <v>60</v>
      </c>
      <c r="F2694" s="5">
        <v>45020.0</v>
      </c>
      <c r="G2694" s="4">
        <v>0.0</v>
      </c>
      <c r="I2694" s="4">
        <v>0.0</v>
      </c>
      <c r="J2694" s="4">
        <v>0.0</v>
      </c>
      <c r="K2694" s="4">
        <v>0.0</v>
      </c>
      <c r="L2694" s="4">
        <v>0.0</v>
      </c>
      <c r="O2694" s="6">
        <f t="shared" si="2"/>
        <v>0</v>
      </c>
      <c r="P2694" s="9" t="s">
        <v>112</v>
      </c>
      <c r="Q2694" s="3" t="str">
        <f t="shared" si="3"/>
        <v>Z</v>
      </c>
      <c r="R2694" s="3">
        <f t="shared" si="4"/>
        <v>0</v>
      </c>
      <c r="S2694" s="3">
        <f t="shared" si="5"/>
        <v>0</v>
      </c>
      <c r="T2694" s="7">
        <f t="shared" si="6"/>
        <v>0</v>
      </c>
      <c r="U2694" s="8">
        <f t="array" ref="U2694">IF(W2694&lt;&gt;0,MAX(IFERROR(INDEX(A:S,MATCH(W2694,A:A,0),COLUMN(M$2)),0),IFERROR(INDEX(A:S,MATCH(AD2694,A:A,0),COLUMN(M$2)),0),IFERROR(INDEX(A:S,MATCH(AK2694,A:A,0),COLUMN(M$2)),0),IFERROR(INDEX(A:S,MATCH(AR2694,A:A,0),COLUMN(M$2)),0)),M2694)</f>
        <v>45257</v>
      </c>
      <c r="V2694" s="3">
        <f t="shared" si="7"/>
        <v>0</v>
      </c>
      <c r="W2694" s="3" t="s">
        <v>2626</v>
      </c>
      <c r="X2694" s="3">
        <v>1.0</v>
      </c>
      <c r="Y2694" s="3">
        <f t="array" ref="Y2694">ROUNDDOWN(INDEX($A:$O,MATCH(W2694,$A:$A,0),COLUMN(O$1))/X2694,0)</f>
        <v>35</v>
      </c>
      <c r="Z2694" s="3">
        <f t="array" ref="Z2694">ROUNDDOWN(INDEX($A:$J,MATCH(W2694,$A:$A,0),COLUMN(H$1))/X2694,0)+Y2694</f>
        <v>35</v>
      </c>
      <c r="AA2694" s="5" t="str">
        <f>IFERROR(__xludf.DUMMYFUNCTION("SINGLE(XLOOKUP(W2694,A:A,M:M))"),"")</f>
        <v/>
      </c>
      <c r="AB2694" s="3">
        <f t="array" ref="AB2694">ROUNDDOWN(INDEX($A:$N,MATCH(W2694,$A:$A,0),COLUMN(N$1))/X2694,0)+Z2694</f>
        <v>35</v>
      </c>
      <c r="AC2694" s="3" t="str">
        <f t="array" ref="AC2694">INDEX($A:$P,MATCH(W2694,$A:$A,0),COLUMN(P$1))</f>
        <v>LC DINING TABLES</v>
      </c>
      <c r="AD2694" s="3" t="s">
        <v>2625</v>
      </c>
      <c r="AE2694" s="3">
        <v>1.0</v>
      </c>
      <c r="AF2694" s="3">
        <f t="array" ref="AF2694">ROUNDDOWN(INDEX($A:$O,MATCH(AD2694,$A:$A,0),COLUMN(O$1))/AE2694,0)</f>
        <v>16</v>
      </c>
      <c r="AG2694" s="3">
        <f t="array" ref="AG2694">ROUNDDOWN(INDEX($A:$J,MATCH(AD2694,$A:$A,0),COLUMN(H$1))/AE2694,0)+AF2694</f>
        <v>46</v>
      </c>
      <c r="AH2694" s="5">
        <f>IFERROR(__xludf.DUMMYFUNCTION("SINGLE(XLOOKUP(AD2694,A:A,M:M))"),45257.0)</f>
        <v>45257</v>
      </c>
      <c r="AI2694" s="3">
        <f t="array" ref="AI2694">ROUNDDOWN(INDEX($A:$N,MATCH(AD2694,$A:$A,0),COLUMN(N$1))/AE2694,0)+AG2694</f>
        <v>46</v>
      </c>
      <c r="AJ2694" s="3" t="str">
        <f t="array" ref="AJ2694">INDEX($A:$P,MATCH(AD2694,$A:$A,0),COLUMN(P$1))</f>
        <v>LC DINING TABLES</v>
      </c>
      <c r="AK2694" s="3" t="s">
        <v>2640</v>
      </c>
      <c r="AL2694" s="3">
        <v>6.0</v>
      </c>
      <c r="AM2694" s="3">
        <f t="array" ref="AM2694">ROUNDDOWN(INDEX($A:$O,MATCH(AK2694,$A:$A,0),COLUMN(O$1))/AL2694,0)</f>
        <v>0</v>
      </c>
      <c r="AN2694" s="3">
        <f t="array" ref="AN2694">ROUNDDOWN(INDEX($A:$J,MATCH(AK2694,$A:$A,0),COLUMN(H$1))/AL2694,0)+AM2694</f>
        <v>0</v>
      </c>
      <c r="AO2694" s="5" t="str">
        <f t="shared" si="110"/>
        <v/>
      </c>
      <c r="AP2694" s="3">
        <f t="array" ref="AP2694">ROUNDDOWN(INDEX($A:$N,MATCH(AK2694,$A:$A,0),COLUMN(N$1))/AL2694,0)+AN2694</f>
        <v>0</v>
      </c>
      <c r="AQ2694" s="3" t="str">
        <f t="array" ref="AQ2694">INDEX($A:$P,MATCH(AK2694,$A:$A,0),COLUMN(P$1))</f>
        <v>Z</v>
      </c>
    </row>
    <row r="2695" ht="15.75" customHeight="1">
      <c r="A2695" s="3" t="s">
        <v>2944</v>
      </c>
      <c r="B2695" s="4" t="str">
        <f t="shared" si="104"/>
        <v>SETFEDI7NHBLU</v>
      </c>
      <c r="D2695" s="3" t="s">
        <v>60</v>
      </c>
      <c r="F2695" s="5">
        <v>45020.0</v>
      </c>
      <c r="G2695" s="4">
        <v>0.0</v>
      </c>
      <c r="I2695" s="4">
        <v>0.0</v>
      </c>
      <c r="J2695" s="4">
        <v>0.0</v>
      </c>
      <c r="K2695" s="4">
        <v>0.0</v>
      </c>
      <c r="L2695" s="4">
        <v>0.0</v>
      </c>
      <c r="O2695" s="6">
        <f t="shared" si="2"/>
        <v>0</v>
      </c>
      <c r="P2695" s="9" t="s">
        <v>112</v>
      </c>
      <c r="Q2695" s="3" t="str">
        <f t="shared" si="3"/>
        <v>Z</v>
      </c>
      <c r="R2695" s="3">
        <f t="shared" si="4"/>
        <v>0</v>
      </c>
      <c r="S2695" s="3">
        <f t="shared" si="5"/>
        <v>0</v>
      </c>
      <c r="T2695" s="7">
        <f t="shared" si="6"/>
        <v>0</v>
      </c>
      <c r="U2695" s="8">
        <f t="array" ref="U2695">IF(W2695&lt;&gt;0,MAX(IFERROR(INDEX(A:S,MATCH(W2695,A:A,0),COLUMN(M$2)),0),IFERROR(INDEX(A:S,MATCH(AD2695,A:A,0),COLUMN(M$2)),0),IFERROR(INDEX(A:S,MATCH(AK2695,A:A,0),COLUMN(M$2)),0),IFERROR(INDEX(A:S,MATCH(AR2695,A:A,0),COLUMN(M$2)),0)),M2695)</f>
        <v>0</v>
      </c>
      <c r="V2695" s="3">
        <f t="shared" si="7"/>
        <v>0</v>
      </c>
      <c r="W2695" s="3" t="s">
        <v>2626</v>
      </c>
      <c r="X2695" s="3">
        <v>1.0</v>
      </c>
      <c r="Y2695" s="3">
        <f t="array" ref="Y2695">ROUNDDOWN(INDEX($A:$O,MATCH(W2695,$A:$A,0),COLUMN(O$1))/X2695,0)</f>
        <v>35</v>
      </c>
      <c r="Z2695" s="3">
        <f t="array" ref="Z2695">ROUNDDOWN(INDEX($A:$J,MATCH(W2695,$A:$A,0),COLUMN(H$1))/X2695,0)+Y2695</f>
        <v>35</v>
      </c>
      <c r="AA2695" s="5" t="str">
        <f>IFERROR(__xludf.DUMMYFUNCTION("SINGLE(XLOOKUP(W2695,A:A,M:M))"),"")</f>
        <v/>
      </c>
      <c r="AB2695" s="3">
        <f t="array" ref="AB2695">ROUNDDOWN(INDEX($A:$N,MATCH(W2695,$A:$A,0),COLUMN(N$1))/X2695,0)+Z2695</f>
        <v>35</v>
      </c>
      <c r="AC2695" s="3" t="str">
        <f t="array" ref="AC2695">INDEX($A:$P,MATCH(W2695,$A:$A,0),COLUMN(P$1))</f>
        <v>LC DINING TABLES</v>
      </c>
      <c r="AD2695" s="3" t="s">
        <v>1422</v>
      </c>
      <c r="AE2695" s="3">
        <v>1.0</v>
      </c>
      <c r="AF2695" s="3">
        <f t="array" ref="AF2695">ROUNDDOWN(INDEX($A:$O,MATCH(AD2695,$A:$A,0),COLUMN(O$1))/AE2695,0)</f>
        <v>36</v>
      </c>
      <c r="AG2695" s="3">
        <f t="array" ref="AG2695">ROUNDDOWN(INDEX($A:$J,MATCH(AD2695,$A:$A,0),COLUMN(H$1))/AE2695,0)+AF2695</f>
        <v>36</v>
      </c>
      <c r="AH2695" s="5" t="str">
        <f>IFERROR(__xludf.DUMMYFUNCTION("SINGLE(XLOOKUP(AD2695,A:A,M:M))"),"")</f>
        <v/>
      </c>
      <c r="AI2695" s="3">
        <f t="array" ref="AI2695">ROUNDDOWN(INDEX($A:$N,MATCH(AD2695,$A:$A,0),COLUMN(N$1))/AE2695,0)+AG2695</f>
        <v>36</v>
      </c>
      <c r="AJ2695" s="3" t="str">
        <f t="array" ref="AJ2695">INDEX($A:$P,MATCH(AD2695,$A:$A,0),COLUMN(P$1))</f>
        <v>LC DINING TABLES</v>
      </c>
      <c r="AK2695" s="3" t="s">
        <v>2642</v>
      </c>
      <c r="AL2695" s="3">
        <v>6.0</v>
      </c>
      <c r="AM2695" s="3">
        <f t="array" ref="AM2695">ROUNDDOWN(INDEX($A:$O,MATCH(AK2695,$A:$A,0),COLUMN(O$1))/AL2695,0)</f>
        <v>0</v>
      </c>
      <c r="AN2695" s="3">
        <f t="array" ref="AN2695">ROUNDDOWN(INDEX($A:$J,MATCH(AK2695,$A:$A,0),COLUMN(H$1))/AL2695,0)+AM2695</f>
        <v>0</v>
      </c>
      <c r="AO2695" s="5" t="str">
        <f t="shared" si="110"/>
        <v/>
      </c>
      <c r="AP2695" s="3">
        <f t="array" ref="AP2695">ROUNDDOWN(INDEX($A:$N,MATCH(AK2695,$A:$A,0),COLUMN(N$1))/AL2695,0)+AN2695</f>
        <v>0</v>
      </c>
      <c r="AQ2695" s="3" t="str">
        <f t="array" ref="AQ2695">INDEX($A:$P,MATCH(AK2695,$A:$A,0),COLUMN(P$1))</f>
        <v>Z</v>
      </c>
    </row>
    <row r="2696" ht="15.75" customHeight="1">
      <c r="A2696" s="3" t="s">
        <v>2945</v>
      </c>
      <c r="B2696" s="4" t="str">
        <f t="shared" si="104"/>
        <v>SETFEDI7PCGR</v>
      </c>
      <c r="D2696" s="3" t="s">
        <v>101</v>
      </c>
      <c r="G2696" s="4">
        <v>0.0</v>
      </c>
      <c r="I2696" s="4">
        <v>0.0</v>
      </c>
      <c r="J2696" s="4">
        <v>0.0</v>
      </c>
      <c r="K2696" s="4">
        <v>0.0</v>
      </c>
      <c r="L2696" s="4">
        <v>0.0</v>
      </c>
      <c r="O2696" s="6">
        <f t="shared" si="2"/>
        <v>0</v>
      </c>
      <c r="P2696" s="3" t="s">
        <v>144</v>
      </c>
      <c r="Q2696" s="3" t="str">
        <f t="shared" si="3"/>
        <v>LC DINING TABLES</v>
      </c>
      <c r="R2696" s="3">
        <f t="shared" si="4"/>
        <v>1</v>
      </c>
      <c r="S2696" s="3">
        <f t="shared" si="5"/>
        <v>0</v>
      </c>
      <c r="T2696" s="7">
        <f t="shared" si="6"/>
        <v>0</v>
      </c>
      <c r="U2696" s="8">
        <f t="array" ref="U2696">IF(W2696&lt;&gt;0,MAX(IFERROR(INDEX(A:S,MATCH(W2696,A:A,0),COLUMN(M$2)),0),IFERROR(INDEX(A:S,MATCH(AD2696,A:A,0),COLUMN(M$2)),0),IFERROR(INDEX(A:S,MATCH(AK2696,A:A,0),COLUMN(M$2)),0),IFERROR(INDEX(A:S,MATCH(AR2696,A:A,0),COLUMN(M$2)),0)),M2696)</f>
        <v>45257</v>
      </c>
      <c r="V2696" s="3">
        <f t="shared" si="7"/>
        <v>0</v>
      </c>
      <c r="W2696" s="3" t="s">
        <v>2626</v>
      </c>
      <c r="X2696" s="3">
        <v>1.0</v>
      </c>
      <c r="Y2696" s="3">
        <f t="array" ref="Y2696">ROUNDDOWN(INDEX($A:$O,MATCH(W2696,$A:$A,0),COLUMN(O$1))/X2696,0)</f>
        <v>35</v>
      </c>
      <c r="Z2696" s="3">
        <f t="array" ref="Z2696">ROUNDDOWN(INDEX($A:$J,MATCH(W2696,$A:$A,0),COLUMN(H$1))/X2696,0)+Y2696</f>
        <v>35</v>
      </c>
      <c r="AA2696" s="5" t="str">
        <f>IFERROR(__xludf.DUMMYFUNCTION("SINGLE(XLOOKUP(W2696,A:A,M:M))"),"")</f>
        <v/>
      </c>
      <c r="AB2696" s="3">
        <f t="array" ref="AB2696">ROUNDDOWN(INDEX($A:$N,MATCH(W2696,$A:$A,0),COLUMN(N$1))/X2696,0)+Z2696</f>
        <v>35</v>
      </c>
      <c r="AC2696" s="3" t="str">
        <f t="array" ref="AC2696">INDEX($A:$P,MATCH(W2696,$A:$A,0),COLUMN(P$1))</f>
        <v>LC DINING TABLES</v>
      </c>
      <c r="AD2696" s="3" t="s">
        <v>2625</v>
      </c>
      <c r="AE2696" s="3">
        <v>1.0</v>
      </c>
      <c r="AF2696" s="3">
        <f t="array" ref="AF2696">ROUNDDOWN(INDEX($A:$O,MATCH(AD2696,$A:$A,0),COLUMN(O$1))/AE2696,0)</f>
        <v>16</v>
      </c>
      <c r="AG2696" s="3">
        <f t="array" ref="AG2696">ROUNDDOWN(INDEX($A:$J,MATCH(AD2696,$A:$A,0),COLUMN(H$1))/AE2696,0)+AF2696</f>
        <v>46</v>
      </c>
      <c r="AH2696" s="5">
        <f>IFERROR(__xludf.DUMMYFUNCTION("SINGLE(XLOOKUP(AD2696,A:A,M:M))"),45257.0)</f>
        <v>45257</v>
      </c>
      <c r="AI2696" s="3">
        <f t="array" ref="AI2696">ROUNDDOWN(INDEX($A:$N,MATCH(AD2696,$A:$A,0),COLUMN(N$1))/AE2696,0)+AG2696</f>
        <v>46</v>
      </c>
      <c r="AJ2696" s="3" t="str">
        <f t="array" ref="AJ2696">INDEX($A:$P,MATCH(AD2696,$A:$A,0),COLUMN(P$1))</f>
        <v>LC DINING TABLES</v>
      </c>
      <c r="AK2696" s="3" t="s">
        <v>2646</v>
      </c>
      <c r="AL2696" s="3">
        <v>6.0</v>
      </c>
      <c r="AM2696" s="3">
        <f t="array" ref="AM2696">ROUNDDOWN(INDEX($A:$O,MATCH(AK2696,$A:$A,0),COLUMN(O$1))/AL2696,0)</f>
        <v>1</v>
      </c>
      <c r="AN2696" s="3">
        <f t="array" ref="AN2696">ROUNDDOWN(INDEX($A:$J,MATCH(AK2696,$A:$A,0),COLUMN(H$1))/AL2696,0)+AM2696</f>
        <v>1</v>
      </c>
      <c r="AO2696" s="5" t="str">
        <f t="shared" si="110"/>
        <v/>
      </c>
      <c r="AP2696" s="3">
        <f t="array" ref="AP2696">ROUNDDOWN(INDEX($A:$N,MATCH(AK2696,$A:$A,0),COLUMN(N$1))/AL2696,0)+AN2696</f>
        <v>1</v>
      </c>
      <c r="AQ2696" s="3" t="str">
        <f t="array" ref="AQ2696">INDEX($A:$P,MATCH(AK2696,$A:$A,0),COLUMN(P$1))</f>
        <v>LC DINING CHAIRS</v>
      </c>
    </row>
    <row r="2697" ht="15.75" customHeight="1">
      <c r="A2697" s="3" t="s">
        <v>2946</v>
      </c>
      <c r="B2697" s="4" t="str">
        <f t="shared" si="104"/>
        <v>SETODNO7DIBE</v>
      </c>
      <c r="D2697" s="3" t="s">
        <v>101</v>
      </c>
      <c r="G2697" s="4">
        <v>0.0</v>
      </c>
      <c r="I2697" s="4">
        <v>0.0</v>
      </c>
      <c r="J2697" s="4">
        <v>16.0</v>
      </c>
      <c r="K2697" s="4">
        <v>0.0</v>
      </c>
      <c r="L2697" s="4">
        <v>0.0</v>
      </c>
      <c r="O2697" s="6">
        <f t="shared" si="2"/>
        <v>16</v>
      </c>
      <c r="P2697" s="3" t="s">
        <v>102</v>
      </c>
      <c r="Q2697" s="3" t="str">
        <f t="shared" si="3"/>
        <v>OD</v>
      </c>
      <c r="R2697" s="3">
        <f t="shared" si="4"/>
        <v>16</v>
      </c>
      <c r="S2697" s="3">
        <f t="shared" si="5"/>
        <v>0</v>
      </c>
      <c r="T2697" s="7">
        <f t="shared" si="6"/>
        <v>16</v>
      </c>
      <c r="U2697" s="8">
        <f t="array" ref="U2697">IF(W2697&lt;&gt;0,MAX(IFERROR(INDEX(A:S,MATCH(W2697,A:A,0),COLUMN(M$2)),0),IFERROR(INDEX(A:S,MATCH(AD2697,A:A,0),COLUMN(M$2)),0),IFERROR(INDEX(A:S,MATCH(AK2697,A:A,0),COLUMN(M$2)),0),IFERROR(INDEX(A:S,MATCH(AR2697,A:A,0),COLUMN(M$2)),0)),M2697)</f>
        <v>0</v>
      </c>
      <c r="V2697" s="3">
        <f t="shared" si="7"/>
        <v>0</v>
      </c>
      <c r="W2697" s="3" t="s">
        <v>1295</v>
      </c>
      <c r="X2697" s="3">
        <v>6.0</v>
      </c>
      <c r="Y2697" s="3">
        <f t="array" ref="Y2697">ROUNDDOWN(INDEX($A:$O,MATCH(W2697,$A:$A,0),COLUMN(O$1))/X2697,0)</f>
        <v>16</v>
      </c>
      <c r="Z2697" s="3">
        <f t="array" ref="Z2697">ROUNDDOWN(INDEX($A:$J,MATCH(W2697,$A:$A,0),COLUMN(H$1))/X2697,0)+Y2697</f>
        <v>16</v>
      </c>
      <c r="AA2697" s="5" t="str">
        <f>IFERROR(__xludf.DUMMYFUNCTION("SINGLE(XLOOKUP(W2697,A:A,M:M))"),"")</f>
        <v/>
      </c>
      <c r="AB2697" s="3">
        <f t="array" ref="AB2697">ROUNDDOWN(INDEX($A:$N,MATCH(W2697,$A:$A,0),COLUMN(N$1))/X2697,0)+Z2697</f>
        <v>16</v>
      </c>
      <c r="AC2697" s="3" t="str">
        <f t="array" ref="AC2697">INDEX($A:$P,MATCH(W2697,$A:$A,0),COLUMN(P$1))</f>
        <v>OD</v>
      </c>
      <c r="AD2697" s="3" t="s">
        <v>1296</v>
      </c>
      <c r="AE2697" s="3">
        <v>1.0</v>
      </c>
      <c r="AF2697" s="3">
        <f t="array" ref="AF2697">ROUNDDOWN(INDEX($A:$O,MATCH(AD2697,$A:$A,0),COLUMN(O$1))/AE2697,0)</f>
        <v>24</v>
      </c>
      <c r="AG2697" s="3">
        <f t="array" ref="AG2697">ROUNDDOWN(INDEX($A:$J,MATCH(AD2697,$A:$A,0),COLUMN(H$1))/AE2697,0)+AF2697</f>
        <v>24</v>
      </c>
      <c r="AH2697" s="5" t="str">
        <f>IFERROR(__xludf.DUMMYFUNCTION("SINGLE(XLOOKUP(AD2697,A:A,M:M))"),"")</f>
        <v/>
      </c>
      <c r="AI2697" s="3">
        <f t="array" ref="AI2697">ROUNDDOWN(INDEX($A:$N,MATCH(AD2697,$A:$A,0),COLUMN(N$1))/AE2697,0)+AG2697</f>
        <v>24</v>
      </c>
      <c r="AJ2697" s="3" t="str">
        <f t="array" ref="AJ2697">INDEX($A:$P,MATCH(AD2697,$A:$A,0),COLUMN(P$1))</f>
        <v>OD</v>
      </c>
    </row>
    <row r="2698" ht="15.75" customHeight="1">
      <c r="A2698" s="3" t="s">
        <v>2947</v>
      </c>
      <c r="B2698" s="4" t="str">
        <f t="shared" si="104"/>
        <v>LCAUBABLBL26</v>
      </c>
      <c r="D2698" s="3" t="s">
        <v>101</v>
      </c>
      <c r="G2698" s="4">
        <v>5.0</v>
      </c>
      <c r="H2698" s="3">
        <v>94.0</v>
      </c>
      <c r="I2698" s="4">
        <v>9.0</v>
      </c>
      <c r="J2698" s="4">
        <v>0.0</v>
      </c>
      <c r="K2698" s="4">
        <v>0.0</v>
      </c>
      <c r="L2698" s="4">
        <v>0.0</v>
      </c>
      <c r="M2698" s="5">
        <v>45250.0</v>
      </c>
      <c r="N2698" s="3">
        <v>80.0</v>
      </c>
      <c r="O2698" s="6">
        <f t="shared" si="2"/>
        <v>-4</v>
      </c>
      <c r="P2698" s="3" t="s">
        <v>137</v>
      </c>
      <c r="Q2698" s="3" t="str">
        <f t="shared" si="3"/>
        <v>LC BARSTL</v>
      </c>
      <c r="R2698" s="3">
        <f t="shared" si="4"/>
        <v>-4</v>
      </c>
      <c r="S2698" s="3">
        <f t="shared" si="5"/>
        <v>94</v>
      </c>
      <c r="T2698" s="7">
        <f t="shared" si="6"/>
        <v>0</v>
      </c>
      <c r="U2698" s="8">
        <f t="array" ref="U2698">IF(W2698&lt;&gt;0,MAX(IFERROR(INDEX(A:S,MATCH(W2698,A:A,0),COLUMN(M$2)),0),IFERROR(INDEX(A:S,MATCH(AD2698,A:A,0),COLUMN(M$2)),0),IFERROR(INDEX(A:S,MATCH(AK2698,A:A,0),COLUMN(M$2)),0),IFERROR(INDEX(A:S,MATCH(AR2698,A:A,0),COLUMN(M$2)),0)),M2698)</f>
        <v>45250</v>
      </c>
      <c r="V2698" s="3">
        <f t="shared" si="7"/>
        <v>80</v>
      </c>
    </row>
    <row r="2699" ht="15.75" customHeight="1">
      <c r="A2699" s="3" t="s">
        <v>2948</v>
      </c>
      <c r="B2699" s="4" t="str">
        <f t="shared" si="104"/>
        <v>LCAUBABLBL30</v>
      </c>
      <c r="D2699" s="3" t="s">
        <v>101</v>
      </c>
      <c r="G2699" s="4">
        <v>98.0</v>
      </c>
      <c r="I2699" s="4">
        <v>5.0</v>
      </c>
      <c r="J2699" s="4">
        <v>91.0</v>
      </c>
      <c r="K2699" s="4">
        <v>0.0</v>
      </c>
      <c r="L2699" s="4">
        <v>0.0</v>
      </c>
      <c r="M2699" s="5"/>
      <c r="O2699" s="6">
        <f t="shared" si="2"/>
        <v>93</v>
      </c>
      <c r="P2699" s="3" t="s">
        <v>137</v>
      </c>
      <c r="Q2699" s="3" t="str">
        <f t="shared" si="3"/>
        <v>LC BARSTL</v>
      </c>
      <c r="R2699" s="3">
        <f t="shared" si="4"/>
        <v>93</v>
      </c>
      <c r="S2699" s="3" t="str">
        <f t="shared" si="5"/>
        <v/>
      </c>
      <c r="T2699" s="7">
        <f t="shared" si="6"/>
        <v>93</v>
      </c>
      <c r="U2699" s="8" t="str">
        <f t="array" ref="U2699">IF(W2699&lt;&gt;0,MAX(IFERROR(INDEX(A:S,MATCH(W2699,A:A,0),COLUMN(M$2)),0),IFERROR(INDEX(A:S,MATCH(AD2699,A:A,0),COLUMN(M$2)),0),IFERROR(INDEX(A:S,MATCH(AK2699,A:A,0),COLUMN(M$2)),0),IFERROR(INDEX(A:S,MATCH(AR2699,A:A,0),COLUMN(M$2)),0)),M2699)</f>
        <v/>
      </c>
      <c r="V2699" s="3" t="str">
        <f t="shared" si="7"/>
        <v/>
      </c>
    </row>
    <row r="2700" ht="15.75" customHeight="1">
      <c r="A2700" s="3" t="s">
        <v>2949</v>
      </c>
      <c r="B2700" s="4" t="str">
        <f t="shared" si="104"/>
        <v>LCAUBABLGR26</v>
      </c>
      <c r="D2700" s="3" t="s">
        <v>101</v>
      </c>
      <c r="G2700" s="4">
        <v>15.0</v>
      </c>
      <c r="H2700" s="3">
        <v>50.0</v>
      </c>
      <c r="I2700" s="4">
        <v>1.0</v>
      </c>
      <c r="J2700" s="4">
        <v>12.0</v>
      </c>
      <c r="K2700" s="4">
        <v>0.0</v>
      </c>
      <c r="L2700" s="4">
        <v>0.0</v>
      </c>
      <c r="M2700" s="5">
        <v>45257.0</v>
      </c>
      <c r="O2700" s="6">
        <f t="shared" si="2"/>
        <v>14</v>
      </c>
      <c r="P2700" s="3" t="s">
        <v>137</v>
      </c>
      <c r="Q2700" s="3" t="str">
        <f t="shared" si="3"/>
        <v>LC BARSTL</v>
      </c>
      <c r="R2700" s="3">
        <f t="shared" si="4"/>
        <v>14</v>
      </c>
      <c r="S2700" s="3">
        <f t="shared" si="5"/>
        <v>50</v>
      </c>
      <c r="T2700" s="7">
        <f t="shared" si="6"/>
        <v>14</v>
      </c>
      <c r="U2700" s="8">
        <f t="array" ref="U2700">IF(W2700&lt;&gt;0,MAX(IFERROR(INDEX(A:S,MATCH(W2700,A:A,0),COLUMN(M$2)),0),IFERROR(INDEX(A:S,MATCH(AD2700,A:A,0),COLUMN(M$2)),0),IFERROR(INDEX(A:S,MATCH(AK2700,A:A,0),COLUMN(M$2)),0),IFERROR(INDEX(A:S,MATCH(AR2700,A:A,0),COLUMN(M$2)),0)),M2700)</f>
        <v>45257</v>
      </c>
      <c r="V2700" s="3" t="str">
        <f t="shared" si="7"/>
        <v/>
      </c>
    </row>
    <row r="2701" ht="15.75" customHeight="1">
      <c r="A2701" s="3" t="s">
        <v>2950</v>
      </c>
      <c r="B2701" s="4" t="str">
        <f t="shared" si="104"/>
        <v>LCAUBABLGR30</v>
      </c>
      <c r="D2701" s="3" t="s">
        <v>101</v>
      </c>
      <c r="G2701" s="4">
        <v>36.0</v>
      </c>
      <c r="I2701" s="4">
        <v>0.0</v>
      </c>
      <c r="J2701" s="4">
        <v>34.0</v>
      </c>
      <c r="K2701" s="4">
        <v>0.0</v>
      </c>
      <c r="L2701" s="4">
        <v>0.0</v>
      </c>
      <c r="M2701" s="5"/>
      <c r="O2701" s="6">
        <f t="shared" si="2"/>
        <v>36</v>
      </c>
      <c r="P2701" s="3" t="s">
        <v>137</v>
      </c>
      <c r="Q2701" s="3" t="str">
        <f t="shared" si="3"/>
        <v>LC BARSTL</v>
      </c>
      <c r="R2701" s="3">
        <f t="shared" si="4"/>
        <v>36</v>
      </c>
      <c r="S2701" s="3" t="str">
        <f t="shared" si="5"/>
        <v/>
      </c>
      <c r="T2701" s="7">
        <f t="shared" si="6"/>
        <v>36</v>
      </c>
      <c r="U2701" s="8" t="str">
        <f t="array" ref="U2701">IF(W2701&lt;&gt;0,MAX(IFERROR(INDEX(A:S,MATCH(W2701,A:A,0),COLUMN(M$2)),0),IFERROR(INDEX(A:S,MATCH(AD2701,A:A,0),COLUMN(M$2)),0),IFERROR(INDEX(A:S,MATCH(AK2701,A:A,0),COLUMN(M$2)),0),IFERROR(INDEX(A:S,MATCH(AR2701,A:A,0),COLUMN(M$2)),0)),M2701)</f>
        <v/>
      </c>
      <c r="V2701" s="3" t="str">
        <f t="shared" si="7"/>
        <v/>
      </c>
    </row>
    <row r="2702" ht="15.75" customHeight="1">
      <c r="A2702" s="3" t="s">
        <v>2951</v>
      </c>
      <c r="B2702" s="4" t="str">
        <f t="shared" si="104"/>
        <v>LCAUBABSGR26</v>
      </c>
      <c r="D2702" s="3" t="s">
        <v>101</v>
      </c>
      <c r="G2702" s="4">
        <v>13.0</v>
      </c>
      <c r="H2702" s="3">
        <v>60.0</v>
      </c>
      <c r="I2702" s="4">
        <v>0.0</v>
      </c>
      <c r="J2702" s="4">
        <v>11.0</v>
      </c>
      <c r="K2702" s="4">
        <v>0.0</v>
      </c>
      <c r="L2702" s="4">
        <v>0.0</v>
      </c>
      <c r="M2702" s="5">
        <v>45257.0</v>
      </c>
      <c r="O2702" s="6">
        <f t="shared" si="2"/>
        <v>13</v>
      </c>
      <c r="P2702" s="3" t="s">
        <v>137</v>
      </c>
      <c r="Q2702" s="3" t="str">
        <f t="shared" si="3"/>
        <v>LC BARSTL</v>
      </c>
      <c r="R2702" s="3">
        <f t="shared" si="4"/>
        <v>13</v>
      </c>
      <c r="S2702" s="3">
        <f t="shared" si="5"/>
        <v>60</v>
      </c>
      <c r="T2702" s="7">
        <f t="shared" si="6"/>
        <v>13</v>
      </c>
      <c r="U2702" s="8">
        <f t="array" ref="U2702">IF(W2702&lt;&gt;0,MAX(IFERROR(INDEX(A:S,MATCH(W2702,A:A,0),COLUMN(M$2)),0),IFERROR(INDEX(A:S,MATCH(AD2702,A:A,0),COLUMN(M$2)),0),IFERROR(INDEX(A:S,MATCH(AK2702,A:A,0),COLUMN(M$2)),0),IFERROR(INDEX(A:S,MATCH(AR2702,A:A,0),COLUMN(M$2)),0)),M2702)</f>
        <v>45257</v>
      </c>
      <c r="V2702" s="3" t="str">
        <f t="shared" si="7"/>
        <v/>
      </c>
    </row>
    <row r="2703" ht="15.75" customHeight="1">
      <c r="A2703" s="3" t="s">
        <v>2952</v>
      </c>
      <c r="B2703" s="4" t="str">
        <f t="shared" si="104"/>
        <v>LCAUBABSGR30</v>
      </c>
      <c r="D2703" s="3" t="s">
        <v>101</v>
      </c>
      <c r="G2703" s="4">
        <v>57.0</v>
      </c>
      <c r="I2703" s="4">
        <v>0.0</v>
      </c>
      <c r="J2703" s="4">
        <v>55.0</v>
      </c>
      <c r="K2703" s="4">
        <v>0.0</v>
      </c>
      <c r="L2703" s="4">
        <v>0.0</v>
      </c>
      <c r="M2703" s="5"/>
      <c r="O2703" s="6">
        <f t="shared" si="2"/>
        <v>57</v>
      </c>
      <c r="P2703" s="3" t="s">
        <v>137</v>
      </c>
      <c r="Q2703" s="3" t="str">
        <f t="shared" si="3"/>
        <v>LC BARSTL</v>
      </c>
      <c r="R2703" s="3">
        <f t="shared" si="4"/>
        <v>57</v>
      </c>
      <c r="S2703" s="3" t="str">
        <f t="shared" si="5"/>
        <v/>
      </c>
      <c r="T2703" s="7">
        <f t="shared" si="6"/>
        <v>57</v>
      </c>
      <c r="U2703" s="8" t="str">
        <f t="array" ref="U2703">IF(W2703&lt;&gt;0,MAX(IFERROR(INDEX(A:S,MATCH(W2703,A:A,0),COLUMN(M$2)),0),IFERROR(INDEX(A:S,MATCH(AD2703,A:A,0),COLUMN(M$2)),0),IFERROR(INDEX(A:S,MATCH(AK2703,A:A,0),COLUMN(M$2)),0),IFERROR(INDEX(A:S,MATCH(AR2703,A:A,0),COLUMN(M$2)),0)),M2703)</f>
        <v/>
      </c>
      <c r="V2703" s="3" t="str">
        <f t="shared" si="7"/>
        <v/>
      </c>
    </row>
    <row r="2704" ht="15.75" customHeight="1">
      <c r="A2704" s="3" t="s">
        <v>2953</v>
      </c>
      <c r="B2704" s="4" t="str">
        <f t="shared" si="104"/>
        <v>LCAUBABSWH26</v>
      </c>
      <c r="D2704" s="3" t="s">
        <v>101</v>
      </c>
      <c r="G2704" s="4">
        <v>29.0</v>
      </c>
      <c r="I2704" s="4">
        <v>0.0</v>
      </c>
      <c r="J2704" s="4">
        <v>27.0</v>
      </c>
      <c r="K2704" s="4">
        <v>0.0</v>
      </c>
      <c r="L2704" s="4">
        <v>0.0</v>
      </c>
      <c r="O2704" s="6">
        <f t="shared" si="2"/>
        <v>29</v>
      </c>
      <c r="P2704" s="3" t="s">
        <v>137</v>
      </c>
      <c r="Q2704" s="3" t="str">
        <f t="shared" si="3"/>
        <v>LC BARSTL</v>
      </c>
      <c r="R2704" s="3">
        <f t="shared" si="4"/>
        <v>29</v>
      </c>
      <c r="S2704" s="3" t="str">
        <f t="shared" si="5"/>
        <v/>
      </c>
      <c r="T2704" s="7">
        <f t="shared" si="6"/>
        <v>29</v>
      </c>
      <c r="U2704" s="8" t="str">
        <f t="array" ref="U2704">IF(W2704&lt;&gt;0,MAX(IFERROR(INDEX(A:S,MATCH(W2704,A:A,0),COLUMN(M$2)),0),IFERROR(INDEX(A:S,MATCH(AD2704,A:A,0),COLUMN(M$2)),0),IFERROR(INDEX(A:S,MATCH(AK2704,A:A,0),COLUMN(M$2)),0),IFERROR(INDEX(A:S,MATCH(AR2704,A:A,0),COLUMN(M$2)),0)),M2704)</f>
        <v/>
      </c>
      <c r="V2704" s="3" t="str">
        <f t="shared" si="7"/>
        <v/>
      </c>
    </row>
    <row r="2705" ht="15.75" customHeight="1">
      <c r="A2705" s="3" t="s">
        <v>2954</v>
      </c>
      <c r="B2705" s="4" t="str">
        <f t="shared" si="104"/>
        <v>LCAUBABSWH30</v>
      </c>
      <c r="D2705" s="3" t="s">
        <v>101</v>
      </c>
      <c r="G2705" s="4">
        <v>53.0</v>
      </c>
      <c r="I2705" s="4">
        <v>0.0</v>
      </c>
      <c r="J2705" s="4">
        <v>51.0</v>
      </c>
      <c r="K2705" s="4">
        <v>0.0</v>
      </c>
      <c r="L2705" s="4">
        <v>0.0</v>
      </c>
      <c r="M2705" s="5"/>
      <c r="O2705" s="6">
        <f t="shared" si="2"/>
        <v>53</v>
      </c>
      <c r="P2705" s="3" t="s">
        <v>137</v>
      </c>
      <c r="Q2705" s="3" t="str">
        <f t="shared" si="3"/>
        <v>LC BARSTL</v>
      </c>
      <c r="R2705" s="3">
        <f t="shared" si="4"/>
        <v>53</v>
      </c>
      <c r="S2705" s="3" t="str">
        <f t="shared" si="5"/>
        <v/>
      </c>
      <c r="T2705" s="7">
        <f t="shared" si="6"/>
        <v>53</v>
      </c>
      <c r="U2705" s="8" t="str">
        <f t="array" ref="U2705">IF(W2705&lt;&gt;0,MAX(IFERROR(INDEX(A:S,MATCH(W2705,A:A,0),COLUMN(M$2)),0),IFERROR(INDEX(A:S,MATCH(AD2705,A:A,0),COLUMN(M$2)),0),IFERROR(INDEX(A:S,MATCH(AK2705,A:A,0),COLUMN(M$2)),0),IFERROR(INDEX(A:S,MATCH(AR2705,A:A,0),COLUMN(M$2)),0)),M2705)</f>
        <v/>
      </c>
      <c r="V2705" s="3" t="str">
        <f t="shared" si="7"/>
        <v/>
      </c>
    </row>
    <row r="2706" ht="15.75" customHeight="1">
      <c r="A2706" s="3" t="s">
        <v>2955</v>
      </c>
      <c r="B2706" s="4" t="str">
        <f t="shared" si="104"/>
        <v>LCBRBABLBL26</v>
      </c>
      <c r="D2706" s="3" t="s">
        <v>101</v>
      </c>
      <c r="G2706" s="4">
        <v>74.0</v>
      </c>
      <c r="I2706" s="4">
        <v>9.0</v>
      </c>
      <c r="J2706" s="4">
        <v>63.0</v>
      </c>
      <c r="K2706" s="4">
        <v>0.0</v>
      </c>
      <c r="L2706" s="4">
        <v>0.0</v>
      </c>
      <c r="M2706" s="5"/>
      <c r="O2706" s="6">
        <f t="shared" si="2"/>
        <v>65</v>
      </c>
      <c r="P2706" s="3" t="s">
        <v>137</v>
      </c>
      <c r="Q2706" s="3" t="str">
        <f t="shared" si="3"/>
        <v>LC BARSTL</v>
      </c>
      <c r="R2706" s="3">
        <f t="shared" si="4"/>
        <v>65</v>
      </c>
      <c r="S2706" s="3" t="str">
        <f t="shared" si="5"/>
        <v/>
      </c>
      <c r="T2706" s="7">
        <f t="shared" si="6"/>
        <v>65</v>
      </c>
      <c r="U2706" s="8" t="str">
        <f t="array" ref="U2706">IF(W2706&lt;&gt;0,MAX(IFERROR(INDEX(A:S,MATCH(W2706,A:A,0),COLUMN(M$2)),0),IFERROR(INDEX(A:S,MATCH(AD2706,A:A,0),COLUMN(M$2)),0),IFERROR(INDEX(A:S,MATCH(AK2706,A:A,0),COLUMN(M$2)),0),IFERROR(INDEX(A:S,MATCH(AR2706,A:A,0),COLUMN(M$2)),0)),M2706)</f>
        <v/>
      </c>
      <c r="V2706" s="3" t="str">
        <f t="shared" si="7"/>
        <v/>
      </c>
    </row>
    <row r="2707" ht="15.75" customHeight="1">
      <c r="A2707" s="3" t="s">
        <v>2956</v>
      </c>
      <c r="B2707" s="4" t="str">
        <f t="shared" si="104"/>
        <v>LCBRBABLBL30</v>
      </c>
      <c r="D2707" s="3" t="s">
        <v>101</v>
      </c>
      <c r="G2707" s="4">
        <v>46.0</v>
      </c>
      <c r="I2707" s="4">
        <v>0.0</v>
      </c>
      <c r="J2707" s="4">
        <v>44.0</v>
      </c>
      <c r="K2707" s="4">
        <v>0.0</v>
      </c>
      <c r="L2707" s="4">
        <v>0.0</v>
      </c>
      <c r="M2707" s="5"/>
      <c r="O2707" s="6">
        <f t="shared" si="2"/>
        <v>46</v>
      </c>
      <c r="P2707" s="3" t="s">
        <v>137</v>
      </c>
      <c r="Q2707" s="3" t="str">
        <f t="shared" si="3"/>
        <v>LC BARSTL</v>
      </c>
      <c r="R2707" s="3">
        <f t="shared" si="4"/>
        <v>46</v>
      </c>
      <c r="S2707" s="3" t="str">
        <f t="shared" si="5"/>
        <v/>
      </c>
      <c r="T2707" s="7">
        <f t="shared" si="6"/>
        <v>46</v>
      </c>
      <c r="U2707" s="8" t="str">
        <f t="array" ref="U2707">IF(W2707&lt;&gt;0,MAX(IFERROR(INDEX(A:S,MATCH(W2707,A:A,0),COLUMN(M$2)),0),IFERROR(INDEX(A:S,MATCH(AD2707,A:A,0),COLUMN(M$2)),0),IFERROR(INDEX(A:S,MATCH(AK2707,A:A,0),COLUMN(M$2)),0),IFERROR(INDEX(A:S,MATCH(AR2707,A:A,0),COLUMN(M$2)),0)),M2707)</f>
        <v/>
      </c>
      <c r="V2707" s="3" t="str">
        <f t="shared" si="7"/>
        <v/>
      </c>
    </row>
    <row r="2708" ht="15.75" customHeight="1">
      <c r="A2708" s="3" t="s">
        <v>2957</v>
      </c>
      <c r="B2708" s="4" t="str">
        <f t="shared" si="104"/>
        <v>LCBRBABLGR26</v>
      </c>
      <c r="D2708" s="3" t="s">
        <v>101</v>
      </c>
      <c r="G2708" s="4">
        <v>14.0</v>
      </c>
      <c r="I2708" s="4">
        <v>0.0</v>
      </c>
      <c r="J2708" s="4">
        <v>12.0</v>
      </c>
      <c r="K2708" s="4">
        <v>0.0</v>
      </c>
      <c r="L2708" s="4">
        <v>0.0</v>
      </c>
      <c r="M2708" s="5">
        <v>45275.0</v>
      </c>
      <c r="N2708" s="3">
        <v>50.0</v>
      </c>
      <c r="O2708" s="6">
        <f t="shared" si="2"/>
        <v>14</v>
      </c>
      <c r="P2708" s="3" t="s">
        <v>137</v>
      </c>
      <c r="Q2708" s="3" t="str">
        <f t="shared" si="3"/>
        <v>LC BARSTL</v>
      </c>
      <c r="R2708" s="3">
        <f t="shared" si="4"/>
        <v>14</v>
      </c>
      <c r="S2708" s="3" t="str">
        <f t="shared" si="5"/>
        <v/>
      </c>
      <c r="T2708" s="7">
        <f t="shared" si="6"/>
        <v>14</v>
      </c>
      <c r="U2708" s="8">
        <f t="array" ref="U2708">IF(W2708&lt;&gt;0,MAX(IFERROR(INDEX(A:S,MATCH(W2708,A:A,0),COLUMN(M$2)),0),IFERROR(INDEX(A:S,MATCH(AD2708,A:A,0),COLUMN(M$2)),0),IFERROR(INDEX(A:S,MATCH(AK2708,A:A,0),COLUMN(M$2)),0),IFERROR(INDEX(A:S,MATCH(AR2708,A:A,0),COLUMN(M$2)),0)),M2708)</f>
        <v>45275</v>
      </c>
      <c r="V2708" s="3">
        <f t="shared" si="7"/>
        <v>50</v>
      </c>
    </row>
    <row r="2709" ht="15.75" customHeight="1">
      <c r="A2709" s="3" t="s">
        <v>2958</v>
      </c>
      <c r="B2709" s="4" t="str">
        <f t="shared" si="104"/>
        <v>LCBRBABLGR30</v>
      </c>
      <c r="D2709" s="3" t="s">
        <v>101</v>
      </c>
      <c r="G2709" s="4">
        <v>9.0</v>
      </c>
      <c r="I2709" s="4">
        <v>0.0</v>
      </c>
      <c r="J2709" s="4">
        <v>7.0</v>
      </c>
      <c r="K2709" s="4">
        <v>0.0</v>
      </c>
      <c r="L2709" s="4">
        <v>0.0</v>
      </c>
      <c r="O2709" s="6">
        <f t="shared" si="2"/>
        <v>9</v>
      </c>
      <c r="P2709" s="3" t="s">
        <v>137</v>
      </c>
      <c r="Q2709" s="3" t="str">
        <f t="shared" si="3"/>
        <v>LC BARSTL</v>
      </c>
      <c r="R2709" s="3">
        <f t="shared" si="4"/>
        <v>9</v>
      </c>
      <c r="S2709" s="3" t="str">
        <f t="shared" si="5"/>
        <v/>
      </c>
      <c r="T2709" s="7">
        <f t="shared" si="6"/>
        <v>9</v>
      </c>
      <c r="U2709" s="8" t="str">
        <f t="array" ref="U2709">IF(W2709&lt;&gt;0,MAX(IFERROR(INDEX(A:S,MATCH(W2709,A:A,0),COLUMN(M$2)),0),IFERROR(INDEX(A:S,MATCH(AD2709,A:A,0),COLUMN(M$2)),0),IFERROR(INDEX(A:S,MATCH(AK2709,A:A,0),COLUMN(M$2)),0),IFERROR(INDEX(A:S,MATCH(AR2709,A:A,0),COLUMN(M$2)),0)),M2709)</f>
        <v/>
      </c>
      <c r="V2709" s="3" t="str">
        <f t="shared" si="7"/>
        <v/>
      </c>
    </row>
    <row r="2710" ht="15.75" customHeight="1">
      <c r="A2710" s="3" t="s">
        <v>2959</v>
      </c>
      <c r="B2710" s="4" t="str">
        <f t="shared" si="104"/>
        <v>LCCABABLBL26</v>
      </c>
      <c r="D2710" s="3" t="s">
        <v>101</v>
      </c>
      <c r="G2710" s="4">
        <v>139.0</v>
      </c>
      <c r="I2710" s="4">
        <v>2.0</v>
      </c>
      <c r="J2710" s="4">
        <v>135.0</v>
      </c>
      <c r="K2710" s="4">
        <v>0.0</v>
      </c>
      <c r="L2710" s="4">
        <v>0.0</v>
      </c>
      <c r="M2710" s="5"/>
      <c r="O2710" s="6">
        <f t="shared" si="2"/>
        <v>137</v>
      </c>
      <c r="P2710" s="3" t="s">
        <v>137</v>
      </c>
      <c r="Q2710" s="3" t="str">
        <f t="shared" si="3"/>
        <v>LC BARSTL</v>
      </c>
      <c r="R2710" s="3">
        <f t="shared" si="4"/>
        <v>137</v>
      </c>
      <c r="S2710" s="3" t="str">
        <f t="shared" si="5"/>
        <v/>
      </c>
      <c r="T2710" s="7">
        <f t="shared" si="6"/>
        <v>137</v>
      </c>
      <c r="U2710" s="8" t="str">
        <f t="array" ref="U2710">IF(W2710&lt;&gt;0,MAX(IFERROR(INDEX(A:S,MATCH(W2710,A:A,0),COLUMN(M$2)),0),IFERROR(INDEX(A:S,MATCH(AD2710,A:A,0),COLUMN(M$2)),0),IFERROR(INDEX(A:S,MATCH(AK2710,A:A,0),COLUMN(M$2)),0),IFERROR(INDEX(A:S,MATCH(AR2710,A:A,0),COLUMN(M$2)),0)),M2710)</f>
        <v/>
      </c>
      <c r="V2710" s="3" t="str">
        <f t="shared" si="7"/>
        <v/>
      </c>
    </row>
    <row r="2711" ht="15.75" customHeight="1">
      <c r="A2711" s="3" t="s">
        <v>2960</v>
      </c>
      <c r="B2711" s="4" t="str">
        <f t="shared" si="104"/>
        <v>LCCABABLBL30</v>
      </c>
      <c r="D2711" s="3" t="s">
        <v>101</v>
      </c>
      <c r="G2711" s="4">
        <v>176.0</v>
      </c>
      <c r="I2711" s="4">
        <v>0.0</v>
      </c>
      <c r="J2711" s="4">
        <v>174.0</v>
      </c>
      <c r="K2711" s="4">
        <v>0.0</v>
      </c>
      <c r="L2711" s="4">
        <v>0.0</v>
      </c>
      <c r="M2711" s="5"/>
      <c r="O2711" s="6">
        <f t="shared" si="2"/>
        <v>176</v>
      </c>
      <c r="P2711" s="3" t="s">
        <v>137</v>
      </c>
      <c r="Q2711" s="3" t="str">
        <f t="shared" si="3"/>
        <v>LC BARSTL</v>
      </c>
      <c r="R2711" s="3">
        <f t="shared" si="4"/>
        <v>176</v>
      </c>
      <c r="S2711" s="3" t="str">
        <f t="shared" si="5"/>
        <v/>
      </c>
      <c r="T2711" s="7">
        <f t="shared" si="6"/>
        <v>176</v>
      </c>
      <c r="U2711" s="8" t="str">
        <f t="array" ref="U2711">IF(W2711&lt;&gt;0,MAX(IFERROR(INDEX(A:S,MATCH(W2711,A:A,0),COLUMN(M$2)),0),IFERROR(INDEX(A:S,MATCH(AD2711,A:A,0),COLUMN(M$2)),0),IFERROR(INDEX(A:S,MATCH(AK2711,A:A,0),COLUMN(M$2)),0),IFERROR(INDEX(A:S,MATCH(AR2711,A:A,0),COLUMN(M$2)),0)),M2711)</f>
        <v/>
      </c>
      <c r="V2711" s="3" t="str">
        <f t="shared" si="7"/>
        <v/>
      </c>
    </row>
    <row r="2712" ht="15.75" customHeight="1">
      <c r="A2712" s="3" t="s">
        <v>2961</v>
      </c>
      <c r="B2712" s="4" t="str">
        <f t="shared" si="104"/>
        <v>LCCABABLBLU26</v>
      </c>
      <c r="D2712" s="3" t="s">
        <v>60</v>
      </c>
      <c r="F2712" s="5">
        <v>45020.0</v>
      </c>
      <c r="G2712" s="4">
        <v>1.0</v>
      </c>
      <c r="I2712" s="4">
        <v>0.0</v>
      </c>
      <c r="J2712" s="4">
        <v>1.0</v>
      </c>
      <c r="K2712" s="4">
        <v>0.0</v>
      </c>
      <c r="L2712" s="4">
        <v>0.0</v>
      </c>
      <c r="O2712" s="6">
        <f t="shared" si="2"/>
        <v>1</v>
      </c>
      <c r="P2712" s="3" t="s">
        <v>51</v>
      </c>
      <c r="Q2712" s="3" t="str">
        <f t="shared" si="3"/>
        <v>ZZ</v>
      </c>
      <c r="R2712" s="3">
        <f t="shared" si="4"/>
        <v>1</v>
      </c>
      <c r="S2712" s="3" t="str">
        <f t="shared" si="5"/>
        <v/>
      </c>
      <c r="T2712" s="7">
        <f t="shared" si="6"/>
        <v>1</v>
      </c>
      <c r="U2712" s="8" t="str">
        <f t="array" ref="U2712">IF(W2712&lt;&gt;0,MAX(IFERROR(INDEX(A:S,MATCH(W2712,A:A,0),COLUMN(M$2)),0),IFERROR(INDEX(A:S,MATCH(AD2712,A:A,0),COLUMN(M$2)),0),IFERROR(INDEX(A:S,MATCH(AK2712,A:A,0),COLUMN(M$2)),0),IFERROR(INDEX(A:S,MATCH(AR2712,A:A,0),COLUMN(M$2)),0)),M2712)</f>
        <v/>
      </c>
      <c r="V2712" s="3" t="str">
        <f t="shared" si="7"/>
        <v/>
      </c>
    </row>
    <row r="2713" ht="15.75" customHeight="1">
      <c r="A2713" s="3" t="s">
        <v>2962</v>
      </c>
      <c r="B2713" s="4" t="str">
        <f t="shared" si="104"/>
        <v>LCCABABLBLU30</v>
      </c>
      <c r="D2713" s="3" t="s">
        <v>60</v>
      </c>
      <c r="F2713" s="5">
        <v>45020.0</v>
      </c>
      <c r="G2713" s="4">
        <v>0.0</v>
      </c>
      <c r="I2713" s="4">
        <v>0.0</v>
      </c>
      <c r="J2713" s="4">
        <v>0.0</v>
      </c>
      <c r="K2713" s="4">
        <v>0.0</v>
      </c>
      <c r="L2713" s="4">
        <v>0.0</v>
      </c>
      <c r="O2713" s="6">
        <f t="shared" si="2"/>
        <v>0</v>
      </c>
      <c r="P2713" s="3" t="s">
        <v>51</v>
      </c>
      <c r="Q2713" s="3" t="str">
        <f t="shared" si="3"/>
        <v>ZZ</v>
      </c>
      <c r="R2713" s="3">
        <f t="shared" si="4"/>
        <v>0</v>
      </c>
      <c r="S2713" s="3" t="str">
        <f t="shared" si="5"/>
        <v/>
      </c>
      <c r="T2713" s="7">
        <f t="shared" si="6"/>
        <v>0</v>
      </c>
      <c r="U2713" s="8" t="str">
        <f t="array" ref="U2713">IF(W2713&lt;&gt;0,MAX(IFERROR(INDEX(A:S,MATCH(W2713,A:A,0),COLUMN(M$2)),0),IFERROR(INDEX(A:S,MATCH(AD2713,A:A,0),COLUMN(M$2)),0),IFERROR(INDEX(A:S,MATCH(AK2713,A:A,0),COLUMN(M$2)),0),IFERROR(INDEX(A:S,MATCH(AR2713,A:A,0),COLUMN(M$2)),0)),M2713)</f>
        <v/>
      </c>
      <c r="V2713" s="3" t="str">
        <f t="shared" si="7"/>
        <v/>
      </c>
    </row>
    <row r="2714" ht="15.75" customHeight="1">
      <c r="A2714" s="3" t="s">
        <v>2963</v>
      </c>
      <c r="B2714" s="4" t="str">
        <f t="shared" si="104"/>
        <v>LCCABABLGR26</v>
      </c>
      <c r="D2714" s="3" t="s">
        <v>101</v>
      </c>
      <c r="G2714" s="4">
        <v>73.0</v>
      </c>
      <c r="I2714" s="4">
        <v>2.0</v>
      </c>
      <c r="J2714" s="4">
        <v>69.0</v>
      </c>
      <c r="K2714" s="4">
        <v>0.0</v>
      </c>
      <c r="L2714" s="4">
        <v>0.0</v>
      </c>
      <c r="M2714" s="5"/>
      <c r="O2714" s="6">
        <f t="shared" si="2"/>
        <v>71</v>
      </c>
      <c r="P2714" s="3" t="s">
        <v>137</v>
      </c>
      <c r="Q2714" s="3" t="str">
        <f t="shared" si="3"/>
        <v>LC BARSTL</v>
      </c>
      <c r="R2714" s="3">
        <f t="shared" si="4"/>
        <v>71</v>
      </c>
      <c r="S2714" s="3" t="str">
        <f t="shared" si="5"/>
        <v/>
      </c>
      <c r="T2714" s="7">
        <f t="shared" si="6"/>
        <v>71</v>
      </c>
      <c r="U2714" s="8" t="str">
        <f t="array" ref="U2714">IF(W2714&lt;&gt;0,MAX(IFERROR(INDEX(A:S,MATCH(W2714,A:A,0),COLUMN(M$2)),0),IFERROR(INDEX(A:S,MATCH(AD2714,A:A,0),COLUMN(M$2)),0),IFERROR(INDEX(A:S,MATCH(AK2714,A:A,0),COLUMN(M$2)),0),IFERROR(INDEX(A:S,MATCH(AR2714,A:A,0),COLUMN(M$2)),0)),M2714)</f>
        <v/>
      </c>
      <c r="V2714" s="3" t="str">
        <f t="shared" si="7"/>
        <v/>
      </c>
    </row>
    <row r="2715" ht="15.75" customHeight="1">
      <c r="A2715" s="3" t="s">
        <v>2964</v>
      </c>
      <c r="B2715" s="4" t="str">
        <f t="shared" si="104"/>
        <v>LCCABABLGR30</v>
      </c>
      <c r="D2715" s="3" t="s">
        <v>101</v>
      </c>
      <c r="G2715" s="4">
        <v>25.0</v>
      </c>
      <c r="I2715" s="4">
        <v>0.0</v>
      </c>
      <c r="J2715" s="4">
        <v>23.0</v>
      </c>
      <c r="K2715" s="4">
        <v>0.0</v>
      </c>
      <c r="L2715" s="4">
        <v>0.0</v>
      </c>
      <c r="M2715" s="5"/>
      <c r="O2715" s="6">
        <f t="shared" si="2"/>
        <v>25</v>
      </c>
      <c r="P2715" s="3" t="s">
        <v>137</v>
      </c>
      <c r="Q2715" s="3" t="str">
        <f t="shared" si="3"/>
        <v>LC BARSTL</v>
      </c>
      <c r="R2715" s="3">
        <f t="shared" si="4"/>
        <v>25</v>
      </c>
      <c r="S2715" s="3" t="str">
        <f t="shared" si="5"/>
        <v/>
      </c>
      <c r="T2715" s="7">
        <f t="shared" si="6"/>
        <v>25</v>
      </c>
      <c r="U2715" s="8" t="str">
        <f t="array" ref="U2715">IF(W2715&lt;&gt;0,MAX(IFERROR(INDEX(A:S,MATCH(W2715,A:A,0),COLUMN(M$2)),0),IFERROR(INDEX(A:S,MATCH(AD2715,A:A,0),COLUMN(M$2)),0),IFERROR(INDEX(A:S,MATCH(AK2715,A:A,0),COLUMN(M$2)),0),IFERROR(INDEX(A:S,MATCH(AR2715,A:A,0),COLUMN(M$2)),0)),M2715)</f>
        <v/>
      </c>
      <c r="V2715" s="3" t="str">
        <f t="shared" si="7"/>
        <v/>
      </c>
    </row>
    <row r="2716" ht="15.75" customHeight="1">
      <c r="A2716" s="3" t="s">
        <v>2965</v>
      </c>
      <c r="B2716" s="4" t="str">
        <f t="shared" si="104"/>
        <v>LCCABABSGR26</v>
      </c>
      <c r="D2716" s="3" t="s">
        <v>101</v>
      </c>
      <c r="G2716" s="4">
        <v>29.0</v>
      </c>
      <c r="I2716" s="4">
        <v>0.0</v>
      </c>
      <c r="J2716" s="4">
        <v>27.0</v>
      </c>
      <c r="K2716" s="4">
        <v>1.0</v>
      </c>
      <c r="L2716" s="4">
        <v>0.0</v>
      </c>
      <c r="M2716" s="5"/>
      <c r="O2716" s="6">
        <f t="shared" si="2"/>
        <v>29</v>
      </c>
      <c r="P2716" s="3" t="s">
        <v>137</v>
      </c>
      <c r="Q2716" s="3" t="str">
        <f t="shared" si="3"/>
        <v>LC BARSTL</v>
      </c>
      <c r="R2716" s="3">
        <f t="shared" si="4"/>
        <v>29</v>
      </c>
      <c r="S2716" s="3" t="str">
        <f t="shared" si="5"/>
        <v/>
      </c>
      <c r="T2716" s="7">
        <f t="shared" si="6"/>
        <v>29</v>
      </c>
      <c r="U2716" s="8" t="str">
        <f t="array" ref="U2716">IF(W2716&lt;&gt;0,MAX(IFERROR(INDEX(A:S,MATCH(W2716,A:A,0),COLUMN(M$2)),0),IFERROR(INDEX(A:S,MATCH(AD2716,A:A,0),COLUMN(M$2)),0),IFERROR(INDEX(A:S,MATCH(AK2716,A:A,0),COLUMN(M$2)),0),IFERROR(INDEX(A:S,MATCH(AR2716,A:A,0),COLUMN(M$2)),0)),M2716)</f>
        <v/>
      </c>
      <c r="V2716" s="3" t="str">
        <f t="shared" si="7"/>
        <v/>
      </c>
    </row>
    <row r="2717" ht="15.75" customHeight="1">
      <c r="A2717" s="3" t="s">
        <v>2966</v>
      </c>
      <c r="B2717" s="4" t="str">
        <f t="shared" si="104"/>
        <v>LCCABABSGR30</v>
      </c>
      <c r="D2717" s="3" t="s">
        <v>101</v>
      </c>
      <c r="G2717" s="4">
        <v>17.0</v>
      </c>
      <c r="I2717" s="4">
        <v>0.0</v>
      </c>
      <c r="J2717" s="4">
        <v>15.0</v>
      </c>
      <c r="K2717" s="4">
        <v>0.0</v>
      </c>
      <c r="L2717" s="4">
        <v>0.0</v>
      </c>
      <c r="O2717" s="6">
        <f t="shared" si="2"/>
        <v>17</v>
      </c>
      <c r="P2717" s="3" t="s">
        <v>137</v>
      </c>
      <c r="Q2717" s="3" t="str">
        <f t="shared" si="3"/>
        <v>LC BARSTL</v>
      </c>
      <c r="R2717" s="3">
        <f t="shared" si="4"/>
        <v>17</v>
      </c>
      <c r="S2717" s="3" t="str">
        <f t="shared" si="5"/>
        <v/>
      </c>
      <c r="T2717" s="7">
        <f t="shared" si="6"/>
        <v>17</v>
      </c>
      <c r="U2717" s="8" t="str">
        <f t="array" ref="U2717">IF(W2717&lt;&gt;0,MAX(IFERROR(INDEX(A:S,MATCH(W2717,A:A,0),COLUMN(M$2)),0),IFERROR(INDEX(A:S,MATCH(AD2717,A:A,0),COLUMN(M$2)),0),IFERROR(INDEX(A:S,MATCH(AK2717,A:A,0),COLUMN(M$2)),0),IFERROR(INDEX(A:S,MATCH(AR2717,A:A,0),COLUMN(M$2)),0)),M2717)</f>
        <v/>
      </c>
      <c r="V2717" s="3" t="str">
        <f t="shared" si="7"/>
        <v/>
      </c>
    </row>
    <row r="2718" ht="15.75" customHeight="1">
      <c r="A2718" s="3" t="s">
        <v>2967</v>
      </c>
      <c r="B2718" s="4" t="str">
        <f t="shared" si="104"/>
        <v>LCCABABSWH26</v>
      </c>
      <c r="D2718" s="3" t="s">
        <v>101</v>
      </c>
      <c r="G2718" s="4">
        <v>2.0</v>
      </c>
      <c r="I2718" s="4">
        <v>0.0</v>
      </c>
      <c r="J2718" s="4">
        <v>0.0</v>
      </c>
      <c r="K2718" s="4">
        <v>0.0</v>
      </c>
      <c r="L2718" s="4">
        <v>0.0</v>
      </c>
      <c r="M2718" s="5">
        <v>45275.0</v>
      </c>
      <c r="N2718" s="3">
        <v>30.0</v>
      </c>
      <c r="O2718" s="6">
        <f t="shared" si="2"/>
        <v>2</v>
      </c>
      <c r="P2718" s="3" t="s">
        <v>137</v>
      </c>
      <c r="Q2718" s="3" t="str">
        <f t="shared" si="3"/>
        <v>LC BARSTL</v>
      </c>
      <c r="R2718" s="3">
        <f t="shared" si="4"/>
        <v>2</v>
      </c>
      <c r="S2718" s="3" t="str">
        <f t="shared" si="5"/>
        <v/>
      </c>
      <c r="T2718" s="7">
        <f t="shared" si="6"/>
        <v>2</v>
      </c>
      <c r="U2718" s="8">
        <f t="array" ref="U2718">IF(W2718&lt;&gt;0,MAX(IFERROR(INDEX(A:S,MATCH(W2718,A:A,0),COLUMN(M$2)),0),IFERROR(INDEX(A:S,MATCH(AD2718,A:A,0),COLUMN(M$2)),0),IFERROR(INDEX(A:S,MATCH(AK2718,A:A,0),COLUMN(M$2)),0),IFERROR(INDEX(A:S,MATCH(AR2718,A:A,0),COLUMN(M$2)),0)),M2718)</f>
        <v>45275</v>
      </c>
      <c r="V2718" s="3">
        <f t="shared" si="7"/>
        <v>30</v>
      </c>
    </row>
    <row r="2719" ht="15.75" customHeight="1">
      <c r="A2719" s="3" t="s">
        <v>2968</v>
      </c>
      <c r="B2719" s="4" t="str">
        <f t="shared" si="104"/>
        <v>LCCABABSWH30</v>
      </c>
      <c r="D2719" s="3" t="s">
        <v>101</v>
      </c>
      <c r="G2719" s="4">
        <v>3.0</v>
      </c>
      <c r="I2719" s="4">
        <v>0.0</v>
      </c>
      <c r="J2719" s="4">
        <v>1.0</v>
      </c>
      <c r="K2719" s="4">
        <v>0.0</v>
      </c>
      <c r="L2719" s="4">
        <v>0.0</v>
      </c>
      <c r="O2719" s="6">
        <f t="shared" si="2"/>
        <v>3</v>
      </c>
      <c r="P2719" s="3" t="s">
        <v>137</v>
      </c>
      <c r="Q2719" s="3" t="str">
        <f t="shared" si="3"/>
        <v>LC BARSTL</v>
      </c>
      <c r="R2719" s="3">
        <f t="shared" si="4"/>
        <v>3</v>
      </c>
      <c r="S2719" s="3" t="str">
        <f t="shared" si="5"/>
        <v/>
      </c>
      <c r="T2719" s="7">
        <f t="shared" si="6"/>
        <v>3</v>
      </c>
      <c r="U2719" s="8" t="str">
        <f t="array" ref="U2719">IF(W2719&lt;&gt;0,MAX(IFERROR(INDEX(A:S,MATCH(W2719,A:A,0),COLUMN(M$2)),0),IFERROR(INDEX(A:S,MATCH(AD2719,A:A,0),COLUMN(M$2)),0),IFERROR(INDEX(A:S,MATCH(AK2719,A:A,0),COLUMN(M$2)),0),IFERROR(INDEX(A:S,MATCH(AR2719,A:A,0),COLUMN(M$2)),0)),M2719)</f>
        <v/>
      </c>
      <c r="V2719" s="3" t="str">
        <f t="shared" si="7"/>
        <v/>
      </c>
    </row>
    <row r="2720" ht="15.75" customHeight="1">
      <c r="A2720" s="3" t="s">
        <v>2969</v>
      </c>
      <c r="B2720" s="4" t="str">
        <f t="shared" si="104"/>
        <v>LCTNBABLBL26</v>
      </c>
      <c r="D2720" s="3" t="s">
        <v>101</v>
      </c>
      <c r="G2720" s="4">
        <v>0.0</v>
      </c>
      <c r="I2720" s="4">
        <v>0.0</v>
      </c>
      <c r="J2720" s="4">
        <v>0.0</v>
      </c>
      <c r="K2720" s="4">
        <v>0.0</v>
      </c>
      <c r="L2720" s="4">
        <v>0.0</v>
      </c>
      <c r="O2720" s="6">
        <f t="shared" si="2"/>
        <v>0</v>
      </c>
      <c r="P2720" s="3" t="s">
        <v>137</v>
      </c>
      <c r="Q2720" s="3" t="str">
        <f t="shared" si="3"/>
        <v>LC BARSTL</v>
      </c>
      <c r="R2720" s="3">
        <f t="shared" si="4"/>
        <v>0</v>
      </c>
      <c r="S2720" s="3" t="str">
        <f t="shared" si="5"/>
        <v/>
      </c>
      <c r="T2720" s="7">
        <f t="shared" si="6"/>
        <v>0</v>
      </c>
      <c r="U2720" s="8" t="str">
        <f t="array" ref="U2720">IF(W2720&lt;&gt;0,MAX(IFERROR(INDEX(A:S,MATCH(W2720,A:A,0),COLUMN(M$2)),0),IFERROR(INDEX(A:S,MATCH(AD2720,A:A,0),COLUMN(M$2)),0),IFERROR(INDEX(A:S,MATCH(AK2720,A:A,0),COLUMN(M$2)),0),IFERROR(INDEX(A:S,MATCH(AR2720,A:A,0),COLUMN(M$2)),0)),M2720)</f>
        <v/>
      </c>
      <c r="V2720" s="3" t="str">
        <f t="shared" si="7"/>
        <v/>
      </c>
    </row>
    <row r="2721" ht="15.75" customHeight="1">
      <c r="A2721" s="3" t="s">
        <v>2970</v>
      </c>
      <c r="B2721" s="4" t="str">
        <f t="shared" si="104"/>
        <v>LCTNBABLBL30</v>
      </c>
      <c r="D2721" s="3" t="s">
        <v>101</v>
      </c>
      <c r="G2721" s="4">
        <v>7.0</v>
      </c>
      <c r="I2721" s="4">
        <v>0.0</v>
      </c>
      <c r="J2721" s="4">
        <v>5.0</v>
      </c>
      <c r="K2721" s="4">
        <v>0.0</v>
      </c>
      <c r="L2721" s="4">
        <v>0.0</v>
      </c>
      <c r="O2721" s="6">
        <f t="shared" si="2"/>
        <v>7</v>
      </c>
      <c r="P2721" s="3" t="s">
        <v>137</v>
      </c>
      <c r="Q2721" s="3" t="str">
        <f t="shared" si="3"/>
        <v>LC BARSTL</v>
      </c>
      <c r="R2721" s="3">
        <f t="shared" si="4"/>
        <v>7</v>
      </c>
      <c r="S2721" s="3" t="str">
        <f t="shared" si="5"/>
        <v/>
      </c>
      <c r="T2721" s="7">
        <f t="shared" si="6"/>
        <v>7</v>
      </c>
      <c r="U2721" s="8" t="str">
        <f t="array" ref="U2721">IF(W2721&lt;&gt;0,MAX(IFERROR(INDEX(A:S,MATCH(W2721,A:A,0),COLUMN(M$2)),0),IFERROR(INDEX(A:S,MATCH(AD2721,A:A,0),COLUMN(M$2)),0),IFERROR(INDEX(A:S,MATCH(AK2721,A:A,0),COLUMN(M$2)),0),IFERROR(INDEX(A:S,MATCH(AR2721,A:A,0),COLUMN(M$2)),0)),M2721)</f>
        <v/>
      </c>
      <c r="V2721" s="3" t="str">
        <f t="shared" si="7"/>
        <v/>
      </c>
    </row>
    <row r="2722" ht="15.75" customHeight="1">
      <c r="A2722" s="3" t="s">
        <v>2971</v>
      </c>
      <c r="B2722" s="4" t="str">
        <f t="shared" si="104"/>
        <v>LCTNBABLGR26</v>
      </c>
      <c r="D2722" s="3" t="s">
        <v>101</v>
      </c>
      <c r="G2722" s="4">
        <v>17.0</v>
      </c>
      <c r="I2722" s="4">
        <v>0.0</v>
      </c>
      <c r="J2722" s="4">
        <v>15.0</v>
      </c>
      <c r="K2722" s="4">
        <v>0.0</v>
      </c>
      <c r="L2722" s="4">
        <v>0.0</v>
      </c>
      <c r="O2722" s="6">
        <f t="shared" si="2"/>
        <v>17</v>
      </c>
      <c r="P2722" s="3" t="s">
        <v>137</v>
      </c>
      <c r="Q2722" s="3" t="str">
        <f t="shared" si="3"/>
        <v>LC BARSTL</v>
      </c>
      <c r="R2722" s="3">
        <f t="shared" si="4"/>
        <v>17</v>
      </c>
      <c r="S2722" s="3" t="str">
        <f t="shared" si="5"/>
        <v/>
      </c>
      <c r="T2722" s="7">
        <f t="shared" si="6"/>
        <v>17</v>
      </c>
      <c r="U2722" s="8" t="str">
        <f t="array" ref="U2722">IF(W2722&lt;&gt;0,MAX(IFERROR(INDEX(A:S,MATCH(W2722,A:A,0),COLUMN(M$2)),0),IFERROR(INDEX(A:S,MATCH(AD2722,A:A,0),COLUMN(M$2)),0),IFERROR(INDEX(A:S,MATCH(AK2722,A:A,0),COLUMN(M$2)),0),IFERROR(INDEX(A:S,MATCH(AR2722,A:A,0),COLUMN(M$2)),0)),M2722)</f>
        <v/>
      </c>
      <c r="V2722" s="3" t="str">
        <f t="shared" si="7"/>
        <v/>
      </c>
    </row>
    <row r="2723" ht="15.75" customHeight="1">
      <c r="A2723" s="3" t="s">
        <v>2972</v>
      </c>
      <c r="B2723" s="4" t="str">
        <f t="shared" si="104"/>
        <v>LCTNBABLGR30</v>
      </c>
      <c r="D2723" s="3" t="s">
        <v>101</v>
      </c>
      <c r="G2723" s="4">
        <v>20.0</v>
      </c>
      <c r="I2723" s="4">
        <v>0.0</v>
      </c>
      <c r="J2723" s="4">
        <v>18.0</v>
      </c>
      <c r="K2723" s="4">
        <v>0.0</v>
      </c>
      <c r="L2723" s="4">
        <v>0.0</v>
      </c>
      <c r="O2723" s="6">
        <f t="shared" si="2"/>
        <v>20</v>
      </c>
      <c r="P2723" s="3" t="s">
        <v>137</v>
      </c>
      <c r="Q2723" s="3" t="str">
        <f t="shared" si="3"/>
        <v>LC BARSTL</v>
      </c>
      <c r="R2723" s="3">
        <f t="shared" si="4"/>
        <v>20</v>
      </c>
      <c r="S2723" s="3" t="str">
        <f t="shared" si="5"/>
        <v/>
      </c>
      <c r="T2723" s="7">
        <f t="shared" si="6"/>
        <v>20</v>
      </c>
      <c r="U2723" s="8" t="str">
        <f t="array" ref="U2723">IF(W2723&lt;&gt;0,MAX(IFERROR(INDEX(A:S,MATCH(W2723,A:A,0),COLUMN(M$2)),0),IFERROR(INDEX(A:S,MATCH(AD2723,A:A,0),COLUMN(M$2)),0),IFERROR(INDEX(A:S,MATCH(AK2723,A:A,0),COLUMN(M$2)),0),IFERROR(INDEX(A:S,MATCH(AR2723,A:A,0),COLUMN(M$2)),0)),M2723)</f>
        <v/>
      </c>
      <c r="V2723" s="3" t="str">
        <f t="shared" si="7"/>
        <v/>
      </c>
    </row>
    <row r="2724" ht="15.75" customHeight="1">
      <c r="A2724" s="3" t="s">
        <v>2973</v>
      </c>
      <c r="B2724" s="4" t="str">
        <f t="shared" si="104"/>
        <v>LCTNBABSGR26</v>
      </c>
      <c r="D2724" s="3" t="s">
        <v>101</v>
      </c>
      <c r="G2724" s="4">
        <v>54.0</v>
      </c>
      <c r="I2724" s="4">
        <v>0.0</v>
      </c>
      <c r="J2724" s="4">
        <v>52.0</v>
      </c>
      <c r="K2724" s="4">
        <v>0.0</v>
      </c>
      <c r="L2724" s="4">
        <v>0.0</v>
      </c>
      <c r="O2724" s="6">
        <f t="shared" si="2"/>
        <v>54</v>
      </c>
      <c r="P2724" s="3" t="s">
        <v>137</v>
      </c>
      <c r="Q2724" s="3" t="str">
        <f t="shared" si="3"/>
        <v>LC BARSTL</v>
      </c>
      <c r="R2724" s="3">
        <f t="shared" si="4"/>
        <v>54</v>
      </c>
      <c r="S2724" s="3" t="str">
        <f t="shared" si="5"/>
        <v/>
      </c>
      <c r="T2724" s="7">
        <f t="shared" si="6"/>
        <v>54</v>
      </c>
      <c r="U2724" s="8" t="str">
        <f t="array" ref="U2724">IF(W2724&lt;&gt;0,MAX(IFERROR(INDEX(A:S,MATCH(W2724,A:A,0),COLUMN(M$2)),0),IFERROR(INDEX(A:S,MATCH(AD2724,A:A,0),COLUMN(M$2)),0),IFERROR(INDEX(A:S,MATCH(AK2724,A:A,0),COLUMN(M$2)),0),IFERROR(INDEX(A:S,MATCH(AR2724,A:A,0),COLUMN(M$2)),0)),M2724)</f>
        <v/>
      </c>
      <c r="V2724" s="3" t="str">
        <f t="shared" si="7"/>
        <v/>
      </c>
    </row>
    <row r="2725" ht="15.75" customHeight="1">
      <c r="A2725" s="3" t="s">
        <v>2974</v>
      </c>
      <c r="B2725" s="4" t="str">
        <f t="shared" si="104"/>
        <v>LCTNBABSGR30</v>
      </c>
      <c r="D2725" s="3" t="s">
        <v>101</v>
      </c>
      <c r="G2725" s="4">
        <v>39.0</v>
      </c>
      <c r="I2725" s="4">
        <v>0.0</v>
      </c>
      <c r="J2725" s="4">
        <v>37.0</v>
      </c>
      <c r="K2725" s="4">
        <v>0.0</v>
      </c>
      <c r="L2725" s="4">
        <v>0.0</v>
      </c>
      <c r="O2725" s="6">
        <f t="shared" si="2"/>
        <v>39</v>
      </c>
      <c r="P2725" s="3" t="s">
        <v>137</v>
      </c>
      <c r="Q2725" s="3" t="str">
        <f t="shared" si="3"/>
        <v>LC BARSTL</v>
      </c>
      <c r="R2725" s="3">
        <f t="shared" si="4"/>
        <v>39</v>
      </c>
      <c r="S2725" s="3" t="str">
        <f t="shared" si="5"/>
        <v/>
      </c>
      <c r="T2725" s="7">
        <f t="shared" si="6"/>
        <v>39</v>
      </c>
      <c r="U2725" s="8" t="str">
        <f t="array" ref="U2725">IF(W2725&lt;&gt;0,MAX(IFERROR(INDEX(A:S,MATCH(W2725,A:A,0),COLUMN(M$2)),0),IFERROR(INDEX(A:S,MATCH(AD2725,A:A,0),COLUMN(M$2)),0),IFERROR(INDEX(A:S,MATCH(AK2725,A:A,0),COLUMN(M$2)),0),IFERROR(INDEX(A:S,MATCH(AR2725,A:A,0),COLUMN(M$2)),0)),M2725)</f>
        <v/>
      </c>
      <c r="V2725" s="3" t="str">
        <f t="shared" si="7"/>
        <v/>
      </c>
    </row>
    <row r="2726" ht="15.75" customHeight="1">
      <c r="A2726" s="3" t="s">
        <v>2975</v>
      </c>
      <c r="B2726" s="4" t="str">
        <f t="shared" si="104"/>
        <v>LCTNBABSWH26</v>
      </c>
      <c r="D2726" s="3" t="s">
        <v>101</v>
      </c>
      <c r="G2726" s="4">
        <v>31.0</v>
      </c>
      <c r="I2726" s="4">
        <v>0.0</v>
      </c>
      <c r="J2726" s="4">
        <v>29.0</v>
      </c>
      <c r="K2726" s="4">
        <v>0.0</v>
      </c>
      <c r="L2726" s="4">
        <v>0.0</v>
      </c>
      <c r="O2726" s="6">
        <f t="shared" si="2"/>
        <v>31</v>
      </c>
      <c r="P2726" s="3" t="s">
        <v>137</v>
      </c>
      <c r="Q2726" s="3" t="str">
        <f t="shared" si="3"/>
        <v>LC BARSTL</v>
      </c>
      <c r="R2726" s="3">
        <f t="shared" si="4"/>
        <v>31</v>
      </c>
      <c r="S2726" s="3" t="str">
        <f t="shared" si="5"/>
        <v/>
      </c>
      <c r="T2726" s="7">
        <f t="shared" si="6"/>
        <v>31</v>
      </c>
      <c r="U2726" s="8" t="str">
        <f t="array" ref="U2726">IF(W2726&lt;&gt;0,MAX(IFERROR(INDEX(A:S,MATCH(W2726,A:A,0),COLUMN(M$2)),0),IFERROR(INDEX(A:S,MATCH(AD2726,A:A,0),COLUMN(M$2)),0),IFERROR(INDEX(A:S,MATCH(AK2726,A:A,0),COLUMN(M$2)),0),IFERROR(INDEX(A:S,MATCH(AR2726,A:A,0),COLUMN(M$2)),0)),M2726)</f>
        <v/>
      </c>
      <c r="V2726" s="3" t="str">
        <f t="shared" si="7"/>
        <v/>
      </c>
    </row>
    <row r="2727" ht="15.75" customHeight="1">
      <c r="A2727" s="3" t="s">
        <v>2976</v>
      </c>
      <c r="B2727" s="4" t="str">
        <f t="shared" si="104"/>
        <v>LCTNBABSWH30</v>
      </c>
      <c r="D2727" s="3" t="s">
        <v>101</v>
      </c>
      <c r="G2727" s="4">
        <v>40.0</v>
      </c>
      <c r="I2727" s="4">
        <v>0.0</v>
      </c>
      <c r="J2727" s="4">
        <v>38.0</v>
      </c>
      <c r="K2727" s="4">
        <v>0.0</v>
      </c>
      <c r="L2727" s="4">
        <v>0.0</v>
      </c>
      <c r="O2727" s="6">
        <f t="shared" si="2"/>
        <v>40</v>
      </c>
      <c r="P2727" s="3" t="s">
        <v>137</v>
      </c>
      <c r="Q2727" s="3" t="str">
        <f t="shared" si="3"/>
        <v>LC BARSTL</v>
      </c>
      <c r="R2727" s="3">
        <f t="shared" si="4"/>
        <v>40</v>
      </c>
      <c r="S2727" s="3" t="str">
        <f t="shared" si="5"/>
        <v/>
      </c>
      <c r="T2727" s="7">
        <f t="shared" si="6"/>
        <v>40</v>
      </c>
      <c r="U2727" s="8" t="str">
        <f t="array" ref="U2727">IF(W2727&lt;&gt;0,MAX(IFERROR(INDEX(A:S,MATCH(W2727,A:A,0),COLUMN(M$2)),0),IFERROR(INDEX(A:S,MATCH(AD2727,A:A,0),COLUMN(M$2)),0),IFERROR(INDEX(A:S,MATCH(AK2727,A:A,0),COLUMN(M$2)),0),IFERROR(INDEX(A:S,MATCH(AR2727,A:A,0),COLUMN(M$2)),0)),M2727)</f>
        <v/>
      </c>
      <c r="V2727" s="3" t="str">
        <f t="shared" si="7"/>
        <v/>
      </c>
    </row>
    <row r="2728" ht="15.75" customHeight="1">
      <c r="A2728" s="3" t="s">
        <v>2977</v>
      </c>
      <c r="B2728" s="4" t="str">
        <f t="shared" si="104"/>
        <v>LCSTBABLGRY26</v>
      </c>
      <c r="C2728" s="3" t="s">
        <v>2</v>
      </c>
      <c r="D2728" s="3" t="s">
        <v>101</v>
      </c>
      <c r="G2728" s="4">
        <v>34.0</v>
      </c>
      <c r="I2728" s="4">
        <v>4.0</v>
      </c>
      <c r="J2728" s="4">
        <v>15.0</v>
      </c>
      <c r="K2728" s="4">
        <v>0.0</v>
      </c>
      <c r="L2728" s="4">
        <v>0.0</v>
      </c>
      <c r="M2728" s="5">
        <v>45261.0</v>
      </c>
      <c r="N2728" s="3">
        <v>148.0</v>
      </c>
      <c r="O2728" s="6">
        <f t="shared" si="2"/>
        <v>30</v>
      </c>
      <c r="P2728" s="3" t="s">
        <v>102</v>
      </c>
      <c r="Q2728" s="3" t="str">
        <f t="shared" si="3"/>
        <v>OD</v>
      </c>
      <c r="R2728" s="3">
        <f t="shared" si="4"/>
        <v>15</v>
      </c>
      <c r="S2728" s="3">
        <f t="shared" si="5"/>
        <v>0</v>
      </c>
      <c r="T2728" s="7">
        <f t="shared" si="6"/>
        <v>30</v>
      </c>
      <c r="U2728" s="8">
        <f t="array" ref="U2728">IF(W2728&lt;&gt;0,MAX(IFERROR(INDEX(A:S,MATCH(W2728,A:A,0),COLUMN(M$2)),0),IFERROR(INDEX(A:S,MATCH(AD2728,A:A,0),COLUMN(M$2)),0),IFERROR(INDEX(A:S,MATCH(AK2728,A:A,0),COLUMN(M$2)),0),IFERROR(INDEX(A:S,MATCH(AR2728,A:A,0),COLUMN(M$2)),0)),M2728)</f>
        <v>45261</v>
      </c>
      <c r="V2728" s="3">
        <f t="shared" si="7"/>
        <v>74</v>
      </c>
    </row>
    <row r="2729" ht="15.75" customHeight="1">
      <c r="A2729" s="3" t="s">
        <v>2978</v>
      </c>
      <c r="B2729" s="4" t="str">
        <f t="shared" si="104"/>
        <v>LCSTBABLGRY30</v>
      </c>
      <c r="C2729" s="3" t="s">
        <v>2</v>
      </c>
      <c r="D2729" s="3" t="s">
        <v>101</v>
      </c>
      <c r="G2729" s="4">
        <v>50.0</v>
      </c>
      <c r="I2729" s="4">
        <v>12.0</v>
      </c>
      <c r="J2729" s="4">
        <v>19.0</v>
      </c>
      <c r="K2729" s="4">
        <v>19.0</v>
      </c>
      <c r="L2729" s="4">
        <v>0.0</v>
      </c>
      <c r="M2729" s="5">
        <v>45261.0</v>
      </c>
      <c r="N2729" s="3">
        <v>30.0</v>
      </c>
      <c r="O2729" s="6">
        <f t="shared" si="2"/>
        <v>38</v>
      </c>
      <c r="P2729" s="3" t="s">
        <v>102</v>
      </c>
      <c r="Q2729" s="3" t="str">
        <f t="shared" si="3"/>
        <v>OD</v>
      </c>
      <c r="R2729" s="3">
        <f t="shared" si="4"/>
        <v>19</v>
      </c>
      <c r="S2729" s="3">
        <f t="shared" si="5"/>
        <v>0</v>
      </c>
      <c r="T2729" s="7">
        <f t="shared" si="6"/>
        <v>38</v>
      </c>
      <c r="U2729" s="8">
        <f t="array" ref="U2729">IF(W2729&lt;&gt;0,MAX(IFERROR(INDEX(A:S,MATCH(W2729,A:A,0),COLUMN(M$2)),0),IFERROR(INDEX(A:S,MATCH(AD2729,A:A,0),COLUMN(M$2)),0),IFERROR(INDEX(A:S,MATCH(AK2729,A:A,0),COLUMN(M$2)),0),IFERROR(INDEX(A:S,MATCH(AR2729,A:A,0),COLUMN(M$2)),0)),M2729)</f>
        <v>45261</v>
      </c>
      <c r="V2729" s="3">
        <f t="shared" si="7"/>
        <v>15</v>
      </c>
    </row>
    <row r="2730" ht="15.75" customHeight="1">
      <c r="A2730" s="3" t="s">
        <v>2979</v>
      </c>
      <c r="B2730" s="4" t="str">
        <f t="shared" si="104"/>
        <v>LCSTBABLBLK26</v>
      </c>
      <c r="C2730" s="3" t="s">
        <v>2</v>
      </c>
      <c r="D2730" s="3" t="s">
        <v>101</v>
      </c>
      <c r="G2730" s="4">
        <v>108.0</v>
      </c>
      <c r="I2730" s="4">
        <v>6.0</v>
      </c>
      <c r="J2730" s="4">
        <v>51.0</v>
      </c>
      <c r="K2730" s="4">
        <v>20.0</v>
      </c>
      <c r="L2730" s="4">
        <v>0.0</v>
      </c>
      <c r="M2730" s="5"/>
      <c r="O2730" s="6">
        <f t="shared" si="2"/>
        <v>102</v>
      </c>
      <c r="P2730" s="3" t="s">
        <v>102</v>
      </c>
      <c r="Q2730" s="3" t="str">
        <f t="shared" si="3"/>
        <v>OD</v>
      </c>
      <c r="R2730" s="3">
        <f t="shared" si="4"/>
        <v>51</v>
      </c>
      <c r="S2730" s="3">
        <f t="shared" si="5"/>
        <v>0</v>
      </c>
      <c r="T2730" s="7">
        <f t="shared" si="6"/>
        <v>102</v>
      </c>
      <c r="U2730" s="8" t="str">
        <f t="array" ref="U2730">IF(W2730&lt;&gt;0,MAX(IFERROR(INDEX(A:S,MATCH(W2730,A:A,0),COLUMN(M$2)),0),IFERROR(INDEX(A:S,MATCH(AD2730,A:A,0),COLUMN(M$2)),0),IFERROR(INDEX(A:S,MATCH(AK2730,A:A,0),COLUMN(M$2)),0),IFERROR(INDEX(A:S,MATCH(AR2730,A:A,0),COLUMN(M$2)),0)),M2730)</f>
        <v/>
      </c>
      <c r="V2730" s="3">
        <f t="shared" si="7"/>
        <v>0</v>
      </c>
    </row>
    <row r="2731" ht="15.75" customHeight="1">
      <c r="A2731" s="3" t="s">
        <v>2980</v>
      </c>
      <c r="B2731" s="4" t="str">
        <f t="shared" si="104"/>
        <v>LCSTBABLBLK30</v>
      </c>
      <c r="C2731" s="3" t="s">
        <v>2</v>
      </c>
      <c r="D2731" s="3" t="s">
        <v>101</v>
      </c>
      <c r="G2731" s="4">
        <v>72.0</v>
      </c>
      <c r="I2731" s="4">
        <v>0.0</v>
      </c>
      <c r="J2731" s="4">
        <v>36.0</v>
      </c>
      <c r="K2731" s="4">
        <v>0.0</v>
      </c>
      <c r="L2731" s="4">
        <v>0.0</v>
      </c>
      <c r="M2731" s="5"/>
      <c r="O2731" s="6">
        <f t="shared" si="2"/>
        <v>72</v>
      </c>
      <c r="P2731" s="3" t="s">
        <v>102</v>
      </c>
      <c r="Q2731" s="3" t="str">
        <f t="shared" si="3"/>
        <v>OD</v>
      </c>
      <c r="R2731" s="3">
        <f t="shared" si="4"/>
        <v>36</v>
      </c>
      <c r="S2731" s="3">
        <f t="shared" si="5"/>
        <v>0</v>
      </c>
      <c r="T2731" s="7">
        <f t="shared" si="6"/>
        <v>72</v>
      </c>
      <c r="U2731" s="8" t="str">
        <f t="array" ref="U2731">IF(W2731&lt;&gt;0,MAX(IFERROR(INDEX(A:S,MATCH(W2731,A:A,0),COLUMN(M$2)),0),IFERROR(INDEX(A:S,MATCH(AD2731,A:A,0),COLUMN(M$2)),0),IFERROR(INDEX(A:S,MATCH(AK2731,A:A,0),COLUMN(M$2)),0),IFERROR(INDEX(A:S,MATCH(AR2731,A:A,0),COLUMN(M$2)),0)),M2731)</f>
        <v/>
      </c>
      <c r="V2731" s="3">
        <f t="shared" si="7"/>
        <v>0</v>
      </c>
    </row>
    <row r="2732" ht="15.75" customHeight="1">
      <c r="A2732" s="3" t="s">
        <v>2981</v>
      </c>
      <c r="B2732" s="4" t="str">
        <f t="shared" si="104"/>
        <v>LCSTBABLBRK26</v>
      </c>
      <c r="C2732" s="3" t="s">
        <v>2</v>
      </c>
      <c r="D2732" s="3" t="s">
        <v>101</v>
      </c>
      <c r="G2732" s="4">
        <v>44.0</v>
      </c>
      <c r="I2732" s="4">
        <v>0.0</v>
      </c>
      <c r="J2732" s="4">
        <v>22.0</v>
      </c>
      <c r="K2732" s="4">
        <v>0.0</v>
      </c>
      <c r="L2732" s="4">
        <v>0.0</v>
      </c>
      <c r="O2732" s="6">
        <f t="shared" si="2"/>
        <v>44</v>
      </c>
      <c r="P2732" s="3" t="s">
        <v>102</v>
      </c>
      <c r="Q2732" s="3" t="str">
        <f t="shared" si="3"/>
        <v>OD</v>
      </c>
      <c r="R2732" s="3">
        <f t="shared" si="4"/>
        <v>22</v>
      </c>
      <c r="S2732" s="3">
        <f t="shared" si="5"/>
        <v>0</v>
      </c>
      <c r="T2732" s="7">
        <f t="shared" si="6"/>
        <v>44</v>
      </c>
      <c r="U2732" s="8" t="str">
        <f t="array" ref="U2732">IF(W2732&lt;&gt;0,MAX(IFERROR(INDEX(A:S,MATCH(W2732,A:A,0),COLUMN(M$2)),0),IFERROR(INDEX(A:S,MATCH(AD2732,A:A,0),COLUMN(M$2)),0),IFERROR(INDEX(A:S,MATCH(AK2732,A:A,0),COLUMN(M$2)),0),IFERROR(INDEX(A:S,MATCH(AR2732,A:A,0),COLUMN(M$2)),0)),M2732)</f>
        <v/>
      </c>
      <c r="V2732" s="3">
        <f t="shared" si="7"/>
        <v>0</v>
      </c>
    </row>
    <row r="2733" ht="15.75" customHeight="1">
      <c r="A2733" s="3" t="s">
        <v>2982</v>
      </c>
      <c r="B2733" s="4" t="str">
        <f t="shared" si="104"/>
        <v>LCSTBABLBRK30</v>
      </c>
      <c r="C2733" s="3" t="s">
        <v>2</v>
      </c>
      <c r="D2733" s="3" t="s">
        <v>101</v>
      </c>
      <c r="G2733" s="4">
        <v>44.0</v>
      </c>
      <c r="I2733" s="4">
        <v>0.0</v>
      </c>
      <c r="J2733" s="4">
        <v>22.0</v>
      </c>
      <c r="K2733" s="4">
        <v>0.0</v>
      </c>
      <c r="L2733" s="4">
        <v>0.0</v>
      </c>
      <c r="M2733" s="5">
        <v>45261.0</v>
      </c>
      <c r="N2733" s="3">
        <v>24.0</v>
      </c>
      <c r="O2733" s="6">
        <f t="shared" si="2"/>
        <v>44</v>
      </c>
      <c r="P2733" s="3" t="s">
        <v>102</v>
      </c>
      <c r="Q2733" s="3" t="str">
        <f t="shared" si="3"/>
        <v>OD</v>
      </c>
      <c r="R2733" s="3">
        <f t="shared" si="4"/>
        <v>22</v>
      </c>
      <c r="S2733" s="3">
        <f t="shared" si="5"/>
        <v>0</v>
      </c>
      <c r="T2733" s="7">
        <f t="shared" si="6"/>
        <v>44</v>
      </c>
      <c r="U2733" s="8">
        <f t="array" ref="U2733">IF(W2733&lt;&gt;0,MAX(IFERROR(INDEX(A:S,MATCH(W2733,A:A,0),COLUMN(M$2)),0),IFERROR(INDEX(A:S,MATCH(AD2733,A:A,0),COLUMN(M$2)),0),IFERROR(INDEX(A:S,MATCH(AK2733,A:A,0),COLUMN(M$2)),0),IFERROR(INDEX(A:S,MATCH(AR2733,A:A,0),COLUMN(M$2)),0)),M2733)</f>
        <v>45261</v>
      </c>
      <c r="V2733" s="3">
        <f t="shared" si="7"/>
        <v>12</v>
      </c>
    </row>
    <row r="2734" ht="15.75" customHeight="1">
      <c r="A2734" s="3" t="s">
        <v>2983</v>
      </c>
      <c r="B2734" s="4" t="str">
        <f t="shared" si="104"/>
        <v>LCSTBABLWSB26</v>
      </c>
      <c r="C2734" s="3" t="s">
        <v>2</v>
      </c>
      <c r="D2734" s="3" t="s">
        <v>101</v>
      </c>
      <c r="G2734" s="4">
        <v>8.0</v>
      </c>
      <c r="I2734" s="4">
        <v>6.0</v>
      </c>
      <c r="J2734" s="4">
        <v>1.0</v>
      </c>
      <c r="K2734" s="4">
        <v>0.0</v>
      </c>
      <c r="L2734" s="4">
        <v>0.0</v>
      </c>
      <c r="M2734" s="5">
        <v>45277.0</v>
      </c>
      <c r="N2734" s="3">
        <v>40.0</v>
      </c>
      <c r="O2734" s="6">
        <f t="shared" si="2"/>
        <v>2</v>
      </c>
      <c r="P2734" s="3" t="s">
        <v>102</v>
      </c>
      <c r="Q2734" s="3" t="str">
        <f t="shared" si="3"/>
        <v>OD</v>
      </c>
      <c r="R2734" s="3">
        <f t="shared" si="4"/>
        <v>1</v>
      </c>
      <c r="S2734" s="3">
        <f t="shared" si="5"/>
        <v>0</v>
      </c>
      <c r="T2734" s="7">
        <f t="shared" si="6"/>
        <v>2</v>
      </c>
      <c r="U2734" s="8">
        <f t="array" ref="U2734">IF(W2734&lt;&gt;0,MAX(IFERROR(INDEX(A:S,MATCH(W2734,A:A,0),COLUMN(M$2)),0),IFERROR(INDEX(A:S,MATCH(AD2734,A:A,0),COLUMN(M$2)),0),IFERROR(INDEX(A:S,MATCH(AK2734,A:A,0),COLUMN(M$2)),0),IFERROR(INDEX(A:S,MATCH(AR2734,A:A,0),COLUMN(M$2)),0)),M2734)</f>
        <v>45277</v>
      </c>
      <c r="V2734" s="3">
        <f t="shared" si="7"/>
        <v>20</v>
      </c>
    </row>
    <row r="2735" ht="15.75" customHeight="1">
      <c r="A2735" s="3" t="s">
        <v>2984</v>
      </c>
      <c r="B2735" s="4" t="str">
        <f t="shared" si="104"/>
        <v>LCSTBABLWSB30</v>
      </c>
      <c r="C2735" s="3" t="s">
        <v>2</v>
      </c>
      <c r="D2735" s="3" t="s">
        <v>101</v>
      </c>
      <c r="G2735" s="4">
        <v>10.0</v>
      </c>
      <c r="I2735" s="4">
        <v>2.0</v>
      </c>
      <c r="J2735" s="4">
        <v>4.0</v>
      </c>
      <c r="K2735" s="4">
        <v>0.0</v>
      </c>
      <c r="L2735" s="4">
        <v>0.0</v>
      </c>
      <c r="M2735" s="5"/>
      <c r="O2735" s="6">
        <f t="shared" si="2"/>
        <v>8</v>
      </c>
      <c r="P2735" s="3" t="s">
        <v>102</v>
      </c>
      <c r="Q2735" s="3" t="str">
        <f t="shared" si="3"/>
        <v>OD</v>
      </c>
      <c r="R2735" s="3">
        <f t="shared" si="4"/>
        <v>4</v>
      </c>
      <c r="S2735" s="3">
        <f t="shared" si="5"/>
        <v>0</v>
      </c>
      <c r="T2735" s="7">
        <f t="shared" si="6"/>
        <v>8</v>
      </c>
      <c r="U2735" s="8" t="str">
        <f t="array" ref="U2735">IF(W2735&lt;&gt;0,MAX(IFERROR(INDEX(A:S,MATCH(W2735,A:A,0),COLUMN(M$2)),0),IFERROR(INDEX(A:S,MATCH(AD2735,A:A,0),COLUMN(M$2)),0),IFERROR(INDEX(A:S,MATCH(AK2735,A:A,0),COLUMN(M$2)),0),IFERROR(INDEX(A:S,MATCH(AR2735,A:A,0),COLUMN(M$2)),0)),M2735)</f>
        <v/>
      </c>
      <c r="V2735" s="3">
        <f t="shared" si="7"/>
        <v>0</v>
      </c>
    </row>
    <row r="2736" ht="15.75" customHeight="1">
      <c r="A2736" s="3" t="s">
        <v>2985</v>
      </c>
      <c r="B2736" s="4" t="str">
        <f t="shared" si="104"/>
        <v>LCSTBABLTNG26</v>
      </c>
      <c r="C2736" s="3" t="s">
        <v>2</v>
      </c>
      <c r="D2736" s="3" t="s">
        <v>101</v>
      </c>
      <c r="G2736" s="4">
        <v>48.0</v>
      </c>
      <c r="I2736" s="4">
        <v>2.0</v>
      </c>
      <c r="J2736" s="4">
        <v>23.0</v>
      </c>
      <c r="K2736" s="4">
        <v>0.0</v>
      </c>
      <c r="L2736" s="4">
        <v>0.0</v>
      </c>
      <c r="O2736" s="6">
        <f t="shared" si="2"/>
        <v>46</v>
      </c>
      <c r="P2736" s="3" t="s">
        <v>102</v>
      </c>
      <c r="Q2736" s="3" t="str">
        <f t="shared" si="3"/>
        <v>OD</v>
      </c>
      <c r="R2736" s="3">
        <f t="shared" si="4"/>
        <v>23</v>
      </c>
      <c r="S2736" s="3">
        <f t="shared" si="5"/>
        <v>0</v>
      </c>
      <c r="T2736" s="7">
        <f t="shared" si="6"/>
        <v>46</v>
      </c>
      <c r="U2736" s="8" t="str">
        <f t="array" ref="U2736">IF(W2736&lt;&gt;0,MAX(IFERROR(INDEX(A:S,MATCH(W2736,A:A,0),COLUMN(M$2)),0),IFERROR(INDEX(A:S,MATCH(AD2736,A:A,0),COLUMN(M$2)),0),IFERROR(INDEX(A:S,MATCH(AK2736,A:A,0),COLUMN(M$2)),0),IFERROR(INDEX(A:S,MATCH(AR2736,A:A,0),COLUMN(M$2)),0)),M2736)</f>
        <v/>
      </c>
      <c r="V2736" s="3">
        <f t="shared" si="7"/>
        <v>0</v>
      </c>
    </row>
    <row r="2737" ht="15.75" customHeight="1">
      <c r="A2737" s="3" t="s">
        <v>2986</v>
      </c>
      <c r="B2737" s="4" t="str">
        <f t="shared" si="104"/>
        <v>LCSTBABLTNG30</v>
      </c>
      <c r="C2737" s="3" t="s">
        <v>2</v>
      </c>
      <c r="D2737" s="3" t="s">
        <v>101</v>
      </c>
      <c r="G2737" s="4">
        <v>30.0</v>
      </c>
      <c r="I2737" s="4">
        <v>6.0</v>
      </c>
      <c r="J2737" s="4">
        <v>12.0</v>
      </c>
      <c r="K2737" s="4">
        <v>0.0</v>
      </c>
      <c r="L2737" s="4">
        <v>0.0</v>
      </c>
      <c r="M2737" s="5"/>
      <c r="O2737" s="6">
        <f t="shared" si="2"/>
        <v>24</v>
      </c>
      <c r="P2737" s="3" t="s">
        <v>102</v>
      </c>
      <c r="Q2737" s="3" t="str">
        <f t="shared" si="3"/>
        <v>OD</v>
      </c>
      <c r="R2737" s="3">
        <f t="shared" si="4"/>
        <v>12</v>
      </c>
      <c r="S2737" s="3">
        <f t="shared" si="5"/>
        <v>0</v>
      </c>
      <c r="T2737" s="7">
        <f t="shared" si="6"/>
        <v>24</v>
      </c>
      <c r="U2737" s="8" t="str">
        <f t="array" ref="U2737">IF(W2737&lt;&gt;0,MAX(IFERROR(INDEX(A:S,MATCH(W2737,A:A,0),COLUMN(M$2)),0),IFERROR(INDEX(A:S,MATCH(AD2737,A:A,0),COLUMN(M$2)),0),IFERROR(INDEX(A:S,MATCH(AK2737,A:A,0),COLUMN(M$2)),0),IFERROR(INDEX(A:S,MATCH(AR2737,A:A,0),COLUMN(M$2)),0)),M2737)</f>
        <v/>
      </c>
      <c r="V2737" s="3">
        <f t="shared" si="7"/>
        <v>0</v>
      </c>
    </row>
    <row r="2738" ht="15.75" customHeight="1">
      <c r="A2738" s="3" t="s">
        <v>2987</v>
      </c>
      <c r="B2738" s="4" t="str">
        <f t="shared" si="104"/>
        <v>LCADBAGRBL</v>
      </c>
      <c r="D2738" s="3" t="s">
        <v>101</v>
      </c>
      <c r="G2738" s="4">
        <v>22.0</v>
      </c>
      <c r="I2738" s="4">
        <v>0.0</v>
      </c>
      <c r="J2738" s="4">
        <v>20.0</v>
      </c>
      <c r="K2738" s="4">
        <v>0.0</v>
      </c>
      <c r="L2738" s="4">
        <v>0.0</v>
      </c>
      <c r="M2738" s="5"/>
      <c r="O2738" s="6">
        <f t="shared" si="2"/>
        <v>22</v>
      </c>
      <c r="P2738" s="3" t="s">
        <v>137</v>
      </c>
      <c r="Q2738" s="3" t="str">
        <f t="shared" si="3"/>
        <v>LC BARSTL</v>
      </c>
      <c r="R2738" s="3">
        <f t="shared" si="4"/>
        <v>22</v>
      </c>
      <c r="S2738" s="3" t="str">
        <f t="shared" si="5"/>
        <v/>
      </c>
      <c r="T2738" s="7">
        <f t="shared" si="6"/>
        <v>22</v>
      </c>
      <c r="U2738" s="8" t="str">
        <f t="array" ref="U2738">IF(W2738&lt;&gt;0,MAX(IFERROR(INDEX(A:S,MATCH(W2738,A:A,0),COLUMN(M$2)),0),IFERROR(INDEX(A:S,MATCH(AD2738,A:A,0),COLUMN(M$2)),0),IFERROR(INDEX(A:S,MATCH(AK2738,A:A,0),COLUMN(M$2)),0),IFERROR(INDEX(A:S,MATCH(AR2738,A:A,0),COLUMN(M$2)),0)),M2738)</f>
        <v/>
      </c>
      <c r="V2738" s="3" t="str">
        <f t="shared" si="7"/>
        <v/>
      </c>
    </row>
    <row r="2739" ht="15.75" customHeight="1">
      <c r="A2739" s="3" t="s">
        <v>2988</v>
      </c>
      <c r="B2739" s="4" t="str">
        <f t="shared" si="104"/>
        <v>LCADBAGRCHR</v>
      </c>
      <c r="D2739" s="3" t="s">
        <v>101</v>
      </c>
      <c r="G2739" s="4">
        <v>44.0</v>
      </c>
      <c r="I2739" s="4">
        <v>0.0</v>
      </c>
      <c r="J2739" s="4">
        <v>44.0</v>
      </c>
      <c r="K2739" s="4">
        <v>0.0</v>
      </c>
      <c r="L2739" s="4">
        <v>0.0</v>
      </c>
      <c r="O2739" s="6">
        <f t="shared" si="2"/>
        <v>44</v>
      </c>
      <c r="P2739" s="3" t="s">
        <v>112</v>
      </c>
      <c r="Q2739" s="3" t="str">
        <f t="shared" si="3"/>
        <v>Z</v>
      </c>
      <c r="R2739" s="3">
        <f t="shared" si="4"/>
        <v>44</v>
      </c>
      <c r="S2739" s="3" t="str">
        <f t="shared" si="5"/>
        <v/>
      </c>
      <c r="T2739" s="7">
        <f t="shared" si="6"/>
        <v>44</v>
      </c>
      <c r="U2739" s="8" t="str">
        <f t="array" ref="U2739">IF(W2739&lt;&gt;0,MAX(IFERROR(INDEX(A:S,MATCH(W2739,A:A,0),COLUMN(M$2)),0),IFERROR(INDEX(A:S,MATCH(AD2739,A:A,0),COLUMN(M$2)),0),IFERROR(INDEX(A:S,MATCH(AK2739,A:A,0),COLUMN(M$2)),0),IFERROR(INDEX(A:S,MATCH(AR2739,A:A,0),COLUMN(M$2)),0)),M2739)</f>
        <v/>
      </c>
      <c r="V2739" s="3" t="str">
        <f t="shared" si="7"/>
        <v/>
      </c>
    </row>
    <row r="2740" ht="15.75" customHeight="1">
      <c r="A2740" s="3" t="s">
        <v>2989</v>
      </c>
      <c r="B2740" s="4" t="str">
        <f t="shared" si="104"/>
        <v>LCASBAWABL</v>
      </c>
      <c r="D2740" s="3" t="s">
        <v>101</v>
      </c>
      <c r="G2740" s="4">
        <v>95.0</v>
      </c>
      <c r="H2740" s="3">
        <v>50.0</v>
      </c>
      <c r="I2740" s="4">
        <v>18.0</v>
      </c>
      <c r="J2740" s="4">
        <v>75.0</v>
      </c>
      <c r="K2740" s="4">
        <v>0.0</v>
      </c>
      <c r="L2740" s="4">
        <v>0.0</v>
      </c>
      <c r="M2740" s="5">
        <v>45251.0</v>
      </c>
      <c r="O2740" s="6">
        <f t="shared" si="2"/>
        <v>77</v>
      </c>
      <c r="P2740" s="3" t="s">
        <v>137</v>
      </c>
      <c r="Q2740" s="3" t="str">
        <f t="shared" si="3"/>
        <v>LC BARSTL</v>
      </c>
      <c r="R2740" s="3">
        <f t="shared" si="4"/>
        <v>77</v>
      </c>
      <c r="S2740" s="3">
        <f t="shared" si="5"/>
        <v>50</v>
      </c>
      <c r="T2740" s="7">
        <f t="shared" si="6"/>
        <v>77</v>
      </c>
      <c r="U2740" s="8">
        <f t="array" ref="U2740">IF(W2740&lt;&gt;0,MAX(IFERROR(INDEX(A:S,MATCH(W2740,A:A,0),COLUMN(M$2)),0),IFERROR(INDEX(A:S,MATCH(AD2740,A:A,0),COLUMN(M$2)),0),IFERROR(INDEX(A:S,MATCH(AK2740,A:A,0),COLUMN(M$2)),0),IFERROR(INDEX(A:S,MATCH(AR2740,A:A,0),COLUMN(M$2)),0)),M2740)</f>
        <v>45251</v>
      </c>
      <c r="V2740" s="3" t="str">
        <f t="shared" si="7"/>
        <v/>
      </c>
    </row>
    <row r="2741" ht="15.75" customHeight="1">
      <c r="A2741" s="3" t="s">
        <v>2990</v>
      </c>
      <c r="B2741" s="4" t="str">
        <f t="shared" si="104"/>
        <v>LCASBAWABLGR</v>
      </c>
      <c r="D2741" s="3" t="s">
        <v>101</v>
      </c>
      <c r="G2741" s="4">
        <v>26.0</v>
      </c>
      <c r="I2741" s="4">
        <v>11.0</v>
      </c>
      <c r="J2741" s="4">
        <v>13.0</v>
      </c>
      <c r="K2741" s="4">
        <v>1.0</v>
      </c>
      <c r="L2741" s="4">
        <v>0.0</v>
      </c>
      <c r="M2741" s="5"/>
      <c r="O2741" s="6">
        <f t="shared" si="2"/>
        <v>15</v>
      </c>
      <c r="P2741" s="3" t="s">
        <v>137</v>
      </c>
      <c r="Q2741" s="3" t="str">
        <f t="shared" si="3"/>
        <v>LC BARSTL</v>
      </c>
      <c r="R2741" s="3">
        <f t="shared" si="4"/>
        <v>15</v>
      </c>
      <c r="S2741" s="3" t="str">
        <f t="shared" si="5"/>
        <v/>
      </c>
      <c r="T2741" s="7">
        <f t="shared" si="6"/>
        <v>15</v>
      </c>
      <c r="U2741" s="8" t="str">
        <f t="array" ref="U2741">IF(W2741&lt;&gt;0,MAX(IFERROR(INDEX(A:S,MATCH(W2741,A:A,0),COLUMN(M$2)),0),IFERROR(INDEX(A:S,MATCH(AD2741,A:A,0),COLUMN(M$2)),0),IFERROR(INDEX(A:S,MATCH(AK2741,A:A,0),COLUMN(M$2)),0),IFERROR(INDEX(A:S,MATCH(AR2741,A:A,0),COLUMN(M$2)),0)),M2741)</f>
        <v/>
      </c>
      <c r="V2741" s="3" t="str">
        <f t="shared" si="7"/>
        <v/>
      </c>
    </row>
    <row r="2742" ht="15.75" customHeight="1">
      <c r="A2742" s="3" t="s">
        <v>2991</v>
      </c>
      <c r="B2742" s="4" t="str">
        <f t="shared" si="104"/>
        <v>LCASBAWACR</v>
      </c>
      <c r="D2742" s="3" t="s">
        <v>101</v>
      </c>
      <c r="G2742" s="4">
        <v>45.0</v>
      </c>
      <c r="I2742" s="4">
        <v>1.0</v>
      </c>
      <c r="J2742" s="4">
        <v>42.0</v>
      </c>
      <c r="K2742" s="4">
        <v>0.0</v>
      </c>
      <c r="L2742" s="4">
        <v>0.0</v>
      </c>
      <c r="M2742" s="5"/>
      <c r="O2742" s="6">
        <f t="shared" si="2"/>
        <v>44</v>
      </c>
      <c r="P2742" s="3" t="s">
        <v>137</v>
      </c>
      <c r="Q2742" s="3" t="str">
        <f t="shared" si="3"/>
        <v>LC BARSTL</v>
      </c>
      <c r="R2742" s="3">
        <f t="shared" si="4"/>
        <v>44</v>
      </c>
      <c r="S2742" s="3" t="str">
        <f t="shared" si="5"/>
        <v/>
      </c>
      <c r="T2742" s="7">
        <f t="shared" si="6"/>
        <v>44</v>
      </c>
      <c r="U2742" s="8" t="str">
        <f t="array" ref="U2742">IF(W2742&lt;&gt;0,MAX(IFERROR(INDEX(A:S,MATCH(W2742,A:A,0),COLUMN(M$2)),0),IFERROR(INDEX(A:S,MATCH(AD2742,A:A,0),COLUMN(M$2)),0),IFERROR(INDEX(A:S,MATCH(AK2742,A:A,0),COLUMN(M$2)),0),IFERROR(INDEX(A:S,MATCH(AR2742,A:A,0),COLUMN(M$2)),0)),M2742)</f>
        <v/>
      </c>
      <c r="V2742" s="3" t="str">
        <f t="shared" si="7"/>
        <v/>
      </c>
    </row>
    <row r="2743" ht="15.75" customHeight="1">
      <c r="A2743" s="3" t="s">
        <v>2992</v>
      </c>
      <c r="B2743" s="4" t="str">
        <f t="shared" si="104"/>
        <v>LCASBAWAGR</v>
      </c>
      <c r="D2743" s="3" t="s">
        <v>101</v>
      </c>
      <c r="G2743" s="4">
        <v>35.0</v>
      </c>
      <c r="I2743" s="4">
        <v>1.0</v>
      </c>
      <c r="J2743" s="4">
        <v>32.0</v>
      </c>
      <c r="K2743" s="4">
        <v>0.0</v>
      </c>
      <c r="L2743" s="4">
        <v>0.0</v>
      </c>
      <c r="M2743" s="5"/>
      <c r="O2743" s="6">
        <f t="shared" si="2"/>
        <v>34</v>
      </c>
      <c r="P2743" s="3" t="s">
        <v>137</v>
      </c>
      <c r="Q2743" s="3" t="str">
        <f t="shared" si="3"/>
        <v>LC BARSTL</v>
      </c>
      <c r="R2743" s="3">
        <f t="shared" si="4"/>
        <v>34</v>
      </c>
      <c r="S2743" s="3" t="str">
        <f t="shared" si="5"/>
        <v/>
      </c>
      <c r="T2743" s="7">
        <f t="shared" si="6"/>
        <v>34</v>
      </c>
      <c r="U2743" s="8" t="str">
        <f t="array" ref="U2743">IF(W2743&lt;&gt;0,MAX(IFERROR(INDEX(A:S,MATCH(W2743,A:A,0),COLUMN(M$2)),0),IFERROR(INDEX(A:S,MATCH(AD2743,A:A,0),COLUMN(M$2)),0),IFERROR(INDEX(A:S,MATCH(AK2743,A:A,0),COLUMN(M$2)),0),IFERROR(INDEX(A:S,MATCH(AR2743,A:A,0),COLUMN(M$2)),0)),M2743)</f>
        <v/>
      </c>
      <c r="V2743" s="3" t="str">
        <f t="shared" si="7"/>
        <v/>
      </c>
    </row>
    <row r="2744" ht="15.75" customHeight="1">
      <c r="A2744" s="3" t="s">
        <v>2993</v>
      </c>
      <c r="B2744" s="4" t="str">
        <f t="shared" si="104"/>
        <v>LCBRBABLBL</v>
      </c>
      <c r="D2744" s="3" t="s">
        <v>101</v>
      </c>
      <c r="G2744" s="4">
        <v>34.0</v>
      </c>
      <c r="H2744" s="3">
        <v>100.0</v>
      </c>
      <c r="I2744" s="4">
        <v>29.0</v>
      </c>
      <c r="J2744" s="4">
        <v>3.0</v>
      </c>
      <c r="K2744" s="4">
        <v>0.0</v>
      </c>
      <c r="L2744" s="4">
        <v>0.0</v>
      </c>
      <c r="M2744" s="5">
        <v>45261.0</v>
      </c>
      <c r="O2744" s="6">
        <f t="shared" si="2"/>
        <v>5</v>
      </c>
      <c r="P2744" s="3" t="s">
        <v>137</v>
      </c>
      <c r="Q2744" s="3" t="str">
        <f t="shared" si="3"/>
        <v>LC BARSTL</v>
      </c>
      <c r="R2744" s="3">
        <f t="shared" si="4"/>
        <v>5</v>
      </c>
      <c r="S2744" s="3">
        <f t="shared" si="5"/>
        <v>100</v>
      </c>
      <c r="T2744" s="7">
        <f t="shared" si="6"/>
        <v>5</v>
      </c>
      <c r="U2744" s="8">
        <f t="array" ref="U2744">IF(W2744&lt;&gt;0,MAX(IFERROR(INDEX(A:S,MATCH(W2744,A:A,0),COLUMN(M$2)),0),IFERROR(INDEX(A:S,MATCH(AD2744,A:A,0),COLUMN(M$2)),0),IFERROR(INDEX(A:S,MATCH(AK2744,A:A,0),COLUMN(M$2)),0),IFERROR(INDEX(A:S,MATCH(AR2744,A:A,0),COLUMN(M$2)),0)),M2744)</f>
        <v>45261</v>
      </c>
      <c r="V2744" s="3" t="str">
        <f t="shared" si="7"/>
        <v/>
      </c>
    </row>
    <row r="2745" ht="15.75" customHeight="1">
      <c r="A2745" s="3" t="s">
        <v>2994</v>
      </c>
      <c r="B2745" s="4" t="str">
        <f t="shared" si="104"/>
        <v>LCBRBABLCR</v>
      </c>
      <c r="D2745" s="3" t="s">
        <v>101</v>
      </c>
      <c r="G2745" s="4">
        <v>60.0</v>
      </c>
      <c r="I2745" s="4">
        <v>2.0</v>
      </c>
      <c r="J2745" s="4">
        <v>56.0</v>
      </c>
      <c r="K2745" s="4">
        <v>0.0</v>
      </c>
      <c r="L2745" s="4">
        <v>0.0</v>
      </c>
      <c r="O2745" s="6">
        <f t="shared" si="2"/>
        <v>58</v>
      </c>
      <c r="P2745" s="3" t="s">
        <v>137</v>
      </c>
      <c r="Q2745" s="3" t="str">
        <f t="shared" si="3"/>
        <v>LC BARSTL</v>
      </c>
      <c r="R2745" s="3">
        <f t="shared" si="4"/>
        <v>58</v>
      </c>
      <c r="S2745" s="3" t="str">
        <f t="shared" si="5"/>
        <v/>
      </c>
      <c r="T2745" s="7">
        <f t="shared" si="6"/>
        <v>58</v>
      </c>
      <c r="U2745" s="8" t="str">
        <f t="array" ref="U2745">IF(W2745&lt;&gt;0,MAX(IFERROR(INDEX(A:S,MATCH(W2745,A:A,0),COLUMN(M$2)),0),IFERROR(INDEX(A:S,MATCH(AD2745,A:A,0),COLUMN(M$2)),0),IFERROR(INDEX(A:S,MATCH(AK2745,A:A,0),COLUMN(M$2)),0),IFERROR(INDEX(A:S,MATCH(AR2745,A:A,0),COLUMN(M$2)),0)),M2745)</f>
        <v/>
      </c>
      <c r="V2745" s="3" t="str">
        <f t="shared" si="7"/>
        <v/>
      </c>
    </row>
    <row r="2746" ht="15.75" customHeight="1">
      <c r="A2746" s="3" t="s">
        <v>2995</v>
      </c>
      <c r="B2746" s="4" t="str">
        <f t="shared" si="104"/>
        <v>LCBRBABLGR</v>
      </c>
      <c r="D2746" s="3" t="s">
        <v>101</v>
      </c>
      <c r="G2746" s="4">
        <v>90.0</v>
      </c>
      <c r="I2746" s="4">
        <v>6.0</v>
      </c>
      <c r="J2746" s="4">
        <v>82.0</v>
      </c>
      <c r="K2746" s="4">
        <v>0.0</v>
      </c>
      <c r="L2746" s="4">
        <v>0.0</v>
      </c>
      <c r="O2746" s="6">
        <f t="shared" si="2"/>
        <v>84</v>
      </c>
      <c r="P2746" s="3" t="s">
        <v>137</v>
      </c>
      <c r="Q2746" s="3" t="str">
        <f t="shared" si="3"/>
        <v>LC BARSTL</v>
      </c>
      <c r="R2746" s="3">
        <f t="shared" si="4"/>
        <v>84</v>
      </c>
      <c r="S2746" s="3" t="str">
        <f t="shared" si="5"/>
        <v/>
      </c>
      <c r="T2746" s="7">
        <f t="shared" si="6"/>
        <v>84</v>
      </c>
      <c r="U2746" s="8" t="str">
        <f t="array" ref="U2746">IF(W2746&lt;&gt;0,MAX(IFERROR(INDEX(A:S,MATCH(W2746,A:A,0),COLUMN(M$2)),0),IFERROR(INDEX(A:S,MATCH(AD2746,A:A,0),COLUMN(M$2)),0),IFERROR(INDEX(A:S,MATCH(AK2746,A:A,0),COLUMN(M$2)),0),IFERROR(INDEX(A:S,MATCH(AR2746,A:A,0),COLUMN(M$2)),0)),M2746)</f>
        <v/>
      </c>
      <c r="V2746" s="3" t="str">
        <f t="shared" si="7"/>
        <v/>
      </c>
    </row>
    <row r="2747" ht="15.75" customHeight="1">
      <c r="A2747" s="3" t="s">
        <v>2996</v>
      </c>
      <c r="B2747" s="4" t="str">
        <f t="shared" si="104"/>
        <v>LCBRBACHRGR</v>
      </c>
      <c r="D2747" s="3" t="s">
        <v>101</v>
      </c>
      <c r="G2747" s="4">
        <v>145.0</v>
      </c>
      <c r="I2747" s="4">
        <v>0.0</v>
      </c>
      <c r="J2747" s="4">
        <v>143.0</v>
      </c>
      <c r="K2747" s="4">
        <v>0.0</v>
      </c>
      <c r="L2747" s="4">
        <v>0.0</v>
      </c>
      <c r="O2747" s="6">
        <f t="shared" si="2"/>
        <v>145</v>
      </c>
      <c r="P2747" s="3" t="s">
        <v>137</v>
      </c>
      <c r="Q2747" s="3" t="str">
        <f t="shared" si="3"/>
        <v>LC BARSTL</v>
      </c>
      <c r="R2747" s="3">
        <f t="shared" si="4"/>
        <v>145</v>
      </c>
      <c r="S2747" s="3" t="str">
        <f t="shared" si="5"/>
        <v/>
      </c>
      <c r="T2747" s="7">
        <f t="shared" si="6"/>
        <v>145</v>
      </c>
      <c r="U2747" s="8" t="str">
        <f t="array" ref="U2747">IF(W2747&lt;&gt;0,MAX(IFERROR(INDEX(A:S,MATCH(W2747,A:A,0),COLUMN(M$2)),0),IFERROR(INDEX(A:S,MATCH(AD2747,A:A,0),COLUMN(M$2)),0),IFERROR(INDEX(A:S,MATCH(AK2747,A:A,0),COLUMN(M$2)),0),IFERROR(INDEX(A:S,MATCH(AR2747,A:A,0),COLUMN(M$2)),0)),M2747)</f>
        <v/>
      </c>
      <c r="V2747" s="3" t="str">
        <f t="shared" si="7"/>
        <v/>
      </c>
    </row>
    <row r="2748" ht="15.75" customHeight="1">
      <c r="A2748" s="3" t="s">
        <v>2997</v>
      </c>
      <c r="B2748" s="4" t="str">
        <f t="shared" si="104"/>
        <v>LCKABABLGR</v>
      </c>
      <c r="D2748" s="3" t="s">
        <v>101</v>
      </c>
      <c r="G2748" s="4">
        <v>34.0</v>
      </c>
      <c r="I2748" s="4">
        <v>0.0</v>
      </c>
      <c r="J2748" s="4">
        <v>32.0</v>
      </c>
      <c r="K2748" s="4">
        <v>0.0</v>
      </c>
      <c r="L2748" s="4">
        <v>0.0</v>
      </c>
      <c r="M2748" s="5"/>
      <c r="O2748" s="6">
        <f t="shared" si="2"/>
        <v>34</v>
      </c>
      <c r="P2748" s="3" t="s">
        <v>137</v>
      </c>
      <c r="Q2748" s="3" t="str">
        <f t="shared" si="3"/>
        <v>LC BARSTL</v>
      </c>
      <c r="R2748" s="3">
        <f t="shared" si="4"/>
        <v>34</v>
      </c>
      <c r="S2748" s="3" t="str">
        <f t="shared" si="5"/>
        <v/>
      </c>
      <c r="T2748" s="7">
        <f t="shared" si="6"/>
        <v>34</v>
      </c>
      <c r="U2748" s="8" t="str">
        <f t="array" ref="U2748">IF(W2748&lt;&gt;0,MAX(IFERROR(INDEX(A:S,MATCH(W2748,A:A,0),COLUMN(M$2)),0),IFERROR(INDEX(A:S,MATCH(AD2748,A:A,0),COLUMN(M$2)),0),IFERROR(INDEX(A:S,MATCH(AK2748,A:A,0),COLUMN(M$2)),0),IFERROR(INDEX(A:S,MATCH(AR2748,A:A,0),COLUMN(M$2)),0)),M2748)</f>
        <v/>
      </c>
      <c r="V2748" s="3" t="str">
        <f t="shared" si="7"/>
        <v/>
      </c>
    </row>
    <row r="2749" ht="15.75" customHeight="1">
      <c r="A2749" s="3" t="s">
        <v>2998</v>
      </c>
      <c r="B2749" s="4" t="str">
        <f t="shared" si="104"/>
        <v>LCKABAWABL</v>
      </c>
      <c r="D2749" s="3" t="s">
        <v>101</v>
      </c>
      <c r="G2749" s="4">
        <v>0.0</v>
      </c>
      <c r="I2749" s="4">
        <v>0.0</v>
      </c>
      <c r="J2749" s="4">
        <v>0.0</v>
      </c>
      <c r="K2749" s="4">
        <v>0.0</v>
      </c>
      <c r="L2749" s="4">
        <v>0.0</v>
      </c>
      <c r="O2749" s="6">
        <f t="shared" si="2"/>
        <v>0</v>
      </c>
      <c r="P2749" s="3" t="s">
        <v>51</v>
      </c>
      <c r="Q2749" s="3" t="str">
        <f t="shared" si="3"/>
        <v>ZZ</v>
      </c>
      <c r="R2749" s="3">
        <f t="shared" si="4"/>
        <v>0</v>
      </c>
      <c r="S2749" s="3" t="str">
        <f t="shared" si="5"/>
        <v/>
      </c>
      <c r="T2749" s="7">
        <f t="shared" si="6"/>
        <v>0</v>
      </c>
      <c r="U2749" s="8" t="str">
        <f t="array" ref="U2749">IF(W2749&lt;&gt;0,MAX(IFERROR(INDEX(A:S,MATCH(W2749,A:A,0),COLUMN(M$2)),0),IFERROR(INDEX(A:S,MATCH(AD2749,A:A,0),COLUMN(M$2)),0),IFERROR(INDEX(A:S,MATCH(AK2749,A:A,0),COLUMN(M$2)),0),IFERROR(INDEX(A:S,MATCH(AR2749,A:A,0),COLUMN(M$2)),0)),M2749)</f>
        <v/>
      </c>
      <c r="V2749" s="3" t="str">
        <f t="shared" si="7"/>
        <v/>
      </c>
    </row>
    <row r="2750" ht="15.75" customHeight="1">
      <c r="A2750" s="3" t="s">
        <v>2999</v>
      </c>
      <c r="B2750" s="4" t="str">
        <f t="shared" si="104"/>
        <v>LCKABAWACR</v>
      </c>
      <c r="D2750" s="3" t="s">
        <v>101</v>
      </c>
      <c r="G2750" s="4">
        <v>1.0</v>
      </c>
      <c r="I2750" s="4">
        <v>0.0</v>
      </c>
      <c r="J2750" s="4">
        <v>1.0</v>
      </c>
      <c r="K2750" s="4">
        <v>0.0</v>
      </c>
      <c r="L2750" s="4">
        <v>0.0</v>
      </c>
      <c r="O2750" s="6">
        <f t="shared" si="2"/>
        <v>1</v>
      </c>
      <c r="P2750" s="3" t="s">
        <v>51</v>
      </c>
      <c r="Q2750" s="3" t="str">
        <f t="shared" si="3"/>
        <v>ZZ</v>
      </c>
      <c r="R2750" s="3">
        <f t="shared" si="4"/>
        <v>1</v>
      </c>
      <c r="S2750" s="3" t="str">
        <f t="shared" si="5"/>
        <v/>
      </c>
      <c r="T2750" s="7">
        <f t="shared" si="6"/>
        <v>1</v>
      </c>
      <c r="U2750" s="8" t="str">
        <f t="array" ref="U2750">IF(W2750&lt;&gt;0,MAX(IFERROR(INDEX(A:S,MATCH(W2750,A:A,0),COLUMN(M$2)),0),IFERROR(INDEX(A:S,MATCH(AD2750,A:A,0),COLUMN(M$2)),0),IFERROR(INDEX(A:S,MATCH(AK2750,A:A,0),COLUMN(M$2)),0),IFERROR(INDEX(A:S,MATCH(AR2750,A:A,0),COLUMN(M$2)),0)),M2750)</f>
        <v/>
      </c>
      <c r="V2750" s="3" t="str">
        <f t="shared" si="7"/>
        <v/>
      </c>
    </row>
    <row r="2751" ht="15.75" customHeight="1">
      <c r="A2751" s="3" t="s">
        <v>3000</v>
      </c>
      <c r="B2751" s="4" t="str">
        <f t="shared" si="104"/>
        <v>LCMLBABLBL</v>
      </c>
      <c r="D2751" s="3" t="s">
        <v>101</v>
      </c>
      <c r="G2751" s="4">
        <v>25.0</v>
      </c>
      <c r="I2751" s="4">
        <v>0.0</v>
      </c>
      <c r="J2751" s="4">
        <v>23.0</v>
      </c>
      <c r="K2751" s="4">
        <v>0.0</v>
      </c>
      <c r="L2751" s="4">
        <v>0.0</v>
      </c>
      <c r="M2751" s="5"/>
      <c r="O2751" s="6">
        <f t="shared" si="2"/>
        <v>25</v>
      </c>
      <c r="P2751" s="3" t="s">
        <v>137</v>
      </c>
      <c r="Q2751" s="3" t="str">
        <f t="shared" si="3"/>
        <v>LC BARSTL</v>
      </c>
      <c r="R2751" s="3">
        <f t="shared" si="4"/>
        <v>25</v>
      </c>
      <c r="S2751" s="3" t="str">
        <f t="shared" si="5"/>
        <v/>
      </c>
      <c r="T2751" s="7">
        <f t="shared" si="6"/>
        <v>25</v>
      </c>
      <c r="U2751" s="8" t="str">
        <f t="array" ref="U2751">IF(W2751&lt;&gt;0,MAX(IFERROR(INDEX(A:S,MATCH(W2751,A:A,0),COLUMN(M$2)),0),IFERROR(INDEX(A:S,MATCH(AD2751,A:A,0),COLUMN(M$2)),0),IFERROR(INDEX(A:S,MATCH(AK2751,A:A,0),COLUMN(M$2)),0),IFERROR(INDEX(A:S,MATCH(AR2751,A:A,0),COLUMN(M$2)),0)),M2751)</f>
        <v/>
      </c>
      <c r="V2751" s="3" t="str">
        <f t="shared" si="7"/>
        <v/>
      </c>
    </row>
    <row r="2752" ht="15.75" customHeight="1">
      <c r="A2752" s="3" t="s">
        <v>3001</v>
      </c>
      <c r="B2752" s="4" t="str">
        <f t="shared" si="104"/>
        <v>LCMLBABLGR</v>
      </c>
      <c r="D2752" s="3" t="s">
        <v>101</v>
      </c>
      <c r="G2752" s="4">
        <v>81.0</v>
      </c>
      <c r="I2752" s="4">
        <v>1.0</v>
      </c>
      <c r="J2752" s="4">
        <v>78.0</v>
      </c>
      <c r="K2752" s="4">
        <v>0.0</v>
      </c>
      <c r="L2752" s="4">
        <v>0.0</v>
      </c>
      <c r="O2752" s="6">
        <f t="shared" si="2"/>
        <v>80</v>
      </c>
      <c r="P2752" s="3" t="s">
        <v>137</v>
      </c>
      <c r="Q2752" s="3" t="str">
        <f t="shared" si="3"/>
        <v>LC BARSTL</v>
      </c>
      <c r="R2752" s="3">
        <f t="shared" si="4"/>
        <v>80</v>
      </c>
      <c r="S2752" s="3" t="str">
        <f t="shared" si="5"/>
        <v/>
      </c>
      <c r="T2752" s="7">
        <f t="shared" si="6"/>
        <v>80</v>
      </c>
      <c r="U2752" s="8" t="str">
        <f t="array" ref="U2752">IF(W2752&lt;&gt;0,MAX(IFERROR(INDEX(A:S,MATCH(W2752,A:A,0),COLUMN(M$2)),0),IFERROR(INDEX(A:S,MATCH(AD2752,A:A,0),COLUMN(M$2)),0),IFERROR(INDEX(A:S,MATCH(AK2752,A:A,0),COLUMN(M$2)),0),IFERROR(INDEX(A:S,MATCH(AR2752,A:A,0),COLUMN(M$2)),0)),M2752)</f>
        <v/>
      </c>
      <c r="V2752" s="3" t="str">
        <f t="shared" si="7"/>
        <v/>
      </c>
    </row>
    <row r="2753" ht="15.75" customHeight="1">
      <c r="A2753" s="3" t="s">
        <v>3002</v>
      </c>
      <c r="B2753" s="4" t="str">
        <f t="shared" si="104"/>
        <v>LCAVCHBLUE</v>
      </c>
      <c r="D2753" s="3" t="s">
        <v>101</v>
      </c>
      <c r="G2753" s="4">
        <v>11.0</v>
      </c>
      <c r="I2753" s="4">
        <v>0.0</v>
      </c>
      <c r="J2753" s="4">
        <v>9.0</v>
      </c>
      <c r="K2753" s="4">
        <v>0.0</v>
      </c>
      <c r="L2753" s="4">
        <v>0.0</v>
      </c>
      <c r="O2753" s="6">
        <f t="shared" si="2"/>
        <v>11</v>
      </c>
      <c r="P2753" s="3" t="s">
        <v>108</v>
      </c>
      <c r="Q2753" s="3" t="str">
        <f t="shared" si="3"/>
        <v>LC DINING CHAIRS</v>
      </c>
      <c r="R2753" s="3">
        <f t="shared" si="4"/>
        <v>11</v>
      </c>
      <c r="S2753" s="3" t="str">
        <f t="shared" si="5"/>
        <v/>
      </c>
      <c r="T2753" s="7">
        <f t="shared" si="6"/>
        <v>11</v>
      </c>
      <c r="U2753" s="8" t="str">
        <f t="array" ref="U2753">IF(W2753&lt;&gt;0,MAX(IFERROR(INDEX(A:S,MATCH(W2753,A:A,0),COLUMN(M$2)),0),IFERROR(INDEX(A:S,MATCH(AD2753,A:A,0),COLUMN(M$2)),0),IFERROR(INDEX(A:S,MATCH(AK2753,A:A,0),COLUMN(M$2)),0),IFERROR(INDEX(A:S,MATCH(AR2753,A:A,0),COLUMN(M$2)),0)),M2753)</f>
        <v/>
      </c>
      <c r="V2753" s="3" t="str">
        <f t="shared" si="7"/>
        <v/>
      </c>
    </row>
    <row r="2754" ht="15.75" customHeight="1">
      <c r="A2754" s="3" t="s">
        <v>3003</v>
      </c>
      <c r="B2754" s="4" t="str">
        <f t="shared" si="104"/>
        <v>LCAVCHLTGR</v>
      </c>
      <c r="D2754" s="3" t="s">
        <v>101</v>
      </c>
      <c r="G2754" s="4">
        <v>31.0</v>
      </c>
      <c r="I2754" s="4">
        <v>0.0</v>
      </c>
      <c r="J2754" s="4">
        <v>29.0</v>
      </c>
      <c r="K2754" s="4">
        <v>0.0</v>
      </c>
      <c r="L2754" s="4">
        <v>0.0</v>
      </c>
      <c r="M2754" s="5"/>
      <c r="O2754" s="6">
        <f t="shared" si="2"/>
        <v>31</v>
      </c>
      <c r="P2754" s="3" t="s">
        <v>108</v>
      </c>
      <c r="Q2754" s="3" t="str">
        <f t="shared" si="3"/>
        <v>LC DINING CHAIRS</v>
      </c>
      <c r="R2754" s="3">
        <f t="shared" si="4"/>
        <v>31</v>
      </c>
      <c r="S2754" s="3" t="str">
        <f t="shared" si="5"/>
        <v/>
      </c>
      <c r="T2754" s="7">
        <f t="shared" si="6"/>
        <v>31</v>
      </c>
      <c r="U2754" s="8" t="str">
        <f t="array" ref="U2754">IF(W2754&lt;&gt;0,MAX(IFERROR(INDEX(A:S,MATCH(W2754,A:A,0),COLUMN(M$2)),0),IFERROR(INDEX(A:S,MATCH(AD2754,A:A,0),COLUMN(M$2)),0),IFERROR(INDEX(A:S,MATCH(AK2754,A:A,0),COLUMN(M$2)),0),IFERROR(INDEX(A:S,MATCH(AR2754,A:A,0),COLUMN(M$2)),0)),M2754)</f>
        <v/>
      </c>
      <c r="V2754" s="3" t="str">
        <f t="shared" si="7"/>
        <v/>
      </c>
    </row>
    <row r="2755" ht="15.75" customHeight="1">
      <c r="A2755" s="3" t="s">
        <v>3004</v>
      </c>
      <c r="B2755" s="4" t="str">
        <f t="shared" si="104"/>
        <v>LCAVCHPINK</v>
      </c>
      <c r="D2755" s="3" t="s">
        <v>101</v>
      </c>
      <c r="G2755" s="4">
        <v>47.0</v>
      </c>
      <c r="I2755" s="4">
        <v>0.0</v>
      </c>
      <c r="J2755" s="4">
        <v>45.0</v>
      </c>
      <c r="K2755" s="4">
        <v>0.0</v>
      </c>
      <c r="L2755" s="4">
        <v>0.0</v>
      </c>
      <c r="M2755" s="5"/>
      <c r="O2755" s="6">
        <f t="shared" si="2"/>
        <v>47</v>
      </c>
      <c r="P2755" s="3" t="s">
        <v>108</v>
      </c>
      <c r="Q2755" s="3" t="str">
        <f t="shared" si="3"/>
        <v>LC DINING CHAIRS</v>
      </c>
      <c r="R2755" s="3">
        <f t="shared" si="4"/>
        <v>47</v>
      </c>
      <c r="S2755" s="3" t="str">
        <f t="shared" si="5"/>
        <v/>
      </c>
      <c r="T2755" s="7">
        <f t="shared" si="6"/>
        <v>47</v>
      </c>
      <c r="U2755" s="8" t="str">
        <f t="array" ref="U2755">IF(W2755&lt;&gt;0,MAX(IFERROR(INDEX(A:S,MATCH(W2755,A:A,0),COLUMN(M$2)),0),IFERROR(INDEX(A:S,MATCH(AD2755,A:A,0),COLUMN(M$2)),0),IFERROR(INDEX(A:S,MATCH(AK2755,A:A,0),COLUMN(M$2)),0),IFERROR(INDEX(A:S,MATCH(AR2755,A:A,0),COLUMN(M$2)),0)),M2755)</f>
        <v/>
      </c>
      <c r="V2755" s="3" t="str">
        <f t="shared" si="7"/>
        <v/>
      </c>
    </row>
    <row r="2756" ht="15.75" customHeight="1">
      <c r="A2756" s="3" t="s">
        <v>3005</v>
      </c>
      <c r="B2756" s="4" t="str">
        <f t="shared" si="104"/>
        <v>LCAVCHTEAL</v>
      </c>
      <c r="D2756" s="3" t="s">
        <v>101</v>
      </c>
      <c r="G2756" s="4">
        <v>39.0</v>
      </c>
      <c r="I2756" s="4">
        <v>0.0</v>
      </c>
      <c r="J2756" s="4">
        <v>37.0</v>
      </c>
      <c r="K2756" s="4">
        <v>0.0</v>
      </c>
      <c r="L2756" s="4">
        <v>0.0</v>
      </c>
      <c r="M2756" s="5">
        <v>45306.0</v>
      </c>
      <c r="N2756" s="3">
        <v>50.0</v>
      </c>
      <c r="O2756" s="6">
        <f t="shared" si="2"/>
        <v>39</v>
      </c>
      <c r="P2756" s="3" t="s">
        <v>108</v>
      </c>
      <c r="Q2756" s="3" t="str">
        <f t="shared" si="3"/>
        <v>LC DINING CHAIRS</v>
      </c>
      <c r="R2756" s="3">
        <f t="shared" si="4"/>
        <v>39</v>
      </c>
      <c r="S2756" s="3" t="str">
        <f t="shared" si="5"/>
        <v/>
      </c>
      <c r="T2756" s="7">
        <f t="shared" si="6"/>
        <v>39</v>
      </c>
      <c r="U2756" s="8">
        <f t="array" ref="U2756">IF(W2756&lt;&gt;0,MAX(IFERROR(INDEX(A:S,MATCH(W2756,A:A,0),COLUMN(M$2)),0),IFERROR(INDEX(A:S,MATCH(AD2756,A:A,0),COLUMN(M$2)),0),IFERROR(INDEX(A:S,MATCH(AK2756,A:A,0),COLUMN(M$2)),0),IFERROR(INDEX(A:S,MATCH(AR2756,A:A,0),COLUMN(M$2)),0)),M2756)</f>
        <v>45306</v>
      </c>
      <c r="V2756" s="3">
        <f t="shared" si="7"/>
        <v>50</v>
      </c>
    </row>
    <row r="2757" ht="15.75" customHeight="1">
      <c r="A2757" s="3" t="s">
        <v>3006</v>
      </c>
      <c r="B2757" s="4" t="str">
        <f t="shared" si="104"/>
        <v>LCCLSIGR</v>
      </c>
      <c r="D2757" s="3" t="s">
        <v>101</v>
      </c>
      <c r="G2757" s="4">
        <v>33.0</v>
      </c>
      <c r="I2757" s="4">
        <v>0.0</v>
      </c>
      <c r="J2757" s="4">
        <v>31.0</v>
      </c>
      <c r="K2757" s="4">
        <v>0.0</v>
      </c>
      <c r="L2757" s="4">
        <v>0.0</v>
      </c>
      <c r="M2757" s="5"/>
      <c r="O2757" s="6">
        <f t="shared" si="2"/>
        <v>33</v>
      </c>
      <c r="P2757" s="3" t="s">
        <v>108</v>
      </c>
      <c r="Q2757" s="3" t="str">
        <f t="shared" si="3"/>
        <v>LC DINING CHAIRS</v>
      </c>
      <c r="R2757" s="3">
        <f t="shared" si="4"/>
        <v>33</v>
      </c>
      <c r="S2757" s="3" t="str">
        <f t="shared" si="5"/>
        <v/>
      </c>
      <c r="T2757" s="7">
        <f t="shared" si="6"/>
        <v>33</v>
      </c>
      <c r="U2757" s="8" t="str">
        <f t="array" ref="U2757">IF(W2757&lt;&gt;0,MAX(IFERROR(INDEX(A:S,MATCH(W2757,A:A,0),COLUMN(M$2)),0),IFERROR(INDEX(A:S,MATCH(AD2757,A:A,0),COLUMN(M$2)),0),IFERROR(INDEX(A:S,MATCH(AK2757,A:A,0),COLUMN(M$2)),0),IFERROR(INDEX(A:S,MATCH(AR2757,A:A,0),COLUMN(M$2)),0)),M2757)</f>
        <v/>
      </c>
      <c r="V2757" s="3" t="str">
        <f t="shared" si="7"/>
        <v/>
      </c>
    </row>
    <row r="2758" ht="15.75" customHeight="1">
      <c r="A2758" s="3" t="s">
        <v>3007</v>
      </c>
      <c r="B2758" s="4" t="str">
        <f t="shared" si="104"/>
        <v>LCGICHBLUE</v>
      </c>
      <c r="C2758" s="3" t="s">
        <v>2</v>
      </c>
      <c r="D2758" s="3" t="s">
        <v>101</v>
      </c>
      <c r="G2758" s="4">
        <v>0.0</v>
      </c>
      <c r="H2758" s="3">
        <v>50.0</v>
      </c>
      <c r="I2758" s="4">
        <v>0.0</v>
      </c>
      <c r="J2758" s="4">
        <v>0.0</v>
      </c>
      <c r="K2758" s="4">
        <v>0.0</v>
      </c>
      <c r="L2758" s="4">
        <v>0.0</v>
      </c>
      <c r="M2758" s="5">
        <v>45261.0</v>
      </c>
      <c r="O2758" s="6">
        <f t="shared" si="2"/>
        <v>0</v>
      </c>
      <c r="P2758" s="3" t="s">
        <v>108</v>
      </c>
      <c r="Q2758" s="3" t="str">
        <f t="shared" si="3"/>
        <v>LC DINING CHAIRS</v>
      </c>
      <c r="R2758" s="3">
        <f t="shared" si="4"/>
        <v>0</v>
      </c>
      <c r="S2758" s="3">
        <f t="shared" si="5"/>
        <v>25</v>
      </c>
      <c r="T2758" s="7">
        <f t="shared" si="6"/>
        <v>0</v>
      </c>
      <c r="U2758" s="8">
        <f t="array" ref="U2758">IF(W2758&lt;&gt;0,MAX(IFERROR(INDEX(A:S,MATCH(W2758,A:A,0),COLUMN(M$2)),0),IFERROR(INDEX(A:S,MATCH(AD2758,A:A,0),COLUMN(M$2)),0),IFERROR(INDEX(A:S,MATCH(AK2758,A:A,0),COLUMN(M$2)),0),IFERROR(INDEX(A:S,MATCH(AR2758,A:A,0),COLUMN(M$2)),0)),M2758)</f>
        <v>45261</v>
      </c>
      <c r="V2758" s="3">
        <f t="shared" si="7"/>
        <v>0</v>
      </c>
    </row>
    <row r="2759" ht="15.75" customHeight="1">
      <c r="A2759" s="3" t="s">
        <v>3008</v>
      </c>
      <c r="B2759" s="4" t="str">
        <f t="shared" si="104"/>
        <v>LCGICHGREEN</v>
      </c>
      <c r="C2759" s="3" t="s">
        <v>2</v>
      </c>
      <c r="D2759" s="3" t="s">
        <v>101</v>
      </c>
      <c r="G2759" s="4">
        <v>14.0</v>
      </c>
      <c r="I2759" s="4">
        <v>0.0</v>
      </c>
      <c r="J2759" s="4">
        <v>7.0</v>
      </c>
      <c r="K2759" s="4">
        <v>0.0</v>
      </c>
      <c r="L2759" s="4">
        <v>0.0</v>
      </c>
      <c r="O2759" s="6">
        <f t="shared" si="2"/>
        <v>14</v>
      </c>
      <c r="P2759" s="3" t="s">
        <v>108</v>
      </c>
      <c r="Q2759" s="3" t="str">
        <f t="shared" si="3"/>
        <v>LC DINING CHAIRS</v>
      </c>
      <c r="R2759" s="3">
        <f t="shared" si="4"/>
        <v>7</v>
      </c>
      <c r="S2759" s="3">
        <f t="shared" si="5"/>
        <v>0</v>
      </c>
      <c r="T2759" s="7">
        <f t="shared" si="6"/>
        <v>14</v>
      </c>
      <c r="U2759" s="8" t="str">
        <f t="array" ref="U2759">IF(W2759&lt;&gt;0,MAX(IFERROR(INDEX(A:S,MATCH(W2759,A:A,0),COLUMN(M$2)),0),IFERROR(INDEX(A:S,MATCH(AD2759,A:A,0),COLUMN(M$2)),0),IFERROR(INDEX(A:S,MATCH(AK2759,A:A,0),COLUMN(M$2)),0),IFERROR(INDEX(A:S,MATCH(AR2759,A:A,0),COLUMN(M$2)),0)),M2759)</f>
        <v/>
      </c>
      <c r="V2759" s="3">
        <f t="shared" si="7"/>
        <v>0</v>
      </c>
    </row>
    <row r="2760" ht="15.75" customHeight="1">
      <c r="A2760" s="3" t="s">
        <v>3009</v>
      </c>
      <c r="B2760" s="4" t="str">
        <f t="shared" si="104"/>
        <v>LCGICHGREY</v>
      </c>
      <c r="C2760" s="3" t="s">
        <v>2</v>
      </c>
      <c r="D2760" s="3" t="s">
        <v>101</v>
      </c>
      <c r="G2760" s="4">
        <v>14.0</v>
      </c>
      <c r="I2760" s="4">
        <v>0.0</v>
      </c>
      <c r="J2760" s="4">
        <v>5.0</v>
      </c>
      <c r="K2760" s="4">
        <v>0.0</v>
      </c>
      <c r="L2760" s="4">
        <v>0.0</v>
      </c>
      <c r="M2760" s="5"/>
      <c r="O2760" s="6">
        <f t="shared" si="2"/>
        <v>14</v>
      </c>
      <c r="P2760" s="3" t="s">
        <v>108</v>
      </c>
      <c r="Q2760" s="3" t="str">
        <f t="shared" si="3"/>
        <v>LC DINING CHAIRS</v>
      </c>
      <c r="R2760" s="3">
        <f t="shared" si="4"/>
        <v>7</v>
      </c>
      <c r="S2760" s="3">
        <f t="shared" si="5"/>
        <v>0</v>
      </c>
      <c r="T2760" s="7">
        <f t="shared" si="6"/>
        <v>14</v>
      </c>
      <c r="U2760" s="8" t="str">
        <f t="array" ref="U2760">IF(W2760&lt;&gt;0,MAX(IFERROR(INDEX(A:S,MATCH(W2760,A:A,0),COLUMN(M$2)),0),IFERROR(INDEX(A:S,MATCH(AD2760,A:A,0),COLUMN(M$2)),0),IFERROR(INDEX(A:S,MATCH(AK2760,A:A,0),COLUMN(M$2)),0),IFERROR(INDEX(A:S,MATCH(AR2760,A:A,0),COLUMN(M$2)),0)),M2760)</f>
        <v/>
      </c>
      <c r="V2760" s="3">
        <f t="shared" si="7"/>
        <v>0</v>
      </c>
    </row>
    <row r="2761" ht="15.75" customHeight="1">
      <c r="A2761" s="3" t="s">
        <v>3010</v>
      </c>
      <c r="B2761" s="4" t="str">
        <f t="shared" si="104"/>
        <v>LCGICHPINK</v>
      </c>
      <c r="C2761" s="3" t="s">
        <v>2</v>
      </c>
      <c r="D2761" s="3" t="s">
        <v>101</v>
      </c>
      <c r="G2761" s="4">
        <v>0.0</v>
      </c>
      <c r="H2761" s="3">
        <v>80.0</v>
      </c>
      <c r="I2761" s="4">
        <v>0.0</v>
      </c>
      <c r="J2761" s="4">
        <v>0.0</v>
      </c>
      <c r="K2761" s="4">
        <v>0.0</v>
      </c>
      <c r="L2761" s="4">
        <v>0.0</v>
      </c>
      <c r="M2761" s="5">
        <v>45261.0</v>
      </c>
      <c r="O2761" s="6">
        <f t="shared" si="2"/>
        <v>0</v>
      </c>
      <c r="P2761" s="3" t="s">
        <v>108</v>
      </c>
      <c r="Q2761" s="3" t="str">
        <f t="shared" si="3"/>
        <v>LC DINING CHAIRS</v>
      </c>
      <c r="R2761" s="3">
        <f t="shared" si="4"/>
        <v>0</v>
      </c>
      <c r="S2761" s="3">
        <f t="shared" si="5"/>
        <v>40</v>
      </c>
      <c r="T2761" s="7">
        <f t="shared" si="6"/>
        <v>0</v>
      </c>
      <c r="U2761" s="8">
        <f t="array" ref="U2761">IF(W2761&lt;&gt;0,MAX(IFERROR(INDEX(A:S,MATCH(W2761,A:A,0),COLUMN(M$2)),0),IFERROR(INDEX(A:S,MATCH(AD2761,A:A,0),COLUMN(M$2)),0),IFERROR(INDEX(A:S,MATCH(AK2761,A:A,0),COLUMN(M$2)),0),IFERROR(INDEX(A:S,MATCH(AR2761,A:A,0),COLUMN(M$2)),0)),M2761)</f>
        <v>45261</v>
      </c>
      <c r="V2761" s="3">
        <f t="shared" si="7"/>
        <v>0</v>
      </c>
    </row>
    <row r="2762" ht="15.75" customHeight="1">
      <c r="A2762" s="3" t="s">
        <v>3011</v>
      </c>
      <c r="B2762" s="4" t="str">
        <f t="shared" si="104"/>
        <v>LCPXCHBLK</v>
      </c>
      <c r="D2762" s="3" t="s">
        <v>101</v>
      </c>
      <c r="G2762" s="4">
        <v>60.0</v>
      </c>
      <c r="I2762" s="4">
        <v>1.0</v>
      </c>
      <c r="J2762" s="4">
        <v>57.0</v>
      </c>
      <c r="K2762" s="4">
        <v>0.0</v>
      </c>
      <c r="L2762" s="4">
        <v>0.0</v>
      </c>
      <c r="M2762" s="5"/>
      <c r="O2762" s="6">
        <f t="shared" si="2"/>
        <v>59</v>
      </c>
      <c r="P2762" s="3" t="s">
        <v>108</v>
      </c>
      <c r="Q2762" s="3" t="str">
        <f t="shared" si="3"/>
        <v>LC DINING CHAIRS</v>
      </c>
      <c r="R2762" s="3">
        <f t="shared" si="4"/>
        <v>59</v>
      </c>
      <c r="S2762" s="3" t="str">
        <f t="shared" si="5"/>
        <v/>
      </c>
      <c r="T2762" s="7">
        <f t="shared" si="6"/>
        <v>59</v>
      </c>
      <c r="U2762" s="8" t="str">
        <f t="array" ref="U2762">IF(W2762&lt;&gt;0,MAX(IFERROR(INDEX(A:S,MATCH(W2762,A:A,0),COLUMN(M$2)),0),IFERROR(INDEX(A:S,MATCH(AD2762,A:A,0),COLUMN(M$2)),0),IFERROR(INDEX(A:S,MATCH(AK2762,A:A,0),COLUMN(M$2)),0),IFERROR(INDEX(A:S,MATCH(AR2762,A:A,0),COLUMN(M$2)),0)),M2762)</f>
        <v/>
      </c>
      <c r="V2762" s="3" t="str">
        <f t="shared" si="7"/>
        <v/>
      </c>
    </row>
    <row r="2763" ht="15.75" customHeight="1">
      <c r="A2763" s="3" t="s">
        <v>3012</v>
      </c>
      <c r="B2763" s="4" t="str">
        <f t="shared" si="104"/>
        <v>LCPXCHGR</v>
      </c>
      <c r="D2763" s="3" t="s">
        <v>101</v>
      </c>
      <c r="G2763" s="4">
        <v>15.0</v>
      </c>
      <c r="I2763" s="4">
        <v>1.0</v>
      </c>
      <c r="J2763" s="4">
        <v>12.0</v>
      </c>
      <c r="K2763" s="4">
        <v>0.0</v>
      </c>
      <c r="L2763" s="4">
        <v>0.0</v>
      </c>
      <c r="M2763" s="5"/>
      <c r="O2763" s="6">
        <f t="shared" si="2"/>
        <v>14</v>
      </c>
      <c r="P2763" s="3" t="s">
        <v>108</v>
      </c>
      <c r="Q2763" s="3" t="str">
        <f t="shared" si="3"/>
        <v>LC DINING CHAIRS</v>
      </c>
      <c r="R2763" s="3">
        <f t="shared" si="4"/>
        <v>14</v>
      </c>
      <c r="S2763" s="3" t="str">
        <f t="shared" si="5"/>
        <v/>
      </c>
      <c r="T2763" s="7">
        <f t="shared" si="6"/>
        <v>14</v>
      </c>
      <c r="U2763" s="8" t="str">
        <f t="array" ref="U2763">IF(W2763&lt;&gt;0,MAX(IFERROR(INDEX(A:S,MATCH(W2763,A:A,0),COLUMN(M$2)),0),IFERROR(INDEX(A:S,MATCH(AD2763,A:A,0),COLUMN(M$2)),0),IFERROR(INDEX(A:S,MATCH(AK2763,A:A,0),COLUMN(M$2)),0),IFERROR(INDEX(A:S,MATCH(AR2763,A:A,0),COLUMN(M$2)),0)),M2763)</f>
        <v/>
      </c>
      <c r="V2763" s="3" t="str">
        <f t="shared" si="7"/>
        <v/>
      </c>
    </row>
    <row r="2764" ht="15.75" customHeight="1">
      <c r="A2764" s="3" t="s">
        <v>3013</v>
      </c>
      <c r="B2764" s="4" t="str">
        <f t="shared" si="104"/>
        <v>LCPXCHTL</v>
      </c>
      <c r="D2764" s="3" t="s">
        <v>101</v>
      </c>
      <c r="G2764" s="4">
        <v>43.0</v>
      </c>
      <c r="I2764" s="4">
        <v>0.0</v>
      </c>
      <c r="J2764" s="4">
        <v>41.0</v>
      </c>
      <c r="K2764" s="4">
        <v>0.0</v>
      </c>
      <c r="L2764" s="4">
        <v>0.0</v>
      </c>
      <c r="O2764" s="6">
        <f t="shared" si="2"/>
        <v>43</v>
      </c>
      <c r="P2764" s="3" t="s">
        <v>108</v>
      </c>
      <c r="Q2764" s="3" t="str">
        <f t="shared" si="3"/>
        <v>LC DINING CHAIRS</v>
      </c>
      <c r="R2764" s="3">
        <f t="shared" si="4"/>
        <v>43</v>
      </c>
      <c r="S2764" s="3" t="str">
        <f t="shared" si="5"/>
        <v/>
      </c>
      <c r="T2764" s="7">
        <f t="shared" si="6"/>
        <v>43</v>
      </c>
      <c r="U2764" s="8" t="str">
        <f t="array" ref="U2764">IF(W2764&lt;&gt;0,MAX(IFERROR(INDEX(A:S,MATCH(W2764,A:A,0),COLUMN(M$2)),0),IFERROR(INDEX(A:S,MATCH(AD2764,A:A,0),COLUMN(M$2)),0),IFERROR(INDEX(A:S,MATCH(AK2764,A:A,0),COLUMN(M$2)),0),IFERROR(INDEX(A:S,MATCH(AR2764,A:A,0),COLUMN(M$2)),0)),M2764)</f>
        <v/>
      </c>
      <c r="V2764" s="3" t="str">
        <f t="shared" si="7"/>
        <v/>
      </c>
    </row>
    <row r="2765" ht="15.75" customHeight="1">
      <c r="A2765" s="3" t="s">
        <v>3014</v>
      </c>
      <c r="B2765" s="4" t="str">
        <f t="shared" si="104"/>
        <v>LCHBBAGRBL26</v>
      </c>
      <c r="D2765" s="3" t="s">
        <v>101</v>
      </c>
      <c r="G2765" s="4">
        <v>44.0</v>
      </c>
      <c r="I2765" s="4">
        <v>0.0</v>
      </c>
      <c r="J2765" s="4">
        <v>42.0</v>
      </c>
      <c r="K2765" s="4">
        <v>0.0</v>
      </c>
      <c r="L2765" s="4">
        <v>0.0</v>
      </c>
      <c r="M2765" s="5"/>
      <c r="O2765" s="6">
        <f t="shared" si="2"/>
        <v>44</v>
      </c>
      <c r="P2765" s="3" t="s">
        <v>137</v>
      </c>
      <c r="Q2765" s="3" t="str">
        <f t="shared" si="3"/>
        <v>LC BARSTL</v>
      </c>
      <c r="R2765" s="3">
        <f t="shared" si="4"/>
        <v>44</v>
      </c>
      <c r="S2765" s="3" t="str">
        <f t="shared" si="5"/>
        <v/>
      </c>
      <c r="T2765" s="7">
        <f t="shared" si="6"/>
        <v>44</v>
      </c>
      <c r="U2765" s="8" t="str">
        <f t="array" ref="U2765">IF(W2765&lt;&gt;0,MAX(IFERROR(INDEX(A:S,MATCH(W2765,A:A,0),COLUMN(M$2)),0),IFERROR(INDEX(A:S,MATCH(AD2765,A:A,0),COLUMN(M$2)),0),IFERROR(INDEX(A:S,MATCH(AK2765,A:A,0),COLUMN(M$2)),0),IFERROR(INDEX(A:S,MATCH(AR2765,A:A,0),COLUMN(M$2)),0)),M2765)</f>
        <v/>
      </c>
      <c r="V2765" s="3" t="str">
        <f t="shared" si="7"/>
        <v/>
      </c>
    </row>
    <row r="2766" ht="15.75" customHeight="1">
      <c r="A2766" s="3" t="s">
        <v>3015</v>
      </c>
      <c r="B2766" s="4" t="str">
        <f t="shared" si="104"/>
        <v>LCHBBAGRBL30</v>
      </c>
      <c r="D2766" s="3" t="s">
        <v>101</v>
      </c>
      <c r="G2766" s="4">
        <v>1.0</v>
      </c>
      <c r="H2766" s="3">
        <v>50.0</v>
      </c>
      <c r="I2766" s="4">
        <v>1.0</v>
      </c>
      <c r="J2766" s="4">
        <v>0.0</v>
      </c>
      <c r="K2766" s="4">
        <v>0.0</v>
      </c>
      <c r="L2766" s="4">
        <v>0.0</v>
      </c>
      <c r="M2766" s="5">
        <v>45251.0</v>
      </c>
      <c r="N2766" s="3">
        <v>50.0</v>
      </c>
      <c r="O2766" s="6">
        <f t="shared" si="2"/>
        <v>0</v>
      </c>
      <c r="P2766" s="3" t="s">
        <v>137</v>
      </c>
      <c r="Q2766" s="3" t="str">
        <f t="shared" si="3"/>
        <v>LC BARSTL</v>
      </c>
      <c r="R2766" s="3">
        <f t="shared" si="4"/>
        <v>0</v>
      </c>
      <c r="S2766" s="3">
        <f t="shared" si="5"/>
        <v>50</v>
      </c>
      <c r="T2766" s="7">
        <f t="shared" si="6"/>
        <v>0</v>
      </c>
      <c r="U2766" s="8">
        <f t="array" ref="U2766">IF(W2766&lt;&gt;0,MAX(IFERROR(INDEX(A:S,MATCH(W2766,A:A,0),COLUMN(M$2)),0),IFERROR(INDEX(A:S,MATCH(AD2766,A:A,0),COLUMN(M$2)),0),IFERROR(INDEX(A:S,MATCH(AK2766,A:A,0),COLUMN(M$2)),0),IFERROR(INDEX(A:S,MATCH(AR2766,A:A,0),COLUMN(M$2)),0)),M2766)</f>
        <v>45251</v>
      </c>
      <c r="V2766" s="3">
        <f t="shared" si="7"/>
        <v>50</v>
      </c>
    </row>
    <row r="2767" ht="15.75" customHeight="1">
      <c r="A2767" s="3" t="s">
        <v>3016</v>
      </c>
      <c r="B2767" s="4" t="str">
        <f t="shared" si="104"/>
        <v>LCJSBAGRBL26</v>
      </c>
      <c r="D2767" s="3" t="s">
        <v>101</v>
      </c>
      <c r="G2767" s="4">
        <v>30.0</v>
      </c>
      <c r="I2767" s="4">
        <v>12.0</v>
      </c>
      <c r="J2767" s="4">
        <v>16.0</v>
      </c>
      <c r="K2767" s="4">
        <v>0.0</v>
      </c>
      <c r="L2767" s="4">
        <v>0.0</v>
      </c>
      <c r="M2767" s="5">
        <v>45269.0</v>
      </c>
      <c r="N2767" s="3">
        <v>50.0</v>
      </c>
      <c r="O2767" s="6">
        <f t="shared" si="2"/>
        <v>18</v>
      </c>
      <c r="P2767" s="3" t="s">
        <v>137</v>
      </c>
      <c r="Q2767" s="3" t="str">
        <f t="shared" si="3"/>
        <v>LC BARSTL</v>
      </c>
      <c r="R2767" s="3">
        <f t="shared" si="4"/>
        <v>18</v>
      </c>
      <c r="S2767" s="3" t="str">
        <f t="shared" si="5"/>
        <v/>
      </c>
      <c r="T2767" s="7">
        <f t="shared" si="6"/>
        <v>18</v>
      </c>
      <c r="U2767" s="8">
        <f t="array" ref="U2767">IF(W2767&lt;&gt;0,MAX(IFERROR(INDEX(A:S,MATCH(W2767,A:A,0),COLUMN(M$2)),0),IFERROR(INDEX(A:S,MATCH(AD2767,A:A,0),COLUMN(M$2)),0),IFERROR(INDEX(A:S,MATCH(AK2767,A:A,0),COLUMN(M$2)),0),IFERROR(INDEX(A:S,MATCH(AR2767,A:A,0),COLUMN(M$2)),0)),M2767)</f>
        <v>45269</v>
      </c>
      <c r="V2767" s="3">
        <f t="shared" si="7"/>
        <v>50</v>
      </c>
    </row>
    <row r="2768" ht="15.75" customHeight="1">
      <c r="A2768" s="3" t="s">
        <v>3017</v>
      </c>
      <c r="B2768" s="4" t="str">
        <f t="shared" si="104"/>
        <v>LCJSBAGRBL30</v>
      </c>
      <c r="D2768" s="3" t="s">
        <v>101</v>
      </c>
      <c r="G2768" s="4">
        <v>34.0</v>
      </c>
      <c r="I2768" s="4">
        <v>0.0</v>
      </c>
      <c r="J2768" s="4">
        <v>32.0</v>
      </c>
      <c r="K2768" s="4">
        <v>0.0</v>
      </c>
      <c r="L2768" s="4">
        <v>0.0</v>
      </c>
      <c r="M2768" s="5"/>
      <c r="O2768" s="6">
        <f t="shared" si="2"/>
        <v>34</v>
      </c>
      <c r="P2768" s="3" t="s">
        <v>137</v>
      </c>
      <c r="Q2768" s="3" t="str">
        <f t="shared" si="3"/>
        <v>LC BARSTL</v>
      </c>
      <c r="R2768" s="3">
        <f t="shared" si="4"/>
        <v>34</v>
      </c>
      <c r="S2768" s="3" t="str">
        <f t="shared" si="5"/>
        <v/>
      </c>
      <c r="T2768" s="7">
        <f t="shared" si="6"/>
        <v>34</v>
      </c>
      <c r="U2768" s="8" t="str">
        <f t="array" ref="U2768">IF(W2768&lt;&gt;0,MAX(IFERROR(INDEX(A:S,MATCH(W2768,A:A,0),COLUMN(M$2)),0),IFERROR(INDEX(A:S,MATCH(AD2768,A:A,0),COLUMN(M$2)),0),IFERROR(INDEX(A:S,MATCH(AK2768,A:A,0),COLUMN(M$2)),0),IFERROR(INDEX(A:S,MATCH(AR2768,A:A,0),COLUMN(M$2)),0)),M2768)</f>
        <v/>
      </c>
      <c r="V2768" s="3" t="str">
        <f t="shared" si="7"/>
        <v/>
      </c>
    </row>
    <row r="2769" ht="15.75" customHeight="1">
      <c r="A2769" s="3" t="s">
        <v>3018</v>
      </c>
      <c r="B2769" s="4" t="str">
        <f t="shared" si="104"/>
        <v>LCJSBAWACR26</v>
      </c>
      <c r="D2769" s="3" t="s">
        <v>101</v>
      </c>
      <c r="G2769" s="4">
        <v>81.0</v>
      </c>
      <c r="I2769" s="4">
        <v>14.0</v>
      </c>
      <c r="J2769" s="4">
        <v>65.0</v>
      </c>
      <c r="K2769" s="4">
        <v>0.0</v>
      </c>
      <c r="L2769" s="4">
        <v>0.0</v>
      </c>
      <c r="M2769" s="5"/>
      <c r="O2769" s="6">
        <f t="shared" si="2"/>
        <v>67</v>
      </c>
      <c r="P2769" s="3" t="s">
        <v>137</v>
      </c>
      <c r="Q2769" s="3" t="str">
        <f t="shared" si="3"/>
        <v>LC BARSTL</v>
      </c>
      <c r="R2769" s="3">
        <f t="shared" si="4"/>
        <v>67</v>
      </c>
      <c r="S2769" s="3" t="str">
        <f t="shared" si="5"/>
        <v/>
      </c>
      <c r="T2769" s="7">
        <f t="shared" si="6"/>
        <v>67</v>
      </c>
      <c r="U2769" s="8" t="str">
        <f t="array" ref="U2769">IF(W2769&lt;&gt;0,MAX(IFERROR(INDEX(A:S,MATCH(W2769,A:A,0),COLUMN(M$2)),0),IFERROR(INDEX(A:S,MATCH(AD2769,A:A,0),COLUMN(M$2)),0),IFERROR(INDEX(A:S,MATCH(AK2769,A:A,0),COLUMN(M$2)),0),IFERROR(INDEX(A:S,MATCH(AR2769,A:A,0),COLUMN(M$2)),0)),M2769)</f>
        <v/>
      </c>
      <c r="V2769" s="3" t="str">
        <f t="shared" si="7"/>
        <v/>
      </c>
    </row>
    <row r="2770" ht="15.75" customHeight="1">
      <c r="A2770" s="3" t="s">
        <v>3019</v>
      </c>
      <c r="B2770" s="4" t="str">
        <f t="shared" si="104"/>
        <v>LCJSBAWACR30</v>
      </c>
      <c r="D2770" s="3" t="s">
        <v>101</v>
      </c>
      <c r="G2770" s="4">
        <v>1.0</v>
      </c>
      <c r="I2770" s="4">
        <v>0.0</v>
      </c>
      <c r="J2770" s="4">
        <v>0.0</v>
      </c>
      <c r="K2770" s="4">
        <v>0.0</v>
      </c>
      <c r="L2770" s="4">
        <v>0.0</v>
      </c>
      <c r="M2770" s="5">
        <v>45292.0</v>
      </c>
      <c r="N2770" s="3">
        <v>50.0</v>
      </c>
      <c r="O2770" s="6">
        <f t="shared" si="2"/>
        <v>1</v>
      </c>
      <c r="P2770" s="3" t="s">
        <v>137</v>
      </c>
      <c r="Q2770" s="3" t="str">
        <f t="shared" si="3"/>
        <v>LC BARSTL</v>
      </c>
      <c r="R2770" s="3">
        <f t="shared" si="4"/>
        <v>1</v>
      </c>
      <c r="S2770" s="3" t="str">
        <f t="shared" si="5"/>
        <v/>
      </c>
      <c r="T2770" s="7">
        <f t="shared" si="6"/>
        <v>1</v>
      </c>
      <c r="U2770" s="8">
        <f t="array" ref="U2770">IF(W2770&lt;&gt;0,MAX(IFERROR(INDEX(A:S,MATCH(W2770,A:A,0),COLUMN(M$2)),0),IFERROR(INDEX(A:S,MATCH(AD2770,A:A,0),COLUMN(M$2)),0),IFERROR(INDEX(A:S,MATCH(AK2770,A:A,0),COLUMN(M$2)),0),IFERROR(INDEX(A:S,MATCH(AR2770,A:A,0),COLUMN(M$2)),0)),M2770)</f>
        <v>45292</v>
      </c>
      <c r="V2770" s="3">
        <f t="shared" si="7"/>
        <v>50</v>
      </c>
    </row>
    <row r="2771" ht="15.75" customHeight="1">
      <c r="A2771" s="3" t="s">
        <v>3020</v>
      </c>
      <c r="B2771" s="4" t="str">
        <f t="shared" si="104"/>
        <v>LCSOBACRWA26</v>
      </c>
      <c r="D2771" s="3" t="s">
        <v>101</v>
      </c>
      <c r="G2771" s="4">
        <v>0.0</v>
      </c>
      <c r="I2771" s="4">
        <v>210.0</v>
      </c>
      <c r="J2771" s="4">
        <v>0.0</v>
      </c>
      <c r="K2771" s="4">
        <v>0.0</v>
      </c>
      <c r="L2771" s="4">
        <v>0.0</v>
      </c>
      <c r="M2771" s="5">
        <v>45269.0</v>
      </c>
      <c r="N2771" s="3">
        <v>380.0</v>
      </c>
      <c r="O2771" s="6">
        <f t="shared" si="2"/>
        <v>-210</v>
      </c>
      <c r="P2771" s="3" t="s">
        <v>137</v>
      </c>
      <c r="Q2771" s="3" t="str">
        <f t="shared" si="3"/>
        <v>LC BARSTL</v>
      </c>
      <c r="R2771" s="3">
        <f t="shared" si="4"/>
        <v>-210</v>
      </c>
      <c r="S2771" s="3" t="str">
        <f t="shared" si="5"/>
        <v/>
      </c>
      <c r="T2771" s="7">
        <f t="shared" si="6"/>
        <v>0</v>
      </c>
      <c r="U2771" s="8">
        <f t="array" ref="U2771">IF(W2771&lt;&gt;0,MAX(IFERROR(INDEX(A:S,MATCH(W2771,A:A,0),COLUMN(M$2)),0),IFERROR(INDEX(A:S,MATCH(AD2771,A:A,0),COLUMN(M$2)),0),IFERROR(INDEX(A:S,MATCH(AK2771,A:A,0),COLUMN(M$2)),0),IFERROR(INDEX(A:S,MATCH(AR2771,A:A,0),COLUMN(M$2)),0)),M2771)</f>
        <v>45269</v>
      </c>
      <c r="V2771" s="3">
        <f t="shared" si="7"/>
        <v>380</v>
      </c>
    </row>
    <row r="2772" ht="15.75" customHeight="1">
      <c r="A2772" s="3" t="s">
        <v>3021</v>
      </c>
      <c r="B2772" s="4" t="str">
        <f t="shared" si="104"/>
        <v>LCSOBACRWA30</v>
      </c>
      <c r="D2772" s="3" t="s">
        <v>101</v>
      </c>
      <c r="G2772" s="4">
        <v>2.0</v>
      </c>
      <c r="I2772" s="4">
        <v>135.0</v>
      </c>
      <c r="J2772" s="4">
        <v>0.0</v>
      </c>
      <c r="K2772" s="4">
        <v>0.0</v>
      </c>
      <c r="L2772" s="4">
        <v>0.0</v>
      </c>
      <c r="M2772" s="5">
        <v>45269.0</v>
      </c>
      <c r="N2772" s="3">
        <v>150.0</v>
      </c>
      <c r="O2772" s="6">
        <f t="shared" si="2"/>
        <v>-133</v>
      </c>
      <c r="P2772" s="3" t="s">
        <v>137</v>
      </c>
      <c r="Q2772" s="3" t="str">
        <f t="shared" si="3"/>
        <v>LC BARSTL</v>
      </c>
      <c r="R2772" s="3">
        <f t="shared" si="4"/>
        <v>-133</v>
      </c>
      <c r="S2772" s="3" t="str">
        <f t="shared" si="5"/>
        <v/>
      </c>
      <c r="T2772" s="7">
        <f t="shared" si="6"/>
        <v>0</v>
      </c>
      <c r="U2772" s="8">
        <f t="array" ref="U2772">IF(W2772&lt;&gt;0,MAX(IFERROR(INDEX(A:S,MATCH(W2772,A:A,0),COLUMN(M$2)),0),IFERROR(INDEX(A:S,MATCH(AD2772,A:A,0),COLUMN(M$2)),0),IFERROR(INDEX(A:S,MATCH(AK2772,A:A,0),COLUMN(M$2)),0),IFERROR(INDEX(A:S,MATCH(AR2772,A:A,0),COLUMN(M$2)),0)),M2772)</f>
        <v>45269</v>
      </c>
      <c r="V2772" s="3">
        <f t="shared" si="7"/>
        <v>150</v>
      </c>
    </row>
    <row r="2773" ht="15.75" customHeight="1">
      <c r="A2773" s="3" t="s">
        <v>3022</v>
      </c>
      <c r="B2773" s="4" t="str">
        <f t="shared" si="104"/>
        <v>LCSOBAGRBL26</v>
      </c>
      <c r="D2773" s="3" t="s">
        <v>101</v>
      </c>
      <c r="G2773" s="4">
        <v>15.0</v>
      </c>
      <c r="I2773" s="4">
        <v>14.0</v>
      </c>
      <c r="J2773" s="4">
        <v>0.0</v>
      </c>
      <c r="K2773" s="4">
        <v>0.0</v>
      </c>
      <c r="L2773" s="4">
        <v>0.0</v>
      </c>
      <c r="M2773" s="5">
        <v>45269.0</v>
      </c>
      <c r="N2773" s="3">
        <v>150.0</v>
      </c>
      <c r="O2773" s="6">
        <f t="shared" si="2"/>
        <v>1</v>
      </c>
      <c r="P2773" s="3" t="s">
        <v>137</v>
      </c>
      <c r="Q2773" s="3" t="str">
        <f t="shared" si="3"/>
        <v>LC BARSTL</v>
      </c>
      <c r="R2773" s="3">
        <f t="shared" si="4"/>
        <v>1</v>
      </c>
      <c r="S2773" s="3" t="str">
        <f t="shared" si="5"/>
        <v/>
      </c>
      <c r="T2773" s="7">
        <f t="shared" si="6"/>
        <v>1</v>
      </c>
      <c r="U2773" s="8">
        <f t="array" ref="U2773">IF(W2773&lt;&gt;0,MAX(IFERROR(INDEX(A:S,MATCH(W2773,A:A,0),COLUMN(M$2)),0),IFERROR(INDEX(A:S,MATCH(AD2773,A:A,0),COLUMN(M$2)),0),IFERROR(INDEX(A:S,MATCH(AK2773,A:A,0),COLUMN(M$2)),0),IFERROR(INDEX(A:S,MATCH(AR2773,A:A,0),COLUMN(M$2)),0)),M2773)</f>
        <v>45269</v>
      </c>
      <c r="V2773" s="3">
        <f t="shared" si="7"/>
        <v>150</v>
      </c>
    </row>
    <row r="2774" ht="15.75" customHeight="1">
      <c r="A2774" s="3" t="s">
        <v>3023</v>
      </c>
      <c r="B2774" s="4" t="str">
        <f t="shared" si="104"/>
        <v>LCSOBAGRBL30</v>
      </c>
      <c r="D2774" s="3" t="s">
        <v>101</v>
      </c>
      <c r="G2774" s="4">
        <v>48.0</v>
      </c>
      <c r="I2774" s="4">
        <v>0.0</v>
      </c>
      <c r="J2774" s="4">
        <v>46.0</v>
      </c>
      <c r="K2774" s="4">
        <v>0.0</v>
      </c>
      <c r="L2774" s="4">
        <v>0.0</v>
      </c>
      <c r="M2774" s="5"/>
      <c r="O2774" s="6">
        <f t="shared" si="2"/>
        <v>48</v>
      </c>
      <c r="P2774" s="3" t="s">
        <v>137</v>
      </c>
      <c r="Q2774" s="3" t="str">
        <f t="shared" si="3"/>
        <v>LC BARSTL</v>
      </c>
      <c r="R2774" s="3">
        <f t="shared" si="4"/>
        <v>48</v>
      </c>
      <c r="S2774" s="3" t="str">
        <f t="shared" si="5"/>
        <v/>
      </c>
      <c r="T2774" s="7">
        <f t="shared" si="6"/>
        <v>48</v>
      </c>
      <c r="U2774" s="8" t="str">
        <f t="array" ref="U2774">IF(W2774&lt;&gt;0,MAX(IFERROR(INDEX(A:S,MATCH(W2774,A:A,0),COLUMN(M$2)),0),IFERROR(INDEX(A:S,MATCH(AD2774,A:A,0),COLUMN(M$2)),0),IFERROR(INDEX(A:S,MATCH(AK2774,A:A,0),COLUMN(M$2)),0),IFERROR(INDEX(A:S,MATCH(AR2774,A:A,0),COLUMN(M$2)),0)),M2774)</f>
        <v/>
      </c>
      <c r="V2774" s="3" t="str">
        <f t="shared" si="7"/>
        <v/>
      </c>
    </row>
    <row r="2775" ht="15.75" customHeight="1">
      <c r="A2775" s="3" t="s">
        <v>3024</v>
      </c>
      <c r="B2775" s="4" t="str">
        <f t="shared" si="104"/>
        <v>LCTYBACRWA26</v>
      </c>
      <c r="D2775" s="3" t="s">
        <v>101</v>
      </c>
      <c r="G2775" s="4">
        <v>91.0</v>
      </c>
      <c r="I2775" s="4">
        <v>2.0</v>
      </c>
      <c r="J2775" s="4">
        <v>87.0</v>
      </c>
      <c r="K2775" s="4">
        <v>0.0</v>
      </c>
      <c r="L2775" s="4">
        <v>0.0</v>
      </c>
      <c r="M2775" s="5"/>
      <c r="O2775" s="6">
        <f t="shared" si="2"/>
        <v>89</v>
      </c>
      <c r="P2775" s="3" t="s">
        <v>137</v>
      </c>
      <c r="Q2775" s="3" t="str">
        <f t="shared" si="3"/>
        <v>LC BARSTL</v>
      </c>
      <c r="R2775" s="3">
        <f t="shared" si="4"/>
        <v>89</v>
      </c>
      <c r="S2775" s="3" t="str">
        <f t="shared" si="5"/>
        <v/>
      </c>
      <c r="T2775" s="7">
        <f t="shared" si="6"/>
        <v>89</v>
      </c>
      <c r="U2775" s="8" t="str">
        <f t="array" ref="U2775">IF(W2775&lt;&gt;0,MAX(IFERROR(INDEX(A:S,MATCH(W2775,A:A,0),COLUMN(M$2)),0),IFERROR(INDEX(A:S,MATCH(AD2775,A:A,0),COLUMN(M$2)),0),IFERROR(INDEX(A:S,MATCH(AK2775,A:A,0),COLUMN(M$2)),0),IFERROR(INDEX(A:S,MATCH(AR2775,A:A,0),COLUMN(M$2)),0)),M2775)</f>
        <v/>
      </c>
      <c r="V2775" s="3" t="str">
        <f t="shared" si="7"/>
        <v/>
      </c>
    </row>
    <row r="2776" ht="15.75" customHeight="1">
      <c r="A2776" s="3" t="s">
        <v>3025</v>
      </c>
      <c r="B2776" s="4" t="str">
        <f t="shared" si="104"/>
        <v>LCTYBACRWA30</v>
      </c>
      <c r="D2776" s="3" t="s">
        <v>101</v>
      </c>
      <c r="G2776" s="4">
        <v>0.0</v>
      </c>
      <c r="H2776" s="3">
        <v>50.0</v>
      </c>
      <c r="I2776" s="4">
        <v>0.0</v>
      </c>
      <c r="J2776" s="4">
        <v>0.0</v>
      </c>
      <c r="K2776" s="4">
        <v>0.0</v>
      </c>
      <c r="L2776" s="4">
        <v>0.0</v>
      </c>
      <c r="M2776" s="5">
        <v>45261.0</v>
      </c>
      <c r="O2776" s="6">
        <f t="shared" si="2"/>
        <v>0</v>
      </c>
      <c r="P2776" s="3" t="s">
        <v>137</v>
      </c>
      <c r="Q2776" s="3" t="str">
        <f t="shared" si="3"/>
        <v>LC BARSTL</v>
      </c>
      <c r="R2776" s="3">
        <f t="shared" si="4"/>
        <v>0</v>
      </c>
      <c r="S2776" s="3">
        <f t="shared" si="5"/>
        <v>50</v>
      </c>
      <c r="T2776" s="7">
        <f t="shared" si="6"/>
        <v>0</v>
      </c>
      <c r="U2776" s="8">
        <f t="array" ref="U2776">IF(W2776&lt;&gt;0,MAX(IFERROR(INDEX(A:S,MATCH(W2776,A:A,0),COLUMN(M$2)),0),IFERROR(INDEX(A:S,MATCH(AD2776,A:A,0),COLUMN(M$2)),0),IFERROR(INDEX(A:S,MATCH(AK2776,A:A,0),COLUMN(M$2)),0),IFERROR(INDEX(A:S,MATCH(AR2776,A:A,0),COLUMN(M$2)),0)),M2776)</f>
        <v>45261</v>
      </c>
      <c r="V2776" s="3" t="str">
        <f t="shared" si="7"/>
        <v/>
      </c>
    </row>
    <row r="2777" ht="15.75" customHeight="1">
      <c r="A2777" s="3" t="s">
        <v>3026</v>
      </c>
      <c r="B2777" s="4" t="str">
        <f t="shared" si="104"/>
        <v>LCTYBAGRBL26</v>
      </c>
      <c r="D2777" s="3" t="s">
        <v>101</v>
      </c>
      <c r="G2777" s="4">
        <v>14.0</v>
      </c>
      <c r="I2777" s="4">
        <v>40.0</v>
      </c>
      <c r="J2777" s="4">
        <v>0.0</v>
      </c>
      <c r="K2777" s="4">
        <v>0.0</v>
      </c>
      <c r="L2777" s="4">
        <v>0.0</v>
      </c>
      <c r="M2777" s="5">
        <v>45269.0</v>
      </c>
      <c r="N2777" s="3">
        <v>100.0</v>
      </c>
      <c r="O2777" s="6">
        <f t="shared" si="2"/>
        <v>-26</v>
      </c>
      <c r="P2777" s="3" t="s">
        <v>137</v>
      </c>
      <c r="Q2777" s="3" t="str">
        <f t="shared" si="3"/>
        <v>LC BARSTL</v>
      </c>
      <c r="R2777" s="3">
        <f t="shared" si="4"/>
        <v>-26</v>
      </c>
      <c r="S2777" s="3" t="str">
        <f t="shared" si="5"/>
        <v/>
      </c>
      <c r="T2777" s="7">
        <f t="shared" si="6"/>
        <v>0</v>
      </c>
      <c r="U2777" s="8">
        <f t="array" ref="U2777">IF(W2777&lt;&gt;0,MAX(IFERROR(INDEX(A:S,MATCH(W2777,A:A,0),COLUMN(M$2)),0),IFERROR(INDEX(A:S,MATCH(AD2777,A:A,0),COLUMN(M$2)),0),IFERROR(INDEX(A:S,MATCH(AK2777,A:A,0),COLUMN(M$2)),0),IFERROR(INDEX(A:S,MATCH(AR2777,A:A,0),COLUMN(M$2)),0)),M2777)</f>
        <v>45269</v>
      </c>
      <c r="V2777" s="3">
        <f t="shared" si="7"/>
        <v>100</v>
      </c>
    </row>
    <row r="2778" ht="15.75" customHeight="1">
      <c r="A2778" s="3" t="s">
        <v>3027</v>
      </c>
      <c r="B2778" s="4" t="str">
        <f t="shared" si="104"/>
        <v>LCTYBAGRBL30</v>
      </c>
      <c r="D2778" s="3" t="s">
        <v>101</v>
      </c>
      <c r="G2778" s="4">
        <v>20.0</v>
      </c>
      <c r="I2778" s="4">
        <v>0.0</v>
      </c>
      <c r="J2778" s="4">
        <v>18.0</v>
      </c>
      <c r="K2778" s="4">
        <v>0.0</v>
      </c>
      <c r="L2778" s="4">
        <v>0.0</v>
      </c>
      <c r="M2778" s="5"/>
      <c r="O2778" s="6">
        <f t="shared" si="2"/>
        <v>20</v>
      </c>
      <c r="P2778" s="3" t="s">
        <v>137</v>
      </c>
      <c r="Q2778" s="3" t="str">
        <f t="shared" si="3"/>
        <v>LC BARSTL</v>
      </c>
      <c r="R2778" s="3">
        <f t="shared" si="4"/>
        <v>20</v>
      </c>
      <c r="S2778" s="3" t="str">
        <f t="shared" si="5"/>
        <v/>
      </c>
      <c r="T2778" s="7">
        <f t="shared" si="6"/>
        <v>20</v>
      </c>
      <c r="U2778" s="8" t="str">
        <f t="array" ref="U2778">IF(W2778&lt;&gt;0,MAX(IFERROR(INDEX(A:S,MATCH(W2778,A:A,0),COLUMN(M$2)),0),IFERROR(INDEX(A:S,MATCH(AD2778,A:A,0),COLUMN(M$2)),0),IFERROR(INDEX(A:S,MATCH(AK2778,A:A,0),COLUMN(M$2)),0),IFERROR(INDEX(A:S,MATCH(AR2778,A:A,0),COLUMN(M$2)),0)),M2778)</f>
        <v/>
      </c>
      <c r="V2778" s="3" t="str">
        <f t="shared" si="7"/>
        <v/>
      </c>
    </row>
    <row r="2779" ht="15.75" customHeight="1">
      <c r="A2779" s="3" t="s">
        <v>3028</v>
      </c>
      <c r="B2779" s="4" t="str">
        <f t="shared" si="104"/>
        <v>LCMDBACCGR</v>
      </c>
      <c r="D2779" s="3" t="s">
        <v>101</v>
      </c>
      <c r="G2779" s="4">
        <v>6.0</v>
      </c>
      <c r="H2779" s="3">
        <v>28.0</v>
      </c>
      <c r="I2779" s="4">
        <v>1.0</v>
      </c>
      <c r="J2779" s="4">
        <v>3.0</v>
      </c>
      <c r="K2779" s="4">
        <v>0.0</v>
      </c>
      <c r="L2779" s="4">
        <v>0.0</v>
      </c>
      <c r="M2779" s="5">
        <v>45251.0</v>
      </c>
      <c r="O2779" s="6">
        <f t="shared" si="2"/>
        <v>5</v>
      </c>
      <c r="P2779" s="3" t="s">
        <v>137</v>
      </c>
      <c r="Q2779" s="3" t="str">
        <f t="shared" si="3"/>
        <v>LC BARSTL</v>
      </c>
      <c r="R2779" s="3">
        <f t="shared" si="4"/>
        <v>5</v>
      </c>
      <c r="S2779" s="3">
        <f t="shared" si="5"/>
        <v>28</v>
      </c>
      <c r="T2779" s="7">
        <f t="shared" si="6"/>
        <v>5</v>
      </c>
      <c r="U2779" s="8">
        <f t="array" ref="U2779">IF(W2779&lt;&gt;0,MAX(IFERROR(INDEX(A:S,MATCH(W2779,A:A,0),COLUMN(M$2)),0),IFERROR(INDEX(A:S,MATCH(AD2779,A:A,0),COLUMN(M$2)),0),IFERROR(INDEX(A:S,MATCH(AK2779,A:A,0),COLUMN(M$2)),0),IFERROR(INDEX(A:S,MATCH(AR2779,A:A,0),COLUMN(M$2)),0)),M2779)</f>
        <v>45251</v>
      </c>
      <c r="V2779" s="3" t="str">
        <f t="shared" si="7"/>
        <v/>
      </c>
    </row>
    <row r="2780" ht="15.75" customHeight="1">
      <c r="A2780" s="3" t="s">
        <v>3029</v>
      </c>
      <c r="B2780" s="4" t="str">
        <f t="shared" si="104"/>
        <v>LCTGBACCGR</v>
      </c>
      <c r="D2780" s="3" t="s">
        <v>101</v>
      </c>
      <c r="G2780" s="4">
        <v>1.0</v>
      </c>
      <c r="I2780" s="4">
        <v>1.0</v>
      </c>
      <c r="J2780" s="4">
        <v>0.0</v>
      </c>
      <c r="K2780" s="4">
        <v>0.0</v>
      </c>
      <c r="L2780" s="4">
        <v>0.0</v>
      </c>
      <c r="M2780" s="5">
        <v>45275.0</v>
      </c>
      <c r="N2780" s="3">
        <v>35.0</v>
      </c>
      <c r="O2780" s="6">
        <f t="shared" si="2"/>
        <v>0</v>
      </c>
      <c r="P2780" s="3" t="s">
        <v>137</v>
      </c>
      <c r="Q2780" s="3" t="str">
        <f t="shared" si="3"/>
        <v>LC BARSTL</v>
      </c>
      <c r="R2780" s="3">
        <f t="shared" si="4"/>
        <v>0</v>
      </c>
      <c r="S2780" s="3" t="str">
        <f t="shared" si="5"/>
        <v/>
      </c>
      <c r="T2780" s="7">
        <f t="shared" si="6"/>
        <v>0</v>
      </c>
      <c r="U2780" s="8">
        <f t="array" ref="U2780">IF(W2780&lt;&gt;0,MAX(IFERROR(INDEX(A:S,MATCH(W2780,A:A,0),COLUMN(M$2)),0),IFERROR(INDEX(A:S,MATCH(AD2780,A:A,0),COLUMN(M$2)),0),IFERROR(INDEX(A:S,MATCH(AK2780,A:A,0),COLUMN(M$2)),0),IFERROR(INDEX(A:S,MATCH(AR2780,A:A,0),COLUMN(M$2)),0)),M2780)</f>
        <v>45275</v>
      </c>
      <c r="V2780" s="3">
        <f t="shared" si="7"/>
        <v>35</v>
      </c>
    </row>
    <row r="2781" ht="15.75" customHeight="1">
      <c r="A2781" s="3" t="s">
        <v>3030</v>
      </c>
      <c r="B2781" s="4" t="str">
        <f t="shared" si="104"/>
        <v>LCDUCNBLCC</v>
      </c>
      <c r="D2781" s="3" t="s">
        <v>101</v>
      </c>
      <c r="G2781" s="4">
        <v>21.0</v>
      </c>
      <c r="I2781" s="4">
        <v>3.0</v>
      </c>
      <c r="J2781" s="4">
        <v>18.0</v>
      </c>
      <c r="K2781" s="4">
        <v>0.0</v>
      </c>
      <c r="L2781" s="4">
        <v>0.0</v>
      </c>
      <c r="M2781" s="5"/>
      <c r="O2781" s="6">
        <f t="shared" si="2"/>
        <v>18</v>
      </c>
      <c r="P2781" s="3" t="s">
        <v>1374</v>
      </c>
      <c r="Q2781" s="3" t="str">
        <f t="shared" si="3"/>
        <v>LC OCCASNL</v>
      </c>
      <c r="R2781" s="3">
        <f t="shared" si="4"/>
        <v>18</v>
      </c>
      <c r="S2781" s="3" t="str">
        <f t="shared" si="5"/>
        <v/>
      </c>
      <c r="T2781" s="7">
        <f t="shared" si="6"/>
        <v>18</v>
      </c>
      <c r="U2781" s="8" t="str">
        <f t="array" ref="U2781">IF(W2781&lt;&gt;0,MAX(IFERROR(INDEX(A:S,MATCH(W2781,A:A,0),COLUMN(M$2)),0),IFERROR(INDEX(A:S,MATCH(AD2781,A:A,0),COLUMN(M$2)),0),IFERROR(INDEX(A:S,MATCH(AK2781,A:A,0),COLUMN(M$2)),0),IFERROR(INDEX(A:S,MATCH(AR2781,A:A,0),COLUMN(M$2)),0)),M2781)</f>
        <v/>
      </c>
      <c r="V2781" s="3" t="str">
        <f t="shared" si="7"/>
        <v/>
      </c>
    </row>
    <row r="2782" ht="15.75" customHeight="1">
      <c r="A2782" s="3" t="s">
        <v>3031</v>
      </c>
      <c r="B2782" s="4" t="str">
        <f t="shared" si="104"/>
        <v>LCDUCOBLCC</v>
      </c>
      <c r="D2782" s="3" t="s">
        <v>101</v>
      </c>
      <c r="G2782" s="4">
        <v>14.0</v>
      </c>
      <c r="I2782" s="4">
        <v>1.0</v>
      </c>
      <c r="J2782" s="4">
        <v>13.0</v>
      </c>
      <c r="K2782" s="4">
        <v>0.0</v>
      </c>
      <c r="L2782" s="4">
        <v>0.0</v>
      </c>
      <c r="M2782" s="5"/>
      <c r="O2782" s="6">
        <f t="shared" si="2"/>
        <v>13</v>
      </c>
      <c r="P2782" s="3" t="s">
        <v>1374</v>
      </c>
      <c r="Q2782" s="3" t="str">
        <f t="shared" si="3"/>
        <v>LC OCCASNL</v>
      </c>
      <c r="R2782" s="3">
        <f t="shared" si="4"/>
        <v>13</v>
      </c>
      <c r="S2782" s="3" t="str">
        <f t="shared" si="5"/>
        <v/>
      </c>
      <c r="T2782" s="7">
        <f t="shared" si="6"/>
        <v>13</v>
      </c>
      <c r="U2782" s="8" t="str">
        <f t="array" ref="U2782">IF(W2782&lt;&gt;0,MAX(IFERROR(INDEX(A:S,MATCH(W2782,A:A,0),COLUMN(M$2)),0),IFERROR(INDEX(A:S,MATCH(AD2782,A:A,0),COLUMN(M$2)),0),IFERROR(INDEX(A:S,MATCH(AK2782,A:A,0),COLUMN(M$2)),0),IFERROR(INDEX(A:S,MATCH(AR2782,A:A,0),COLUMN(M$2)),0)),M2782)</f>
        <v/>
      </c>
      <c r="V2782" s="3" t="str">
        <f t="shared" si="7"/>
        <v/>
      </c>
    </row>
    <row r="2783" ht="15.75" customHeight="1">
      <c r="A2783" s="3" t="s">
        <v>3032</v>
      </c>
      <c r="B2783" s="4" t="str">
        <f t="shared" si="104"/>
        <v>LCELCNCCGR</v>
      </c>
      <c r="D2783" s="3" t="s">
        <v>101</v>
      </c>
      <c r="G2783" s="4">
        <v>0.0</v>
      </c>
      <c r="I2783" s="4">
        <v>0.0</v>
      </c>
      <c r="J2783" s="4">
        <v>25.0</v>
      </c>
      <c r="K2783" s="4">
        <v>0.0</v>
      </c>
      <c r="L2783" s="4">
        <v>0.0</v>
      </c>
      <c r="O2783" s="6">
        <f t="shared" si="2"/>
        <v>25</v>
      </c>
      <c r="P2783" s="3" t="s">
        <v>1374</v>
      </c>
      <c r="Q2783" s="3" t="str">
        <f t="shared" si="3"/>
        <v>LC OCCASNL</v>
      </c>
      <c r="R2783" s="3">
        <f t="shared" si="4"/>
        <v>25</v>
      </c>
      <c r="S2783" s="3">
        <f t="shared" si="5"/>
        <v>0</v>
      </c>
      <c r="T2783" s="7">
        <f t="shared" si="6"/>
        <v>25</v>
      </c>
      <c r="U2783" s="8">
        <f t="array" ref="U2783">IF(W2783&lt;&gt;0,MAX(IFERROR(INDEX(A:S,MATCH(W2783,A:A,0),COLUMN(M$2)),0),IFERROR(INDEX(A:S,MATCH(AD2783,A:A,0),COLUMN(M$2)),0),IFERROR(INDEX(A:S,MATCH(AK2783,A:A,0),COLUMN(M$2)),0),IFERROR(INDEX(A:S,MATCH(AR2783,A:A,0),COLUMN(M$2)),0)),M2783)</f>
        <v>0</v>
      </c>
      <c r="V2783" s="3">
        <f t="shared" si="7"/>
        <v>0</v>
      </c>
      <c r="W2783" s="3" t="s">
        <v>3033</v>
      </c>
      <c r="X2783" s="3">
        <v>1.0</v>
      </c>
      <c r="Y2783" s="3">
        <f t="array" ref="Y2783">ROUNDDOWN(INDEX($A:$O,MATCH(W2783,$A:$A,0),COLUMN(O$1))/X2783,0)</f>
        <v>25</v>
      </c>
      <c r="Z2783" s="3">
        <f t="array" ref="Z2783">ROUNDDOWN(INDEX($A:$J,MATCH(W2783,$A:$A,0),COLUMN(H$1))/X2783,0)+Y2783</f>
        <v>25</v>
      </c>
      <c r="AA2783" s="5" t="str">
        <f t="shared" ref="AA2783:AA2786" si="111">XLOOKUP(W2783,A:A,M:M)</f>
        <v/>
      </c>
      <c r="AB2783" s="3">
        <f t="array" ref="AB2783">ROUNDDOWN(INDEX($A:$N,MATCH(W2783,$A:$A,0),COLUMN(N$1))/X2783,0)+Z2783</f>
        <v>25</v>
      </c>
      <c r="AC2783" s="3" t="str">
        <f t="array" ref="AC2783">INDEX($A:$P,MATCH(W2783,$A:$A,0),COLUMN(P$1))</f>
        <v>LC OCCASNL</v>
      </c>
      <c r="AD2783" s="3" t="s">
        <v>3034</v>
      </c>
      <c r="AE2783" s="3">
        <v>1.0</v>
      </c>
      <c r="AF2783" s="3">
        <f t="array" ref="AF2783">ROUNDDOWN(INDEX($A:$O,MATCH(AD2783,$A:$A,0),COLUMN(O$1))/AE2783,0)</f>
        <v>27</v>
      </c>
      <c r="AG2783" s="3">
        <f t="array" ref="AG2783">ROUNDDOWN(INDEX($A:$J,MATCH(AD2783,$A:$A,0),COLUMN(H$1))/AE2783,0)+AF2783</f>
        <v>27</v>
      </c>
      <c r="AH2783" s="5" t="str">
        <f t="shared" ref="AH2783:AH2786" si="112">XLOOKUP(AD2783,A:A,M:M)</f>
        <v/>
      </c>
      <c r="AI2783" s="3">
        <f t="array" ref="AI2783">ROUNDDOWN(INDEX($A:$N,MATCH(AD2783,$A:$A,0),COLUMN(N$1))/AE2783,0)+AG2783</f>
        <v>27</v>
      </c>
      <c r="AJ2783" s="3" t="str">
        <f t="array" ref="AJ2783">INDEX($A:$P,MATCH(AD2783,$A:$A,0),COLUMN(P$1))</f>
        <v>LC OCCASNL</v>
      </c>
    </row>
    <row r="2784" ht="15.75" customHeight="1">
      <c r="A2784" s="3" t="s">
        <v>3035</v>
      </c>
      <c r="B2784" s="4" t="str">
        <f t="shared" si="104"/>
        <v>LCELCOCCGR</v>
      </c>
      <c r="D2784" s="3" t="s">
        <v>101</v>
      </c>
      <c r="G2784" s="4">
        <v>0.0</v>
      </c>
      <c r="I2784" s="4">
        <v>0.0</v>
      </c>
      <c r="J2784" s="4">
        <v>9.0</v>
      </c>
      <c r="K2784" s="4">
        <v>0.0</v>
      </c>
      <c r="L2784" s="4">
        <v>0.0</v>
      </c>
      <c r="O2784" s="6">
        <f t="shared" si="2"/>
        <v>9</v>
      </c>
      <c r="P2784" s="3" t="s">
        <v>1374</v>
      </c>
      <c r="Q2784" s="3" t="str">
        <f t="shared" si="3"/>
        <v>LC OCCASNL</v>
      </c>
      <c r="R2784" s="3">
        <f t="shared" si="4"/>
        <v>9</v>
      </c>
      <c r="S2784" s="3">
        <f t="shared" si="5"/>
        <v>25</v>
      </c>
      <c r="T2784" s="7">
        <f t="shared" si="6"/>
        <v>9</v>
      </c>
      <c r="U2784" s="8">
        <f t="array" ref="U2784">IF(W2784&lt;&gt;0,MAX(IFERROR(INDEX(A:S,MATCH(W2784,A:A,0),COLUMN(M$2)),0),IFERROR(INDEX(A:S,MATCH(AD2784,A:A,0),COLUMN(M$2)),0),IFERROR(INDEX(A:S,MATCH(AK2784,A:A,0),COLUMN(M$2)),0),IFERROR(INDEX(A:S,MATCH(AR2784,A:A,0),COLUMN(M$2)),0)),M2784)</f>
        <v>45251</v>
      </c>
      <c r="V2784" s="3">
        <f t="shared" si="7"/>
        <v>0</v>
      </c>
      <c r="W2784" s="3" t="s">
        <v>3036</v>
      </c>
      <c r="X2784" s="3">
        <v>1.0</v>
      </c>
      <c r="Y2784" s="3">
        <f t="array" ref="Y2784">ROUNDDOWN(INDEX($A:$O,MATCH(W2784,$A:$A,0),COLUMN(O$1))/X2784,0)</f>
        <v>9</v>
      </c>
      <c r="Z2784" s="3">
        <f t="array" ref="Z2784">ROUNDDOWN(INDEX($A:$J,MATCH(W2784,$A:$A,0),COLUMN(H$1))/X2784,0)+Y2784</f>
        <v>34</v>
      </c>
      <c r="AA2784" s="5">
        <f t="shared" si="111"/>
        <v>45251</v>
      </c>
      <c r="AB2784" s="3">
        <f t="array" ref="AB2784">ROUNDDOWN(INDEX($A:$N,MATCH(W2784,$A:$A,0),COLUMN(N$1))/X2784,0)+Z2784</f>
        <v>34</v>
      </c>
      <c r="AC2784" s="3" t="str">
        <f t="array" ref="AC2784">INDEX($A:$P,MATCH(W2784,$A:$A,0),COLUMN(P$1))</f>
        <v>LC OCCASNL</v>
      </c>
      <c r="AD2784" s="3" t="s">
        <v>3037</v>
      </c>
      <c r="AE2784" s="3">
        <v>1.0</v>
      </c>
      <c r="AF2784" s="3">
        <f t="array" ref="AF2784">ROUNDDOWN(INDEX($A:$O,MATCH(AD2784,$A:$A,0),COLUMN(O$1))/AE2784,0)</f>
        <v>10</v>
      </c>
      <c r="AG2784" s="3">
        <f t="array" ref="AG2784">ROUNDDOWN(INDEX($A:$J,MATCH(AD2784,$A:$A,0),COLUMN(H$1))/AE2784,0)+AF2784</f>
        <v>35</v>
      </c>
      <c r="AH2784" s="5">
        <f t="shared" si="112"/>
        <v>45251</v>
      </c>
      <c r="AI2784" s="3">
        <f t="array" ref="AI2784">ROUNDDOWN(INDEX($A:$N,MATCH(AD2784,$A:$A,0),COLUMN(N$1))/AE2784,0)+AG2784</f>
        <v>35</v>
      </c>
      <c r="AJ2784" s="3" t="str">
        <f t="array" ref="AJ2784">INDEX($A:$P,MATCH(AD2784,$A:$A,0),COLUMN(P$1))</f>
        <v>LC OCCASNL</v>
      </c>
    </row>
    <row r="2785" ht="15.75" customHeight="1">
      <c r="A2785" s="3" t="s">
        <v>3038</v>
      </c>
      <c r="B2785" s="4" t="str">
        <f t="shared" si="104"/>
        <v>LCELDICCGR</v>
      </c>
      <c r="D2785" s="3" t="s">
        <v>101</v>
      </c>
      <c r="G2785" s="4">
        <v>0.0</v>
      </c>
      <c r="I2785" s="4">
        <v>4.0</v>
      </c>
      <c r="J2785" s="4">
        <v>14.0</v>
      </c>
      <c r="K2785" s="4">
        <v>0.0</v>
      </c>
      <c r="L2785" s="4">
        <v>0.0</v>
      </c>
      <c r="O2785" s="6">
        <f t="shared" si="2"/>
        <v>14</v>
      </c>
      <c r="P2785" s="3" t="s">
        <v>144</v>
      </c>
      <c r="Q2785" s="3" t="str">
        <f t="shared" si="3"/>
        <v>LC DINING TABLES</v>
      </c>
      <c r="R2785" s="3">
        <f t="shared" si="4"/>
        <v>20</v>
      </c>
      <c r="S2785" s="3">
        <f t="shared" si="5"/>
        <v>0</v>
      </c>
      <c r="T2785" s="7">
        <f t="shared" si="6"/>
        <v>14</v>
      </c>
      <c r="U2785" s="8">
        <f t="array" ref="U2785">IF(W2785&lt;&gt;0,MAX(IFERROR(INDEX(A:S,MATCH(W2785,A:A,0),COLUMN(M$2)),0),IFERROR(INDEX(A:S,MATCH(AD2785,A:A,0),COLUMN(M$2)),0),IFERROR(INDEX(A:S,MATCH(AK2785,A:A,0),COLUMN(M$2)),0),IFERROR(INDEX(A:S,MATCH(AR2785,A:A,0),COLUMN(M$2)),0)),M2785)</f>
        <v>0</v>
      </c>
      <c r="V2785" s="3">
        <f t="shared" si="7"/>
        <v>0</v>
      </c>
      <c r="W2785" s="3" t="s">
        <v>3039</v>
      </c>
      <c r="X2785" s="3">
        <v>1.0</v>
      </c>
      <c r="Y2785" s="3">
        <f t="array" ref="Y2785">ROUNDDOWN(INDEX($A:$O,MATCH(W2785,$A:$A,0),COLUMN(O$1))/X2785,0)</f>
        <v>20</v>
      </c>
      <c r="Z2785" s="3">
        <f t="array" ref="Z2785">ROUNDDOWN(INDEX($A:$J,MATCH(W2785,$A:$A,0),COLUMN(H$1))/X2785,0)+Y2785</f>
        <v>20</v>
      </c>
      <c r="AA2785" s="5" t="str">
        <f t="shared" si="111"/>
        <v/>
      </c>
      <c r="AB2785" s="3">
        <f t="array" ref="AB2785">ROUNDDOWN(INDEX($A:$N,MATCH(W2785,$A:$A,0),COLUMN(N$1))/X2785,0)+Z2785</f>
        <v>20</v>
      </c>
      <c r="AC2785" s="3" t="str">
        <f t="array" ref="AC2785">INDEX($A:$P,MATCH(W2785,$A:$A,0),COLUMN(P$1))</f>
        <v>LC DINING TABLES</v>
      </c>
      <c r="AD2785" s="3" t="s">
        <v>3040</v>
      </c>
      <c r="AE2785" s="3">
        <v>1.0</v>
      </c>
      <c r="AF2785" s="3">
        <f t="array" ref="AF2785">ROUNDDOWN(INDEX($A:$O,MATCH(AD2785,$A:$A,0),COLUMN(O$1))/AE2785,0)</f>
        <v>23</v>
      </c>
      <c r="AG2785" s="3">
        <f t="array" ref="AG2785">ROUNDDOWN(INDEX($A:$J,MATCH(AD2785,$A:$A,0),COLUMN(H$1))/AE2785,0)+AF2785</f>
        <v>23</v>
      </c>
      <c r="AH2785" s="5" t="str">
        <f t="shared" si="112"/>
        <v/>
      </c>
      <c r="AI2785" s="3">
        <f t="array" ref="AI2785">ROUNDDOWN(INDEX($A:$N,MATCH(AD2785,$A:$A,0),COLUMN(N$1))/AE2785,0)+AG2785</f>
        <v>23</v>
      </c>
      <c r="AJ2785" s="3" t="str">
        <f t="array" ref="AJ2785">INDEX($A:$P,MATCH(AD2785,$A:$A,0),COLUMN(P$1))</f>
        <v>LC DINING TABLES</v>
      </c>
    </row>
    <row r="2786" ht="15.75" customHeight="1">
      <c r="A2786" s="3" t="s">
        <v>3041</v>
      </c>
      <c r="B2786" s="4" t="str">
        <f t="shared" si="104"/>
        <v>LCPIDICCGR</v>
      </c>
      <c r="D2786" s="3" t="s">
        <v>101</v>
      </c>
      <c r="G2786" s="4">
        <v>0.0</v>
      </c>
      <c r="I2786" s="4">
        <v>0.0</v>
      </c>
      <c r="J2786" s="4">
        <v>0.0</v>
      </c>
      <c r="K2786" s="4">
        <v>0.0</v>
      </c>
      <c r="L2786" s="4">
        <v>0.0</v>
      </c>
      <c r="O2786" s="6">
        <f t="shared" si="2"/>
        <v>0</v>
      </c>
      <c r="P2786" s="3" t="s">
        <v>144</v>
      </c>
      <c r="Q2786" s="3" t="str">
        <f t="shared" si="3"/>
        <v>LC DINING TABLES</v>
      </c>
      <c r="R2786" s="3">
        <f t="shared" si="4"/>
        <v>0</v>
      </c>
      <c r="S2786" s="3">
        <f t="shared" si="5"/>
        <v>18</v>
      </c>
      <c r="T2786" s="7">
        <f t="shared" si="6"/>
        <v>0</v>
      </c>
      <c r="U2786" s="8">
        <f t="array" ref="U2786">IF(W2786&lt;&gt;0,MAX(IFERROR(INDEX(A:S,MATCH(W2786,A:A,0),COLUMN(M$2)),0),IFERROR(INDEX(A:S,MATCH(AD2786,A:A,0),COLUMN(M$2)),0),IFERROR(INDEX(A:S,MATCH(AK2786,A:A,0),COLUMN(M$2)),0),IFERROR(INDEX(A:S,MATCH(AR2786,A:A,0),COLUMN(M$2)),0)),M2786)</f>
        <v>45251</v>
      </c>
      <c r="V2786" s="3">
        <f t="shared" si="7"/>
        <v>0</v>
      </c>
      <c r="W2786" s="3" t="s">
        <v>3042</v>
      </c>
      <c r="X2786" s="3">
        <v>1.0</v>
      </c>
      <c r="Y2786" s="3">
        <f t="array" ref="Y2786">ROUNDDOWN(INDEX($A:$O,MATCH(W2786,$A:$A,0),COLUMN(O$1))/X2786,0)</f>
        <v>0</v>
      </c>
      <c r="Z2786" s="3">
        <f t="array" ref="Z2786">ROUNDDOWN(INDEX($A:$J,MATCH(W2786,$A:$A,0),COLUMN(H$1))/X2786,0)+Y2786</f>
        <v>18</v>
      </c>
      <c r="AA2786" s="5">
        <f t="shared" si="111"/>
        <v>45251</v>
      </c>
      <c r="AB2786" s="3">
        <f t="array" ref="AB2786">ROUNDDOWN(INDEX($A:$N,MATCH(W2786,$A:$A,0),COLUMN(N$1))/X2786,0)+Z2786</f>
        <v>18</v>
      </c>
      <c r="AC2786" s="3" t="str">
        <f t="array" ref="AC2786">INDEX($A:$P,MATCH(W2786,$A:$A,0),COLUMN(P$1))</f>
        <v>LC DINING TABLES</v>
      </c>
      <c r="AD2786" s="3" t="s">
        <v>3043</v>
      </c>
      <c r="AE2786" s="3">
        <v>1.0</v>
      </c>
      <c r="AF2786" s="3">
        <f t="array" ref="AF2786">ROUNDDOWN(INDEX($A:$O,MATCH(AD2786,$A:$A,0),COLUMN(O$1))/AE2786,0)</f>
        <v>2</v>
      </c>
      <c r="AG2786" s="3">
        <f t="array" ref="AG2786">ROUNDDOWN(INDEX($A:$J,MATCH(AD2786,$A:$A,0),COLUMN(H$1))/AE2786,0)+AF2786</f>
        <v>20</v>
      </c>
      <c r="AH2786" s="5">
        <f t="shared" si="112"/>
        <v>45251</v>
      </c>
      <c r="AI2786" s="3">
        <f t="array" ref="AI2786">ROUNDDOWN(INDEX($A:$N,MATCH(AD2786,$A:$A,0),COLUMN(N$1))/AE2786,0)+AG2786</f>
        <v>20</v>
      </c>
      <c r="AJ2786" s="3" t="str">
        <f t="array" ref="AJ2786">INDEX($A:$P,MATCH(AD2786,$A:$A,0),COLUMN(P$1))</f>
        <v>LC DINING TABLES</v>
      </c>
    </row>
    <row r="2787" ht="15.75" customHeight="1">
      <c r="A2787" s="3" t="s">
        <v>3044</v>
      </c>
      <c r="B2787" s="4" t="str">
        <f t="shared" si="104"/>
        <v>LCRICOCCGR</v>
      </c>
      <c r="D2787" s="3" t="s">
        <v>101</v>
      </c>
      <c r="G2787" s="4">
        <v>6.0</v>
      </c>
      <c r="I2787" s="4">
        <v>0.0</v>
      </c>
      <c r="J2787" s="4">
        <v>6.0</v>
      </c>
      <c r="K2787" s="4">
        <v>0.0</v>
      </c>
      <c r="L2787" s="4">
        <v>0.0</v>
      </c>
      <c r="M2787" s="5"/>
      <c r="O2787" s="6">
        <f t="shared" si="2"/>
        <v>6</v>
      </c>
      <c r="P2787" s="3" t="s">
        <v>1374</v>
      </c>
      <c r="Q2787" s="3" t="str">
        <f t="shared" si="3"/>
        <v>LC OCCASNL</v>
      </c>
      <c r="R2787" s="3">
        <f t="shared" si="4"/>
        <v>6</v>
      </c>
      <c r="S2787" s="3" t="str">
        <f t="shared" si="5"/>
        <v/>
      </c>
      <c r="T2787" s="7">
        <f t="shared" si="6"/>
        <v>6</v>
      </c>
      <c r="U2787" s="8" t="str">
        <f t="array" ref="U2787">IF(W2787&lt;&gt;0,MAX(IFERROR(INDEX(A:S,MATCH(W2787,A:A,0),COLUMN(M$2)),0),IFERROR(INDEX(A:S,MATCH(AD2787,A:A,0),COLUMN(M$2)),0),IFERROR(INDEX(A:S,MATCH(AK2787,A:A,0),COLUMN(M$2)),0),IFERROR(INDEX(A:S,MATCH(AR2787,A:A,0),COLUMN(M$2)),0)),M2787)</f>
        <v/>
      </c>
      <c r="V2787" s="3" t="str">
        <f t="shared" si="7"/>
        <v/>
      </c>
    </row>
    <row r="2788" ht="15.75" customHeight="1">
      <c r="A2788" s="3" t="s">
        <v>3045</v>
      </c>
      <c r="B2788" s="4" t="str">
        <f t="shared" si="104"/>
        <v>LCRILACCGR</v>
      </c>
      <c r="D2788" s="3" t="s">
        <v>101</v>
      </c>
      <c r="G2788" s="4">
        <v>15.0</v>
      </c>
      <c r="I2788" s="4">
        <v>0.0</v>
      </c>
      <c r="J2788" s="4">
        <v>15.0</v>
      </c>
      <c r="K2788" s="4">
        <v>0.0</v>
      </c>
      <c r="L2788" s="4">
        <v>0.0</v>
      </c>
      <c r="M2788" s="5"/>
      <c r="O2788" s="6">
        <f t="shared" si="2"/>
        <v>15</v>
      </c>
      <c r="P2788" s="3" t="s">
        <v>1374</v>
      </c>
      <c r="Q2788" s="3" t="str">
        <f t="shared" si="3"/>
        <v>LC OCCASNL</v>
      </c>
      <c r="R2788" s="3">
        <f t="shared" si="4"/>
        <v>15</v>
      </c>
      <c r="S2788" s="3" t="str">
        <f t="shared" si="5"/>
        <v/>
      </c>
      <c r="T2788" s="7">
        <f t="shared" si="6"/>
        <v>15</v>
      </c>
      <c r="U2788" s="8" t="str">
        <f t="array" ref="U2788">IF(W2788&lt;&gt;0,MAX(IFERROR(INDEX(A:S,MATCH(W2788,A:A,0),COLUMN(M$2)),0),IFERROR(INDEX(A:S,MATCH(AD2788,A:A,0),COLUMN(M$2)),0),IFERROR(INDEX(A:S,MATCH(AK2788,A:A,0),COLUMN(M$2)),0),IFERROR(INDEX(A:S,MATCH(AR2788,A:A,0),COLUMN(M$2)),0)),M2788)</f>
        <v/>
      </c>
      <c r="V2788" s="3" t="str">
        <f t="shared" si="7"/>
        <v/>
      </c>
    </row>
    <row r="2789" ht="15.75" customHeight="1">
      <c r="A2789" s="3" t="s">
        <v>3046</v>
      </c>
      <c r="B2789" s="4" t="str">
        <f t="shared" si="104"/>
        <v>LCRVDICCGR</v>
      </c>
      <c r="D2789" s="3" t="s">
        <v>101</v>
      </c>
      <c r="G2789" s="4">
        <v>0.0</v>
      </c>
      <c r="I2789" s="4">
        <v>4.0</v>
      </c>
      <c r="J2789" s="4">
        <v>0.0</v>
      </c>
      <c r="K2789" s="4">
        <v>0.0</v>
      </c>
      <c r="L2789" s="4">
        <v>0.0</v>
      </c>
      <c r="O2789" s="6">
        <f t="shared" si="2"/>
        <v>-4</v>
      </c>
      <c r="P2789" s="3" t="s">
        <v>144</v>
      </c>
      <c r="Q2789" s="3" t="str">
        <f t="shared" si="3"/>
        <v>LC DINING TABLES</v>
      </c>
      <c r="R2789" s="3">
        <f t="shared" si="4"/>
        <v>3</v>
      </c>
      <c r="S2789" s="3">
        <f t="shared" si="5"/>
        <v>0</v>
      </c>
      <c r="T2789" s="7">
        <f t="shared" si="6"/>
        <v>0</v>
      </c>
      <c r="U2789" s="8">
        <f t="array" ref="U2789">IF(W2789&lt;&gt;0,MAX(IFERROR(INDEX(A:S,MATCH(W2789,A:A,0),COLUMN(M$2)),0),IFERROR(INDEX(A:S,MATCH(AD2789,A:A,0),COLUMN(M$2)),0),IFERROR(INDEX(A:S,MATCH(AK2789,A:A,0),COLUMN(M$2)),0),IFERROR(INDEX(A:S,MATCH(AR2789,A:A,0),COLUMN(M$2)),0)),M2789)</f>
        <v>45275</v>
      </c>
      <c r="V2789" s="3">
        <f t="shared" si="7"/>
        <v>35</v>
      </c>
      <c r="W2789" s="3" t="s">
        <v>3047</v>
      </c>
      <c r="X2789" s="3">
        <v>1.0</v>
      </c>
      <c r="Y2789" s="3">
        <f t="array" ref="Y2789">ROUNDDOWN(INDEX($A:$O,MATCH(W2789,$A:$A,0),COLUMN(O$1))/X2789,0)</f>
        <v>3</v>
      </c>
      <c r="Z2789" s="3">
        <f t="array" ref="Z2789">ROUNDDOWN(INDEX($A:$J,MATCH(W2789,$A:$A,0),COLUMN(H$1))/X2789,0)+Y2789</f>
        <v>3</v>
      </c>
      <c r="AA2789" s="5">
        <f t="shared" ref="AA2789:AA2790" si="113">XLOOKUP(W2789,A:A,M:M)</f>
        <v>45275</v>
      </c>
      <c r="AB2789" s="3">
        <f t="array" ref="AB2789">ROUNDDOWN(INDEX($A:$N,MATCH(W2789,$A:$A,0),COLUMN(N$1))/X2789,0)+Z2789</f>
        <v>38</v>
      </c>
      <c r="AC2789" s="3" t="str">
        <f t="array" ref="AC2789">INDEX($A:$P,MATCH(W2789,$A:$A,0),COLUMN(P$1))</f>
        <v>LC DINING TABLES</v>
      </c>
      <c r="AD2789" s="3" t="s">
        <v>3048</v>
      </c>
      <c r="AE2789" s="3">
        <v>1.0</v>
      </c>
      <c r="AF2789" s="3">
        <f t="array" ref="AF2789">ROUNDDOWN(INDEX($A:$O,MATCH(AD2789,$A:$A,0),COLUMN(O$1))/AE2789,0)</f>
        <v>3</v>
      </c>
      <c r="AG2789" s="3">
        <f t="array" ref="AG2789">ROUNDDOWN(INDEX($A:$J,MATCH(AD2789,$A:$A,0),COLUMN(H$1))/AE2789,0)+AF2789</f>
        <v>3</v>
      </c>
      <c r="AH2789" s="5">
        <f t="shared" ref="AH2789:AH2790" si="114">XLOOKUP(AD2789,A:A,M:M)</f>
        <v>45275</v>
      </c>
      <c r="AI2789" s="3">
        <f t="array" ref="AI2789">ROUNDDOWN(INDEX($A:$N,MATCH(AD2789,$A:$A,0),COLUMN(N$1))/AE2789,0)+AG2789</f>
        <v>38</v>
      </c>
      <c r="AJ2789" s="3" t="str">
        <f t="array" ref="AJ2789">INDEX($A:$P,MATCH(AD2789,$A:$A,0),COLUMN(P$1))</f>
        <v>LC DINING TABLES</v>
      </c>
    </row>
    <row r="2790" ht="15.75" customHeight="1">
      <c r="A2790" s="3" t="s">
        <v>3049</v>
      </c>
      <c r="B2790" s="4" t="str">
        <f t="shared" si="104"/>
        <v>LCSODICCGR</v>
      </c>
      <c r="D2790" s="3" t="s">
        <v>101</v>
      </c>
      <c r="G2790" s="4">
        <v>0.0</v>
      </c>
      <c r="I2790" s="4">
        <v>0.0</v>
      </c>
      <c r="J2790" s="4">
        <v>11.0</v>
      </c>
      <c r="K2790" s="4">
        <v>0.0</v>
      </c>
      <c r="L2790" s="4">
        <v>0.0</v>
      </c>
      <c r="O2790" s="6">
        <f t="shared" si="2"/>
        <v>11</v>
      </c>
      <c r="P2790" s="3" t="s">
        <v>144</v>
      </c>
      <c r="Q2790" s="3" t="str">
        <f t="shared" si="3"/>
        <v>LC DINING TABLES</v>
      </c>
      <c r="R2790" s="3">
        <f t="shared" si="4"/>
        <v>13</v>
      </c>
      <c r="S2790" s="3">
        <f t="shared" si="5"/>
        <v>0</v>
      </c>
      <c r="T2790" s="7">
        <f t="shared" si="6"/>
        <v>11</v>
      </c>
      <c r="U2790" s="8">
        <f t="array" ref="U2790">IF(W2790&lt;&gt;0,MAX(IFERROR(INDEX(A:S,MATCH(W2790,A:A,0),COLUMN(M$2)),0),IFERROR(INDEX(A:S,MATCH(AD2790,A:A,0),COLUMN(M$2)),0),IFERROR(INDEX(A:S,MATCH(AK2790,A:A,0),COLUMN(M$2)),0),IFERROR(INDEX(A:S,MATCH(AR2790,A:A,0),COLUMN(M$2)),0)),M2790)</f>
        <v>0</v>
      </c>
      <c r="V2790" s="3">
        <f t="shared" si="7"/>
        <v>0</v>
      </c>
      <c r="W2790" s="3" t="s">
        <v>3050</v>
      </c>
      <c r="X2790" s="3">
        <v>1.0</v>
      </c>
      <c r="Y2790" s="3">
        <f t="array" ref="Y2790">ROUNDDOWN(INDEX($A:$O,MATCH(W2790,$A:$A,0),COLUMN(O$1))/X2790,0)</f>
        <v>14</v>
      </c>
      <c r="Z2790" s="3">
        <f t="array" ref="Z2790">ROUNDDOWN(INDEX($A:$J,MATCH(W2790,$A:$A,0),COLUMN(H$1))/X2790,0)+Y2790</f>
        <v>14</v>
      </c>
      <c r="AA2790" s="5" t="str">
        <f t="shared" si="113"/>
        <v/>
      </c>
      <c r="AB2790" s="3">
        <f t="array" ref="AB2790">ROUNDDOWN(INDEX($A:$N,MATCH(W2790,$A:$A,0),COLUMN(N$1))/X2790,0)+Z2790</f>
        <v>14</v>
      </c>
      <c r="AC2790" s="3" t="str">
        <f t="array" ref="AC2790">INDEX($A:$P,MATCH(W2790,$A:$A,0),COLUMN(P$1))</f>
        <v>LC DINING TABLES</v>
      </c>
      <c r="AD2790" s="3" t="s">
        <v>3051</v>
      </c>
      <c r="AE2790" s="3">
        <v>1.0</v>
      </c>
      <c r="AF2790" s="3">
        <f t="array" ref="AF2790">ROUNDDOWN(INDEX($A:$O,MATCH(AD2790,$A:$A,0),COLUMN(O$1))/AE2790,0)</f>
        <v>13</v>
      </c>
      <c r="AG2790" s="3">
        <f t="array" ref="AG2790">ROUNDDOWN(INDEX($A:$J,MATCH(AD2790,$A:$A,0),COLUMN(H$1))/AE2790,0)+AF2790</f>
        <v>13</v>
      </c>
      <c r="AH2790" s="5" t="str">
        <f t="shared" si="114"/>
        <v/>
      </c>
      <c r="AI2790" s="3">
        <f t="array" ref="AI2790">ROUNDDOWN(INDEX($A:$N,MATCH(AD2790,$A:$A,0),COLUMN(N$1))/AE2790,0)+AG2790</f>
        <v>13</v>
      </c>
      <c r="AJ2790" s="3" t="str">
        <f t="array" ref="AJ2790">INDEX($A:$P,MATCH(AD2790,$A:$A,0),COLUMN(P$1))</f>
        <v>LC DINING TABLES</v>
      </c>
    </row>
    <row r="2791" ht="15.75" customHeight="1">
      <c r="A2791" s="3" t="s">
        <v>3052</v>
      </c>
      <c r="B2791" s="4" t="str">
        <f t="shared" si="104"/>
        <v>LCSYCOBL</v>
      </c>
      <c r="D2791" s="3" t="s">
        <v>101</v>
      </c>
      <c r="G2791" s="4">
        <v>19.0</v>
      </c>
      <c r="I2791" s="4">
        <v>0.0</v>
      </c>
      <c r="J2791" s="4">
        <v>19.0</v>
      </c>
      <c r="K2791" s="4">
        <v>0.0</v>
      </c>
      <c r="L2791" s="4">
        <v>0.0</v>
      </c>
      <c r="M2791" s="5"/>
      <c r="O2791" s="6">
        <f t="shared" si="2"/>
        <v>19</v>
      </c>
      <c r="P2791" s="3" t="s">
        <v>1374</v>
      </c>
      <c r="Q2791" s="3" t="str">
        <f t="shared" si="3"/>
        <v>LC OCCASNL</v>
      </c>
      <c r="R2791" s="3">
        <f t="shared" si="4"/>
        <v>19</v>
      </c>
      <c r="S2791" s="3" t="str">
        <f t="shared" si="5"/>
        <v/>
      </c>
      <c r="T2791" s="7">
        <f t="shared" si="6"/>
        <v>19</v>
      </c>
      <c r="U2791" s="8" t="str">
        <f t="array" ref="U2791">IF(W2791&lt;&gt;0,MAX(IFERROR(INDEX(A:S,MATCH(W2791,A:A,0),COLUMN(M$2)),0),IFERROR(INDEX(A:S,MATCH(AD2791,A:A,0),COLUMN(M$2)),0),IFERROR(INDEX(A:S,MATCH(AK2791,A:A,0),COLUMN(M$2)),0),IFERROR(INDEX(A:S,MATCH(AR2791,A:A,0),COLUMN(M$2)),0)),M2791)</f>
        <v/>
      </c>
      <c r="V2791" s="3" t="str">
        <f t="shared" si="7"/>
        <v/>
      </c>
    </row>
    <row r="2792" ht="15.75" customHeight="1">
      <c r="A2792" s="3" t="s">
        <v>3053</v>
      </c>
      <c r="B2792" s="4" t="str">
        <f t="shared" si="104"/>
        <v>SETLEBDCHKG3A</v>
      </c>
      <c r="D2792" s="3" t="s">
        <v>101</v>
      </c>
      <c r="G2792" s="4">
        <v>0.0</v>
      </c>
      <c r="I2792" s="4">
        <v>0.0</v>
      </c>
      <c r="J2792" s="4">
        <v>15.0</v>
      </c>
      <c r="K2792" s="4">
        <v>0.0</v>
      </c>
      <c r="L2792" s="4">
        <v>0.0</v>
      </c>
      <c r="O2792" s="6">
        <f t="shared" si="2"/>
        <v>15</v>
      </c>
      <c r="P2792" s="3" t="s">
        <v>1894</v>
      </c>
      <c r="Q2792" s="3" t="str">
        <f t="shared" si="3"/>
        <v>LC BEDROOM</v>
      </c>
      <c r="R2792" s="3">
        <f t="shared" si="4"/>
        <v>18</v>
      </c>
      <c r="S2792" s="3">
        <f t="shared" si="5"/>
        <v>0</v>
      </c>
      <c r="T2792" s="7">
        <f t="shared" si="6"/>
        <v>15</v>
      </c>
      <c r="U2792" s="8">
        <f t="array" ref="U2792">IF(W2792&lt;&gt;0,MAX(IFERROR(INDEX(A:S,MATCH(W2792,A:A,0),COLUMN(M$2)),0),IFERROR(INDEX(A:S,MATCH(AD2792,A:A,0),COLUMN(M$2)),0),IFERROR(INDEX(A:S,MATCH(AK2792,A:A,0),COLUMN(M$2)),0),IFERROR(INDEX(A:S,MATCH(AR2792,A:A,0),COLUMN(M$2)),0)),M2792)</f>
        <v>0</v>
      </c>
      <c r="V2792" s="3">
        <f t="shared" si="7"/>
        <v>0</v>
      </c>
      <c r="W2792" s="3" t="s">
        <v>3054</v>
      </c>
      <c r="X2792" s="3">
        <v>1.0</v>
      </c>
      <c r="Y2792" s="3">
        <f t="array" ref="Y2792">ROUNDDOWN(INDEX($A:$O,MATCH(W2792,$A:$A,0),COLUMN(O$1))/X2792,0)</f>
        <v>18</v>
      </c>
      <c r="Z2792" s="3">
        <f t="array" ref="Z2792">ROUNDDOWN(INDEX($A:$J,MATCH(W2792,$A:$A,0),COLUMN(H$1))/X2792,0)+Y2792</f>
        <v>18</v>
      </c>
      <c r="AA2792" s="5" t="str">
        <f>IFERROR(__xludf.DUMMYFUNCTION("SINGLE(XLOOKUP(W2792,A:A,M:M))"),"")</f>
        <v/>
      </c>
      <c r="AB2792" s="3">
        <f t="array" ref="AB2792">ROUNDDOWN(INDEX($A:$N,MATCH(W2792,$A:$A,0),COLUMN(N$1))/X2792,0)+Z2792</f>
        <v>18</v>
      </c>
      <c r="AC2792" s="3" t="str">
        <f t="array" ref="AC2792">INDEX($A:$P,MATCH(W2792,$A:$A,0),COLUMN(P$1))</f>
        <v>LC BEDROOM</v>
      </c>
      <c r="AD2792" s="3" t="s">
        <v>3055</v>
      </c>
      <c r="AE2792" s="3">
        <v>1.0</v>
      </c>
      <c r="AF2792" s="3">
        <f t="array" ref="AF2792">ROUNDDOWN(INDEX($A:$O,MATCH(AD2792,$A:$A,0),COLUMN(O$1))/AE2792,0)</f>
        <v>18</v>
      </c>
      <c r="AG2792" s="3">
        <f t="array" ref="AG2792">ROUNDDOWN(INDEX($A:$J,MATCH(AD2792,$A:$A,0),COLUMN(H$1))/AE2792,0)+AF2792</f>
        <v>18</v>
      </c>
      <c r="AH2792" s="5" t="str">
        <f>IFERROR(__xludf.DUMMYFUNCTION("SINGLE(XLOOKUP(AD2792,A:A,M:M))"),"")</f>
        <v/>
      </c>
      <c r="AI2792" s="3">
        <f t="array" ref="AI2792">ROUNDDOWN(INDEX($A:$N,MATCH(AD2792,$A:$A,0),COLUMN(N$1))/AE2792,0)+AG2792</f>
        <v>18</v>
      </c>
      <c r="AJ2792" s="3" t="str">
        <f t="array" ref="AJ2792">INDEX($A:$P,MATCH(AD2792,$A:$A,0),COLUMN(P$1))</f>
        <v>LC BEDROOM</v>
      </c>
      <c r="AK2792" s="3" t="s">
        <v>3056</v>
      </c>
      <c r="AL2792" s="3">
        <v>2.0</v>
      </c>
      <c r="AM2792" s="3">
        <f t="array" ref="AM2792">ROUNDDOWN(INDEX($A:$O,MATCH(AK2792,$A:$A,0),COLUMN(O$1))/AL2792,0)</f>
        <v>50</v>
      </c>
      <c r="AN2792" s="3">
        <f t="array" ref="AN2792">ROUNDDOWN(INDEX($A:$J,MATCH(AK2792,$A:$A,0),COLUMN(H$1))/AL2792,0)+AM2792</f>
        <v>50</v>
      </c>
      <c r="AO2792" s="5" t="str">
        <f t="shared" ref="AO2792:AO2795" si="115">XLOOKUP(AK2792,$A:$A,$M:$M)</f>
        <v/>
      </c>
      <c r="AP2792" s="3">
        <f t="array" ref="AP2792">ROUNDDOWN(INDEX($A:$N,MATCH(AK2792,$A:$A,0),COLUMN(N$1))/AL2792,0)+AN2792</f>
        <v>50</v>
      </c>
      <c r="AQ2792" s="3" t="str">
        <f t="array" ref="AQ2792">INDEX($A:$P,MATCH(AK2792,$A:$A,0),COLUMN(P$1))</f>
        <v>LC BEDROOM</v>
      </c>
    </row>
    <row r="2793" ht="15.75" customHeight="1">
      <c r="A2793" s="3" t="s">
        <v>3057</v>
      </c>
      <c r="B2793" s="4" t="str">
        <f t="shared" si="104"/>
        <v>SETLEBDCHKG4B</v>
      </c>
      <c r="D2793" s="3" t="s">
        <v>101</v>
      </c>
      <c r="G2793" s="4">
        <v>0.0</v>
      </c>
      <c r="I2793" s="4">
        <v>2.0</v>
      </c>
      <c r="J2793" s="4">
        <v>15.0</v>
      </c>
      <c r="K2793" s="4">
        <v>0.0</v>
      </c>
      <c r="L2793" s="4">
        <v>0.0</v>
      </c>
      <c r="O2793" s="6">
        <f t="shared" si="2"/>
        <v>15</v>
      </c>
      <c r="P2793" s="3" t="s">
        <v>1894</v>
      </c>
      <c r="Q2793" s="3" t="str">
        <f t="shared" si="3"/>
        <v>LC BEDROOM</v>
      </c>
      <c r="R2793" s="3">
        <f t="shared" si="4"/>
        <v>18</v>
      </c>
      <c r="S2793" s="3">
        <f t="shared" si="5"/>
        <v>0</v>
      </c>
      <c r="T2793" s="7">
        <f t="shared" si="6"/>
        <v>15</v>
      </c>
      <c r="U2793" s="8">
        <f t="array" ref="U2793">IF(W2793&lt;&gt;0,MAX(IFERROR(INDEX(A:S,MATCH(W2793,A:A,0),COLUMN(M$2)),0),IFERROR(INDEX(A:S,MATCH(AD2793,A:A,0),COLUMN(M$2)),0),IFERROR(INDEX(A:S,MATCH(AK2793,A:A,0),COLUMN(M$2)),0),IFERROR(INDEX(A:S,MATCH(AR2793,A:A,0),COLUMN(M$2)),0)),M2793)</f>
        <v>0</v>
      </c>
      <c r="V2793" s="3">
        <f t="shared" si="7"/>
        <v>0</v>
      </c>
      <c r="W2793" s="3" t="s">
        <v>3054</v>
      </c>
      <c r="X2793" s="3">
        <v>1.0</v>
      </c>
      <c r="Y2793" s="3">
        <f t="array" ref="Y2793">ROUNDDOWN(INDEX($A:$O,MATCH(W2793,$A:$A,0),COLUMN(O$1))/X2793,0)</f>
        <v>18</v>
      </c>
      <c r="Z2793" s="3">
        <f t="array" ref="Z2793">ROUNDDOWN(INDEX($A:$J,MATCH(W2793,$A:$A,0),COLUMN(H$1))/X2793,0)+Y2793</f>
        <v>18</v>
      </c>
      <c r="AA2793" s="5" t="str">
        <f>IFERROR(__xludf.DUMMYFUNCTION("SINGLE(XLOOKUP(W2793,A:A,M:M))"),"")</f>
        <v/>
      </c>
      <c r="AB2793" s="3">
        <f t="array" ref="AB2793">ROUNDDOWN(INDEX($A:$N,MATCH(W2793,$A:$A,0),COLUMN(N$1))/X2793,0)+Z2793</f>
        <v>18</v>
      </c>
      <c r="AC2793" s="3" t="str">
        <f t="array" ref="AC2793">INDEX($A:$P,MATCH(W2793,$A:$A,0),COLUMN(P$1))</f>
        <v>LC BEDROOM</v>
      </c>
      <c r="AD2793" s="3" t="s">
        <v>3055</v>
      </c>
      <c r="AE2793" s="3">
        <v>1.0</v>
      </c>
      <c r="AF2793" s="3">
        <f t="array" ref="AF2793">ROUNDDOWN(INDEX($A:$O,MATCH(AD2793,$A:$A,0),COLUMN(O$1))/AE2793,0)</f>
        <v>18</v>
      </c>
      <c r="AG2793" s="3">
        <f t="array" ref="AG2793">ROUNDDOWN(INDEX($A:$J,MATCH(AD2793,$A:$A,0),COLUMN(H$1))/AE2793,0)+AF2793</f>
        <v>18</v>
      </c>
      <c r="AH2793" s="5" t="str">
        <f>IFERROR(__xludf.DUMMYFUNCTION("SINGLE(XLOOKUP(AD2793,A:A,M:M))"),"")</f>
        <v/>
      </c>
      <c r="AI2793" s="3">
        <f t="array" ref="AI2793">ROUNDDOWN(INDEX($A:$N,MATCH(AD2793,$A:$A,0),COLUMN(N$1))/AE2793,0)+AG2793</f>
        <v>18</v>
      </c>
      <c r="AJ2793" s="3" t="str">
        <f t="array" ref="AJ2793">INDEX($A:$P,MATCH(AD2793,$A:$A,0),COLUMN(P$1))</f>
        <v>LC BEDROOM</v>
      </c>
      <c r="AK2793" s="3" t="s">
        <v>3056</v>
      </c>
      <c r="AL2793" s="3">
        <v>2.0</v>
      </c>
      <c r="AM2793" s="3">
        <f t="array" ref="AM2793">ROUNDDOWN(INDEX($A:$O,MATCH(AK2793,$A:$A,0),COLUMN(O$1))/AL2793,0)</f>
        <v>50</v>
      </c>
      <c r="AN2793" s="3">
        <f t="array" ref="AN2793">ROUNDDOWN(INDEX($A:$J,MATCH(AK2793,$A:$A,0),COLUMN(H$1))/AL2793,0)+AM2793</f>
        <v>50</v>
      </c>
      <c r="AO2793" s="5" t="str">
        <f t="shared" si="115"/>
        <v/>
      </c>
      <c r="AP2793" s="3">
        <f t="array" ref="AP2793">ROUNDDOWN(INDEX($A:$N,MATCH(AK2793,$A:$A,0),COLUMN(N$1))/AL2793,0)+AN2793</f>
        <v>50</v>
      </c>
      <c r="AQ2793" s="3" t="str">
        <f t="array" ref="AQ2793">INDEX($A:$P,MATCH(AK2793,$A:$A,0),COLUMN(P$1))</f>
        <v>LC BEDROOM</v>
      </c>
      <c r="AR2793" s="3" t="s">
        <v>3058</v>
      </c>
      <c r="AS2793" s="3">
        <v>1.0</v>
      </c>
      <c r="AT2793" s="3">
        <f t="array" ref="AT2793">ROUNDDOWN(INDEX($A:$O,MATCH(AR2793,$A:$A,0),COLUMN(O$1))/AS2793,0)</f>
        <v>38</v>
      </c>
      <c r="AU2793" s="3">
        <f t="array" ref="AU2793">ROUNDDOWN(INDEX($A:$J,MATCH(AR2793,$A:$A,0),COLUMN(H$1))/AS2793,0)+AT2793</f>
        <v>38</v>
      </c>
      <c r="AV2793" s="5" t="str">
        <f t="array" ref="AV2793">XLOOKUP(AR2793,$A:$A,$M:$M)</f>
        <v/>
      </c>
      <c r="AW2793" s="3">
        <f t="array" ref="AW2793">ROUNDDOWN(INDEX($A:$N,MATCH(AR2793,$A:$A,0),COLUMN(N$1))/AS2793,0)+AU2793</f>
        <v>38</v>
      </c>
      <c r="AX2793" s="3" t="str">
        <f t="array" ref="AX2793">INDEX($A:$P,MATCH(AR2793,$A:$A,0),COLUMN(P$1))</f>
        <v>LC BEDROOM</v>
      </c>
    </row>
    <row r="2794" ht="15.75" customHeight="1">
      <c r="A2794" s="3" t="s">
        <v>3059</v>
      </c>
      <c r="B2794" s="4" t="str">
        <f t="shared" si="104"/>
        <v>SETLEBDCHQN3A</v>
      </c>
      <c r="D2794" s="3" t="s">
        <v>101</v>
      </c>
      <c r="G2794" s="4">
        <v>0.0</v>
      </c>
      <c r="I2794" s="4">
        <v>0.0</v>
      </c>
      <c r="J2794" s="4">
        <v>4.0</v>
      </c>
      <c r="K2794" s="4">
        <v>0.0</v>
      </c>
      <c r="L2794" s="4">
        <v>0.0</v>
      </c>
      <c r="O2794" s="6">
        <f t="shared" si="2"/>
        <v>4</v>
      </c>
      <c r="P2794" s="3" t="s">
        <v>1894</v>
      </c>
      <c r="Q2794" s="3" t="str">
        <f t="shared" si="3"/>
        <v>LC BEDROOM</v>
      </c>
      <c r="R2794" s="3">
        <f t="shared" si="4"/>
        <v>8</v>
      </c>
      <c r="S2794" s="3">
        <f t="shared" si="5"/>
        <v>0</v>
      </c>
      <c r="T2794" s="7">
        <f t="shared" si="6"/>
        <v>4</v>
      </c>
      <c r="U2794" s="8">
        <f t="array" ref="U2794">IF(W2794&lt;&gt;0,MAX(IFERROR(INDEX(A:S,MATCH(W2794,A:A,0),COLUMN(M$2)),0),IFERROR(INDEX(A:S,MATCH(AD2794,A:A,0),COLUMN(M$2)),0),IFERROR(INDEX(A:S,MATCH(AK2794,A:A,0),COLUMN(M$2)),0),IFERROR(INDEX(A:S,MATCH(AR2794,A:A,0),COLUMN(M$2)),0)),M2794)</f>
        <v>0</v>
      </c>
      <c r="V2794" s="3">
        <f t="shared" si="7"/>
        <v>0</v>
      </c>
      <c r="W2794" s="3" t="s">
        <v>3060</v>
      </c>
      <c r="X2794" s="3">
        <v>1.0</v>
      </c>
      <c r="Y2794" s="3">
        <f t="array" ref="Y2794">ROUNDDOWN(INDEX($A:$O,MATCH(W2794,$A:$A,0),COLUMN(O$1))/X2794,0)</f>
        <v>10</v>
      </c>
      <c r="Z2794" s="3">
        <f t="array" ref="Z2794">ROUNDDOWN(INDEX($A:$J,MATCH(W2794,$A:$A,0),COLUMN(H$1))/X2794,0)+Y2794</f>
        <v>10</v>
      </c>
      <c r="AA2794" s="5" t="str">
        <f>IFERROR(__xludf.DUMMYFUNCTION("SINGLE(XLOOKUP(W2794,A:A,M:M))"),"")</f>
        <v/>
      </c>
      <c r="AB2794" s="3">
        <f t="array" ref="AB2794">ROUNDDOWN(INDEX($A:$N,MATCH(W2794,$A:$A,0),COLUMN(N$1))/X2794,0)+Z2794</f>
        <v>10</v>
      </c>
      <c r="AC2794" s="3" t="str">
        <f t="array" ref="AC2794">INDEX($A:$P,MATCH(W2794,$A:$A,0),COLUMN(P$1))</f>
        <v>LC BEDROOM</v>
      </c>
      <c r="AD2794" s="3" t="s">
        <v>3061</v>
      </c>
      <c r="AE2794" s="3">
        <v>1.0</v>
      </c>
      <c r="AF2794" s="3">
        <f t="array" ref="AF2794">ROUNDDOWN(INDEX($A:$O,MATCH(AD2794,$A:$A,0),COLUMN(O$1))/AE2794,0)</f>
        <v>8</v>
      </c>
      <c r="AG2794" s="3">
        <f t="array" ref="AG2794">ROUNDDOWN(INDEX($A:$J,MATCH(AD2794,$A:$A,0),COLUMN(H$1))/AE2794,0)+AF2794</f>
        <v>8</v>
      </c>
      <c r="AH2794" s="5" t="str">
        <f>IFERROR(__xludf.DUMMYFUNCTION("SINGLE(XLOOKUP(AD2794,A:A,M:M))"),"")</f>
        <v/>
      </c>
      <c r="AI2794" s="3">
        <f t="array" ref="AI2794">ROUNDDOWN(INDEX($A:$N,MATCH(AD2794,$A:$A,0),COLUMN(N$1))/AE2794,0)+AG2794</f>
        <v>8</v>
      </c>
      <c r="AJ2794" s="3" t="str">
        <f t="array" ref="AJ2794">INDEX($A:$P,MATCH(AD2794,$A:$A,0),COLUMN(P$1))</f>
        <v>LC BEDROOM</v>
      </c>
      <c r="AK2794" s="3" t="s">
        <v>3056</v>
      </c>
      <c r="AL2794" s="3">
        <v>2.0</v>
      </c>
      <c r="AM2794" s="3">
        <f t="array" ref="AM2794">ROUNDDOWN(INDEX($A:$O,MATCH(AK2794,$A:$A,0),COLUMN(O$1))/AL2794,0)</f>
        <v>50</v>
      </c>
      <c r="AN2794" s="3">
        <f t="array" ref="AN2794">ROUNDDOWN(INDEX($A:$J,MATCH(AK2794,$A:$A,0),COLUMN(H$1))/AL2794,0)+AM2794</f>
        <v>50</v>
      </c>
      <c r="AO2794" s="5" t="str">
        <f t="shared" si="115"/>
        <v/>
      </c>
      <c r="AP2794" s="3">
        <f t="array" ref="AP2794">ROUNDDOWN(INDEX($A:$N,MATCH(AK2794,$A:$A,0),COLUMN(N$1))/AL2794,0)+AN2794</f>
        <v>50</v>
      </c>
      <c r="AQ2794" s="3" t="str">
        <f t="array" ref="AQ2794">INDEX($A:$P,MATCH(AK2794,$A:$A,0),COLUMN(P$1))</f>
        <v>LC BEDROOM</v>
      </c>
    </row>
    <row r="2795" ht="15.75" customHeight="1">
      <c r="A2795" s="3" t="s">
        <v>3062</v>
      </c>
      <c r="B2795" s="4" t="str">
        <f t="shared" si="104"/>
        <v>SETLEBDCHQN4B</v>
      </c>
      <c r="D2795" s="3" t="s">
        <v>101</v>
      </c>
      <c r="G2795" s="4">
        <v>0.0</v>
      </c>
      <c r="I2795" s="4">
        <v>0.0</v>
      </c>
      <c r="J2795" s="4">
        <v>4.0</v>
      </c>
      <c r="K2795" s="4">
        <v>0.0</v>
      </c>
      <c r="L2795" s="4">
        <v>0.0</v>
      </c>
      <c r="O2795" s="6">
        <f t="shared" si="2"/>
        <v>4</v>
      </c>
      <c r="P2795" s="3" t="s">
        <v>1894</v>
      </c>
      <c r="Q2795" s="3" t="str">
        <f t="shared" si="3"/>
        <v>LC BEDROOM</v>
      </c>
      <c r="R2795" s="3">
        <f t="shared" si="4"/>
        <v>8</v>
      </c>
      <c r="S2795" s="3">
        <f t="shared" si="5"/>
        <v>0</v>
      </c>
      <c r="T2795" s="7">
        <f t="shared" si="6"/>
        <v>4</v>
      </c>
      <c r="U2795" s="8">
        <f t="array" ref="U2795">IF(W2795&lt;&gt;0,MAX(IFERROR(INDEX(A:S,MATCH(W2795,A:A,0),COLUMN(M$2)),0),IFERROR(INDEX(A:S,MATCH(AD2795,A:A,0),COLUMN(M$2)),0),IFERROR(INDEX(A:S,MATCH(AK2795,A:A,0),COLUMN(M$2)),0),IFERROR(INDEX(A:S,MATCH(AR2795,A:A,0),COLUMN(M$2)),0)),M2795)</f>
        <v>0</v>
      </c>
      <c r="V2795" s="3">
        <f t="shared" si="7"/>
        <v>0</v>
      </c>
      <c r="W2795" s="3" t="s">
        <v>3060</v>
      </c>
      <c r="X2795" s="3">
        <v>1.0</v>
      </c>
      <c r="Y2795" s="3">
        <f t="array" ref="Y2795">ROUNDDOWN(INDEX($A:$O,MATCH(W2795,$A:$A,0),COLUMN(O$1))/X2795,0)</f>
        <v>10</v>
      </c>
      <c r="Z2795" s="3">
        <f t="array" ref="Z2795">ROUNDDOWN(INDEX($A:$J,MATCH(W2795,$A:$A,0),COLUMN(H$1))/X2795,0)+Y2795</f>
        <v>10</v>
      </c>
      <c r="AA2795" s="5" t="str">
        <f>IFERROR(__xludf.DUMMYFUNCTION("SINGLE(XLOOKUP(W2795,A:A,M:M))"),"")</f>
        <v/>
      </c>
      <c r="AB2795" s="3">
        <f t="array" ref="AB2795">ROUNDDOWN(INDEX($A:$N,MATCH(W2795,$A:$A,0),COLUMN(N$1))/X2795,0)+Z2795</f>
        <v>10</v>
      </c>
      <c r="AC2795" s="3" t="str">
        <f t="array" ref="AC2795">INDEX($A:$P,MATCH(W2795,$A:$A,0),COLUMN(P$1))</f>
        <v>LC BEDROOM</v>
      </c>
      <c r="AD2795" s="3" t="s">
        <v>3061</v>
      </c>
      <c r="AE2795" s="3">
        <v>1.0</v>
      </c>
      <c r="AF2795" s="3">
        <f t="array" ref="AF2795">ROUNDDOWN(INDEX($A:$O,MATCH(AD2795,$A:$A,0),COLUMN(O$1))/AE2795,0)</f>
        <v>8</v>
      </c>
      <c r="AG2795" s="3">
        <f t="array" ref="AG2795">ROUNDDOWN(INDEX($A:$J,MATCH(AD2795,$A:$A,0),COLUMN(H$1))/AE2795,0)+AF2795</f>
        <v>8</v>
      </c>
      <c r="AH2795" s="5" t="str">
        <f>IFERROR(__xludf.DUMMYFUNCTION("SINGLE(XLOOKUP(AD2795,A:A,M:M))"),"")</f>
        <v/>
      </c>
      <c r="AI2795" s="3">
        <f t="array" ref="AI2795">ROUNDDOWN(INDEX($A:$N,MATCH(AD2795,$A:$A,0),COLUMN(N$1))/AE2795,0)+AG2795</f>
        <v>8</v>
      </c>
      <c r="AJ2795" s="3" t="str">
        <f t="array" ref="AJ2795">INDEX($A:$P,MATCH(AD2795,$A:$A,0),COLUMN(P$1))</f>
        <v>LC BEDROOM</v>
      </c>
      <c r="AK2795" s="3" t="s">
        <v>3056</v>
      </c>
      <c r="AL2795" s="3">
        <v>2.0</v>
      </c>
      <c r="AM2795" s="3">
        <f t="array" ref="AM2795">ROUNDDOWN(INDEX($A:$O,MATCH(AK2795,$A:$A,0),COLUMN(O$1))/AL2795,0)</f>
        <v>50</v>
      </c>
      <c r="AN2795" s="3">
        <f t="array" ref="AN2795">ROUNDDOWN(INDEX($A:$J,MATCH(AK2795,$A:$A,0),COLUMN(H$1))/AL2795,0)+AM2795</f>
        <v>50</v>
      </c>
      <c r="AO2795" s="5" t="str">
        <f t="shared" si="115"/>
        <v/>
      </c>
      <c r="AP2795" s="3">
        <f t="array" ref="AP2795">ROUNDDOWN(INDEX($A:$N,MATCH(AK2795,$A:$A,0),COLUMN(N$1))/AL2795,0)+AN2795</f>
        <v>50</v>
      </c>
      <c r="AQ2795" s="3" t="str">
        <f t="array" ref="AQ2795">INDEX($A:$P,MATCH(AK2795,$A:$A,0),COLUMN(P$1))</f>
        <v>LC BEDROOM</v>
      </c>
      <c r="AR2795" s="3" t="s">
        <v>3058</v>
      </c>
      <c r="AS2795" s="3">
        <v>1.0</v>
      </c>
      <c r="AT2795" s="3">
        <f t="array" ref="AT2795">ROUNDDOWN(INDEX($A:$O,MATCH(AR2795,$A:$A,0),COLUMN(O$1))/AS2795,0)</f>
        <v>38</v>
      </c>
      <c r="AU2795" s="3">
        <f t="array" ref="AU2795">ROUNDDOWN(INDEX($A:$J,MATCH(AR2795,$A:$A,0),COLUMN(H$1))/AS2795,0)+AT2795</f>
        <v>38</v>
      </c>
      <c r="AV2795" s="5" t="str">
        <f t="array" ref="AV2795">XLOOKUP(AR2795,$A:$A,$M:$M)</f>
        <v/>
      </c>
      <c r="AW2795" s="3">
        <f t="array" ref="AW2795">ROUNDDOWN(INDEX($A:$N,MATCH(AR2795,$A:$A,0),COLUMN(N$1))/AS2795,0)+AU2795</f>
        <v>38</v>
      </c>
      <c r="AX2795" s="3" t="str">
        <f t="array" ref="AX2795">INDEX($A:$P,MATCH(AR2795,$A:$A,0),COLUMN(P$1))</f>
        <v>LC BEDROOM</v>
      </c>
    </row>
    <row r="2796" ht="15.75" customHeight="1">
      <c r="A2796" s="3" t="s">
        <v>3063</v>
      </c>
      <c r="B2796" s="4" t="str">
        <f t="shared" si="104"/>
        <v>LCLEBDCHKG</v>
      </c>
      <c r="D2796" s="3" t="s">
        <v>101</v>
      </c>
      <c r="G2796" s="4">
        <v>0.0</v>
      </c>
      <c r="I2796" s="4">
        <v>1.0</v>
      </c>
      <c r="J2796" s="4">
        <v>15.0</v>
      </c>
      <c r="K2796" s="4">
        <v>0.0</v>
      </c>
      <c r="L2796" s="4">
        <v>0.0</v>
      </c>
      <c r="O2796" s="6">
        <f t="shared" si="2"/>
        <v>15</v>
      </c>
      <c r="P2796" s="3" t="s">
        <v>1894</v>
      </c>
      <c r="Q2796" s="3" t="str">
        <f t="shared" si="3"/>
        <v>LC BEDROOM</v>
      </c>
      <c r="R2796" s="3">
        <f t="shared" si="4"/>
        <v>18</v>
      </c>
      <c r="S2796" s="3">
        <f t="shared" si="5"/>
        <v>0</v>
      </c>
      <c r="T2796" s="7">
        <f t="shared" si="6"/>
        <v>15</v>
      </c>
      <c r="U2796" s="8">
        <f t="array" ref="U2796">IF(W2796&lt;&gt;0,MAX(IFERROR(INDEX(A:S,MATCH(W2796,A:A,0),COLUMN(M$2)),0),IFERROR(INDEX(A:S,MATCH(AD2796,A:A,0),COLUMN(M$2)),0),IFERROR(INDEX(A:S,MATCH(AK2796,A:A,0),COLUMN(M$2)),0),IFERROR(INDEX(A:S,MATCH(AR2796,A:A,0),COLUMN(M$2)),0)),M2796)</f>
        <v>0</v>
      </c>
      <c r="V2796" s="3">
        <f t="shared" si="7"/>
        <v>0</v>
      </c>
      <c r="W2796" s="3" t="s">
        <v>3054</v>
      </c>
      <c r="X2796" s="3">
        <v>1.0</v>
      </c>
      <c r="Y2796" s="3">
        <f t="array" ref="Y2796">ROUNDDOWN(INDEX($A:$O,MATCH(W2796,$A:$A,0),COLUMN(O$1))/X2796,0)</f>
        <v>18</v>
      </c>
      <c r="Z2796" s="3">
        <f t="array" ref="Z2796">ROUNDDOWN(INDEX($A:$J,MATCH(W2796,$A:$A,0),COLUMN(H$1))/X2796,0)+Y2796</f>
        <v>18</v>
      </c>
      <c r="AA2796" s="5" t="str">
        <f>IFERROR(__xludf.DUMMYFUNCTION("SINGLE(XLOOKUP(W2796,A:A,M:M))"),"")</f>
        <v/>
      </c>
      <c r="AB2796" s="3">
        <f t="array" ref="AB2796">ROUNDDOWN(INDEX($A:$N,MATCH(W2796,$A:$A,0),COLUMN(N$1))/X2796,0)+Z2796</f>
        <v>18</v>
      </c>
      <c r="AC2796" s="3" t="str">
        <f t="array" ref="AC2796">INDEX($A:$P,MATCH(W2796,$A:$A,0),COLUMN(P$1))</f>
        <v>LC BEDROOM</v>
      </c>
      <c r="AD2796" s="3" t="s">
        <v>3055</v>
      </c>
      <c r="AE2796" s="3">
        <v>1.0</v>
      </c>
      <c r="AF2796" s="3">
        <f t="array" ref="AF2796">ROUNDDOWN(INDEX($A:$O,MATCH(AD2796,$A:$A,0),COLUMN(O$1))/AE2796,0)</f>
        <v>18</v>
      </c>
      <c r="AG2796" s="3">
        <f t="array" ref="AG2796">ROUNDDOWN(INDEX($A:$J,MATCH(AD2796,$A:$A,0),COLUMN(H$1))/AE2796,0)+AF2796</f>
        <v>18</v>
      </c>
      <c r="AH2796" s="5" t="str">
        <f>IFERROR(__xludf.DUMMYFUNCTION("SINGLE(XLOOKUP(AD2796,A:A,M:M))"),"")</f>
        <v/>
      </c>
      <c r="AI2796" s="3">
        <f t="array" ref="AI2796">ROUNDDOWN(INDEX($A:$N,MATCH(AD2796,$A:$A,0),COLUMN(N$1))/AE2796,0)+AG2796</f>
        <v>18</v>
      </c>
      <c r="AJ2796" s="3" t="str">
        <f t="array" ref="AJ2796">INDEX($A:$P,MATCH(AD2796,$A:$A,0),COLUMN(P$1))</f>
        <v>LC BEDROOM</v>
      </c>
    </row>
    <row r="2797" ht="15.75" customHeight="1">
      <c r="A2797" s="3" t="s">
        <v>3064</v>
      </c>
      <c r="B2797" s="4" t="str">
        <f t="shared" si="104"/>
        <v>LCLEBDCHQN</v>
      </c>
      <c r="D2797" s="3" t="s">
        <v>101</v>
      </c>
      <c r="G2797" s="4">
        <v>0.0</v>
      </c>
      <c r="I2797" s="4">
        <v>4.0</v>
      </c>
      <c r="J2797" s="4">
        <v>4.0</v>
      </c>
      <c r="K2797" s="4">
        <v>0.0</v>
      </c>
      <c r="L2797" s="4">
        <v>0.0</v>
      </c>
      <c r="O2797" s="6">
        <f t="shared" si="2"/>
        <v>4</v>
      </c>
      <c r="P2797" s="3" t="s">
        <v>1894</v>
      </c>
      <c r="Q2797" s="3" t="str">
        <f t="shared" si="3"/>
        <v>LC BEDROOM</v>
      </c>
      <c r="R2797" s="3">
        <f t="shared" si="4"/>
        <v>8</v>
      </c>
      <c r="S2797" s="3">
        <f t="shared" si="5"/>
        <v>0</v>
      </c>
      <c r="T2797" s="7">
        <f t="shared" si="6"/>
        <v>4</v>
      </c>
      <c r="U2797" s="8">
        <f t="array" ref="U2797">IF(W2797&lt;&gt;0,MAX(IFERROR(INDEX(A:S,MATCH(W2797,A:A,0),COLUMN(M$2)),0),IFERROR(INDEX(A:S,MATCH(AD2797,A:A,0),COLUMN(M$2)),0),IFERROR(INDEX(A:S,MATCH(AK2797,A:A,0),COLUMN(M$2)),0),IFERROR(INDEX(A:S,MATCH(AR2797,A:A,0),COLUMN(M$2)),0)),M2797)</f>
        <v>0</v>
      </c>
      <c r="V2797" s="3">
        <f t="shared" si="7"/>
        <v>0</v>
      </c>
      <c r="W2797" s="3" t="s">
        <v>3060</v>
      </c>
      <c r="X2797" s="3">
        <v>1.0</v>
      </c>
      <c r="Y2797" s="3">
        <f t="array" ref="Y2797">ROUNDDOWN(INDEX($A:$O,MATCH(W2797,$A:$A,0),COLUMN(O$1))/X2797,0)</f>
        <v>10</v>
      </c>
      <c r="Z2797" s="3">
        <f t="array" ref="Z2797">ROUNDDOWN(INDEX($A:$J,MATCH(W2797,$A:$A,0),COLUMN(H$1))/X2797,0)+Y2797</f>
        <v>10</v>
      </c>
      <c r="AA2797" s="5" t="str">
        <f>IFERROR(__xludf.DUMMYFUNCTION("SINGLE(XLOOKUP(W2797,A:A,M:M))"),"")</f>
        <v/>
      </c>
      <c r="AB2797" s="3">
        <f t="array" ref="AB2797">ROUNDDOWN(INDEX($A:$N,MATCH(W2797,$A:$A,0),COLUMN(N$1))/X2797,0)+Z2797</f>
        <v>10</v>
      </c>
      <c r="AC2797" s="3" t="str">
        <f t="array" ref="AC2797">INDEX($A:$P,MATCH(W2797,$A:$A,0),COLUMN(P$1))</f>
        <v>LC BEDROOM</v>
      </c>
      <c r="AD2797" s="3" t="s">
        <v>3061</v>
      </c>
      <c r="AE2797" s="3">
        <v>1.0</v>
      </c>
      <c r="AF2797" s="3">
        <f t="array" ref="AF2797">ROUNDDOWN(INDEX($A:$O,MATCH(AD2797,$A:$A,0),COLUMN(O$1))/AE2797,0)</f>
        <v>8</v>
      </c>
      <c r="AG2797" s="3">
        <f t="array" ref="AG2797">ROUNDDOWN(INDEX($A:$J,MATCH(AD2797,$A:$A,0),COLUMN(H$1))/AE2797,0)+AF2797</f>
        <v>8</v>
      </c>
      <c r="AH2797" s="5" t="str">
        <f>IFERROR(__xludf.DUMMYFUNCTION("SINGLE(XLOOKUP(AD2797,A:A,M:M))"),"")</f>
        <v/>
      </c>
      <c r="AI2797" s="3">
        <f t="array" ref="AI2797">ROUNDDOWN(INDEX($A:$N,MATCH(AD2797,$A:$A,0),COLUMN(N$1))/AE2797,0)+AG2797</f>
        <v>8</v>
      </c>
      <c r="AJ2797" s="3" t="str">
        <f t="array" ref="AJ2797">INDEX($A:$P,MATCH(AD2797,$A:$A,0),COLUMN(P$1))</f>
        <v>LC BEDROOM</v>
      </c>
    </row>
    <row r="2798" ht="15.75" customHeight="1">
      <c r="A2798" s="3" t="s">
        <v>3058</v>
      </c>
      <c r="B2798" s="4" t="str">
        <f t="shared" si="104"/>
        <v>LCLEDRBL</v>
      </c>
      <c r="D2798" s="3" t="s">
        <v>101</v>
      </c>
      <c r="G2798" s="4">
        <v>40.0</v>
      </c>
      <c r="I2798" s="4">
        <v>2.0</v>
      </c>
      <c r="J2798" s="4">
        <v>36.0</v>
      </c>
      <c r="K2798" s="4">
        <v>0.0</v>
      </c>
      <c r="L2798" s="4">
        <v>0.0</v>
      </c>
      <c r="M2798" s="5"/>
      <c r="O2798" s="6">
        <f t="shared" si="2"/>
        <v>38</v>
      </c>
      <c r="P2798" s="3" t="s">
        <v>1894</v>
      </c>
      <c r="Q2798" s="3" t="str">
        <f t="shared" si="3"/>
        <v>LC BEDROOM</v>
      </c>
      <c r="R2798" s="3">
        <f t="shared" si="4"/>
        <v>38</v>
      </c>
      <c r="S2798" s="3" t="str">
        <f t="shared" si="5"/>
        <v/>
      </c>
      <c r="T2798" s="7">
        <f t="shared" si="6"/>
        <v>38</v>
      </c>
      <c r="U2798" s="8" t="str">
        <f t="array" ref="U2798">IF(W2798&lt;&gt;0,MAX(IFERROR(INDEX(A:S,MATCH(W2798,A:A,0),COLUMN(M$2)),0),IFERROR(INDEX(A:S,MATCH(AD2798,A:A,0),COLUMN(M$2)),0),IFERROR(INDEX(A:S,MATCH(AK2798,A:A,0),COLUMN(M$2)),0),IFERROR(INDEX(A:S,MATCH(AR2798,A:A,0),COLUMN(M$2)),0)),M2798)</f>
        <v/>
      </c>
      <c r="V2798" s="3" t="str">
        <f t="shared" si="7"/>
        <v/>
      </c>
    </row>
    <row r="2799" ht="15.75" customHeight="1">
      <c r="A2799" s="3" t="s">
        <v>3056</v>
      </c>
      <c r="B2799" s="4" t="str">
        <f t="shared" si="104"/>
        <v>LCLELABL</v>
      </c>
      <c r="D2799" s="3" t="s">
        <v>101</v>
      </c>
      <c r="G2799" s="4">
        <v>101.0</v>
      </c>
      <c r="I2799" s="4">
        <v>1.0</v>
      </c>
      <c r="J2799" s="4">
        <v>96.0</v>
      </c>
      <c r="K2799" s="4">
        <v>0.0</v>
      </c>
      <c r="L2799" s="4">
        <v>0.0</v>
      </c>
      <c r="M2799" s="5"/>
      <c r="O2799" s="6">
        <f t="shared" si="2"/>
        <v>100</v>
      </c>
      <c r="P2799" s="3" t="s">
        <v>1894</v>
      </c>
      <c r="Q2799" s="3" t="str">
        <f t="shared" si="3"/>
        <v>LC BEDROOM</v>
      </c>
      <c r="R2799" s="3">
        <f t="shared" si="4"/>
        <v>100</v>
      </c>
      <c r="S2799" s="3" t="str">
        <f t="shared" si="5"/>
        <v/>
      </c>
      <c r="T2799" s="7">
        <f t="shared" si="6"/>
        <v>100</v>
      </c>
      <c r="U2799" s="8" t="str">
        <f t="array" ref="U2799">IF(W2799&lt;&gt;0,MAX(IFERROR(INDEX(A:S,MATCH(W2799,A:A,0),COLUMN(M$2)),0),IFERROR(INDEX(A:S,MATCH(AD2799,A:A,0),COLUMN(M$2)),0),IFERROR(INDEX(A:S,MATCH(AK2799,A:A,0),COLUMN(M$2)),0),IFERROR(INDEX(A:S,MATCH(AR2799,A:A,0),COLUMN(M$2)),0)),M2799)</f>
        <v/>
      </c>
      <c r="V2799" s="3" t="str">
        <f t="shared" si="7"/>
        <v/>
      </c>
    </row>
    <row r="2800" ht="15.75" customHeight="1">
      <c r="A2800" s="3" t="s">
        <v>3065</v>
      </c>
      <c r="B2800" s="4" t="str">
        <f t="shared" si="104"/>
        <v>LCAGBUWA</v>
      </c>
      <c r="D2800" s="3" t="s">
        <v>101</v>
      </c>
      <c r="G2800" s="4">
        <v>12.0</v>
      </c>
      <c r="H2800" s="3">
        <v>20.0</v>
      </c>
      <c r="I2800" s="4">
        <v>1.0</v>
      </c>
      <c r="J2800" s="4">
        <v>11.0</v>
      </c>
      <c r="K2800" s="4">
        <v>0.0</v>
      </c>
      <c r="L2800" s="4">
        <v>0.0</v>
      </c>
      <c r="M2800" s="5">
        <v>45241.0</v>
      </c>
      <c r="O2800" s="6">
        <f t="shared" si="2"/>
        <v>11</v>
      </c>
      <c r="P2800" s="3" t="s">
        <v>1340</v>
      </c>
      <c r="Q2800" s="3" t="str">
        <f t="shared" si="3"/>
        <v>LC DINING BUFFETS</v>
      </c>
      <c r="R2800" s="3">
        <f t="shared" si="4"/>
        <v>11</v>
      </c>
      <c r="S2800" s="3">
        <f t="shared" si="5"/>
        <v>20</v>
      </c>
      <c r="T2800" s="7">
        <f t="shared" si="6"/>
        <v>11</v>
      </c>
      <c r="U2800" s="8">
        <f t="array" ref="U2800">IF(W2800&lt;&gt;0,MAX(IFERROR(INDEX(A:S,MATCH(W2800,A:A,0),COLUMN(M$2)),0),IFERROR(INDEX(A:S,MATCH(AD2800,A:A,0),COLUMN(M$2)),0),IFERROR(INDEX(A:S,MATCH(AK2800,A:A,0),COLUMN(M$2)),0),IFERROR(INDEX(A:S,MATCH(AR2800,A:A,0),COLUMN(M$2)),0)),M2800)</f>
        <v>45241</v>
      </c>
      <c r="V2800" s="3" t="str">
        <f t="shared" si="7"/>
        <v/>
      </c>
    </row>
    <row r="2801" ht="15.75" customHeight="1">
      <c r="A2801" s="3" t="s">
        <v>3066</v>
      </c>
      <c r="B2801" s="4" t="str">
        <f t="shared" si="104"/>
        <v>LCAZSIBLGR</v>
      </c>
      <c r="C2801" s="3" t="s">
        <v>2</v>
      </c>
      <c r="D2801" s="3" t="s">
        <v>101</v>
      </c>
      <c r="G2801" s="4">
        <v>56.0</v>
      </c>
      <c r="H2801" s="3">
        <v>130.0</v>
      </c>
      <c r="I2801" s="4">
        <v>20.0</v>
      </c>
      <c r="J2801" s="4">
        <v>16.0</v>
      </c>
      <c r="K2801" s="4">
        <v>0.0</v>
      </c>
      <c r="L2801" s="4">
        <v>0.0</v>
      </c>
      <c r="M2801" s="5">
        <v>45258.0</v>
      </c>
      <c r="O2801" s="6">
        <f t="shared" si="2"/>
        <v>36</v>
      </c>
      <c r="P2801" s="3" t="s">
        <v>108</v>
      </c>
      <c r="Q2801" s="3" t="str">
        <f t="shared" si="3"/>
        <v>LC DINING CHAIRS</v>
      </c>
      <c r="R2801" s="3">
        <f t="shared" si="4"/>
        <v>18</v>
      </c>
      <c r="S2801" s="3">
        <f t="shared" si="5"/>
        <v>65</v>
      </c>
      <c r="T2801" s="7">
        <f t="shared" si="6"/>
        <v>36</v>
      </c>
      <c r="U2801" s="8">
        <f t="array" ref="U2801">IF(W2801&lt;&gt;0,MAX(IFERROR(INDEX(A:S,MATCH(W2801,A:A,0),COLUMN(M$2)),0),IFERROR(INDEX(A:S,MATCH(AD2801,A:A,0),COLUMN(M$2)),0),IFERROR(INDEX(A:S,MATCH(AK2801,A:A,0),COLUMN(M$2)),0),IFERROR(INDEX(A:S,MATCH(AR2801,A:A,0),COLUMN(M$2)),0)),M2801)</f>
        <v>45258</v>
      </c>
      <c r="V2801" s="3">
        <f t="shared" si="7"/>
        <v>0</v>
      </c>
    </row>
    <row r="2802" ht="15.75" customHeight="1">
      <c r="A2802" s="3" t="s">
        <v>3067</v>
      </c>
      <c r="B2802" s="4" t="str">
        <f t="shared" si="104"/>
        <v>LCAZSIWABLU</v>
      </c>
      <c r="C2802" s="3" t="s">
        <v>2</v>
      </c>
      <c r="D2802" s="3" t="s">
        <v>101</v>
      </c>
      <c r="G2802" s="4">
        <v>66.0</v>
      </c>
      <c r="I2802" s="4">
        <v>2.0</v>
      </c>
      <c r="J2802" s="4">
        <v>30.0</v>
      </c>
      <c r="K2802" s="4">
        <v>0.0</v>
      </c>
      <c r="L2802" s="4">
        <v>0.0</v>
      </c>
      <c r="M2802" s="5"/>
      <c r="O2802" s="6">
        <f t="shared" si="2"/>
        <v>64</v>
      </c>
      <c r="P2802" s="3" t="s">
        <v>108</v>
      </c>
      <c r="Q2802" s="3" t="str">
        <f t="shared" si="3"/>
        <v>LC DINING CHAIRS</v>
      </c>
      <c r="R2802" s="3">
        <f t="shared" si="4"/>
        <v>32</v>
      </c>
      <c r="S2802" s="3">
        <f t="shared" si="5"/>
        <v>0</v>
      </c>
      <c r="T2802" s="7">
        <f t="shared" si="6"/>
        <v>64</v>
      </c>
      <c r="U2802" s="8" t="str">
        <f t="array" ref="U2802">IF(W2802&lt;&gt;0,MAX(IFERROR(INDEX(A:S,MATCH(W2802,A:A,0),COLUMN(M$2)),0),IFERROR(INDEX(A:S,MATCH(AD2802,A:A,0),COLUMN(M$2)),0),IFERROR(INDEX(A:S,MATCH(AK2802,A:A,0),COLUMN(M$2)),0),IFERROR(INDEX(A:S,MATCH(AR2802,A:A,0),COLUMN(M$2)),0)),M2802)</f>
        <v/>
      </c>
      <c r="V2802" s="3">
        <f t="shared" si="7"/>
        <v>0</v>
      </c>
    </row>
    <row r="2803" ht="15.75" customHeight="1">
      <c r="A2803" s="3" t="s">
        <v>3068</v>
      </c>
      <c r="B2803" s="4" t="str">
        <f t="shared" si="104"/>
        <v>LCAZSIWACH</v>
      </c>
      <c r="C2803" s="3" t="s">
        <v>2</v>
      </c>
      <c r="D2803" s="3" t="s">
        <v>101</v>
      </c>
      <c r="G2803" s="4">
        <v>40.0</v>
      </c>
      <c r="I2803" s="4">
        <v>0.0</v>
      </c>
      <c r="J2803" s="4">
        <v>18.0</v>
      </c>
      <c r="K2803" s="4">
        <v>0.0</v>
      </c>
      <c r="L2803" s="4">
        <v>0.0</v>
      </c>
      <c r="M2803" s="5"/>
      <c r="O2803" s="6">
        <f t="shared" si="2"/>
        <v>40</v>
      </c>
      <c r="P2803" s="3" t="s">
        <v>108</v>
      </c>
      <c r="Q2803" s="3" t="str">
        <f t="shared" si="3"/>
        <v>LC DINING CHAIRS</v>
      </c>
      <c r="R2803" s="3">
        <f t="shared" si="4"/>
        <v>20</v>
      </c>
      <c r="S2803" s="3">
        <f t="shared" si="5"/>
        <v>0</v>
      </c>
      <c r="T2803" s="7">
        <f t="shared" si="6"/>
        <v>40</v>
      </c>
      <c r="U2803" s="8" t="str">
        <f t="array" ref="U2803">IF(W2803&lt;&gt;0,MAX(IFERROR(INDEX(A:S,MATCH(W2803,A:A,0),COLUMN(M$2)),0),IFERROR(INDEX(A:S,MATCH(AD2803,A:A,0),COLUMN(M$2)),0),IFERROR(INDEX(A:S,MATCH(AK2803,A:A,0),COLUMN(M$2)),0),IFERROR(INDEX(A:S,MATCH(AR2803,A:A,0),COLUMN(M$2)),0)),M2803)</f>
        <v/>
      </c>
      <c r="V2803" s="3">
        <f t="shared" si="7"/>
        <v>0</v>
      </c>
    </row>
    <row r="2804" ht="15.75" customHeight="1">
      <c r="A2804" s="3" t="s">
        <v>3069</v>
      </c>
      <c r="B2804" s="4" t="str">
        <f t="shared" si="104"/>
        <v>LCAZSIWAOR</v>
      </c>
      <c r="C2804" s="3" t="s">
        <v>2</v>
      </c>
      <c r="D2804" s="3" t="s">
        <v>101</v>
      </c>
      <c r="G2804" s="4">
        <v>38.0</v>
      </c>
      <c r="H2804" s="3">
        <v>120.0</v>
      </c>
      <c r="I2804" s="4">
        <v>0.0</v>
      </c>
      <c r="J2804" s="4">
        <v>17.0</v>
      </c>
      <c r="K2804" s="4">
        <v>0.0</v>
      </c>
      <c r="L2804" s="4">
        <v>0.0</v>
      </c>
      <c r="M2804" s="5">
        <v>45258.0</v>
      </c>
      <c r="O2804" s="6">
        <f t="shared" si="2"/>
        <v>38</v>
      </c>
      <c r="P2804" s="3" t="s">
        <v>108</v>
      </c>
      <c r="Q2804" s="3" t="str">
        <f t="shared" si="3"/>
        <v>LC DINING CHAIRS</v>
      </c>
      <c r="R2804" s="3">
        <f t="shared" si="4"/>
        <v>19</v>
      </c>
      <c r="S2804" s="3">
        <f t="shared" si="5"/>
        <v>60</v>
      </c>
      <c r="T2804" s="7">
        <f t="shared" si="6"/>
        <v>38</v>
      </c>
      <c r="U2804" s="8">
        <f t="array" ref="U2804">IF(W2804&lt;&gt;0,MAX(IFERROR(INDEX(A:S,MATCH(W2804,A:A,0),COLUMN(M$2)),0),IFERROR(INDEX(A:S,MATCH(AD2804,A:A,0),COLUMN(M$2)),0),IFERROR(INDEX(A:S,MATCH(AK2804,A:A,0),COLUMN(M$2)),0),IFERROR(INDEX(A:S,MATCH(AR2804,A:A,0),COLUMN(M$2)),0)),M2804)</f>
        <v>45258</v>
      </c>
      <c r="V2804" s="3">
        <f t="shared" si="7"/>
        <v>0</v>
      </c>
    </row>
    <row r="2805" ht="15.75" customHeight="1">
      <c r="A2805" s="3" t="s">
        <v>3070</v>
      </c>
      <c r="B2805" s="4" t="str">
        <f t="shared" si="104"/>
        <v>LCJNSIBLCH</v>
      </c>
      <c r="C2805" s="3" t="s">
        <v>2</v>
      </c>
      <c r="D2805" s="3" t="s">
        <v>101</v>
      </c>
      <c r="G2805" s="4">
        <v>2.0</v>
      </c>
      <c r="H2805" s="3">
        <v>160.0</v>
      </c>
      <c r="I2805" s="4">
        <v>0.0</v>
      </c>
      <c r="J2805" s="4">
        <v>0.0</v>
      </c>
      <c r="K2805" s="4">
        <v>0.0</v>
      </c>
      <c r="L2805" s="4">
        <v>0.0</v>
      </c>
      <c r="M2805" s="5">
        <v>45255.0</v>
      </c>
      <c r="O2805" s="6">
        <f t="shared" si="2"/>
        <v>2</v>
      </c>
      <c r="P2805" s="3" t="s">
        <v>108</v>
      </c>
      <c r="Q2805" s="3" t="str">
        <f t="shared" si="3"/>
        <v>LC DINING CHAIRS</v>
      </c>
      <c r="R2805" s="3">
        <f t="shared" si="4"/>
        <v>1</v>
      </c>
      <c r="S2805" s="3">
        <f t="shared" si="5"/>
        <v>80</v>
      </c>
      <c r="T2805" s="7">
        <f t="shared" si="6"/>
        <v>2</v>
      </c>
      <c r="U2805" s="8">
        <f t="array" ref="U2805">IF(W2805&lt;&gt;0,MAX(IFERROR(INDEX(A:S,MATCH(W2805,A:A,0),COLUMN(M$2)),0),IFERROR(INDEX(A:S,MATCH(AD2805,A:A,0),COLUMN(M$2)),0),IFERROR(INDEX(A:S,MATCH(AK2805,A:A,0),COLUMN(M$2)),0),IFERROR(INDEX(A:S,MATCH(AR2805,A:A,0),COLUMN(M$2)),0)),M2805)</f>
        <v>45255</v>
      </c>
      <c r="V2805" s="3">
        <f t="shared" si="7"/>
        <v>0</v>
      </c>
    </row>
    <row r="2806" ht="15.75" customHeight="1">
      <c r="A2806" s="3" t="s">
        <v>3071</v>
      </c>
      <c r="B2806" s="4" t="str">
        <f t="shared" si="104"/>
        <v>LCJNSIWABLU</v>
      </c>
      <c r="C2806" s="3" t="s">
        <v>2</v>
      </c>
      <c r="D2806" s="3" t="s">
        <v>101</v>
      </c>
      <c r="G2806" s="4">
        <v>160.0</v>
      </c>
      <c r="I2806" s="4">
        <v>0.0</v>
      </c>
      <c r="J2806" s="4">
        <v>78.0</v>
      </c>
      <c r="K2806" s="4">
        <v>0.0</v>
      </c>
      <c r="L2806" s="4">
        <v>0.0</v>
      </c>
      <c r="M2806" s="5"/>
      <c r="O2806" s="6">
        <f t="shared" si="2"/>
        <v>160</v>
      </c>
      <c r="P2806" s="3" t="s">
        <v>108</v>
      </c>
      <c r="Q2806" s="3" t="str">
        <f t="shared" si="3"/>
        <v>LC DINING CHAIRS</v>
      </c>
      <c r="R2806" s="3">
        <f t="shared" si="4"/>
        <v>80</v>
      </c>
      <c r="S2806" s="3">
        <f t="shared" si="5"/>
        <v>0</v>
      </c>
      <c r="T2806" s="7">
        <f t="shared" si="6"/>
        <v>160</v>
      </c>
      <c r="U2806" s="8" t="str">
        <f t="array" ref="U2806">IF(W2806&lt;&gt;0,MAX(IFERROR(INDEX(A:S,MATCH(W2806,A:A,0),COLUMN(M$2)),0),IFERROR(INDEX(A:S,MATCH(AD2806,A:A,0),COLUMN(M$2)),0),IFERROR(INDEX(A:S,MATCH(AK2806,A:A,0),COLUMN(M$2)),0),IFERROR(INDEX(A:S,MATCH(AR2806,A:A,0),COLUMN(M$2)),0)),M2806)</f>
        <v/>
      </c>
      <c r="V2806" s="3">
        <f t="shared" si="7"/>
        <v>0</v>
      </c>
    </row>
    <row r="2807" ht="15.75" customHeight="1">
      <c r="A2807" s="3" t="s">
        <v>3072</v>
      </c>
      <c r="B2807" s="4" t="str">
        <f t="shared" si="104"/>
        <v>LCJNSIWACH</v>
      </c>
      <c r="C2807" s="3" t="s">
        <v>2</v>
      </c>
      <c r="D2807" s="3" t="s">
        <v>101</v>
      </c>
      <c r="G2807" s="4">
        <v>40.0</v>
      </c>
      <c r="I2807" s="4">
        <v>4.0</v>
      </c>
      <c r="J2807" s="4">
        <v>16.0</v>
      </c>
      <c r="K2807" s="4">
        <v>0.0</v>
      </c>
      <c r="L2807" s="4">
        <v>0.0</v>
      </c>
      <c r="M2807" s="5"/>
      <c r="O2807" s="6">
        <f t="shared" si="2"/>
        <v>36</v>
      </c>
      <c r="P2807" s="3" t="s">
        <v>108</v>
      </c>
      <c r="Q2807" s="3" t="str">
        <f t="shared" si="3"/>
        <v>LC DINING CHAIRS</v>
      </c>
      <c r="R2807" s="3">
        <f t="shared" si="4"/>
        <v>18</v>
      </c>
      <c r="S2807" s="3">
        <f t="shared" si="5"/>
        <v>0</v>
      </c>
      <c r="T2807" s="7">
        <f t="shared" si="6"/>
        <v>36</v>
      </c>
      <c r="U2807" s="8" t="str">
        <f t="array" ref="U2807">IF(W2807&lt;&gt;0,MAX(IFERROR(INDEX(A:S,MATCH(W2807,A:A,0),COLUMN(M$2)),0),IFERROR(INDEX(A:S,MATCH(AD2807,A:A,0),COLUMN(M$2)),0),IFERROR(INDEX(A:S,MATCH(AK2807,A:A,0),COLUMN(M$2)),0),IFERROR(INDEX(A:S,MATCH(AR2807,A:A,0),COLUMN(M$2)),0)),M2807)</f>
        <v/>
      </c>
      <c r="V2807" s="3">
        <f t="shared" si="7"/>
        <v>0</v>
      </c>
    </row>
    <row r="2808" ht="15.75" customHeight="1">
      <c r="A2808" s="3" t="s">
        <v>3073</v>
      </c>
      <c r="B2808" s="4" t="str">
        <f t="shared" si="104"/>
        <v>LCJNSIWAOR</v>
      </c>
      <c r="C2808" s="3" t="s">
        <v>2</v>
      </c>
      <c r="D2808" s="3" t="s">
        <v>101</v>
      </c>
      <c r="G2808" s="4">
        <v>32.0</v>
      </c>
      <c r="I2808" s="4">
        <v>6.0</v>
      </c>
      <c r="J2808" s="4">
        <v>11.0</v>
      </c>
      <c r="K2808" s="4">
        <v>0.0</v>
      </c>
      <c r="L2808" s="4">
        <v>0.0</v>
      </c>
      <c r="M2808" s="5"/>
      <c r="O2808" s="6">
        <f t="shared" si="2"/>
        <v>26</v>
      </c>
      <c r="P2808" s="3" t="s">
        <v>108</v>
      </c>
      <c r="Q2808" s="3" t="str">
        <f t="shared" si="3"/>
        <v>LC DINING CHAIRS</v>
      </c>
      <c r="R2808" s="3">
        <f t="shared" si="4"/>
        <v>13</v>
      </c>
      <c r="S2808" s="3">
        <f t="shared" si="5"/>
        <v>0</v>
      </c>
      <c r="T2808" s="7">
        <f t="shared" si="6"/>
        <v>26</v>
      </c>
      <c r="U2808" s="8" t="str">
        <f t="array" ref="U2808">IF(W2808&lt;&gt;0,MAX(IFERROR(INDEX(A:S,MATCH(W2808,A:A,0),COLUMN(M$2)),0),IFERROR(INDEX(A:S,MATCH(AD2808,A:A,0),COLUMN(M$2)),0),IFERROR(INDEX(A:S,MATCH(AK2808,A:A,0),COLUMN(M$2)),0),IFERROR(INDEX(A:S,MATCH(AR2808,A:A,0),COLUMN(M$2)),0)),M2808)</f>
        <v/>
      </c>
      <c r="V2808" s="3">
        <f t="shared" si="7"/>
        <v>0</v>
      </c>
    </row>
    <row r="2809" ht="15.75" customHeight="1">
      <c r="A2809" s="3" t="s">
        <v>3074</v>
      </c>
      <c r="B2809" s="4" t="str">
        <f t="shared" si="104"/>
        <v>LCRESIBLGR</v>
      </c>
      <c r="C2809" s="3" t="s">
        <v>2</v>
      </c>
      <c r="D2809" s="3" t="s">
        <v>101</v>
      </c>
      <c r="G2809" s="4">
        <v>58.0</v>
      </c>
      <c r="H2809" s="3">
        <v>80.0</v>
      </c>
      <c r="I2809" s="4">
        <v>4.0</v>
      </c>
      <c r="J2809" s="4">
        <v>25.0</v>
      </c>
      <c r="K2809" s="4">
        <v>0.0</v>
      </c>
      <c r="L2809" s="4">
        <v>0.0</v>
      </c>
      <c r="M2809" s="5">
        <v>45241.0</v>
      </c>
      <c r="O2809" s="6">
        <f t="shared" si="2"/>
        <v>54</v>
      </c>
      <c r="P2809" s="3" t="s">
        <v>108</v>
      </c>
      <c r="Q2809" s="3" t="str">
        <f t="shared" si="3"/>
        <v>LC DINING CHAIRS</v>
      </c>
      <c r="R2809" s="3">
        <f t="shared" si="4"/>
        <v>27</v>
      </c>
      <c r="S2809" s="3">
        <f t="shared" si="5"/>
        <v>40</v>
      </c>
      <c r="T2809" s="7">
        <f t="shared" si="6"/>
        <v>54</v>
      </c>
      <c r="U2809" s="8">
        <f t="array" ref="U2809">IF(W2809&lt;&gt;0,MAX(IFERROR(INDEX(A:S,MATCH(W2809,A:A,0),COLUMN(M$2)),0),IFERROR(INDEX(A:S,MATCH(AD2809,A:A,0),COLUMN(M$2)),0),IFERROR(INDEX(A:S,MATCH(AK2809,A:A,0),COLUMN(M$2)),0),IFERROR(INDEX(A:S,MATCH(AR2809,A:A,0),COLUMN(M$2)),0)),M2809)</f>
        <v>45241</v>
      </c>
      <c r="V2809" s="3">
        <f t="shared" si="7"/>
        <v>0</v>
      </c>
    </row>
    <row r="2810" ht="15.75" customHeight="1">
      <c r="A2810" s="3" t="s">
        <v>3075</v>
      </c>
      <c r="B2810" s="4" t="str">
        <f t="shared" si="104"/>
        <v>LCRESIWABLU</v>
      </c>
      <c r="C2810" s="3" t="s">
        <v>2</v>
      </c>
      <c r="D2810" s="3" t="s">
        <v>101</v>
      </c>
      <c r="G2810" s="4">
        <v>44.0</v>
      </c>
      <c r="I2810" s="4">
        <v>6.0</v>
      </c>
      <c r="J2810" s="4">
        <v>17.0</v>
      </c>
      <c r="K2810" s="4">
        <v>0.0</v>
      </c>
      <c r="L2810" s="4">
        <v>0.0</v>
      </c>
      <c r="M2810" s="5"/>
      <c r="O2810" s="6">
        <f t="shared" si="2"/>
        <v>38</v>
      </c>
      <c r="P2810" s="3" t="s">
        <v>108</v>
      </c>
      <c r="Q2810" s="3" t="str">
        <f t="shared" si="3"/>
        <v>LC DINING CHAIRS</v>
      </c>
      <c r="R2810" s="3">
        <f t="shared" si="4"/>
        <v>19</v>
      </c>
      <c r="S2810" s="3">
        <f t="shared" si="5"/>
        <v>0</v>
      </c>
      <c r="T2810" s="7">
        <f t="shared" si="6"/>
        <v>38</v>
      </c>
      <c r="U2810" s="8" t="str">
        <f t="array" ref="U2810">IF(W2810&lt;&gt;0,MAX(IFERROR(INDEX(A:S,MATCH(W2810,A:A,0),COLUMN(M$2)),0),IFERROR(INDEX(A:S,MATCH(AD2810,A:A,0),COLUMN(M$2)),0),IFERROR(INDEX(A:S,MATCH(AK2810,A:A,0),COLUMN(M$2)),0),IFERROR(INDEX(A:S,MATCH(AR2810,A:A,0),COLUMN(M$2)),0)),M2810)</f>
        <v/>
      </c>
      <c r="V2810" s="3">
        <f t="shared" si="7"/>
        <v>0</v>
      </c>
    </row>
    <row r="2811" ht="15.75" customHeight="1">
      <c r="A2811" s="3" t="s">
        <v>3076</v>
      </c>
      <c r="B2811" s="4" t="str">
        <f t="shared" si="104"/>
        <v>LCRESIWAOR</v>
      </c>
      <c r="C2811" s="3" t="s">
        <v>2</v>
      </c>
      <c r="D2811" s="3" t="s">
        <v>101</v>
      </c>
      <c r="G2811" s="4">
        <v>48.0</v>
      </c>
      <c r="I2811" s="4">
        <v>0.0</v>
      </c>
      <c r="J2811" s="4">
        <v>22.0</v>
      </c>
      <c r="K2811" s="4">
        <v>0.0</v>
      </c>
      <c r="L2811" s="4">
        <v>0.0</v>
      </c>
      <c r="M2811" s="5"/>
      <c r="O2811" s="6">
        <f t="shared" si="2"/>
        <v>48</v>
      </c>
      <c r="P2811" s="3" t="s">
        <v>108</v>
      </c>
      <c r="Q2811" s="3" t="str">
        <f t="shared" si="3"/>
        <v>LC DINING CHAIRS</v>
      </c>
      <c r="R2811" s="3">
        <f t="shared" si="4"/>
        <v>24</v>
      </c>
      <c r="S2811" s="3">
        <f t="shared" si="5"/>
        <v>0</v>
      </c>
      <c r="T2811" s="7">
        <f t="shared" si="6"/>
        <v>48</v>
      </c>
      <c r="U2811" s="8" t="str">
        <f t="array" ref="U2811">IF(W2811&lt;&gt;0,MAX(IFERROR(INDEX(A:S,MATCH(W2811,A:A,0),COLUMN(M$2)),0),IFERROR(INDEX(A:S,MATCH(AD2811,A:A,0),COLUMN(M$2)),0),IFERROR(INDEX(A:S,MATCH(AK2811,A:A,0),COLUMN(M$2)),0),IFERROR(INDEX(A:S,MATCH(AR2811,A:A,0),COLUMN(M$2)),0)),M2811)</f>
        <v/>
      </c>
      <c r="V2811" s="3">
        <f t="shared" si="7"/>
        <v>0</v>
      </c>
    </row>
    <row r="2812" ht="15.75" customHeight="1">
      <c r="A2812" s="3" t="s">
        <v>3077</v>
      </c>
      <c r="B2812" s="4" t="str">
        <f t="shared" si="104"/>
        <v>LCRESIWACH</v>
      </c>
      <c r="C2812" s="3" t="s">
        <v>2</v>
      </c>
      <c r="D2812" s="3" t="s">
        <v>101</v>
      </c>
      <c r="G2812" s="4">
        <v>152.0</v>
      </c>
      <c r="I2812" s="4">
        <v>0.0</v>
      </c>
      <c r="J2812" s="4">
        <v>74.0</v>
      </c>
      <c r="K2812" s="4">
        <v>0.0</v>
      </c>
      <c r="L2812" s="4">
        <v>0.0</v>
      </c>
      <c r="M2812" s="5"/>
      <c r="O2812" s="6">
        <f t="shared" si="2"/>
        <v>152</v>
      </c>
      <c r="P2812" s="3" t="s">
        <v>108</v>
      </c>
      <c r="Q2812" s="3" t="str">
        <f t="shared" si="3"/>
        <v>LC DINING CHAIRS</v>
      </c>
      <c r="R2812" s="3">
        <f t="shared" si="4"/>
        <v>76</v>
      </c>
      <c r="S2812" s="3">
        <f t="shared" si="5"/>
        <v>0</v>
      </c>
      <c r="T2812" s="7">
        <f t="shared" si="6"/>
        <v>152</v>
      </c>
      <c r="U2812" s="8" t="str">
        <f t="array" ref="U2812">IF(W2812&lt;&gt;0,MAX(IFERROR(INDEX(A:S,MATCH(W2812,A:A,0),COLUMN(M$2)),0),IFERROR(INDEX(A:S,MATCH(AD2812,A:A,0),COLUMN(M$2)),0),IFERROR(INDEX(A:S,MATCH(AK2812,A:A,0),COLUMN(M$2)),0),IFERROR(INDEX(A:S,MATCH(AR2812,A:A,0),COLUMN(M$2)),0)),M2812)</f>
        <v/>
      </c>
      <c r="V2812" s="3">
        <f t="shared" si="7"/>
        <v>0</v>
      </c>
    </row>
    <row r="2813" ht="15.75" customHeight="1">
      <c r="A2813" s="3" t="s">
        <v>3078</v>
      </c>
      <c r="B2813" s="4" t="str">
        <f t="shared" si="104"/>
        <v>LCTASIGRBL</v>
      </c>
      <c r="C2813" s="3" t="s">
        <v>2</v>
      </c>
      <c r="D2813" s="3" t="s">
        <v>101</v>
      </c>
      <c r="G2813" s="4">
        <v>4.0</v>
      </c>
      <c r="I2813" s="4">
        <v>0.0</v>
      </c>
      <c r="J2813" s="4">
        <v>0.0</v>
      </c>
      <c r="K2813" s="4">
        <v>0.0</v>
      </c>
      <c r="L2813" s="4">
        <v>0.0</v>
      </c>
      <c r="M2813" s="5"/>
      <c r="O2813" s="6">
        <f t="shared" si="2"/>
        <v>4</v>
      </c>
      <c r="P2813" s="3" t="s">
        <v>108</v>
      </c>
      <c r="Q2813" s="3" t="str">
        <f t="shared" si="3"/>
        <v>LC DINING CHAIRS</v>
      </c>
      <c r="R2813" s="3">
        <f t="shared" si="4"/>
        <v>2</v>
      </c>
      <c r="S2813" s="3">
        <f t="shared" si="5"/>
        <v>0</v>
      </c>
      <c r="T2813" s="7">
        <f t="shared" si="6"/>
        <v>4</v>
      </c>
      <c r="U2813" s="8" t="str">
        <f t="array" ref="U2813">IF(W2813&lt;&gt;0,MAX(IFERROR(INDEX(A:S,MATCH(W2813,A:A,0),COLUMN(M$2)),0),IFERROR(INDEX(A:S,MATCH(AD2813,A:A,0),COLUMN(M$2)),0),IFERROR(INDEX(A:S,MATCH(AK2813,A:A,0),COLUMN(M$2)),0),IFERROR(INDEX(A:S,MATCH(AR2813,A:A,0),COLUMN(M$2)),0)),M2813)</f>
        <v/>
      </c>
      <c r="V2813" s="3">
        <f t="shared" si="7"/>
        <v>0</v>
      </c>
    </row>
    <row r="2814" ht="15.75" customHeight="1">
      <c r="A2814" s="3" t="s">
        <v>3079</v>
      </c>
      <c r="B2814" s="4" t="str">
        <f t="shared" si="104"/>
        <v>LCTASIGRWA</v>
      </c>
      <c r="C2814" s="3" t="s">
        <v>2</v>
      </c>
      <c r="D2814" s="3" t="s">
        <v>101</v>
      </c>
      <c r="G2814" s="4">
        <v>0.0</v>
      </c>
      <c r="H2814" s="3">
        <v>284.0</v>
      </c>
      <c r="I2814" s="4">
        <v>0.0</v>
      </c>
      <c r="J2814" s="4">
        <v>0.0</v>
      </c>
      <c r="K2814" s="4">
        <v>0.0</v>
      </c>
      <c r="L2814" s="4">
        <v>0.0</v>
      </c>
      <c r="M2814" s="5">
        <v>45255.0</v>
      </c>
      <c r="O2814" s="6">
        <f t="shared" si="2"/>
        <v>0</v>
      </c>
      <c r="P2814" s="3" t="s">
        <v>108</v>
      </c>
      <c r="Q2814" s="3" t="str">
        <f t="shared" si="3"/>
        <v>LC DINING CHAIRS</v>
      </c>
      <c r="R2814" s="3">
        <f t="shared" si="4"/>
        <v>0</v>
      </c>
      <c r="S2814" s="3">
        <f t="shared" si="5"/>
        <v>142</v>
      </c>
      <c r="T2814" s="7">
        <f t="shared" si="6"/>
        <v>0</v>
      </c>
      <c r="U2814" s="8">
        <f t="array" ref="U2814">IF(W2814&lt;&gt;0,MAX(IFERROR(INDEX(A:S,MATCH(W2814,A:A,0),COLUMN(M$2)),0),IFERROR(INDEX(A:S,MATCH(AD2814,A:A,0),COLUMN(M$2)),0),IFERROR(INDEX(A:S,MATCH(AK2814,A:A,0),COLUMN(M$2)),0),IFERROR(INDEX(A:S,MATCH(AR2814,A:A,0),COLUMN(M$2)),0)),M2814)</f>
        <v>45255</v>
      </c>
      <c r="V2814" s="3">
        <f t="shared" si="7"/>
        <v>0</v>
      </c>
    </row>
    <row r="2815" ht="15.75" customHeight="1">
      <c r="A2815" s="3" t="s">
        <v>3080</v>
      </c>
      <c r="B2815" s="4" t="str">
        <f t="shared" si="104"/>
        <v>LCAGCNWA</v>
      </c>
      <c r="D2815" s="3" t="s">
        <v>101</v>
      </c>
      <c r="G2815" s="4">
        <v>23.0</v>
      </c>
      <c r="I2815" s="4">
        <v>3.0</v>
      </c>
      <c r="J2815" s="4">
        <v>20.0</v>
      </c>
      <c r="K2815" s="4">
        <v>0.0</v>
      </c>
      <c r="L2815" s="4">
        <v>0.0</v>
      </c>
      <c r="M2815" s="5"/>
      <c r="O2815" s="6">
        <f t="shared" si="2"/>
        <v>20</v>
      </c>
      <c r="P2815" s="3" t="s">
        <v>1374</v>
      </c>
      <c r="Q2815" s="3" t="str">
        <f t="shared" si="3"/>
        <v>LC OCCASNL</v>
      </c>
      <c r="R2815" s="3">
        <f t="shared" si="4"/>
        <v>20</v>
      </c>
      <c r="S2815" s="3" t="str">
        <f t="shared" si="5"/>
        <v/>
      </c>
      <c r="T2815" s="7">
        <f t="shared" si="6"/>
        <v>20</v>
      </c>
      <c r="U2815" s="8" t="str">
        <f t="array" ref="U2815">IF(W2815&lt;&gt;0,MAX(IFERROR(INDEX(A:S,MATCH(W2815,A:A,0),COLUMN(M$2)),0),IFERROR(INDEX(A:S,MATCH(AD2815,A:A,0),COLUMN(M$2)),0),IFERROR(INDEX(A:S,MATCH(AK2815,A:A,0),COLUMN(M$2)),0),IFERROR(INDEX(A:S,MATCH(AR2815,A:A,0),COLUMN(M$2)),0)),M2815)</f>
        <v/>
      </c>
      <c r="V2815" s="3" t="str">
        <f t="shared" si="7"/>
        <v/>
      </c>
    </row>
    <row r="2816" ht="15.75" customHeight="1">
      <c r="A2816" s="3" t="s">
        <v>3081</v>
      </c>
      <c r="B2816" s="4" t="str">
        <f t="shared" si="104"/>
        <v>LCAGCOWA</v>
      </c>
      <c r="D2816" s="3" t="s">
        <v>101</v>
      </c>
      <c r="G2816" s="4">
        <v>11.0</v>
      </c>
      <c r="I2816" s="4">
        <v>0.0</v>
      </c>
      <c r="J2816" s="4">
        <v>11.0</v>
      </c>
      <c r="K2816" s="4">
        <v>0.0</v>
      </c>
      <c r="L2816" s="4">
        <v>0.0</v>
      </c>
      <c r="O2816" s="6">
        <f t="shared" si="2"/>
        <v>11</v>
      </c>
      <c r="P2816" s="3" t="s">
        <v>1374</v>
      </c>
      <c r="Q2816" s="3" t="str">
        <f t="shared" si="3"/>
        <v>LC OCCASNL</v>
      </c>
      <c r="R2816" s="3">
        <f t="shared" si="4"/>
        <v>11</v>
      </c>
      <c r="S2816" s="3" t="str">
        <f t="shared" si="5"/>
        <v/>
      </c>
      <c r="T2816" s="7">
        <f t="shared" si="6"/>
        <v>11</v>
      </c>
      <c r="U2816" s="8" t="str">
        <f t="array" ref="U2816">IF(W2816&lt;&gt;0,MAX(IFERROR(INDEX(A:S,MATCH(W2816,A:A,0),COLUMN(M$2)),0),IFERROR(INDEX(A:S,MATCH(AD2816,A:A,0),COLUMN(M$2)),0),IFERROR(INDEX(A:S,MATCH(AK2816,A:A,0),COLUMN(M$2)),0),IFERROR(INDEX(A:S,MATCH(AR2816,A:A,0),COLUMN(M$2)),0)),M2816)</f>
        <v/>
      </c>
      <c r="V2816" s="3" t="str">
        <f t="shared" si="7"/>
        <v/>
      </c>
    </row>
    <row r="2817" ht="15.75" customHeight="1">
      <c r="A2817" s="3" t="s">
        <v>3082</v>
      </c>
      <c r="B2817" s="4" t="str">
        <f t="shared" si="104"/>
        <v>LCBKLAWA</v>
      </c>
      <c r="D2817" s="3" t="s">
        <v>101</v>
      </c>
      <c r="G2817" s="4">
        <v>0.0</v>
      </c>
      <c r="I2817" s="4">
        <v>3.0</v>
      </c>
      <c r="J2817" s="4">
        <v>0.0</v>
      </c>
      <c r="K2817" s="4">
        <v>0.0</v>
      </c>
      <c r="L2817" s="4">
        <v>0.0</v>
      </c>
      <c r="M2817" s="5"/>
      <c r="O2817" s="6">
        <f t="shared" si="2"/>
        <v>-3</v>
      </c>
      <c r="P2817" s="3" t="s">
        <v>1374</v>
      </c>
      <c r="Q2817" s="3" t="str">
        <f t="shared" si="3"/>
        <v>LC OCCASNL</v>
      </c>
      <c r="R2817" s="3">
        <f t="shared" si="4"/>
        <v>-3</v>
      </c>
      <c r="S2817" s="3" t="str">
        <f t="shared" si="5"/>
        <v/>
      </c>
      <c r="T2817" s="7">
        <f t="shared" si="6"/>
        <v>0</v>
      </c>
      <c r="U2817" s="8" t="str">
        <f t="array" ref="U2817">IF(W2817&lt;&gt;0,MAX(IFERROR(INDEX(A:S,MATCH(W2817,A:A,0),COLUMN(M$2)),0),IFERROR(INDEX(A:S,MATCH(AD2817,A:A,0),COLUMN(M$2)),0),IFERROR(INDEX(A:S,MATCH(AK2817,A:A,0),COLUMN(M$2)),0),IFERROR(INDEX(A:S,MATCH(AR2817,A:A,0),COLUMN(M$2)),0)),M2817)</f>
        <v/>
      </c>
      <c r="V2817" s="3" t="str">
        <f t="shared" si="7"/>
        <v/>
      </c>
    </row>
    <row r="2818" ht="15.75" customHeight="1">
      <c r="A2818" s="3" t="s">
        <v>3083</v>
      </c>
      <c r="B2818" s="4" t="str">
        <f t="shared" si="104"/>
        <v>LCCOCOWA</v>
      </c>
      <c r="D2818" s="3" t="s">
        <v>101</v>
      </c>
      <c r="G2818" s="4">
        <v>19.0</v>
      </c>
      <c r="I2818" s="4">
        <v>0.0</v>
      </c>
      <c r="J2818" s="4">
        <v>19.0</v>
      </c>
      <c r="K2818" s="4">
        <v>0.0</v>
      </c>
      <c r="L2818" s="4">
        <v>0.0</v>
      </c>
      <c r="M2818" s="5"/>
      <c r="O2818" s="6">
        <f t="shared" si="2"/>
        <v>19</v>
      </c>
      <c r="P2818" s="3" t="s">
        <v>1374</v>
      </c>
      <c r="Q2818" s="3" t="str">
        <f t="shared" si="3"/>
        <v>LC OCCASNL</v>
      </c>
      <c r="R2818" s="3">
        <f t="shared" si="4"/>
        <v>19</v>
      </c>
      <c r="S2818" s="3" t="str">
        <f t="shared" si="5"/>
        <v/>
      </c>
      <c r="T2818" s="7">
        <f t="shared" si="6"/>
        <v>19</v>
      </c>
      <c r="U2818" s="8" t="str">
        <f t="array" ref="U2818">IF(W2818&lt;&gt;0,MAX(IFERROR(INDEX(A:S,MATCH(W2818,A:A,0),COLUMN(M$2)),0),IFERROR(INDEX(A:S,MATCH(AD2818,A:A,0),COLUMN(M$2)),0),IFERROR(INDEX(A:S,MATCH(AK2818,A:A,0),COLUMN(M$2)),0),IFERROR(INDEX(A:S,MATCH(AR2818,A:A,0),COLUMN(M$2)),0)),M2818)</f>
        <v/>
      </c>
      <c r="V2818" s="3" t="str">
        <f t="shared" si="7"/>
        <v/>
      </c>
    </row>
    <row r="2819" ht="15.75" customHeight="1">
      <c r="A2819" s="3" t="s">
        <v>3084</v>
      </c>
      <c r="B2819" s="4" t="str">
        <f t="shared" si="104"/>
        <v>LCLXCOMB</v>
      </c>
      <c r="D2819" s="3" t="s">
        <v>101</v>
      </c>
      <c r="G2819" s="4">
        <v>0.0</v>
      </c>
      <c r="I2819" s="4">
        <v>1.0</v>
      </c>
      <c r="J2819" s="4">
        <v>14.0</v>
      </c>
      <c r="K2819" s="4">
        <v>0.0</v>
      </c>
      <c r="L2819" s="4">
        <v>0.0</v>
      </c>
      <c r="O2819" s="6">
        <f t="shared" si="2"/>
        <v>14</v>
      </c>
      <c r="P2819" s="3" t="s">
        <v>1374</v>
      </c>
      <c r="Q2819" s="3" t="str">
        <f t="shared" si="3"/>
        <v>LC OCCASNL</v>
      </c>
      <c r="R2819" s="3">
        <f t="shared" si="4"/>
        <v>15</v>
      </c>
      <c r="S2819" s="3">
        <f t="shared" si="5"/>
        <v>0</v>
      </c>
      <c r="T2819" s="7">
        <f t="shared" si="6"/>
        <v>14</v>
      </c>
      <c r="U2819" s="8">
        <f t="array" ref="U2819">IF(W2819&lt;&gt;0,MAX(IFERROR(INDEX(A:S,MATCH(W2819,A:A,0),COLUMN(M$2)),0),IFERROR(INDEX(A:S,MATCH(AD2819,A:A,0),COLUMN(M$2)),0),IFERROR(INDEX(A:S,MATCH(AK2819,A:A,0),COLUMN(M$2)),0),IFERROR(INDEX(A:S,MATCH(AR2819,A:A,0),COLUMN(M$2)),0)),M2819)</f>
        <v>0</v>
      </c>
      <c r="V2819" s="3">
        <f t="shared" si="7"/>
        <v>0</v>
      </c>
      <c r="W2819" s="3" t="s">
        <v>3085</v>
      </c>
      <c r="X2819" s="3">
        <v>1.0</v>
      </c>
      <c r="Y2819" s="3">
        <f t="array" ref="Y2819">ROUNDDOWN(INDEX($A:$O,MATCH(W2819,$A:$A,0),COLUMN(O$1))/X2819,0)</f>
        <v>17</v>
      </c>
      <c r="Z2819" s="3">
        <f t="array" ref="Z2819">ROUNDDOWN(INDEX($A:$J,MATCH(W2819,$A:$A,0),COLUMN(H$1))/X2819,0)+Y2819</f>
        <v>17</v>
      </c>
      <c r="AA2819" s="5" t="str">
        <f t="array" ref="AA2819">XLOOKUP(W2819,A:A,M:M)</f>
        <v/>
      </c>
      <c r="AB2819" s="3">
        <f t="array" ref="AB2819">ROUNDDOWN(INDEX($A:$N,MATCH(W2819,$A:$A,0),COLUMN(N$1))/X2819,0)+Z2819</f>
        <v>17</v>
      </c>
      <c r="AC2819" s="3" t="str">
        <f t="array" ref="AC2819">INDEX($A:$P,MATCH(W2819,$A:$A,0),COLUMN(P$1))</f>
        <v>LC OCCASNL</v>
      </c>
      <c r="AD2819" s="3" t="s">
        <v>3086</v>
      </c>
      <c r="AE2819" s="3">
        <v>1.0</v>
      </c>
      <c r="AF2819" s="3">
        <f t="array" ref="AF2819">ROUNDDOWN(INDEX($A:$O,MATCH(AD2819,$A:$A,0),COLUMN(O$1))/AE2819,0)</f>
        <v>15</v>
      </c>
      <c r="AG2819" s="3">
        <f t="array" ref="AG2819">ROUNDDOWN(INDEX($A:$J,MATCH(AD2819,$A:$A,0),COLUMN(H$1))/AE2819,0)+AF2819</f>
        <v>15</v>
      </c>
      <c r="AH2819" s="5" t="str">
        <f t="array" ref="AH2819">XLOOKUP(AD2819,A:A,M:M)</f>
        <v/>
      </c>
      <c r="AI2819" s="3">
        <f t="array" ref="AI2819">ROUNDDOWN(INDEX($A:$N,MATCH(AD2819,$A:$A,0),COLUMN(N$1))/AE2819,0)+AG2819</f>
        <v>15</v>
      </c>
      <c r="AJ2819" s="3" t="str">
        <f t="array" ref="AJ2819">INDEX($A:$P,MATCH(AD2819,$A:$A,0),COLUMN(P$1))</f>
        <v>LC OCCASNL</v>
      </c>
    </row>
    <row r="2820" ht="15.75" customHeight="1">
      <c r="A2820" s="3" t="s">
        <v>3087</v>
      </c>
      <c r="B2820" s="4" t="str">
        <f t="shared" si="104"/>
        <v>LCPSDIBL</v>
      </c>
      <c r="D2820" s="3" t="s">
        <v>101</v>
      </c>
      <c r="G2820" s="4">
        <v>0.0</v>
      </c>
      <c r="I2820" s="4">
        <v>0.0</v>
      </c>
      <c r="J2820" s="4">
        <v>0.0</v>
      </c>
      <c r="K2820" s="4">
        <v>0.0</v>
      </c>
      <c r="L2820" s="4">
        <v>0.0</v>
      </c>
      <c r="O2820" s="6">
        <f t="shared" si="2"/>
        <v>0</v>
      </c>
      <c r="P2820" s="3" t="s">
        <v>51</v>
      </c>
      <c r="Q2820" s="3" t="str">
        <f t="shared" si="3"/>
        <v>ZZ</v>
      </c>
      <c r="R2820" s="3">
        <f t="shared" si="4"/>
        <v>0</v>
      </c>
      <c r="S2820" s="3" t="str">
        <f t="shared" si="5"/>
        <v/>
      </c>
      <c r="T2820" s="7">
        <f t="shared" si="6"/>
        <v>0</v>
      </c>
      <c r="U2820" s="8" t="str">
        <f t="array" ref="U2820">IF(W2820&lt;&gt;0,MAX(IFERROR(INDEX(A:S,MATCH(W2820,A:A,0),COLUMN(M$2)),0),IFERROR(INDEX(A:S,MATCH(AD2820,A:A,0),COLUMN(M$2)),0),IFERROR(INDEX(A:S,MATCH(AK2820,A:A,0),COLUMN(M$2)),0),IFERROR(INDEX(A:S,MATCH(AR2820,A:A,0),COLUMN(M$2)),0)),M2820)</f>
        <v/>
      </c>
      <c r="V2820" s="3" t="str">
        <f t="shared" si="7"/>
        <v/>
      </c>
    </row>
    <row r="2821" ht="15.75" customHeight="1">
      <c r="A2821" s="3" t="s">
        <v>3088</v>
      </c>
      <c r="B2821" s="4" t="str">
        <f t="shared" si="104"/>
        <v>LCARCHDK</v>
      </c>
      <c r="D2821" s="3" t="s">
        <v>101</v>
      </c>
      <c r="G2821" s="4">
        <v>0.0</v>
      </c>
      <c r="I2821" s="4">
        <v>0.0</v>
      </c>
      <c r="J2821" s="4">
        <v>0.0</v>
      </c>
      <c r="K2821" s="4">
        <v>0.0</v>
      </c>
      <c r="L2821" s="4">
        <v>0.0</v>
      </c>
      <c r="O2821" s="6">
        <f t="shared" si="2"/>
        <v>0</v>
      </c>
      <c r="P2821" s="3" t="s">
        <v>51</v>
      </c>
      <c r="Q2821" s="3" t="str">
        <f t="shared" si="3"/>
        <v>ZZ</v>
      </c>
      <c r="R2821" s="3">
        <f t="shared" si="4"/>
        <v>0</v>
      </c>
      <c r="S2821" s="3" t="str">
        <f t="shared" si="5"/>
        <v/>
      </c>
      <c r="T2821" s="7">
        <f t="shared" si="6"/>
        <v>0</v>
      </c>
      <c r="U2821" s="8" t="str">
        <f t="array" ref="U2821">IF(W2821&lt;&gt;0,MAX(IFERROR(INDEX(A:S,MATCH(W2821,A:A,0),COLUMN(M$2)),0),IFERROR(INDEX(A:S,MATCH(AD2821,A:A,0),COLUMN(M$2)),0),IFERROR(INDEX(A:S,MATCH(AK2821,A:A,0),COLUMN(M$2)),0),IFERROR(INDEX(A:S,MATCH(AR2821,A:A,0),COLUMN(M$2)),0)),M2821)</f>
        <v/>
      </c>
      <c r="V2821" s="3" t="str">
        <f t="shared" si="7"/>
        <v/>
      </c>
    </row>
    <row r="2822" ht="15.75" customHeight="1">
      <c r="A2822" s="3" t="s">
        <v>3089</v>
      </c>
      <c r="B2822" s="4" t="str">
        <f t="shared" si="104"/>
        <v>LCARCHLT</v>
      </c>
      <c r="D2822" s="3" t="s">
        <v>101</v>
      </c>
      <c r="G2822" s="4">
        <v>0.0</v>
      </c>
      <c r="I2822" s="4">
        <v>0.0</v>
      </c>
      <c r="J2822" s="4">
        <v>0.0</v>
      </c>
      <c r="K2822" s="4">
        <v>0.0</v>
      </c>
      <c r="L2822" s="4">
        <v>0.0</v>
      </c>
      <c r="O2822" s="6">
        <f t="shared" si="2"/>
        <v>0</v>
      </c>
      <c r="P2822" s="3" t="s">
        <v>51</v>
      </c>
      <c r="Q2822" s="3" t="str">
        <f t="shared" si="3"/>
        <v>ZZ</v>
      </c>
      <c r="R2822" s="3">
        <f t="shared" si="4"/>
        <v>0</v>
      </c>
      <c r="S2822" s="3" t="str">
        <f t="shared" si="5"/>
        <v/>
      </c>
      <c r="T2822" s="7">
        <f t="shared" si="6"/>
        <v>0</v>
      </c>
      <c r="U2822" s="8" t="str">
        <f t="array" ref="U2822">IF(W2822&lt;&gt;0,MAX(IFERROR(INDEX(A:S,MATCH(W2822,A:A,0),COLUMN(M$2)),0),IFERROR(INDEX(A:S,MATCH(AD2822,A:A,0),COLUMN(M$2)),0),IFERROR(INDEX(A:S,MATCH(AK2822,A:A,0),COLUMN(M$2)),0),IFERROR(INDEX(A:S,MATCH(AR2822,A:A,0),COLUMN(M$2)),0)),M2822)</f>
        <v/>
      </c>
      <c r="V2822" s="3" t="str">
        <f t="shared" si="7"/>
        <v/>
      </c>
    </row>
    <row r="2823" ht="15.75" customHeight="1">
      <c r="A2823" s="3" t="s">
        <v>3090</v>
      </c>
      <c r="B2823" s="4" t="str">
        <f t="shared" si="104"/>
        <v>LCARCOTK</v>
      </c>
      <c r="D2823" s="3" t="s">
        <v>101</v>
      </c>
      <c r="G2823" s="4">
        <v>0.0</v>
      </c>
      <c r="I2823" s="4">
        <v>0.0</v>
      </c>
      <c r="J2823" s="4">
        <v>0.0</v>
      </c>
      <c r="K2823" s="4">
        <v>0.0</v>
      </c>
      <c r="L2823" s="4">
        <v>0.0</v>
      </c>
      <c r="O2823" s="6">
        <f t="shared" si="2"/>
        <v>0</v>
      </c>
      <c r="P2823" s="3" t="s">
        <v>51</v>
      </c>
      <c r="Q2823" s="3" t="str">
        <f t="shared" si="3"/>
        <v>ZZ</v>
      </c>
      <c r="R2823" s="3">
        <f t="shared" si="4"/>
        <v>0</v>
      </c>
      <c r="S2823" s="3" t="str">
        <f t="shared" si="5"/>
        <v/>
      </c>
      <c r="T2823" s="7">
        <f t="shared" si="6"/>
        <v>0</v>
      </c>
      <c r="U2823" s="8" t="str">
        <f t="array" ref="U2823">IF(W2823&lt;&gt;0,MAX(IFERROR(INDEX(A:S,MATCH(W2823,A:A,0),COLUMN(M$2)),0),IFERROR(INDEX(A:S,MATCH(AD2823,A:A,0),COLUMN(M$2)),0),IFERROR(INDEX(A:S,MATCH(AK2823,A:A,0),COLUMN(M$2)),0),IFERROR(INDEX(A:S,MATCH(AR2823,A:A,0),COLUMN(M$2)),0)),M2823)</f>
        <v/>
      </c>
      <c r="V2823" s="3" t="str">
        <f t="shared" si="7"/>
        <v/>
      </c>
    </row>
    <row r="2824" ht="15.75" customHeight="1">
      <c r="A2824" s="3" t="s">
        <v>3091</v>
      </c>
      <c r="B2824" s="4" t="str">
        <f t="shared" si="104"/>
        <v>LCBACHBR</v>
      </c>
      <c r="D2824" s="3" t="s">
        <v>123</v>
      </c>
      <c r="E2824" s="5">
        <v>45020.0</v>
      </c>
      <c r="G2824" s="4">
        <v>10.0</v>
      </c>
      <c r="I2824" s="4">
        <v>0.0</v>
      </c>
      <c r="J2824" s="4">
        <v>10.0</v>
      </c>
      <c r="K2824" s="4">
        <v>0.0</v>
      </c>
      <c r="L2824" s="4">
        <v>0.0</v>
      </c>
      <c r="O2824" s="6">
        <f t="shared" si="2"/>
        <v>10</v>
      </c>
      <c r="P2824" s="9" t="s">
        <v>112</v>
      </c>
      <c r="Q2824" s="3" t="str">
        <f t="shared" si="3"/>
        <v>Z</v>
      </c>
      <c r="R2824" s="3">
        <f t="shared" si="4"/>
        <v>10</v>
      </c>
      <c r="S2824" s="3" t="str">
        <f t="shared" si="5"/>
        <v/>
      </c>
      <c r="T2824" s="7">
        <f t="shared" si="6"/>
        <v>10</v>
      </c>
      <c r="U2824" s="8" t="str">
        <f t="array" ref="U2824">IF(W2824&lt;&gt;0,MAX(IFERROR(INDEX(A:S,MATCH(W2824,A:A,0),COLUMN(M$2)),0),IFERROR(INDEX(A:S,MATCH(AD2824,A:A,0),COLUMN(M$2)),0),IFERROR(INDEX(A:S,MATCH(AK2824,A:A,0),COLUMN(M$2)),0),IFERROR(INDEX(A:S,MATCH(AR2824,A:A,0),COLUMN(M$2)),0)),M2824)</f>
        <v/>
      </c>
      <c r="V2824" s="3" t="str">
        <f t="shared" si="7"/>
        <v/>
      </c>
    </row>
    <row r="2825" ht="15.75" customHeight="1">
      <c r="A2825" s="3" t="s">
        <v>3092</v>
      </c>
      <c r="B2825" s="4" t="str">
        <f t="shared" si="104"/>
        <v>LCBACOTK</v>
      </c>
      <c r="D2825" s="3" t="s">
        <v>123</v>
      </c>
      <c r="E2825" s="5">
        <v>45020.0</v>
      </c>
      <c r="G2825" s="4">
        <v>0.0</v>
      </c>
      <c r="I2825" s="4">
        <v>0.0</v>
      </c>
      <c r="J2825" s="4">
        <v>0.0</v>
      </c>
      <c r="K2825" s="4">
        <v>0.0</v>
      </c>
      <c r="L2825" s="4">
        <v>0.0</v>
      </c>
      <c r="O2825" s="6">
        <f t="shared" si="2"/>
        <v>0</v>
      </c>
      <c r="P2825" s="9" t="s">
        <v>51</v>
      </c>
      <c r="Q2825" s="3" t="str">
        <f t="shared" si="3"/>
        <v>ZZ</v>
      </c>
      <c r="R2825" s="3">
        <f t="shared" si="4"/>
        <v>0</v>
      </c>
      <c r="S2825" s="3" t="str">
        <f t="shared" si="5"/>
        <v/>
      </c>
      <c r="T2825" s="7">
        <f t="shared" si="6"/>
        <v>0</v>
      </c>
      <c r="U2825" s="8" t="str">
        <f t="array" ref="U2825">IF(W2825&lt;&gt;0,MAX(IFERROR(INDEX(A:S,MATCH(W2825,A:A,0),COLUMN(M$2)),0),IFERROR(INDEX(A:S,MATCH(AD2825,A:A,0),COLUMN(M$2)),0),IFERROR(INDEX(A:S,MATCH(AK2825,A:A,0),COLUMN(M$2)),0),IFERROR(INDEX(A:S,MATCH(AR2825,A:A,0),COLUMN(M$2)),0)),M2825)</f>
        <v/>
      </c>
      <c r="V2825" s="3" t="str">
        <f t="shared" si="7"/>
        <v/>
      </c>
    </row>
    <row r="2826" ht="15.75" customHeight="1">
      <c r="A2826" s="3" t="s">
        <v>3093</v>
      </c>
      <c r="B2826" s="4" t="str">
        <f t="shared" si="104"/>
        <v>LCBASOBR</v>
      </c>
      <c r="D2826" s="3" t="s">
        <v>101</v>
      </c>
      <c r="G2826" s="4">
        <v>0.0</v>
      </c>
      <c r="I2826" s="4">
        <v>0.0</v>
      </c>
      <c r="J2826" s="4">
        <v>0.0</v>
      </c>
      <c r="K2826" s="4">
        <v>0.0</v>
      </c>
      <c r="L2826" s="4">
        <v>0.0</v>
      </c>
      <c r="O2826" s="6">
        <f t="shared" si="2"/>
        <v>0</v>
      </c>
      <c r="P2826" s="3" t="s">
        <v>51</v>
      </c>
      <c r="Q2826" s="3" t="str">
        <f t="shared" si="3"/>
        <v>ZZ</v>
      </c>
      <c r="R2826" s="3">
        <f t="shared" si="4"/>
        <v>0</v>
      </c>
      <c r="S2826" s="3" t="str">
        <f t="shared" si="5"/>
        <v/>
      </c>
      <c r="T2826" s="7">
        <f t="shared" si="6"/>
        <v>0</v>
      </c>
      <c r="U2826" s="8" t="str">
        <f t="array" ref="U2826">IF(W2826&lt;&gt;0,MAX(IFERROR(INDEX(A:S,MATCH(W2826,A:A,0),COLUMN(M$2)),0),IFERROR(INDEX(A:S,MATCH(AD2826,A:A,0),COLUMN(M$2)),0),IFERROR(INDEX(A:S,MATCH(AK2826,A:A,0),COLUMN(M$2)),0),IFERROR(INDEX(A:S,MATCH(AR2826,A:A,0),COLUMN(M$2)),0)),M2826)</f>
        <v/>
      </c>
      <c r="V2826" s="3" t="str">
        <f t="shared" si="7"/>
        <v/>
      </c>
    </row>
    <row r="2827" ht="15.75" customHeight="1">
      <c r="A2827" s="3" t="s">
        <v>3094</v>
      </c>
      <c r="B2827" s="4" t="str">
        <f t="shared" si="104"/>
        <v>LCEVCHTL</v>
      </c>
      <c r="D2827" s="3" t="s">
        <v>60</v>
      </c>
      <c r="F2827" s="5">
        <v>45020.0</v>
      </c>
      <c r="G2827" s="4">
        <v>0.0</v>
      </c>
      <c r="I2827" s="4">
        <v>0.0</v>
      </c>
      <c r="J2827" s="4">
        <v>0.0</v>
      </c>
      <c r="K2827" s="4">
        <v>0.0</v>
      </c>
      <c r="L2827" s="4">
        <v>0.0</v>
      </c>
      <c r="O2827" s="6">
        <f t="shared" si="2"/>
        <v>0</v>
      </c>
      <c r="P2827" s="3" t="s">
        <v>51</v>
      </c>
      <c r="Q2827" s="3" t="str">
        <f t="shared" si="3"/>
        <v>ZZ</v>
      </c>
      <c r="R2827" s="3">
        <f t="shared" si="4"/>
        <v>0</v>
      </c>
      <c r="S2827" s="3" t="str">
        <f t="shared" si="5"/>
        <v/>
      </c>
      <c r="T2827" s="7">
        <f t="shared" si="6"/>
        <v>0</v>
      </c>
      <c r="U2827" s="8" t="str">
        <f t="array" ref="U2827">IF(W2827&lt;&gt;0,MAX(IFERROR(INDEX(A:S,MATCH(W2827,A:A,0),COLUMN(M$2)),0),IFERROR(INDEX(A:S,MATCH(AD2827,A:A,0),COLUMN(M$2)),0),IFERROR(INDEX(A:S,MATCH(AK2827,A:A,0),COLUMN(M$2)),0),IFERROR(INDEX(A:S,MATCH(AR2827,A:A,0),COLUMN(M$2)),0)),M2827)</f>
        <v/>
      </c>
      <c r="V2827" s="3" t="str">
        <f t="shared" si="7"/>
        <v/>
      </c>
    </row>
    <row r="2828" ht="15.75" customHeight="1">
      <c r="A2828" s="3" t="s">
        <v>3095</v>
      </c>
      <c r="B2828" s="4" t="str">
        <f t="shared" si="104"/>
        <v>LCEVCOTK</v>
      </c>
      <c r="D2828" s="3" t="s">
        <v>60</v>
      </c>
      <c r="F2828" s="5">
        <v>45020.0</v>
      </c>
      <c r="G2828" s="4">
        <v>0.0</v>
      </c>
      <c r="I2828" s="4">
        <v>0.0</v>
      </c>
      <c r="J2828" s="4">
        <v>0.0</v>
      </c>
      <c r="K2828" s="4">
        <v>0.0</v>
      </c>
      <c r="L2828" s="4">
        <v>0.0</v>
      </c>
      <c r="O2828" s="6">
        <f t="shared" si="2"/>
        <v>0</v>
      </c>
      <c r="P2828" s="3" t="s">
        <v>51</v>
      </c>
      <c r="Q2828" s="3" t="str">
        <f t="shared" si="3"/>
        <v>ZZ</v>
      </c>
      <c r="R2828" s="3">
        <f t="shared" si="4"/>
        <v>0</v>
      </c>
      <c r="S2828" s="3" t="str">
        <f t="shared" si="5"/>
        <v/>
      </c>
      <c r="T2828" s="7">
        <f t="shared" si="6"/>
        <v>0</v>
      </c>
      <c r="U2828" s="8" t="str">
        <f t="array" ref="U2828">IF(W2828&lt;&gt;0,MAX(IFERROR(INDEX(A:S,MATCH(W2828,A:A,0),COLUMN(M$2)),0),IFERROR(INDEX(A:S,MATCH(AD2828,A:A,0),COLUMN(M$2)),0),IFERROR(INDEX(A:S,MATCH(AK2828,A:A,0),COLUMN(M$2)),0),IFERROR(INDEX(A:S,MATCH(AR2828,A:A,0),COLUMN(M$2)),0)),M2828)</f>
        <v/>
      </c>
      <c r="V2828" s="3" t="str">
        <f t="shared" si="7"/>
        <v/>
      </c>
    </row>
    <row r="2829" ht="15.75" customHeight="1">
      <c r="A2829" s="3" t="s">
        <v>3096</v>
      </c>
      <c r="B2829" s="4" t="str">
        <f t="shared" si="104"/>
        <v>LCEVSOTL</v>
      </c>
      <c r="D2829" s="3" t="s">
        <v>123</v>
      </c>
      <c r="E2829" s="5">
        <v>45020.0</v>
      </c>
      <c r="G2829" s="4">
        <v>2.0</v>
      </c>
      <c r="I2829" s="4">
        <v>0.0</v>
      </c>
      <c r="J2829" s="4">
        <v>2.0</v>
      </c>
      <c r="K2829" s="4">
        <v>0.0</v>
      </c>
      <c r="L2829" s="4">
        <v>0.0</v>
      </c>
      <c r="O2829" s="6">
        <f t="shared" si="2"/>
        <v>2</v>
      </c>
      <c r="P2829" s="3" t="s">
        <v>112</v>
      </c>
      <c r="Q2829" s="3" t="str">
        <f t="shared" si="3"/>
        <v>Z</v>
      </c>
      <c r="R2829" s="3">
        <f t="shared" si="4"/>
        <v>2</v>
      </c>
      <c r="S2829" s="3" t="str">
        <f t="shared" si="5"/>
        <v/>
      </c>
      <c r="T2829" s="7">
        <f t="shared" si="6"/>
        <v>2</v>
      </c>
      <c r="U2829" s="8" t="str">
        <f t="array" ref="U2829">IF(W2829&lt;&gt;0,MAX(IFERROR(INDEX(A:S,MATCH(W2829,A:A,0),COLUMN(M$2)),0),IFERROR(INDEX(A:S,MATCH(AD2829,A:A,0),COLUMN(M$2)),0),IFERROR(INDEX(A:S,MATCH(AK2829,A:A,0),COLUMN(M$2)),0),IFERROR(INDEX(A:S,MATCH(AR2829,A:A,0),COLUMN(M$2)),0)),M2829)</f>
        <v/>
      </c>
      <c r="V2829" s="3" t="str">
        <f t="shared" si="7"/>
        <v/>
      </c>
    </row>
    <row r="2830" ht="15.75" customHeight="1">
      <c r="A2830" s="3" t="s">
        <v>3097</v>
      </c>
      <c r="B2830" s="4" t="str">
        <f t="shared" si="104"/>
        <v>LCIPCHDGR</v>
      </c>
      <c r="D2830" s="3" t="s">
        <v>101</v>
      </c>
      <c r="G2830" s="4">
        <v>0.0</v>
      </c>
      <c r="I2830" s="4">
        <v>0.0</v>
      </c>
      <c r="J2830" s="4">
        <v>0.0</v>
      </c>
      <c r="K2830" s="4">
        <v>0.0</v>
      </c>
      <c r="L2830" s="4">
        <v>0.0</v>
      </c>
      <c r="O2830" s="6">
        <f t="shared" si="2"/>
        <v>0</v>
      </c>
      <c r="P2830" s="3" t="s">
        <v>51</v>
      </c>
      <c r="Q2830" s="3" t="str">
        <f t="shared" si="3"/>
        <v>ZZ</v>
      </c>
      <c r="R2830" s="3">
        <f t="shared" si="4"/>
        <v>0</v>
      </c>
      <c r="S2830" s="3" t="str">
        <f t="shared" si="5"/>
        <v/>
      </c>
      <c r="T2830" s="7">
        <f t="shared" si="6"/>
        <v>0</v>
      </c>
      <c r="U2830" s="8" t="str">
        <f t="array" ref="U2830">IF(W2830&lt;&gt;0,MAX(IFERROR(INDEX(A:S,MATCH(W2830,A:A,0),COLUMN(M$2)),0),IFERROR(INDEX(A:S,MATCH(AD2830,A:A,0),COLUMN(M$2)),0),IFERROR(INDEX(A:S,MATCH(AK2830,A:A,0),COLUMN(M$2)),0),IFERROR(INDEX(A:S,MATCH(AR2830,A:A,0),COLUMN(M$2)),0)),M2830)</f>
        <v/>
      </c>
      <c r="V2830" s="3" t="str">
        <f t="shared" si="7"/>
        <v/>
      </c>
    </row>
    <row r="2831" ht="15.75" customHeight="1">
      <c r="A2831" s="3" t="s">
        <v>3098</v>
      </c>
      <c r="B2831" s="4" t="str">
        <f t="shared" si="104"/>
        <v>LCIPCODGR</v>
      </c>
      <c r="D2831" s="3" t="s">
        <v>123</v>
      </c>
      <c r="E2831" s="5">
        <v>45020.0</v>
      </c>
      <c r="G2831" s="4">
        <v>8.0</v>
      </c>
      <c r="I2831" s="4">
        <v>0.0</v>
      </c>
      <c r="J2831" s="4">
        <v>8.0</v>
      </c>
      <c r="K2831" s="4">
        <v>0.0</v>
      </c>
      <c r="L2831" s="4">
        <v>0.0</v>
      </c>
      <c r="O2831" s="6">
        <f t="shared" si="2"/>
        <v>8</v>
      </c>
      <c r="P2831" s="9" t="s">
        <v>112</v>
      </c>
      <c r="Q2831" s="3" t="str">
        <f t="shared" si="3"/>
        <v>Z</v>
      </c>
      <c r="R2831" s="3">
        <f t="shared" si="4"/>
        <v>8</v>
      </c>
      <c r="S2831" s="3" t="str">
        <f t="shared" si="5"/>
        <v/>
      </c>
      <c r="T2831" s="7">
        <f t="shared" si="6"/>
        <v>8</v>
      </c>
      <c r="U2831" s="8" t="str">
        <f t="array" ref="U2831">IF(W2831&lt;&gt;0,MAX(IFERROR(INDEX(A:S,MATCH(W2831,A:A,0),COLUMN(M$2)),0),IFERROR(INDEX(A:S,MATCH(AD2831,A:A,0),COLUMN(M$2)),0),IFERROR(INDEX(A:S,MATCH(AK2831,A:A,0),COLUMN(M$2)),0),IFERROR(INDEX(A:S,MATCH(AR2831,A:A,0),COLUMN(M$2)),0)),M2831)</f>
        <v/>
      </c>
      <c r="V2831" s="3" t="str">
        <f t="shared" si="7"/>
        <v/>
      </c>
    </row>
    <row r="2832" ht="15.75" customHeight="1">
      <c r="A2832" s="3" t="s">
        <v>3099</v>
      </c>
      <c r="B2832" s="4" t="str">
        <f t="shared" si="104"/>
        <v>LCIPSODGR</v>
      </c>
      <c r="D2832" s="3" t="s">
        <v>123</v>
      </c>
      <c r="E2832" s="5">
        <v>45020.0</v>
      </c>
      <c r="G2832" s="4">
        <v>0.0</v>
      </c>
      <c r="I2832" s="4">
        <v>0.0</v>
      </c>
      <c r="J2832" s="4">
        <v>0.0</v>
      </c>
      <c r="K2832" s="4">
        <v>0.0</v>
      </c>
      <c r="L2832" s="4">
        <v>0.0</v>
      </c>
      <c r="O2832" s="6">
        <f t="shared" si="2"/>
        <v>0</v>
      </c>
      <c r="P2832" s="9" t="s">
        <v>51</v>
      </c>
      <c r="Q2832" s="3" t="str">
        <f t="shared" si="3"/>
        <v>ZZ</v>
      </c>
      <c r="R2832" s="3">
        <f t="shared" si="4"/>
        <v>0</v>
      </c>
      <c r="S2832" s="3" t="str">
        <f t="shared" si="5"/>
        <v/>
      </c>
      <c r="T2832" s="7">
        <f t="shared" si="6"/>
        <v>0</v>
      </c>
      <c r="U2832" s="8" t="str">
        <f t="array" ref="U2832">IF(W2832&lt;&gt;0,MAX(IFERROR(INDEX(A:S,MATCH(W2832,A:A,0),COLUMN(M$2)),0),IFERROR(INDEX(A:S,MATCH(AD2832,A:A,0),COLUMN(M$2)),0),IFERROR(INDEX(A:S,MATCH(AK2832,A:A,0),COLUMN(M$2)),0),IFERROR(INDEX(A:S,MATCH(AR2832,A:A,0),COLUMN(M$2)),0)),M2832)</f>
        <v/>
      </c>
      <c r="V2832" s="3" t="str">
        <f t="shared" si="7"/>
        <v/>
      </c>
    </row>
    <row r="2833" ht="15.75" customHeight="1">
      <c r="A2833" s="3" t="s">
        <v>3100</v>
      </c>
      <c r="B2833" s="4" t="str">
        <f t="shared" si="104"/>
        <v>LCNACHGREEN</v>
      </c>
      <c r="C2833" s="3" t="s">
        <v>2</v>
      </c>
      <c r="D2833" s="3" t="s">
        <v>60</v>
      </c>
      <c r="F2833" s="5">
        <v>45020.0</v>
      </c>
      <c r="G2833" s="4">
        <v>0.0</v>
      </c>
      <c r="I2833" s="4">
        <v>0.0</v>
      </c>
      <c r="J2833" s="4">
        <v>0.0</v>
      </c>
      <c r="K2833" s="4">
        <v>0.0</v>
      </c>
      <c r="L2833" s="4">
        <v>0.0</v>
      </c>
      <c r="O2833" s="6">
        <f t="shared" si="2"/>
        <v>0</v>
      </c>
      <c r="P2833" s="3" t="s">
        <v>51</v>
      </c>
      <c r="Q2833" s="3" t="str">
        <f t="shared" si="3"/>
        <v>ZZ</v>
      </c>
      <c r="R2833" s="3">
        <f t="shared" si="4"/>
        <v>0</v>
      </c>
      <c r="S2833" s="3">
        <f t="shared" si="5"/>
        <v>0</v>
      </c>
      <c r="T2833" s="7">
        <f t="shared" si="6"/>
        <v>0</v>
      </c>
      <c r="U2833" s="8" t="str">
        <f t="array" ref="U2833">IF(W2833&lt;&gt;0,MAX(IFERROR(INDEX(A:S,MATCH(W2833,A:A,0),COLUMN(M$2)),0),IFERROR(INDEX(A:S,MATCH(AD2833,A:A,0),COLUMN(M$2)),0),IFERROR(INDEX(A:S,MATCH(AK2833,A:A,0),COLUMN(M$2)),0),IFERROR(INDEX(A:S,MATCH(AR2833,A:A,0),COLUMN(M$2)),0)),M2833)</f>
        <v/>
      </c>
      <c r="V2833" s="3">
        <f t="shared" si="7"/>
        <v>0</v>
      </c>
    </row>
    <row r="2834" ht="15.75" customHeight="1">
      <c r="A2834" s="3" t="s">
        <v>3101</v>
      </c>
      <c r="B2834" s="4" t="str">
        <f t="shared" si="104"/>
        <v>LCNACHMINT</v>
      </c>
      <c r="C2834" s="3" t="s">
        <v>2</v>
      </c>
      <c r="D2834" s="3" t="s">
        <v>123</v>
      </c>
      <c r="E2834" s="5">
        <v>45020.0</v>
      </c>
      <c r="G2834" s="4">
        <v>0.0</v>
      </c>
      <c r="I2834" s="4">
        <v>0.0</v>
      </c>
      <c r="J2834" s="4">
        <v>0.0</v>
      </c>
      <c r="K2834" s="4">
        <v>0.0</v>
      </c>
      <c r="L2834" s="4">
        <v>0.0</v>
      </c>
      <c r="O2834" s="6">
        <f t="shared" si="2"/>
        <v>0</v>
      </c>
      <c r="P2834" s="3" t="s">
        <v>51</v>
      </c>
      <c r="Q2834" s="3" t="str">
        <f t="shared" si="3"/>
        <v>ZZ</v>
      </c>
      <c r="R2834" s="3">
        <f t="shared" si="4"/>
        <v>0</v>
      </c>
      <c r="S2834" s="3">
        <f t="shared" si="5"/>
        <v>0</v>
      </c>
      <c r="T2834" s="7">
        <f t="shared" si="6"/>
        <v>0</v>
      </c>
      <c r="U2834" s="8" t="str">
        <f t="array" ref="U2834">IF(W2834&lt;&gt;0,MAX(IFERROR(INDEX(A:S,MATCH(W2834,A:A,0),COLUMN(M$2)),0),IFERROR(INDEX(A:S,MATCH(AD2834,A:A,0),COLUMN(M$2)),0),IFERROR(INDEX(A:S,MATCH(AK2834,A:A,0),COLUMN(M$2)),0),IFERROR(INDEX(A:S,MATCH(AR2834,A:A,0),COLUMN(M$2)),0)),M2834)</f>
        <v/>
      </c>
      <c r="V2834" s="3">
        <f t="shared" si="7"/>
        <v>0</v>
      </c>
    </row>
    <row r="2835" ht="15.75" customHeight="1">
      <c r="A2835" s="3" t="s">
        <v>3102</v>
      </c>
      <c r="B2835" s="4" t="str">
        <f t="shared" si="104"/>
        <v>LCNADIGREEN</v>
      </c>
      <c r="D2835" s="3" t="s">
        <v>60</v>
      </c>
      <c r="F2835" s="5">
        <v>45020.0</v>
      </c>
      <c r="G2835" s="4">
        <v>0.0</v>
      </c>
      <c r="I2835" s="4">
        <v>0.0</v>
      </c>
      <c r="J2835" s="4">
        <v>0.0</v>
      </c>
      <c r="K2835" s="4">
        <v>0.0</v>
      </c>
      <c r="L2835" s="4">
        <v>0.0</v>
      </c>
      <c r="O2835" s="6">
        <f t="shared" si="2"/>
        <v>0</v>
      </c>
      <c r="P2835" s="3" t="s">
        <v>51</v>
      </c>
      <c r="Q2835" s="3" t="str">
        <f t="shared" si="3"/>
        <v>ZZ</v>
      </c>
      <c r="R2835" s="3">
        <f t="shared" si="4"/>
        <v>0</v>
      </c>
      <c r="S2835" s="3" t="str">
        <f t="shared" si="5"/>
        <v/>
      </c>
      <c r="T2835" s="7">
        <f t="shared" si="6"/>
        <v>0</v>
      </c>
      <c r="U2835" s="8" t="str">
        <f t="array" ref="U2835">IF(W2835&lt;&gt;0,MAX(IFERROR(INDEX(A:S,MATCH(W2835,A:A,0),COLUMN(M$2)),0),IFERROR(INDEX(A:S,MATCH(AD2835,A:A,0),COLUMN(M$2)),0),IFERROR(INDEX(A:S,MATCH(AK2835,A:A,0),COLUMN(M$2)),0),IFERROR(INDEX(A:S,MATCH(AR2835,A:A,0),COLUMN(M$2)),0)),M2835)</f>
        <v/>
      </c>
      <c r="V2835" s="3" t="str">
        <f t="shared" si="7"/>
        <v/>
      </c>
    </row>
    <row r="2836" ht="15.75" customHeight="1">
      <c r="A2836" s="3" t="s">
        <v>3103</v>
      </c>
      <c r="B2836" s="4" t="str">
        <f t="shared" si="104"/>
        <v>LCNADIHONEY</v>
      </c>
      <c r="D2836" s="3" t="s">
        <v>60</v>
      </c>
      <c r="F2836" s="5">
        <v>45020.0</v>
      </c>
      <c r="G2836" s="4">
        <v>0.0</v>
      </c>
      <c r="I2836" s="4">
        <v>0.0</v>
      </c>
      <c r="J2836" s="4">
        <v>0.0</v>
      </c>
      <c r="K2836" s="4">
        <v>0.0</v>
      </c>
      <c r="L2836" s="4">
        <v>0.0</v>
      </c>
      <c r="O2836" s="6">
        <f t="shared" si="2"/>
        <v>0</v>
      </c>
      <c r="P2836" s="3" t="s">
        <v>51</v>
      </c>
      <c r="Q2836" s="3" t="str">
        <f t="shared" si="3"/>
        <v>ZZ</v>
      </c>
      <c r="R2836" s="3">
        <f t="shared" si="4"/>
        <v>0</v>
      </c>
      <c r="S2836" s="3" t="str">
        <f t="shared" si="5"/>
        <v/>
      </c>
      <c r="T2836" s="7">
        <f t="shared" si="6"/>
        <v>0</v>
      </c>
      <c r="U2836" s="8" t="str">
        <f t="array" ref="U2836">IF(W2836&lt;&gt;0,MAX(IFERROR(INDEX(A:S,MATCH(W2836,A:A,0),COLUMN(M$2)),0),IFERROR(INDEX(A:S,MATCH(AD2836,A:A,0),COLUMN(M$2)),0),IFERROR(INDEX(A:S,MATCH(AK2836,A:A,0),COLUMN(M$2)),0),IFERROR(INDEX(A:S,MATCH(AR2836,A:A,0),COLUMN(M$2)),0)),M2836)</f>
        <v/>
      </c>
      <c r="V2836" s="3" t="str">
        <f t="shared" si="7"/>
        <v/>
      </c>
    </row>
    <row r="2837" ht="15.75" customHeight="1">
      <c r="A2837" s="3" t="s">
        <v>3104</v>
      </c>
      <c r="B2837" s="4" t="str">
        <f t="shared" si="104"/>
        <v>LCNADIMINT</v>
      </c>
      <c r="D2837" s="3" t="s">
        <v>123</v>
      </c>
      <c r="E2837" s="5">
        <v>45020.0</v>
      </c>
      <c r="G2837" s="4">
        <v>0.0</v>
      </c>
      <c r="I2837" s="4">
        <v>0.0</v>
      </c>
      <c r="J2837" s="4">
        <v>0.0</v>
      </c>
      <c r="K2837" s="4">
        <v>0.0</v>
      </c>
      <c r="L2837" s="4">
        <v>0.0</v>
      </c>
      <c r="O2837" s="6">
        <f t="shared" si="2"/>
        <v>0</v>
      </c>
      <c r="P2837" s="3" t="s">
        <v>51</v>
      </c>
      <c r="Q2837" s="3" t="str">
        <f t="shared" si="3"/>
        <v>ZZ</v>
      </c>
      <c r="R2837" s="3">
        <f t="shared" si="4"/>
        <v>0</v>
      </c>
      <c r="S2837" s="3" t="str">
        <f t="shared" si="5"/>
        <v/>
      </c>
      <c r="T2837" s="7">
        <f t="shared" si="6"/>
        <v>0</v>
      </c>
      <c r="U2837" s="8" t="str">
        <f t="array" ref="U2837">IF(W2837&lt;&gt;0,MAX(IFERROR(INDEX(A:S,MATCH(W2837,A:A,0),COLUMN(M$2)),0),IFERROR(INDEX(A:S,MATCH(AD2837,A:A,0),COLUMN(M$2)),0),IFERROR(INDEX(A:S,MATCH(AK2837,A:A,0),COLUMN(M$2)),0),IFERROR(INDEX(A:S,MATCH(AR2837,A:A,0),COLUMN(M$2)),0)),M2837)</f>
        <v/>
      </c>
      <c r="V2837" s="3" t="str">
        <f t="shared" si="7"/>
        <v/>
      </c>
    </row>
    <row r="2838" ht="15.75" customHeight="1">
      <c r="A2838" s="3" t="s">
        <v>3105</v>
      </c>
      <c r="B2838" s="4" t="str">
        <f t="shared" si="104"/>
        <v>LCNADISAGE</v>
      </c>
      <c r="D2838" s="3" t="s">
        <v>123</v>
      </c>
      <c r="E2838" s="5">
        <v>45020.0</v>
      </c>
      <c r="G2838" s="4">
        <v>0.0</v>
      </c>
      <c r="I2838" s="4">
        <v>0.0</v>
      </c>
      <c r="J2838" s="4">
        <v>0.0</v>
      </c>
      <c r="K2838" s="4">
        <v>0.0</v>
      </c>
      <c r="L2838" s="4">
        <v>0.0</v>
      </c>
      <c r="O2838" s="6">
        <f t="shared" si="2"/>
        <v>0</v>
      </c>
      <c r="P2838" s="9" t="s">
        <v>51</v>
      </c>
      <c r="Q2838" s="3" t="str">
        <f t="shared" si="3"/>
        <v>ZZ</v>
      </c>
      <c r="R2838" s="3">
        <f t="shared" si="4"/>
        <v>0</v>
      </c>
      <c r="S2838" s="3" t="str">
        <f t="shared" si="5"/>
        <v/>
      </c>
      <c r="T2838" s="7">
        <f t="shared" si="6"/>
        <v>0</v>
      </c>
      <c r="U2838" s="8" t="str">
        <f t="array" ref="U2838">IF(W2838&lt;&gt;0,MAX(IFERROR(INDEX(A:S,MATCH(W2838,A:A,0),COLUMN(M$2)),0),IFERROR(INDEX(A:S,MATCH(AD2838,A:A,0),COLUMN(M$2)),0),IFERROR(INDEX(A:S,MATCH(AK2838,A:A,0),COLUMN(M$2)),0),IFERROR(INDEX(A:S,MATCH(AR2838,A:A,0),COLUMN(M$2)),0)),M2838)</f>
        <v/>
      </c>
      <c r="V2838" s="3" t="str">
        <f t="shared" si="7"/>
        <v/>
      </c>
    </row>
    <row r="2839" ht="15.75" customHeight="1">
      <c r="A2839" s="3" t="s">
        <v>3106</v>
      </c>
      <c r="B2839" s="4" t="str">
        <f t="shared" si="104"/>
        <v>LCPDCHBLACK</v>
      </c>
      <c r="C2839" s="3" t="s">
        <v>2</v>
      </c>
      <c r="D2839" s="3" t="s">
        <v>123</v>
      </c>
      <c r="E2839" s="5">
        <v>45020.0</v>
      </c>
      <c r="G2839" s="4">
        <v>2.0</v>
      </c>
      <c r="I2839" s="4">
        <v>2.0</v>
      </c>
      <c r="J2839" s="4">
        <v>0.0</v>
      </c>
      <c r="K2839" s="4">
        <v>0.0</v>
      </c>
      <c r="L2839" s="4">
        <v>0.0</v>
      </c>
      <c r="O2839" s="6">
        <f t="shared" si="2"/>
        <v>0</v>
      </c>
      <c r="P2839" s="9" t="s">
        <v>112</v>
      </c>
      <c r="Q2839" s="3" t="str">
        <f t="shared" si="3"/>
        <v>Z</v>
      </c>
      <c r="R2839" s="3">
        <f t="shared" si="4"/>
        <v>0</v>
      </c>
      <c r="S2839" s="3">
        <f t="shared" si="5"/>
        <v>0</v>
      </c>
      <c r="T2839" s="7">
        <f t="shared" si="6"/>
        <v>0</v>
      </c>
      <c r="U2839" s="8" t="str">
        <f t="array" ref="U2839">IF(W2839&lt;&gt;0,MAX(IFERROR(INDEX(A:S,MATCH(W2839,A:A,0),COLUMN(M$2)),0),IFERROR(INDEX(A:S,MATCH(AD2839,A:A,0),COLUMN(M$2)),0),IFERROR(INDEX(A:S,MATCH(AK2839,A:A,0),COLUMN(M$2)),0),IFERROR(INDEX(A:S,MATCH(AR2839,A:A,0),COLUMN(M$2)),0)),M2839)</f>
        <v/>
      </c>
      <c r="V2839" s="3">
        <f t="shared" si="7"/>
        <v>0</v>
      </c>
    </row>
    <row r="2840" ht="15.75" customHeight="1">
      <c r="A2840" s="3" t="s">
        <v>3107</v>
      </c>
      <c r="B2840" s="4" t="str">
        <f t="shared" si="104"/>
        <v>LCPDDITKDK</v>
      </c>
      <c r="D2840" s="3" t="s">
        <v>60</v>
      </c>
      <c r="F2840" s="5">
        <v>45020.0</v>
      </c>
      <c r="G2840" s="4">
        <v>0.0</v>
      </c>
      <c r="I2840" s="4">
        <v>0.0</v>
      </c>
      <c r="J2840" s="4">
        <v>0.0</v>
      </c>
      <c r="K2840" s="4">
        <v>0.0</v>
      </c>
      <c r="L2840" s="4">
        <v>0.0</v>
      </c>
      <c r="O2840" s="6">
        <f t="shared" si="2"/>
        <v>0</v>
      </c>
      <c r="P2840" s="3" t="s">
        <v>51</v>
      </c>
      <c r="Q2840" s="3" t="str">
        <f t="shared" si="3"/>
        <v>ZZ</v>
      </c>
      <c r="R2840" s="3">
        <f t="shared" si="4"/>
        <v>0</v>
      </c>
      <c r="S2840" s="3" t="str">
        <f t="shared" si="5"/>
        <v/>
      </c>
      <c r="T2840" s="7">
        <f t="shared" si="6"/>
        <v>0</v>
      </c>
      <c r="U2840" s="8" t="str">
        <f t="array" ref="U2840">IF(W2840&lt;&gt;0,MAX(IFERROR(INDEX(A:S,MATCH(W2840,A:A,0),COLUMN(M$2)),0),IFERROR(INDEX(A:S,MATCH(AD2840,A:A,0),COLUMN(M$2)),0),IFERROR(INDEX(A:S,MATCH(AK2840,A:A,0),COLUMN(M$2)),0),IFERROR(INDEX(A:S,MATCH(AR2840,A:A,0),COLUMN(M$2)),0)),M2840)</f>
        <v/>
      </c>
      <c r="V2840" s="3" t="str">
        <f t="shared" si="7"/>
        <v/>
      </c>
    </row>
    <row r="2841" ht="15.75" customHeight="1">
      <c r="A2841" s="3" t="s">
        <v>3108</v>
      </c>
      <c r="B2841" s="4" t="str">
        <f t="shared" si="104"/>
        <v>LCPLCHNAT</v>
      </c>
      <c r="C2841" s="3" t="s">
        <v>2</v>
      </c>
      <c r="D2841" s="3" t="s">
        <v>123</v>
      </c>
      <c r="E2841" s="5">
        <v>45020.0</v>
      </c>
      <c r="G2841" s="4">
        <v>4.0</v>
      </c>
      <c r="I2841" s="4">
        <v>0.0</v>
      </c>
      <c r="J2841" s="4">
        <v>2.0</v>
      </c>
      <c r="K2841" s="4">
        <v>0.0</v>
      </c>
      <c r="L2841" s="4">
        <v>0.0</v>
      </c>
      <c r="O2841" s="6">
        <f t="shared" si="2"/>
        <v>4</v>
      </c>
      <c r="P2841" s="9" t="s">
        <v>112</v>
      </c>
      <c r="Q2841" s="3" t="str">
        <f t="shared" si="3"/>
        <v>Z</v>
      </c>
      <c r="R2841" s="3">
        <f t="shared" si="4"/>
        <v>2</v>
      </c>
      <c r="S2841" s="3">
        <f t="shared" si="5"/>
        <v>0</v>
      </c>
      <c r="T2841" s="7">
        <f t="shared" si="6"/>
        <v>4</v>
      </c>
      <c r="U2841" s="8" t="str">
        <f t="array" ref="U2841">IF(W2841&lt;&gt;0,MAX(IFERROR(INDEX(A:S,MATCH(W2841,A:A,0),COLUMN(M$2)),0),IFERROR(INDEX(A:S,MATCH(AD2841,A:A,0),COLUMN(M$2)),0),IFERROR(INDEX(A:S,MATCH(AK2841,A:A,0),COLUMN(M$2)),0),IFERROR(INDEX(A:S,MATCH(AR2841,A:A,0),COLUMN(M$2)),0)),M2841)</f>
        <v/>
      </c>
      <c r="V2841" s="3">
        <f t="shared" si="7"/>
        <v>0</v>
      </c>
    </row>
    <row r="2842" ht="15.75" customHeight="1">
      <c r="A2842" s="3" t="s">
        <v>3109</v>
      </c>
      <c r="B2842" s="4" t="str">
        <f t="shared" si="104"/>
        <v>LCPLDITKNAT</v>
      </c>
      <c r="D2842" s="3" t="s">
        <v>60</v>
      </c>
      <c r="F2842" s="5">
        <v>45020.0</v>
      </c>
      <c r="G2842" s="4">
        <v>0.0</v>
      </c>
      <c r="I2842" s="4">
        <v>0.0</v>
      </c>
      <c r="J2842" s="4">
        <v>0.0</v>
      </c>
      <c r="K2842" s="4">
        <v>0.0</v>
      </c>
      <c r="L2842" s="4">
        <v>0.0</v>
      </c>
      <c r="O2842" s="6">
        <f t="shared" si="2"/>
        <v>0</v>
      </c>
      <c r="P2842" s="3" t="s">
        <v>51</v>
      </c>
      <c r="Q2842" s="3" t="str">
        <f t="shared" si="3"/>
        <v>ZZ</v>
      </c>
      <c r="R2842" s="3">
        <f t="shared" si="4"/>
        <v>0</v>
      </c>
      <c r="S2842" s="3" t="str">
        <f t="shared" si="5"/>
        <v/>
      </c>
      <c r="T2842" s="7">
        <f t="shared" si="6"/>
        <v>0</v>
      </c>
      <c r="U2842" s="8" t="str">
        <f t="array" ref="U2842">IF(W2842&lt;&gt;0,MAX(IFERROR(INDEX(A:S,MATCH(W2842,A:A,0),COLUMN(M$2)),0),IFERROR(INDEX(A:S,MATCH(AD2842,A:A,0),COLUMN(M$2)),0),IFERROR(INDEX(A:S,MATCH(AK2842,A:A,0),COLUMN(M$2)),0),IFERROR(INDEX(A:S,MATCH(AR2842,A:A,0),COLUMN(M$2)),0)),M2842)</f>
        <v/>
      </c>
      <c r="V2842" s="3" t="str">
        <f t="shared" si="7"/>
        <v/>
      </c>
    </row>
    <row r="2843" ht="15.75" customHeight="1">
      <c r="A2843" s="3" t="s">
        <v>3110</v>
      </c>
      <c r="B2843" s="4" t="str">
        <f t="shared" si="104"/>
        <v>LCPNCHBL</v>
      </c>
      <c r="D2843" s="3">
        <v>0.0</v>
      </c>
      <c r="G2843" s="4"/>
      <c r="I2843" s="4"/>
      <c r="J2843" s="4"/>
      <c r="K2843" s="4"/>
      <c r="L2843" s="4"/>
      <c r="O2843" s="6">
        <f t="shared" si="2"/>
        <v>0</v>
      </c>
      <c r="Q2843" s="3" t="str">
        <f t="shared" si="3"/>
        <v/>
      </c>
      <c r="R2843" s="3">
        <f t="shared" si="4"/>
        <v>0</v>
      </c>
      <c r="S2843" s="3" t="str">
        <f t="shared" si="5"/>
        <v/>
      </c>
      <c r="T2843" s="7">
        <f t="shared" si="6"/>
        <v>0</v>
      </c>
      <c r="U2843" s="8" t="str">
        <f t="array" ref="U2843">IF(W2843&lt;&gt;0,MAX(IFERROR(INDEX(A:S,MATCH(W2843,A:A,0),COLUMN(M$2)),0),IFERROR(INDEX(A:S,MATCH(AD2843,A:A,0),COLUMN(M$2)),0),IFERROR(INDEX(A:S,MATCH(AK2843,A:A,0),COLUMN(M$2)),0),IFERROR(INDEX(A:S,MATCH(AR2843,A:A,0),COLUMN(M$2)),0)),M2843)</f>
        <v/>
      </c>
      <c r="V2843" s="3" t="str">
        <f t="shared" si="7"/>
        <v/>
      </c>
    </row>
    <row r="2844" ht="15.75" customHeight="1">
      <c r="A2844" s="3" t="s">
        <v>3111</v>
      </c>
      <c r="B2844" s="4" t="str">
        <f t="shared" si="104"/>
        <v>LCPNCHGR</v>
      </c>
      <c r="C2844" s="3" t="s">
        <v>2</v>
      </c>
      <c r="D2844" s="3" t="s">
        <v>101</v>
      </c>
      <c r="G2844" s="4">
        <v>0.0</v>
      </c>
      <c r="I2844" s="4">
        <v>0.0</v>
      </c>
      <c r="J2844" s="4">
        <v>0.0</v>
      </c>
      <c r="K2844" s="4">
        <v>0.0</v>
      </c>
      <c r="L2844" s="4">
        <v>0.0</v>
      </c>
      <c r="O2844" s="6">
        <f t="shared" si="2"/>
        <v>0</v>
      </c>
      <c r="P2844" s="3" t="s">
        <v>112</v>
      </c>
      <c r="Q2844" s="3" t="str">
        <f t="shared" si="3"/>
        <v>Z</v>
      </c>
      <c r="R2844" s="3">
        <f t="shared" si="4"/>
        <v>0</v>
      </c>
      <c r="S2844" s="3">
        <f t="shared" si="5"/>
        <v>0</v>
      </c>
      <c r="T2844" s="7">
        <f t="shared" si="6"/>
        <v>0</v>
      </c>
      <c r="U2844" s="8" t="str">
        <f t="array" ref="U2844">IF(W2844&lt;&gt;0,MAX(IFERROR(INDEX(A:S,MATCH(W2844,A:A,0),COLUMN(M$2)),0),IFERROR(INDEX(A:S,MATCH(AD2844,A:A,0),COLUMN(M$2)),0),IFERROR(INDEX(A:S,MATCH(AK2844,A:A,0),COLUMN(M$2)),0),IFERROR(INDEX(A:S,MATCH(AR2844,A:A,0),COLUMN(M$2)),0)),M2844)</f>
        <v/>
      </c>
      <c r="V2844" s="3">
        <f t="shared" si="7"/>
        <v>0</v>
      </c>
    </row>
    <row r="2845" ht="15.75" customHeight="1">
      <c r="A2845" s="3" t="s">
        <v>3112</v>
      </c>
      <c r="B2845" s="4" t="str">
        <f t="shared" si="104"/>
        <v>LCPNCOBL</v>
      </c>
      <c r="D2845" s="3">
        <v>0.0</v>
      </c>
      <c r="G2845" s="4"/>
      <c r="I2845" s="4"/>
      <c r="J2845" s="4"/>
      <c r="K2845" s="4"/>
      <c r="L2845" s="4"/>
      <c r="O2845" s="6">
        <f t="shared" si="2"/>
        <v>0</v>
      </c>
      <c r="Q2845" s="3" t="str">
        <f t="shared" si="3"/>
        <v/>
      </c>
      <c r="R2845" s="3">
        <f t="shared" si="4"/>
        <v>0</v>
      </c>
      <c r="S2845" s="3" t="str">
        <f t="shared" si="5"/>
        <v/>
      </c>
      <c r="T2845" s="7">
        <f t="shared" si="6"/>
        <v>0</v>
      </c>
      <c r="U2845" s="8" t="str">
        <f t="array" ref="U2845">IF(W2845&lt;&gt;0,MAX(IFERROR(INDEX(A:S,MATCH(W2845,A:A,0),COLUMN(M$2)),0),IFERROR(INDEX(A:S,MATCH(AD2845,A:A,0),COLUMN(M$2)),0),IFERROR(INDEX(A:S,MATCH(AK2845,A:A,0),COLUMN(M$2)),0),IFERROR(INDEX(A:S,MATCH(AR2845,A:A,0),COLUMN(M$2)),0)),M2845)</f>
        <v/>
      </c>
      <c r="V2845" s="3" t="str">
        <f t="shared" si="7"/>
        <v/>
      </c>
    </row>
    <row r="2846" ht="15.75" customHeight="1">
      <c r="A2846" s="3" t="s">
        <v>3113</v>
      </c>
      <c r="B2846" s="4" t="str">
        <f t="shared" si="104"/>
        <v>LCPNDIBL</v>
      </c>
      <c r="D2846" s="3" t="s">
        <v>123</v>
      </c>
      <c r="E2846" s="5">
        <v>45020.0</v>
      </c>
      <c r="G2846" s="4">
        <v>0.0</v>
      </c>
      <c r="I2846" s="4">
        <v>0.0</v>
      </c>
      <c r="J2846" s="4">
        <v>0.0</v>
      </c>
      <c r="K2846" s="4">
        <v>0.0</v>
      </c>
      <c r="L2846" s="4">
        <v>0.0</v>
      </c>
      <c r="O2846" s="6">
        <f t="shared" si="2"/>
        <v>0</v>
      </c>
      <c r="P2846" s="9" t="s">
        <v>51</v>
      </c>
      <c r="Q2846" s="3" t="str">
        <f t="shared" si="3"/>
        <v>ZZ</v>
      </c>
      <c r="R2846" s="3">
        <f t="shared" si="4"/>
        <v>0</v>
      </c>
      <c r="S2846" s="3" t="str">
        <f t="shared" si="5"/>
        <v/>
      </c>
      <c r="T2846" s="7">
        <f t="shared" si="6"/>
        <v>0</v>
      </c>
      <c r="U2846" s="8" t="str">
        <f t="array" ref="U2846">IF(W2846&lt;&gt;0,MAX(IFERROR(INDEX(A:S,MATCH(W2846,A:A,0),COLUMN(M$2)),0),IFERROR(INDEX(A:S,MATCH(AD2846,A:A,0),COLUMN(M$2)),0),IFERROR(INDEX(A:S,MATCH(AK2846,A:A,0),COLUMN(M$2)),0),IFERROR(INDEX(A:S,MATCH(AR2846,A:A,0),COLUMN(M$2)),0)),M2846)</f>
        <v/>
      </c>
      <c r="V2846" s="3" t="str">
        <f t="shared" si="7"/>
        <v/>
      </c>
    </row>
    <row r="2847" ht="15.75" customHeight="1">
      <c r="A2847" s="3" t="s">
        <v>3114</v>
      </c>
      <c r="B2847" s="4" t="str">
        <f t="shared" si="104"/>
        <v>LCPNSOBL</v>
      </c>
      <c r="D2847" s="3">
        <v>0.0</v>
      </c>
      <c r="G2847" s="4"/>
      <c r="I2847" s="4"/>
      <c r="J2847" s="4"/>
      <c r="K2847" s="4"/>
      <c r="L2847" s="4"/>
      <c r="O2847" s="6">
        <f t="shared" si="2"/>
        <v>0</v>
      </c>
      <c r="Q2847" s="3" t="str">
        <f t="shared" si="3"/>
        <v/>
      </c>
      <c r="R2847" s="3">
        <f t="shared" si="4"/>
        <v>0</v>
      </c>
      <c r="S2847" s="3" t="str">
        <f t="shared" si="5"/>
        <v/>
      </c>
      <c r="T2847" s="7">
        <f t="shared" si="6"/>
        <v>0</v>
      </c>
      <c r="U2847" s="8" t="str">
        <f t="array" ref="U2847">IF(W2847&lt;&gt;0,MAX(IFERROR(INDEX(A:S,MATCH(W2847,A:A,0),COLUMN(M$2)),0),IFERROR(INDEX(A:S,MATCH(AD2847,A:A,0),COLUMN(M$2)),0),IFERROR(INDEX(A:S,MATCH(AK2847,A:A,0),COLUMN(M$2)),0),IFERROR(INDEX(A:S,MATCH(AR2847,A:A,0),COLUMN(M$2)),0)),M2847)</f>
        <v/>
      </c>
      <c r="V2847" s="3" t="str">
        <f t="shared" si="7"/>
        <v/>
      </c>
    </row>
    <row r="2848" ht="15.75" customHeight="1">
      <c r="A2848" s="3" t="s">
        <v>3115</v>
      </c>
      <c r="B2848" s="4" t="str">
        <f t="shared" si="104"/>
        <v>LCSLLOGR</v>
      </c>
      <c r="D2848" s="3" t="s">
        <v>101</v>
      </c>
      <c r="G2848" s="4">
        <v>0.0</v>
      </c>
      <c r="I2848" s="4">
        <v>0.0</v>
      </c>
      <c r="J2848" s="4">
        <v>0.0</v>
      </c>
      <c r="K2848" s="4">
        <v>0.0</v>
      </c>
      <c r="L2848" s="4">
        <v>0.0</v>
      </c>
      <c r="O2848" s="6">
        <f t="shared" si="2"/>
        <v>0</v>
      </c>
      <c r="P2848" s="3" t="s">
        <v>51</v>
      </c>
      <c r="Q2848" s="3" t="str">
        <f t="shared" si="3"/>
        <v>ZZ</v>
      </c>
      <c r="R2848" s="3">
        <f t="shared" si="4"/>
        <v>0</v>
      </c>
      <c r="S2848" s="3" t="str">
        <f t="shared" si="5"/>
        <v/>
      </c>
      <c r="T2848" s="7">
        <f t="shared" si="6"/>
        <v>0</v>
      </c>
      <c r="U2848" s="8" t="str">
        <f t="array" ref="U2848">IF(W2848&lt;&gt;0,MAX(IFERROR(INDEX(A:S,MATCH(W2848,A:A,0),COLUMN(M$2)),0),IFERROR(INDEX(A:S,MATCH(AD2848,A:A,0),COLUMN(M$2)),0),IFERROR(INDEX(A:S,MATCH(AK2848,A:A,0),COLUMN(M$2)),0),IFERROR(INDEX(A:S,MATCH(AR2848,A:A,0),COLUMN(M$2)),0)),M2848)</f>
        <v/>
      </c>
      <c r="V2848" s="3" t="str">
        <f t="shared" si="7"/>
        <v/>
      </c>
    </row>
    <row r="2849" ht="15.75" customHeight="1">
      <c r="A2849" s="3" t="s">
        <v>3116</v>
      </c>
      <c r="B2849" s="4" t="str">
        <f t="shared" si="104"/>
        <v>SETODARDK2A1B</v>
      </c>
      <c r="D2849" s="3" t="s">
        <v>60</v>
      </c>
      <c r="F2849" s="5">
        <v>45020.0</v>
      </c>
      <c r="G2849" s="4">
        <v>0.0</v>
      </c>
      <c r="I2849" s="4">
        <v>0.0</v>
      </c>
      <c r="J2849" s="4">
        <v>0.0</v>
      </c>
      <c r="K2849" s="4">
        <v>0.0</v>
      </c>
      <c r="L2849" s="4">
        <v>0.0</v>
      </c>
      <c r="O2849" s="6">
        <f t="shared" si="2"/>
        <v>0</v>
      </c>
      <c r="P2849" s="3" t="s">
        <v>51</v>
      </c>
      <c r="Q2849" s="3" t="str">
        <f t="shared" si="3"/>
        <v>ZZ</v>
      </c>
      <c r="R2849" s="3">
        <f t="shared" si="4"/>
        <v>0</v>
      </c>
      <c r="S2849" s="3">
        <f t="shared" si="5"/>
        <v>0</v>
      </c>
      <c r="T2849" s="7">
        <f t="shared" si="6"/>
        <v>0</v>
      </c>
      <c r="U2849" s="8">
        <f t="array" ref="U2849">IF(W2849&lt;&gt;0,MAX(IFERROR(INDEX(A:S,MATCH(W2849,A:A,0),COLUMN(M$2)),0),IFERROR(INDEX(A:S,MATCH(AD2849,A:A,0),COLUMN(M$2)),0),IFERROR(INDEX(A:S,MATCH(AK2849,A:A,0),COLUMN(M$2)),0),IFERROR(INDEX(A:S,MATCH(AR2849,A:A,0),COLUMN(M$2)),0)),M2849)</f>
        <v>0</v>
      </c>
      <c r="V2849" s="3">
        <f t="shared" si="7"/>
        <v>0</v>
      </c>
      <c r="W2849" s="3" t="s">
        <v>3088</v>
      </c>
      <c r="X2849" s="3">
        <v>2.0</v>
      </c>
      <c r="Y2849" s="3">
        <f t="array" ref="Y2849">ROUNDDOWN(INDEX($A:$O,MATCH(W2849,$A:$A,0),COLUMN(O$1))/X2849,0)</f>
        <v>0</v>
      </c>
      <c r="Z2849" s="3">
        <f t="array" ref="Z2849">ROUNDDOWN(INDEX($A:$J,MATCH(W2849,$A:$A,0),COLUMN(H$1))/X2849,0)+Y2849</f>
        <v>0</v>
      </c>
      <c r="AA2849" s="5" t="str">
        <f>IFERROR(__xludf.DUMMYFUNCTION("SINGLE(XLOOKUP(W2849,A:A,M:M))"),"")</f>
        <v/>
      </c>
      <c r="AB2849" s="3">
        <f t="array" ref="AB2849">ROUNDDOWN(INDEX($A:$N,MATCH(W2849,$A:$A,0),COLUMN(N$1))/X2849,0)+Z2849</f>
        <v>0</v>
      </c>
      <c r="AC2849" s="3" t="str">
        <f t="array" ref="AC2849">INDEX($A:$P,MATCH(W2849,$A:$A,0),COLUMN(P$1))</f>
        <v>ZZ</v>
      </c>
      <c r="AD2849" s="3" t="s">
        <v>3090</v>
      </c>
      <c r="AE2849" s="3">
        <v>1.0</v>
      </c>
      <c r="AF2849" s="3">
        <f t="array" ref="AF2849">ROUNDDOWN(INDEX($A:$O,MATCH(AD2849,$A:$A,0),COLUMN(O$1))/AE2849,0)</f>
        <v>0</v>
      </c>
      <c r="AG2849" s="3">
        <f t="array" ref="AG2849">ROUNDDOWN(INDEX($A:$J,MATCH(AD2849,$A:$A,0),COLUMN(H$1))/AE2849,0)+AF2849</f>
        <v>0</v>
      </c>
      <c r="AH2849" s="5" t="str">
        <f>IFERROR(__xludf.DUMMYFUNCTION("SINGLE(XLOOKUP(AD2849,A:A,M:M))"),"")</f>
        <v/>
      </c>
      <c r="AI2849" s="3">
        <f t="array" ref="AI2849">ROUNDDOWN(INDEX($A:$N,MATCH(AD2849,$A:$A,0),COLUMN(N$1))/AE2849,0)+AG2849</f>
        <v>0</v>
      </c>
      <c r="AJ2849" s="3" t="str">
        <f t="array" ref="AJ2849">INDEX($A:$P,MATCH(AD2849,$A:$A,0),COLUMN(P$1))</f>
        <v>ZZ</v>
      </c>
    </row>
    <row r="2850" ht="15.75" customHeight="1">
      <c r="A2850" s="3" t="s">
        <v>3117</v>
      </c>
      <c r="B2850" s="4" t="str">
        <f t="shared" si="104"/>
        <v>SETODARDK4A1BCH</v>
      </c>
      <c r="D2850" s="3" t="s">
        <v>101</v>
      </c>
      <c r="G2850" s="4">
        <v>0.0</v>
      </c>
      <c r="I2850" s="4">
        <v>0.0</v>
      </c>
      <c r="J2850" s="4">
        <v>0.0</v>
      </c>
      <c r="K2850" s="4">
        <v>0.0</v>
      </c>
      <c r="L2850" s="4">
        <v>0.0</v>
      </c>
      <c r="O2850" s="6">
        <f t="shared" si="2"/>
        <v>0</v>
      </c>
      <c r="P2850" s="3" t="s">
        <v>51</v>
      </c>
      <c r="Q2850" s="3" t="str">
        <f t="shared" si="3"/>
        <v>ZZ</v>
      </c>
      <c r="R2850" s="3">
        <f t="shared" si="4"/>
        <v>0</v>
      </c>
      <c r="S2850" s="3">
        <f t="shared" si="5"/>
        <v>0</v>
      </c>
      <c r="T2850" s="7">
        <f t="shared" si="6"/>
        <v>0</v>
      </c>
      <c r="U2850" s="8">
        <f t="array" ref="U2850">IF(W2850&lt;&gt;0,MAX(IFERROR(INDEX(A:S,MATCH(W2850,A:A,0),COLUMN(M$2)),0),IFERROR(INDEX(A:S,MATCH(AD2850,A:A,0),COLUMN(M$2)),0),IFERROR(INDEX(A:S,MATCH(AK2850,A:A,0),COLUMN(M$2)),0),IFERROR(INDEX(A:S,MATCH(AR2850,A:A,0),COLUMN(M$2)),0)),M2850)</f>
        <v>0</v>
      </c>
      <c r="V2850" s="3">
        <f t="shared" si="7"/>
        <v>0</v>
      </c>
      <c r="W2850" s="3" t="s">
        <v>3088</v>
      </c>
      <c r="X2850" s="3">
        <v>4.0</v>
      </c>
      <c r="Y2850" s="3">
        <f t="array" ref="Y2850">ROUNDDOWN(INDEX($A:$O,MATCH(W2850,$A:$A,0),COLUMN(O$1))/X2850,0)</f>
        <v>0</v>
      </c>
      <c r="Z2850" s="3">
        <f t="array" ref="Z2850">ROUNDDOWN(INDEX($A:$J,MATCH(W2850,$A:$A,0),COLUMN(H$1))/X2850,0)+Y2850</f>
        <v>0</v>
      </c>
      <c r="AA2850" s="5" t="str">
        <f>IFERROR(__xludf.DUMMYFUNCTION("SINGLE(XLOOKUP(W2850,A:A,M:M))"),"")</f>
        <v/>
      </c>
      <c r="AB2850" s="3">
        <f t="array" ref="AB2850">ROUNDDOWN(INDEX($A:$N,MATCH(W2850,$A:$A,0),COLUMN(N$1))/X2850,0)+Z2850</f>
        <v>0</v>
      </c>
      <c r="AC2850" s="3" t="str">
        <f t="array" ref="AC2850">INDEX($A:$P,MATCH(W2850,$A:$A,0),COLUMN(P$1))</f>
        <v>ZZ</v>
      </c>
      <c r="AD2850" s="3" t="s">
        <v>3090</v>
      </c>
      <c r="AE2850" s="3">
        <v>1.0</v>
      </c>
      <c r="AF2850" s="3">
        <f t="array" ref="AF2850">ROUNDDOWN(INDEX($A:$O,MATCH(AD2850,$A:$A,0),COLUMN(O$1))/AE2850,0)</f>
        <v>0</v>
      </c>
      <c r="AG2850" s="3">
        <f t="array" ref="AG2850">ROUNDDOWN(INDEX($A:$J,MATCH(AD2850,$A:$A,0),COLUMN(H$1))/AE2850,0)+AF2850</f>
        <v>0</v>
      </c>
      <c r="AH2850" s="5" t="str">
        <f>IFERROR(__xludf.DUMMYFUNCTION("SINGLE(XLOOKUP(AD2850,A:A,M:M))"),"")</f>
        <v/>
      </c>
      <c r="AI2850" s="3">
        <f t="array" ref="AI2850">ROUNDDOWN(INDEX($A:$N,MATCH(AD2850,$A:$A,0),COLUMN(N$1))/AE2850,0)+AG2850</f>
        <v>0</v>
      </c>
      <c r="AJ2850" s="3" t="str">
        <f t="array" ref="AJ2850">INDEX($A:$P,MATCH(AD2850,$A:$A,0),COLUMN(P$1))</f>
        <v>ZZ</v>
      </c>
    </row>
    <row r="2851" ht="15.75" customHeight="1">
      <c r="A2851" s="3" t="s">
        <v>3118</v>
      </c>
      <c r="B2851" s="4" t="str">
        <f t="shared" si="104"/>
        <v>SETODARDK4A2B</v>
      </c>
      <c r="D2851" s="3" t="s">
        <v>101</v>
      </c>
      <c r="G2851" s="4">
        <v>0.0</v>
      </c>
      <c r="I2851" s="4">
        <v>0.0</v>
      </c>
      <c r="J2851" s="4">
        <v>0.0</v>
      </c>
      <c r="K2851" s="4">
        <v>0.0</v>
      </c>
      <c r="L2851" s="4">
        <v>0.0</v>
      </c>
      <c r="O2851" s="6">
        <f t="shared" si="2"/>
        <v>0</v>
      </c>
      <c r="P2851" s="3" t="s">
        <v>51</v>
      </c>
      <c r="Q2851" s="3" t="str">
        <f t="shared" si="3"/>
        <v>ZZ</v>
      </c>
      <c r="R2851" s="3">
        <f t="shared" si="4"/>
        <v>0</v>
      </c>
      <c r="S2851" s="3">
        <f t="shared" si="5"/>
        <v>0</v>
      </c>
      <c r="T2851" s="7">
        <f t="shared" si="6"/>
        <v>0</v>
      </c>
      <c r="U2851" s="8">
        <f t="array" ref="U2851">IF(W2851&lt;&gt;0,MAX(IFERROR(INDEX(A:S,MATCH(W2851,A:A,0),COLUMN(M$2)),0),IFERROR(INDEX(A:S,MATCH(AD2851,A:A,0),COLUMN(M$2)),0),IFERROR(INDEX(A:S,MATCH(AK2851,A:A,0),COLUMN(M$2)),0),IFERROR(INDEX(A:S,MATCH(AR2851,A:A,0),COLUMN(M$2)),0)),M2851)</f>
        <v>0</v>
      </c>
      <c r="V2851" s="3">
        <f t="shared" si="7"/>
        <v>0</v>
      </c>
      <c r="W2851" s="3" t="s">
        <v>3088</v>
      </c>
      <c r="X2851" s="3">
        <v>4.0</v>
      </c>
      <c r="Y2851" s="3">
        <f t="array" ref="Y2851">ROUNDDOWN(INDEX($A:$O,MATCH(W2851,$A:$A,0),COLUMN(O$1))/X2851,0)</f>
        <v>0</v>
      </c>
      <c r="Z2851" s="3">
        <f t="array" ref="Z2851">ROUNDDOWN(INDEX($A:$J,MATCH(W2851,$A:$A,0),COLUMN(H$1))/X2851,0)+Y2851</f>
        <v>0</v>
      </c>
      <c r="AA2851" s="5" t="str">
        <f>IFERROR(__xludf.DUMMYFUNCTION("SINGLE(XLOOKUP(W2851,A:A,M:M))"),"")</f>
        <v/>
      </c>
      <c r="AB2851" s="3">
        <f t="array" ref="AB2851">ROUNDDOWN(INDEX($A:$N,MATCH(W2851,$A:$A,0),COLUMN(N$1))/X2851,0)+Z2851</f>
        <v>0</v>
      </c>
      <c r="AC2851" s="3" t="str">
        <f t="array" ref="AC2851">INDEX($A:$P,MATCH(W2851,$A:$A,0),COLUMN(P$1))</f>
        <v>ZZ</v>
      </c>
      <c r="AD2851" s="3" t="s">
        <v>3090</v>
      </c>
      <c r="AE2851" s="3">
        <v>2.0</v>
      </c>
      <c r="AF2851" s="3">
        <f t="array" ref="AF2851">ROUNDDOWN(INDEX($A:$O,MATCH(AD2851,$A:$A,0),COLUMN(O$1))/AE2851,0)</f>
        <v>0</v>
      </c>
      <c r="AG2851" s="3">
        <f t="array" ref="AG2851">ROUNDDOWN(INDEX($A:$J,MATCH(AD2851,$A:$A,0),COLUMN(H$1))/AE2851,0)+AF2851</f>
        <v>0</v>
      </c>
      <c r="AH2851" s="5" t="str">
        <f>IFERROR(__xludf.DUMMYFUNCTION("SINGLE(XLOOKUP(AD2851,A:A,M:M))"),"")</f>
        <v/>
      </c>
      <c r="AI2851" s="3">
        <f t="array" ref="AI2851">ROUNDDOWN(INDEX($A:$N,MATCH(AD2851,$A:$A,0),COLUMN(N$1))/AE2851,0)+AG2851</f>
        <v>0</v>
      </c>
      <c r="AJ2851" s="3" t="str">
        <f t="array" ref="AJ2851">INDEX($A:$P,MATCH(AD2851,$A:$A,0),COLUMN(P$1))</f>
        <v>ZZ</v>
      </c>
    </row>
    <row r="2852" ht="15.75" customHeight="1">
      <c r="A2852" s="3" t="s">
        <v>3119</v>
      </c>
      <c r="B2852" s="4" t="str">
        <f t="shared" si="104"/>
        <v>SETODARDK4A3B</v>
      </c>
      <c r="D2852" s="3" t="s">
        <v>60</v>
      </c>
      <c r="F2852" s="5">
        <v>45020.0</v>
      </c>
      <c r="G2852" s="4">
        <v>0.0</v>
      </c>
      <c r="I2852" s="4">
        <v>0.0</v>
      </c>
      <c r="J2852" s="4">
        <v>0.0</v>
      </c>
      <c r="K2852" s="4">
        <v>0.0</v>
      </c>
      <c r="L2852" s="4">
        <v>0.0</v>
      </c>
      <c r="O2852" s="6">
        <f t="shared" si="2"/>
        <v>0</v>
      </c>
      <c r="P2852" s="3" t="s">
        <v>51</v>
      </c>
      <c r="Q2852" s="3" t="str">
        <f t="shared" si="3"/>
        <v>ZZ</v>
      </c>
      <c r="R2852" s="3">
        <f t="shared" si="4"/>
        <v>0</v>
      </c>
      <c r="S2852" s="3">
        <f t="shared" si="5"/>
        <v>0</v>
      </c>
      <c r="T2852" s="7">
        <f t="shared" si="6"/>
        <v>0</v>
      </c>
      <c r="U2852" s="8">
        <f t="array" ref="U2852">IF(W2852&lt;&gt;0,MAX(IFERROR(INDEX(A:S,MATCH(W2852,A:A,0),COLUMN(M$2)),0),IFERROR(INDEX(A:S,MATCH(AD2852,A:A,0),COLUMN(M$2)),0),IFERROR(INDEX(A:S,MATCH(AK2852,A:A,0),COLUMN(M$2)),0),IFERROR(INDEX(A:S,MATCH(AR2852,A:A,0),COLUMN(M$2)),0)),M2852)</f>
        <v>0</v>
      </c>
      <c r="V2852" s="3">
        <f t="shared" si="7"/>
        <v>0</v>
      </c>
      <c r="W2852" s="3" t="s">
        <v>3088</v>
      </c>
      <c r="X2852" s="3">
        <v>4.0</v>
      </c>
      <c r="Y2852" s="3">
        <f t="array" ref="Y2852">ROUNDDOWN(INDEX($A:$O,MATCH(W2852,$A:$A,0),COLUMN(O$1))/X2852,0)</f>
        <v>0</v>
      </c>
      <c r="Z2852" s="3">
        <f t="array" ref="Z2852">ROUNDDOWN(INDEX($A:$J,MATCH(W2852,$A:$A,0),COLUMN(H$1))/X2852,0)+Y2852</f>
        <v>0</v>
      </c>
      <c r="AA2852" s="5" t="str">
        <f>IFERROR(__xludf.DUMMYFUNCTION("SINGLE(XLOOKUP(W2852,A:A,M:M))"),"")</f>
        <v/>
      </c>
      <c r="AB2852" s="3">
        <f t="array" ref="AB2852">ROUNDDOWN(INDEX($A:$N,MATCH(W2852,$A:$A,0),COLUMN(N$1))/X2852,0)+Z2852</f>
        <v>0</v>
      </c>
      <c r="AC2852" s="3" t="str">
        <f t="array" ref="AC2852">INDEX($A:$P,MATCH(W2852,$A:$A,0),COLUMN(P$1))</f>
        <v>ZZ</v>
      </c>
      <c r="AD2852" s="3" t="s">
        <v>3090</v>
      </c>
      <c r="AE2852" s="3">
        <v>3.0</v>
      </c>
      <c r="AF2852" s="3">
        <f t="array" ref="AF2852">ROUNDDOWN(INDEX($A:$O,MATCH(AD2852,$A:$A,0),COLUMN(O$1))/AE2852,0)</f>
        <v>0</v>
      </c>
      <c r="AG2852" s="3">
        <f t="array" ref="AG2852">ROUNDDOWN(INDEX($A:$J,MATCH(AD2852,$A:$A,0),COLUMN(H$1))/AE2852,0)+AF2852</f>
        <v>0</v>
      </c>
      <c r="AH2852" s="5" t="str">
        <f>IFERROR(__xludf.DUMMYFUNCTION("SINGLE(XLOOKUP(AD2852,A:A,M:M))"),"")</f>
        <v/>
      </c>
      <c r="AI2852" s="3">
        <f t="array" ref="AI2852">ROUNDDOWN(INDEX($A:$N,MATCH(AD2852,$A:$A,0),COLUMN(N$1))/AE2852,0)+AG2852</f>
        <v>0</v>
      </c>
      <c r="AJ2852" s="3" t="str">
        <f t="array" ref="AJ2852">INDEX($A:$P,MATCH(AD2852,$A:$A,0),COLUMN(P$1))</f>
        <v>ZZ</v>
      </c>
    </row>
    <row r="2853" ht="15.75" customHeight="1">
      <c r="A2853" s="3" t="s">
        <v>3120</v>
      </c>
      <c r="B2853" s="4" t="str">
        <f t="shared" si="104"/>
        <v>SETODARDK5A2B</v>
      </c>
      <c r="D2853" s="3" t="s">
        <v>60</v>
      </c>
      <c r="F2853" s="5">
        <v>45020.0</v>
      </c>
      <c r="G2853" s="4">
        <v>0.0</v>
      </c>
      <c r="I2853" s="4">
        <v>0.0</v>
      </c>
      <c r="J2853" s="4">
        <v>0.0</v>
      </c>
      <c r="K2853" s="4">
        <v>0.0</v>
      </c>
      <c r="L2853" s="4">
        <v>0.0</v>
      </c>
      <c r="O2853" s="6">
        <f t="shared" si="2"/>
        <v>0</v>
      </c>
      <c r="P2853" s="3" t="s">
        <v>51</v>
      </c>
      <c r="Q2853" s="3" t="str">
        <f t="shared" si="3"/>
        <v>ZZ</v>
      </c>
      <c r="R2853" s="3">
        <f t="shared" si="4"/>
        <v>0</v>
      </c>
      <c r="S2853" s="3">
        <f t="shared" si="5"/>
        <v>0</v>
      </c>
      <c r="T2853" s="7">
        <f t="shared" si="6"/>
        <v>0</v>
      </c>
      <c r="U2853" s="8">
        <f t="array" ref="U2853">IF(W2853&lt;&gt;0,MAX(IFERROR(INDEX(A:S,MATCH(W2853,A:A,0),COLUMN(M$2)),0),IFERROR(INDEX(A:S,MATCH(AD2853,A:A,0),COLUMN(M$2)),0),IFERROR(INDEX(A:S,MATCH(AK2853,A:A,0),COLUMN(M$2)),0),IFERROR(INDEX(A:S,MATCH(AR2853,A:A,0),COLUMN(M$2)),0)),M2853)</f>
        <v>0</v>
      </c>
      <c r="V2853" s="3">
        <f t="shared" si="7"/>
        <v>0</v>
      </c>
      <c r="W2853" s="3" t="s">
        <v>3088</v>
      </c>
      <c r="X2853" s="3">
        <v>5.0</v>
      </c>
      <c r="Y2853" s="3">
        <f t="array" ref="Y2853">ROUNDDOWN(INDEX($A:$O,MATCH(W2853,$A:$A,0),COLUMN(O$1))/X2853,0)</f>
        <v>0</v>
      </c>
      <c r="Z2853" s="3">
        <f t="array" ref="Z2853">ROUNDDOWN(INDEX($A:$J,MATCH(W2853,$A:$A,0),COLUMN(H$1))/X2853,0)+Y2853</f>
        <v>0</v>
      </c>
      <c r="AA2853" s="5" t="str">
        <f>IFERROR(__xludf.DUMMYFUNCTION("SINGLE(XLOOKUP(W2853,A:A,M:M))"),"")</f>
        <v/>
      </c>
      <c r="AB2853" s="3">
        <f t="array" ref="AB2853">ROUNDDOWN(INDEX($A:$N,MATCH(W2853,$A:$A,0),COLUMN(N$1))/X2853,0)+Z2853</f>
        <v>0</v>
      </c>
      <c r="AC2853" s="3" t="str">
        <f t="array" ref="AC2853">INDEX($A:$P,MATCH(W2853,$A:$A,0),COLUMN(P$1))</f>
        <v>ZZ</v>
      </c>
      <c r="AD2853" s="3" t="s">
        <v>3090</v>
      </c>
      <c r="AE2853" s="3">
        <v>2.0</v>
      </c>
      <c r="AF2853" s="3">
        <f t="array" ref="AF2853">ROUNDDOWN(INDEX($A:$O,MATCH(AD2853,$A:$A,0),COLUMN(O$1))/AE2853,0)</f>
        <v>0</v>
      </c>
      <c r="AG2853" s="3">
        <f t="array" ref="AG2853">ROUNDDOWN(INDEX($A:$J,MATCH(AD2853,$A:$A,0),COLUMN(H$1))/AE2853,0)+AF2853</f>
        <v>0</v>
      </c>
      <c r="AH2853" s="5" t="str">
        <f>IFERROR(__xludf.DUMMYFUNCTION("SINGLE(XLOOKUP(AD2853,A:A,M:M))"),"")</f>
        <v/>
      </c>
      <c r="AI2853" s="3">
        <f t="array" ref="AI2853">ROUNDDOWN(INDEX($A:$N,MATCH(AD2853,$A:$A,0),COLUMN(N$1))/AE2853,0)+AG2853</f>
        <v>0</v>
      </c>
      <c r="AJ2853" s="3" t="str">
        <f t="array" ref="AJ2853">INDEX($A:$P,MATCH(AD2853,$A:$A,0),COLUMN(P$1))</f>
        <v>ZZ</v>
      </c>
    </row>
    <row r="2854" ht="15.75" customHeight="1">
      <c r="A2854" s="3" t="s">
        <v>3121</v>
      </c>
      <c r="B2854" s="4" t="str">
        <f t="shared" si="104"/>
        <v>SETODARDK5A3B</v>
      </c>
      <c r="D2854" s="3" t="s">
        <v>60</v>
      </c>
      <c r="F2854" s="5">
        <v>45020.0</v>
      </c>
      <c r="G2854" s="4">
        <v>0.0</v>
      </c>
      <c r="I2854" s="4">
        <v>0.0</v>
      </c>
      <c r="J2854" s="4">
        <v>0.0</v>
      </c>
      <c r="K2854" s="4">
        <v>0.0</v>
      </c>
      <c r="L2854" s="4">
        <v>0.0</v>
      </c>
      <c r="O2854" s="6">
        <f t="shared" si="2"/>
        <v>0</v>
      </c>
      <c r="P2854" s="3" t="s">
        <v>51</v>
      </c>
      <c r="Q2854" s="3" t="str">
        <f t="shared" si="3"/>
        <v>ZZ</v>
      </c>
      <c r="R2854" s="3">
        <f t="shared" si="4"/>
        <v>0</v>
      </c>
      <c r="S2854" s="3">
        <f t="shared" si="5"/>
        <v>0</v>
      </c>
      <c r="T2854" s="7">
        <f t="shared" si="6"/>
        <v>0</v>
      </c>
      <c r="U2854" s="8">
        <f t="array" ref="U2854">IF(W2854&lt;&gt;0,MAX(IFERROR(INDEX(A:S,MATCH(W2854,A:A,0),COLUMN(M$2)),0),IFERROR(INDEX(A:S,MATCH(AD2854,A:A,0),COLUMN(M$2)),0),IFERROR(INDEX(A:S,MATCH(AK2854,A:A,0),COLUMN(M$2)),0),IFERROR(INDEX(A:S,MATCH(AR2854,A:A,0),COLUMN(M$2)),0)),M2854)</f>
        <v>0</v>
      </c>
      <c r="V2854" s="3">
        <f t="shared" si="7"/>
        <v>0</v>
      </c>
      <c r="W2854" s="3" t="s">
        <v>3088</v>
      </c>
      <c r="X2854" s="3">
        <v>5.0</v>
      </c>
      <c r="Y2854" s="3">
        <f t="array" ref="Y2854">ROUNDDOWN(INDEX($A:$O,MATCH(W2854,$A:$A,0),COLUMN(O$1))/X2854,0)</f>
        <v>0</v>
      </c>
      <c r="Z2854" s="3">
        <f t="array" ref="Z2854">ROUNDDOWN(INDEX($A:$J,MATCH(W2854,$A:$A,0),COLUMN(H$1))/X2854,0)+Y2854</f>
        <v>0</v>
      </c>
      <c r="AA2854" s="5" t="str">
        <f>IFERROR(__xludf.DUMMYFUNCTION("SINGLE(XLOOKUP(W2854,A:A,M:M))"),"")</f>
        <v/>
      </c>
      <c r="AB2854" s="3">
        <f t="array" ref="AB2854">ROUNDDOWN(INDEX($A:$N,MATCH(W2854,$A:$A,0),COLUMN(N$1))/X2854,0)+Z2854</f>
        <v>0</v>
      </c>
      <c r="AC2854" s="3" t="str">
        <f t="array" ref="AC2854">INDEX($A:$P,MATCH(W2854,$A:$A,0),COLUMN(P$1))</f>
        <v>ZZ</v>
      </c>
      <c r="AD2854" s="3" t="s">
        <v>3090</v>
      </c>
      <c r="AE2854" s="3">
        <v>3.0</v>
      </c>
      <c r="AF2854" s="3">
        <f t="array" ref="AF2854">ROUNDDOWN(INDEX($A:$O,MATCH(AD2854,$A:$A,0),COLUMN(O$1))/AE2854,0)</f>
        <v>0</v>
      </c>
      <c r="AG2854" s="3">
        <f t="array" ref="AG2854">ROUNDDOWN(INDEX($A:$J,MATCH(AD2854,$A:$A,0),COLUMN(H$1))/AE2854,0)+AF2854</f>
        <v>0</v>
      </c>
      <c r="AH2854" s="5" t="str">
        <f>IFERROR(__xludf.DUMMYFUNCTION("SINGLE(XLOOKUP(AD2854,A:A,M:M))"),"")</f>
        <v/>
      </c>
      <c r="AI2854" s="3">
        <f t="array" ref="AI2854">ROUNDDOWN(INDEX($A:$N,MATCH(AD2854,$A:$A,0),COLUMN(N$1))/AE2854,0)+AG2854</f>
        <v>0</v>
      </c>
      <c r="AJ2854" s="3" t="str">
        <f t="array" ref="AJ2854">INDEX($A:$P,MATCH(AD2854,$A:$A,0),COLUMN(P$1))</f>
        <v>ZZ</v>
      </c>
    </row>
    <row r="2855" ht="15.75" customHeight="1">
      <c r="A2855" s="3" t="s">
        <v>3122</v>
      </c>
      <c r="B2855" s="4" t="str">
        <f t="shared" si="104"/>
        <v>SETODARDK6A2B</v>
      </c>
      <c r="D2855" s="3" t="s">
        <v>101</v>
      </c>
      <c r="G2855" s="4">
        <v>0.0</v>
      </c>
      <c r="I2855" s="4">
        <v>0.0</v>
      </c>
      <c r="J2855" s="4">
        <v>0.0</v>
      </c>
      <c r="K2855" s="4">
        <v>0.0</v>
      </c>
      <c r="L2855" s="4">
        <v>0.0</v>
      </c>
      <c r="O2855" s="6">
        <f t="shared" si="2"/>
        <v>0</v>
      </c>
      <c r="P2855" s="3" t="s">
        <v>51</v>
      </c>
      <c r="Q2855" s="3" t="str">
        <f t="shared" si="3"/>
        <v>ZZ</v>
      </c>
      <c r="R2855" s="3">
        <f t="shared" si="4"/>
        <v>0</v>
      </c>
      <c r="S2855" s="3">
        <f t="shared" si="5"/>
        <v>0</v>
      </c>
      <c r="T2855" s="7">
        <f t="shared" si="6"/>
        <v>0</v>
      </c>
      <c r="U2855" s="8">
        <f t="array" ref="U2855">IF(W2855&lt;&gt;0,MAX(IFERROR(INDEX(A:S,MATCH(W2855,A:A,0),COLUMN(M$2)),0),IFERROR(INDEX(A:S,MATCH(AD2855,A:A,0),COLUMN(M$2)),0),IFERROR(INDEX(A:S,MATCH(AK2855,A:A,0),COLUMN(M$2)),0),IFERROR(INDEX(A:S,MATCH(AR2855,A:A,0),COLUMN(M$2)),0)),M2855)</f>
        <v>0</v>
      </c>
      <c r="V2855" s="3">
        <f t="shared" si="7"/>
        <v>0</v>
      </c>
      <c r="W2855" s="3" t="s">
        <v>3088</v>
      </c>
      <c r="X2855" s="3">
        <v>6.0</v>
      </c>
      <c r="Y2855" s="3">
        <f t="array" ref="Y2855">ROUNDDOWN(INDEX($A:$O,MATCH(W2855,$A:$A,0),COLUMN(O$1))/X2855,0)</f>
        <v>0</v>
      </c>
      <c r="Z2855" s="3">
        <f t="array" ref="Z2855">ROUNDDOWN(INDEX($A:$J,MATCH(W2855,$A:$A,0),COLUMN(H$1))/X2855,0)+Y2855</f>
        <v>0</v>
      </c>
      <c r="AA2855" s="5" t="str">
        <f>IFERROR(__xludf.DUMMYFUNCTION("SINGLE(XLOOKUP(W2855,A:A,M:M))"),"")</f>
        <v/>
      </c>
      <c r="AB2855" s="3">
        <f t="array" ref="AB2855">ROUNDDOWN(INDEX($A:$N,MATCH(W2855,$A:$A,0),COLUMN(N$1))/X2855,0)+Z2855</f>
        <v>0</v>
      </c>
      <c r="AC2855" s="3" t="str">
        <f t="array" ref="AC2855">INDEX($A:$P,MATCH(W2855,$A:$A,0),COLUMN(P$1))</f>
        <v>ZZ</v>
      </c>
      <c r="AD2855" s="3" t="s">
        <v>3090</v>
      </c>
      <c r="AE2855" s="3">
        <v>2.0</v>
      </c>
      <c r="AF2855" s="3">
        <f t="array" ref="AF2855">ROUNDDOWN(INDEX($A:$O,MATCH(AD2855,$A:$A,0),COLUMN(O$1))/AE2855,0)</f>
        <v>0</v>
      </c>
      <c r="AG2855" s="3">
        <f t="array" ref="AG2855">ROUNDDOWN(INDEX($A:$J,MATCH(AD2855,$A:$A,0),COLUMN(H$1))/AE2855,0)+AF2855</f>
        <v>0</v>
      </c>
      <c r="AH2855" s="5" t="str">
        <f>IFERROR(__xludf.DUMMYFUNCTION("SINGLE(XLOOKUP(AD2855,A:A,M:M))"),"")</f>
        <v/>
      </c>
      <c r="AI2855" s="3">
        <f t="array" ref="AI2855">ROUNDDOWN(INDEX($A:$N,MATCH(AD2855,$A:$A,0),COLUMN(N$1))/AE2855,0)+AG2855</f>
        <v>0</v>
      </c>
      <c r="AJ2855" s="3" t="str">
        <f t="array" ref="AJ2855">INDEX($A:$P,MATCH(AD2855,$A:$A,0),COLUMN(P$1))</f>
        <v>ZZ</v>
      </c>
    </row>
    <row r="2856" ht="15.75" customHeight="1">
      <c r="A2856" s="3" t="s">
        <v>3123</v>
      </c>
      <c r="B2856" s="4" t="str">
        <f t="shared" si="104"/>
        <v>SETODARDK7A4B</v>
      </c>
      <c r="D2856" s="3" t="s">
        <v>60</v>
      </c>
      <c r="F2856" s="5">
        <v>45020.0</v>
      </c>
      <c r="G2856" s="4">
        <v>0.0</v>
      </c>
      <c r="I2856" s="4">
        <v>0.0</v>
      </c>
      <c r="J2856" s="4">
        <v>0.0</v>
      </c>
      <c r="K2856" s="4">
        <v>0.0</v>
      </c>
      <c r="L2856" s="4">
        <v>0.0</v>
      </c>
      <c r="O2856" s="6">
        <f t="shared" si="2"/>
        <v>0</v>
      </c>
      <c r="P2856" s="3" t="s">
        <v>51</v>
      </c>
      <c r="Q2856" s="3" t="str">
        <f t="shared" si="3"/>
        <v>ZZ</v>
      </c>
      <c r="R2856" s="3">
        <f t="shared" si="4"/>
        <v>0</v>
      </c>
      <c r="S2856" s="3">
        <f t="shared" si="5"/>
        <v>0</v>
      </c>
      <c r="T2856" s="7">
        <f t="shared" si="6"/>
        <v>0</v>
      </c>
      <c r="U2856" s="8">
        <f t="array" ref="U2856">IF(W2856&lt;&gt;0,MAX(IFERROR(INDEX(A:S,MATCH(W2856,A:A,0),COLUMN(M$2)),0),IFERROR(INDEX(A:S,MATCH(AD2856,A:A,0),COLUMN(M$2)),0),IFERROR(INDEX(A:S,MATCH(AK2856,A:A,0),COLUMN(M$2)),0),IFERROR(INDEX(A:S,MATCH(AR2856,A:A,0),COLUMN(M$2)),0)),M2856)</f>
        <v>0</v>
      </c>
      <c r="V2856" s="3">
        <f t="shared" si="7"/>
        <v>0</v>
      </c>
      <c r="W2856" s="3" t="s">
        <v>3088</v>
      </c>
      <c r="X2856" s="3">
        <v>7.0</v>
      </c>
      <c r="Y2856" s="3">
        <f t="array" ref="Y2856">ROUNDDOWN(INDEX($A:$O,MATCH(W2856,$A:$A,0),COLUMN(O$1))/X2856,0)</f>
        <v>0</v>
      </c>
      <c r="Z2856" s="3">
        <f t="array" ref="Z2856">ROUNDDOWN(INDEX($A:$J,MATCH(W2856,$A:$A,0),COLUMN(H$1))/X2856,0)+Y2856</f>
        <v>0</v>
      </c>
      <c r="AA2856" s="5" t="str">
        <f>IFERROR(__xludf.DUMMYFUNCTION("SINGLE(XLOOKUP(W2856,A:A,M:M))"),"")</f>
        <v/>
      </c>
      <c r="AB2856" s="3">
        <f t="array" ref="AB2856">ROUNDDOWN(INDEX($A:$N,MATCH(W2856,$A:$A,0),COLUMN(N$1))/X2856,0)+Z2856</f>
        <v>0</v>
      </c>
      <c r="AC2856" s="3" t="str">
        <f t="array" ref="AC2856">INDEX($A:$P,MATCH(W2856,$A:$A,0),COLUMN(P$1))</f>
        <v>ZZ</v>
      </c>
      <c r="AD2856" s="3" t="s">
        <v>3090</v>
      </c>
      <c r="AE2856" s="3">
        <v>4.0</v>
      </c>
      <c r="AF2856" s="3">
        <f t="array" ref="AF2856">ROUNDDOWN(INDEX($A:$O,MATCH(AD2856,$A:$A,0),COLUMN(O$1))/AE2856,0)</f>
        <v>0</v>
      </c>
      <c r="AG2856" s="3">
        <f t="array" ref="AG2856">ROUNDDOWN(INDEX($A:$J,MATCH(AD2856,$A:$A,0),COLUMN(H$1))/AE2856,0)+AF2856</f>
        <v>0</v>
      </c>
      <c r="AH2856" s="5" t="str">
        <f>IFERROR(__xludf.DUMMYFUNCTION("SINGLE(XLOOKUP(AD2856,A:A,M:M))"),"")</f>
        <v/>
      </c>
      <c r="AI2856" s="3">
        <f t="array" ref="AI2856">ROUNDDOWN(INDEX($A:$N,MATCH(AD2856,$A:$A,0),COLUMN(N$1))/AE2856,0)+AG2856</f>
        <v>0</v>
      </c>
      <c r="AJ2856" s="3" t="str">
        <f t="array" ref="AJ2856">INDEX($A:$P,MATCH(AD2856,$A:$A,0),COLUMN(P$1))</f>
        <v>ZZ</v>
      </c>
    </row>
    <row r="2857" ht="15.75" customHeight="1">
      <c r="A2857" s="3" t="s">
        <v>3124</v>
      </c>
      <c r="B2857" s="4" t="str">
        <f t="shared" si="104"/>
        <v>SETODARLT2A1B</v>
      </c>
      <c r="D2857" s="3" t="s">
        <v>101</v>
      </c>
      <c r="G2857" s="4">
        <v>0.0</v>
      </c>
      <c r="I2857" s="4">
        <v>0.0</v>
      </c>
      <c r="J2857" s="4">
        <v>0.0</v>
      </c>
      <c r="K2857" s="4">
        <v>0.0</v>
      </c>
      <c r="L2857" s="4">
        <v>0.0</v>
      </c>
      <c r="O2857" s="6">
        <f t="shared" si="2"/>
        <v>0</v>
      </c>
      <c r="P2857" s="3" t="s">
        <v>51</v>
      </c>
      <c r="Q2857" s="3" t="str">
        <f t="shared" si="3"/>
        <v>ZZ</v>
      </c>
      <c r="R2857" s="3">
        <f t="shared" si="4"/>
        <v>0</v>
      </c>
      <c r="S2857" s="3">
        <f t="shared" si="5"/>
        <v>0</v>
      </c>
      <c r="T2857" s="7">
        <f t="shared" si="6"/>
        <v>0</v>
      </c>
      <c r="U2857" s="8">
        <f t="array" ref="U2857">IF(W2857&lt;&gt;0,MAX(IFERROR(INDEX(A:S,MATCH(W2857,A:A,0),COLUMN(M$2)),0),IFERROR(INDEX(A:S,MATCH(AD2857,A:A,0),COLUMN(M$2)),0),IFERROR(INDEX(A:S,MATCH(AK2857,A:A,0),COLUMN(M$2)),0),IFERROR(INDEX(A:S,MATCH(AR2857,A:A,0),COLUMN(M$2)),0)),M2857)</f>
        <v>0</v>
      </c>
      <c r="V2857" s="3">
        <f t="shared" si="7"/>
        <v>0</v>
      </c>
      <c r="W2857" s="3" t="s">
        <v>3089</v>
      </c>
      <c r="X2857" s="3">
        <v>2.0</v>
      </c>
      <c r="Y2857" s="3">
        <f t="array" ref="Y2857">ROUNDDOWN(INDEX($A:$O,MATCH(W2857,$A:$A,0),COLUMN(O$1))/X2857,0)</f>
        <v>0</v>
      </c>
      <c r="Z2857" s="3">
        <f t="array" ref="Z2857">ROUNDDOWN(INDEX($A:$J,MATCH(W2857,$A:$A,0),COLUMN(H$1))/X2857,0)+Y2857</f>
        <v>0</v>
      </c>
      <c r="AA2857" s="5" t="str">
        <f>IFERROR(__xludf.DUMMYFUNCTION("SINGLE(XLOOKUP(W2857,A:A,M:M))"),"")</f>
        <v/>
      </c>
      <c r="AB2857" s="3">
        <f t="array" ref="AB2857">ROUNDDOWN(INDEX($A:$N,MATCH(W2857,$A:$A,0),COLUMN(N$1))/X2857,0)+Z2857</f>
        <v>0</v>
      </c>
      <c r="AC2857" s="3" t="str">
        <f t="array" ref="AC2857">INDEX($A:$P,MATCH(W2857,$A:$A,0),COLUMN(P$1))</f>
        <v>ZZ</v>
      </c>
      <c r="AD2857" s="3" t="s">
        <v>3090</v>
      </c>
      <c r="AE2857" s="3">
        <v>1.0</v>
      </c>
      <c r="AF2857" s="3">
        <f t="array" ref="AF2857">ROUNDDOWN(INDEX($A:$O,MATCH(AD2857,$A:$A,0),COLUMN(O$1))/AE2857,0)</f>
        <v>0</v>
      </c>
      <c r="AG2857" s="3">
        <f t="array" ref="AG2857">ROUNDDOWN(INDEX($A:$J,MATCH(AD2857,$A:$A,0),COLUMN(H$1))/AE2857,0)+AF2857</f>
        <v>0</v>
      </c>
      <c r="AH2857" s="5" t="str">
        <f>IFERROR(__xludf.DUMMYFUNCTION("SINGLE(XLOOKUP(AD2857,A:A,M:M))"),"")</f>
        <v/>
      </c>
      <c r="AI2857" s="3">
        <f t="array" ref="AI2857">ROUNDDOWN(INDEX($A:$N,MATCH(AD2857,$A:$A,0),COLUMN(N$1))/AE2857,0)+AG2857</f>
        <v>0</v>
      </c>
      <c r="AJ2857" s="3" t="str">
        <f t="array" ref="AJ2857">INDEX($A:$P,MATCH(AD2857,$A:$A,0),COLUMN(P$1))</f>
        <v>ZZ</v>
      </c>
    </row>
    <row r="2858" ht="15.75" customHeight="1">
      <c r="A2858" s="3" t="s">
        <v>3125</v>
      </c>
      <c r="B2858" s="4" t="str">
        <f t="shared" si="104"/>
        <v>SETODARLT4A1BCH</v>
      </c>
      <c r="D2858" s="3" t="s">
        <v>101</v>
      </c>
      <c r="G2858" s="4">
        <v>0.0</v>
      </c>
      <c r="I2858" s="4">
        <v>0.0</v>
      </c>
      <c r="J2858" s="4">
        <v>0.0</v>
      </c>
      <c r="K2858" s="4">
        <v>0.0</v>
      </c>
      <c r="L2858" s="4">
        <v>0.0</v>
      </c>
      <c r="O2858" s="6">
        <f t="shared" si="2"/>
        <v>0</v>
      </c>
      <c r="P2858" s="3" t="s">
        <v>51</v>
      </c>
      <c r="Q2858" s="3" t="str">
        <f t="shared" si="3"/>
        <v>ZZ</v>
      </c>
      <c r="R2858" s="3">
        <f t="shared" si="4"/>
        <v>0</v>
      </c>
      <c r="S2858" s="3">
        <f t="shared" si="5"/>
        <v>0</v>
      </c>
      <c r="T2858" s="7">
        <f t="shared" si="6"/>
        <v>0</v>
      </c>
      <c r="U2858" s="8">
        <f t="array" ref="U2858">IF(W2858&lt;&gt;0,MAX(IFERROR(INDEX(A:S,MATCH(W2858,A:A,0),COLUMN(M$2)),0),IFERROR(INDEX(A:S,MATCH(AD2858,A:A,0),COLUMN(M$2)),0),IFERROR(INDEX(A:S,MATCH(AK2858,A:A,0),COLUMN(M$2)),0),IFERROR(INDEX(A:S,MATCH(AR2858,A:A,0),COLUMN(M$2)),0)),M2858)</f>
        <v>0</v>
      </c>
      <c r="V2858" s="3">
        <f t="shared" si="7"/>
        <v>0</v>
      </c>
      <c r="W2858" s="3" t="s">
        <v>3089</v>
      </c>
      <c r="X2858" s="3">
        <v>4.0</v>
      </c>
      <c r="Y2858" s="3">
        <f t="array" ref="Y2858">ROUNDDOWN(INDEX($A:$O,MATCH(W2858,$A:$A,0),COLUMN(O$1))/X2858,0)</f>
        <v>0</v>
      </c>
      <c r="Z2858" s="3">
        <f t="array" ref="Z2858">ROUNDDOWN(INDEX($A:$J,MATCH(W2858,$A:$A,0),COLUMN(H$1))/X2858,0)+Y2858</f>
        <v>0</v>
      </c>
      <c r="AA2858" s="5" t="str">
        <f>IFERROR(__xludf.DUMMYFUNCTION("SINGLE(XLOOKUP(W2858,A:A,M:M))"),"")</f>
        <v/>
      </c>
      <c r="AB2858" s="3">
        <f t="array" ref="AB2858">ROUNDDOWN(INDEX($A:$N,MATCH(W2858,$A:$A,0),COLUMN(N$1))/X2858,0)+Z2858</f>
        <v>0</v>
      </c>
      <c r="AC2858" s="3" t="str">
        <f t="array" ref="AC2858">INDEX($A:$P,MATCH(W2858,$A:$A,0),COLUMN(P$1))</f>
        <v>ZZ</v>
      </c>
      <c r="AD2858" s="3" t="s">
        <v>3090</v>
      </c>
      <c r="AE2858" s="3">
        <v>1.0</v>
      </c>
      <c r="AF2858" s="3">
        <f t="array" ref="AF2858">ROUNDDOWN(INDEX($A:$O,MATCH(AD2858,$A:$A,0),COLUMN(O$1))/AE2858,0)</f>
        <v>0</v>
      </c>
      <c r="AG2858" s="3">
        <f t="array" ref="AG2858">ROUNDDOWN(INDEX($A:$J,MATCH(AD2858,$A:$A,0),COLUMN(H$1))/AE2858,0)+AF2858</f>
        <v>0</v>
      </c>
      <c r="AH2858" s="5" t="str">
        <f>IFERROR(__xludf.DUMMYFUNCTION("SINGLE(XLOOKUP(AD2858,A:A,M:M))"),"")</f>
        <v/>
      </c>
      <c r="AI2858" s="3">
        <f t="array" ref="AI2858">ROUNDDOWN(INDEX($A:$N,MATCH(AD2858,$A:$A,0),COLUMN(N$1))/AE2858,0)+AG2858</f>
        <v>0</v>
      </c>
      <c r="AJ2858" s="3" t="str">
        <f t="array" ref="AJ2858">INDEX($A:$P,MATCH(AD2858,$A:$A,0),COLUMN(P$1))</f>
        <v>ZZ</v>
      </c>
    </row>
    <row r="2859" ht="15.75" customHeight="1">
      <c r="A2859" s="3" t="s">
        <v>3126</v>
      </c>
      <c r="B2859" s="4" t="str">
        <f t="shared" si="104"/>
        <v>SETODARLT4A2B</v>
      </c>
      <c r="D2859" s="3" t="s">
        <v>60</v>
      </c>
      <c r="F2859" s="5">
        <v>45020.0</v>
      </c>
      <c r="G2859" s="4">
        <v>0.0</v>
      </c>
      <c r="I2859" s="4">
        <v>0.0</v>
      </c>
      <c r="J2859" s="4">
        <v>0.0</v>
      </c>
      <c r="K2859" s="4">
        <v>0.0</v>
      </c>
      <c r="L2859" s="4">
        <v>0.0</v>
      </c>
      <c r="O2859" s="6">
        <f t="shared" si="2"/>
        <v>0</v>
      </c>
      <c r="P2859" s="3" t="s">
        <v>51</v>
      </c>
      <c r="Q2859" s="3" t="str">
        <f t="shared" si="3"/>
        <v>ZZ</v>
      </c>
      <c r="R2859" s="3">
        <f t="shared" si="4"/>
        <v>0</v>
      </c>
      <c r="S2859" s="3">
        <f t="shared" si="5"/>
        <v>0</v>
      </c>
      <c r="T2859" s="7">
        <f t="shared" si="6"/>
        <v>0</v>
      </c>
      <c r="U2859" s="8">
        <f t="array" ref="U2859">IF(W2859&lt;&gt;0,MAX(IFERROR(INDEX(A:S,MATCH(W2859,A:A,0),COLUMN(M$2)),0),IFERROR(INDEX(A:S,MATCH(AD2859,A:A,0),COLUMN(M$2)),0),IFERROR(INDEX(A:S,MATCH(AK2859,A:A,0),COLUMN(M$2)),0),IFERROR(INDEX(A:S,MATCH(AR2859,A:A,0),COLUMN(M$2)),0)),M2859)</f>
        <v>0</v>
      </c>
      <c r="V2859" s="3">
        <f t="shared" si="7"/>
        <v>0</v>
      </c>
      <c r="W2859" s="3" t="s">
        <v>3089</v>
      </c>
      <c r="X2859" s="3">
        <v>4.0</v>
      </c>
      <c r="Y2859" s="3">
        <f t="array" ref="Y2859">ROUNDDOWN(INDEX($A:$O,MATCH(W2859,$A:$A,0),COLUMN(O$1))/X2859,0)</f>
        <v>0</v>
      </c>
      <c r="Z2859" s="3">
        <f t="array" ref="Z2859">ROUNDDOWN(INDEX($A:$J,MATCH(W2859,$A:$A,0),COLUMN(H$1))/X2859,0)+Y2859</f>
        <v>0</v>
      </c>
      <c r="AA2859" s="5" t="str">
        <f>IFERROR(__xludf.DUMMYFUNCTION("SINGLE(XLOOKUP(W2859,A:A,M:M))"),"")</f>
        <v/>
      </c>
      <c r="AB2859" s="3">
        <f t="array" ref="AB2859">ROUNDDOWN(INDEX($A:$N,MATCH(W2859,$A:$A,0),COLUMN(N$1))/X2859,0)+Z2859</f>
        <v>0</v>
      </c>
      <c r="AC2859" s="3" t="str">
        <f t="array" ref="AC2859">INDEX($A:$P,MATCH(W2859,$A:$A,0),COLUMN(P$1))</f>
        <v>ZZ</v>
      </c>
      <c r="AD2859" s="3" t="s">
        <v>3090</v>
      </c>
      <c r="AE2859" s="3">
        <v>2.0</v>
      </c>
      <c r="AF2859" s="3">
        <f t="array" ref="AF2859">ROUNDDOWN(INDEX($A:$O,MATCH(AD2859,$A:$A,0),COLUMN(O$1))/AE2859,0)</f>
        <v>0</v>
      </c>
      <c r="AG2859" s="3">
        <f t="array" ref="AG2859">ROUNDDOWN(INDEX($A:$J,MATCH(AD2859,$A:$A,0),COLUMN(H$1))/AE2859,0)+AF2859</f>
        <v>0</v>
      </c>
      <c r="AH2859" s="5" t="str">
        <f>IFERROR(__xludf.DUMMYFUNCTION("SINGLE(XLOOKUP(AD2859,A:A,M:M))"),"")</f>
        <v/>
      </c>
      <c r="AI2859" s="3">
        <f t="array" ref="AI2859">ROUNDDOWN(INDEX($A:$N,MATCH(AD2859,$A:$A,0),COLUMN(N$1))/AE2859,0)+AG2859</f>
        <v>0</v>
      </c>
      <c r="AJ2859" s="3" t="str">
        <f t="array" ref="AJ2859">INDEX($A:$P,MATCH(AD2859,$A:$A,0),COLUMN(P$1))</f>
        <v>ZZ</v>
      </c>
    </row>
    <row r="2860" ht="15.75" customHeight="1">
      <c r="A2860" s="3" t="s">
        <v>3127</v>
      </c>
      <c r="B2860" s="4" t="str">
        <f t="shared" si="104"/>
        <v>SETODARLT4A3B</v>
      </c>
      <c r="D2860" s="3" t="s">
        <v>101</v>
      </c>
      <c r="G2860" s="4">
        <v>0.0</v>
      </c>
      <c r="I2860" s="4">
        <v>0.0</v>
      </c>
      <c r="J2860" s="4">
        <v>0.0</v>
      </c>
      <c r="K2860" s="4">
        <v>0.0</v>
      </c>
      <c r="L2860" s="4">
        <v>0.0</v>
      </c>
      <c r="O2860" s="6">
        <f t="shared" si="2"/>
        <v>0</v>
      </c>
      <c r="P2860" s="3" t="s">
        <v>51</v>
      </c>
      <c r="Q2860" s="3" t="str">
        <f t="shared" si="3"/>
        <v>ZZ</v>
      </c>
      <c r="R2860" s="3">
        <f t="shared" si="4"/>
        <v>0</v>
      </c>
      <c r="S2860" s="3">
        <f t="shared" si="5"/>
        <v>0</v>
      </c>
      <c r="T2860" s="7">
        <f t="shared" si="6"/>
        <v>0</v>
      </c>
      <c r="U2860" s="8">
        <f t="array" ref="U2860">IF(W2860&lt;&gt;0,MAX(IFERROR(INDEX(A:S,MATCH(W2860,A:A,0),COLUMN(M$2)),0),IFERROR(INDEX(A:S,MATCH(AD2860,A:A,0),COLUMN(M$2)),0),IFERROR(INDEX(A:S,MATCH(AK2860,A:A,0),COLUMN(M$2)),0),IFERROR(INDEX(A:S,MATCH(AR2860,A:A,0),COLUMN(M$2)),0)),M2860)</f>
        <v>0</v>
      </c>
      <c r="V2860" s="3">
        <f t="shared" si="7"/>
        <v>0</v>
      </c>
      <c r="W2860" s="3" t="s">
        <v>3089</v>
      </c>
      <c r="X2860" s="3">
        <v>4.0</v>
      </c>
      <c r="Y2860" s="3">
        <f t="array" ref="Y2860">ROUNDDOWN(INDEX($A:$O,MATCH(W2860,$A:$A,0),COLUMN(O$1))/X2860,0)</f>
        <v>0</v>
      </c>
      <c r="Z2860" s="3">
        <f t="array" ref="Z2860">ROUNDDOWN(INDEX($A:$J,MATCH(W2860,$A:$A,0),COLUMN(H$1))/X2860,0)+Y2860</f>
        <v>0</v>
      </c>
      <c r="AA2860" s="5" t="str">
        <f>IFERROR(__xludf.DUMMYFUNCTION("SINGLE(XLOOKUP(W2860,A:A,M:M))"),"")</f>
        <v/>
      </c>
      <c r="AB2860" s="3">
        <f t="array" ref="AB2860">ROUNDDOWN(INDEX($A:$N,MATCH(W2860,$A:$A,0),COLUMN(N$1))/X2860,0)+Z2860</f>
        <v>0</v>
      </c>
      <c r="AC2860" s="3" t="str">
        <f t="array" ref="AC2860">INDEX($A:$P,MATCH(W2860,$A:$A,0),COLUMN(P$1))</f>
        <v>ZZ</v>
      </c>
      <c r="AD2860" s="3" t="s">
        <v>3090</v>
      </c>
      <c r="AE2860" s="3">
        <v>3.0</v>
      </c>
      <c r="AF2860" s="3">
        <f t="array" ref="AF2860">ROUNDDOWN(INDEX($A:$O,MATCH(AD2860,$A:$A,0),COLUMN(O$1))/AE2860,0)</f>
        <v>0</v>
      </c>
      <c r="AG2860" s="3">
        <f t="array" ref="AG2860">ROUNDDOWN(INDEX($A:$J,MATCH(AD2860,$A:$A,0),COLUMN(H$1))/AE2860,0)+AF2860</f>
        <v>0</v>
      </c>
      <c r="AH2860" s="5" t="str">
        <f>IFERROR(__xludf.DUMMYFUNCTION("SINGLE(XLOOKUP(AD2860,A:A,M:M))"),"")</f>
        <v/>
      </c>
      <c r="AI2860" s="3">
        <f t="array" ref="AI2860">ROUNDDOWN(INDEX($A:$N,MATCH(AD2860,$A:$A,0),COLUMN(N$1))/AE2860,0)+AG2860</f>
        <v>0</v>
      </c>
      <c r="AJ2860" s="3" t="str">
        <f t="array" ref="AJ2860">INDEX($A:$P,MATCH(AD2860,$A:$A,0),COLUMN(P$1))</f>
        <v>ZZ</v>
      </c>
    </row>
    <row r="2861" ht="15.75" customHeight="1">
      <c r="A2861" s="3" t="s">
        <v>3128</v>
      </c>
      <c r="B2861" s="4" t="str">
        <f t="shared" si="104"/>
        <v>SETODARLT5A2B</v>
      </c>
      <c r="D2861" s="3" t="s">
        <v>60</v>
      </c>
      <c r="F2861" s="5">
        <v>45020.0</v>
      </c>
      <c r="G2861" s="4">
        <v>0.0</v>
      </c>
      <c r="I2861" s="4">
        <v>0.0</v>
      </c>
      <c r="J2861" s="4">
        <v>0.0</v>
      </c>
      <c r="K2861" s="4">
        <v>0.0</v>
      </c>
      <c r="L2861" s="4">
        <v>0.0</v>
      </c>
      <c r="O2861" s="6">
        <f t="shared" si="2"/>
        <v>0</v>
      </c>
      <c r="P2861" s="3" t="s">
        <v>51</v>
      </c>
      <c r="Q2861" s="3" t="str">
        <f t="shared" si="3"/>
        <v>ZZ</v>
      </c>
      <c r="R2861" s="3">
        <f t="shared" si="4"/>
        <v>0</v>
      </c>
      <c r="S2861" s="3">
        <f t="shared" si="5"/>
        <v>0</v>
      </c>
      <c r="T2861" s="7">
        <f t="shared" si="6"/>
        <v>0</v>
      </c>
      <c r="U2861" s="8">
        <f t="array" ref="U2861">IF(W2861&lt;&gt;0,MAX(IFERROR(INDEX(A:S,MATCH(W2861,A:A,0),COLUMN(M$2)),0),IFERROR(INDEX(A:S,MATCH(AD2861,A:A,0),COLUMN(M$2)),0),IFERROR(INDEX(A:S,MATCH(AK2861,A:A,0),COLUMN(M$2)),0),IFERROR(INDEX(A:S,MATCH(AR2861,A:A,0),COLUMN(M$2)),0)),M2861)</f>
        <v>0</v>
      </c>
      <c r="V2861" s="3">
        <f t="shared" si="7"/>
        <v>0</v>
      </c>
      <c r="W2861" s="3" t="s">
        <v>3089</v>
      </c>
      <c r="X2861" s="3">
        <v>5.0</v>
      </c>
      <c r="Y2861" s="3">
        <f t="array" ref="Y2861">ROUNDDOWN(INDEX($A:$O,MATCH(W2861,$A:$A,0),COLUMN(O$1))/X2861,0)</f>
        <v>0</v>
      </c>
      <c r="Z2861" s="3">
        <f t="array" ref="Z2861">ROUNDDOWN(INDEX($A:$J,MATCH(W2861,$A:$A,0),COLUMN(H$1))/X2861,0)+Y2861</f>
        <v>0</v>
      </c>
      <c r="AA2861" s="5" t="str">
        <f>IFERROR(__xludf.DUMMYFUNCTION("SINGLE(XLOOKUP(W2861,A:A,M:M))"),"")</f>
        <v/>
      </c>
      <c r="AB2861" s="3">
        <f t="array" ref="AB2861">ROUNDDOWN(INDEX($A:$N,MATCH(W2861,$A:$A,0),COLUMN(N$1))/X2861,0)+Z2861</f>
        <v>0</v>
      </c>
      <c r="AC2861" s="3" t="str">
        <f t="array" ref="AC2861">INDEX($A:$P,MATCH(W2861,$A:$A,0),COLUMN(P$1))</f>
        <v>ZZ</v>
      </c>
      <c r="AD2861" s="3" t="s">
        <v>3090</v>
      </c>
      <c r="AE2861" s="3">
        <v>2.0</v>
      </c>
      <c r="AF2861" s="3">
        <f t="array" ref="AF2861">ROUNDDOWN(INDEX($A:$O,MATCH(AD2861,$A:$A,0),COLUMN(O$1))/AE2861,0)</f>
        <v>0</v>
      </c>
      <c r="AG2861" s="3">
        <f t="array" ref="AG2861">ROUNDDOWN(INDEX($A:$J,MATCH(AD2861,$A:$A,0),COLUMN(H$1))/AE2861,0)+AF2861</f>
        <v>0</v>
      </c>
      <c r="AH2861" s="5" t="str">
        <f>IFERROR(__xludf.DUMMYFUNCTION("SINGLE(XLOOKUP(AD2861,A:A,M:M))"),"")</f>
        <v/>
      </c>
      <c r="AI2861" s="3">
        <f t="array" ref="AI2861">ROUNDDOWN(INDEX($A:$N,MATCH(AD2861,$A:$A,0),COLUMN(N$1))/AE2861,0)+AG2861</f>
        <v>0</v>
      </c>
      <c r="AJ2861" s="3" t="str">
        <f t="array" ref="AJ2861">INDEX($A:$P,MATCH(AD2861,$A:$A,0),COLUMN(P$1))</f>
        <v>ZZ</v>
      </c>
    </row>
    <row r="2862" ht="15.75" customHeight="1">
      <c r="A2862" s="3" t="s">
        <v>3129</v>
      </c>
      <c r="B2862" s="4" t="str">
        <f t="shared" si="104"/>
        <v>SETODARLT5A3B</v>
      </c>
      <c r="D2862" s="3" t="s">
        <v>60</v>
      </c>
      <c r="F2862" s="5">
        <v>45020.0</v>
      </c>
      <c r="G2862" s="4">
        <v>0.0</v>
      </c>
      <c r="I2862" s="4">
        <v>0.0</v>
      </c>
      <c r="J2862" s="4">
        <v>0.0</v>
      </c>
      <c r="K2862" s="4">
        <v>0.0</v>
      </c>
      <c r="L2862" s="4">
        <v>0.0</v>
      </c>
      <c r="O2862" s="6">
        <f t="shared" si="2"/>
        <v>0</v>
      </c>
      <c r="P2862" s="3" t="s">
        <v>51</v>
      </c>
      <c r="Q2862" s="3" t="str">
        <f t="shared" si="3"/>
        <v>ZZ</v>
      </c>
      <c r="R2862" s="3">
        <f t="shared" si="4"/>
        <v>0</v>
      </c>
      <c r="S2862" s="3">
        <f t="shared" si="5"/>
        <v>0</v>
      </c>
      <c r="T2862" s="7">
        <f t="shared" si="6"/>
        <v>0</v>
      </c>
      <c r="U2862" s="8">
        <f t="array" ref="U2862">IF(W2862&lt;&gt;0,MAX(IFERROR(INDEX(A:S,MATCH(W2862,A:A,0),COLUMN(M$2)),0),IFERROR(INDEX(A:S,MATCH(AD2862,A:A,0),COLUMN(M$2)),0),IFERROR(INDEX(A:S,MATCH(AK2862,A:A,0),COLUMN(M$2)),0),IFERROR(INDEX(A:S,MATCH(AR2862,A:A,0),COLUMN(M$2)),0)),M2862)</f>
        <v>0</v>
      </c>
      <c r="V2862" s="3">
        <f t="shared" si="7"/>
        <v>0</v>
      </c>
      <c r="W2862" s="3" t="s">
        <v>3089</v>
      </c>
      <c r="X2862" s="3">
        <v>5.0</v>
      </c>
      <c r="Y2862" s="3">
        <f t="array" ref="Y2862">ROUNDDOWN(INDEX($A:$O,MATCH(W2862,$A:$A,0),COLUMN(O$1))/X2862,0)</f>
        <v>0</v>
      </c>
      <c r="Z2862" s="3">
        <f t="array" ref="Z2862">ROUNDDOWN(INDEX($A:$J,MATCH(W2862,$A:$A,0),COLUMN(H$1))/X2862,0)+Y2862</f>
        <v>0</v>
      </c>
      <c r="AA2862" s="5" t="str">
        <f>IFERROR(__xludf.DUMMYFUNCTION("SINGLE(XLOOKUP(W2862,A:A,M:M))"),"")</f>
        <v/>
      </c>
      <c r="AB2862" s="3">
        <f t="array" ref="AB2862">ROUNDDOWN(INDEX($A:$N,MATCH(W2862,$A:$A,0),COLUMN(N$1))/X2862,0)+Z2862</f>
        <v>0</v>
      </c>
      <c r="AC2862" s="3" t="str">
        <f t="array" ref="AC2862">INDEX($A:$P,MATCH(W2862,$A:$A,0),COLUMN(P$1))</f>
        <v>ZZ</v>
      </c>
      <c r="AD2862" s="3" t="s">
        <v>3090</v>
      </c>
      <c r="AE2862" s="3">
        <v>3.0</v>
      </c>
      <c r="AF2862" s="3">
        <f t="array" ref="AF2862">ROUNDDOWN(INDEX($A:$O,MATCH(AD2862,$A:$A,0),COLUMN(O$1))/AE2862,0)</f>
        <v>0</v>
      </c>
      <c r="AG2862" s="3">
        <f t="array" ref="AG2862">ROUNDDOWN(INDEX($A:$J,MATCH(AD2862,$A:$A,0),COLUMN(H$1))/AE2862,0)+AF2862</f>
        <v>0</v>
      </c>
      <c r="AH2862" s="5" t="str">
        <f>IFERROR(__xludf.DUMMYFUNCTION("SINGLE(XLOOKUP(AD2862,A:A,M:M))"),"")</f>
        <v/>
      </c>
      <c r="AI2862" s="3">
        <f t="array" ref="AI2862">ROUNDDOWN(INDEX($A:$N,MATCH(AD2862,$A:$A,0),COLUMN(N$1))/AE2862,0)+AG2862</f>
        <v>0</v>
      </c>
      <c r="AJ2862" s="3" t="str">
        <f t="array" ref="AJ2862">INDEX($A:$P,MATCH(AD2862,$A:$A,0),COLUMN(P$1))</f>
        <v>ZZ</v>
      </c>
    </row>
    <row r="2863" ht="15.75" customHeight="1">
      <c r="A2863" s="3" t="s">
        <v>3130</v>
      </c>
      <c r="B2863" s="4" t="str">
        <f t="shared" si="104"/>
        <v>SETODARLT6A2B</v>
      </c>
      <c r="D2863" s="3" t="s">
        <v>101</v>
      </c>
      <c r="G2863" s="4">
        <v>0.0</v>
      </c>
      <c r="I2863" s="4">
        <v>0.0</v>
      </c>
      <c r="J2863" s="4">
        <v>0.0</v>
      </c>
      <c r="K2863" s="4">
        <v>0.0</v>
      </c>
      <c r="L2863" s="4">
        <v>0.0</v>
      </c>
      <c r="O2863" s="6">
        <f t="shared" si="2"/>
        <v>0</v>
      </c>
      <c r="P2863" s="3" t="s">
        <v>51</v>
      </c>
      <c r="Q2863" s="3" t="str">
        <f t="shared" si="3"/>
        <v>ZZ</v>
      </c>
      <c r="R2863" s="3">
        <f t="shared" si="4"/>
        <v>0</v>
      </c>
      <c r="S2863" s="3">
        <f t="shared" si="5"/>
        <v>0</v>
      </c>
      <c r="T2863" s="7">
        <f t="shared" si="6"/>
        <v>0</v>
      </c>
      <c r="U2863" s="8">
        <f t="array" ref="U2863">IF(W2863&lt;&gt;0,MAX(IFERROR(INDEX(A:S,MATCH(W2863,A:A,0),COLUMN(M$2)),0),IFERROR(INDEX(A:S,MATCH(AD2863,A:A,0),COLUMN(M$2)),0),IFERROR(INDEX(A:S,MATCH(AK2863,A:A,0),COLUMN(M$2)),0),IFERROR(INDEX(A:S,MATCH(AR2863,A:A,0),COLUMN(M$2)),0)),M2863)</f>
        <v>0</v>
      </c>
      <c r="V2863" s="3">
        <f t="shared" si="7"/>
        <v>0</v>
      </c>
      <c r="W2863" s="3" t="s">
        <v>3089</v>
      </c>
      <c r="X2863" s="3">
        <v>6.0</v>
      </c>
      <c r="Y2863" s="3">
        <f t="array" ref="Y2863">ROUNDDOWN(INDEX($A:$O,MATCH(W2863,$A:$A,0),COLUMN(O$1))/X2863,0)</f>
        <v>0</v>
      </c>
      <c r="Z2863" s="3">
        <f t="array" ref="Z2863">ROUNDDOWN(INDEX($A:$J,MATCH(W2863,$A:$A,0),COLUMN(H$1))/X2863,0)+Y2863</f>
        <v>0</v>
      </c>
      <c r="AA2863" s="5" t="str">
        <f>IFERROR(__xludf.DUMMYFUNCTION("SINGLE(XLOOKUP(W2863,A:A,M:M))"),"")</f>
        <v/>
      </c>
      <c r="AB2863" s="3">
        <f t="array" ref="AB2863">ROUNDDOWN(INDEX($A:$N,MATCH(W2863,$A:$A,0),COLUMN(N$1))/X2863,0)+Z2863</f>
        <v>0</v>
      </c>
      <c r="AC2863" s="3" t="str">
        <f t="array" ref="AC2863">INDEX($A:$P,MATCH(W2863,$A:$A,0),COLUMN(P$1))</f>
        <v>ZZ</v>
      </c>
      <c r="AD2863" s="3" t="s">
        <v>3090</v>
      </c>
      <c r="AE2863" s="3">
        <v>2.0</v>
      </c>
      <c r="AF2863" s="3">
        <f t="array" ref="AF2863">ROUNDDOWN(INDEX($A:$O,MATCH(AD2863,$A:$A,0),COLUMN(O$1))/AE2863,0)</f>
        <v>0</v>
      </c>
      <c r="AG2863" s="3">
        <f t="array" ref="AG2863">ROUNDDOWN(INDEX($A:$J,MATCH(AD2863,$A:$A,0),COLUMN(H$1))/AE2863,0)+AF2863</f>
        <v>0</v>
      </c>
      <c r="AH2863" s="5" t="str">
        <f>IFERROR(__xludf.DUMMYFUNCTION("SINGLE(XLOOKUP(AD2863,A:A,M:M))"),"")</f>
        <v/>
      </c>
      <c r="AI2863" s="3">
        <f t="array" ref="AI2863">ROUNDDOWN(INDEX($A:$N,MATCH(AD2863,$A:$A,0),COLUMN(N$1))/AE2863,0)+AG2863</f>
        <v>0</v>
      </c>
      <c r="AJ2863" s="3" t="str">
        <f t="array" ref="AJ2863">INDEX($A:$P,MATCH(AD2863,$A:$A,0),COLUMN(P$1))</f>
        <v>ZZ</v>
      </c>
    </row>
    <row r="2864" ht="15.75" customHeight="1">
      <c r="A2864" s="3" t="s">
        <v>3131</v>
      </c>
      <c r="B2864" s="4" t="str">
        <f t="shared" si="104"/>
        <v>SETODARLT7A4B</v>
      </c>
      <c r="D2864" s="3" t="s">
        <v>60</v>
      </c>
      <c r="F2864" s="5">
        <v>45020.0</v>
      </c>
      <c r="G2864" s="4">
        <v>0.0</v>
      </c>
      <c r="I2864" s="4">
        <v>0.0</v>
      </c>
      <c r="J2864" s="4">
        <v>0.0</v>
      </c>
      <c r="K2864" s="4">
        <v>0.0</v>
      </c>
      <c r="L2864" s="4">
        <v>0.0</v>
      </c>
      <c r="O2864" s="6">
        <f t="shared" si="2"/>
        <v>0</v>
      </c>
      <c r="P2864" s="3" t="s">
        <v>51</v>
      </c>
      <c r="Q2864" s="3" t="str">
        <f t="shared" si="3"/>
        <v>ZZ</v>
      </c>
      <c r="R2864" s="3">
        <f t="shared" si="4"/>
        <v>0</v>
      </c>
      <c r="S2864" s="3">
        <f t="shared" si="5"/>
        <v>0</v>
      </c>
      <c r="T2864" s="7">
        <f t="shared" si="6"/>
        <v>0</v>
      </c>
      <c r="U2864" s="8">
        <f t="array" ref="U2864">IF(W2864&lt;&gt;0,MAX(IFERROR(INDEX(A:S,MATCH(W2864,A:A,0),COLUMN(M$2)),0),IFERROR(INDEX(A:S,MATCH(AD2864,A:A,0),COLUMN(M$2)),0),IFERROR(INDEX(A:S,MATCH(AK2864,A:A,0),COLUMN(M$2)),0),IFERROR(INDEX(A:S,MATCH(AR2864,A:A,0),COLUMN(M$2)),0)),M2864)</f>
        <v>0</v>
      </c>
      <c r="V2864" s="3">
        <f t="shared" si="7"/>
        <v>0</v>
      </c>
      <c r="W2864" s="3" t="s">
        <v>3089</v>
      </c>
      <c r="X2864" s="3">
        <v>7.0</v>
      </c>
      <c r="Y2864" s="3">
        <f t="array" ref="Y2864">ROUNDDOWN(INDEX($A:$O,MATCH(W2864,$A:$A,0),COLUMN(O$1))/X2864,0)</f>
        <v>0</v>
      </c>
      <c r="Z2864" s="3">
        <f t="array" ref="Z2864">ROUNDDOWN(INDEX($A:$J,MATCH(W2864,$A:$A,0),COLUMN(H$1))/X2864,0)+Y2864</f>
        <v>0</v>
      </c>
      <c r="AA2864" s="5" t="str">
        <f>IFERROR(__xludf.DUMMYFUNCTION("SINGLE(XLOOKUP(W2864,A:A,M:M))"),"")</f>
        <v/>
      </c>
      <c r="AB2864" s="3">
        <f t="array" ref="AB2864">ROUNDDOWN(INDEX($A:$N,MATCH(W2864,$A:$A,0),COLUMN(N$1))/X2864,0)+Z2864</f>
        <v>0</v>
      </c>
      <c r="AC2864" s="3" t="str">
        <f t="array" ref="AC2864">INDEX($A:$P,MATCH(W2864,$A:$A,0),COLUMN(P$1))</f>
        <v>ZZ</v>
      </c>
      <c r="AD2864" s="3" t="s">
        <v>3090</v>
      </c>
      <c r="AE2864" s="3">
        <v>4.0</v>
      </c>
      <c r="AF2864" s="3">
        <f t="array" ref="AF2864">ROUNDDOWN(INDEX($A:$O,MATCH(AD2864,$A:$A,0),COLUMN(O$1))/AE2864,0)</f>
        <v>0</v>
      </c>
      <c r="AG2864" s="3">
        <f t="array" ref="AG2864">ROUNDDOWN(INDEX($A:$J,MATCH(AD2864,$A:$A,0),COLUMN(H$1))/AE2864,0)+AF2864</f>
        <v>0</v>
      </c>
      <c r="AH2864" s="5" t="str">
        <f>IFERROR(__xludf.DUMMYFUNCTION("SINGLE(XLOOKUP(AD2864,A:A,M:M))"),"")</f>
        <v/>
      </c>
      <c r="AI2864" s="3">
        <f t="array" ref="AI2864">ROUNDDOWN(INDEX($A:$N,MATCH(AD2864,$A:$A,0),COLUMN(N$1))/AE2864,0)+AG2864</f>
        <v>0</v>
      </c>
      <c r="AJ2864" s="3" t="str">
        <f t="array" ref="AJ2864">INDEX($A:$P,MATCH(AD2864,$A:$A,0),COLUMN(P$1))</f>
        <v>ZZ</v>
      </c>
    </row>
    <row r="2865" ht="15.75" customHeight="1">
      <c r="A2865" s="3" t="s">
        <v>3132</v>
      </c>
      <c r="B2865" s="4" t="str">
        <f t="shared" si="104"/>
        <v>SETODARDK4A1BLV</v>
      </c>
      <c r="D2865" s="3" t="s">
        <v>101</v>
      </c>
      <c r="G2865" s="4">
        <v>0.0</v>
      </c>
      <c r="I2865" s="4">
        <v>0.0</v>
      </c>
      <c r="J2865" s="4">
        <v>0.0</v>
      </c>
      <c r="K2865" s="4">
        <v>0.0</v>
      </c>
      <c r="L2865" s="4">
        <v>0.0</v>
      </c>
      <c r="O2865" s="6">
        <f t="shared" si="2"/>
        <v>0</v>
      </c>
      <c r="P2865" s="3" t="s">
        <v>51</v>
      </c>
      <c r="Q2865" s="3" t="str">
        <f t="shared" si="3"/>
        <v>ZZ</v>
      </c>
      <c r="R2865" s="3">
        <f t="shared" si="4"/>
        <v>0</v>
      </c>
      <c r="S2865" s="3">
        <f t="shared" si="5"/>
        <v>0</v>
      </c>
      <c r="T2865" s="7">
        <f t="shared" si="6"/>
        <v>0</v>
      </c>
      <c r="U2865" s="8">
        <f t="array" ref="U2865">IF(W2865&lt;&gt;0,MAX(IFERROR(INDEX(A:S,MATCH(W2865,A:A,0),COLUMN(M$2)),0),IFERROR(INDEX(A:S,MATCH(AD2865,A:A,0),COLUMN(M$2)),0),IFERROR(INDEX(A:S,MATCH(AK2865,A:A,0),COLUMN(M$2)),0),IFERROR(INDEX(A:S,MATCH(AR2865,A:A,0),COLUMN(M$2)),0)),M2865)</f>
        <v>0</v>
      </c>
      <c r="V2865" s="3">
        <f t="shared" si="7"/>
        <v>0</v>
      </c>
      <c r="W2865" s="3" t="s">
        <v>3088</v>
      </c>
      <c r="X2865" s="3">
        <v>4.0</v>
      </c>
      <c r="Y2865" s="3">
        <f t="array" ref="Y2865">ROUNDDOWN(INDEX($A:$O,MATCH(W2865,$A:$A,0),COLUMN(O$1))/X2865,0)</f>
        <v>0</v>
      </c>
      <c r="Z2865" s="3">
        <f t="array" ref="Z2865">ROUNDDOWN(INDEX($A:$J,MATCH(W2865,$A:$A,0),COLUMN(H$1))/X2865,0)+Y2865</f>
        <v>0</v>
      </c>
      <c r="AA2865" s="5" t="str">
        <f>IFERROR(__xludf.DUMMYFUNCTION("SINGLE(XLOOKUP(W2865,A:A,M:M))"),"")</f>
        <v/>
      </c>
      <c r="AB2865" s="3">
        <f t="array" ref="AB2865">ROUNDDOWN(INDEX($A:$N,MATCH(W2865,$A:$A,0),COLUMN(N$1))/X2865,0)+Z2865</f>
        <v>0</v>
      </c>
      <c r="AC2865" s="3" t="str">
        <f t="array" ref="AC2865">INDEX($A:$P,MATCH(W2865,$A:$A,0),COLUMN(P$1))</f>
        <v>ZZ</v>
      </c>
      <c r="AD2865" s="3" t="s">
        <v>3090</v>
      </c>
      <c r="AE2865" s="3">
        <v>1.0</v>
      </c>
      <c r="AF2865" s="3">
        <f t="array" ref="AF2865">ROUNDDOWN(INDEX($A:$O,MATCH(AD2865,$A:$A,0),COLUMN(O$1))/AE2865,0)</f>
        <v>0</v>
      </c>
      <c r="AG2865" s="3">
        <f t="array" ref="AG2865">ROUNDDOWN(INDEX($A:$J,MATCH(AD2865,$A:$A,0),COLUMN(H$1))/AE2865,0)+AF2865</f>
        <v>0</v>
      </c>
      <c r="AH2865" s="5" t="str">
        <f>IFERROR(__xludf.DUMMYFUNCTION("SINGLE(XLOOKUP(AD2865,A:A,M:M))"),"")</f>
        <v/>
      </c>
      <c r="AI2865" s="3">
        <f t="array" ref="AI2865">ROUNDDOWN(INDEX($A:$N,MATCH(AD2865,$A:$A,0),COLUMN(N$1))/AE2865,0)+AG2865</f>
        <v>0</v>
      </c>
      <c r="AJ2865" s="3" t="str">
        <f t="array" ref="AJ2865">INDEX($A:$P,MATCH(AD2865,$A:$A,0),COLUMN(P$1))</f>
        <v>ZZ</v>
      </c>
    </row>
    <row r="2866" ht="15.75" customHeight="1">
      <c r="A2866" s="3" t="s">
        <v>3133</v>
      </c>
      <c r="B2866" s="4" t="str">
        <f t="shared" si="104"/>
        <v>SETODARLT4A1BLV</v>
      </c>
      <c r="D2866" s="3" t="s">
        <v>101</v>
      </c>
      <c r="G2866" s="4">
        <v>0.0</v>
      </c>
      <c r="I2866" s="4">
        <v>0.0</v>
      </c>
      <c r="J2866" s="4">
        <v>0.0</v>
      </c>
      <c r="K2866" s="4">
        <v>0.0</v>
      </c>
      <c r="L2866" s="4">
        <v>0.0</v>
      </c>
      <c r="O2866" s="6">
        <f t="shared" si="2"/>
        <v>0</v>
      </c>
      <c r="P2866" s="3" t="s">
        <v>51</v>
      </c>
      <c r="Q2866" s="3" t="str">
        <f t="shared" si="3"/>
        <v>ZZ</v>
      </c>
      <c r="R2866" s="3">
        <f t="shared" si="4"/>
        <v>0</v>
      </c>
      <c r="S2866" s="3">
        <f t="shared" si="5"/>
        <v>0</v>
      </c>
      <c r="T2866" s="7">
        <f t="shared" si="6"/>
        <v>0</v>
      </c>
      <c r="U2866" s="8">
        <f t="array" ref="U2866">IF(W2866&lt;&gt;0,MAX(IFERROR(INDEX(A:S,MATCH(W2866,A:A,0),COLUMN(M$2)),0),IFERROR(INDEX(A:S,MATCH(AD2866,A:A,0),COLUMN(M$2)),0),IFERROR(INDEX(A:S,MATCH(AK2866,A:A,0),COLUMN(M$2)),0),IFERROR(INDEX(A:S,MATCH(AR2866,A:A,0),COLUMN(M$2)),0)),M2866)</f>
        <v>0</v>
      </c>
      <c r="V2866" s="3">
        <f t="shared" si="7"/>
        <v>0</v>
      </c>
      <c r="W2866" s="3" t="s">
        <v>3089</v>
      </c>
      <c r="X2866" s="3">
        <v>4.0</v>
      </c>
      <c r="Y2866" s="3">
        <f t="array" ref="Y2866">ROUNDDOWN(INDEX($A:$O,MATCH(W2866,$A:$A,0),COLUMN(O$1))/X2866,0)</f>
        <v>0</v>
      </c>
      <c r="Z2866" s="3">
        <f t="array" ref="Z2866">ROUNDDOWN(INDEX($A:$J,MATCH(W2866,$A:$A,0),COLUMN(H$1))/X2866,0)+Y2866</f>
        <v>0</v>
      </c>
      <c r="AA2866" s="5" t="str">
        <f>IFERROR(__xludf.DUMMYFUNCTION("SINGLE(XLOOKUP(W2866,A:A,M:M))"),"")</f>
        <v/>
      </c>
      <c r="AB2866" s="3">
        <f t="array" ref="AB2866">ROUNDDOWN(INDEX($A:$N,MATCH(W2866,$A:$A,0),COLUMN(N$1))/X2866,0)+Z2866</f>
        <v>0</v>
      </c>
      <c r="AC2866" s="3" t="str">
        <f t="array" ref="AC2866">INDEX($A:$P,MATCH(W2866,$A:$A,0),COLUMN(P$1))</f>
        <v>ZZ</v>
      </c>
      <c r="AD2866" s="3" t="s">
        <v>3090</v>
      </c>
      <c r="AE2866" s="3">
        <v>1.0</v>
      </c>
      <c r="AF2866" s="3">
        <f t="array" ref="AF2866">ROUNDDOWN(INDEX($A:$O,MATCH(AD2866,$A:$A,0),COLUMN(O$1))/AE2866,0)</f>
        <v>0</v>
      </c>
      <c r="AG2866" s="3">
        <f t="array" ref="AG2866">ROUNDDOWN(INDEX($A:$J,MATCH(AD2866,$A:$A,0),COLUMN(H$1))/AE2866,0)+AF2866</f>
        <v>0</v>
      </c>
      <c r="AH2866" s="5" t="str">
        <f>IFERROR(__xludf.DUMMYFUNCTION("SINGLE(XLOOKUP(AD2866,A:A,M:M))"),"")</f>
        <v/>
      </c>
      <c r="AI2866" s="3">
        <f t="array" ref="AI2866">ROUNDDOWN(INDEX($A:$N,MATCH(AD2866,$A:$A,0),COLUMN(N$1))/AE2866,0)+AG2866</f>
        <v>0</v>
      </c>
      <c r="AJ2866" s="3" t="str">
        <f t="array" ref="AJ2866">INDEX($A:$P,MATCH(AD2866,$A:$A,0),COLUMN(P$1))</f>
        <v>ZZ</v>
      </c>
    </row>
    <row r="2867" ht="15.75" customHeight="1">
      <c r="A2867" s="3" t="s">
        <v>3134</v>
      </c>
      <c r="B2867" s="4" t="str">
        <f t="shared" si="104"/>
        <v>SETODBA4BR</v>
      </c>
      <c r="D2867" s="3" t="s">
        <v>60</v>
      </c>
      <c r="F2867" s="5">
        <v>45020.0</v>
      </c>
      <c r="G2867" s="4">
        <v>0.0</v>
      </c>
      <c r="I2867" s="4">
        <v>0.0</v>
      </c>
      <c r="J2867" s="4">
        <v>0.0</v>
      </c>
      <c r="K2867" s="4">
        <v>0.0</v>
      </c>
      <c r="L2867" s="4">
        <v>0.0</v>
      </c>
      <c r="O2867" s="6">
        <f t="shared" si="2"/>
        <v>0</v>
      </c>
      <c r="P2867" s="9" t="s">
        <v>51</v>
      </c>
      <c r="Q2867" s="3" t="str">
        <f t="shared" si="3"/>
        <v>ZZ</v>
      </c>
      <c r="R2867" s="3">
        <f t="shared" si="4"/>
        <v>0</v>
      </c>
      <c r="S2867" s="3">
        <f t="shared" si="5"/>
        <v>0</v>
      </c>
      <c r="T2867" s="7">
        <f t="shared" si="6"/>
        <v>0</v>
      </c>
      <c r="U2867" s="8">
        <f t="array" ref="U2867">IF(W2867&lt;&gt;0,MAX(IFERROR(INDEX(A:S,MATCH(W2867,A:A,0),COLUMN(M$2)),0),IFERROR(INDEX(A:S,MATCH(AD2867,A:A,0),COLUMN(M$2)),0),IFERROR(INDEX(A:S,MATCH(AK2867,A:A,0),COLUMN(M$2)),0),IFERROR(INDEX(A:S,MATCH(AR2867,A:A,0),COLUMN(M$2)),0)),M2867)</f>
        <v>0</v>
      </c>
      <c r="V2867" s="3">
        <f t="shared" si="7"/>
        <v>0</v>
      </c>
      <c r="W2867" s="3" t="s">
        <v>3091</v>
      </c>
      <c r="X2867" s="3">
        <v>2.0</v>
      </c>
      <c r="Y2867" s="3">
        <f t="array" ref="Y2867">ROUNDDOWN(INDEX($A:$O,MATCH(W2867,$A:$A,0),COLUMN(O$1))/X2867,0)</f>
        <v>5</v>
      </c>
      <c r="Z2867" s="3">
        <f t="array" ref="Z2867">ROUNDDOWN(INDEX($A:$J,MATCH(W2867,$A:$A,0),COLUMN(H$1))/X2867,0)+Y2867</f>
        <v>5</v>
      </c>
      <c r="AA2867" s="5" t="str">
        <f>IFERROR(__xludf.DUMMYFUNCTION("SINGLE(XLOOKUP(W2867,A:A,M:M))"),"")</f>
        <v/>
      </c>
      <c r="AB2867" s="3">
        <f t="array" ref="AB2867">ROUNDDOWN(INDEX($A:$N,MATCH(W2867,$A:$A,0),COLUMN(N$1))/X2867,0)+Z2867</f>
        <v>5</v>
      </c>
      <c r="AC2867" s="3" t="str">
        <f t="array" ref="AC2867">INDEX($A:$P,MATCH(W2867,$A:$A,0),COLUMN(P$1))</f>
        <v>Z</v>
      </c>
      <c r="AD2867" s="3" t="s">
        <v>3093</v>
      </c>
      <c r="AE2867" s="3">
        <v>1.0</v>
      </c>
      <c r="AF2867" s="3">
        <f t="array" ref="AF2867">ROUNDDOWN(INDEX($A:$O,MATCH(AD2867,$A:$A,0),COLUMN(O$1))/AE2867,0)</f>
        <v>0</v>
      </c>
      <c r="AG2867" s="3">
        <f t="array" ref="AG2867">ROUNDDOWN(INDEX($A:$J,MATCH(AD2867,$A:$A,0),COLUMN(H$1))/AE2867,0)+AF2867</f>
        <v>0</v>
      </c>
      <c r="AH2867" s="5" t="str">
        <f>IFERROR(__xludf.DUMMYFUNCTION("SINGLE(XLOOKUP(AD2867,A:A,M:M))"),"")</f>
        <v/>
      </c>
      <c r="AI2867" s="3">
        <f t="array" ref="AI2867">ROUNDDOWN(INDEX($A:$N,MATCH(AD2867,$A:$A,0),COLUMN(N$1))/AE2867,0)+AG2867</f>
        <v>0</v>
      </c>
      <c r="AJ2867" s="3" t="str">
        <f t="array" ref="AJ2867">INDEX($A:$P,MATCH(AD2867,$A:$A,0),COLUMN(P$1))</f>
        <v>ZZ</v>
      </c>
      <c r="AK2867" s="3" t="s">
        <v>3092</v>
      </c>
      <c r="AL2867" s="3">
        <v>1.0</v>
      </c>
      <c r="AM2867" s="3">
        <f t="array" ref="AM2867">ROUNDDOWN(INDEX($A:$O,MATCH(AK2867,$A:$A,0),COLUMN(O$1))/AL2867,0)</f>
        <v>0</v>
      </c>
      <c r="AN2867" s="3">
        <f t="array" ref="AN2867">ROUNDDOWN(INDEX($A:$J,MATCH(AK2867,$A:$A,0),COLUMN(H$1))/AL2867,0)+AM2867</f>
        <v>0</v>
      </c>
      <c r="AO2867" s="5" t="str">
        <f t="shared" ref="AO2867:AO2868" si="116">XLOOKUP(AK2867,$A:$A,$M:$M)</f>
        <v/>
      </c>
      <c r="AP2867" s="3">
        <f t="array" ref="AP2867">ROUNDDOWN(INDEX($A:$N,MATCH(AK2867,$A:$A,0),COLUMN(N$1))/AL2867,0)+AN2867</f>
        <v>0</v>
      </c>
      <c r="AQ2867" s="3" t="str">
        <f t="array" ref="AQ2867">INDEX($A:$P,MATCH(AK2867,$A:$A,0),COLUMN(P$1))</f>
        <v>ZZ</v>
      </c>
    </row>
    <row r="2868" ht="15.75" customHeight="1">
      <c r="A2868" s="3" t="s">
        <v>3135</v>
      </c>
      <c r="B2868" s="4" t="str">
        <f t="shared" si="104"/>
        <v>SETODEV4TL</v>
      </c>
      <c r="D2868" s="3" t="s">
        <v>60</v>
      </c>
      <c r="F2868" s="5">
        <v>45020.0</v>
      </c>
      <c r="G2868" s="4">
        <v>0.0</v>
      </c>
      <c r="I2868" s="4">
        <v>0.0</v>
      </c>
      <c r="J2868" s="4">
        <v>0.0</v>
      </c>
      <c r="K2868" s="4">
        <v>0.0</v>
      </c>
      <c r="L2868" s="4">
        <v>0.0</v>
      </c>
      <c r="O2868" s="6">
        <f t="shared" si="2"/>
        <v>0</v>
      </c>
      <c r="P2868" s="3" t="s">
        <v>51</v>
      </c>
      <c r="Q2868" s="3" t="str">
        <f t="shared" si="3"/>
        <v>ZZ</v>
      </c>
      <c r="R2868" s="3">
        <f t="shared" si="4"/>
        <v>0</v>
      </c>
      <c r="S2868" s="3">
        <f t="shared" si="5"/>
        <v>0</v>
      </c>
      <c r="T2868" s="7">
        <f t="shared" si="6"/>
        <v>0</v>
      </c>
      <c r="U2868" s="8">
        <f t="array" ref="U2868">IF(W2868&lt;&gt;0,MAX(IFERROR(INDEX(A:S,MATCH(W2868,A:A,0),COLUMN(M$2)),0),IFERROR(INDEX(A:S,MATCH(AD2868,A:A,0),COLUMN(M$2)),0),IFERROR(INDEX(A:S,MATCH(AK2868,A:A,0),COLUMN(M$2)),0),IFERROR(INDEX(A:S,MATCH(AR2868,A:A,0),COLUMN(M$2)),0)),M2868)</f>
        <v>0</v>
      </c>
      <c r="V2868" s="3">
        <f t="shared" si="7"/>
        <v>0</v>
      </c>
      <c r="W2868" s="3" t="s">
        <v>3094</v>
      </c>
      <c r="X2868" s="3">
        <v>2.0</v>
      </c>
      <c r="Y2868" s="3">
        <f t="array" ref="Y2868">ROUNDDOWN(INDEX($A:$O,MATCH(W2868,$A:$A,0),COLUMN(O$1))/X2868,0)</f>
        <v>0</v>
      </c>
      <c r="Z2868" s="3">
        <f t="array" ref="Z2868">ROUNDDOWN(INDEX($A:$J,MATCH(W2868,$A:$A,0),COLUMN(H$1))/X2868,0)+Y2868</f>
        <v>0</v>
      </c>
      <c r="AA2868" s="5" t="str">
        <f>IFERROR(__xludf.DUMMYFUNCTION("SINGLE(XLOOKUP(W2868,A:A,M:M))"),"")</f>
        <v/>
      </c>
      <c r="AB2868" s="3">
        <f t="array" ref="AB2868">ROUNDDOWN(INDEX($A:$N,MATCH(W2868,$A:$A,0),COLUMN(N$1))/X2868,0)+Z2868</f>
        <v>0</v>
      </c>
      <c r="AC2868" s="3" t="str">
        <f t="array" ref="AC2868">INDEX($A:$P,MATCH(W2868,$A:$A,0),COLUMN(P$1))</f>
        <v>ZZ</v>
      </c>
      <c r="AD2868" s="3" t="s">
        <v>3096</v>
      </c>
      <c r="AE2868" s="3">
        <v>1.0</v>
      </c>
      <c r="AF2868" s="3">
        <f t="array" ref="AF2868">ROUNDDOWN(INDEX($A:$O,MATCH(AD2868,$A:$A,0),COLUMN(O$1))/AE2868,0)</f>
        <v>2</v>
      </c>
      <c r="AG2868" s="3">
        <f t="array" ref="AG2868">ROUNDDOWN(INDEX($A:$J,MATCH(AD2868,$A:$A,0),COLUMN(H$1))/AE2868,0)+AF2868</f>
        <v>2</v>
      </c>
      <c r="AH2868" s="5" t="str">
        <f>IFERROR(__xludf.DUMMYFUNCTION("SINGLE(XLOOKUP(AD2868,A:A,M:M))"),"")</f>
        <v/>
      </c>
      <c r="AI2868" s="3">
        <f t="array" ref="AI2868">ROUNDDOWN(INDEX($A:$N,MATCH(AD2868,$A:$A,0),COLUMN(N$1))/AE2868,0)+AG2868</f>
        <v>2</v>
      </c>
      <c r="AJ2868" s="3" t="str">
        <f t="array" ref="AJ2868">INDEX($A:$P,MATCH(AD2868,$A:$A,0),COLUMN(P$1))</f>
        <v>Z</v>
      </c>
      <c r="AK2868" s="3" t="s">
        <v>3095</v>
      </c>
      <c r="AL2868" s="3">
        <v>1.0</v>
      </c>
      <c r="AM2868" s="3">
        <f t="array" ref="AM2868">ROUNDDOWN(INDEX($A:$O,MATCH(AK2868,$A:$A,0),COLUMN(O$1))/AL2868,0)</f>
        <v>0</v>
      </c>
      <c r="AN2868" s="3">
        <f t="array" ref="AN2868">ROUNDDOWN(INDEX($A:$J,MATCH(AK2868,$A:$A,0),COLUMN(H$1))/AL2868,0)+AM2868</f>
        <v>0</v>
      </c>
      <c r="AO2868" s="5" t="str">
        <f t="shared" si="116"/>
        <v/>
      </c>
      <c r="AP2868" s="3">
        <f t="array" ref="AP2868">ROUNDDOWN(INDEX($A:$N,MATCH(AK2868,$A:$A,0),COLUMN(N$1))/AL2868,0)+AN2868</f>
        <v>0</v>
      </c>
      <c r="AQ2868" s="3" t="str">
        <f t="array" ref="AQ2868">INDEX($A:$P,MATCH(AK2868,$A:$A,0),COLUMN(P$1))</f>
        <v>ZZ</v>
      </c>
    </row>
    <row r="2869" ht="15.75" customHeight="1">
      <c r="A2869" s="3" t="s">
        <v>3136</v>
      </c>
      <c r="B2869" s="4" t="str">
        <f t="shared" si="104"/>
        <v>SETODDIPD5</v>
      </c>
      <c r="D2869" s="3" t="s">
        <v>60</v>
      </c>
      <c r="F2869" s="5">
        <v>45020.0</v>
      </c>
      <c r="G2869" s="4">
        <v>0.0</v>
      </c>
      <c r="I2869" s="4">
        <v>0.0</v>
      </c>
      <c r="J2869" s="4">
        <v>0.0</v>
      </c>
      <c r="K2869" s="4">
        <v>0.0</v>
      </c>
      <c r="L2869" s="4">
        <v>0.0</v>
      </c>
      <c r="O2869" s="6">
        <f t="shared" si="2"/>
        <v>0</v>
      </c>
      <c r="P2869" s="9" t="s">
        <v>51</v>
      </c>
      <c r="Q2869" s="3" t="str">
        <f t="shared" si="3"/>
        <v>ZZ</v>
      </c>
      <c r="R2869" s="3">
        <f t="shared" si="4"/>
        <v>0</v>
      </c>
      <c r="S2869" s="3">
        <f t="shared" si="5"/>
        <v>0</v>
      </c>
      <c r="T2869" s="7">
        <f t="shared" si="6"/>
        <v>0</v>
      </c>
      <c r="U2869" s="8">
        <f t="array" ref="U2869">IF(W2869&lt;&gt;0,MAX(IFERROR(INDEX(A:S,MATCH(W2869,A:A,0),COLUMN(M$2)),0),IFERROR(INDEX(A:S,MATCH(AD2869,A:A,0),COLUMN(M$2)),0),IFERROR(INDEX(A:S,MATCH(AK2869,A:A,0),COLUMN(M$2)),0),IFERROR(INDEX(A:S,MATCH(AR2869,A:A,0),COLUMN(M$2)),0)),M2869)</f>
        <v>0</v>
      </c>
      <c r="V2869" s="3">
        <f t="shared" si="7"/>
        <v>0</v>
      </c>
      <c r="W2869" s="3" t="s">
        <v>3107</v>
      </c>
      <c r="X2869" s="3">
        <v>1.0</v>
      </c>
      <c r="Y2869" s="3">
        <f t="array" ref="Y2869">ROUNDDOWN(INDEX($A:$O,MATCH(W2869,$A:$A,0),COLUMN(O$1))/X2869,0)</f>
        <v>0</v>
      </c>
      <c r="Z2869" s="3">
        <f t="array" ref="Z2869">ROUNDDOWN(INDEX($A:$J,MATCH(W2869,$A:$A,0),COLUMN(H$1))/X2869,0)+Y2869</f>
        <v>0</v>
      </c>
      <c r="AA2869" s="5" t="str">
        <f>IFERROR(__xludf.DUMMYFUNCTION("SINGLE(XLOOKUP(W2869,A:A,M:M))"),"")</f>
        <v/>
      </c>
      <c r="AB2869" s="3">
        <f t="array" ref="AB2869">ROUNDDOWN(INDEX($A:$N,MATCH(W2869,$A:$A,0),COLUMN(N$1))/X2869,0)+Z2869</f>
        <v>0</v>
      </c>
      <c r="AC2869" s="3" t="str">
        <f t="array" ref="AC2869">INDEX($A:$P,MATCH(W2869,$A:$A,0),COLUMN(P$1))</f>
        <v>ZZ</v>
      </c>
      <c r="AD2869" s="3" t="s">
        <v>3106</v>
      </c>
      <c r="AE2869" s="3">
        <v>4.0</v>
      </c>
      <c r="AF2869" s="3">
        <f t="array" ref="AF2869">ROUNDDOWN(INDEX($A:$O,MATCH(AD2869,$A:$A,0),COLUMN(O$1))/AE2869,0)</f>
        <v>0</v>
      </c>
      <c r="AG2869" s="3">
        <f t="array" ref="AG2869">ROUNDDOWN(INDEX($A:$J,MATCH(AD2869,$A:$A,0),COLUMN(H$1))/AE2869,0)+AF2869</f>
        <v>0</v>
      </c>
      <c r="AH2869" s="5" t="str">
        <f>IFERROR(__xludf.DUMMYFUNCTION("SINGLE(XLOOKUP(AD2869,A:A,M:M))"),"")</f>
        <v/>
      </c>
      <c r="AI2869" s="3">
        <f t="array" ref="AI2869">ROUNDDOWN(INDEX($A:$N,MATCH(AD2869,$A:$A,0),COLUMN(N$1))/AE2869,0)+AG2869</f>
        <v>0</v>
      </c>
      <c r="AJ2869" s="3" t="str">
        <f t="array" ref="AJ2869">INDEX($A:$P,MATCH(AD2869,$A:$A,0),COLUMN(P$1))</f>
        <v>Z</v>
      </c>
    </row>
    <row r="2870" ht="15.75" customHeight="1">
      <c r="A2870" s="3" t="s">
        <v>3137</v>
      </c>
      <c r="B2870" s="4" t="str">
        <f t="shared" si="104"/>
        <v>SETODDIPL5</v>
      </c>
      <c r="D2870" s="3" t="s">
        <v>60</v>
      </c>
      <c r="F2870" s="5">
        <v>45020.0</v>
      </c>
      <c r="G2870" s="4">
        <v>0.0</v>
      </c>
      <c r="I2870" s="4">
        <v>0.0</v>
      </c>
      <c r="J2870" s="4">
        <v>0.0</v>
      </c>
      <c r="K2870" s="4">
        <v>0.0</v>
      </c>
      <c r="L2870" s="4">
        <v>0.0</v>
      </c>
      <c r="O2870" s="6">
        <f t="shared" si="2"/>
        <v>0</v>
      </c>
      <c r="P2870" s="9" t="s">
        <v>51</v>
      </c>
      <c r="Q2870" s="3" t="str">
        <f t="shared" si="3"/>
        <v>ZZ</v>
      </c>
      <c r="R2870" s="3">
        <f t="shared" si="4"/>
        <v>0</v>
      </c>
      <c r="S2870" s="3">
        <f t="shared" si="5"/>
        <v>0</v>
      </c>
      <c r="T2870" s="7">
        <f t="shared" si="6"/>
        <v>0</v>
      </c>
      <c r="U2870" s="8">
        <f t="array" ref="U2870">IF(W2870&lt;&gt;0,MAX(IFERROR(INDEX(A:S,MATCH(W2870,A:A,0),COLUMN(M$2)),0),IFERROR(INDEX(A:S,MATCH(AD2870,A:A,0),COLUMN(M$2)),0),IFERROR(INDEX(A:S,MATCH(AK2870,A:A,0),COLUMN(M$2)),0),IFERROR(INDEX(A:S,MATCH(AR2870,A:A,0),COLUMN(M$2)),0)),M2870)</f>
        <v>0</v>
      </c>
      <c r="V2870" s="3">
        <f t="shared" si="7"/>
        <v>0</v>
      </c>
      <c r="W2870" s="3" t="s">
        <v>3109</v>
      </c>
      <c r="X2870" s="3">
        <v>1.0</v>
      </c>
      <c r="Y2870" s="3">
        <f t="array" ref="Y2870">ROUNDDOWN(INDEX($A:$O,MATCH(W2870,$A:$A,0),COLUMN(O$1))/X2870,0)</f>
        <v>0</v>
      </c>
      <c r="Z2870" s="3">
        <f t="array" ref="Z2870">ROUNDDOWN(INDEX($A:$J,MATCH(W2870,$A:$A,0),COLUMN(H$1))/X2870,0)+Y2870</f>
        <v>0</v>
      </c>
      <c r="AA2870" s="5" t="str">
        <f>IFERROR(__xludf.DUMMYFUNCTION("SINGLE(XLOOKUP(W2870,A:A,M:M))"),"")</f>
        <v/>
      </c>
      <c r="AB2870" s="3">
        <f t="array" ref="AB2870">ROUNDDOWN(INDEX($A:$N,MATCH(W2870,$A:$A,0),COLUMN(N$1))/X2870,0)+Z2870</f>
        <v>0</v>
      </c>
      <c r="AC2870" s="3" t="str">
        <f t="array" ref="AC2870">INDEX($A:$P,MATCH(W2870,$A:$A,0),COLUMN(P$1))</f>
        <v>ZZ</v>
      </c>
      <c r="AD2870" s="3" t="s">
        <v>3108</v>
      </c>
      <c r="AE2870" s="3">
        <v>4.0</v>
      </c>
      <c r="AF2870" s="3">
        <f t="array" ref="AF2870">ROUNDDOWN(INDEX($A:$O,MATCH(AD2870,$A:$A,0),COLUMN(O$1))/AE2870,0)</f>
        <v>1</v>
      </c>
      <c r="AG2870" s="3">
        <f t="array" ref="AG2870">ROUNDDOWN(INDEX($A:$J,MATCH(AD2870,$A:$A,0),COLUMN(H$1))/AE2870,0)+AF2870</f>
        <v>1</v>
      </c>
      <c r="AH2870" s="5" t="str">
        <f>IFERROR(__xludf.DUMMYFUNCTION("SINGLE(XLOOKUP(AD2870,A:A,M:M))"),"")</f>
        <v/>
      </c>
      <c r="AI2870" s="3">
        <f t="array" ref="AI2870">ROUNDDOWN(INDEX($A:$N,MATCH(AD2870,$A:$A,0),COLUMN(N$1))/AE2870,0)+AG2870</f>
        <v>1</v>
      </c>
      <c r="AJ2870" s="3" t="str">
        <f t="array" ref="AJ2870">INDEX($A:$P,MATCH(AD2870,$A:$A,0),COLUMN(P$1))</f>
        <v>Z</v>
      </c>
    </row>
    <row r="2871" ht="15.75" customHeight="1">
      <c r="A2871" s="3" t="s">
        <v>3138</v>
      </c>
      <c r="B2871" s="4" t="str">
        <f t="shared" si="104"/>
        <v>SETODDIPN5</v>
      </c>
      <c r="D2871" s="3" t="s">
        <v>101</v>
      </c>
      <c r="G2871" s="4">
        <v>0.0</v>
      </c>
      <c r="I2871" s="4">
        <v>0.0</v>
      </c>
      <c r="J2871" s="4">
        <v>0.0</v>
      </c>
      <c r="K2871" s="4">
        <v>0.0</v>
      </c>
      <c r="L2871" s="4">
        <v>0.0</v>
      </c>
      <c r="O2871" s="6">
        <f t="shared" si="2"/>
        <v>0</v>
      </c>
      <c r="P2871" s="9" t="s">
        <v>51</v>
      </c>
      <c r="Q2871" s="3" t="str">
        <f t="shared" si="3"/>
        <v>ZZ</v>
      </c>
      <c r="R2871" s="3">
        <f t="shared" si="4"/>
        <v>0</v>
      </c>
      <c r="S2871" s="3">
        <f t="shared" si="5"/>
        <v>0</v>
      </c>
      <c r="T2871" s="7">
        <f t="shared" si="6"/>
        <v>0</v>
      </c>
      <c r="U2871" s="8">
        <f t="array" ref="U2871">IF(W2871&lt;&gt;0,MAX(IFERROR(INDEX(A:S,MATCH(W2871,A:A,0),COLUMN(M$2)),0),IFERROR(INDEX(A:S,MATCH(AD2871,A:A,0),COLUMN(M$2)),0),IFERROR(INDEX(A:S,MATCH(AK2871,A:A,0),COLUMN(M$2)),0),IFERROR(INDEX(A:S,MATCH(AR2871,A:A,0),COLUMN(M$2)),0)),M2871)</f>
        <v>0</v>
      </c>
      <c r="V2871" s="3">
        <f t="shared" si="7"/>
        <v>0</v>
      </c>
      <c r="W2871" s="3" t="s">
        <v>3113</v>
      </c>
      <c r="X2871" s="3">
        <v>1.0</v>
      </c>
      <c r="Y2871" s="3">
        <f t="array" ref="Y2871">ROUNDDOWN(INDEX($A:$O,MATCH(W2871,$A:$A,0),COLUMN(O$1))/X2871,0)</f>
        <v>0</v>
      </c>
      <c r="Z2871" s="3">
        <f t="array" ref="Z2871">ROUNDDOWN(INDEX($A:$J,MATCH(W2871,$A:$A,0),COLUMN(H$1))/X2871,0)+Y2871</f>
        <v>0</v>
      </c>
      <c r="AA2871" s="5" t="str">
        <f>IFERROR(__xludf.DUMMYFUNCTION("SINGLE(XLOOKUP(W2871,A:A,M:M))"),"")</f>
        <v/>
      </c>
      <c r="AB2871" s="3">
        <f t="array" ref="AB2871">ROUNDDOWN(INDEX($A:$N,MATCH(W2871,$A:$A,0),COLUMN(N$1))/X2871,0)+Z2871</f>
        <v>0</v>
      </c>
      <c r="AC2871" s="3" t="str">
        <f t="array" ref="AC2871">INDEX($A:$P,MATCH(W2871,$A:$A,0),COLUMN(P$1))</f>
        <v>ZZ</v>
      </c>
      <c r="AD2871" s="3" t="s">
        <v>3111</v>
      </c>
      <c r="AE2871" s="3">
        <v>4.0</v>
      </c>
      <c r="AF2871" s="3">
        <f t="array" ref="AF2871">ROUNDDOWN(INDEX($A:$O,MATCH(AD2871,$A:$A,0),COLUMN(O$1))/AE2871,0)</f>
        <v>0</v>
      </c>
      <c r="AG2871" s="3">
        <f t="array" ref="AG2871">ROUNDDOWN(INDEX($A:$J,MATCH(AD2871,$A:$A,0),COLUMN(H$1))/AE2871,0)+AF2871</f>
        <v>0</v>
      </c>
      <c r="AH2871" s="5" t="str">
        <f>IFERROR(__xludf.DUMMYFUNCTION("SINGLE(XLOOKUP(AD2871,A:A,M:M))"),"")</f>
        <v/>
      </c>
      <c r="AI2871" s="3">
        <f t="array" ref="AI2871">ROUNDDOWN(INDEX($A:$N,MATCH(AD2871,$A:$A,0),COLUMN(N$1))/AE2871,0)+AG2871</f>
        <v>0</v>
      </c>
      <c r="AJ2871" s="3" t="str">
        <f t="array" ref="AJ2871">INDEX($A:$P,MATCH(AD2871,$A:$A,0),COLUMN(P$1))</f>
        <v>Z</v>
      </c>
    </row>
    <row r="2872" ht="15.75" customHeight="1">
      <c r="A2872" s="3" t="s">
        <v>3139</v>
      </c>
      <c r="B2872" s="4" t="str">
        <f t="shared" si="104"/>
        <v>SETODDIPS5</v>
      </c>
      <c r="D2872" s="3" t="s">
        <v>60</v>
      </c>
      <c r="F2872" s="5">
        <v>45020.0</v>
      </c>
      <c r="G2872" s="4">
        <v>0.0</v>
      </c>
      <c r="I2872" s="4">
        <v>0.0</v>
      </c>
      <c r="J2872" s="4">
        <v>0.0</v>
      </c>
      <c r="K2872" s="4">
        <v>0.0</v>
      </c>
      <c r="L2872" s="4">
        <v>0.0</v>
      </c>
      <c r="O2872" s="6">
        <f t="shared" si="2"/>
        <v>0</v>
      </c>
      <c r="P2872" s="9" t="s">
        <v>51</v>
      </c>
      <c r="Q2872" s="3" t="str">
        <f t="shared" si="3"/>
        <v>ZZ</v>
      </c>
      <c r="R2872" s="3">
        <f t="shared" si="4"/>
        <v>0</v>
      </c>
      <c r="S2872" s="3">
        <f t="shared" si="5"/>
        <v>0</v>
      </c>
      <c r="T2872" s="7">
        <f t="shared" si="6"/>
        <v>0</v>
      </c>
      <c r="U2872" s="8">
        <f t="array" ref="U2872">IF(W2872&lt;&gt;0,MAX(IFERROR(INDEX(A:S,MATCH(W2872,A:A,0),COLUMN(M$2)),0),IFERROR(INDEX(A:S,MATCH(AD2872,A:A,0),COLUMN(M$2)),0),IFERROR(INDEX(A:S,MATCH(AK2872,A:A,0),COLUMN(M$2)),0),IFERROR(INDEX(A:S,MATCH(AR2872,A:A,0),COLUMN(M$2)),0)),M2872)</f>
        <v>0</v>
      </c>
      <c r="V2872" s="3">
        <f t="shared" si="7"/>
        <v>0</v>
      </c>
      <c r="W2872" s="3" t="s">
        <v>3087</v>
      </c>
      <c r="X2872" s="3">
        <v>1.0</v>
      </c>
      <c r="Y2872" s="3">
        <f t="array" ref="Y2872">ROUNDDOWN(INDEX($A:$O,MATCH(W2872,$A:$A,0),COLUMN(O$1))/X2872,0)</f>
        <v>0</v>
      </c>
      <c r="Z2872" s="3">
        <f t="array" ref="Z2872">ROUNDDOWN(INDEX($A:$J,MATCH(W2872,$A:$A,0),COLUMN(H$1))/X2872,0)+Y2872</f>
        <v>0</v>
      </c>
      <c r="AA2872" s="5" t="str">
        <f>IFERROR(__xludf.DUMMYFUNCTION("SINGLE(XLOOKUP(W2872,A:A,M:M))"),"")</f>
        <v/>
      </c>
      <c r="AB2872" s="3">
        <f t="array" ref="AB2872">ROUNDDOWN(INDEX($A:$N,MATCH(W2872,$A:$A,0),COLUMN(N$1))/X2872,0)+Z2872</f>
        <v>0</v>
      </c>
      <c r="AC2872" s="3" t="str">
        <f t="array" ref="AC2872">INDEX($A:$P,MATCH(W2872,$A:$A,0),COLUMN(P$1))</f>
        <v>ZZ</v>
      </c>
      <c r="AD2872" s="3" t="s">
        <v>3087</v>
      </c>
      <c r="AE2872" s="3">
        <v>1.0</v>
      </c>
      <c r="AF2872" s="3">
        <f t="array" ref="AF2872">ROUNDDOWN(INDEX($A:$O,MATCH(AD2872,$A:$A,0),COLUMN(O$1))/AE2872,0)</f>
        <v>0</v>
      </c>
      <c r="AG2872" s="3">
        <f t="array" ref="AG2872">ROUNDDOWN(INDEX($A:$J,MATCH(AD2872,$A:$A,0),COLUMN(H$1))/AE2872,0)+AF2872</f>
        <v>0</v>
      </c>
      <c r="AH2872" s="5" t="str">
        <f>IFERROR(__xludf.DUMMYFUNCTION("SINGLE(XLOOKUP(AD2872,A:A,M:M))"),"")</f>
        <v/>
      </c>
      <c r="AI2872" s="3">
        <f t="array" ref="AI2872">ROUNDDOWN(INDEX($A:$N,MATCH(AD2872,$A:$A,0),COLUMN(N$1))/AE2872,0)+AG2872</f>
        <v>0</v>
      </c>
      <c r="AJ2872" s="3" t="str">
        <f t="array" ref="AJ2872">INDEX($A:$P,MATCH(AD2872,$A:$A,0),COLUMN(P$1))</f>
        <v>ZZ</v>
      </c>
    </row>
    <row r="2873" ht="15.75" customHeight="1">
      <c r="A2873" s="3" t="s">
        <v>3140</v>
      </c>
      <c r="B2873" s="4" t="str">
        <f t="shared" si="104"/>
        <v>SETODIP4GR</v>
      </c>
      <c r="D2873" s="3" t="s">
        <v>60</v>
      </c>
      <c r="F2873" s="5">
        <v>45020.0</v>
      </c>
      <c r="G2873" s="4">
        <v>0.0</v>
      </c>
      <c r="I2873" s="4">
        <v>0.0</v>
      </c>
      <c r="J2873" s="4">
        <v>0.0</v>
      </c>
      <c r="K2873" s="4">
        <v>0.0</v>
      </c>
      <c r="L2873" s="4">
        <v>0.0</v>
      </c>
      <c r="O2873" s="6">
        <f t="shared" si="2"/>
        <v>0</v>
      </c>
      <c r="P2873" s="9" t="s">
        <v>51</v>
      </c>
      <c r="Q2873" s="3" t="str">
        <f t="shared" si="3"/>
        <v>ZZ</v>
      </c>
      <c r="R2873" s="3">
        <f t="shared" si="4"/>
        <v>0</v>
      </c>
      <c r="S2873" s="3">
        <f t="shared" si="5"/>
        <v>0</v>
      </c>
      <c r="T2873" s="7">
        <f t="shared" si="6"/>
        <v>0</v>
      </c>
      <c r="U2873" s="8">
        <f t="array" ref="U2873">IF(W2873&lt;&gt;0,MAX(IFERROR(INDEX(A:S,MATCH(W2873,A:A,0),COLUMN(M$2)),0),IFERROR(INDEX(A:S,MATCH(AD2873,A:A,0),COLUMN(M$2)),0),IFERROR(INDEX(A:S,MATCH(AK2873,A:A,0),COLUMN(M$2)),0),IFERROR(INDEX(A:S,MATCH(AR2873,A:A,0),COLUMN(M$2)),0)),M2873)</f>
        <v>0</v>
      </c>
      <c r="V2873" s="3">
        <f t="shared" si="7"/>
        <v>0</v>
      </c>
      <c r="W2873" s="3" t="s">
        <v>3098</v>
      </c>
      <c r="X2873" s="3">
        <v>1.0</v>
      </c>
      <c r="Y2873" s="3">
        <f t="array" ref="Y2873">ROUNDDOWN(INDEX($A:$O,MATCH(W2873,$A:$A,0),COLUMN(O$1))/X2873,0)</f>
        <v>8</v>
      </c>
      <c r="Z2873" s="3">
        <f t="array" ref="Z2873">ROUNDDOWN(INDEX($A:$J,MATCH(W2873,$A:$A,0),COLUMN(H$1))/X2873,0)+Y2873</f>
        <v>8</v>
      </c>
      <c r="AA2873" s="5" t="str">
        <f>IFERROR(__xludf.DUMMYFUNCTION("SINGLE(XLOOKUP(W2873,A:A,M:M))"),"")</f>
        <v/>
      </c>
      <c r="AB2873" s="3">
        <f t="array" ref="AB2873">ROUNDDOWN(INDEX($A:$N,MATCH(W2873,$A:$A,0),COLUMN(N$1))/X2873,0)+Z2873</f>
        <v>8</v>
      </c>
      <c r="AC2873" s="3" t="str">
        <f t="array" ref="AC2873">INDEX($A:$P,MATCH(W2873,$A:$A,0),COLUMN(P$1))</f>
        <v>Z</v>
      </c>
      <c r="AD2873" s="3" t="s">
        <v>3097</v>
      </c>
      <c r="AE2873" s="3">
        <v>2.0</v>
      </c>
      <c r="AF2873" s="3">
        <f t="array" ref="AF2873">ROUNDDOWN(INDEX($A:$O,MATCH(AD2873,$A:$A,0),COLUMN(O$1))/AE2873,0)</f>
        <v>0</v>
      </c>
      <c r="AG2873" s="3">
        <f t="array" ref="AG2873">ROUNDDOWN(INDEX($A:$J,MATCH(AD2873,$A:$A,0),COLUMN(H$1))/AE2873,0)+AF2873</f>
        <v>0</v>
      </c>
      <c r="AH2873" s="5" t="str">
        <f>IFERROR(__xludf.DUMMYFUNCTION("SINGLE(XLOOKUP(AD2873,A:A,M:M))"),"")</f>
        <v/>
      </c>
      <c r="AI2873" s="3">
        <f t="array" ref="AI2873">ROUNDDOWN(INDEX($A:$N,MATCH(AD2873,$A:$A,0),COLUMN(N$1))/AE2873,0)+AG2873</f>
        <v>0</v>
      </c>
      <c r="AJ2873" s="3" t="str">
        <f t="array" ref="AJ2873">INDEX($A:$P,MATCH(AD2873,$A:$A,0),COLUMN(P$1))</f>
        <v>ZZ</v>
      </c>
      <c r="AK2873" s="3" t="s">
        <v>3099</v>
      </c>
      <c r="AL2873" s="3">
        <v>1.0</v>
      </c>
      <c r="AM2873" s="3">
        <f t="array" ref="AM2873">ROUNDDOWN(INDEX($A:$O,MATCH(AK2873,$A:$A,0),COLUMN(O$1))/AL2873,0)</f>
        <v>0</v>
      </c>
      <c r="AN2873" s="3">
        <f t="array" ref="AN2873">ROUNDDOWN(INDEX($A:$J,MATCH(AK2873,$A:$A,0),COLUMN(H$1))/AL2873,0)+AM2873</f>
        <v>0</v>
      </c>
      <c r="AO2873" s="5" t="str">
        <f t="array" ref="AO2873">XLOOKUP(AK2873,$A:$A,$M:$M)</f>
        <v/>
      </c>
      <c r="AP2873" s="3">
        <f t="array" ref="AP2873">ROUNDDOWN(INDEX($A:$N,MATCH(AK2873,$A:$A,0),COLUMN(N$1))/AL2873,0)+AN2873</f>
        <v>0</v>
      </c>
      <c r="AQ2873" s="3" t="str">
        <f t="array" ref="AQ2873">INDEX($A:$P,MATCH(AK2873,$A:$A,0),COLUMN(P$1))</f>
        <v>ZZ</v>
      </c>
    </row>
    <row r="2874" ht="15.75" customHeight="1">
      <c r="A2874" s="3" t="s">
        <v>3141</v>
      </c>
      <c r="B2874" s="4" t="str">
        <f t="shared" si="104"/>
        <v>SETODPN4BL</v>
      </c>
      <c r="D2874" s="3" t="s">
        <v>123</v>
      </c>
      <c r="E2874" s="5">
        <v>45020.0</v>
      </c>
      <c r="G2874" s="4">
        <v>1.0</v>
      </c>
      <c r="I2874" s="4">
        <v>0.0</v>
      </c>
      <c r="J2874" s="4">
        <v>1.0</v>
      </c>
      <c r="K2874" s="4">
        <v>0.0</v>
      </c>
      <c r="L2874" s="4">
        <v>0.0</v>
      </c>
      <c r="O2874" s="6">
        <f t="shared" si="2"/>
        <v>1</v>
      </c>
      <c r="P2874" s="9" t="s">
        <v>112</v>
      </c>
      <c r="Q2874" s="3" t="str">
        <f t="shared" si="3"/>
        <v>Z</v>
      </c>
      <c r="R2874" s="3">
        <f t="shared" si="4"/>
        <v>1</v>
      </c>
      <c r="S2874" s="3" t="str">
        <f t="shared" si="5"/>
        <v/>
      </c>
      <c r="T2874" s="7">
        <f t="shared" si="6"/>
        <v>1</v>
      </c>
      <c r="U2874" s="8" t="str">
        <f t="array" ref="U2874">IF(W2874&lt;&gt;0,MAX(IFERROR(INDEX(A:S,MATCH(W2874,A:A,0),COLUMN(M$2)),0),IFERROR(INDEX(A:S,MATCH(AD2874,A:A,0),COLUMN(M$2)),0),IFERROR(INDEX(A:S,MATCH(AK2874,A:A,0),COLUMN(M$2)),0),IFERROR(INDEX(A:S,MATCH(AR2874,A:A,0),COLUMN(M$2)),0)),M2874)</f>
        <v/>
      </c>
      <c r="V2874" s="3" t="str">
        <f t="shared" si="7"/>
        <v/>
      </c>
    </row>
    <row r="2875" ht="15.75" customHeight="1">
      <c r="A2875" s="3" t="s">
        <v>3142</v>
      </c>
      <c r="B2875" s="4" t="str">
        <f t="shared" si="104"/>
        <v>SETODNAGREEN3A</v>
      </c>
      <c r="D2875" s="3" t="s">
        <v>60</v>
      </c>
      <c r="F2875" s="5">
        <v>45020.0</v>
      </c>
      <c r="G2875" s="4">
        <v>0.0</v>
      </c>
      <c r="I2875" s="4">
        <v>0.0</v>
      </c>
      <c r="J2875" s="4">
        <v>0.0</v>
      </c>
      <c r="K2875" s="4">
        <v>0.0</v>
      </c>
      <c r="L2875" s="4">
        <v>0.0</v>
      </c>
      <c r="O2875" s="6">
        <f t="shared" si="2"/>
        <v>0</v>
      </c>
      <c r="P2875" s="3" t="s">
        <v>51</v>
      </c>
      <c r="Q2875" s="3" t="str">
        <f t="shared" si="3"/>
        <v>ZZ</v>
      </c>
      <c r="R2875" s="3">
        <f t="shared" si="4"/>
        <v>0</v>
      </c>
      <c r="S2875" s="3">
        <f t="shared" si="5"/>
        <v>0</v>
      </c>
      <c r="T2875" s="7">
        <f t="shared" si="6"/>
        <v>0</v>
      </c>
      <c r="U2875" s="8">
        <f t="array" ref="U2875">IF(W2875&lt;&gt;0,MAX(IFERROR(INDEX(A:S,MATCH(W2875,A:A,0),COLUMN(M$2)),0),IFERROR(INDEX(A:S,MATCH(AD2875,A:A,0),COLUMN(M$2)),0),IFERROR(INDEX(A:S,MATCH(AK2875,A:A,0),COLUMN(M$2)),0),IFERROR(INDEX(A:S,MATCH(AR2875,A:A,0),COLUMN(M$2)),0)),M2875)</f>
        <v>0</v>
      </c>
      <c r="V2875" s="3">
        <f t="shared" si="7"/>
        <v>0</v>
      </c>
      <c r="W2875" s="3" t="s">
        <v>3102</v>
      </c>
      <c r="X2875" s="3">
        <v>1.0</v>
      </c>
      <c r="Y2875" s="3">
        <f t="array" ref="Y2875">ROUNDDOWN(INDEX($A:$O,MATCH(W2875,$A:$A,0),COLUMN(O$1))/X2875,0)</f>
        <v>0</v>
      </c>
      <c r="Z2875" s="3">
        <f t="array" ref="Z2875">ROUNDDOWN(INDEX($A:$J,MATCH(W2875,$A:$A,0),COLUMN(H$1))/X2875,0)+Y2875</f>
        <v>0</v>
      </c>
      <c r="AA2875" s="5" t="str">
        <f t="shared" ref="AA2875:AA2878" si="117">XLOOKUP(W2875,A:A,M:M)</f>
        <v/>
      </c>
      <c r="AB2875" s="3">
        <f t="array" ref="AB2875">ROUNDDOWN(INDEX($A:$N,MATCH(W2875,$A:$A,0),COLUMN(N$1))/X2875,0)+Z2875</f>
        <v>0</v>
      </c>
      <c r="AC2875" s="3" t="str">
        <f t="array" ref="AC2875">INDEX($A:$P,MATCH(W2875,$A:$A,0),COLUMN(P$1))</f>
        <v>ZZ</v>
      </c>
      <c r="AD2875" s="3" t="s">
        <v>3100</v>
      </c>
      <c r="AE2875" s="3">
        <v>2.0</v>
      </c>
      <c r="AF2875" s="3">
        <f t="array" ref="AF2875">ROUNDDOWN(INDEX($A:$O,MATCH(AD2875,$A:$A,0),COLUMN(O$1))/AE2875,0)</f>
        <v>0</v>
      </c>
      <c r="AG2875" s="3">
        <f t="array" ref="AG2875">ROUNDDOWN(INDEX($A:$J,MATCH(AD2875,$A:$A,0),COLUMN(H$1))/AE2875,0)+AF2875</f>
        <v>0</v>
      </c>
      <c r="AH2875" s="5" t="str">
        <f t="shared" ref="AH2875:AH2878" si="118">XLOOKUP(AD2875,A:A,M:M)</f>
        <v/>
      </c>
      <c r="AI2875" s="3">
        <f t="array" ref="AI2875">ROUNDDOWN(INDEX($A:$N,MATCH(AD2875,$A:$A,0),COLUMN(N$1))/AE2875,0)+AG2875</f>
        <v>0</v>
      </c>
      <c r="AJ2875" s="3" t="str">
        <f t="array" ref="AJ2875">INDEX($A:$P,MATCH(AD2875,$A:$A,0),COLUMN(P$1))</f>
        <v>ZZ</v>
      </c>
    </row>
    <row r="2876" ht="15.75" customHeight="1">
      <c r="A2876" s="3" t="s">
        <v>3143</v>
      </c>
      <c r="B2876" s="4" t="str">
        <f t="shared" si="104"/>
        <v>SETODNAHONEY3A</v>
      </c>
      <c r="D2876" s="3" t="s">
        <v>60</v>
      </c>
      <c r="F2876" s="5">
        <v>45020.0</v>
      </c>
      <c r="G2876" s="4">
        <v>0.0</v>
      </c>
      <c r="I2876" s="4">
        <v>0.0</v>
      </c>
      <c r="J2876" s="4">
        <v>0.0</v>
      </c>
      <c r="K2876" s="4">
        <v>0.0</v>
      </c>
      <c r="L2876" s="4">
        <v>0.0</v>
      </c>
      <c r="O2876" s="6">
        <f t="shared" si="2"/>
        <v>0</v>
      </c>
      <c r="P2876" s="3" t="s">
        <v>51</v>
      </c>
      <c r="Q2876" s="3" t="str">
        <f t="shared" si="3"/>
        <v>ZZ</v>
      </c>
      <c r="R2876" s="3">
        <f t="shared" si="4"/>
        <v>0</v>
      </c>
      <c r="S2876" s="3">
        <f t="shared" si="5"/>
        <v>0</v>
      </c>
      <c r="T2876" s="7">
        <f t="shared" si="6"/>
        <v>0</v>
      </c>
      <c r="U2876" s="8">
        <f t="array" ref="U2876">IF(W2876&lt;&gt;0,MAX(IFERROR(INDEX(A:S,MATCH(W2876,A:A,0),COLUMN(M$2)),0),IFERROR(INDEX(A:S,MATCH(AD2876,A:A,0),COLUMN(M$2)),0),IFERROR(INDEX(A:S,MATCH(AK2876,A:A,0),COLUMN(M$2)),0),IFERROR(INDEX(A:S,MATCH(AR2876,A:A,0),COLUMN(M$2)),0)),M2876)</f>
        <v>0</v>
      </c>
      <c r="V2876" s="3">
        <f t="shared" si="7"/>
        <v>0</v>
      </c>
      <c r="W2876" s="3" t="s">
        <v>3103</v>
      </c>
      <c r="X2876" s="3">
        <v>1.0</v>
      </c>
      <c r="Y2876" s="3">
        <f t="array" ref="Y2876">ROUNDDOWN(INDEX($A:$O,MATCH(W2876,$A:$A,0),COLUMN(O$1))/X2876,0)</f>
        <v>0</v>
      </c>
      <c r="Z2876" s="3">
        <f t="array" ref="Z2876">ROUNDDOWN(INDEX($A:$J,MATCH(W2876,$A:$A,0),COLUMN(H$1))/X2876,0)+Y2876</f>
        <v>0</v>
      </c>
      <c r="AA2876" s="5" t="str">
        <f t="shared" si="117"/>
        <v/>
      </c>
      <c r="AB2876" s="3">
        <f t="array" ref="AB2876">ROUNDDOWN(INDEX($A:$N,MATCH(W2876,$A:$A,0),COLUMN(N$1))/X2876,0)+Z2876</f>
        <v>0</v>
      </c>
      <c r="AC2876" s="3" t="str">
        <f t="array" ref="AC2876">INDEX($A:$P,MATCH(W2876,$A:$A,0),COLUMN(P$1))</f>
        <v>ZZ</v>
      </c>
      <c r="AD2876" s="3" t="s">
        <v>2147</v>
      </c>
      <c r="AE2876" s="3">
        <v>2.0</v>
      </c>
      <c r="AF2876" s="3">
        <f t="array" ref="AF2876">ROUNDDOWN(INDEX($A:$O,MATCH(AD2876,$A:$A,0),COLUMN(O$1))/AE2876,0)</f>
        <v>0</v>
      </c>
      <c r="AG2876" s="3">
        <f t="array" ref="AG2876">ROUNDDOWN(INDEX($A:$J,MATCH(AD2876,$A:$A,0),COLUMN(H$1))/AE2876,0)+AF2876</f>
        <v>0</v>
      </c>
      <c r="AH2876" s="5" t="str">
        <f t="shared" si="118"/>
        <v/>
      </c>
      <c r="AI2876" s="3">
        <f t="array" ref="AI2876">ROUNDDOWN(INDEX($A:$N,MATCH(AD2876,$A:$A,0),COLUMN(N$1))/AE2876,0)+AG2876</f>
        <v>0</v>
      </c>
      <c r="AJ2876" s="3" t="str">
        <f t="array" ref="AJ2876">INDEX($A:$P,MATCH(AD2876,$A:$A,0),COLUMN(P$1))</f>
        <v>Z</v>
      </c>
    </row>
    <row r="2877" ht="15.75" customHeight="1">
      <c r="A2877" s="3" t="s">
        <v>3144</v>
      </c>
      <c r="B2877" s="4" t="str">
        <f t="shared" si="104"/>
        <v>SETODNAMINT3A</v>
      </c>
      <c r="D2877" s="3" t="s">
        <v>123</v>
      </c>
      <c r="E2877" s="5">
        <v>45020.0</v>
      </c>
      <c r="G2877" s="4">
        <v>0.0</v>
      </c>
      <c r="I2877" s="4">
        <v>0.0</v>
      </c>
      <c r="J2877" s="4">
        <v>0.0</v>
      </c>
      <c r="K2877" s="4">
        <v>0.0</v>
      </c>
      <c r="L2877" s="4">
        <v>0.0</v>
      </c>
      <c r="O2877" s="6">
        <f t="shared" si="2"/>
        <v>0</v>
      </c>
      <c r="P2877" s="3" t="s">
        <v>112</v>
      </c>
      <c r="Q2877" s="3" t="str">
        <f t="shared" si="3"/>
        <v>ZZ</v>
      </c>
      <c r="R2877" s="3">
        <f t="shared" si="4"/>
        <v>0</v>
      </c>
      <c r="S2877" s="3">
        <f t="shared" si="5"/>
        <v>0</v>
      </c>
      <c r="T2877" s="7">
        <f t="shared" si="6"/>
        <v>0</v>
      </c>
      <c r="U2877" s="8">
        <f t="array" ref="U2877">IF(W2877&lt;&gt;0,MAX(IFERROR(INDEX(A:S,MATCH(W2877,A:A,0),COLUMN(M$2)),0),IFERROR(INDEX(A:S,MATCH(AD2877,A:A,0),COLUMN(M$2)),0),IFERROR(INDEX(A:S,MATCH(AK2877,A:A,0),COLUMN(M$2)),0),IFERROR(INDEX(A:S,MATCH(AR2877,A:A,0),COLUMN(M$2)),0)),M2877)</f>
        <v>0</v>
      </c>
      <c r="V2877" s="3">
        <f t="shared" si="7"/>
        <v>0</v>
      </c>
      <c r="W2877" s="3" t="s">
        <v>3104</v>
      </c>
      <c r="X2877" s="3">
        <v>1.0</v>
      </c>
      <c r="Y2877" s="3">
        <f t="array" ref="Y2877">ROUNDDOWN(INDEX($A:$O,MATCH(W2877,$A:$A,0),COLUMN(O$1))/X2877,0)</f>
        <v>0</v>
      </c>
      <c r="Z2877" s="3">
        <f t="array" ref="Z2877">ROUNDDOWN(INDEX($A:$J,MATCH(W2877,$A:$A,0),COLUMN(H$1))/X2877,0)+Y2877</f>
        <v>0</v>
      </c>
      <c r="AA2877" s="5" t="str">
        <f t="shared" si="117"/>
        <v/>
      </c>
      <c r="AB2877" s="3">
        <f t="array" ref="AB2877">ROUNDDOWN(INDEX($A:$N,MATCH(W2877,$A:$A,0),COLUMN(N$1))/X2877,0)+Z2877</f>
        <v>0</v>
      </c>
      <c r="AC2877" s="3" t="str">
        <f t="array" ref="AC2877">INDEX($A:$P,MATCH(W2877,$A:$A,0),COLUMN(P$1))</f>
        <v>ZZ</v>
      </c>
      <c r="AD2877" s="3" t="s">
        <v>3101</v>
      </c>
      <c r="AE2877" s="3">
        <v>2.0</v>
      </c>
      <c r="AF2877" s="3">
        <f t="array" ref="AF2877">ROUNDDOWN(INDEX($A:$O,MATCH(AD2877,$A:$A,0),COLUMN(O$1))/AE2877,0)</f>
        <v>0</v>
      </c>
      <c r="AG2877" s="3">
        <f t="array" ref="AG2877">ROUNDDOWN(INDEX($A:$J,MATCH(AD2877,$A:$A,0),COLUMN(H$1))/AE2877,0)+AF2877</f>
        <v>0</v>
      </c>
      <c r="AH2877" s="5" t="str">
        <f t="shared" si="118"/>
        <v/>
      </c>
      <c r="AI2877" s="3">
        <f t="array" ref="AI2877">ROUNDDOWN(INDEX($A:$N,MATCH(AD2877,$A:$A,0),COLUMN(N$1))/AE2877,0)+AG2877</f>
        <v>0</v>
      </c>
      <c r="AJ2877" s="3" t="str">
        <f t="array" ref="AJ2877">INDEX($A:$P,MATCH(AD2877,$A:$A,0),COLUMN(P$1))</f>
        <v>ZZ</v>
      </c>
    </row>
    <row r="2878" ht="15.75" customHeight="1">
      <c r="A2878" s="3" t="s">
        <v>3145</v>
      </c>
      <c r="B2878" s="4" t="str">
        <f t="shared" si="104"/>
        <v>SETODNASAGE3A</v>
      </c>
      <c r="D2878" s="3" t="s">
        <v>101</v>
      </c>
      <c r="G2878" s="4">
        <v>0.0</v>
      </c>
      <c r="I2878" s="4">
        <v>0.0</v>
      </c>
      <c r="J2878" s="4">
        <v>0.0</v>
      </c>
      <c r="K2878" s="4">
        <v>0.0</v>
      </c>
      <c r="L2878" s="4">
        <v>0.0</v>
      </c>
      <c r="O2878" s="6">
        <f t="shared" si="2"/>
        <v>0</v>
      </c>
      <c r="P2878" s="9" t="s">
        <v>51</v>
      </c>
      <c r="Q2878" s="3" t="str">
        <f t="shared" si="3"/>
        <v>ZZ</v>
      </c>
      <c r="R2878" s="3">
        <f t="shared" si="4"/>
        <v>0</v>
      </c>
      <c r="S2878" s="3">
        <f t="shared" si="5"/>
        <v>0</v>
      </c>
      <c r="T2878" s="7">
        <f t="shared" si="6"/>
        <v>0</v>
      </c>
      <c r="U2878" s="8">
        <f t="array" ref="U2878">IF(W2878&lt;&gt;0,MAX(IFERROR(INDEX(A:S,MATCH(W2878,A:A,0),COLUMN(M$2)),0),IFERROR(INDEX(A:S,MATCH(AD2878,A:A,0),COLUMN(M$2)),0),IFERROR(INDEX(A:S,MATCH(AK2878,A:A,0),COLUMN(M$2)),0),IFERROR(INDEX(A:S,MATCH(AR2878,A:A,0),COLUMN(M$2)),0)),M2878)</f>
        <v>0</v>
      </c>
      <c r="V2878" s="3">
        <f t="shared" si="7"/>
        <v>0</v>
      </c>
      <c r="W2878" s="3" t="s">
        <v>3105</v>
      </c>
      <c r="X2878" s="3">
        <v>1.0</v>
      </c>
      <c r="Y2878" s="3">
        <f t="array" ref="Y2878">ROUNDDOWN(INDEX($A:$O,MATCH(W2878,$A:$A,0),COLUMN(O$1))/X2878,0)</f>
        <v>0</v>
      </c>
      <c r="Z2878" s="3">
        <f t="array" ref="Z2878">ROUNDDOWN(INDEX($A:$J,MATCH(W2878,$A:$A,0),COLUMN(H$1))/X2878,0)+Y2878</f>
        <v>0</v>
      </c>
      <c r="AA2878" s="5" t="str">
        <f t="shared" si="117"/>
        <v/>
      </c>
      <c r="AB2878" s="3">
        <f t="array" ref="AB2878">ROUNDDOWN(INDEX($A:$N,MATCH(W2878,$A:$A,0),COLUMN(N$1))/X2878,0)+Z2878</f>
        <v>0</v>
      </c>
      <c r="AC2878" s="3" t="str">
        <f t="array" ref="AC2878">INDEX($A:$P,MATCH(W2878,$A:$A,0),COLUMN(P$1))</f>
        <v>ZZ</v>
      </c>
      <c r="AD2878" s="3" t="s">
        <v>2149</v>
      </c>
      <c r="AE2878" s="3">
        <v>2.0</v>
      </c>
      <c r="AF2878" s="3">
        <f t="array" ref="AF2878">ROUNDDOWN(INDEX($A:$O,MATCH(AD2878,$A:$A,0),COLUMN(O$1))/AE2878,0)</f>
        <v>0</v>
      </c>
      <c r="AG2878" s="3">
        <f t="array" ref="AG2878">ROUNDDOWN(INDEX($A:$J,MATCH(AD2878,$A:$A,0),COLUMN(H$1))/AE2878,0)+AF2878</f>
        <v>0</v>
      </c>
      <c r="AH2878" s="5" t="str">
        <f t="shared" si="118"/>
        <v/>
      </c>
      <c r="AI2878" s="3">
        <f t="array" ref="AI2878">ROUNDDOWN(INDEX($A:$N,MATCH(AD2878,$A:$A,0),COLUMN(N$1))/AE2878,0)+AG2878</f>
        <v>0</v>
      </c>
      <c r="AJ2878" s="3" t="str">
        <f t="array" ref="AJ2878">INDEX($A:$P,MATCH(AD2878,$A:$A,0),COLUMN(P$1))</f>
        <v>ZZ</v>
      </c>
    </row>
    <row r="2879" ht="15.75" customHeight="1">
      <c r="A2879" s="3" t="s">
        <v>3146</v>
      </c>
      <c r="B2879" s="4" t="str">
        <f t="shared" si="104"/>
        <v>LCCYBAWAGR</v>
      </c>
      <c r="D2879" s="3" t="s">
        <v>101</v>
      </c>
      <c r="G2879" s="4">
        <v>20.0</v>
      </c>
      <c r="I2879" s="4">
        <v>52.0</v>
      </c>
      <c r="J2879" s="4">
        <v>0.0</v>
      </c>
      <c r="K2879" s="4">
        <v>0.0</v>
      </c>
      <c r="L2879" s="4">
        <v>0.0</v>
      </c>
      <c r="M2879" s="5">
        <v>45303.0</v>
      </c>
      <c r="N2879" s="3">
        <v>50.0</v>
      </c>
      <c r="O2879" s="6">
        <f t="shared" si="2"/>
        <v>-32</v>
      </c>
      <c r="P2879" s="3" t="s">
        <v>137</v>
      </c>
      <c r="Q2879" s="3" t="str">
        <f t="shared" si="3"/>
        <v>LC BARSTL</v>
      </c>
      <c r="R2879" s="3">
        <f t="shared" si="4"/>
        <v>-32</v>
      </c>
      <c r="S2879" s="3" t="str">
        <f t="shared" si="5"/>
        <v/>
      </c>
      <c r="T2879" s="7">
        <f t="shared" si="6"/>
        <v>0</v>
      </c>
      <c r="U2879" s="8">
        <f t="array" ref="U2879">IF(W2879&lt;&gt;0,MAX(IFERROR(INDEX(A:S,MATCH(W2879,A:A,0),COLUMN(M$2)),0),IFERROR(INDEX(A:S,MATCH(AD2879,A:A,0),COLUMN(M$2)),0),IFERROR(INDEX(A:S,MATCH(AK2879,A:A,0),COLUMN(M$2)),0),IFERROR(INDEX(A:S,MATCH(AR2879,A:A,0),COLUMN(M$2)),0)),M2879)</f>
        <v>45303</v>
      </c>
      <c r="V2879" s="3">
        <f t="shared" si="7"/>
        <v>50</v>
      </c>
    </row>
    <row r="2880" ht="15.75" customHeight="1">
      <c r="A2880" s="3" t="s">
        <v>3147</v>
      </c>
      <c r="B2880" s="4" t="str">
        <f t="shared" si="104"/>
        <v>LCCYBAWACR</v>
      </c>
      <c r="D2880" s="3" t="s">
        <v>101</v>
      </c>
      <c r="G2880" s="4">
        <v>80.0</v>
      </c>
      <c r="H2880" s="3">
        <v>40.0</v>
      </c>
      <c r="I2880" s="4">
        <v>4.0</v>
      </c>
      <c r="J2880" s="4">
        <v>74.0</v>
      </c>
      <c r="K2880" s="4">
        <v>0.0</v>
      </c>
      <c r="L2880" s="4">
        <v>0.0</v>
      </c>
      <c r="M2880" s="5">
        <v>45245.0</v>
      </c>
      <c r="O2880" s="6">
        <f t="shared" si="2"/>
        <v>76</v>
      </c>
      <c r="P2880" s="3" t="s">
        <v>137</v>
      </c>
      <c r="Q2880" s="3" t="str">
        <f t="shared" si="3"/>
        <v>LC BARSTL</v>
      </c>
      <c r="R2880" s="3">
        <f t="shared" si="4"/>
        <v>76</v>
      </c>
      <c r="S2880" s="3">
        <f t="shared" si="5"/>
        <v>40</v>
      </c>
      <c r="T2880" s="7">
        <f t="shared" si="6"/>
        <v>76</v>
      </c>
      <c r="U2880" s="8">
        <f t="array" ref="U2880">IF(W2880&lt;&gt;0,MAX(IFERROR(INDEX(A:S,MATCH(W2880,A:A,0),COLUMN(M$2)),0),IFERROR(INDEX(A:S,MATCH(AD2880,A:A,0),COLUMN(M$2)),0),IFERROR(INDEX(A:S,MATCH(AK2880,A:A,0),COLUMN(M$2)),0),IFERROR(INDEX(A:S,MATCH(AR2880,A:A,0),COLUMN(M$2)),0)),M2880)</f>
        <v>45245</v>
      </c>
      <c r="V2880" s="3" t="str">
        <f t="shared" si="7"/>
        <v/>
      </c>
    </row>
    <row r="2881" ht="15.75" customHeight="1">
      <c r="A2881" s="3" t="s">
        <v>3148</v>
      </c>
      <c r="B2881" s="4" t="str">
        <f t="shared" si="104"/>
        <v>LCCYBAWABL</v>
      </c>
      <c r="D2881" s="3" t="s">
        <v>101</v>
      </c>
      <c r="G2881" s="4">
        <v>59.0</v>
      </c>
      <c r="I2881" s="4">
        <v>14.0</v>
      </c>
      <c r="J2881" s="4">
        <v>43.0</v>
      </c>
      <c r="K2881" s="4">
        <v>0.0</v>
      </c>
      <c r="L2881" s="4">
        <v>0.0</v>
      </c>
      <c r="M2881" s="5"/>
      <c r="O2881" s="6">
        <f t="shared" si="2"/>
        <v>45</v>
      </c>
      <c r="P2881" s="3" t="s">
        <v>137</v>
      </c>
      <c r="Q2881" s="3" t="str">
        <f t="shared" si="3"/>
        <v>LC BARSTL</v>
      </c>
      <c r="R2881" s="3">
        <f t="shared" si="4"/>
        <v>45</v>
      </c>
      <c r="S2881" s="3" t="str">
        <f t="shared" si="5"/>
        <v/>
      </c>
      <c r="T2881" s="7">
        <f t="shared" si="6"/>
        <v>45</v>
      </c>
      <c r="U2881" s="8" t="str">
        <f t="array" ref="U2881">IF(W2881&lt;&gt;0,MAX(IFERROR(INDEX(A:S,MATCH(W2881,A:A,0),COLUMN(M$2)),0),IFERROR(INDEX(A:S,MATCH(AD2881,A:A,0),COLUMN(M$2)),0),IFERROR(INDEX(A:S,MATCH(AK2881,A:A,0),COLUMN(M$2)),0),IFERROR(INDEX(A:S,MATCH(AR2881,A:A,0),COLUMN(M$2)),0)),M2881)</f>
        <v/>
      </c>
      <c r="V2881" s="3" t="str">
        <f t="shared" si="7"/>
        <v/>
      </c>
    </row>
    <row r="2882" ht="15.75" customHeight="1">
      <c r="A2882" s="3" t="s">
        <v>3149</v>
      </c>
      <c r="B2882" s="4" t="str">
        <f t="shared" si="104"/>
        <v>LCCYBABLGR</v>
      </c>
      <c r="D2882" s="3" t="s">
        <v>101</v>
      </c>
      <c r="G2882" s="4">
        <v>31.0</v>
      </c>
      <c r="H2882" s="3">
        <v>50.0</v>
      </c>
      <c r="I2882" s="4">
        <v>121.0</v>
      </c>
      <c r="J2882" s="4">
        <v>0.0</v>
      </c>
      <c r="K2882" s="4">
        <v>0.0</v>
      </c>
      <c r="L2882" s="4">
        <v>0.0</v>
      </c>
      <c r="M2882" s="5">
        <v>45243.0</v>
      </c>
      <c r="N2882" s="3">
        <v>160.0</v>
      </c>
      <c r="O2882" s="6">
        <f t="shared" si="2"/>
        <v>-90</v>
      </c>
      <c r="P2882" s="3" t="s">
        <v>137</v>
      </c>
      <c r="Q2882" s="3" t="str">
        <f t="shared" si="3"/>
        <v>LC BARSTL</v>
      </c>
      <c r="R2882" s="3">
        <f t="shared" si="4"/>
        <v>-90</v>
      </c>
      <c r="S2882" s="3">
        <f t="shared" si="5"/>
        <v>50</v>
      </c>
      <c r="T2882" s="7">
        <f t="shared" si="6"/>
        <v>0</v>
      </c>
      <c r="U2882" s="8">
        <f t="array" ref="U2882">IF(W2882&lt;&gt;0,MAX(IFERROR(INDEX(A:S,MATCH(W2882,A:A,0),COLUMN(M$2)),0),IFERROR(INDEX(A:S,MATCH(AD2882,A:A,0),COLUMN(M$2)),0),IFERROR(INDEX(A:S,MATCH(AK2882,A:A,0),COLUMN(M$2)),0),IFERROR(INDEX(A:S,MATCH(AR2882,A:A,0),COLUMN(M$2)),0)),M2882)</f>
        <v>45243</v>
      </c>
      <c r="V2882" s="3">
        <f t="shared" si="7"/>
        <v>160</v>
      </c>
    </row>
    <row r="2883" ht="15.75" customHeight="1">
      <c r="A2883" s="3" t="s">
        <v>3150</v>
      </c>
      <c r="B2883" s="4" t="str">
        <f t="shared" si="104"/>
        <v>LCLEBAWAGR</v>
      </c>
      <c r="D2883" s="3" t="s">
        <v>101</v>
      </c>
      <c r="G2883" s="4">
        <v>35.0</v>
      </c>
      <c r="I2883" s="4">
        <v>10.0</v>
      </c>
      <c r="J2883" s="4">
        <v>23.0</v>
      </c>
      <c r="K2883" s="4">
        <v>0.0</v>
      </c>
      <c r="L2883" s="4">
        <v>0.0</v>
      </c>
      <c r="O2883" s="6">
        <f t="shared" si="2"/>
        <v>25</v>
      </c>
      <c r="P2883" s="3" t="s">
        <v>137</v>
      </c>
      <c r="Q2883" s="3" t="str">
        <f t="shared" si="3"/>
        <v>LC BARSTL</v>
      </c>
      <c r="R2883" s="3">
        <f t="shared" si="4"/>
        <v>25</v>
      </c>
      <c r="S2883" s="3" t="str">
        <f t="shared" si="5"/>
        <v/>
      </c>
      <c r="T2883" s="7">
        <f t="shared" si="6"/>
        <v>25</v>
      </c>
      <c r="U2883" s="8" t="str">
        <f t="array" ref="U2883">IF(W2883&lt;&gt;0,MAX(IFERROR(INDEX(A:S,MATCH(W2883,A:A,0),COLUMN(M$2)),0),IFERROR(INDEX(A:S,MATCH(AD2883,A:A,0),COLUMN(M$2)),0),IFERROR(INDEX(A:S,MATCH(AK2883,A:A,0),COLUMN(M$2)),0),IFERROR(INDEX(A:S,MATCH(AR2883,A:A,0),COLUMN(M$2)),0)),M2883)</f>
        <v/>
      </c>
      <c r="V2883" s="3" t="str">
        <f t="shared" si="7"/>
        <v/>
      </c>
    </row>
    <row r="2884" ht="15.75" customHeight="1">
      <c r="A2884" s="3" t="s">
        <v>3151</v>
      </c>
      <c r="B2884" s="4" t="str">
        <f t="shared" si="104"/>
        <v>LCLEBAWACR</v>
      </c>
      <c r="D2884" s="3" t="s">
        <v>101</v>
      </c>
      <c r="G2884" s="4">
        <v>9.0</v>
      </c>
      <c r="I2884" s="4">
        <v>41.0</v>
      </c>
      <c r="J2884" s="4">
        <v>0.0</v>
      </c>
      <c r="K2884" s="4">
        <v>0.0</v>
      </c>
      <c r="L2884" s="4">
        <v>0.0</v>
      </c>
      <c r="M2884" s="5">
        <v>45303.0</v>
      </c>
      <c r="N2884" s="3">
        <v>40.0</v>
      </c>
      <c r="O2884" s="6">
        <f t="shared" si="2"/>
        <v>-32</v>
      </c>
      <c r="P2884" s="3" t="s">
        <v>137</v>
      </c>
      <c r="Q2884" s="3" t="str">
        <f t="shared" si="3"/>
        <v>LC BARSTL</v>
      </c>
      <c r="R2884" s="3">
        <f t="shared" si="4"/>
        <v>-32</v>
      </c>
      <c r="S2884" s="3" t="str">
        <f t="shared" si="5"/>
        <v/>
      </c>
      <c r="T2884" s="7">
        <f t="shared" si="6"/>
        <v>0</v>
      </c>
      <c r="U2884" s="8">
        <f t="array" ref="U2884">IF(W2884&lt;&gt;0,MAX(IFERROR(INDEX(A:S,MATCH(W2884,A:A,0),COLUMN(M$2)),0),IFERROR(INDEX(A:S,MATCH(AD2884,A:A,0),COLUMN(M$2)),0),IFERROR(INDEX(A:S,MATCH(AK2884,A:A,0),COLUMN(M$2)),0),IFERROR(INDEX(A:S,MATCH(AR2884,A:A,0),COLUMN(M$2)),0)),M2884)</f>
        <v>45303</v>
      </c>
      <c r="V2884" s="3">
        <f t="shared" si="7"/>
        <v>40</v>
      </c>
    </row>
    <row r="2885" ht="15.75" customHeight="1">
      <c r="A2885" s="3" t="s">
        <v>3152</v>
      </c>
      <c r="B2885" s="4" t="str">
        <f t="shared" si="104"/>
        <v>LCLEBAWABL</v>
      </c>
      <c r="D2885" s="3" t="s">
        <v>101</v>
      </c>
      <c r="G2885" s="4">
        <v>47.0</v>
      </c>
      <c r="I2885" s="4">
        <v>30.0</v>
      </c>
      <c r="J2885" s="4">
        <v>15.0</v>
      </c>
      <c r="K2885" s="4">
        <v>0.0</v>
      </c>
      <c r="L2885" s="4">
        <v>0.0</v>
      </c>
      <c r="M2885" s="5">
        <v>45303.0</v>
      </c>
      <c r="N2885" s="3">
        <v>40.0</v>
      </c>
      <c r="O2885" s="6">
        <f t="shared" si="2"/>
        <v>17</v>
      </c>
      <c r="P2885" s="3" t="s">
        <v>137</v>
      </c>
      <c r="Q2885" s="3" t="str">
        <f t="shared" si="3"/>
        <v>LC BARSTL</v>
      </c>
      <c r="R2885" s="3">
        <f t="shared" si="4"/>
        <v>17</v>
      </c>
      <c r="S2885" s="3" t="str">
        <f t="shared" si="5"/>
        <v/>
      </c>
      <c r="T2885" s="7">
        <f t="shared" si="6"/>
        <v>17</v>
      </c>
      <c r="U2885" s="8">
        <f t="array" ref="U2885">IF(W2885&lt;&gt;0,MAX(IFERROR(INDEX(A:S,MATCH(W2885,A:A,0),COLUMN(M$2)),0),IFERROR(INDEX(A:S,MATCH(AD2885,A:A,0),COLUMN(M$2)),0),IFERROR(INDEX(A:S,MATCH(AK2885,A:A,0),COLUMN(M$2)),0),IFERROR(INDEX(A:S,MATCH(AR2885,A:A,0),COLUMN(M$2)),0)),M2885)</f>
        <v>45303</v>
      </c>
      <c r="V2885" s="3">
        <f t="shared" si="7"/>
        <v>40</v>
      </c>
    </row>
    <row r="2886" ht="15.75" customHeight="1">
      <c r="A2886" s="3" t="s">
        <v>3153</v>
      </c>
      <c r="B2886" s="4" t="str">
        <f t="shared" si="104"/>
        <v>LCLEBABLGR</v>
      </c>
      <c r="D2886" s="3" t="s">
        <v>101</v>
      </c>
      <c r="G2886" s="4">
        <v>308.0</v>
      </c>
      <c r="I2886" s="4">
        <v>132.0</v>
      </c>
      <c r="J2886" s="4">
        <v>174.0</v>
      </c>
      <c r="K2886" s="4">
        <v>0.0</v>
      </c>
      <c r="L2886" s="4">
        <v>0.0</v>
      </c>
      <c r="M2886" s="5">
        <v>45297.0</v>
      </c>
      <c r="N2886" s="3">
        <v>100.0</v>
      </c>
      <c r="O2886" s="6">
        <f t="shared" si="2"/>
        <v>176</v>
      </c>
      <c r="P2886" s="3" t="s">
        <v>137</v>
      </c>
      <c r="Q2886" s="3" t="str">
        <f t="shared" si="3"/>
        <v>LC BARSTL</v>
      </c>
      <c r="R2886" s="3">
        <f t="shared" si="4"/>
        <v>176</v>
      </c>
      <c r="S2886" s="3" t="str">
        <f t="shared" si="5"/>
        <v/>
      </c>
      <c r="T2886" s="7">
        <f t="shared" si="6"/>
        <v>176</v>
      </c>
      <c r="U2886" s="8">
        <f t="array" ref="U2886">IF(W2886&lt;&gt;0,MAX(IFERROR(INDEX(A:S,MATCH(W2886,A:A,0),COLUMN(M$2)),0),IFERROR(INDEX(A:S,MATCH(AD2886,A:A,0),COLUMN(M$2)),0),IFERROR(INDEX(A:S,MATCH(AK2886,A:A,0),COLUMN(M$2)),0),IFERROR(INDEX(A:S,MATCH(AR2886,A:A,0),COLUMN(M$2)),0)),M2886)</f>
        <v>45297</v>
      </c>
      <c r="V2886" s="3">
        <f t="shared" si="7"/>
        <v>100</v>
      </c>
    </row>
    <row r="2887" ht="15.75" customHeight="1">
      <c r="A2887" s="3" t="s">
        <v>3154</v>
      </c>
      <c r="B2887" s="4" t="str">
        <f t="shared" si="104"/>
        <v>LCARBAWAGR</v>
      </c>
      <c r="D2887" s="3" t="s">
        <v>101</v>
      </c>
      <c r="G2887" s="4">
        <v>67.0</v>
      </c>
      <c r="I2887" s="4">
        <v>2.0</v>
      </c>
      <c r="J2887" s="4">
        <v>63.0</v>
      </c>
      <c r="K2887" s="4">
        <v>0.0</v>
      </c>
      <c r="L2887" s="4">
        <v>0.0</v>
      </c>
      <c r="M2887" s="5"/>
      <c r="O2887" s="6">
        <f t="shared" si="2"/>
        <v>65</v>
      </c>
      <c r="P2887" s="3" t="s">
        <v>137</v>
      </c>
      <c r="Q2887" s="3" t="str">
        <f t="shared" si="3"/>
        <v>LC BARSTL</v>
      </c>
      <c r="R2887" s="3">
        <f t="shared" si="4"/>
        <v>65</v>
      </c>
      <c r="S2887" s="3" t="str">
        <f t="shared" si="5"/>
        <v/>
      </c>
      <c r="T2887" s="7">
        <f t="shared" si="6"/>
        <v>65</v>
      </c>
      <c r="U2887" s="8" t="str">
        <f t="array" ref="U2887">IF(W2887&lt;&gt;0,MAX(IFERROR(INDEX(A:S,MATCH(W2887,A:A,0),COLUMN(M$2)),0),IFERROR(INDEX(A:S,MATCH(AD2887,A:A,0),COLUMN(M$2)),0),IFERROR(INDEX(A:S,MATCH(AK2887,A:A,0),COLUMN(M$2)),0),IFERROR(INDEX(A:S,MATCH(AR2887,A:A,0),COLUMN(M$2)),0)),M2887)</f>
        <v/>
      </c>
      <c r="V2887" s="3" t="str">
        <f t="shared" si="7"/>
        <v/>
      </c>
    </row>
    <row r="2888" ht="15.75" customHeight="1">
      <c r="A2888" s="3" t="s">
        <v>3155</v>
      </c>
      <c r="B2888" s="4" t="str">
        <f t="shared" si="104"/>
        <v>LCARBAWACR</v>
      </c>
      <c r="D2888" s="3" t="s">
        <v>101</v>
      </c>
      <c r="G2888" s="4">
        <v>32.0</v>
      </c>
      <c r="I2888" s="4">
        <v>7.0</v>
      </c>
      <c r="J2888" s="4">
        <v>23.0</v>
      </c>
      <c r="K2888" s="4">
        <v>0.0</v>
      </c>
      <c r="L2888" s="4">
        <v>0.0</v>
      </c>
      <c r="M2888" s="5">
        <v>45303.0</v>
      </c>
      <c r="N2888" s="3">
        <v>30.0</v>
      </c>
      <c r="O2888" s="6">
        <f t="shared" si="2"/>
        <v>25</v>
      </c>
      <c r="P2888" s="3" t="s">
        <v>137</v>
      </c>
      <c r="Q2888" s="3" t="str">
        <f t="shared" si="3"/>
        <v>LC BARSTL</v>
      </c>
      <c r="R2888" s="3">
        <f t="shared" si="4"/>
        <v>25</v>
      </c>
      <c r="S2888" s="3" t="str">
        <f t="shared" si="5"/>
        <v/>
      </c>
      <c r="T2888" s="7">
        <f t="shared" si="6"/>
        <v>25</v>
      </c>
      <c r="U2888" s="8">
        <f t="array" ref="U2888">IF(W2888&lt;&gt;0,MAX(IFERROR(INDEX(A:S,MATCH(W2888,A:A,0),COLUMN(M$2)),0),IFERROR(INDEX(A:S,MATCH(AD2888,A:A,0),COLUMN(M$2)),0),IFERROR(INDEX(A:S,MATCH(AK2888,A:A,0),COLUMN(M$2)),0),IFERROR(INDEX(A:S,MATCH(AR2888,A:A,0),COLUMN(M$2)),0)),M2888)</f>
        <v>45303</v>
      </c>
      <c r="V2888" s="3">
        <f t="shared" si="7"/>
        <v>30</v>
      </c>
    </row>
    <row r="2889" ht="15.75" customHeight="1">
      <c r="A2889" s="3" t="s">
        <v>3156</v>
      </c>
      <c r="B2889" s="4" t="str">
        <f t="shared" si="104"/>
        <v>LCARBAWABL</v>
      </c>
      <c r="D2889" s="3" t="s">
        <v>101</v>
      </c>
      <c r="G2889" s="4">
        <v>63.0</v>
      </c>
      <c r="I2889" s="4">
        <v>0.0</v>
      </c>
      <c r="J2889" s="4">
        <v>61.0</v>
      </c>
      <c r="K2889" s="4">
        <v>0.0</v>
      </c>
      <c r="L2889" s="4">
        <v>0.0</v>
      </c>
      <c r="M2889" s="5"/>
      <c r="O2889" s="6">
        <f t="shared" si="2"/>
        <v>63</v>
      </c>
      <c r="P2889" s="3" t="s">
        <v>137</v>
      </c>
      <c r="Q2889" s="3" t="str">
        <f t="shared" si="3"/>
        <v>LC BARSTL</v>
      </c>
      <c r="R2889" s="3">
        <f t="shared" si="4"/>
        <v>63</v>
      </c>
      <c r="S2889" s="3" t="str">
        <f t="shared" si="5"/>
        <v/>
      </c>
      <c r="T2889" s="7">
        <f t="shared" si="6"/>
        <v>63</v>
      </c>
      <c r="U2889" s="8" t="str">
        <f t="array" ref="U2889">IF(W2889&lt;&gt;0,MAX(IFERROR(INDEX(A:S,MATCH(W2889,A:A,0),COLUMN(M$2)),0),IFERROR(INDEX(A:S,MATCH(AD2889,A:A,0),COLUMN(M$2)),0),IFERROR(INDEX(A:S,MATCH(AK2889,A:A,0),COLUMN(M$2)),0),IFERROR(INDEX(A:S,MATCH(AR2889,A:A,0),COLUMN(M$2)),0)),M2889)</f>
        <v/>
      </c>
      <c r="V2889" s="3" t="str">
        <f t="shared" si="7"/>
        <v/>
      </c>
    </row>
    <row r="2890" ht="15.75" customHeight="1">
      <c r="A2890" s="3" t="s">
        <v>3157</v>
      </c>
      <c r="B2890" s="4" t="str">
        <f t="shared" si="104"/>
        <v>LCARBABLBLGR</v>
      </c>
      <c r="D2890" s="3" t="s">
        <v>101</v>
      </c>
      <c r="G2890" s="4">
        <v>42.0</v>
      </c>
      <c r="H2890" s="3">
        <v>50.0</v>
      </c>
      <c r="I2890" s="4">
        <v>0.0</v>
      </c>
      <c r="J2890" s="4">
        <v>40.0</v>
      </c>
      <c r="K2890" s="4">
        <v>0.0</v>
      </c>
      <c r="L2890" s="4">
        <v>0.0</v>
      </c>
      <c r="M2890" s="5">
        <v>45245.0</v>
      </c>
      <c r="O2890" s="6">
        <f t="shared" si="2"/>
        <v>42</v>
      </c>
      <c r="P2890" s="3" t="s">
        <v>137</v>
      </c>
      <c r="Q2890" s="3" t="str">
        <f t="shared" si="3"/>
        <v>LC BARSTL</v>
      </c>
      <c r="R2890" s="3">
        <f t="shared" si="4"/>
        <v>42</v>
      </c>
      <c r="S2890" s="3">
        <f t="shared" si="5"/>
        <v>50</v>
      </c>
      <c r="T2890" s="7">
        <f t="shared" si="6"/>
        <v>42</v>
      </c>
      <c r="U2890" s="8">
        <f t="array" ref="U2890">IF(W2890&lt;&gt;0,MAX(IFERROR(INDEX(A:S,MATCH(W2890,A:A,0),COLUMN(M$2)),0),IFERROR(INDEX(A:S,MATCH(AD2890,A:A,0),COLUMN(M$2)),0),IFERROR(INDEX(A:S,MATCH(AK2890,A:A,0),COLUMN(M$2)),0),IFERROR(INDEX(A:S,MATCH(AR2890,A:A,0),COLUMN(M$2)),0)),M2890)</f>
        <v>45245</v>
      </c>
      <c r="V2890" s="3" t="str">
        <f t="shared" si="7"/>
        <v/>
      </c>
    </row>
    <row r="2891" ht="15.75" customHeight="1">
      <c r="A2891" s="3" t="s">
        <v>3158</v>
      </c>
      <c r="B2891" s="4" t="str">
        <f t="shared" si="104"/>
        <v>LCBNBAWABLGR</v>
      </c>
      <c r="D2891" s="3" t="s">
        <v>101</v>
      </c>
      <c r="G2891" s="4">
        <v>48.0</v>
      </c>
      <c r="I2891" s="4">
        <v>1.0</v>
      </c>
      <c r="J2891" s="4">
        <v>45.0</v>
      </c>
      <c r="K2891" s="4">
        <v>1.0</v>
      </c>
      <c r="L2891" s="4">
        <v>0.0</v>
      </c>
      <c r="M2891" s="5"/>
      <c r="O2891" s="6">
        <f t="shared" si="2"/>
        <v>47</v>
      </c>
      <c r="P2891" s="3" t="s">
        <v>137</v>
      </c>
      <c r="Q2891" s="3" t="str">
        <f t="shared" si="3"/>
        <v>LC BARSTL</v>
      </c>
      <c r="R2891" s="3">
        <f t="shared" si="4"/>
        <v>47</v>
      </c>
      <c r="S2891" s="3" t="str">
        <f t="shared" si="5"/>
        <v/>
      </c>
      <c r="T2891" s="7">
        <f t="shared" si="6"/>
        <v>47</v>
      </c>
      <c r="U2891" s="8" t="str">
        <f t="array" ref="U2891">IF(W2891&lt;&gt;0,MAX(IFERROR(INDEX(A:S,MATCH(W2891,A:A,0),COLUMN(M$2)),0),IFERROR(INDEX(A:S,MATCH(AD2891,A:A,0),COLUMN(M$2)),0),IFERROR(INDEX(A:S,MATCH(AK2891,A:A,0),COLUMN(M$2)),0),IFERROR(INDEX(A:S,MATCH(AR2891,A:A,0),COLUMN(M$2)),0)),M2891)</f>
        <v/>
      </c>
      <c r="V2891" s="3" t="str">
        <f t="shared" si="7"/>
        <v/>
      </c>
    </row>
    <row r="2892" ht="15.75" customHeight="1">
      <c r="A2892" s="3" t="s">
        <v>3159</v>
      </c>
      <c r="B2892" s="4" t="str">
        <f t="shared" si="104"/>
        <v>LCBNBAWABLBL</v>
      </c>
      <c r="D2892" s="3" t="s">
        <v>101</v>
      </c>
      <c r="G2892" s="4">
        <v>40.0</v>
      </c>
      <c r="I2892" s="4">
        <v>13.0</v>
      </c>
      <c r="J2892" s="4">
        <v>25.0</v>
      </c>
      <c r="K2892" s="4">
        <v>0.0</v>
      </c>
      <c r="L2892" s="4">
        <v>0.0</v>
      </c>
      <c r="M2892" s="5">
        <v>45297.0</v>
      </c>
      <c r="N2892" s="3">
        <v>50.0</v>
      </c>
      <c r="O2892" s="6">
        <f t="shared" si="2"/>
        <v>27</v>
      </c>
      <c r="P2892" s="3" t="s">
        <v>137</v>
      </c>
      <c r="Q2892" s="3" t="str">
        <f t="shared" si="3"/>
        <v>LC BARSTL</v>
      </c>
      <c r="R2892" s="3">
        <f t="shared" si="4"/>
        <v>27</v>
      </c>
      <c r="S2892" s="3" t="str">
        <f t="shared" si="5"/>
        <v/>
      </c>
      <c r="T2892" s="7">
        <f t="shared" si="6"/>
        <v>27</v>
      </c>
      <c r="U2892" s="8">
        <f t="array" ref="U2892">IF(W2892&lt;&gt;0,MAX(IFERROR(INDEX(A:S,MATCH(W2892,A:A,0),COLUMN(M$2)),0),IFERROR(INDEX(A:S,MATCH(AD2892,A:A,0),COLUMN(M$2)),0),IFERROR(INDEX(A:S,MATCH(AK2892,A:A,0),COLUMN(M$2)),0),IFERROR(INDEX(A:S,MATCH(AR2892,A:A,0),COLUMN(M$2)),0)),M2892)</f>
        <v>45297</v>
      </c>
      <c r="V2892" s="3">
        <f t="shared" si="7"/>
        <v>50</v>
      </c>
    </row>
    <row r="2893" ht="15.75" customHeight="1">
      <c r="A2893" s="3" t="s">
        <v>3160</v>
      </c>
      <c r="B2893" s="4" t="str">
        <f t="shared" si="104"/>
        <v>LCBNBABLBLGR</v>
      </c>
      <c r="D2893" s="3" t="s">
        <v>101</v>
      </c>
      <c r="G2893" s="4">
        <v>1.0</v>
      </c>
      <c r="I2893" s="4">
        <v>5.0</v>
      </c>
      <c r="J2893" s="4">
        <v>0.0</v>
      </c>
      <c r="K2893" s="4">
        <v>0.0</v>
      </c>
      <c r="L2893" s="4">
        <v>0.0</v>
      </c>
      <c r="M2893" s="5">
        <v>45301.0</v>
      </c>
      <c r="N2893" s="3">
        <v>70.0</v>
      </c>
      <c r="O2893" s="6">
        <f t="shared" si="2"/>
        <v>-4</v>
      </c>
      <c r="P2893" s="3" t="s">
        <v>137</v>
      </c>
      <c r="Q2893" s="3" t="str">
        <f t="shared" si="3"/>
        <v>LC BARSTL</v>
      </c>
      <c r="R2893" s="3">
        <f t="shared" si="4"/>
        <v>-4</v>
      </c>
      <c r="S2893" s="3" t="str">
        <f t="shared" si="5"/>
        <v/>
      </c>
      <c r="T2893" s="7">
        <f t="shared" si="6"/>
        <v>0</v>
      </c>
      <c r="U2893" s="8">
        <f t="array" ref="U2893">IF(W2893&lt;&gt;0,MAX(IFERROR(INDEX(A:S,MATCH(W2893,A:A,0),COLUMN(M$2)),0),IFERROR(INDEX(A:S,MATCH(AD2893,A:A,0),COLUMN(M$2)),0),IFERROR(INDEX(A:S,MATCH(AK2893,A:A,0),COLUMN(M$2)),0),IFERROR(INDEX(A:S,MATCH(AR2893,A:A,0),COLUMN(M$2)),0)),M2893)</f>
        <v>45301</v>
      </c>
      <c r="V2893" s="3">
        <f t="shared" si="7"/>
        <v>70</v>
      </c>
    </row>
    <row r="2894" ht="15.75" customHeight="1">
      <c r="A2894" s="3" t="s">
        <v>3161</v>
      </c>
      <c r="B2894" s="4" t="str">
        <f t="shared" si="104"/>
        <v>LCBNBABLGR</v>
      </c>
      <c r="D2894" s="3" t="s">
        <v>101</v>
      </c>
      <c r="G2894" s="4">
        <v>109.0</v>
      </c>
      <c r="I2894" s="4">
        <v>7.0</v>
      </c>
      <c r="J2894" s="4">
        <v>100.0</v>
      </c>
      <c r="K2894" s="4">
        <v>0.0</v>
      </c>
      <c r="L2894" s="4">
        <v>0.0</v>
      </c>
      <c r="M2894" s="5"/>
      <c r="O2894" s="6">
        <f t="shared" si="2"/>
        <v>102</v>
      </c>
      <c r="P2894" s="3" t="s">
        <v>137</v>
      </c>
      <c r="Q2894" s="3" t="str">
        <f t="shared" si="3"/>
        <v>LC BARSTL</v>
      </c>
      <c r="R2894" s="3">
        <f t="shared" si="4"/>
        <v>102</v>
      </c>
      <c r="S2894" s="3" t="str">
        <f t="shared" si="5"/>
        <v/>
      </c>
      <c r="T2894" s="7">
        <f t="shared" si="6"/>
        <v>102</v>
      </c>
      <c r="U2894" s="8" t="str">
        <f t="array" ref="U2894">IF(W2894&lt;&gt;0,MAX(IFERROR(INDEX(A:S,MATCH(W2894,A:A,0),COLUMN(M$2)),0),IFERROR(INDEX(A:S,MATCH(AD2894,A:A,0),COLUMN(M$2)),0),IFERROR(INDEX(A:S,MATCH(AK2894,A:A,0),COLUMN(M$2)),0),IFERROR(INDEX(A:S,MATCH(AR2894,A:A,0),COLUMN(M$2)),0)),M2894)</f>
        <v/>
      </c>
      <c r="V2894" s="3" t="str">
        <f t="shared" si="7"/>
        <v/>
      </c>
    </row>
    <row r="2895" ht="15.75" customHeight="1">
      <c r="A2895" s="3" t="s">
        <v>3162</v>
      </c>
      <c r="B2895" s="4" t="str">
        <f t="shared" si="104"/>
        <v>LCKTBAWACR</v>
      </c>
      <c r="D2895" s="3" t="s">
        <v>101</v>
      </c>
      <c r="G2895" s="4">
        <v>45.0</v>
      </c>
      <c r="I2895" s="4">
        <v>0.0</v>
      </c>
      <c r="J2895" s="4">
        <v>43.0</v>
      </c>
      <c r="K2895" s="4">
        <v>0.0</v>
      </c>
      <c r="L2895" s="4">
        <v>0.0</v>
      </c>
      <c r="M2895" s="5"/>
      <c r="O2895" s="6">
        <f t="shared" si="2"/>
        <v>45</v>
      </c>
      <c r="P2895" s="3" t="s">
        <v>137</v>
      </c>
      <c r="Q2895" s="3" t="str">
        <f t="shared" si="3"/>
        <v>LC BARSTL</v>
      </c>
      <c r="R2895" s="3">
        <f t="shared" si="4"/>
        <v>45</v>
      </c>
      <c r="S2895" s="3" t="str">
        <f t="shared" si="5"/>
        <v/>
      </c>
      <c r="T2895" s="7">
        <f t="shared" si="6"/>
        <v>45</v>
      </c>
      <c r="U2895" s="8" t="str">
        <f t="array" ref="U2895">IF(W2895&lt;&gt;0,MAX(IFERROR(INDEX(A:S,MATCH(W2895,A:A,0),COLUMN(M$2)),0),IFERROR(INDEX(A:S,MATCH(AD2895,A:A,0),COLUMN(M$2)),0),IFERROR(INDEX(A:S,MATCH(AK2895,A:A,0),COLUMN(M$2)),0),IFERROR(INDEX(A:S,MATCH(AR2895,A:A,0),COLUMN(M$2)),0)),M2895)</f>
        <v/>
      </c>
      <c r="V2895" s="3" t="str">
        <f t="shared" si="7"/>
        <v/>
      </c>
    </row>
    <row r="2896" ht="15.75" customHeight="1">
      <c r="A2896" s="3" t="s">
        <v>3163</v>
      </c>
      <c r="B2896" s="4" t="str">
        <f t="shared" si="104"/>
        <v>LCKTBAWABL</v>
      </c>
      <c r="D2896" s="3" t="s">
        <v>101</v>
      </c>
      <c r="G2896" s="4">
        <v>19.0</v>
      </c>
      <c r="I2896" s="4">
        <v>0.0</v>
      </c>
      <c r="J2896" s="4">
        <v>17.0</v>
      </c>
      <c r="K2896" s="4">
        <v>0.0</v>
      </c>
      <c r="L2896" s="4">
        <v>0.0</v>
      </c>
      <c r="M2896" s="5"/>
      <c r="O2896" s="6">
        <f t="shared" si="2"/>
        <v>19</v>
      </c>
      <c r="P2896" s="3" t="s">
        <v>137</v>
      </c>
      <c r="Q2896" s="3" t="str">
        <f t="shared" si="3"/>
        <v>LC BARSTL</v>
      </c>
      <c r="R2896" s="3">
        <f t="shared" si="4"/>
        <v>19</v>
      </c>
      <c r="S2896" s="3" t="str">
        <f t="shared" si="5"/>
        <v/>
      </c>
      <c r="T2896" s="7">
        <f t="shared" si="6"/>
        <v>19</v>
      </c>
      <c r="U2896" s="8" t="str">
        <f t="array" ref="U2896">IF(W2896&lt;&gt;0,MAX(IFERROR(INDEX(A:S,MATCH(W2896,A:A,0),COLUMN(M$2)),0),IFERROR(INDEX(A:S,MATCH(AD2896,A:A,0),COLUMN(M$2)),0),IFERROR(INDEX(A:S,MATCH(AK2896,A:A,0),COLUMN(M$2)),0),IFERROR(INDEX(A:S,MATCH(AR2896,A:A,0),COLUMN(M$2)),0)),M2896)</f>
        <v/>
      </c>
      <c r="V2896" s="3" t="str">
        <f t="shared" si="7"/>
        <v/>
      </c>
    </row>
    <row r="2897" ht="15.75" customHeight="1">
      <c r="A2897" s="3" t="s">
        <v>3164</v>
      </c>
      <c r="B2897" s="4" t="str">
        <f t="shared" si="104"/>
        <v>LCKTBAWABLGR</v>
      </c>
      <c r="D2897" s="3" t="s">
        <v>101</v>
      </c>
      <c r="G2897" s="4">
        <v>107.0</v>
      </c>
      <c r="I2897" s="4">
        <v>0.0</v>
      </c>
      <c r="J2897" s="4">
        <v>105.0</v>
      </c>
      <c r="K2897" s="4">
        <v>0.0</v>
      </c>
      <c r="L2897" s="4">
        <v>0.0</v>
      </c>
      <c r="M2897" s="5"/>
      <c r="O2897" s="6">
        <f t="shared" si="2"/>
        <v>107</v>
      </c>
      <c r="P2897" s="3" t="s">
        <v>137</v>
      </c>
      <c r="Q2897" s="3" t="str">
        <f t="shared" si="3"/>
        <v>LC BARSTL</v>
      </c>
      <c r="R2897" s="3">
        <f t="shared" si="4"/>
        <v>107</v>
      </c>
      <c r="S2897" s="3" t="str">
        <f t="shared" si="5"/>
        <v/>
      </c>
      <c r="T2897" s="7">
        <f t="shared" si="6"/>
        <v>107</v>
      </c>
      <c r="U2897" s="8" t="str">
        <f t="array" ref="U2897">IF(W2897&lt;&gt;0,MAX(IFERROR(INDEX(A:S,MATCH(W2897,A:A,0),COLUMN(M$2)),0),IFERROR(INDEX(A:S,MATCH(AD2897,A:A,0),COLUMN(M$2)),0),IFERROR(INDEX(A:S,MATCH(AK2897,A:A,0),COLUMN(M$2)),0),IFERROR(INDEX(A:S,MATCH(AR2897,A:A,0),COLUMN(M$2)),0)),M2897)</f>
        <v/>
      </c>
      <c r="V2897" s="3" t="str">
        <f t="shared" si="7"/>
        <v/>
      </c>
    </row>
    <row r="2898" ht="15.75" customHeight="1">
      <c r="A2898" s="3" t="s">
        <v>3165</v>
      </c>
      <c r="B2898" s="4" t="str">
        <f t="shared" si="104"/>
        <v>LCKTBABLBLGR</v>
      </c>
      <c r="D2898" s="3" t="s">
        <v>101</v>
      </c>
      <c r="G2898" s="4">
        <v>74.0</v>
      </c>
      <c r="I2898" s="4">
        <v>7.0</v>
      </c>
      <c r="J2898" s="4">
        <v>65.0</v>
      </c>
      <c r="K2898" s="4">
        <v>0.0</v>
      </c>
      <c r="L2898" s="4">
        <v>0.0</v>
      </c>
      <c r="M2898" s="5"/>
      <c r="O2898" s="6">
        <f t="shared" si="2"/>
        <v>67</v>
      </c>
      <c r="P2898" s="3" t="s">
        <v>137</v>
      </c>
      <c r="Q2898" s="3" t="str">
        <f t="shared" si="3"/>
        <v>LC BARSTL</v>
      </c>
      <c r="R2898" s="3">
        <f t="shared" si="4"/>
        <v>67</v>
      </c>
      <c r="S2898" s="3" t="str">
        <f t="shared" si="5"/>
        <v/>
      </c>
      <c r="T2898" s="7">
        <f t="shared" si="6"/>
        <v>67</v>
      </c>
      <c r="U2898" s="8" t="str">
        <f t="array" ref="U2898">IF(W2898&lt;&gt;0,MAX(IFERROR(INDEX(A:S,MATCH(W2898,A:A,0),COLUMN(M$2)),0),IFERROR(INDEX(A:S,MATCH(AD2898,A:A,0),COLUMN(M$2)),0),IFERROR(INDEX(A:S,MATCH(AK2898,A:A,0),COLUMN(M$2)),0),IFERROR(INDEX(A:S,MATCH(AR2898,A:A,0),COLUMN(M$2)),0)),M2898)</f>
        <v/>
      </c>
      <c r="V2898" s="3" t="str">
        <f t="shared" si="7"/>
        <v/>
      </c>
    </row>
    <row r="2899" ht="15.75" customHeight="1">
      <c r="A2899" s="3" t="s">
        <v>3166</v>
      </c>
      <c r="B2899" s="4" t="str">
        <f t="shared" si="104"/>
        <v>LCBCBAWABLGR</v>
      </c>
      <c r="D2899" s="3" t="s">
        <v>101</v>
      </c>
      <c r="G2899" s="4">
        <v>34.0</v>
      </c>
      <c r="I2899" s="4">
        <v>0.0</v>
      </c>
      <c r="J2899" s="4">
        <v>32.0</v>
      </c>
      <c r="K2899" s="4">
        <v>0.0</v>
      </c>
      <c r="L2899" s="4">
        <v>0.0</v>
      </c>
      <c r="M2899" s="5"/>
      <c r="O2899" s="6">
        <f t="shared" si="2"/>
        <v>34</v>
      </c>
      <c r="P2899" s="3" t="s">
        <v>137</v>
      </c>
      <c r="Q2899" s="3" t="str">
        <f t="shared" si="3"/>
        <v>LC BARSTL</v>
      </c>
      <c r="R2899" s="3">
        <f t="shared" si="4"/>
        <v>34</v>
      </c>
      <c r="S2899" s="3" t="str">
        <f t="shared" si="5"/>
        <v/>
      </c>
      <c r="T2899" s="7">
        <f t="shared" si="6"/>
        <v>34</v>
      </c>
      <c r="U2899" s="8" t="str">
        <f t="array" ref="U2899">IF(W2899&lt;&gt;0,MAX(IFERROR(INDEX(A:S,MATCH(W2899,A:A,0),COLUMN(M$2)),0),IFERROR(INDEX(A:S,MATCH(AD2899,A:A,0),COLUMN(M$2)),0),IFERROR(INDEX(A:S,MATCH(AK2899,A:A,0),COLUMN(M$2)),0),IFERROR(INDEX(A:S,MATCH(AR2899,A:A,0),COLUMN(M$2)),0)),M2899)</f>
        <v/>
      </c>
      <c r="V2899" s="3" t="str">
        <f t="shared" si="7"/>
        <v/>
      </c>
    </row>
    <row r="2900" ht="15.75" customHeight="1">
      <c r="A2900" s="3" t="s">
        <v>3167</v>
      </c>
      <c r="B2900" s="4" t="str">
        <f t="shared" si="104"/>
        <v>LCBCBAWABLBL</v>
      </c>
      <c r="D2900" s="3" t="s">
        <v>101</v>
      </c>
      <c r="G2900" s="4">
        <v>88.0</v>
      </c>
      <c r="H2900" s="3">
        <v>220.0</v>
      </c>
      <c r="I2900" s="4">
        <v>123.0</v>
      </c>
      <c r="J2900" s="4">
        <v>0.0</v>
      </c>
      <c r="K2900" s="4">
        <v>0.0</v>
      </c>
      <c r="L2900" s="4">
        <v>0.0</v>
      </c>
      <c r="M2900" s="5">
        <v>45245.0</v>
      </c>
      <c r="N2900" s="3">
        <v>350.0</v>
      </c>
      <c r="O2900" s="6">
        <f t="shared" si="2"/>
        <v>-35</v>
      </c>
      <c r="P2900" s="3" t="s">
        <v>137</v>
      </c>
      <c r="Q2900" s="3" t="str">
        <f t="shared" si="3"/>
        <v>LC BARSTL</v>
      </c>
      <c r="R2900" s="3">
        <f t="shared" si="4"/>
        <v>-35</v>
      </c>
      <c r="S2900" s="3">
        <f t="shared" si="5"/>
        <v>220</v>
      </c>
      <c r="T2900" s="7">
        <f t="shared" si="6"/>
        <v>0</v>
      </c>
      <c r="U2900" s="8">
        <f t="array" ref="U2900">IF(W2900&lt;&gt;0,MAX(IFERROR(INDEX(A:S,MATCH(W2900,A:A,0),COLUMN(M$2)),0),IFERROR(INDEX(A:S,MATCH(AD2900,A:A,0),COLUMN(M$2)),0),IFERROR(INDEX(A:S,MATCH(AK2900,A:A,0),COLUMN(M$2)),0),IFERROR(INDEX(A:S,MATCH(AR2900,A:A,0),COLUMN(M$2)),0)),M2900)</f>
        <v>45245</v>
      </c>
      <c r="V2900" s="3">
        <f t="shared" si="7"/>
        <v>350</v>
      </c>
    </row>
    <row r="2901" ht="15.75" customHeight="1">
      <c r="A2901" s="3" t="s">
        <v>3168</v>
      </c>
      <c r="B2901" s="4" t="str">
        <f t="shared" si="104"/>
        <v>LCBCBABLBLGR</v>
      </c>
      <c r="D2901" s="3" t="s">
        <v>101</v>
      </c>
      <c r="G2901" s="4">
        <v>80.0</v>
      </c>
      <c r="H2901" s="3">
        <v>40.0</v>
      </c>
      <c r="I2901" s="4">
        <v>22.0</v>
      </c>
      <c r="J2901" s="4">
        <v>56.0</v>
      </c>
      <c r="K2901" s="4">
        <v>0.0</v>
      </c>
      <c r="L2901" s="4">
        <v>0.0</v>
      </c>
      <c r="M2901" s="5">
        <v>45245.0</v>
      </c>
      <c r="O2901" s="6">
        <f t="shared" si="2"/>
        <v>58</v>
      </c>
      <c r="P2901" s="3" t="s">
        <v>137</v>
      </c>
      <c r="Q2901" s="3" t="str">
        <f t="shared" si="3"/>
        <v>LC BARSTL</v>
      </c>
      <c r="R2901" s="3">
        <f t="shared" si="4"/>
        <v>58</v>
      </c>
      <c r="S2901" s="3">
        <f t="shared" si="5"/>
        <v>40</v>
      </c>
      <c r="T2901" s="7">
        <f t="shared" si="6"/>
        <v>58</v>
      </c>
      <c r="U2901" s="8">
        <f t="array" ref="U2901">IF(W2901&lt;&gt;0,MAX(IFERROR(INDEX(A:S,MATCH(W2901,A:A,0),COLUMN(M$2)),0),IFERROR(INDEX(A:S,MATCH(AD2901,A:A,0),COLUMN(M$2)),0),IFERROR(INDEX(A:S,MATCH(AK2901,A:A,0),COLUMN(M$2)),0),IFERROR(INDEX(A:S,MATCH(AR2901,A:A,0),COLUMN(M$2)),0)),M2901)</f>
        <v>45245</v>
      </c>
      <c r="V2901" s="3" t="str">
        <f t="shared" si="7"/>
        <v/>
      </c>
    </row>
    <row r="2902" ht="15.75" customHeight="1">
      <c r="A2902" s="3" t="s">
        <v>3169</v>
      </c>
      <c r="B2902" s="4" t="str">
        <f t="shared" si="104"/>
        <v>LCBCBAWAGR</v>
      </c>
      <c r="D2902" s="3" t="s">
        <v>101</v>
      </c>
      <c r="G2902" s="4">
        <v>4.0</v>
      </c>
      <c r="I2902" s="4">
        <v>69.0</v>
      </c>
      <c r="J2902" s="4">
        <v>0.0</v>
      </c>
      <c r="K2902" s="4">
        <v>0.0</v>
      </c>
      <c r="L2902" s="4">
        <v>0.0</v>
      </c>
      <c r="M2902" s="5">
        <v>45297.0</v>
      </c>
      <c r="N2902" s="3">
        <v>150.0</v>
      </c>
      <c r="O2902" s="6">
        <f t="shared" si="2"/>
        <v>-65</v>
      </c>
      <c r="P2902" s="3" t="s">
        <v>137</v>
      </c>
      <c r="Q2902" s="3" t="str">
        <f t="shared" si="3"/>
        <v>LC BARSTL</v>
      </c>
      <c r="R2902" s="3">
        <f t="shared" si="4"/>
        <v>-65</v>
      </c>
      <c r="S2902" s="3" t="str">
        <f t="shared" si="5"/>
        <v/>
      </c>
      <c r="T2902" s="7">
        <f t="shared" si="6"/>
        <v>0</v>
      </c>
      <c r="U2902" s="8">
        <f t="array" ref="U2902">IF(W2902&lt;&gt;0,MAX(IFERROR(INDEX(A:S,MATCH(W2902,A:A,0),COLUMN(M$2)),0),IFERROR(INDEX(A:S,MATCH(AD2902,A:A,0),COLUMN(M$2)),0),IFERROR(INDEX(A:S,MATCH(AK2902,A:A,0),COLUMN(M$2)),0),IFERROR(INDEX(A:S,MATCH(AR2902,A:A,0),COLUMN(M$2)),0)),M2902)</f>
        <v>45297</v>
      </c>
      <c r="V2902" s="3">
        <f t="shared" si="7"/>
        <v>150</v>
      </c>
    </row>
    <row r="2903" ht="15.75" customHeight="1">
      <c r="A2903" s="3" t="s">
        <v>3170</v>
      </c>
      <c r="B2903" s="4" t="str">
        <f t="shared" si="104"/>
        <v>LCAABAWAGR26</v>
      </c>
      <c r="D2903" s="3" t="s">
        <v>101</v>
      </c>
      <c r="G2903" s="4">
        <v>68.0</v>
      </c>
      <c r="I2903" s="4">
        <v>0.0</v>
      </c>
      <c r="J2903" s="4">
        <v>66.0</v>
      </c>
      <c r="K2903" s="4">
        <v>0.0</v>
      </c>
      <c r="L2903" s="4">
        <v>0.0</v>
      </c>
      <c r="M2903" s="5"/>
      <c r="O2903" s="6">
        <f t="shared" si="2"/>
        <v>68</v>
      </c>
      <c r="P2903" s="3" t="s">
        <v>137</v>
      </c>
      <c r="Q2903" s="3" t="str">
        <f t="shared" si="3"/>
        <v>LC BARSTL</v>
      </c>
      <c r="R2903" s="3">
        <f t="shared" si="4"/>
        <v>68</v>
      </c>
      <c r="S2903" s="3" t="str">
        <f t="shared" si="5"/>
        <v/>
      </c>
      <c r="T2903" s="7">
        <f t="shared" si="6"/>
        <v>68</v>
      </c>
      <c r="U2903" s="8" t="str">
        <f t="array" ref="U2903">IF(W2903&lt;&gt;0,MAX(IFERROR(INDEX(A:S,MATCH(W2903,A:A,0),COLUMN(M$2)),0),IFERROR(INDEX(A:S,MATCH(AD2903,A:A,0),COLUMN(M$2)),0),IFERROR(INDEX(A:S,MATCH(AK2903,A:A,0),COLUMN(M$2)),0),IFERROR(INDEX(A:S,MATCH(AR2903,A:A,0),COLUMN(M$2)),0)),M2903)</f>
        <v/>
      </c>
      <c r="V2903" s="3" t="str">
        <f t="shared" si="7"/>
        <v/>
      </c>
    </row>
    <row r="2904" ht="15.75" customHeight="1">
      <c r="A2904" s="3" t="s">
        <v>3171</v>
      </c>
      <c r="B2904" s="4" t="str">
        <f t="shared" si="104"/>
        <v>LCAABAWAGR30</v>
      </c>
      <c r="D2904" s="3">
        <v>0.0</v>
      </c>
      <c r="G2904" s="4"/>
      <c r="I2904" s="4"/>
      <c r="J2904" s="4"/>
      <c r="K2904" s="4"/>
      <c r="L2904" s="4"/>
      <c r="O2904" s="6">
        <f t="shared" si="2"/>
        <v>0</v>
      </c>
      <c r="Q2904" s="3" t="str">
        <f t="shared" si="3"/>
        <v/>
      </c>
      <c r="R2904" s="3">
        <f t="shared" si="4"/>
        <v>0</v>
      </c>
      <c r="S2904" s="3" t="str">
        <f t="shared" si="5"/>
        <v/>
      </c>
      <c r="T2904" s="7">
        <f t="shared" si="6"/>
        <v>0</v>
      </c>
      <c r="U2904" s="8" t="str">
        <f t="array" ref="U2904">IF(W2904&lt;&gt;0,MAX(IFERROR(INDEX(A:S,MATCH(W2904,A:A,0),COLUMN(M$2)),0),IFERROR(INDEX(A:S,MATCH(AD2904,A:A,0),COLUMN(M$2)),0),IFERROR(INDEX(A:S,MATCH(AK2904,A:A,0),COLUMN(M$2)),0),IFERROR(INDEX(A:S,MATCH(AR2904,A:A,0),COLUMN(M$2)),0)),M2904)</f>
        <v/>
      </c>
      <c r="V2904" s="3" t="str">
        <f t="shared" si="7"/>
        <v/>
      </c>
    </row>
    <row r="2905" ht="15.75" customHeight="1">
      <c r="A2905" s="3" t="s">
        <v>3172</v>
      </c>
      <c r="B2905" s="4" t="str">
        <f t="shared" si="104"/>
        <v>LCAABAWACR26</v>
      </c>
      <c r="D2905" s="3" t="s">
        <v>101</v>
      </c>
      <c r="G2905" s="4">
        <v>23.0</v>
      </c>
      <c r="I2905" s="4">
        <v>1.0</v>
      </c>
      <c r="J2905" s="4">
        <v>20.0</v>
      </c>
      <c r="K2905" s="4">
        <v>0.0</v>
      </c>
      <c r="L2905" s="4">
        <v>0.0</v>
      </c>
      <c r="M2905" s="5"/>
      <c r="O2905" s="6">
        <f t="shared" si="2"/>
        <v>22</v>
      </c>
      <c r="P2905" s="3" t="s">
        <v>137</v>
      </c>
      <c r="Q2905" s="3" t="str">
        <f t="shared" si="3"/>
        <v>LC BARSTL</v>
      </c>
      <c r="R2905" s="3">
        <f t="shared" si="4"/>
        <v>22</v>
      </c>
      <c r="S2905" s="3" t="str">
        <f t="shared" si="5"/>
        <v/>
      </c>
      <c r="T2905" s="7">
        <f t="shared" si="6"/>
        <v>22</v>
      </c>
      <c r="U2905" s="8" t="str">
        <f t="array" ref="U2905">IF(W2905&lt;&gt;0,MAX(IFERROR(INDEX(A:S,MATCH(W2905,A:A,0),COLUMN(M$2)),0),IFERROR(INDEX(A:S,MATCH(AD2905,A:A,0),COLUMN(M$2)),0),IFERROR(INDEX(A:S,MATCH(AK2905,A:A,0),COLUMN(M$2)),0),IFERROR(INDEX(A:S,MATCH(AR2905,A:A,0),COLUMN(M$2)),0)),M2905)</f>
        <v/>
      </c>
      <c r="V2905" s="3" t="str">
        <f t="shared" si="7"/>
        <v/>
      </c>
    </row>
    <row r="2906" ht="15.75" customHeight="1">
      <c r="A2906" s="3" t="s">
        <v>3173</v>
      </c>
      <c r="B2906" s="4" t="str">
        <f t="shared" si="104"/>
        <v>LCAABAWACR30</v>
      </c>
      <c r="D2906" s="3">
        <v>0.0</v>
      </c>
      <c r="G2906" s="4"/>
      <c r="I2906" s="4"/>
      <c r="J2906" s="4"/>
      <c r="K2906" s="4"/>
      <c r="L2906" s="4"/>
      <c r="O2906" s="6">
        <f t="shared" si="2"/>
        <v>0</v>
      </c>
      <c r="Q2906" s="3" t="str">
        <f t="shared" si="3"/>
        <v/>
      </c>
      <c r="R2906" s="3">
        <f t="shared" si="4"/>
        <v>0</v>
      </c>
      <c r="S2906" s="3" t="str">
        <f t="shared" si="5"/>
        <v/>
      </c>
      <c r="T2906" s="7">
        <f t="shared" si="6"/>
        <v>0</v>
      </c>
      <c r="U2906" s="8" t="str">
        <f t="array" ref="U2906">IF(W2906&lt;&gt;0,MAX(IFERROR(INDEX(A:S,MATCH(W2906,A:A,0),COLUMN(M$2)),0),IFERROR(INDEX(A:S,MATCH(AD2906,A:A,0),COLUMN(M$2)),0),IFERROR(INDEX(A:S,MATCH(AK2906,A:A,0),COLUMN(M$2)),0),IFERROR(INDEX(A:S,MATCH(AR2906,A:A,0),COLUMN(M$2)),0)),M2906)</f>
        <v/>
      </c>
      <c r="V2906" s="3" t="str">
        <f t="shared" si="7"/>
        <v/>
      </c>
    </row>
    <row r="2907" ht="15.75" customHeight="1">
      <c r="A2907" s="3" t="s">
        <v>3174</v>
      </c>
      <c r="B2907" s="4" t="str">
        <f t="shared" si="104"/>
        <v>LCAABAWABR26</v>
      </c>
      <c r="D2907" s="3" t="s">
        <v>101</v>
      </c>
      <c r="G2907" s="4">
        <v>15.0</v>
      </c>
      <c r="I2907" s="4">
        <v>0.0</v>
      </c>
      <c r="J2907" s="4">
        <v>13.0</v>
      </c>
      <c r="K2907" s="4">
        <v>0.0</v>
      </c>
      <c r="L2907" s="4">
        <v>0.0</v>
      </c>
      <c r="M2907" s="5">
        <v>45303.0</v>
      </c>
      <c r="N2907" s="3">
        <v>30.0</v>
      </c>
      <c r="O2907" s="6">
        <f t="shared" si="2"/>
        <v>15</v>
      </c>
      <c r="P2907" s="3" t="s">
        <v>137</v>
      </c>
      <c r="Q2907" s="3" t="str">
        <f t="shared" si="3"/>
        <v>LC BARSTL</v>
      </c>
      <c r="R2907" s="3">
        <f t="shared" si="4"/>
        <v>15</v>
      </c>
      <c r="S2907" s="3" t="str">
        <f t="shared" si="5"/>
        <v/>
      </c>
      <c r="T2907" s="7">
        <f t="shared" si="6"/>
        <v>15</v>
      </c>
      <c r="U2907" s="8">
        <f t="array" ref="U2907">IF(W2907&lt;&gt;0,MAX(IFERROR(INDEX(A:S,MATCH(W2907,A:A,0),COLUMN(M$2)),0),IFERROR(INDEX(A:S,MATCH(AD2907,A:A,0),COLUMN(M$2)),0),IFERROR(INDEX(A:S,MATCH(AK2907,A:A,0),COLUMN(M$2)),0),IFERROR(INDEX(A:S,MATCH(AR2907,A:A,0),COLUMN(M$2)),0)),M2907)</f>
        <v>45303</v>
      </c>
      <c r="V2907" s="3">
        <f t="shared" si="7"/>
        <v>30</v>
      </c>
    </row>
    <row r="2908" ht="15.75" customHeight="1">
      <c r="A2908" s="3" t="s">
        <v>3175</v>
      </c>
      <c r="B2908" s="4" t="str">
        <f t="shared" si="104"/>
        <v>LCAABAWABR30</v>
      </c>
      <c r="D2908" s="3">
        <v>0.0</v>
      </c>
      <c r="G2908" s="4"/>
      <c r="I2908" s="4"/>
      <c r="J2908" s="4"/>
      <c r="K2908" s="4"/>
      <c r="L2908" s="4"/>
      <c r="O2908" s="6">
        <f t="shared" si="2"/>
        <v>0</v>
      </c>
      <c r="Q2908" s="3" t="str">
        <f t="shared" si="3"/>
        <v/>
      </c>
      <c r="R2908" s="3">
        <f t="shared" si="4"/>
        <v>0</v>
      </c>
      <c r="S2908" s="3" t="str">
        <f t="shared" si="5"/>
        <v/>
      </c>
      <c r="T2908" s="7">
        <f t="shared" si="6"/>
        <v>0</v>
      </c>
      <c r="U2908" s="8" t="str">
        <f t="array" ref="U2908">IF(W2908&lt;&gt;0,MAX(IFERROR(INDEX(A:S,MATCH(W2908,A:A,0),COLUMN(M$2)),0),IFERROR(INDEX(A:S,MATCH(AD2908,A:A,0),COLUMN(M$2)),0),IFERROR(INDEX(A:S,MATCH(AK2908,A:A,0),COLUMN(M$2)),0),IFERROR(INDEX(A:S,MATCH(AR2908,A:A,0),COLUMN(M$2)),0)),M2908)</f>
        <v/>
      </c>
      <c r="V2908" s="3" t="str">
        <f t="shared" si="7"/>
        <v/>
      </c>
    </row>
    <row r="2909" ht="15.75" customHeight="1">
      <c r="A2909" s="3" t="s">
        <v>3176</v>
      </c>
      <c r="B2909" s="4" t="str">
        <f t="shared" si="104"/>
        <v>LCAABABLGR26</v>
      </c>
      <c r="D2909" s="3" t="s">
        <v>101</v>
      </c>
      <c r="G2909" s="4">
        <v>60.0</v>
      </c>
      <c r="I2909" s="4">
        <v>0.0</v>
      </c>
      <c r="J2909" s="4">
        <v>58.0</v>
      </c>
      <c r="K2909" s="4">
        <v>0.0</v>
      </c>
      <c r="L2909" s="4">
        <v>0.0</v>
      </c>
      <c r="M2909" s="5"/>
      <c r="O2909" s="6">
        <f t="shared" si="2"/>
        <v>60</v>
      </c>
      <c r="P2909" s="3" t="s">
        <v>137</v>
      </c>
      <c r="Q2909" s="3" t="str">
        <f t="shared" si="3"/>
        <v>LC BARSTL</v>
      </c>
      <c r="R2909" s="3">
        <f t="shared" si="4"/>
        <v>60</v>
      </c>
      <c r="S2909" s="3" t="str">
        <f t="shared" si="5"/>
        <v/>
      </c>
      <c r="T2909" s="7">
        <f t="shared" si="6"/>
        <v>60</v>
      </c>
      <c r="U2909" s="8" t="str">
        <f t="array" ref="U2909">IF(W2909&lt;&gt;0,MAX(IFERROR(INDEX(A:S,MATCH(W2909,A:A,0),COLUMN(M$2)),0),IFERROR(INDEX(A:S,MATCH(AD2909,A:A,0),COLUMN(M$2)),0),IFERROR(INDEX(A:S,MATCH(AK2909,A:A,0),COLUMN(M$2)),0),IFERROR(INDEX(A:S,MATCH(AR2909,A:A,0),COLUMN(M$2)),0)),M2909)</f>
        <v/>
      </c>
      <c r="V2909" s="3" t="str">
        <f t="shared" si="7"/>
        <v/>
      </c>
    </row>
    <row r="2910" ht="15.75" customHeight="1">
      <c r="A2910" s="3" t="s">
        <v>3177</v>
      </c>
      <c r="B2910" s="4" t="str">
        <f t="shared" si="104"/>
        <v>LCAABABLGR30</v>
      </c>
      <c r="D2910" s="3">
        <v>0.0</v>
      </c>
      <c r="G2910" s="4"/>
      <c r="I2910" s="4"/>
      <c r="J2910" s="4"/>
      <c r="K2910" s="4"/>
      <c r="L2910" s="4"/>
      <c r="O2910" s="6">
        <f t="shared" si="2"/>
        <v>0</v>
      </c>
      <c r="Q2910" s="3" t="str">
        <f t="shared" si="3"/>
        <v/>
      </c>
      <c r="R2910" s="3">
        <f t="shared" si="4"/>
        <v>0</v>
      </c>
      <c r="S2910" s="3" t="str">
        <f t="shared" si="5"/>
        <v/>
      </c>
      <c r="T2910" s="7">
        <f t="shared" si="6"/>
        <v>0</v>
      </c>
      <c r="U2910" s="8" t="str">
        <f t="array" ref="U2910">IF(W2910&lt;&gt;0,MAX(IFERROR(INDEX(A:S,MATCH(W2910,A:A,0),COLUMN(M$2)),0),IFERROR(INDEX(A:S,MATCH(AD2910,A:A,0),COLUMN(M$2)),0),IFERROR(INDEX(A:S,MATCH(AK2910,A:A,0),COLUMN(M$2)),0),IFERROR(INDEX(A:S,MATCH(AR2910,A:A,0),COLUMN(M$2)),0)),M2910)</f>
        <v/>
      </c>
      <c r="V2910" s="3" t="str">
        <f t="shared" si="7"/>
        <v/>
      </c>
    </row>
    <row r="2911" ht="15.75" customHeight="1">
      <c r="A2911" s="3" t="s">
        <v>3178</v>
      </c>
      <c r="B2911" s="4" t="str">
        <f t="shared" si="104"/>
        <v>LCJUBAWAGR26</v>
      </c>
      <c r="D2911" s="3" t="s">
        <v>101</v>
      </c>
      <c r="G2911" s="4">
        <v>43.0</v>
      </c>
      <c r="I2911" s="4">
        <v>4.0</v>
      </c>
      <c r="J2911" s="4">
        <v>37.0</v>
      </c>
      <c r="K2911" s="4">
        <v>0.0</v>
      </c>
      <c r="L2911" s="4">
        <v>0.0</v>
      </c>
      <c r="M2911" s="5"/>
      <c r="O2911" s="6">
        <f t="shared" si="2"/>
        <v>39</v>
      </c>
      <c r="P2911" s="3" t="s">
        <v>137</v>
      </c>
      <c r="Q2911" s="3" t="str">
        <f t="shared" si="3"/>
        <v>LC BARSTL</v>
      </c>
      <c r="R2911" s="3">
        <f t="shared" si="4"/>
        <v>39</v>
      </c>
      <c r="S2911" s="3" t="str">
        <f t="shared" si="5"/>
        <v/>
      </c>
      <c r="T2911" s="7">
        <f t="shared" si="6"/>
        <v>39</v>
      </c>
      <c r="U2911" s="8" t="str">
        <f t="array" ref="U2911">IF(W2911&lt;&gt;0,MAX(IFERROR(INDEX(A:S,MATCH(W2911,A:A,0),COLUMN(M$2)),0),IFERROR(INDEX(A:S,MATCH(AD2911,A:A,0),COLUMN(M$2)),0),IFERROR(INDEX(A:S,MATCH(AK2911,A:A,0),COLUMN(M$2)),0),IFERROR(INDEX(A:S,MATCH(AR2911,A:A,0),COLUMN(M$2)),0)),M2911)</f>
        <v/>
      </c>
      <c r="V2911" s="3" t="str">
        <f t="shared" si="7"/>
        <v/>
      </c>
    </row>
    <row r="2912" ht="15.75" customHeight="1">
      <c r="A2912" s="3" t="s">
        <v>3179</v>
      </c>
      <c r="B2912" s="4" t="str">
        <f t="shared" si="104"/>
        <v>LCJUBAWAGR30</v>
      </c>
      <c r="D2912" s="3" t="s">
        <v>101</v>
      </c>
      <c r="G2912" s="4">
        <v>18.0</v>
      </c>
      <c r="H2912" s="3">
        <v>50.0</v>
      </c>
      <c r="I2912" s="4">
        <v>8.0</v>
      </c>
      <c r="J2912" s="4">
        <v>8.0</v>
      </c>
      <c r="K2912" s="4">
        <v>0.0</v>
      </c>
      <c r="L2912" s="4">
        <v>0.0</v>
      </c>
      <c r="M2912" s="5">
        <v>45243.0</v>
      </c>
      <c r="O2912" s="6">
        <f t="shared" si="2"/>
        <v>10</v>
      </c>
      <c r="P2912" s="3" t="s">
        <v>137</v>
      </c>
      <c r="Q2912" s="3" t="str">
        <f t="shared" si="3"/>
        <v>LC BARSTL</v>
      </c>
      <c r="R2912" s="3">
        <f t="shared" si="4"/>
        <v>10</v>
      </c>
      <c r="S2912" s="3">
        <f t="shared" si="5"/>
        <v>50</v>
      </c>
      <c r="T2912" s="7">
        <f t="shared" si="6"/>
        <v>10</v>
      </c>
      <c r="U2912" s="8">
        <f t="array" ref="U2912">IF(W2912&lt;&gt;0,MAX(IFERROR(INDEX(A:S,MATCH(W2912,A:A,0),COLUMN(M$2)),0),IFERROR(INDEX(A:S,MATCH(AD2912,A:A,0),COLUMN(M$2)),0),IFERROR(INDEX(A:S,MATCH(AK2912,A:A,0),COLUMN(M$2)),0),IFERROR(INDEX(A:S,MATCH(AR2912,A:A,0),COLUMN(M$2)),0)),M2912)</f>
        <v>45243</v>
      </c>
      <c r="V2912" s="3" t="str">
        <f t="shared" si="7"/>
        <v/>
      </c>
    </row>
    <row r="2913" ht="15.75" customHeight="1">
      <c r="A2913" s="3" t="s">
        <v>3180</v>
      </c>
      <c r="B2913" s="4" t="str">
        <f t="shared" si="104"/>
        <v>LCJUBAWACR26</v>
      </c>
      <c r="D2913" s="3" t="s">
        <v>101</v>
      </c>
      <c r="G2913" s="4">
        <v>60.0</v>
      </c>
      <c r="I2913" s="4">
        <v>3.0</v>
      </c>
      <c r="J2913" s="4">
        <v>55.0</v>
      </c>
      <c r="K2913" s="4">
        <v>0.0</v>
      </c>
      <c r="L2913" s="4">
        <v>0.0</v>
      </c>
      <c r="M2913" s="5"/>
      <c r="O2913" s="6">
        <f t="shared" si="2"/>
        <v>57</v>
      </c>
      <c r="P2913" s="3" t="s">
        <v>137</v>
      </c>
      <c r="Q2913" s="3" t="str">
        <f t="shared" si="3"/>
        <v>LC BARSTL</v>
      </c>
      <c r="R2913" s="3">
        <f t="shared" si="4"/>
        <v>57</v>
      </c>
      <c r="S2913" s="3" t="str">
        <f t="shared" si="5"/>
        <v/>
      </c>
      <c r="T2913" s="7">
        <f t="shared" si="6"/>
        <v>57</v>
      </c>
      <c r="U2913" s="8" t="str">
        <f t="array" ref="U2913">IF(W2913&lt;&gt;0,MAX(IFERROR(INDEX(A:S,MATCH(W2913,A:A,0),COLUMN(M$2)),0),IFERROR(INDEX(A:S,MATCH(AD2913,A:A,0),COLUMN(M$2)),0),IFERROR(INDEX(A:S,MATCH(AK2913,A:A,0),COLUMN(M$2)),0),IFERROR(INDEX(A:S,MATCH(AR2913,A:A,0),COLUMN(M$2)),0)),M2913)</f>
        <v/>
      </c>
      <c r="V2913" s="3" t="str">
        <f t="shared" si="7"/>
        <v/>
      </c>
    </row>
    <row r="2914" ht="15.75" customHeight="1">
      <c r="A2914" s="3" t="s">
        <v>3181</v>
      </c>
      <c r="B2914" s="4" t="str">
        <f t="shared" si="104"/>
        <v>LCJUBAWACR30</v>
      </c>
      <c r="D2914" s="3" t="s">
        <v>101</v>
      </c>
      <c r="G2914" s="4">
        <v>5.0</v>
      </c>
      <c r="H2914" s="3">
        <v>50.0</v>
      </c>
      <c r="I2914" s="4">
        <v>0.0</v>
      </c>
      <c r="J2914" s="4">
        <v>3.0</v>
      </c>
      <c r="K2914" s="4">
        <v>0.0</v>
      </c>
      <c r="L2914" s="4">
        <v>0.0</v>
      </c>
      <c r="M2914" s="5">
        <v>45243.0</v>
      </c>
      <c r="O2914" s="6">
        <f t="shared" si="2"/>
        <v>5</v>
      </c>
      <c r="P2914" s="3" t="s">
        <v>137</v>
      </c>
      <c r="Q2914" s="3" t="str">
        <f t="shared" si="3"/>
        <v>LC BARSTL</v>
      </c>
      <c r="R2914" s="3">
        <f t="shared" si="4"/>
        <v>5</v>
      </c>
      <c r="S2914" s="3">
        <f t="shared" si="5"/>
        <v>50</v>
      </c>
      <c r="T2914" s="7">
        <f t="shared" si="6"/>
        <v>5</v>
      </c>
      <c r="U2914" s="8">
        <f t="array" ref="U2914">IF(W2914&lt;&gt;0,MAX(IFERROR(INDEX(A:S,MATCH(W2914,A:A,0),COLUMN(M$2)),0),IFERROR(INDEX(A:S,MATCH(AD2914,A:A,0),COLUMN(M$2)),0),IFERROR(INDEX(A:S,MATCH(AK2914,A:A,0),COLUMN(M$2)),0),IFERROR(INDEX(A:S,MATCH(AR2914,A:A,0),COLUMN(M$2)),0)),M2914)</f>
        <v>45243</v>
      </c>
      <c r="V2914" s="3" t="str">
        <f t="shared" si="7"/>
        <v/>
      </c>
    </row>
    <row r="2915" ht="15.75" customHeight="1">
      <c r="A2915" s="3" t="s">
        <v>3182</v>
      </c>
      <c r="B2915" s="4" t="str">
        <f t="shared" si="104"/>
        <v>LCJUBAWABR26</v>
      </c>
      <c r="D2915" s="3" t="s">
        <v>101</v>
      </c>
      <c r="G2915" s="4">
        <v>38.0</v>
      </c>
      <c r="I2915" s="4">
        <v>12.0</v>
      </c>
      <c r="J2915" s="4">
        <v>24.0</v>
      </c>
      <c r="K2915" s="4">
        <v>0.0</v>
      </c>
      <c r="L2915" s="4">
        <v>0.0</v>
      </c>
      <c r="M2915" s="5"/>
      <c r="O2915" s="6">
        <f t="shared" si="2"/>
        <v>26</v>
      </c>
      <c r="P2915" s="3" t="s">
        <v>137</v>
      </c>
      <c r="Q2915" s="3" t="str">
        <f t="shared" si="3"/>
        <v>LC BARSTL</v>
      </c>
      <c r="R2915" s="3">
        <f t="shared" si="4"/>
        <v>26</v>
      </c>
      <c r="S2915" s="3" t="str">
        <f t="shared" si="5"/>
        <v/>
      </c>
      <c r="T2915" s="7">
        <f t="shared" si="6"/>
        <v>26</v>
      </c>
      <c r="U2915" s="8" t="str">
        <f t="array" ref="U2915">IF(W2915&lt;&gt;0,MAX(IFERROR(INDEX(A:S,MATCH(W2915,A:A,0),COLUMN(M$2)),0),IFERROR(INDEX(A:S,MATCH(AD2915,A:A,0),COLUMN(M$2)),0),IFERROR(INDEX(A:S,MATCH(AK2915,A:A,0),COLUMN(M$2)),0),IFERROR(INDEX(A:S,MATCH(AR2915,A:A,0),COLUMN(M$2)),0)),M2915)</f>
        <v/>
      </c>
      <c r="V2915" s="3" t="str">
        <f t="shared" si="7"/>
        <v/>
      </c>
    </row>
    <row r="2916" ht="15.75" customHeight="1">
      <c r="A2916" s="3" t="s">
        <v>3183</v>
      </c>
      <c r="B2916" s="4" t="str">
        <f t="shared" si="104"/>
        <v>LCJUBAWABR30</v>
      </c>
      <c r="D2916" s="3" t="s">
        <v>101</v>
      </c>
      <c r="G2916" s="4">
        <v>3.0</v>
      </c>
      <c r="I2916" s="4">
        <v>0.0</v>
      </c>
      <c r="J2916" s="4">
        <v>1.0</v>
      </c>
      <c r="K2916" s="4">
        <v>2.0</v>
      </c>
      <c r="L2916" s="4">
        <v>0.0</v>
      </c>
      <c r="O2916" s="6">
        <f t="shared" si="2"/>
        <v>3</v>
      </c>
      <c r="P2916" s="3" t="s">
        <v>137</v>
      </c>
      <c r="Q2916" s="3" t="str">
        <f t="shared" si="3"/>
        <v>LC BARSTL</v>
      </c>
      <c r="R2916" s="3">
        <f t="shared" si="4"/>
        <v>3</v>
      </c>
      <c r="S2916" s="3" t="str">
        <f t="shared" si="5"/>
        <v/>
      </c>
      <c r="T2916" s="7">
        <f t="shared" si="6"/>
        <v>3</v>
      </c>
      <c r="U2916" s="8" t="str">
        <f t="array" ref="U2916">IF(W2916&lt;&gt;0,MAX(IFERROR(INDEX(A:S,MATCH(W2916,A:A,0),COLUMN(M$2)),0),IFERROR(INDEX(A:S,MATCH(AD2916,A:A,0),COLUMN(M$2)),0),IFERROR(INDEX(A:S,MATCH(AK2916,A:A,0),COLUMN(M$2)),0),IFERROR(INDEX(A:S,MATCH(AR2916,A:A,0),COLUMN(M$2)),0)),M2916)</f>
        <v/>
      </c>
      <c r="V2916" s="3" t="str">
        <f t="shared" si="7"/>
        <v/>
      </c>
    </row>
    <row r="2917" ht="15.75" customHeight="1">
      <c r="A2917" s="3" t="s">
        <v>3184</v>
      </c>
      <c r="B2917" s="4" t="str">
        <f t="shared" si="104"/>
        <v>LCJUBABLGR26</v>
      </c>
      <c r="D2917" s="3" t="s">
        <v>101</v>
      </c>
      <c r="G2917" s="4">
        <v>92.0</v>
      </c>
      <c r="I2917" s="4">
        <v>0.0</v>
      </c>
      <c r="J2917" s="4">
        <v>90.0</v>
      </c>
      <c r="K2917" s="4">
        <v>0.0</v>
      </c>
      <c r="L2917" s="4">
        <v>0.0</v>
      </c>
      <c r="M2917" s="5"/>
      <c r="O2917" s="6">
        <f t="shared" si="2"/>
        <v>92</v>
      </c>
      <c r="P2917" s="3" t="s">
        <v>137</v>
      </c>
      <c r="Q2917" s="3" t="str">
        <f t="shared" si="3"/>
        <v>LC BARSTL</v>
      </c>
      <c r="R2917" s="3">
        <f t="shared" si="4"/>
        <v>92</v>
      </c>
      <c r="S2917" s="3" t="str">
        <f t="shared" si="5"/>
        <v/>
      </c>
      <c r="T2917" s="7">
        <f t="shared" si="6"/>
        <v>92</v>
      </c>
      <c r="U2917" s="8" t="str">
        <f t="array" ref="U2917">IF(W2917&lt;&gt;0,MAX(IFERROR(INDEX(A:S,MATCH(W2917,A:A,0),COLUMN(M$2)),0),IFERROR(INDEX(A:S,MATCH(AD2917,A:A,0),COLUMN(M$2)),0),IFERROR(INDEX(A:S,MATCH(AK2917,A:A,0),COLUMN(M$2)),0),IFERROR(INDEX(A:S,MATCH(AR2917,A:A,0),COLUMN(M$2)),0)),M2917)</f>
        <v/>
      </c>
      <c r="V2917" s="3" t="str">
        <f t="shared" si="7"/>
        <v/>
      </c>
    </row>
    <row r="2918" ht="15.75" customHeight="1">
      <c r="A2918" s="3" t="s">
        <v>3185</v>
      </c>
      <c r="B2918" s="4" t="str">
        <f t="shared" si="104"/>
        <v>LCJUBABLGR30</v>
      </c>
      <c r="D2918" s="3" t="s">
        <v>101</v>
      </c>
      <c r="G2918" s="4">
        <v>11.0</v>
      </c>
      <c r="I2918" s="4">
        <v>0.0</v>
      </c>
      <c r="J2918" s="4">
        <v>9.0</v>
      </c>
      <c r="K2918" s="4">
        <v>0.0</v>
      </c>
      <c r="L2918" s="4">
        <v>0.0</v>
      </c>
      <c r="O2918" s="6">
        <f t="shared" si="2"/>
        <v>11</v>
      </c>
      <c r="P2918" s="3" t="s">
        <v>137</v>
      </c>
      <c r="Q2918" s="3" t="str">
        <f t="shared" si="3"/>
        <v>LC BARSTL</v>
      </c>
      <c r="R2918" s="3">
        <f t="shared" si="4"/>
        <v>11</v>
      </c>
      <c r="S2918" s="3" t="str">
        <f t="shared" si="5"/>
        <v/>
      </c>
      <c r="T2918" s="7">
        <f t="shared" si="6"/>
        <v>11</v>
      </c>
      <c r="U2918" s="8" t="str">
        <f t="array" ref="U2918">IF(W2918&lt;&gt;0,MAX(IFERROR(INDEX(A:S,MATCH(W2918,A:A,0),COLUMN(M$2)),0),IFERROR(INDEX(A:S,MATCH(AD2918,A:A,0),COLUMN(M$2)),0),IFERROR(INDEX(A:S,MATCH(AK2918,A:A,0),COLUMN(M$2)),0),IFERROR(INDEX(A:S,MATCH(AR2918,A:A,0),COLUMN(M$2)),0)),M2918)</f>
        <v/>
      </c>
      <c r="V2918" s="3" t="str">
        <f t="shared" si="7"/>
        <v/>
      </c>
    </row>
    <row r="2919" ht="15.75" customHeight="1">
      <c r="A2919" s="3" t="s">
        <v>3186</v>
      </c>
      <c r="B2919" s="4" t="str">
        <f t="shared" si="104"/>
        <v>LCDXBAWAGR26</v>
      </c>
      <c r="D2919" s="3" t="s">
        <v>101</v>
      </c>
      <c r="G2919" s="4">
        <v>0.0</v>
      </c>
      <c r="H2919" s="3">
        <v>80.0</v>
      </c>
      <c r="I2919" s="4">
        <v>2.0</v>
      </c>
      <c r="J2919" s="4">
        <v>0.0</v>
      </c>
      <c r="K2919" s="4">
        <v>0.0</v>
      </c>
      <c r="L2919" s="4">
        <v>0.0</v>
      </c>
      <c r="M2919" s="5">
        <v>45243.0</v>
      </c>
      <c r="N2919" s="3">
        <v>140.0</v>
      </c>
      <c r="O2919" s="6">
        <f t="shared" si="2"/>
        <v>-2</v>
      </c>
      <c r="P2919" s="3" t="s">
        <v>137</v>
      </c>
      <c r="Q2919" s="3" t="str">
        <f t="shared" si="3"/>
        <v>LC BARSTL</v>
      </c>
      <c r="R2919" s="3">
        <f t="shared" si="4"/>
        <v>-2</v>
      </c>
      <c r="S2919" s="3">
        <f t="shared" si="5"/>
        <v>80</v>
      </c>
      <c r="T2919" s="7">
        <f t="shared" si="6"/>
        <v>0</v>
      </c>
      <c r="U2919" s="8">
        <f t="array" ref="U2919">IF(W2919&lt;&gt;0,MAX(IFERROR(INDEX(A:S,MATCH(W2919,A:A,0),COLUMN(M$2)),0),IFERROR(INDEX(A:S,MATCH(AD2919,A:A,0),COLUMN(M$2)),0),IFERROR(INDEX(A:S,MATCH(AK2919,A:A,0),COLUMN(M$2)),0),IFERROR(INDEX(A:S,MATCH(AR2919,A:A,0),COLUMN(M$2)),0)),M2919)</f>
        <v>45243</v>
      </c>
      <c r="V2919" s="3">
        <f t="shared" si="7"/>
        <v>140</v>
      </c>
    </row>
    <row r="2920" ht="15.75" customHeight="1">
      <c r="A2920" s="3" t="s">
        <v>3187</v>
      </c>
      <c r="B2920" s="4" t="str">
        <f t="shared" si="104"/>
        <v>LCDXBAWAGR30</v>
      </c>
      <c r="D2920" s="3" t="s">
        <v>101</v>
      </c>
      <c r="G2920" s="4">
        <v>0.0</v>
      </c>
      <c r="I2920" s="4">
        <v>0.0</v>
      </c>
      <c r="J2920" s="4">
        <v>0.0</v>
      </c>
      <c r="K2920" s="4">
        <v>0.0</v>
      </c>
      <c r="L2920" s="4">
        <v>0.0</v>
      </c>
      <c r="M2920" s="5">
        <v>45297.0</v>
      </c>
      <c r="N2920" s="3">
        <v>100.0</v>
      </c>
      <c r="O2920" s="6">
        <f t="shared" si="2"/>
        <v>0</v>
      </c>
      <c r="P2920" s="3" t="s">
        <v>137</v>
      </c>
      <c r="Q2920" s="3" t="str">
        <f t="shared" si="3"/>
        <v>LC BARSTL</v>
      </c>
      <c r="R2920" s="3">
        <f t="shared" si="4"/>
        <v>0</v>
      </c>
      <c r="S2920" s="3" t="str">
        <f t="shared" si="5"/>
        <v/>
      </c>
      <c r="T2920" s="7">
        <f t="shared" si="6"/>
        <v>0</v>
      </c>
      <c r="U2920" s="8">
        <f t="array" ref="U2920">IF(W2920&lt;&gt;0,MAX(IFERROR(INDEX(A:S,MATCH(W2920,A:A,0),COLUMN(M$2)),0),IFERROR(INDEX(A:S,MATCH(AD2920,A:A,0),COLUMN(M$2)),0),IFERROR(INDEX(A:S,MATCH(AK2920,A:A,0),COLUMN(M$2)),0),IFERROR(INDEX(A:S,MATCH(AR2920,A:A,0),COLUMN(M$2)),0)),M2920)</f>
        <v>45297</v>
      </c>
      <c r="V2920" s="3">
        <f t="shared" si="7"/>
        <v>100</v>
      </c>
    </row>
    <row r="2921" ht="15.75" customHeight="1">
      <c r="A2921" s="3" t="s">
        <v>3188</v>
      </c>
      <c r="B2921" s="4" t="str">
        <f t="shared" si="104"/>
        <v>LCDXBAWACR26</v>
      </c>
      <c r="D2921" s="3" t="s">
        <v>101</v>
      </c>
      <c r="G2921" s="4">
        <v>0.0</v>
      </c>
      <c r="H2921" s="3">
        <v>140.0</v>
      </c>
      <c r="I2921" s="4">
        <v>49.0</v>
      </c>
      <c r="J2921" s="4">
        <v>0.0</v>
      </c>
      <c r="K2921" s="4">
        <v>0.0</v>
      </c>
      <c r="L2921" s="4">
        <v>0.0</v>
      </c>
      <c r="M2921" s="5">
        <v>45243.0</v>
      </c>
      <c r="N2921" s="3">
        <v>130.0</v>
      </c>
      <c r="O2921" s="6">
        <f t="shared" si="2"/>
        <v>-49</v>
      </c>
      <c r="P2921" s="3" t="s">
        <v>137</v>
      </c>
      <c r="Q2921" s="3" t="str">
        <f t="shared" si="3"/>
        <v>LC BARSTL</v>
      </c>
      <c r="R2921" s="3">
        <f t="shared" si="4"/>
        <v>-49</v>
      </c>
      <c r="S2921" s="3">
        <f t="shared" si="5"/>
        <v>140</v>
      </c>
      <c r="T2921" s="7">
        <f t="shared" si="6"/>
        <v>0</v>
      </c>
      <c r="U2921" s="8">
        <f t="array" ref="U2921">IF(W2921&lt;&gt;0,MAX(IFERROR(INDEX(A:S,MATCH(W2921,A:A,0),COLUMN(M$2)),0),IFERROR(INDEX(A:S,MATCH(AD2921,A:A,0),COLUMN(M$2)),0),IFERROR(INDEX(A:S,MATCH(AK2921,A:A,0),COLUMN(M$2)),0),IFERROR(INDEX(A:S,MATCH(AR2921,A:A,0),COLUMN(M$2)),0)),M2921)</f>
        <v>45243</v>
      </c>
      <c r="V2921" s="3">
        <f t="shared" si="7"/>
        <v>130</v>
      </c>
    </row>
    <row r="2922" ht="15.75" customHeight="1">
      <c r="A2922" s="3" t="s">
        <v>3189</v>
      </c>
      <c r="B2922" s="4" t="str">
        <f t="shared" si="104"/>
        <v>LCDXBAWACR30</v>
      </c>
      <c r="D2922" s="3" t="s">
        <v>101</v>
      </c>
      <c r="G2922" s="4">
        <v>0.0</v>
      </c>
      <c r="I2922" s="4">
        <v>7.0</v>
      </c>
      <c r="J2922" s="4">
        <v>0.0</v>
      </c>
      <c r="K2922" s="4">
        <v>0.0</v>
      </c>
      <c r="L2922" s="4">
        <v>0.0</v>
      </c>
      <c r="M2922" s="5">
        <v>45301.0</v>
      </c>
      <c r="N2922" s="3">
        <v>130.0</v>
      </c>
      <c r="O2922" s="6">
        <f t="shared" si="2"/>
        <v>-7</v>
      </c>
      <c r="P2922" s="3" t="s">
        <v>137</v>
      </c>
      <c r="Q2922" s="3" t="str">
        <f t="shared" si="3"/>
        <v>LC BARSTL</v>
      </c>
      <c r="R2922" s="3">
        <f t="shared" si="4"/>
        <v>-7</v>
      </c>
      <c r="S2922" s="3" t="str">
        <f t="shared" si="5"/>
        <v/>
      </c>
      <c r="T2922" s="7">
        <f t="shared" si="6"/>
        <v>0</v>
      </c>
      <c r="U2922" s="8">
        <f t="array" ref="U2922">IF(W2922&lt;&gt;0,MAX(IFERROR(INDEX(A:S,MATCH(W2922,A:A,0),COLUMN(M$2)),0),IFERROR(INDEX(A:S,MATCH(AD2922,A:A,0),COLUMN(M$2)),0),IFERROR(INDEX(A:S,MATCH(AK2922,A:A,0),COLUMN(M$2)),0),IFERROR(INDEX(A:S,MATCH(AR2922,A:A,0),COLUMN(M$2)),0)),M2922)</f>
        <v>45301</v>
      </c>
      <c r="V2922" s="3">
        <f t="shared" si="7"/>
        <v>130</v>
      </c>
    </row>
    <row r="2923" ht="15.75" customHeight="1">
      <c r="A2923" s="3" t="s">
        <v>3190</v>
      </c>
      <c r="B2923" s="4" t="str">
        <f t="shared" si="104"/>
        <v>LCDXBAWABR26</v>
      </c>
      <c r="D2923" s="3" t="s">
        <v>101</v>
      </c>
      <c r="G2923" s="4">
        <v>0.0</v>
      </c>
      <c r="H2923" s="3">
        <v>40.0</v>
      </c>
      <c r="I2923" s="4">
        <v>0.0</v>
      </c>
      <c r="J2923" s="4">
        <v>0.0</v>
      </c>
      <c r="K2923" s="4">
        <v>0.0</v>
      </c>
      <c r="L2923" s="4">
        <v>0.0</v>
      </c>
      <c r="M2923" s="5">
        <v>45243.0</v>
      </c>
      <c r="N2923" s="3">
        <v>50.0</v>
      </c>
      <c r="O2923" s="6">
        <f t="shared" si="2"/>
        <v>0</v>
      </c>
      <c r="P2923" s="3" t="s">
        <v>137</v>
      </c>
      <c r="Q2923" s="3" t="str">
        <f t="shared" si="3"/>
        <v>LC BARSTL</v>
      </c>
      <c r="R2923" s="3">
        <f t="shared" si="4"/>
        <v>0</v>
      </c>
      <c r="S2923" s="3">
        <f t="shared" si="5"/>
        <v>40</v>
      </c>
      <c r="T2923" s="7">
        <f t="shared" si="6"/>
        <v>0</v>
      </c>
      <c r="U2923" s="8">
        <f t="array" ref="U2923">IF(W2923&lt;&gt;0,MAX(IFERROR(INDEX(A:S,MATCH(W2923,A:A,0),COLUMN(M$2)),0),IFERROR(INDEX(A:S,MATCH(AD2923,A:A,0),COLUMN(M$2)),0),IFERROR(INDEX(A:S,MATCH(AK2923,A:A,0),COLUMN(M$2)),0),IFERROR(INDEX(A:S,MATCH(AR2923,A:A,0),COLUMN(M$2)),0)),M2923)</f>
        <v>45243</v>
      </c>
      <c r="V2923" s="3">
        <f t="shared" si="7"/>
        <v>50</v>
      </c>
    </row>
    <row r="2924" ht="15.75" customHeight="1">
      <c r="A2924" s="3" t="s">
        <v>3191</v>
      </c>
      <c r="B2924" s="4" t="str">
        <f t="shared" si="104"/>
        <v>LCDXBAWABR30</v>
      </c>
      <c r="D2924" s="3" t="s">
        <v>101</v>
      </c>
      <c r="G2924" s="4">
        <v>0.0</v>
      </c>
      <c r="I2924" s="4">
        <v>0.0</v>
      </c>
      <c r="J2924" s="4">
        <v>0.0</v>
      </c>
      <c r="K2924" s="4">
        <v>0.0</v>
      </c>
      <c r="L2924" s="4">
        <v>0.0</v>
      </c>
      <c r="M2924" s="5">
        <v>45301.0</v>
      </c>
      <c r="N2924" s="3">
        <v>30.0</v>
      </c>
      <c r="O2924" s="6">
        <f t="shared" si="2"/>
        <v>0</v>
      </c>
      <c r="P2924" s="3" t="s">
        <v>137</v>
      </c>
      <c r="Q2924" s="3" t="str">
        <f t="shared" si="3"/>
        <v>LC BARSTL</v>
      </c>
      <c r="R2924" s="3">
        <f t="shared" si="4"/>
        <v>0</v>
      </c>
      <c r="S2924" s="3" t="str">
        <f t="shared" si="5"/>
        <v/>
      </c>
      <c r="T2924" s="7">
        <f t="shared" si="6"/>
        <v>0</v>
      </c>
      <c r="U2924" s="8">
        <f t="array" ref="U2924">IF(W2924&lt;&gt;0,MAX(IFERROR(INDEX(A:S,MATCH(W2924,A:A,0),COLUMN(M$2)),0),IFERROR(INDEX(A:S,MATCH(AD2924,A:A,0),COLUMN(M$2)),0),IFERROR(INDEX(A:S,MATCH(AK2924,A:A,0),COLUMN(M$2)),0),IFERROR(INDEX(A:S,MATCH(AR2924,A:A,0),COLUMN(M$2)),0)),M2924)</f>
        <v>45301</v>
      </c>
      <c r="V2924" s="3">
        <f t="shared" si="7"/>
        <v>30</v>
      </c>
    </row>
    <row r="2925" ht="15.75" customHeight="1">
      <c r="A2925" s="3" t="s">
        <v>3192</v>
      </c>
      <c r="B2925" s="4" t="str">
        <f t="shared" si="104"/>
        <v>LCDXBABLGR26</v>
      </c>
      <c r="D2925" s="3" t="s">
        <v>101</v>
      </c>
      <c r="G2925" s="4">
        <v>2.0</v>
      </c>
      <c r="H2925" s="3">
        <v>50.0</v>
      </c>
      <c r="I2925" s="4">
        <v>19.0</v>
      </c>
      <c r="J2925" s="4">
        <v>0.0</v>
      </c>
      <c r="K2925" s="4">
        <v>0.0</v>
      </c>
      <c r="L2925" s="4">
        <v>0.0</v>
      </c>
      <c r="M2925" s="5">
        <v>45243.0</v>
      </c>
      <c r="N2925" s="3">
        <v>300.0</v>
      </c>
      <c r="O2925" s="6">
        <f t="shared" si="2"/>
        <v>-17</v>
      </c>
      <c r="P2925" s="3" t="s">
        <v>137</v>
      </c>
      <c r="Q2925" s="3" t="str">
        <f t="shared" si="3"/>
        <v>LC BARSTL</v>
      </c>
      <c r="R2925" s="3">
        <f t="shared" si="4"/>
        <v>-17</v>
      </c>
      <c r="S2925" s="3">
        <f t="shared" si="5"/>
        <v>50</v>
      </c>
      <c r="T2925" s="7">
        <f t="shared" si="6"/>
        <v>0</v>
      </c>
      <c r="U2925" s="8">
        <f t="array" ref="U2925">IF(W2925&lt;&gt;0,MAX(IFERROR(INDEX(A:S,MATCH(W2925,A:A,0),COLUMN(M$2)),0),IFERROR(INDEX(A:S,MATCH(AD2925,A:A,0),COLUMN(M$2)),0),IFERROR(INDEX(A:S,MATCH(AK2925,A:A,0),COLUMN(M$2)),0),IFERROR(INDEX(A:S,MATCH(AR2925,A:A,0),COLUMN(M$2)),0)),M2925)</f>
        <v>45243</v>
      </c>
      <c r="V2925" s="3">
        <f t="shared" si="7"/>
        <v>300</v>
      </c>
    </row>
    <row r="2926" ht="15.75" customHeight="1">
      <c r="A2926" s="3" t="s">
        <v>3193</v>
      </c>
      <c r="B2926" s="4" t="str">
        <f t="shared" si="104"/>
        <v>LCDXBABLGR30</v>
      </c>
      <c r="D2926" s="3" t="s">
        <v>101</v>
      </c>
      <c r="G2926" s="4">
        <v>39.0</v>
      </c>
      <c r="H2926" s="3">
        <v>50.0</v>
      </c>
      <c r="I2926" s="4">
        <v>9.0</v>
      </c>
      <c r="J2926" s="4">
        <v>28.0</v>
      </c>
      <c r="K2926" s="4">
        <v>0.0</v>
      </c>
      <c r="L2926" s="4">
        <v>0.0</v>
      </c>
      <c r="M2926" s="5">
        <v>45243.0</v>
      </c>
      <c r="O2926" s="6">
        <f t="shared" si="2"/>
        <v>30</v>
      </c>
      <c r="P2926" s="3" t="s">
        <v>137</v>
      </c>
      <c r="Q2926" s="3" t="str">
        <f t="shared" si="3"/>
        <v>LC BARSTL</v>
      </c>
      <c r="R2926" s="3">
        <f t="shared" si="4"/>
        <v>30</v>
      </c>
      <c r="S2926" s="3">
        <f t="shared" si="5"/>
        <v>50</v>
      </c>
      <c r="T2926" s="7">
        <f t="shared" si="6"/>
        <v>30</v>
      </c>
      <c r="U2926" s="8">
        <f t="array" ref="U2926">IF(W2926&lt;&gt;0,MAX(IFERROR(INDEX(A:S,MATCH(W2926,A:A,0),COLUMN(M$2)),0),IFERROR(INDEX(A:S,MATCH(AD2926,A:A,0),COLUMN(M$2)),0),IFERROR(INDEX(A:S,MATCH(AK2926,A:A,0),COLUMN(M$2)),0),IFERROR(INDEX(A:S,MATCH(AR2926,A:A,0),COLUMN(M$2)),0)),M2926)</f>
        <v>45243</v>
      </c>
      <c r="V2926" s="3" t="str">
        <f t="shared" si="7"/>
        <v/>
      </c>
    </row>
    <row r="2927" ht="15.75" customHeight="1">
      <c r="A2927" s="3" t="s">
        <v>3194</v>
      </c>
      <c r="B2927" s="4" t="str">
        <f t="shared" si="104"/>
        <v>LCADCHWAGR</v>
      </c>
      <c r="D2927" s="3" t="s">
        <v>101</v>
      </c>
      <c r="G2927" s="4">
        <v>42.0</v>
      </c>
      <c r="I2927" s="4">
        <v>0.0</v>
      </c>
      <c r="J2927" s="4">
        <v>40.0</v>
      </c>
      <c r="K2927" s="4">
        <v>0.0</v>
      </c>
      <c r="L2927" s="4">
        <v>0.0</v>
      </c>
      <c r="M2927" s="5">
        <v>45297.0</v>
      </c>
      <c r="N2927" s="3">
        <v>40.0</v>
      </c>
      <c r="O2927" s="6">
        <f t="shared" si="2"/>
        <v>42</v>
      </c>
      <c r="P2927" s="3" t="s">
        <v>108</v>
      </c>
      <c r="Q2927" s="3" t="str">
        <f t="shared" si="3"/>
        <v>LC DINING CHAIRS</v>
      </c>
      <c r="R2927" s="3">
        <f t="shared" si="4"/>
        <v>42</v>
      </c>
      <c r="S2927" s="3" t="str">
        <f t="shared" si="5"/>
        <v/>
      </c>
      <c r="T2927" s="7">
        <f t="shared" si="6"/>
        <v>42</v>
      </c>
      <c r="U2927" s="8">
        <f t="array" ref="U2927">IF(W2927&lt;&gt;0,MAX(IFERROR(INDEX(A:S,MATCH(W2927,A:A,0),COLUMN(M$2)),0),IFERROR(INDEX(A:S,MATCH(AD2927,A:A,0),COLUMN(M$2)),0),IFERROR(INDEX(A:S,MATCH(AK2927,A:A,0),COLUMN(M$2)),0),IFERROR(INDEX(A:S,MATCH(AR2927,A:A,0),COLUMN(M$2)),0)),M2927)</f>
        <v>45297</v>
      </c>
      <c r="V2927" s="3">
        <f t="shared" si="7"/>
        <v>40</v>
      </c>
    </row>
    <row r="2928" ht="15.75" customHeight="1">
      <c r="A2928" s="3" t="s">
        <v>3195</v>
      </c>
      <c r="B2928" s="4" t="str">
        <f t="shared" si="104"/>
        <v>LCADCHWACR</v>
      </c>
      <c r="D2928" s="3" t="s">
        <v>101</v>
      </c>
      <c r="G2928" s="4">
        <v>0.0</v>
      </c>
      <c r="H2928" s="3">
        <v>80.0</v>
      </c>
      <c r="I2928" s="4">
        <v>0.0</v>
      </c>
      <c r="J2928" s="4">
        <v>0.0</v>
      </c>
      <c r="K2928" s="4">
        <v>0.0</v>
      </c>
      <c r="L2928" s="4">
        <v>0.0</v>
      </c>
      <c r="M2928" s="5">
        <v>45245.0</v>
      </c>
      <c r="N2928" s="3">
        <v>40.0</v>
      </c>
      <c r="O2928" s="6">
        <f t="shared" si="2"/>
        <v>0</v>
      </c>
      <c r="P2928" s="3" t="s">
        <v>108</v>
      </c>
      <c r="Q2928" s="3" t="str">
        <f t="shared" si="3"/>
        <v>LC DINING CHAIRS</v>
      </c>
      <c r="R2928" s="3">
        <f t="shared" si="4"/>
        <v>0</v>
      </c>
      <c r="S2928" s="3">
        <f t="shared" si="5"/>
        <v>80</v>
      </c>
      <c r="T2928" s="7">
        <f t="shared" si="6"/>
        <v>0</v>
      </c>
      <c r="U2928" s="8">
        <f t="array" ref="U2928">IF(W2928&lt;&gt;0,MAX(IFERROR(INDEX(A:S,MATCH(W2928,A:A,0),COLUMN(M$2)),0),IFERROR(INDEX(A:S,MATCH(AD2928,A:A,0),COLUMN(M$2)),0),IFERROR(INDEX(A:S,MATCH(AK2928,A:A,0),COLUMN(M$2)),0),IFERROR(INDEX(A:S,MATCH(AR2928,A:A,0),COLUMN(M$2)),0)),M2928)</f>
        <v>45245</v>
      </c>
      <c r="V2928" s="3">
        <f t="shared" si="7"/>
        <v>40</v>
      </c>
    </row>
    <row r="2929" ht="15.75" customHeight="1">
      <c r="A2929" s="3" t="s">
        <v>3196</v>
      </c>
      <c r="B2929" s="4" t="str">
        <f t="shared" si="104"/>
        <v>LCADCHWABL</v>
      </c>
      <c r="D2929" s="3" t="s">
        <v>101</v>
      </c>
      <c r="G2929" s="4">
        <v>2.0</v>
      </c>
      <c r="H2929" s="3">
        <v>50.0</v>
      </c>
      <c r="I2929" s="4">
        <v>1.0</v>
      </c>
      <c r="J2929" s="4">
        <v>0.0</v>
      </c>
      <c r="K2929" s="4">
        <v>0.0</v>
      </c>
      <c r="L2929" s="4">
        <v>0.0</v>
      </c>
      <c r="M2929" s="5">
        <v>45245.0</v>
      </c>
      <c r="N2929" s="3">
        <v>100.0</v>
      </c>
      <c r="O2929" s="6">
        <f t="shared" si="2"/>
        <v>1</v>
      </c>
      <c r="P2929" s="3" t="s">
        <v>108</v>
      </c>
      <c r="Q2929" s="3" t="str">
        <f t="shared" si="3"/>
        <v>LC DINING CHAIRS</v>
      </c>
      <c r="R2929" s="3">
        <f t="shared" si="4"/>
        <v>1</v>
      </c>
      <c r="S2929" s="3">
        <f t="shared" si="5"/>
        <v>50</v>
      </c>
      <c r="T2929" s="7">
        <f t="shared" si="6"/>
        <v>1</v>
      </c>
      <c r="U2929" s="8">
        <f t="array" ref="U2929">IF(W2929&lt;&gt;0,MAX(IFERROR(INDEX(A:S,MATCH(W2929,A:A,0),COLUMN(M$2)),0),IFERROR(INDEX(A:S,MATCH(AD2929,A:A,0),COLUMN(M$2)),0),IFERROR(INDEX(A:S,MATCH(AK2929,A:A,0),COLUMN(M$2)),0),IFERROR(INDEX(A:S,MATCH(AR2929,A:A,0),COLUMN(M$2)),0)),M2929)</f>
        <v>45245</v>
      </c>
      <c r="V2929" s="3">
        <f t="shared" si="7"/>
        <v>100</v>
      </c>
    </row>
    <row r="2930" ht="15.75" customHeight="1">
      <c r="A2930" s="3" t="s">
        <v>3197</v>
      </c>
      <c r="B2930" s="4" t="str">
        <f t="shared" si="104"/>
        <v>LCADCHBLGR</v>
      </c>
      <c r="D2930" s="3" t="s">
        <v>101</v>
      </c>
      <c r="G2930" s="4">
        <v>52.0</v>
      </c>
      <c r="I2930" s="4">
        <v>4.0</v>
      </c>
      <c r="J2930" s="4">
        <v>46.0</v>
      </c>
      <c r="K2930" s="4">
        <v>0.0</v>
      </c>
      <c r="L2930" s="4">
        <v>0.0</v>
      </c>
      <c r="M2930" s="5"/>
      <c r="O2930" s="6">
        <f t="shared" si="2"/>
        <v>48</v>
      </c>
      <c r="P2930" s="3" t="s">
        <v>108</v>
      </c>
      <c r="Q2930" s="3" t="str">
        <f t="shared" si="3"/>
        <v>LC DINING CHAIRS</v>
      </c>
      <c r="R2930" s="3">
        <f t="shared" si="4"/>
        <v>48</v>
      </c>
      <c r="S2930" s="3" t="str">
        <f t="shared" si="5"/>
        <v/>
      </c>
      <c r="T2930" s="7">
        <f t="shared" si="6"/>
        <v>48</v>
      </c>
      <c r="U2930" s="8" t="str">
        <f t="array" ref="U2930">IF(W2930&lt;&gt;0,MAX(IFERROR(INDEX(A:S,MATCH(W2930,A:A,0),COLUMN(M$2)),0),IFERROR(INDEX(A:S,MATCH(AD2930,A:A,0),COLUMN(M$2)),0),IFERROR(INDEX(A:S,MATCH(AK2930,A:A,0),COLUMN(M$2)),0),IFERROR(INDEX(A:S,MATCH(AR2930,A:A,0),COLUMN(M$2)),0)),M2930)</f>
        <v/>
      </c>
      <c r="V2930" s="3" t="str">
        <f t="shared" si="7"/>
        <v/>
      </c>
    </row>
    <row r="2931" ht="15.75" customHeight="1">
      <c r="A2931" s="3" t="s">
        <v>3198</v>
      </c>
      <c r="B2931" s="4" t="str">
        <f t="shared" si="104"/>
        <v>LCBNSIWAGR</v>
      </c>
      <c r="D2931" s="3" t="s">
        <v>101</v>
      </c>
      <c r="G2931" s="4">
        <v>0.0</v>
      </c>
      <c r="I2931" s="4">
        <v>0.0</v>
      </c>
      <c r="J2931" s="4">
        <v>0.0</v>
      </c>
      <c r="K2931" s="4">
        <v>0.0</v>
      </c>
      <c r="L2931" s="4">
        <v>0.0</v>
      </c>
      <c r="M2931" s="5">
        <v>45301.0</v>
      </c>
      <c r="N2931" s="3">
        <v>50.0</v>
      </c>
      <c r="O2931" s="6">
        <f t="shared" si="2"/>
        <v>0</v>
      </c>
      <c r="P2931" s="3" t="s">
        <v>108</v>
      </c>
      <c r="Q2931" s="3" t="str">
        <f t="shared" si="3"/>
        <v>LC DINING CHAIRS</v>
      </c>
      <c r="R2931" s="3">
        <f t="shared" si="4"/>
        <v>0</v>
      </c>
      <c r="S2931" s="3" t="str">
        <f t="shared" si="5"/>
        <v/>
      </c>
      <c r="T2931" s="7">
        <f t="shared" si="6"/>
        <v>0</v>
      </c>
      <c r="U2931" s="8">
        <f t="array" ref="U2931">IF(W2931&lt;&gt;0,MAX(IFERROR(INDEX(A:S,MATCH(W2931,A:A,0),COLUMN(M$2)),0),IFERROR(INDEX(A:S,MATCH(AD2931,A:A,0),COLUMN(M$2)),0),IFERROR(INDEX(A:S,MATCH(AK2931,A:A,0),COLUMN(M$2)),0),IFERROR(INDEX(A:S,MATCH(AR2931,A:A,0),COLUMN(M$2)),0)),M2931)</f>
        <v>45301</v>
      </c>
      <c r="V2931" s="3">
        <f t="shared" si="7"/>
        <v>50</v>
      </c>
    </row>
    <row r="2932" ht="15.75" customHeight="1">
      <c r="A2932" s="3" t="s">
        <v>3199</v>
      </c>
      <c r="B2932" s="4" t="str">
        <f t="shared" si="104"/>
        <v>LCBNSIWACR</v>
      </c>
      <c r="D2932" s="3" t="s">
        <v>101</v>
      </c>
      <c r="G2932" s="4">
        <v>98.0</v>
      </c>
      <c r="H2932" s="3">
        <v>50.0</v>
      </c>
      <c r="I2932" s="4">
        <v>2.0</v>
      </c>
      <c r="J2932" s="4">
        <v>94.0</v>
      </c>
      <c r="K2932" s="4">
        <v>0.0</v>
      </c>
      <c r="L2932" s="4">
        <v>0.0</v>
      </c>
      <c r="M2932" s="5">
        <v>45245.0</v>
      </c>
      <c r="O2932" s="6">
        <f t="shared" si="2"/>
        <v>96</v>
      </c>
      <c r="P2932" s="3" t="s">
        <v>108</v>
      </c>
      <c r="Q2932" s="3" t="str">
        <f t="shared" si="3"/>
        <v>LC DINING CHAIRS</v>
      </c>
      <c r="R2932" s="3">
        <f t="shared" si="4"/>
        <v>96</v>
      </c>
      <c r="S2932" s="3">
        <f t="shared" si="5"/>
        <v>50</v>
      </c>
      <c r="T2932" s="7">
        <f t="shared" si="6"/>
        <v>96</v>
      </c>
      <c r="U2932" s="8">
        <f t="array" ref="U2932">IF(W2932&lt;&gt;0,MAX(IFERROR(INDEX(A:S,MATCH(W2932,A:A,0),COLUMN(M$2)),0),IFERROR(INDEX(A:S,MATCH(AD2932,A:A,0),COLUMN(M$2)),0),IFERROR(INDEX(A:S,MATCH(AK2932,A:A,0),COLUMN(M$2)),0),IFERROR(INDEX(A:S,MATCH(AR2932,A:A,0),COLUMN(M$2)),0)),M2932)</f>
        <v>45245</v>
      </c>
      <c r="V2932" s="3" t="str">
        <f t="shared" si="7"/>
        <v/>
      </c>
    </row>
    <row r="2933" ht="15.75" customHeight="1">
      <c r="A2933" s="3" t="s">
        <v>3200</v>
      </c>
      <c r="B2933" s="4" t="str">
        <f t="shared" si="104"/>
        <v>LCBNSIWABL</v>
      </c>
      <c r="D2933" s="3" t="s">
        <v>101</v>
      </c>
      <c r="G2933" s="4">
        <v>1.0</v>
      </c>
      <c r="H2933" s="3">
        <v>30.0</v>
      </c>
      <c r="I2933" s="4">
        <v>18.0</v>
      </c>
      <c r="J2933" s="4">
        <v>0.0</v>
      </c>
      <c r="K2933" s="4">
        <v>0.0</v>
      </c>
      <c r="L2933" s="4">
        <v>0.0</v>
      </c>
      <c r="M2933" s="5">
        <v>45245.0</v>
      </c>
      <c r="N2933" s="3">
        <v>70.0</v>
      </c>
      <c r="O2933" s="6">
        <f t="shared" si="2"/>
        <v>-17</v>
      </c>
      <c r="P2933" s="3" t="s">
        <v>108</v>
      </c>
      <c r="Q2933" s="3" t="str">
        <f t="shared" si="3"/>
        <v>LC DINING CHAIRS</v>
      </c>
      <c r="R2933" s="3">
        <f t="shared" si="4"/>
        <v>-17</v>
      </c>
      <c r="S2933" s="3">
        <f t="shared" si="5"/>
        <v>30</v>
      </c>
      <c r="T2933" s="7">
        <f t="shared" si="6"/>
        <v>0</v>
      </c>
      <c r="U2933" s="8">
        <f t="array" ref="U2933">IF(W2933&lt;&gt;0,MAX(IFERROR(INDEX(A:S,MATCH(W2933,A:A,0),COLUMN(M$2)),0),IFERROR(INDEX(A:S,MATCH(AD2933,A:A,0),COLUMN(M$2)),0),IFERROR(INDEX(A:S,MATCH(AK2933,A:A,0),COLUMN(M$2)),0),IFERROR(INDEX(A:S,MATCH(AR2933,A:A,0),COLUMN(M$2)),0)),M2933)</f>
        <v>45245</v>
      </c>
      <c r="V2933" s="3">
        <f t="shared" si="7"/>
        <v>70</v>
      </c>
    </row>
    <row r="2934" ht="15.75" customHeight="1">
      <c r="A2934" s="3" t="s">
        <v>3201</v>
      </c>
      <c r="B2934" s="4" t="str">
        <f t="shared" si="104"/>
        <v>LCBNSIBLGR</v>
      </c>
      <c r="D2934" s="3" t="s">
        <v>101</v>
      </c>
      <c r="G2934" s="4">
        <v>60.0</v>
      </c>
      <c r="I2934" s="4">
        <v>0.0</v>
      </c>
      <c r="J2934" s="4">
        <v>58.0</v>
      </c>
      <c r="K2934" s="4">
        <v>0.0</v>
      </c>
      <c r="L2934" s="4">
        <v>0.0</v>
      </c>
      <c r="M2934" s="5"/>
      <c r="O2934" s="6">
        <f t="shared" si="2"/>
        <v>60</v>
      </c>
      <c r="P2934" s="3" t="s">
        <v>108</v>
      </c>
      <c r="Q2934" s="3" t="str">
        <f t="shared" si="3"/>
        <v>LC DINING CHAIRS</v>
      </c>
      <c r="R2934" s="3">
        <f t="shared" si="4"/>
        <v>60</v>
      </c>
      <c r="S2934" s="3" t="str">
        <f t="shared" si="5"/>
        <v/>
      </c>
      <c r="T2934" s="7">
        <f t="shared" si="6"/>
        <v>60</v>
      </c>
      <c r="U2934" s="8" t="str">
        <f t="array" ref="U2934">IF(W2934&lt;&gt;0,MAX(IFERROR(INDEX(A:S,MATCH(W2934,A:A,0),COLUMN(M$2)),0),IFERROR(INDEX(A:S,MATCH(AD2934,A:A,0),COLUMN(M$2)),0),IFERROR(INDEX(A:S,MATCH(AK2934,A:A,0),COLUMN(M$2)),0),IFERROR(INDEX(A:S,MATCH(AR2934,A:A,0),COLUMN(M$2)),0)),M2934)</f>
        <v/>
      </c>
      <c r="V2934" s="3" t="str">
        <f t="shared" si="7"/>
        <v/>
      </c>
    </row>
    <row r="2935" ht="15.75" customHeight="1">
      <c r="A2935" s="3" t="s">
        <v>3202</v>
      </c>
      <c r="B2935" s="4" t="str">
        <f t="shared" si="104"/>
        <v>LCHRDIGR</v>
      </c>
      <c r="D2935" s="3" t="s">
        <v>101</v>
      </c>
      <c r="G2935" s="4">
        <v>0.0</v>
      </c>
      <c r="I2935" s="4">
        <v>0.0</v>
      </c>
      <c r="J2935" s="4">
        <v>0.0</v>
      </c>
      <c r="K2935" s="4">
        <v>0.0</v>
      </c>
      <c r="L2935" s="4">
        <v>0.0</v>
      </c>
      <c r="O2935" s="6">
        <f t="shared" si="2"/>
        <v>0</v>
      </c>
      <c r="P2935" s="3" t="s">
        <v>51</v>
      </c>
      <c r="Q2935" s="3" t="str">
        <f t="shared" si="3"/>
        <v>ZZ</v>
      </c>
      <c r="R2935" s="3">
        <f t="shared" si="4"/>
        <v>0</v>
      </c>
      <c r="S2935" s="3">
        <f t="shared" si="5"/>
        <v>0</v>
      </c>
      <c r="T2935" s="7">
        <f t="shared" si="6"/>
        <v>0</v>
      </c>
      <c r="U2935" s="8">
        <f t="array" ref="U2935">IF(W2935&lt;&gt;0,MAX(IFERROR(INDEX(A:S,MATCH(W2935,A:A,0),COLUMN(M$2)),0),IFERROR(INDEX(A:S,MATCH(AD2935,A:A,0),COLUMN(M$2)),0),IFERROR(INDEX(A:S,MATCH(AK2935,A:A,0),COLUMN(M$2)),0),IFERROR(INDEX(A:S,MATCH(AR2935,A:A,0),COLUMN(M$2)),0)),M2935)</f>
        <v>0</v>
      </c>
      <c r="V2935" s="3">
        <f t="shared" si="7"/>
        <v>0</v>
      </c>
      <c r="W2935" s="3" t="s">
        <v>3202</v>
      </c>
      <c r="X2935" s="3">
        <v>1.0</v>
      </c>
      <c r="Y2935" s="3">
        <f t="array" ref="Y2935">ROUNDDOWN(INDEX($A:$O,MATCH(W2935,$A:$A,0),COLUMN(O$1))/X2935,0)</f>
        <v>0</v>
      </c>
      <c r="Z2935" s="3">
        <f t="array" ref="Z2935">ROUNDDOWN(INDEX($A:$J,MATCH(W2935,$A:$A,0),COLUMN(H$1))/X2935,0)+Y2935</f>
        <v>0</v>
      </c>
      <c r="AA2935" s="5" t="str">
        <f>IFERROR(__xludf.DUMMYFUNCTION("SINGLE(XLOOKUP(W2935,A:A,M:M))"),"")</f>
        <v/>
      </c>
      <c r="AB2935" s="3">
        <f t="array" ref="AB2935">ROUNDDOWN(INDEX($A:$N,MATCH(W2935,$A:$A,0),COLUMN(N$1))/X2935,0)+Z2935</f>
        <v>0</v>
      </c>
      <c r="AC2935" s="3" t="str">
        <f t="array" ref="AC2935">INDEX($A:$P,MATCH(W2935,$A:$A,0),COLUMN(P$1))</f>
        <v>ZZ</v>
      </c>
      <c r="AD2935" s="3" t="s">
        <v>3203</v>
      </c>
      <c r="AE2935" s="3">
        <v>1.0</v>
      </c>
      <c r="AF2935" s="3">
        <f t="array" ref="AF2935">ROUNDDOWN(INDEX($A:$O,MATCH(AD2935,$A:$A,0),COLUMN(O$1))/AE2935,0)</f>
        <v>0</v>
      </c>
      <c r="AG2935" s="3">
        <f t="array" ref="AG2935">ROUNDDOWN(INDEX($A:$J,MATCH(AD2935,$A:$A,0),COLUMN(H$1))/AE2935,0)+AF2935</f>
        <v>0</v>
      </c>
      <c r="AH2935" s="5" t="str">
        <f>IFERROR(__xludf.DUMMYFUNCTION("SINGLE(XLOOKUP(AD2935,A:A,M:M))"),"")</f>
        <v/>
      </c>
      <c r="AI2935" s="3">
        <f t="array" ref="AI2935">ROUNDDOWN(INDEX($A:$N,MATCH(AD2935,$A:$A,0),COLUMN(N$1))/AE2935,0)+AG2935</f>
        <v>0</v>
      </c>
      <c r="AJ2935" s="3" t="str">
        <f t="array" ref="AJ2935">INDEX($A:$P,MATCH(AD2935,$A:$A,0),COLUMN(P$1))</f>
        <v>ZZ</v>
      </c>
    </row>
    <row r="2936" ht="15.75" customHeight="1">
      <c r="A2936" s="3" t="s">
        <v>3204</v>
      </c>
      <c r="B2936" s="4" t="str">
        <f t="shared" si="104"/>
        <v>SETNAODGREEN</v>
      </c>
      <c r="D2936" s="3" t="s">
        <v>60</v>
      </c>
      <c r="F2936" s="5">
        <v>45020.0</v>
      </c>
      <c r="G2936" s="4">
        <v>0.0</v>
      </c>
      <c r="I2936" s="4">
        <v>0.0</v>
      </c>
      <c r="J2936" s="4">
        <v>0.0</v>
      </c>
      <c r="K2936" s="4">
        <v>0.0</v>
      </c>
      <c r="L2936" s="4">
        <v>0.0</v>
      </c>
      <c r="O2936" s="6">
        <f t="shared" si="2"/>
        <v>0</v>
      </c>
      <c r="P2936" s="3" t="s">
        <v>51</v>
      </c>
      <c r="Q2936" s="3" t="str">
        <f t="shared" si="3"/>
        <v>ZZ</v>
      </c>
      <c r="R2936" s="3">
        <f t="shared" si="4"/>
        <v>0</v>
      </c>
      <c r="S2936" s="3">
        <f t="shared" si="5"/>
        <v>0</v>
      </c>
      <c r="T2936" s="7">
        <f t="shared" si="6"/>
        <v>0</v>
      </c>
      <c r="U2936" s="8">
        <f t="array" ref="U2936">IF(W2936&lt;&gt;0,MAX(IFERROR(INDEX(A:S,MATCH(W2936,A:A,0),COLUMN(M$2)),0),IFERROR(INDEX(A:S,MATCH(AD2936,A:A,0),COLUMN(M$2)),0),IFERROR(INDEX(A:S,MATCH(AK2936,A:A,0),COLUMN(M$2)),0),IFERROR(INDEX(A:S,MATCH(AR2936,A:A,0),COLUMN(M$2)),0)),M2936)</f>
        <v>0</v>
      </c>
      <c r="V2936" s="3">
        <f t="shared" si="7"/>
        <v>0</v>
      </c>
      <c r="W2936" s="3" t="s">
        <v>3100</v>
      </c>
      <c r="X2936" s="3">
        <v>4.0</v>
      </c>
      <c r="Y2936" s="3">
        <f t="array" ref="Y2936">ROUNDDOWN(INDEX($A:$O,MATCH(W2936,$A:$A,0),COLUMN(O$1))/X2936,0)</f>
        <v>0</v>
      </c>
      <c r="Z2936" s="3">
        <f t="array" ref="Z2936">ROUNDDOWN(INDEX($A:$J,MATCH(W2936,$A:$A,0),COLUMN(H$1))/X2936,0)+Y2936</f>
        <v>0</v>
      </c>
      <c r="AA2936" s="5" t="str">
        <f>IFERROR(__xludf.DUMMYFUNCTION("SINGLE(XLOOKUP(W2936,A:A,M:M))"),"")</f>
        <v/>
      </c>
      <c r="AB2936" s="3">
        <f t="array" ref="AB2936">ROUNDDOWN(INDEX($A:$N,MATCH(W2936,$A:$A,0),COLUMN(N$1))/X2936,0)+Z2936</f>
        <v>0</v>
      </c>
      <c r="AC2936" s="3" t="str">
        <f t="array" ref="AC2936">INDEX($A:$P,MATCH(W2936,$A:$A,0),COLUMN(P$1))</f>
        <v>ZZ</v>
      </c>
      <c r="AD2936" s="3" t="s">
        <v>3102</v>
      </c>
      <c r="AE2936" s="3">
        <v>1.0</v>
      </c>
      <c r="AF2936" s="3">
        <f t="array" ref="AF2936">ROUNDDOWN(INDEX($A:$O,MATCH(AD2936,$A:$A,0),COLUMN(O$1))/AE2936,0)</f>
        <v>0</v>
      </c>
      <c r="AG2936" s="3">
        <f t="array" ref="AG2936">ROUNDDOWN(INDEX($A:$J,MATCH(AD2936,$A:$A,0),COLUMN(H$1))/AE2936,0)+AF2936</f>
        <v>0</v>
      </c>
      <c r="AH2936" s="5" t="str">
        <f>IFERROR(__xludf.DUMMYFUNCTION("SINGLE(XLOOKUP(AD2936,A:A,M:M))"),"")</f>
        <v/>
      </c>
      <c r="AI2936" s="3">
        <f t="array" ref="AI2936">ROUNDDOWN(INDEX($A:$N,MATCH(AD2936,$A:$A,0),COLUMN(N$1))/AE2936,0)+AG2936</f>
        <v>0</v>
      </c>
      <c r="AJ2936" s="3" t="str">
        <f t="array" ref="AJ2936">INDEX($A:$P,MATCH(AD2936,$A:$A,0),COLUMN(P$1))</f>
        <v>ZZ</v>
      </c>
    </row>
    <row r="2937" ht="15.75" customHeight="1">
      <c r="A2937" s="3" t="s">
        <v>3205</v>
      </c>
      <c r="B2937" s="4" t="str">
        <f t="shared" si="104"/>
        <v>SETNAODHONEY</v>
      </c>
      <c r="D2937" s="3" t="s">
        <v>60</v>
      </c>
      <c r="F2937" s="5">
        <v>45020.0</v>
      </c>
      <c r="G2937" s="4">
        <v>0.0</v>
      </c>
      <c r="I2937" s="4">
        <v>0.0</v>
      </c>
      <c r="J2937" s="4">
        <v>0.0</v>
      </c>
      <c r="K2937" s="4">
        <v>0.0</v>
      </c>
      <c r="L2937" s="4">
        <v>0.0</v>
      </c>
      <c r="O2937" s="6">
        <f t="shared" si="2"/>
        <v>0</v>
      </c>
      <c r="P2937" s="3" t="s">
        <v>51</v>
      </c>
      <c r="Q2937" s="3" t="str">
        <f t="shared" si="3"/>
        <v>ZZ</v>
      </c>
      <c r="R2937" s="3">
        <f t="shared" si="4"/>
        <v>0</v>
      </c>
      <c r="S2937" s="3">
        <f t="shared" si="5"/>
        <v>0</v>
      </c>
      <c r="T2937" s="7">
        <f t="shared" si="6"/>
        <v>0</v>
      </c>
      <c r="U2937" s="8">
        <f t="array" ref="U2937">IF(W2937&lt;&gt;0,MAX(IFERROR(INDEX(A:S,MATCH(W2937,A:A,0),COLUMN(M$2)),0),IFERROR(INDEX(A:S,MATCH(AD2937,A:A,0),COLUMN(M$2)),0),IFERROR(INDEX(A:S,MATCH(AK2937,A:A,0),COLUMN(M$2)),0),IFERROR(INDEX(A:S,MATCH(AR2937,A:A,0),COLUMN(M$2)),0)),M2937)</f>
        <v>0</v>
      </c>
      <c r="V2937" s="3">
        <f t="shared" si="7"/>
        <v>0</v>
      </c>
      <c r="W2937" s="3" t="s">
        <v>2147</v>
      </c>
      <c r="X2937" s="3">
        <v>4.0</v>
      </c>
      <c r="Y2937" s="3">
        <f t="array" ref="Y2937">ROUNDDOWN(INDEX($A:$O,MATCH(W2937,$A:$A,0),COLUMN(O$1))/X2937,0)</f>
        <v>0</v>
      </c>
      <c r="Z2937" s="3">
        <f t="array" ref="Z2937">ROUNDDOWN(INDEX($A:$J,MATCH(W2937,$A:$A,0),COLUMN(H$1))/X2937,0)+Y2937</f>
        <v>0</v>
      </c>
      <c r="AA2937" s="5" t="str">
        <f>IFERROR(__xludf.DUMMYFUNCTION("SINGLE(XLOOKUP(W2937,A:A,M:M))"),"")</f>
        <v/>
      </c>
      <c r="AB2937" s="3">
        <f t="array" ref="AB2937">ROUNDDOWN(INDEX($A:$N,MATCH(W2937,$A:$A,0),COLUMN(N$1))/X2937,0)+Z2937</f>
        <v>0</v>
      </c>
      <c r="AC2937" s="3" t="str">
        <f t="array" ref="AC2937">INDEX($A:$P,MATCH(W2937,$A:$A,0),COLUMN(P$1))</f>
        <v>Z</v>
      </c>
      <c r="AD2937" s="3" t="s">
        <v>3103</v>
      </c>
      <c r="AE2937" s="3">
        <v>1.0</v>
      </c>
      <c r="AF2937" s="3">
        <f t="array" ref="AF2937">ROUNDDOWN(INDEX($A:$O,MATCH(AD2937,$A:$A,0),COLUMN(O$1))/AE2937,0)</f>
        <v>0</v>
      </c>
      <c r="AG2937" s="3">
        <f t="array" ref="AG2937">ROUNDDOWN(INDEX($A:$J,MATCH(AD2937,$A:$A,0),COLUMN(H$1))/AE2937,0)+AF2937</f>
        <v>0</v>
      </c>
      <c r="AH2937" s="5" t="str">
        <f>IFERROR(__xludf.DUMMYFUNCTION("SINGLE(XLOOKUP(AD2937,A:A,M:M))"),"")</f>
        <v/>
      </c>
      <c r="AI2937" s="3">
        <f t="array" ref="AI2937">ROUNDDOWN(INDEX($A:$N,MATCH(AD2937,$A:$A,0),COLUMN(N$1))/AE2937,0)+AG2937</f>
        <v>0</v>
      </c>
      <c r="AJ2937" s="3" t="str">
        <f t="array" ref="AJ2937">INDEX($A:$P,MATCH(AD2937,$A:$A,0),COLUMN(P$1))</f>
        <v>ZZ</v>
      </c>
    </row>
    <row r="2938" ht="15.75" customHeight="1">
      <c r="A2938" s="3" t="s">
        <v>3206</v>
      </c>
      <c r="B2938" s="4" t="str">
        <f t="shared" si="104"/>
        <v>SETNAODMINT</v>
      </c>
      <c r="D2938" s="3" t="s">
        <v>123</v>
      </c>
      <c r="E2938" s="5">
        <v>45020.0</v>
      </c>
      <c r="G2938" s="4">
        <v>0.0</v>
      </c>
      <c r="I2938" s="4">
        <v>0.0</v>
      </c>
      <c r="J2938" s="4">
        <v>0.0</v>
      </c>
      <c r="K2938" s="4">
        <v>0.0</v>
      </c>
      <c r="L2938" s="4">
        <v>0.0</v>
      </c>
      <c r="O2938" s="6">
        <f t="shared" si="2"/>
        <v>0</v>
      </c>
      <c r="P2938" s="3" t="s">
        <v>112</v>
      </c>
      <c r="Q2938" s="3" t="str">
        <f t="shared" si="3"/>
        <v>ZZ</v>
      </c>
      <c r="R2938" s="3">
        <f t="shared" si="4"/>
        <v>0</v>
      </c>
      <c r="S2938" s="3">
        <f t="shared" si="5"/>
        <v>0</v>
      </c>
      <c r="T2938" s="7">
        <f t="shared" si="6"/>
        <v>0</v>
      </c>
      <c r="U2938" s="8">
        <f t="array" ref="U2938">IF(W2938&lt;&gt;0,MAX(IFERROR(INDEX(A:S,MATCH(W2938,A:A,0),COLUMN(M$2)),0),IFERROR(INDEX(A:S,MATCH(AD2938,A:A,0),COLUMN(M$2)),0),IFERROR(INDEX(A:S,MATCH(AK2938,A:A,0),COLUMN(M$2)),0),IFERROR(INDEX(A:S,MATCH(AR2938,A:A,0),COLUMN(M$2)),0)),M2938)</f>
        <v>0</v>
      </c>
      <c r="V2938" s="3">
        <f t="shared" si="7"/>
        <v>0</v>
      </c>
      <c r="W2938" s="3" t="s">
        <v>3101</v>
      </c>
      <c r="X2938" s="3">
        <v>4.0</v>
      </c>
      <c r="Y2938" s="3">
        <f t="array" ref="Y2938">ROUNDDOWN(INDEX($A:$O,MATCH(W2938,$A:$A,0),COLUMN(O$1))/X2938,0)</f>
        <v>0</v>
      </c>
      <c r="Z2938" s="3">
        <f t="array" ref="Z2938">ROUNDDOWN(INDEX($A:$J,MATCH(W2938,$A:$A,0),COLUMN(H$1))/X2938,0)+Y2938</f>
        <v>0</v>
      </c>
      <c r="AA2938" s="5" t="str">
        <f>IFERROR(__xludf.DUMMYFUNCTION("SINGLE(XLOOKUP(W2938,A:A,M:M))"),"")</f>
        <v/>
      </c>
      <c r="AB2938" s="3">
        <f t="array" ref="AB2938">ROUNDDOWN(INDEX($A:$N,MATCH(W2938,$A:$A,0),COLUMN(N$1))/X2938,0)+Z2938</f>
        <v>0</v>
      </c>
      <c r="AC2938" s="3" t="str">
        <f t="array" ref="AC2938">INDEX($A:$P,MATCH(W2938,$A:$A,0),COLUMN(P$1))</f>
        <v>ZZ</v>
      </c>
      <c r="AD2938" s="3" t="s">
        <v>3104</v>
      </c>
      <c r="AE2938" s="3">
        <v>1.0</v>
      </c>
      <c r="AF2938" s="3">
        <f t="array" ref="AF2938">ROUNDDOWN(INDEX($A:$O,MATCH(AD2938,$A:$A,0),COLUMN(O$1))/AE2938,0)</f>
        <v>0</v>
      </c>
      <c r="AG2938" s="3">
        <f t="array" ref="AG2938">ROUNDDOWN(INDEX($A:$J,MATCH(AD2938,$A:$A,0),COLUMN(H$1))/AE2938,0)+AF2938</f>
        <v>0</v>
      </c>
      <c r="AH2938" s="5" t="str">
        <f>IFERROR(__xludf.DUMMYFUNCTION("SINGLE(XLOOKUP(AD2938,A:A,M:M))"),"")</f>
        <v/>
      </c>
      <c r="AI2938" s="3">
        <f t="array" ref="AI2938">ROUNDDOWN(INDEX($A:$N,MATCH(AD2938,$A:$A,0),COLUMN(N$1))/AE2938,0)+AG2938</f>
        <v>0</v>
      </c>
      <c r="AJ2938" s="3" t="str">
        <f t="array" ref="AJ2938">INDEX($A:$P,MATCH(AD2938,$A:$A,0),COLUMN(P$1))</f>
        <v>ZZ</v>
      </c>
    </row>
    <row r="2939" ht="15.75" customHeight="1">
      <c r="A2939" s="3" t="s">
        <v>3207</v>
      </c>
      <c r="B2939" s="4" t="str">
        <f t="shared" si="104"/>
        <v>SETNAODSAGE</v>
      </c>
      <c r="D2939" s="3" t="s">
        <v>101</v>
      </c>
      <c r="G2939" s="4">
        <v>0.0</v>
      </c>
      <c r="I2939" s="4">
        <v>0.0</v>
      </c>
      <c r="J2939" s="4">
        <v>0.0</v>
      </c>
      <c r="K2939" s="4">
        <v>0.0</v>
      </c>
      <c r="L2939" s="4">
        <v>0.0</v>
      </c>
      <c r="O2939" s="6">
        <f t="shared" si="2"/>
        <v>0</v>
      </c>
      <c r="P2939" s="9" t="s">
        <v>51</v>
      </c>
      <c r="Q2939" s="3" t="str">
        <f t="shared" si="3"/>
        <v>ZZ</v>
      </c>
      <c r="R2939" s="3">
        <f t="shared" si="4"/>
        <v>0</v>
      </c>
      <c r="S2939" s="3">
        <f t="shared" si="5"/>
        <v>0</v>
      </c>
      <c r="T2939" s="7">
        <f t="shared" si="6"/>
        <v>0</v>
      </c>
      <c r="U2939" s="8">
        <f t="array" ref="U2939">IF(W2939&lt;&gt;0,MAX(IFERROR(INDEX(A:S,MATCH(W2939,A:A,0),COLUMN(M$2)),0),IFERROR(INDEX(A:S,MATCH(AD2939,A:A,0),COLUMN(M$2)),0),IFERROR(INDEX(A:S,MATCH(AK2939,A:A,0),COLUMN(M$2)),0),IFERROR(INDEX(A:S,MATCH(AR2939,A:A,0),COLUMN(M$2)),0)),M2939)</f>
        <v>0</v>
      </c>
      <c r="V2939" s="3">
        <f t="shared" si="7"/>
        <v>0</v>
      </c>
      <c r="W2939" s="3" t="s">
        <v>3105</v>
      </c>
      <c r="X2939" s="3">
        <v>1.0</v>
      </c>
      <c r="Y2939" s="3">
        <f t="array" ref="Y2939">ROUNDDOWN(INDEX($A:$O,MATCH(W2939,$A:$A,0),COLUMN(O$1))/X2939,0)</f>
        <v>0</v>
      </c>
      <c r="Z2939" s="3">
        <f t="array" ref="Z2939">ROUNDDOWN(INDEX($A:$J,MATCH(W2939,$A:$A,0),COLUMN(H$1))/X2939,0)+Y2939</f>
        <v>0</v>
      </c>
      <c r="AA2939" s="5" t="str">
        <f>IFERROR(__xludf.DUMMYFUNCTION("SINGLE(XLOOKUP(W2939,A:A,M:M))"),"")</f>
        <v/>
      </c>
      <c r="AB2939" s="3">
        <f t="array" ref="AB2939">ROUNDDOWN(INDEX($A:$N,MATCH(W2939,$A:$A,0),COLUMN(N$1))/X2939,0)+Z2939</f>
        <v>0</v>
      </c>
      <c r="AC2939" s="3" t="str">
        <f t="array" ref="AC2939">INDEX($A:$P,MATCH(W2939,$A:$A,0),COLUMN(P$1))</f>
        <v>ZZ</v>
      </c>
      <c r="AD2939" s="3" t="s">
        <v>2149</v>
      </c>
      <c r="AE2939" s="3">
        <v>4.0</v>
      </c>
      <c r="AF2939" s="3">
        <f t="array" ref="AF2939">ROUNDDOWN(INDEX($A:$O,MATCH(AD2939,$A:$A,0),COLUMN(O$1))/AE2939,0)</f>
        <v>0</v>
      </c>
      <c r="AG2939" s="3">
        <f t="array" ref="AG2939">ROUNDDOWN(INDEX($A:$J,MATCH(AD2939,$A:$A,0),COLUMN(H$1))/AE2939,0)+AF2939</f>
        <v>0</v>
      </c>
      <c r="AH2939" s="5" t="str">
        <f>IFERROR(__xludf.DUMMYFUNCTION("SINGLE(XLOOKUP(AD2939,A:A,M:M))"),"")</f>
        <v/>
      </c>
      <c r="AI2939" s="3">
        <f t="array" ref="AI2939">ROUNDDOWN(INDEX($A:$N,MATCH(AD2939,$A:$A,0),COLUMN(N$1))/AE2939,0)+AG2939</f>
        <v>0</v>
      </c>
      <c r="AJ2939" s="3" t="str">
        <f t="array" ref="AJ2939">INDEX($A:$P,MATCH(AD2939,$A:$A,0),COLUMN(P$1))</f>
        <v>ZZ</v>
      </c>
    </row>
    <row r="2940" ht="15.75" customHeight="1">
      <c r="A2940" s="3" t="s">
        <v>3208</v>
      </c>
      <c r="B2940" s="4" t="str">
        <f t="shared" si="104"/>
        <v>SETODDIPL7</v>
      </c>
      <c r="D2940" s="3" t="s">
        <v>60</v>
      </c>
      <c r="F2940" s="5">
        <v>45020.0</v>
      </c>
      <c r="G2940" s="4">
        <v>0.0</v>
      </c>
      <c r="I2940" s="4">
        <v>0.0</v>
      </c>
      <c r="J2940" s="4">
        <v>0.0</v>
      </c>
      <c r="K2940" s="4">
        <v>0.0</v>
      </c>
      <c r="L2940" s="4">
        <v>0.0</v>
      </c>
      <c r="O2940" s="6">
        <f t="shared" si="2"/>
        <v>0</v>
      </c>
      <c r="P2940" s="9" t="s">
        <v>51</v>
      </c>
      <c r="Q2940" s="3" t="str">
        <f t="shared" si="3"/>
        <v>ZZ</v>
      </c>
      <c r="R2940" s="3">
        <f t="shared" si="4"/>
        <v>0</v>
      </c>
      <c r="S2940" s="3">
        <f t="shared" si="5"/>
        <v>0</v>
      </c>
      <c r="T2940" s="7">
        <f t="shared" si="6"/>
        <v>0</v>
      </c>
      <c r="U2940" s="8">
        <f t="array" ref="U2940">IF(W2940&lt;&gt;0,MAX(IFERROR(INDEX(A:S,MATCH(W2940,A:A,0),COLUMN(M$2)),0),IFERROR(INDEX(A:S,MATCH(AD2940,A:A,0),COLUMN(M$2)),0),IFERROR(INDEX(A:S,MATCH(AK2940,A:A,0),COLUMN(M$2)),0),IFERROR(INDEX(A:S,MATCH(AR2940,A:A,0),COLUMN(M$2)),0)),M2940)</f>
        <v>0</v>
      </c>
      <c r="V2940" s="3">
        <f t="shared" si="7"/>
        <v>0</v>
      </c>
      <c r="W2940" s="3" t="s">
        <v>3108</v>
      </c>
      <c r="X2940" s="3">
        <v>6.0</v>
      </c>
      <c r="Y2940" s="3">
        <f t="array" ref="Y2940">ROUNDDOWN(INDEX($A:$O,MATCH(W2940,$A:$A,0),COLUMN(O$1))/X2940,0)</f>
        <v>0</v>
      </c>
      <c r="Z2940" s="3">
        <f t="array" ref="Z2940">ROUNDDOWN(INDEX($A:$J,MATCH(W2940,$A:$A,0),COLUMN(H$1))/X2940,0)+Y2940</f>
        <v>0</v>
      </c>
      <c r="AA2940" s="5" t="str">
        <f>IFERROR(__xludf.DUMMYFUNCTION("SINGLE(XLOOKUP(W2940,A:A,M:M))"),"")</f>
        <v/>
      </c>
      <c r="AB2940" s="3">
        <f t="array" ref="AB2940">ROUNDDOWN(INDEX($A:$N,MATCH(W2940,$A:$A,0),COLUMN(N$1))/X2940,0)+Z2940</f>
        <v>0</v>
      </c>
      <c r="AC2940" s="3" t="str">
        <f t="array" ref="AC2940">INDEX($A:$P,MATCH(W2940,$A:$A,0),COLUMN(P$1))</f>
        <v>Z</v>
      </c>
      <c r="AD2940" s="3" t="s">
        <v>3109</v>
      </c>
      <c r="AE2940" s="3">
        <v>1.0</v>
      </c>
      <c r="AF2940" s="3">
        <f t="array" ref="AF2940">ROUNDDOWN(INDEX($A:$O,MATCH(AD2940,$A:$A,0),COLUMN(O$1))/AE2940,0)</f>
        <v>0</v>
      </c>
      <c r="AG2940" s="3">
        <f t="array" ref="AG2940">ROUNDDOWN(INDEX($A:$J,MATCH(AD2940,$A:$A,0),COLUMN(H$1))/AE2940,0)+AF2940</f>
        <v>0</v>
      </c>
      <c r="AH2940" s="5" t="str">
        <f>IFERROR(__xludf.DUMMYFUNCTION("SINGLE(XLOOKUP(AD2940,A:A,M:M))"),"")</f>
        <v/>
      </c>
      <c r="AI2940" s="3">
        <f t="array" ref="AI2940">ROUNDDOWN(INDEX($A:$N,MATCH(AD2940,$A:$A,0),COLUMN(N$1))/AE2940,0)+AG2940</f>
        <v>0</v>
      </c>
      <c r="AJ2940" s="3" t="str">
        <f t="array" ref="AJ2940">INDEX($A:$P,MATCH(AD2940,$A:$A,0),COLUMN(P$1))</f>
        <v>ZZ</v>
      </c>
    </row>
    <row r="2941" ht="15.75" customHeight="1">
      <c r="A2941" s="3" t="s">
        <v>3209</v>
      </c>
      <c r="B2941" s="4" t="str">
        <f t="shared" si="104"/>
        <v>SETODDIPN7</v>
      </c>
      <c r="D2941" s="3" t="s">
        <v>101</v>
      </c>
      <c r="G2941" s="4">
        <v>0.0</v>
      </c>
      <c r="I2941" s="4">
        <v>0.0</v>
      </c>
      <c r="J2941" s="4">
        <v>0.0</v>
      </c>
      <c r="K2941" s="4">
        <v>0.0</v>
      </c>
      <c r="L2941" s="4">
        <v>0.0</v>
      </c>
      <c r="O2941" s="6">
        <f t="shared" si="2"/>
        <v>0</v>
      </c>
      <c r="P2941" s="9" t="s">
        <v>51</v>
      </c>
      <c r="Q2941" s="3" t="str">
        <f t="shared" si="3"/>
        <v>ZZ</v>
      </c>
      <c r="R2941" s="3">
        <f t="shared" si="4"/>
        <v>0</v>
      </c>
      <c r="S2941" s="3">
        <f t="shared" si="5"/>
        <v>0</v>
      </c>
      <c r="T2941" s="7">
        <f t="shared" si="6"/>
        <v>0</v>
      </c>
      <c r="U2941" s="8">
        <f t="array" ref="U2941">IF(W2941&lt;&gt;0,MAX(IFERROR(INDEX(A:S,MATCH(W2941,A:A,0),COLUMN(M$2)),0),IFERROR(INDEX(A:S,MATCH(AD2941,A:A,0),COLUMN(M$2)),0),IFERROR(INDEX(A:S,MATCH(AK2941,A:A,0),COLUMN(M$2)),0),IFERROR(INDEX(A:S,MATCH(AR2941,A:A,0),COLUMN(M$2)),0)),M2941)</f>
        <v>0</v>
      </c>
      <c r="V2941" s="3">
        <f t="shared" si="7"/>
        <v>0</v>
      </c>
      <c r="W2941" s="3" t="s">
        <v>3113</v>
      </c>
      <c r="X2941" s="3">
        <v>1.0</v>
      </c>
      <c r="Y2941" s="3">
        <f t="array" ref="Y2941">ROUNDDOWN(INDEX($A:$O,MATCH(W2941,$A:$A,0),COLUMN(O$1))/X2941,0)</f>
        <v>0</v>
      </c>
      <c r="Z2941" s="3">
        <f t="array" ref="Z2941">ROUNDDOWN(INDEX($A:$J,MATCH(W2941,$A:$A,0),COLUMN(H$1))/X2941,0)+Y2941</f>
        <v>0</v>
      </c>
      <c r="AA2941" s="5" t="str">
        <f>IFERROR(__xludf.DUMMYFUNCTION("SINGLE(XLOOKUP(W2941,A:A,M:M))"),"")</f>
        <v/>
      </c>
      <c r="AB2941" s="3">
        <f t="array" ref="AB2941">ROUNDDOWN(INDEX($A:$N,MATCH(W2941,$A:$A,0),COLUMN(N$1))/X2941,0)+Z2941</f>
        <v>0</v>
      </c>
      <c r="AC2941" s="3" t="str">
        <f t="array" ref="AC2941">INDEX($A:$P,MATCH(W2941,$A:$A,0),COLUMN(P$1))</f>
        <v>ZZ</v>
      </c>
      <c r="AD2941" s="3" t="s">
        <v>3111</v>
      </c>
      <c r="AE2941" s="3">
        <v>6.0</v>
      </c>
      <c r="AF2941" s="3">
        <f t="array" ref="AF2941">ROUNDDOWN(INDEX($A:$O,MATCH(AD2941,$A:$A,0),COLUMN(O$1))/AE2941,0)</f>
        <v>0</v>
      </c>
      <c r="AG2941" s="3">
        <f t="array" ref="AG2941">ROUNDDOWN(INDEX($A:$J,MATCH(AD2941,$A:$A,0),COLUMN(H$1))/AE2941,0)+AF2941</f>
        <v>0</v>
      </c>
      <c r="AH2941" s="5" t="str">
        <f>IFERROR(__xludf.DUMMYFUNCTION("SINGLE(XLOOKUP(AD2941,A:A,M:M))"),"")</f>
        <v/>
      </c>
      <c r="AI2941" s="3">
        <f t="array" ref="AI2941">ROUNDDOWN(INDEX($A:$N,MATCH(AD2941,$A:$A,0),COLUMN(N$1))/AE2941,0)+AG2941</f>
        <v>0</v>
      </c>
      <c r="AJ2941" s="3" t="str">
        <f t="array" ref="AJ2941">INDEX($A:$P,MATCH(AD2941,$A:$A,0),COLUMN(P$1))</f>
        <v>Z</v>
      </c>
    </row>
    <row r="2942" ht="15.75" customHeight="1">
      <c r="A2942" s="3" t="s">
        <v>3210</v>
      </c>
      <c r="B2942" s="4" t="str">
        <f t="shared" si="104"/>
        <v>SETODDIPS7</v>
      </c>
      <c r="D2942" s="3" t="s">
        <v>60</v>
      </c>
      <c r="F2942" s="5">
        <v>45020.0</v>
      </c>
      <c r="G2942" s="4">
        <v>0.0</v>
      </c>
      <c r="I2942" s="4">
        <v>0.0</v>
      </c>
      <c r="J2942" s="4">
        <v>0.0</v>
      </c>
      <c r="K2942" s="4">
        <v>0.0</v>
      </c>
      <c r="L2942" s="4">
        <v>0.0</v>
      </c>
      <c r="O2942" s="6">
        <f t="shared" si="2"/>
        <v>0</v>
      </c>
      <c r="P2942" s="9" t="s">
        <v>51</v>
      </c>
      <c r="Q2942" s="3" t="str">
        <f t="shared" si="3"/>
        <v>ZZ</v>
      </c>
      <c r="R2942" s="3">
        <f t="shared" si="4"/>
        <v>0</v>
      </c>
      <c r="S2942" s="3">
        <f t="shared" si="5"/>
        <v>0</v>
      </c>
      <c r="T2942" s="7">
        <f t="shared" si="6"/>
        <v>0</v>
      </c>
      <c r="U2942" s="8">
        <f t="array" ref="U2942">IF(W2942&lt;&gt;0,MAX(IFERROR(INDEX(A:S,MATCH(W2942,A:A,0),COLUMN(M$2)),0),IFERROR(INDEX(A:S,MATCH(AD2942,A:A,0),COLUMN(M$2)),0),IFERROR(INDEX(A:S,MATCH(AK2942,A:A,0),COLUMN(M$2)),0),IFERROR(INDEX(A:S,MATCH(AR2942,A:A,0),COLUMN(M$2)),0)),M2942)</f>
        <v>0</v>
      </c>
      <c r="V2942" s="3">
        <f t="shared" si="7"/>
        <v>0</v>
      </c>
      <c r="W2942" s="3" t="s">
        <v>3087</v>
      </c>
      <c r="X2942" s="3">
        <v>1.0</v>
      </c>
      <c r="Y2942" s="3">
        <f t="array" ref="Y2942">ROUNDDOWN(INDEX($A:$O,MATCH(W2942,$A:$A,0),COLUMN(O$1))/X2942,0)</f>
        <v>0</v>
      </c>
      <c r="Z2942" s="3">
        <f t="array" ref="Z2942">ROUNDDOWN(INDEX($A:$J,MATCH(W2942,$A:$A,0),COLUMN(H$1))/X2942,0)+Y2942</f>
        <v>0</v>
      </c>
      <c r="AA2942" s="5" t="str">
        <f>IFERROR(__xludf.DUMMYFUNCTION("SINGLE(XLOOKUP(W2942,A:A,M:M))"),"")</f>
        <v/>
      </c>
      <c r="AB2942" s="3">
        <f t="array" ref="AB2942">ROUNDDOWN(INDEX($A:$N,MATCH(W2942,$A:$A,0),COLUMN(N$1))/X2942,0)+Z2942</f>
        <v>0</v>
      </c>
      <c r="AC2942" s="3" t="str">
        <f t="array" ref="AC2942">INDEX($A:$P,MATCH(W2942,$A:$A,0),COLUMN(P$1))</f>
        <v>ZZ</v>
      </c>
      <c r="AD2942" s="3" t="s">
        <v>3106</v>
      </c>
      <c r="AE2942" s="3">
        <v>6.0</v>
      </c>
      <c r="AF2942" s="3">
        <f t="array" ref="AF2942">ROUNDDOWN(INDEX($A:$O,MATCH(AD2942,$A:$A,0),COLUMN(O$1))/AE2942,0)</f>
        <v>0</v>
      </c>
      <c r="AG2942" s="3">
        <f t="array" ref="AG2942">ROUNDDOWN(INDEX($A:$J,MATCH(AD2942,$A:$A,0),COLUMN(H$1))/AE2942,0)+AF2942</f>
        <v>0</v>
      </c>
      <c r="AH2942" s="5" t="str">
        <f>IFERROR(__xludf.DUMMYFUNCTION("SINGLE(XLOOKUP(AD2942,A:A,M:M))"),"")</f>
        <v/>
      </c>
      <c r="AI2942" s="3">
        <f t="array" ref="AI2942">ROUNDDOWN(INDEX($A:$N,MATCH(AD2942,$A:$A,0),COLUMN(N$1))/AE2942,0)+AG2942</f>
        <v>0</v>
      </c>
      <c r="AJ2942" s="3" t="str">
        <f t="array" ref="AJ2942">INDEX($A:$P,MATCH(AD2942,$A:$A,0),COLUMN(P$1))</f>
        <v>Z</v>
      </c>
    </row>
    <row r="2943" ht="15.75" customHeight="1">
      <c r="A2943" s="3" t="s">
        <v>3211</v>
      </c>
      <c r="B2943" s="4" t="str">
        <f t="shared" si="104"/>
        <v>SETCDDI5PCGR</v>
      </c>
      <c r="D2943" s="3" t="s">
        <v>101</v>
      </c>
      <c r="G2943" s="4">
        <v>0.0</v>
      </c>
      <c r="I2943" s="4">
        <v>0.0</v>
      </c>
      <c r="J2943" s="4">
        <v>32.0</v>
      </c>
      <c r="K2943" s="4">
        <v>0.0</v>
      </c>
      <c r="L2943" s="4">
        <v>0.0</v>
      </c>
      <c r="O2943" s="6">
        <f t="shared" si="2"/>
        <v>32</v>
      </c>
      <c r="P2943" s="3" t="s">
        <v>144</v>
      </c>
      <c r="Q2943" s="3" t="str">
        <f t="shared" si="3"/>
        <v>LC DINING TABLES</v>
      </c>
      <c r="R2943" s="3">
        <f t="shared" si="4"/>
        <v>34</v>
      </c>
      <c r="S2943" s="3">
        <f t="shared" si="5"/>
        <v>0</v>
      </c>
      <c r="T2943" s="7">
        <f t="shared" si="6"/>
        <v>32</v>
      </c>
      <c r="U2943" s="8">
        <f t="array" ref="U2943">IF(W2943&lt;&gt;0,MAX(IFERROR(INDEX(A:S,MATCH(W2943,A:A,0),COLUMN(M$2)),0),IFERROR(INDEX(A:S,MATCH(AD2943,A:A,0),COLUMN(M$2)),0),IFERROR(INDEX(A:S,MATCH(AK2943,A:A,0),COLUMN(M$2)),0),IFERROR(INDEX(A:S,MATCH(AR2943,A:A,0),COLUMN(M$2)),0)),M2943)</f>
        <v>0</v>
      </c>
      <c r="V2943" s="3">
        <f t="shared" si="7"/>
        <v>0</v>
      </c>
      <c r="W2943" s="3" t="s">
        <v>1433</v>
      </c>
      <c r="X2943" s="3">
        <v>1.0</v>
      </c>
      <c r="Y2943" s="3">
        <f t="array" ref="Y2943">ROUNDDOWN(INDEX($A:$O,MATCH(W2943,$A:$A,0),COLUMN(O$1))/X2943,0)</f>
        <v>34</v>
      </c>
      <c r="Z2943" s="3">
        <f t="array" ref="Z2943">ROUNDDOWN(INDEX($A:$J,MATCH(W2943,$A:$A,0),COLUMN(H$1))/X2943,0)+Y2943</f>
        <v>34</v>
      </c>
      <c r="AA2943" s="5" t="str">
        <f>IFERROR(__xludf.DUMMYFUNCTION("SINGLE(XLOOKUP(W2943,A:A,M:M))"),"")</f>
        <v/>
      </c>
      <c r="AB2943" s="3">
        <f t="array" ref="AB2943">ROUNDDOWN(INDEX($A:$N,MATCH(W2943,$A:$A,0),COLUMN(N$1))/X2943,0)+Z2943</f>
        <v>34</v>
      </c>
      <c r="AC2943" s="3" t="str">
        <f t="array" ref="AC2943">INDEX($A:$P,MATCH(W2943,$A:$A,0),COLUMN(P$1))</f>
        <v>LC DINING TABLES</v>
      </c>
      <c r="AD2943" s="3" t="s">
        <v>1434</v>
      </c>
      <c r="AE2943" s="3">
        <v>1.0</v>
      </c>
      <c r="AF2943" s="3">
        <f t="array" ref="AF2943">ROUNDDOWN(INDEX($A:$O,MATCH(AD2943,$A:$A,0),COLUMN(O$1))/AE2943,0)</f>
        <v>36</v>
      </c>
      <c r="AG2943" s="3">
        <f t="array" ref="AG2943">ROUNDDOWN(INDEX($A:$J,MATCH(AD2943,$A:$A,0),COLUMN(H$1))/AE2943,0)+AF2943</f>
        <v>36</v>
      </c>
      <c r="AH2943" s="5" t="str">
        <f>IFERROR(__xludf.DUMMYFUNCTION("SINGLE(XLOOKUP(AD2943,A:A,M:M))"),"")</f>
        <v/>
      </c>
      <c r="AI2943" s="3">
        <f t="array" ref="AI2943">ROUNDDOWN(INDEX($A:$N,MATCH(AD2943,$A:$A,0),COLUMN(N$1))/AE2943,0)+AG2943</f>
        <v>36</v>
      </c>
      <c r="AJ2943" s="3" t="str">
        <f t="array" ref="AJ2943">INDEX($A:$P,MATCH(AD2943,$A:$A,0),COLUMN(P$1))</f>
        <v>LC DINING TABLES</v>
      </c>
      <c r="AK2943" s="3" t="s">
        <v>1436</v>
      </c>
      <c r="AL2943" s="3">
        <v>4.0</v>
      </c>
      <c r="AM2943" s="3">
        <f t="array" ref="AM2943">ROUNDDOWN(INDEX($A:$O,MATCH(AK2943,$A:$A,0),COLUMN(O$1))/AL2943,0)</f>
        <v>48</v>
      </c>
      <c r="AN2943" s="3">
        <f t="array" ref="AN2943">ROUNDDOWN(INDEX($A:$J,MATCH(AK2943,$A:$A,0),COLUMN(H$1))/AL2943,0)+AM2943</f>
        <v>48</v>
      </c>
      <c r="AO2943" s="5" t="str">
        <f t="shared" ref="AO2943:AO2944" si="119">XLOOKUP(AK2943,$A:$A,$M:$M)</f>
        <v/>
      </c>
      <c r="AP2943" s="3">
        <f t="array" ref="AP2943">ROUNDDOWN(INDEX($A:$N,MATCH(AK2943,$A:$A,0),COLUMN(N$1))/AL2943,0)+AN2943</f>
        <v>48</v>
      </c>
      <c r="AQ2943" s="3" t="str">
        <f t="array" ref="AQ2943">INDEX($A:$P,MATCH(AK2943,$A:$A,0),COLUMN(P$1))</f>
        <v>LC DINING CHAIRS</v>
      </c>
    </row>
    <row r="2944" ht="15.75" customHeight="1">
      <c r="A2944" s="3" t="s">
        <v>3212</v>
      </c>
      <c r="B2944" s="4" t="str">
        <f t="shared" si="104"/>
        <v>SETCDDI5PCPW</v>
      </c>
      <c r="D2944" s="3" t="s">
        <v>101</v>
      </c>
      <c r="G2944" s="4">
        <v>0.0</v>
      </c>
      <c r="I2944" s="4">
        <v>0.0</v>
      </c>
      <c r="J2944" s="4">
        <v>32.0</v>
      </c>
      <c r="K2944" s="4">
        <v>0.0</v>
      </c>
      <c r="L2944" s="4">
        <v>0.0</v>
      </c>
      <c r="O2944" s="6">
        <f t="shared" si="2"/>
        <v>32</v>
      </c>
      <c r="P2944" s="3" t="s">
        <v>144</v>
      </c>
      <c r="Q2944" s="3" t="str">
        <f t="shared" si="3"/>
        <v>LC DINING TABLES</v>
      </c>
      <c r="R2944" s="3">
        <f t="shared" si="4"/>
        <v>34</v>
      </c>
      <c r="S2944" s="3">
        <f t="shared" si="5"/>
        <v>0</v>
      </c>
      <c r="T2944" s="7">
        <f t="shared" si="6"/>
        <v>32</v>
      </c>
      <c r="U2944" s="8">
        <f t="array" ref="U2944">IF(W2944&lt;&gt;0,MAX(IFERROR(INDEX(A:S,MATCH(W2944,A:A,0),COLUMN(M$2)),0),IFERROR(INDEX(A:S,MATCH(AD2944,A:A,0),COLUMN(M$2)),0),IFERROR(INDEX(A:S,MATCH(AK2944,A:A,0),COLUMN(M$2)),0),IFERROR(INDEX(A:S,MATCH(AR2944,A:A,0),COLUMN(M$2)),0)),M2944)</f>
        <v>0</v>
      </c>
      <c r="V2944" s="3">
        <f t="shared" si="7"/>
        <v>0</v>
      </c>
      <c r="W2944" s="3" t="s">
        <v>1433</v>
      </c>
      <c r="X2944" s="3">
        <v>1.0</v>
      </c>
      <c r="Y2944" s="3">
        <f t="array" ref="Y2944">ROUNDDOWN(INDEX($A:$O,MATCH(W2944,$A:$A,0),COLUMN(O$1))/X2944,0)</f>
        <v>34</v>
      </c>
      <c r="Z2944" s="3">
        <f t="array" ref="Z2944">ROUNDDOWN(INDEX($A:$J,MATCH(W2944,$A:$A,0),COLUMN(H$1))/X2944,0)+Y2944</f>
        <v>34</v>
      </c>
      <c r="AA2944" s="5" t="str">
        <f>IFERROR(__xludf.DUMMYFUNCTION("SINGLE(XLOOKUP(W2944,A:A,M:M))"),"")</f>
        <v/>
      </c>
      <c r="AB2944" s="3">
        <f t="array" ref="AB2944">ROUNDDOWN(INDEX($A:$N,MATCH(W2944,$A:$A,0),COLUMN(N$1))/X2944,0)+Z2944</f>
        <v>34</v>
      </c>
      <c r="AC2944" s="3" t="str">
        <f t="array" ref="AC2944">INDEX($A:$P,MATCH(W2944,$A:$A,0),COLUMN(P$1))</f>
        <v>LC DINING TABLES</v>
      </c>
      <c r="AD2944" s="3" t="s">
        <v>1434</v>
      </c>
      <c r="AE2944" s="3">
        <v>1.0</v>
      </c>
      <c r="AF2944" s="3">
        <f t="array" ref="AF2944">ROUNDDOWN(INDEX($A:$O,MATCH(AD2944,$A:$A,0),COLUMN(O$1))/AE2944,0)</f>
        <v>36</v>
      </c>
      <c r="AG2944" s="3">
        <f t="array" ref="AG2944">ROUNDDOWN(INDEX($A:$J,MATCH(AD2944,$A:$A,0),COLUMN(H$1))/AE2944,0)+AF2944</f>
        <v>36</v>
      </c>
      <c r="AH2944" s="5" t="str">
        <f>IFERROR(__xludf.DUMMYFUNCTION("SINGLE(XLOOKUP(AD2944,A:A,M:M))"),"")</f>
        <v/>
      </c>
      <c r="AI2944" s="3">
        <f t="array" ref="AI2944">ROUNDDOWN(INDEX($A:$N,MATCH(AD2944,$A:$A,0),COLUMN(N$1))/AE2944,0)+AG2944</f>
        <v>36</v>
      </c>
      <c r="AJ2944" s="3" t="str">
        <f t="array" ref="AJ2944">INDEX($A:$P,MATCH(AD2944,$A:$A,0),COLUMN(P$1))</f>
        <v>LC DINING TABLES</v>
      </c>
      <c r="AK2944" s="3" t="s">
        <v>1435</v>
      </c>
      <c r="AL2944" s="3">
        <v>4.0</v>
      </c>
      <c r="AM2944" s="3">
        <f t="array" ref="AM2944">ROUNDDOWN(INDEX($A:$O,MATCH(AK2944,$A:$A,0),COLUMN(O$1))/AL2944,0)</f>
        <v>187</v>
      </c>
      <c r="AN2944" s="3">
        <f t="array" ref="AN2944">ROUNDDOWN(INDEX($A:$J,MATCH(AK2944,$A:$A,0),COLUMN(H$1))/AL2944,0)+AM2944</f>
        <v>187</v>
      </c>
      <c r="AO2944" s="5" t="str">
        <f t="shared" si="119"/>
        <v/>
      </c>
      <c r="AP2944" s="3">
        <f t="array" ref="AP2944">ROUNDDOWN(INDEX($A:$N,MATCH(AK2944,$A:$A,0),COLUMN(N$1))/AL2944,0)+AN2944</f>
        <v>187</v>
      </c>
      <c r="AQ2944" s="3" t="str">
        <f t="array" ref="AQ2944">INDEX($A:$P,MATCH(AK2944,$A:$A,0),COLUMN(P$1))</f>
        <v>LC DINING CHAIRS</v>
      </c>
    </row>
    <row r="2945" ht="15.75" customHeight="1">
      <c r="A2945" s="3" t="s">
        <v>3213</v>
      </c>
      <c r="B2945" s="4" t="str">
        <f t="shared" si="104"/>
        <v>SETFLDIDK5DOBL</v>
      </c>
      <c r="D2945" s="3" t="s">
        <v>101</v>
      </c>
      <c r="G2945" s="4">
        <v>0.0</v>
      </c>
      <c r="I2945" s="4">
        <v>0.0</v>
      </c>
      <c r="J2945" s="4">
        <v>0.0</v>
      </c>
      <c r="K2945" s="4">
        <v>0.0</v>
      </c>
      <c r="L2945" s="4">
        <v>0.0</v>
      </c>
      <c r="O2945" s="6">
        <f t="shared" si="2"/>
        <v>0</v>
      </c>
      <c r="P2945" s="3" t="s">
        <v>102</v>
      </c>
      <c r="Q2945" s="3" t="str">
        <f t="shared" si="3"/>
        <v>OD</v>
      </c>
      <c r="R2945" s="3">
        <f t="shared" si="4"/>
        <v>-1</v>
      </c>
      <c r="S2945" s="3">
        <f t="shared" si="5"/>
        <v>0</v>
      </c>
      <c r="T2945" s="7">
        <f t="shared" si="6"/>
        <v>0</v>
      </c>
      <c r="U2945" s="8">
        <f t="array" ref="U2945">IF(W2945&lt;&gt;0,MAX(IFERROR(INDEX(A:S,MATCH(W2945,A:A,0),COLUMN(M$2)),0),IFERROR(INDEX(A:S,MATCH(AD2945,A:A,0),COLUMN(M$2)),0),IFERROR(INDEX(A:S,MATCH(AK2945,A:A,0),COLUMN(M$2)),0),IFERROR(INDEX(A:S,MATCH(AR2945,A:A,0),COLUMN(M$2)),0)),M2945)</f>
        <v>45277</v>
      </c>
      <c r="V2945" s="3">
        <f t="shared" si="7"/>
        <v>10</v>
      </c>
      <c r="W2945" s="3" t="s">
        <v>2830</v>
      </c>
      <c r="X2945" s="3">
        <v>1.0</v>
      </c>
      <c r="Y2945" s="3">
        <f t="array" ref="Y2945">ROUNDDOWN(INDEX($A:$O,MATCH(W2945,$A:$A,0),COLUMN(O$1))/X2945,0)</f>
        <v>9</v>
      </c>
      <c r="Z2945" s="3">
        <f t="array" ref="Z2945">ROUNDDOWN(INDEX($A:$J,MATCH(W2945,$A:$A,0),COLUMN(H$1))/X2945,0)+Y2945</f>
        <v>9</v>
      </c>
      <c r="AA2945" s="5" t="str">
        <f>IFERROR(__xludf.DUMMYFUNCTION("SINGLE(XLOOKUP(W2945,A:A,M:M))"),"")</f>
        <v/>
      </c>
      <c r="AB2945" s="3">
        <f t="array" ref="AB2945">ROUNDDOWN(INDEX($A:$N,MATCH(W2945,$A:$A,0),COLUMN(N$1))/X2945,0)+Z2945</f>
        <v>9</v>
      </c>
      <c r="AC2945" s="3" t="str">
        <f t="array" ref="AC2945">INDEX($A:$P,MATCH(W2945,$A:$A,0),COLUMN(P$1))</f>
        <v>OD</v>
      </c>
      <c r="AD2945" s="3" t="s">
        <v>2827</v>
      </c>
      <c r="AE2945" s="3">
        <v>4.0</v>
      </c>
      <c r="AF2945" s="3">
        <f t="array" ref="AF2945">ROUNDDOWN(INDEX($A:$O,MATCH(AD2945,$A:$A,0),COLUMN(O$1))/AE2945,0)</f>
        <v>-1</v>
      </c>
      <c r="AG2945" s="3">
        <f t="array" ref="AG2945">ROUNDDOWN(INDEX($A:$J,MATCH(AD2945,$A:$A,0),COLUMN(H$1))/AE2945,0)+AF2945</f>
        <v>-1</v>
      </c>
      <c r="AH2945" s="5">
        <f>IFERROR(__xludf.DUMMYFUNCTION("SINGLE(XLOOKUP(AD2945,A:A,M:M))"),45277.0)</f>
        <v>45277</v>
      </c>
      <c r="AI2945" s="3">
        <f t="array" ref="AI2945">ROUNDDOWN(INDEX($A:$N,MATCH(AD2945,$A:$A,0),COLUMN(N$1))/AE2945,0)+AG2945</f>
        <v>18</v>
      </c>
      <c r="AJ2945" s="3" t="str">
        <f t="array" ref="AJ2945">INDEX($A:$P,MATCH(AD2945,$A:$A,0),COLUMN(P$1))</f>
        <v>OD</v>
      </c>
    </row>
    <row r="2946" ht="15.75" customHeight="1">
      <c r="A2946" s="3" t="s">
        <v>3214</v>
      </c>
      <c r="B2946" s="4" t="str">
        <f t="shared" si="104"/>
        <v>SETFLDIDK7CPBLU</v>
      </c>
      <c r="D2946" s="3" t="s">
        <v>101</v>
      </c>
      <c r="G2946" s="4">
        <v>0.0</v>
      </c>
      <c r="I2946" s="4">
        <v>0.0</v>
      </c>
      <c r="J2946" s="4">
        <v>9.0</v>
      </c>
      <c r="K2946" s="4">
        <v>0.0</v>
      </c>
      <c r="L2946" s="4">
        <v>0.0</v>
      </c>
      <c r="O2946" s="6">
        <f t="shared" si="2"/>
        <v>9</v>
      </c>
      <c r="P2946" s="3" t="s">
        <v>102</v>
      </c>
      <c r="Q2946" s="3" t="str">
        <f t="shared" si="3"/>
        <v>OD</v>
      </c>
      <c r="R2946" s="3">
        <f t="shared" si="4"/>
        <v>9</v>
      </c>
      <c r="S2946" s="3">
        <f t="shared" si="5"/>
        <v>0</v>
      </c>
      <c r="T2946" s="7">
        <f t="shared" si="6"/>
        <v>9</v>
      </c>
      <c r="U2946" s="8">
        <f t="array" ref="U2946">IF(W2946&lt;&gt;0,MAX(IFERROR(INDEX(A:S,MATCH(W2946,A:A,0),COLUMN(M$2)),0),IFERROR(INDEX(A:S,MATCH(AD2946,A:A,0),COLUMN(M$2)),0),IFERROR(INDEX(A:S,MATCH(AK2946,A:A,0),COLUMN(M$2)),0),IFERROR(INDEX(A:S,MATCH(AR2946,A:A,0),COLUMN(M$2)),0)),M2946)</f>
        <v>45277</v>
      </c>
      <c r="V2946" s="3">
        <f t="shared" si="7"/>
        <v>0</v>
      </c>
      <c r="W2946" s="3" t="s">
        <v>2830</v>
      </c>
      <c r="X2946" s="3">
        <v>1.0</v>
      </c>
      <c r="Y2946" s="3">
        <f t="array" ref="Y2946">ROUNDDOWN(INDEX($A:$O,MATCH(W2946,$A:$A,0),COLUMN(O$1))/X2946,0)</f>
        <v>9</v>
      </c>
      <c r="Z2946" s="3">
        <f t="array" ref="Z2946">ROUNDDOWN(INDEX($A:$J,MATCH(W2946,$A:$A,0),COLUMN(H$1))/X2946,0)+Y2946</f>
        <v>9</v>
      </c>
      <c r="AA2946" s="5" t="str">
        <f>IFERROR(__xludf.DUMMYFUNCTION("SINGLE(XLOOKUP(W2946,A:A,M:M))"),"")</f>
        <v/>
      </c>
      <c r="AB2946" s="3">
        <f t="array" ref="AB2946">ROUNDDOWN(INDEX($A:$N,MATCH(W2946,$A:$A,0),COLUMN(N$1))/X2946,0)+Z2946</f>
        <v>9</v>
      </c>
      <c r="AC2946" s="3" t="str">
        <f t="array" ref="AC2946">INDEX($A:$P,MATCH(W2946,$A:$A,0),COLUMN(P$1))</f>
        <v>OD</v>
      </c>
      <c r="AD2946" s="3" t="s">
        <v>2824</v>
      </c>
      <c r="AE2946" s="3">
        <v>6.0</v>
      </c>
      <c r="AF2946" s="3">
        <f t="array" ref="AF2946">ROUNDDOWN(INDEX($A:$O,MATCH(AD2946,$A:$A,0),COLUMN(O$1))/AE2946,0)</f>
        <v>11</v>
      </c>
      <c r="AG2946" s="3">
        <f t="array" ref="AG2946">ROUNDDOWN(INDEX($A:$J,MATCH(AD2946,$A:$A,0),COLUMN(H$1))/AE2946,0)+AF2946</f>
        <v>11</v>
      </c>
      <c r="AH2946" s="5">
        <f>IFERROR(__xludf.DUMMYFUNCTION("SINGLE(XLOOKUP(AD2946,A:A,M:M))"),45277.0)</f>
        <v>45277</v>
      </c>
      <c r="AI2946" s="3">
        <f t="array" ref="AI2946">ROUNDDOWN(INDEX($A:$N,MATCH(AD2946,$A:$A,0),COLUMN(N$1))/AE2946,0)+AG2946</f>
        <v>24</v>
      </c>
      <c r="AJ2946" s="3" t="str">
        <f t="array" ref="AJ2946">INDEX($A:$P,MATCH(AD2946,$A:$A,0),COLUMN(P$1))</f>
        <v>OD</v>
      </c>
    </row>
    <row r="2947" ht="15.75" customHeight="1">
      <c r="A2947" s="3" t="s">
        <v>3215</v>
      </c>
      <c r="B2947" s="4" t="str">
        <f t="shared" si="104"/>
        <v>SETFLDIDK7CPBL</v>
      </c>
      <c r="D2947" s="3" t="s">
        <v>101</v>
      </c>
      <c r="G2947" s="4">
        <v>0.0</v>
      </c>
      <c r="I2947" s="4">
        <v>0.0</v>
      </c>
      <c r="J2947" s="4">
        <v>9.0</v>
      </c>
      <c r="K2947" s="4">
        <v>0.0</v>
      </c>
      <c r="L2947" s="4">
        <v>0.0</v>
      </c>
      <c r="O2947" s="6">
        <f t="shared" si="2"/>
        <v>9</v>
      </c>
      <c r="P2947" s="3" t="s">
        <v>102</v>
      </c>
      <c r="Q2947" s="3" t="str">
        <f t="shared" si="3"/>
        <v>OD</v>
      </c>
      <c r="R2947" s="3">
        <f t="shared" si="4"/>
        <v>9</v>
      </c>
      <c r="S2947" s="3">
        <f t="shared" si="5"/>
        <v>0</v>
      </c>
      <c r="T2947" s="7">
        <f t="shared" si="6"/>
        <v>9</v>
      </c>
      <c r="U2947" s="8">
        <f t="array" ref="U2947">IF(W2947&lt;&gt;0,MAX(IFERROR(INDEX(A:S,MATCH(W2947,A:A,0),COLUMN(M$2)),0),IFERROR(INDEX(A:S,MATCH(AD2947,A:A,0),COLUMN(M$2)),0),IFERROR(INDEX(A:S,MATCH(AK2947,A:A,0),COLUMN(M$2)),0),IFERROR(INDEX(A:S,MATCH(AR2947,A:A,0),COLUMN(M$2)),0)),M2947)</f>
        <v>0</v>
      </c>
      <c r="V2947" s="3">
        <f t="shared" si="7"/>
        <v>0</v>
      </c>
      <c r="W2947" s="3" t="s">
        <v>2830</v>
      </c>
      <c r="X2947" s="3">
        <v>1.0</v>
      </c>
      <c r="Y2947" s="3">
        <f t="array" ref="Y2947">ROUNDDOWN(INDEX($A:$O,MATCH(W2947,$A:$A,0),COLUMN(O$1))/X2947,0)</f>
        <v>9</v>
      </c>
      <c r="Z2947" s="3">
        <f t="array" ref="Z2947">ROUNDDOWN(INDEX($A:$J,MATCH(W2947,$A:$A,0),COLUMN(H$1))/X2947,0)+Y2947</f>
        <v>9</v>
      </c>
      <c r="AA2947" s="5" t="str">
        <f>IFERROR(__xludf.DUMMYFUNCTION("SINGLE(XLOOKUP(W2947,A:A,M:M))"),"")</f>
        <v/>
      </c>
      <c r="AB2947" s="3">
        <f t="array" ref="AB2947">ROUNDDOWN(INDEX($A:$N,MATCH(W2947,$A:$A,0),COLUMN(N$1))/X2947,0)+Z2947</f>
        <v>9</v>
      </c>
      <c r="AC2947" s="3" t="str">
        <f t="array" ref="AC2947">INDEX($A:$P,MATCH(W2947,$A:$A,0),COLUMN(P$1))</f>
        <v>OD</v>
      </c>
      <c r="AD2947" s="3" t="s">
        <v>2823</v>
      </c>
      <c r="AE2947" s="3">
        <v>6.0</v>
      </c>
      <c r="AF2947" s="3">
        <f t="array" ref="AF2947">ROUNDDOWN(INDEX($A:$O,MATCH(AD2947,$A:$A,0),COLUMN(O$1))/AE2947,0)</f>
        <v>31</v>
      </c>
      <c r="AG2947" s="3">
        <f t="array" ref="AG2947">ROUNDDOWN(INDEX($A:$J,MATCH(AD2947,$A:$A,0),COLUMN(H$1))/AE2947,0)+AF2947</f>
        <v>31</v>
      </c>
      <c r="AH2947" s="5" t="str">
        <f>IFERROR(__xludf.DUMMYFUNCTION("SINGLE(XLOOKUP(AD2947,A:A,M:M))"),"")</f>
        <v/>
      </c>
      <c r="AI2947" s="3">
        <f t="array" ref="AI2947">ROUNDDOWN(INDEX($A:$N,MATCH(AD2947,$A:$A,0),COLUMN(N$1))/AE2947,0)+AG2947</f>
        <v>31</v>
      </c>
      <c r="AJ2947" s="3" t="str">
        <f t="array" ref="AJ2947">INDEX($A:$P,MATCH(AD2947,$A:$A,0),COLUMN(P$1))</f>
        <v>OD</v>
      </c>
    </row>
    <row r="2948" ht="15.75" customHeight="1">
      <c r="A2948" s="3" t="s">
        <v>3216</v>
      </c>
      <c r="B2948" s="4" t="str">
        <f t="shared" si="104"/>
        <v>SETFLDIDK7CPBRK</v>
      </c>
      <c r="D2948" s="3" t="s">
        <v>101</v>
      </c>
      <c r="G2948" s="4">
        <v>0.0</v>
      </c>
      <c r="I2948" s="4">
        <v>0.0</v>
      </c>
      <c r="J2948" s="4">
        <v>8.0</v>
      </c>
      <c r="K2948" s="4">
        <v>0.0</v>
      </c>
      <c r="L2948" s="4">
        <v>0.0</v>
      </c>
      <c r="O2948" s="6">
        <f t="shared" si="2"/>
        <v>8</v>
      </c>
      <c r="P2948" s="3" t="s">
        <v>102</v>
      </c>
      <c r="Q2948" s="3" t="str">
        <f t="shared" si="3"/>
        <v>OD</v>
      </c>
      <c r="R2948" s="3">
        <f t="shared" si="4"/>
        <v>8</v>
      </c>
      <c r="S2948" s="3">
        <f t="shared" si="5"/>
        <v>0</v>
      </c>
      <c r="T2948" s="7">
        <f t="shared" si="6"/>
        <v>8</v>
      </c>
      <c r="U2948" s="8">
        <f t="array" ref="U2948">IF(W2948&lt;&gt;0,MAX(IFERROR(INDEX(A:S,MATCH(W2948,A:A,0),COLUMN(M$2)),0),IFERROR(INDEX(A:S,MATCH(AD2948,A:A,0),COLUMN(M$2)),0),IFERROR(INDEX(A:S,MATCH(AK2948,A:A,0),COLUMN(M$2)),0),IFERROR(INDEX(A:S,MATCH(AR2948,A:A,0),COLUMN(M$2)),0)),M2948)</f>
        <v>0</v>
      </c>
      <c r="V2948" s="3">
        <f t="shared" si="7"/>
        <v>0</v>
      </c>
      <c r="W2948" s="3" t="s">
        <v>2830</v>
      </c>
      <c r="X2948" s="3">
        <v>1.0</v>
      </c>
      <c r="Y2948" s="3">
        <f t="array" ref="Y2948">ROUNDDOWN(INDEX($A:$O,MATCH(W2948,$A:$A,0),COLUMN(O$1))/X2948,0)</f>
        <v>9</v>
      </c>
      <c r="Z2948" s="3">
        <f t="array" ref="Z2948">ROUNDDOWN(INDEX($A:$J,MATCH(W2948,$A:$A,0),COLUMN(H$1))/X2948,0)+Y2948</f>
        <v>9</v>
      </c>
      <c r="AA2948" s="5" t="str">
        <f>IFERROR(__xludf.DUMMYFUNCTION("SINGLE(XLOOKUP(W2948,A:A,M:M))"),"")</f>
        <v/>
      </c>
      <c r="AB2948" s="3">
        <f t="array" ref="AB2948">ROUNDDOWN(INDEX($A:$N,MATCH(W2948,$A:$A,0),COLUMN(N$1))/X2948,0)+Z2948</f>
        <v>9</v>
      </c>
      <c r="AC2948" s="3" t="str">
        <f t="array" ref="AC2948">INDEX($A:$P,MATCH(W2948,$A:$A,0),COLUMN(P$1))</f>
        <v>OD</v>
      </c>
      <c r="AD2948" s="3" t="s">
        <v>2825</v>
      </c>
      <c r="AE2948" s="3">
        <v>6.0</v>
      </c>
      <c r="AF2948" s="3">
        <f t="array" ref="AF2948">ROUNDDOWN(INDEX($A:$O,MATCH(AD2948,$A:$A,0),COLUMN(O$1))/AE2948,0)</f>
        <v>8</v>
      </c>
      <c r="AG2948" s="3">
        <f t="array" ref="AG2948">ROUNDDOWN(INDEX($A:$J,MATCH(AD2948,$A:$A,0),COLUMN(H$1))/AE2948,0)+AF2948</f>
        <v>8</v>
      </c>
      <c r="AH2948" s="5" t="str">
        <f>IFERROR(__xludf.DUMMYFUNCTION("SINGLE(XLOOKUP(AD2948,A:A,M:M))"),"")</f>
        <v/>
      </c>
      <c r="AI2948" s="3">
        <f t="array" ref="AI2948">ROUNDDOWN(INDEX($A:$N,MATCH(AD2948,$A:$A,0),COLUMN(N$1))/AE2948,0)+AG2948</f>
        <v>8</v>
      </c>
      <c r="AJ2948" s="3" t="str">
        <f t="array" ref="AJ2948">INDEX($A:$P,MATCH(AD2948,$A:$A,0),COLUMN(P$1))</f>
        <v>OD</v>
      </c>
    </row>
    <row r="2949" ht="15.75" customHeight="1">
      <c r="A2949" s="3" t="s">
        <v>3217</v>
      </c>
      <c r="B2949" s="4" t="str">
        <f t="shared" si="104"/>
        <v>SETFLDIDK7CPGR</v>
      </c>
      <c r="D2949" s="3" t="s">
        <v>101</v>
      </c>
      <c r="G2949" s="4">
        <v>0.0</v>
      </c>
      <c r="I2949" s="4">
        <v>0.0</v>
      </c>
      <c r="J2949" s="4">
        <v>9.0</v>
      </c>
      <c r="K2949" s="4">
        <v>0.0</v>
      </c>
      <c r="L2949" s="4">
        <v>0.0</v>
      </c>
      <c r="O2949" s="6">
        <f t="shared" si="2"/>
        <v>9</v>
      </c>
      <c r="P2949" s="3" t="s">
        <v>102</v>
      </c>
      <c r="Q2949" s="3" t="str">
        <f t="shared" si="3"/>
        <v>OD</v>
      </c>
      <c r="R2949" s="3">
        <f t="shared" si="4"/>
        <v>9</v>
      </c>
      <c r="S2949" s="3">
        <f t="shared" si="5"/>
        <v>0</v>
      </c>
      <c r="T2949" s="7">
        <f t="shared" si="6"/>
        <v>9</v>
      </c>
      <c r="U2949" s="8">
        <f t="array" ref="U2949">IF(W2949&lt;&gt;0,MAX(IFERROR(INDEX(A:S,MATCH(W2949,A:A,0),COLUMN(M$2)),0),IFERROR(INDEX(A:S,MATCH(AD2949,A:A,0),COLUMN(M$2)),0),IFERROR(INDEX(A:S,MATCH(AK2949,A:A,0),COLUMN(M$2)),0),IFERROR(INDEX(A:S,MATCH(AR2949,A:A,0),COLUMN(M$2)),0)),M2949)</f>
        <v>0</v>
      </c>
      <c r="V2949" s="3">
        <f t="shared" si="7"/>
        <v>0</v>
      </c>
      <c r="W2949" s="3" t="s">
        <v>2830</v>
      </c>
      <c r="X2949" s="3">
        <v>1.0</v>
      </c>
      <c r="Y2949" s="3">
        <f t="array" ref="Y2949">ROUNDDOWN(INDEX($A:$O,MATCH(W2949,$A:$A,0),COLUMN(O$1))/X2949,0)</f>
        <v>9</v>
      </c>
      <c r="Z2949" s="3">
        <f t="array" ref="Z2949">ROUNDDOWN(INDEX($A:$J,MATCH(W2949,$A:$A,0),COLUMN(H$1))/X2949,0)+Y2949</f>
        <v>9</v>
      </c>
      <c r="AA2949" s="5" t="str">
        <f>IFERROR(__xludf.DUMMYFUNCTION("SINGLE(XLOOKUP(W2949,A:A,M:M))"),"")</f>
        <v/>
      </c>
      <c r="AB2949" s="3">
        <f t="array" ref="AB2949">ROUNDDOWN(INDEX($A:$N,MATCH(W2949,$A:$A,0),COLUMN(N$1))/X2949,0)+Z2949</f>
        <v>9</v>
      </c>
      <c r="AC2949" s="3" t="str">
        <f t="array" ref="AC2949">INDEX($A:$P,MATCH(W2949,$A:$A,0),COLUMN(P$1))</f>
        <v>OD</v>
      </c>
      <c r="AD2949" s="3" t="s">
        <v>2826</v>
      </c>
      <c r="AE2949" s="3">
        <v>6.0</v>
      </c>
      <c r="AF2949" s="3">
        <f t="array" ref="AF2949">ROUNDDOWN(INDEX($A:$O,MATCH(AD2949,$A:$A,0),COLUMN(O$1))/AE2949,0)</f>
        <v>20</v>
      </c>
      <c r="AG2949" s="3">
        <f t="array" ref="AG2949">ROUNDDOWN(INDEX($A:$J,MATCH(AD2949,$A:$A,0),COLUMN(H$1))/AE2949,0)+AF2949</f>
        <v>20</v>
      </c>
      <c r="AH2949" s="5" t="str">
        <f>IFERROR(__xludf.DUMMYFUNCTION("SINGLE(XLOOKUP(AD2949,A:A,M:M))"),"")</f>
        <v/>
      </c>
      <c r="AI2949" s="3">
        <f t="array" ref="AI2949">ROUNDDOWN(INDEX($A:$N,MATCH(AD2949,$A:$A,0),COLUMN(N$1))/AE2949,0)+AG2949</f>
        <v>20</v>
      </c>
      <c r="AJ2949" s="3" t="str">
        <f t="array" ref="AJ2949">INDEX($A:$P,MATCH(AD2949,$A:$A,0),COLUMN(P$1))</f>
        <v>OD</v>
      </c>
    </row>
    <row r="2950" ht="15.75" customHeight="1">
      <c r="A2950" s="3" t="s">
        <v>3218</v>
      </c>
      <c r="B2950" s="4" t="str">
        <f t="shared" si="104"/>
        <v>SETFLDIDK7DOBL</v>
      </c>
      <c r="D2950" s="3" t="s">
        <v>101</v>
      </c>
      <c r="G2950" s="4">
        <v>0.0</v>
      </c>
      <c r="I2950" s="4">
        <v>0.0</v>
      </c>
      <c r="J2950" s="4">
        <v>0.0</v>
      </c>
      <c r="K2950" s="4">
        <v>0.0</v>
      </c>
      <c r="L2950" s="4">
        <v>0.0</v>
      </c>
      <c r="O2950" s="6">
        <f t="shared" si="2"/>
        <v>0</v>
      </c>
      <c r="P2950" s="3" t="s">
        <v>102</v>
      </c>
      <c r="Q2950" s="3" t="str">
        <f t="shared" si="3"/>
        <v>OD</v>
      </c>
      <c r="R2950" s="3">
        <f t="shared" si="4"/>
        <v>-1</v>
      </c>
      <c r="S2950" s="3">
        <f t="shared" si="5"/>
        <v>0</v>
      </c>
      <c r="T2950" s="7">
        <f t="shared" si="6"/>
        <v>0</v>
      </c>
      <c r="U2950" s="8">
        <f t="array" ref="U2950">IF(W2950&lt;&gt;0,MAX(IFERROR(INDEX(A:S,MATCH(W2950,A:A,0),COLUMN(M$2)),0),IFERROR(INDEX(A:S,MATCH(AD2950,A:A,0),COLUMN(M$2)),0),IFERROR(INDEX(A:S,MATCH(AK2950,A:A,0),COLUMN(M$2)),0),IFERROR(INDEX(A:S,MATCH(AR2950,A:A,0),COLUMN(M$2)),0)),M2950)</f>
        <v>45277</v>
      </c>
      <c r="V2950" s="3">
        <f t="shared" si="7"/>
        <v>10</v>
      </c>
      <c r="W2950" s="3" t="s">
        <v>2830</v>
      </c>
      <c r="X2950" s="3">
        <v>1.0</v>
      </c>
      <c r="Y2950" s="3">
        <f t="array" ref="Y2950">ROUNDDOWN(INDEX($A:$O,MATCH(W2950,$A:$A,0),COLUMN(O$1))/X2950,0)</f>
        <v>9</v>
      </c>
      <c r="Z2950" s="3">
        <f t="array" ref="Z2950">ROUNDDOWN(INDEX($A:$J,MATCH(W2950,$A:$A,0),COLUMN(H$1))/X2950,0)+Y2950</f>
        <v>9</v>
      </c>
      <c r="AA2950" s="5" t="str">
        <f>IFERROR(__xludf.DUMMYFUNCTION("SINGLE(XLOOKUP(W2950,A:A,M:M))"),"")</f>
        <v/>
      </c>
      <c r="AB2950" s="3">
        <f t="array" ref="AB2950">ROUNDDOWN(INDEX($A:$N,MATCH(W2950,$A:$A,0),COLUMN(N$1))/X2950,0)+Z2950</f>
        <v>9</v>
      </c>
      <c r="AC2950" s="3" t="str">
        <f t="array" ref="AC2950">INDEX($A:$P,MATCH(W2950,$A:$A,0),COLUMN(P$1))</f>
        <v>OD</v>
      </c>
      <c r="AD2950" s="3" t="s">
        <v>2827</v>
      </c>
      <c r="AE2950" s="3">
        <v>6.0</v>
      </c>
      <c r="AF2950" s="3">
        <f t="array" ref="AF2950">ROUNDDOWN(INDEX($A:$O,MATCH(AD2950,$A:$A,0),COLUMN(O$1))/AE2950,0)</f>
        <v>-1</v>
      </c>
      <c r="AG2950" s="3">
        <f t="array" ref="AG2950">ROUNDDOWN(INDEX($A:$J,MATCH(AD2950,$A:$A,0),COLUMN(H$1))/AE2950,0)+AF2950</f>
        <v>-1</v>
      </c>
      <c r="AH2950" s="5">
        <f>IFERROR(__xludf.DUMMYFUNCTION("SINGLE(XLOOKUP(AD2950,A:A,M:M))"),45277.0)</f>
        <v>45277</v>
      </c>
      <c r="AI2950" s="3">
        <f t="array" ref="AI2950">ROUNDDOWN(INDEX($A:$N,MATCH(AD2950,$A:$A,0),COLUMN(N$1))/AE2950,0)+AG2950</f>
        <v>12</v>
      </c>
      <c r="AJ2950" s="3" t="str">
        <f t="array" ref="AJ2950">INDEX($A:$P,MATCH(AD2950,$A:$A,0),COLUMN(P$1))</f>
        <v>OD</v>
      </c>
    </row>
    <row r="2951" ht="15.75" customHeight="1">
      <c r="A2951" s="3" t="s">
        <v>3219</v>
      </c>
      <c r="B2951" s="4" t="str">
        <f t="shared" si="104"/>
        <v>SETFLDIDK9CPBL</v>
      </c>
      <c r="D2951" s="3" t="s">
        <v>101</v>
      </c>
      <c r="G2951" s="4">
        <v>0.0</v>
      </c>
      <c r="I2951" s="4">
        <v>0.0</v>
      </c>
      <c r="J2951" s="4">
        <v>9.0</v>
      </c>
      <c r="K2951" s="4">
        <v>0.0</v>
      </c>
      <c r="L2951" s="4">
        <v>0.0</v>
      </c>
      <c r="O2951" s="6">
        <f t="shared" si="2"/>
        <v>9</v>
      </c>
      <c r="P2951" s="3" t="s">
        <v>102</v>
      </c>
      <c r="Q2951" s="3" t="str">
        <f t="shared" si="3"/>
        <v>OD</v>
      </c>
      <c r="R2951" s="3">
        <f t="shared" si="4"/>
        <v>9</v>
      </c>
      <c r="S2951" s="3">
        <f t="shared" si="5"/>
        <v>0</v>
      </c>
      <c r="T2951" s="7">
        <f t="shared" si="6"/>
        <v>9</v>
      </c>
      <c r="U2951" s="8">
        <f t="array" ref="U2951">IF(W2951&lt;&gt;0,MAX(IFERROR(INDEX(A:S,MATCH(W2951,A:A,0),COLUMN(M$2)),0),IFERROR(INDEX(A:S,MATCH(AD2951,A:A,0),COLUMN(M$2)),0),IFERROR(INDEX(A:S,MATCH(AK2951,A:A,0),COLUMN(M$2)),0),IFERROR(INDEX(A:S,MATCH(AR2951,A:A,0),COLUMN(M$2)),0)),M2951)</f>
        <v>0</v>
      </c>
      <c r="V2951" s="3">
        <f t="shared" si="7"/>
        <v>0</v>
      </c>
      <c r="W2951" s="3" t="s">
        <v>2830</v>
      </c>
      <c r="X2951" s="3">
        <v>1.0</v>
      </c>
      <c r="Y2951" s="3">
        <f t="array" ref="Y2951">ROUNDDOWN(INDEX($A:$O,MATCH(W2951,$A:$A,0),COLUMN(O$1))/X2951,0)</f>
        <v>9</v>
      </c>
      <c r="Z2951" s="3">
        <f t="array" ref="Z2951">ROUNDDOWN(INDEX($A:$J,MATCH(W2951,$A:$A,0),COLUMN(H$1))/X2951,0)+Y2951</f>
        <v>9</v>
      </c>
      <c r="AA2951" s="5" t="str">
        <f>IFERROR(__xludf.DUMMYFUNCTION("SINGLE(XLOOKUP(W2951,A:A,M:M))"),"")</f>
        <v/>
      </c>
      <c r="AB2951" s="3">
        <f t="array" ref="AB2951">ROUNDDOWN(INDEX($A:$N,MATCH(W2951,$A:$A,0),COLUMN(N$1))/X2951,0)+Z2951</f>
        <v>9</v>
      </c>
      <c r="AC2951" s="3" t="str">
        <f t="array" ref="AC2951">INDEX($A:$P,MATCH(W2951,$A:$A,0),COLUMN(P$1))</f>
        <v>OD</v>
      </c>
      <c r="AD2951" s="3" t="s">
        <v>2823</v>
      </c>
      <c r="AE2951" s="3">
        <v>8.0</v>
      </c>
      <c r="AF2951" s="3">
        <f t="array" ref="AF2951">ROUNDDOWN(INDEX($A:$O,MATCH(AD2951,$A:$A,0),COLUMN(O$1))/AE2951,0)</f>
        <v>23</v>
      </c>
      <c r="AG2951" s="3">
        <f t="array" ref="AG2951">ROUNDDOWN(INDEX($A:$J,MATCH(AD2951,$A:$A,0),COLUMN(H$1))/AE2951,0)+AF2951</f>
        <v>23</v>
      </c>
      <c r="AH2951" s="5" t="str">
        <f>IFERROR(__xludf.DUMMYFUNCTION("SINGLE(XLOOKUP(AD2951,A:A,M:M))"),"")</f>
        <v/>
      </c>
      <c r="AI2951" s="3">
        <f t="array" ref="AI2951">ROUNDDOWN(INDEX($A:$N,MATCH(AD2951,$A:$A,0),COLUMN(N$1))/AE2951,0)+AG2951</f>
        <v>23</v>
      </c>
      <c r="AJ2951" s="3" t="str">
        <f t="array" ref="AJ2951">INDEX($A:$P,MATCH(AD2951,$A:$A,0),COLUMN(P$1))</f>
        <v>OD</v>
      </c>
    </row>
    <row r="2952" ht="15.75" customHeight="1">
      <c r="A2952" s="3" t="s">
        <v>3220</v>
      </c>
      <c r="B2952" s="4" t="str">
        <f t="shared" si="104"/>
        <v>SETFLDIDK9CPBLU</v>
      </c>
      <c r="D2952" s="3" t="s">
        <v>101</v>
      </c>
      <c r="G2952" s="4">
        <v>0.0</v>
      </c>
      <c r="I2952" s="4">
        <v>0.0</v>
      </c>
      <c r="J2952" s="4">
        <v>8.0</v>
      </c>
      <c r="K2952" s="4">
        <v>0.0</v>
      </c>
      <c r="L2952" s="4">
        <v>0.0</v>
      </c>
      <c r="O2952" s="6">
        <f t="shared" si="2"/>
        <v>8</v>
      </c>
      <c r="P2952" s="3" t="s">
        <v>102</v>
      </c>
      <c r="Q2952" s="3" t="str">
        <f t="shared" si="3"/>
        <v>OD</v>
      </c>
      <c r="R2952" s="3">
        <f t="shared" si="4"/>
        <v>8</v>
      </c>
      <c r="S2952" s="3">
        <f t="shared" si="5"/>
        <v>0</v>
      </c>
      <c r="T2952" s="7">
        <f t="shared" si="6"/>
        <v>8</v>
      </c>
      <c r="U2952" s="8">
        <f t="array" ref="U2952">IF(W2952&lt;&gt;0,MAX(IFERROR(INDEX(A:S,MATCH(W2952,A:A,0),COLUMN(M$2)),0),IFERROR(INDEX(A:S,MATCH(AD2952,A:A,0),COLUMN(M$2)),0),IFERROR(INDEX(A:S,MATCH(AK2952,A:A,0),COLUMN(M$2)),0),IFERROR(INDEX(A:S,MATCH(AR2952,A:A,0),COLUMN(M$2)),0)),M2952)</f>
        <v>45277</v>
      </c>
      <c r="V2952" s="3">
        <f t="shared" si="7"/>
        <v>1</v>
      </c>
      <c r="W2952" s="3" t="s">
        <v>2830</v>
      </c>
      <c r="X2952" s="3">
        <v>1.0</v>
      </c>
      <c r="Y2952" s="3">
        <f t="array" ref="Y2952">ROUNDDOWN(INDEX($A:$O,MATCH(W2952,$A:$A,0),COLUMN(O$1))/X2952,0)</f>
        <v>9</v>
      </c>
      <c r="Z2952" s="3">
        <f t="array" ref="Z2952">ROUNDDOWN(INDEX($A:$J,MATCH(W2952,$A:$A,0),COLUMN(H$1))/X2952,0)+Y2952</f>
        <v>9</v>
      </c>
      <c r="AA2952" s="5" t="str">
        <f>IFERROR(__xludf.DUMMYFUNCTION("SINGLE(XLOOKUP(W2952,A:A,M:M))"),"")</f>
        <v/>
      </c>
      <c r="AB2952" s="3">
        <f t="array" ref="AB2952">ROUNDDOWN(INDEX($A:$N,MATCH(W2952,$A:$A,0),COLUMN(N$1))/X2952,0)+Z2952</f>
        <v>9</v>
      </c>
      <c r="AC2952" s="3" t="str">
        <f t="array" ref="AC2952">INDEX($A:$P,MATCH(W2952,$A:$A,0),COLUMN(P$1))</f>
        <v>OD</v>
      </c>
      <c r="AD2952" s="3" t="s">
        <v>2824</v>
      </c>
      <c r="AE2952" s="3">
        <v>8.0</v>
      </c>
      <c r="AF2952" s="3">
        <f t="array" ref="AF2952">ROUNDDOWN(INDEX($A:$O,MATCH(AD2952,$A:$A,0),COLUMN(O$1))/AE2952,0)</f>
        <v>8</v>
      </c>
      <c r="AG2952" s="3">
        <f t="array" ref="AG2952">ROUNDDOWN(INDEX($A:$J,MATCH(AD2952,$A:$A,0),COLUMN(H$1))/AE2952,0)+AF2952</f>
        <v>8</v>
      </c>
      <c r="AH2952" s="5">
        <f>IFERROR(__xludf.DUMMYFUNCTION("SINGLE(XLOOKUP(AD2952,A:A,M:M))"),45277.0)</f>
        <v>45277</v>
      </c>
      <c r="AI2952" s="3">
        <f t="array" ref="AI2952">ROUNDDOWN(INDEX($A:$N,MATCH(AD2952,$A:$A,0),COLUMN(N$1))/AE2952,0)+AG2952</f>
        <v>18</v>
      </c>
      <c r="AJ2952" s="3" t="str">
        <f t="array" ref="AJ2952">INDEX($A:$P,MATCH(AD2952,$A:$A,0),COLUMN(P$1))</f>
        <v>OD</v>
      </c>
    </row>
    <row r="2953" ht="15.75" customHeight="1">
      <c r="A2953" s="3" t="s">
        <v>3221</v>
      </c>
      <c r="B2953" s="4" t="str">
        <f t="shared" si="104"/>
        <v>SETFLDIDK9CPBRK</v>
      </c>
      <c r="D2953" s="3" t="s">
        <v>101</v>
      </c>
      <c r="G2953" s="4">
        <v>0.0</v>
      </c>
      <c r="I2953" s="4">
        <v>0.0</v>
      </c>
      <c r="J2953" s="4">
        <v>6.0</v>
      </c>
      <c r="K2953" s="4">
        <v>0.0</v>
      </c>
      <c r="L2953" s="4">
        <v>0.0</v>
      </c>
      <c r="O2953" s="6">
        <f t="shared" si="2"/>
        <v>6</v>
      </c>
      <c r="P2953" s="3" t="s">
        <v>102</v>
      </c>
      <c r="Q2953" s="3" t="str">
        <f t="shared" si="3"/>
        <v>OD</v>
      </c>
      <c r="R2953" s="3">
        <f t="shared" si="4"/>
        <v>6</v>
      </c>
      <c r="S2953" s="3">
        <f t="shared" si="5"/>
        <v>0</v>
      </c>
      <c r="T2953" s="7">
        <f t="shared" si="6"/>
        <v>6</v>
      </c>
      <c r="U2953" s="8">
        <f t="array" ref="U2953">IF(W2953&lt;&gt;0,MAX(IFERROR(INDEX(A:S,MATCH(W2953,A:A,0),COLUMN(M$2)),0),IFERROR(INDEX(A:S,MATCH(AD2953,A:A,0),COLUMN(M$2)),0),IFERROR(INDEX(A:S,MATCH(AK2953,A:A,0),COLUMN(M$2)),0),IFERROR(INDEX(A:S,MATCH(AR2953,A:A,0),COLUMN(M$2)),0)),M2953)</f>
        <v>0</v>
      </c>
      <c r="V2953" s="3">
        <f t="shared" si="7"/>
        <v>0</v>
      </c>
      <c r="W2953" s="3" t="s">
        <v>2830</v>
      </c>
      <c r="X2953" s="3">
        <v>1.0</v>
      </c>
      <c r="Y2953" s="3">
        <f t="array" ref="Y2953">ROUNDDOWN(INDEX($A:$O,MATCH(W2953,$A:$A,0),COLUMN(O$1))/X2953,0)</f>
        <v>9</v>
      </c>
      <c r="Z2953" s="3">
        <f t="array" ref="Z2953">ROUNDDOWN(INDEX($A:$J,MATCH(W2953,$A:$A,0),COLUMN(H$1))/X2953,0)+Y2953</f>
        <v>9</v>
      </c>
      <c r="AA2953" s="5" t="str">
        <f>IFERROR(__xludf.DUMMYFUNCTION("SINGLE(XLOOKUP(W2953,A:A,M:M))"),"")</f>
        <v/>
      </c>
      <c r="AB2953" s="3">
        <f t="array" ref="AB2953">ROUNDDOWN(INDEX($A:$N,MATCH(W2953,$A:$A,0),COLUMN(N$1))/X2953,0)+Z2953</f>
        <v>9</v>
      </c>
      <c r="AC2953" s="3" t="str">
        <f t="array" ref="AC2953">INDEX($A:$P,MATCH(W2953,$A:$A,0),COLUMN(P$1))</f>
        <v>OD</v>
      </c>
      <c r="AD2953" s="3" t="s">
        <v>2825</v>
      </c>
      <c r="AE2953" s="3">
        <v>8.0</v>
      </c>
      <c r="AF2953" s="3">
        <f t="array" ref="AF2953">ROUNDDOWN(INDEX($A:$O,MATCH(AD2953,$A:$A,0),COLUMN(O$1))/AE2953,0)</f>
        <v>6</v>
      </c>
      <c r="AG2953" s="3">
        <f t="array" ref="AG2953">ROUNDDOWN(INDEX($A:$J,MATCH(AD2953,$A:$A,0),COLUMN(H$1))/AE2953,0)+AF2953</f>
        <v>6</v>
      </c>
      <c r="AH2953" s="5" t="str">
        <f>IFERROR(__xludf.DUMMYFUNCTION("SINGLE(XLOOKUP(AD2953,A:A,M:M))"),"")</f>
        <v/>
      </c>
      <c r="AI2953" s="3">
        <f t="array" ref="AI2953">ROUNDDOWN(INDEX($A:$N,MATCH(AD2953,$A:$A,0),COLUMN(N$1))/AE2953,0)+AG2953</f>
        <v>6</v>
      </c>
      <c r="AJ2953" s="3" t="str">
        <f t="array" ref="AJ2953">INDEX($A:$P,MATCH(AD2953,$A:$A,0),COLUMN(P$1))</f>
        <v>OD</v>
      </c>
    </row>
    <row r="2954" ht="15.75" customHeight="1">
      <c r="A2954" s="3" t="s">
        <v>3222</v>
      </c>
      <c r="B2954" s="4" t="str">
        <f t="shared" si="104"/>
        <v>SETFLDIDK9CPGR</v>
      </c>
      <c r="D2954" s="3" t="s">
        <v>101</v>
      </c>
      <c r="G2954" s="4">
        <v>0.0</v>
      </c>
      <c r="I2954" s="4">
        <v>0.0</v>
      </c>
      <c r="J2954" s="4">
        <v>9.0</v>
      </c>
      <c r="K2954" s="4">
        <v>0.0</v>
      </c>
      <c r="L2954" s="4">
        <v>0.0</v>
      </c>
      <c r="O2954" s="6">
        <f t="shared" si="2"/>
        <v>9</v>
      </c>
      <c r="P2954" s="3" t="s">
        <v>102</v>
      </c>
      <c r="Q2954" s="3" t="str">
        <f t="shared" si="3"/>
        <v>OD</v>
      </c>
      <c r="R2954" s="3">
        <f t="shared" si="4"/>
        <v>9</v>
      </c>
      <c r="S2954" s="3">
        <f t="shared" si="5"/>
        <v>0</v>
      </c>
      <c r="T2954" s="7">
        <f t="shared" si="6"/>
        <v>9</v>
      </c>
      <c r="U2954" s="8">
        <f t="array" ref="U2954">IF(W2954&lt;&gt;0,MAX(IFERROR(INDEX(A:S,MATCH(W2954,A:A,0),COLUMN(M$2)),0),IFERROR(INDEX(A:S,MATCH(AD2954,A:A,0),COLUMN(M$2)),0),IFERROR(INDEX(A:S,MATCH(AK2954,A:A,0),COLUMN(M$2)),0),IFERROR(INDEX(A:S,MATCH(AR2954,A:A,0),COLUMN(M$2)),0)),M2954)</f>
        <v>0</v>
      </c>
      <c r="V2954" s="3">
        <f t="shared" si="7"/>
        <v>0</v>
      </c>
      <c r="W2954" s="3" t="s">
        <v>2830</v>
      </c>
      <c r="X2954" s="3">
        <v>1.0</v>
      </c>
      <c r="Y2954" s="3">
        <f t="array" ref="Y2954">ROUNDDOWN(INDEX($A:$O,MATCH(W2954,$A:$A,0),COLUMN(O$1))/X2954,0)</f>
        <v>9</v>
      </c>
      <c r="Z2954" s="3">
        <f t="array" ref="Z2954">ROUNDDOWN(INDEX($A:$J,MATCH(W2954,$A:$A,0),COLUMN(H$1))/X2954,0)+Y2954</f>
        <v>9</v>
      </c>
      <c r="AA2954" s="5" t="str">
        <f>IFERROR(__xludf.DUMMYFUNCTION("SINGLE(XLOOKUP(W2954,A:A,M:M))"),"")</f>
        <v/>
      </c>
      <c r="AB2954" s="3">
        <f t="array" ref="AB2954">ROUNDDOWN(INDEX($A:$N,MATCH(W2954,$A:$A,0),COLUMN(N$1))/X2954,0)+Z2954</f>
        <v>9</v>
      </c>
      <c r="AC2954" s="3" t="str">
        <f t="array" ref="AC2954">INDEX($A:$P,MATCH(W2954,$A:$A,0),COLUMN(P$1))</f>
        <v>OD</v>
      </c>
      <c r="AD2954" s="3" t="s">
        <v>2826</v>
      </c>
      <c r="AE2954" s="3">
        <v>8.0</v>
      </c>
      <c r="AF2954" s="3">
        <f t="array" ref="AF2954">ROUNDDOWN(INDEX($A:$O,MATCH(AD2954,$A:$A,0),COLUMN(O$1))/AE2954,0)</f>
        <v>15</v>
      </c>
      <c r="AG2954" s="3">
        <f t="array" ref="AG2954">ROUNDDOWN(INDEX($A:$J,MATCH(AD2954,$A:$A,0),COLUMN(H$1))/AE2954,0)+AF2954</f>
        <v>15</v>
      </c>
      <c r="AH2954" s="5" t="str">
        <f>IFERROR(__xludf.DUMMYFUNCTION("SINGLE(XLOOKUP(AD2954,A:A,M:M))"),"")</f>
        <v/>
      </c>
      <c r="AI2954" s="3">
        <f t="array" ref="AI2954">ROUNDDOWN(INDEX($A:$N,MATCH(AD2954,$A:$A,0),COLUMN(N$1))/AE2954,0)+AG2954</f>
        <v>15</v>
      </c>
      <c r="AJ2954" s="3" t="str">
        <f t="array" ref="AJ2954">INDEX($A:$P,MATCH(AD2954,$A:$A,0),COLUMN(P$1))</f>
        <v>OD</v>
      </c>
    </row>
    <row r="2955" ht="15.75" customHeight="1">
      <c r="A2955" s="3" t="s">
        <v>3223</v>
      </c>
      <c r="B2955" s="4" t="str">
        <f t="shared" si="104"/>
        <v>SETFLDILT5DOCH</v>
      </c>
      <c r="D2955" s="3" t="s">
        <v>101</v>
      </c>
      <c r="G2955" s="4">
        <v>0.0</v>
      </c>
      <c r="I2955" s="4">
        <v>0.0</v>
      </c>
      <c r="J2955" s="4">
        <v>10.0</v>
      </c>
      <c r="K2955" s="4">
        <v>0.0</v>
      </c>
      <c r="L2955" s="4">
        <v>0.0</v>
      </c>
      <c r="O2955" s="6">
        <f t="shared" si="2"/>
        <v>10</v>
      </c>
      <c r="P2955" s="3" t="s">
        <v>102</v>
      </c>
      <c r="Q2955" s="3" t="str">
        <f t="shared" si="3"/>
        <v>OD</v>
      </c>
      <c r="R2955" s="3">
        <f t="shared" si="4"/>
        <v>-6</v>
      </c>
      <c r="S2955" s="3">
        <f t="shared" si="5"/>
        <v>0</v>
      </c>
      <c r="T2955" s="7">
        <f t="shared" si="6"/>
        <v>10</v>
      </c>
      <c r="U2955" s="8">
        <f t="array" ref="U2955">IF(W2955&lt;&gt;0,MAX(IFERROR(INDEX(A:S,MATCH(W2955,A:A,0),COLUMN(M$2)),0),IFERROR(INDEX(A:S,MATCH(AD2955,A:A,0),COLUMN(M$2)),0),IFERROR(INDEX(A:S,MATCH(AK2955,A:A,0),COLUMN(M$2)),0),IFERROR(INDEX(A:S,MATCH(AR2955,A:A,0),COLUMN(M$2)),0)),M2955)</f>
        <v>45277</v>
      </c>
      <c r="V2955" s="3">
        <f t="shared" si="7"/>
        <v>16</v>
      </c>
      <c r="W2955" s="3" t="s">
        <v>2831</v>
      </c>
      <c r="X2955" s="3">
        <v>1.0</v>
      </c>
      <c r="Y2955" s="3">
        <f t="array" ref="Y2955">ROUNDDOWN(INDEX($A:$O,MATCH(W2955,$A:$A,0),COLUMN(O$1))/X2955,0)</f>
        <v>10</v>
      </c>
      <c r="Z2955" s="3">
        <f t="array" ref="Z2955">ROUNDDOWN(INDEX($A:$J,MATCH(W2955,$A:$A,0),COLUMN(H$1))/X2955,0)+Y2955</f>
        <v>10</v>
      </c>
      <c r="AA2955" s="5" t="str">
        <f>IFERROR(__xludf.DUMMYFUNCTION("SINGLE(XLOOKUP(W2955,A:A,M:M))"),"")</f>
        <v/>
      </c>
      <c r="AB2955" s="3">
        <f t="array" ref="AB2955">ROUNDDOWN(INDEX($A:$N,MATCH(W2955,$A:$A,0),COLUMN(N$1))/X2955,0)+Z2955</f>
        <v>10</v>
      </c>
      <c r="AC2955" s="3" t="str">
        <f t="array" ref="AC2955">INDEX($A:$P,MATCH(W2955,$A:$A,0),COLUMN(P$1))</f>
        <v>OD</v>
      </c>
      <c r="AD2955" s="3" t="s">
        <v>2827</v>
      </c>
      <c r="AE2955" s="3">
        <v>1.0</v>
      </c>
      <c r="AF2955" s="3">
        <f t="array" ref="AF2955">ROUNDDOWN(INDEX($A:$O,MATCH(AD2955,$A:$A,0),COLUMN(O$1))/AE2955,0)</f>
        <v>-6</v>
      </c>
      <c r="AG2955" s="3">
        <f t="array" ref="AG2955">ROUNDDOWN(INDEX($A:$J,MATCH(AD2955,$A:$A,0),COLUMN(H$1))/AE2955,0)+AF2955</f>
        <v>-6</v>
      </c>
      <c r="AH2955" s="5">
        <f>IFERROR(__xludf.DUMMYFUNCTION("SINGLE(XLOOKUP(AD2955,A:A,M:M))"),45277.0)</f>
        <v>45277</v>
      </c>
      <c r="AI2955" s="3">
        <f t="array" ref="AI2955">ROUNDDOWN(INDEX($A:$N,MATCH(AD2955,$A:$A,0),COLUMN(N$1))/AE2955,0)+AG2955</f>
        <v>72</v>
      </c>
      <c r="AJ2955" s="3" t="str">
        <f t="array" ref="AJ2955">INDEX($A:$P,MATCH(AD2955,$A:$A,0),COLUMN(P$1))</f>
        <v>OD</v>
      </c>
    </row>
    <row r="2956" ht="15.75" customHeight="1">
      <c r="A2956" s="3" t="s">
        <v>3224</v>
      </c>
      <c r="B2956" s="4" t="str">
        <f t="shared" si="104"/>
        <v>SETFLDILT7DOCH</v>
      </c>
      <c r="D2956" s="3" t="s">
        <v>101</v>
      </c>
      <c r="G2956" s="4">
        <v>0.0</v>
      </c>
      <c r="I2956" s="4">
        <v>0.0</v>
      </c>
      <c r="J2956" s="4">
        <v>10.0</v>
      </c>
      <c r="K2956" s="4">
        <v>0.0</v>
      </c>
      <c r="L2956" s="4">
        <v>0.0</v>
      </c>
      <c r="O2956" s="6">
        <f t="shared" si="2"/>
        <v>10</v>
      </c>
      <c r="P2956" s="3" t="s">
        <v>102</v>
      </c>
      <c r="Q2956" s="3" t="str">
        <f t="shared" si="3"/>
        <v>OD</v>
      </c>
      <c r="R2956" s="3">
        <f t="shared" si="4"/>
        <v>-6</v>
      </c>
      <c r="S2956" s="3">
        <f t="shared" si="5"/>
        <v>0</v>
      </c>
      <c r="T2956" s="7">
        <f t="shared" si="6"/>
        <v>10</v>
      </c>
      <c r="U2956" s="8">
        <f t="array" ref="U2956">IF(W2956&lt;&gt;0,MAX(IFERROR(INDEX(A:S,MATCH(W2956,A:A,0),COLUMN(M$2)),0),IFERROR(INDEX(A:S,MATCH(AD2956,A:A,0),COLUMN(M$2)),0),IFERROR(INDEX(A:S,MATCH(AK2956,A:A,0),COLUMN(M$2)),0),IFERROR(INDEX(A:S,MATCH(AR2956,A:A,0),COLUMN(M$2)),0)),M2956)</f>
        <v>45277</v>
      </c>
      <c r="V2956" s="3">
        <f t="shared" si="7"/>
        <v>16</v>
      </c>
      <c r="W2956" s="3" t="s">
        <v>2831</v>
      </c>
      <c r="X2956" s="3">
        <v>1.0</v>
      </c>
      <c r="Y2956" s="3">
        <f t="array" ref="Y2956">ROUNDDOWN(INDEX($A:$O,MATCH(W2956,$A:$A,0),COLUMN(O$1))/X2956,0)</f>
        <v>10</v>
      </c>
      <c r="Z2956" s="3">
        <f t="array" ref="Z2956">ROUNDDOWN(INDEX($A:$J,MATCH(W2956,$A:$A,0),COLUMN(H$1))/X2956,0)+Y2956</f>
        <v>10</v>
      </c>
      <c r="AA2956" s="5" t="str">
        <f>IFERROR(__xludf.DUMMYFUNCTION("SINGLE(XLOOKUP(W2956,A:A,M:M))"),"")</f>
        <v/>
      </c>
      <c r="AB2956" s="3">
        <f t="array" ref="AB2956">ROUNDDOWN(INDEX($A:$N,MATCH(W2956,$A:$A,0),COLUMN(N$1))/X2956,0)+Z2956</f>
        <v>10</v>
      </c>
      <c r="AC2956" s="3" t="str">
        <f t="array" ref="AC2956">INDEX($A:$P,MATCH(W2956,$A:$A,0),COLUMN(P$1))</f>
        <v>OD</v>
      </c>
      <c r="AD2956" s="3" t="s">
        <v>2827</v>
      </c>
      <c r="AE2956" s="3">
        <v>1.0</v>
      </c>
      <c r="AF2956" s="3">
        <f t="array" ref="AF2956">ROUNDDOWN(INDEX($A:$O,MATCH(AD2956,$A:$A,0),COLUMN(O$1))/AE2956,0)</f>
        <v>-6</v>
      </c>
      <c r="AG2956" s="3">
        <f t="array" ref="AG2956">ROUNDDOWN(INDEX($A:$J,MATCH(AD2956,$A:$A,0),COLUMN(H$1))/AE2956,0)+AF2956</f>
        <v>-6</v>
      </c>
      <c r="AH2956" s="5">
        <f>IFERROR(__xludf.DUMMYFUNCTION("SINGLE(XLOOKUP(AD2956,A:A,M:M))"),45277.0)</f>
        <v>45277</v>
      </c>
      <c r="AI2956" s="3">
        <f t="array" ref="AI2956">ROUNDDOWN(INDEX($A:$N,MATCH(AD2956,$A:$A,0),COLUMN(N$1))/AE2956,0)+AG2956</f>
        <v>72</v>
      </c>
      <c r="AJ2956" s="3" t="str">
        <f t="array" ref="AJ2956">INDEX($A:$P,MATCH(AD2956,$A:$A,0),COLUMN(P$1))</f>
        <v>OD</v>
      </c>
    </row>
    <row r="2957" ht="15.75" customHeight="1">
      <c r="A2957" s="3" t="s">
        <v>3225</v>
      </c>
      <c r="B2957" s="4" t="str">
        <f t="shared" si="104"/>
        <v>SETODSODKGR</v>
      </c>
      <c r="D2957" s="3" t="s">
        <v>101</v>
      </c>
      <c r="G2957" s="4">
        <v>0.0</v>
      </c>
      <c r="I2957" s="4">
        <v>0.0</v>
      </c>
      <c r="J2957" s="4">
        <v>5.0</v>
      </c>
      <c r="K2957" s="4">
        <v>0.0</v>
      </c>
      <c r="L2957" s="4">
        <v>0.0</v>
      </c>
      <c r="O2957" s="6">
        <f t="shared" si="2"/>
        <v>5</v>
      </c>
      <c r="P2957" s="3" t="s">
        <v>102</v>
      </c>
      <c r="Q2957" s="3" t="str">
        <f t="shared" si="3"/>
        <v>OD</v>
      </c>
      <c r="R2957" s="3">
        <f t="shared" si="4"/>
        <v>5</v>
      </c>
      <c r="S2957" s="3">
        <f t="shared" si="5"/>
        <v>0</v>
      </c>
      <c r="T2957" s="7">
        <f t="shared" si="6"/>
        <v>5</v>
      </c>
      <c r="U2957" s="8">
        <f t="array" ref="U2957">IF(W2957&lt;&gt;0,MAX(IFERROR(INDEX(A:S,MATCH(W2957,A:A,0),COLUMN(M$2)),0),IFERROR(INDEX(A:S,MATCH(AD2957,A:A,0),COLUMN(M$2)),0),IFERROR(INDEX(A:S,MATCH(AK2957,A:A,0),COLUMN(M$2)),0),IFERROR(INDEX(A:S,MATCH(AR2957,A:A,0),COLUMN(M$2)),0)),M2957)</f>
        <v>0</v>
      </c>
      <c r="V2957" s="3">
        <f t="shared" si="7"/>
        <v>0</v>
      </c>
      <c r="W2957" s="3" t="s">
        <v>3226</v>
      </c>
      <c r="X2957" s="3">
        <v>1.0</v>
      </c>
      <c r="Y2957" s="3">
        <f t="array" ref="Y2957">ROUNDDOWN(INDEX($A:$O,MATCH(W2957,$A:$A,0),COLUMN(O$1))/X2957,0)</f>
        <v>5</v>
      </c>
      <c r="Z2957" s="3">
        <f t="array" ref="Z2957">ROUNDDOWN(INDEX($A:$J,MATCH(W2957,$A:$A,0),COLUMN(H$1))/X2957,0)+Y2957</f>
        <v>5</v>
      </c>
      <c r="AA2957" s="5" t="str">
        <f>IFERROR(__xludf.DUMMYFUNCTION("SINGLE(XLOOKUP(W2957,A:A,M:M))"),"")</f>
        <v/>
      </c>
      <c r="AB2957" s="3">
        <f t="array" ref="AB2957">ROUNDDOWN(INDEX($A:$N,MATCH(W2957,$A:$A,0),COLUMN(N$1))/X2957,0)+Z2957</f>
        <v>5</v>
      </c>
      <c r="AC2957" s="3" t="str">
        <f t="array" ref="AC2957">INDEX($A:$P,MATCH(W2957,$A:$A,0),COLUMN(P$1))</f>
        <v>OD</v>
      </c>
      <c r="AD2957" s="3" t="s">
        <v>3227</v>
      </c>
      <c r="AE2957" s="3">
        <v>1.0</v>
      </c>
      <c r="AF2957" s="3">
        <f t="array" ref="AF2957">ROUNDDOWN(INDEX($A:$O,MATCH(AD2957,$A:$A,0),COLUMN(O$1))/AE2957,0)</f>
        <v>5</v>
      </c>
      <c r="AG2957" s="3">
        <f t="array" ref="AG2957">ROUNDDOWN(INDEX($A:$J,MATCH(AD2957,$A:$A,0),COLUMN(H$1))/AE2957,0)+AF2957</f>
        <v>5</v>
      </c>
      <c r="AH2957" s="5" t="str">
        <f>IFERROR(__xludf.DUMMYFUNCTION("SINGLE(XLOOKUP(AD2957,A:A,M:M))"),"")</f>
        <v/>
      </c>
      <c r="AI2957" s="3">
        <f t="array" ref="AI2957">ROUNDDOWN(INDEX($A:$N,MATCH(AD2957,$A:$A,0),COLUMN(N$1))/AE2957,0)+AG2957</f>
        <v>5</v>
      </c>
      <c r="AJ2957" s="3" t="str">
        <f t="array" ref="AJ2957">INDEX($A:$P,MATCH(AD2957,$A:$A,0),COLUMN(P$1))</f>
        <v>OD</v>
      </c>
      <c r="AK2957" s="3" t="s">
        <v>3228</v>
      </c>
      <c r="AL2957" s="3">
        <v>1.0</v>
      </c>
      <c r="AM2957" s="3">
        <f t="array" ref="AM2957">ROUNDDOWN(INDEX($A:$O,MATCH(AK2957,$A:$A,0),COLUMN(O$1))/AL2957,0)</f>
        <v>5</v>
      </c>
      <c r="AN2957" s="3">
        <f t="array" ref="AN2957">ROUNDDOWN(INDEX($A:$J,MATCH(AK2957,$A:$A,0),COLUMN(H$1))/AL2957,0)+AM2957</f>
        <v>5</v>
      </c>
      <c r="AO2957" s="5" t="str">
        <f t="shared" ref="AO2957:AO2958" si="120">XLOOKUP(AK2957,$A:$A,$M:$M)</f>
        <v/>
      </c>
      <c r="AP2957" s="3">
        <f t="array" ref="AP2957">ROUNDDOWN(INDEX($A:$N,MATCH(AK2957,$A:$A,0),COLUMN(N$1))/AL2957,0)+AN2957</f>
        <v>5</v>
      </c>
      <c r="AQ2957" s="3" t="str">
        <f t="array" ref="AQ2957">INDEX($A:$P,MATCH(AK2957,$A:$A,0),COLUMN(P$1))</f>
        <v>OD</v>
      </c>
      <c r="AR2957" s="3" t="s">
        <v>3229</v>
      </c>
      <c r="AS2957" s="3">
        <v>1.0</v>
      </c>
      <c r="AT2957" s="3">
        <f t="array" ref="AT2957">ROUNDDOWN(INDEX($A:$O,MATCH(AR2957,$A:$A,0),COLUMN(O$1))/AS2957,0)</f>
        <v>5</v>
      </c>
      <c r="AU2957" s="3">
        <f t="array" ref="AU2957">ROUNDDOWN(INDEX($A:$J,MATCH(AR2957,$A:$A,0),COLUMN(H$1))/AS2957,0)+AT2957</f>
        <v>5</v>
      </c>
      <c r="AV2957" s="5" t="str">
        <f t="shared" ref="AV2957:AV2958" si="121">XLOOKUP(AR2957,$A:$A,$M:$M)</f>
        <v/>
      </c>
      <c r="AW2957" s="3">
        <f t="array" ref="AW2957">ROUNDDOWN(INDEX($A:$N,MATCH(AR2957,$A:$A,0),COLUMN(N$1))/AS2957,0)+AU2957</f>
        <v>5</v>
      </c>
      <c r="AX2957" s="3" t="str">
        <f t="array" ref="AX2957">INDEX($A:$P,MATCH(AR2957,$A:$A,0),COLUMN(P$1))</f>
        <v>OD</v>
      </c>
    </row>
    <row r="2958" ht="15.75" customHeight="1">
      <c r="A2958" s="3" t="s">
        <v>3230</v>
      </c>
      <c r="B2958" s="4" t="str">
        <f t="shared" si="104"/>
        <v>SETODSOLTGR</v>
      </c>
      <c r="D2958" s="3" t="s">
        <v>101</v>
      </c>
      <c r="G2958" s="4">
        <v>0.0</v>
      </c>
      <c r="I2958" s="4">
        <v>0.0</v>
      </c>
      <c r="J2958" s="4">
        <v>0.0</v>
      </c>
      <c r="K2958" s="4">
        <v>0.0</v>
      </c>
      <c r="L2958" s="4">
        <v>0.0</v>
      </c>
      <c r="O2958" s="6">
        <f t="shared" si="2"/>
        <v>0</v>
      </c>
      <c r="P2958" s="3" t="s">
        <v>102</v>
      </c>
      <c r="Q2958" s="3" t="str">
        <f t="shared" si="3"/>
        <v>OD</v>
      </c>
      <c r="R2958" s="3">
        <f t="shared" si="4"/>
        <v>0</v>
      </c>
      <c r="S2958" s="3">
        <f t="shared" si="5"/>
        <v>0</v>
      </c>
      <c r="T2958" s="7">
        <f t="shared" si="6"/>
        <v>0</v>
      </c>
      <c r="U2958" s="8">
        <f t="array" ref="U2958">IF(W2958&lt;&gt;0,MAX(IFERROR(INDEX(A:S,MATCH(W2958,A:A,0),COLUMN(M$2)),0),IFERROR(INDEX(A:S,MATCH(AD2958,A:A,0),COLUMN(M$2)),0),IFERROR(INDEX(A:S,MATCH(AK2958,A:A,0),COLUMN(M$2)),0),IFERROR(INDEX(A:S,MATCH(AR2958,A:A,0),COLUMN(M$2)),0)),M2958)</f>
        <v>0</v>
      </c>
      <c r="V2958" s="3">
        <f t="shared" si="7"/>
        <v>0</v>
      </c>
      <c r="W2958" s="3" t="s">
        <v>3231</v>
      </c>
      <c r="X2958" s="3">
        <v>1.0</v>
      </c>
      <c r="Y2958" s="3">
        <f t="array" ref="Y2958">ROUNDDOWN(INDEX($A:$O,MATCH(W2958,$A:$A,0),COLUMN(O$1))/X2958,0)</f>
        <v>0</v>
      </c>
      <c r="Z2958" s="3">
        <f t="array" ref="Z2958">ROUNDDOWN(INDEX($A:$J,MATCH(W2958,$A:$A,0),COLUMN(H$1))/X2958,0)+Y2958</f>
        <v>0</v>
      </c>
      <c r="AA2958" s="5" t="str">
        <f>IFERROR(__xludf.DUMMYFUNCTION("SINGLE(XLOOKUP(W2958,A:A,M:M))"),"")</f>
        <v/>
      </c>
      <c r="AB2958" s="3">
        <f t="array" ref="AB2958">ROUNDDOWN(INDEX($A:$N,MATCH(W2958,$A:$A,0),COLUMN(N$1))/X2958,0)+Z2958</f>
        <v>0</v>
      </c>
      <c r="AC2958" s="3" t="str">
        <f t="array" ref="AC2958">INDEX($A:$P,MATCH(W2958,$A:$A,0),COLUMN(P$1))</f>
        <v>Z</v>
      </c>
      <c r="AD2958" s="3" t="s">
        <v>3232</v>
      </c>
      <c r="AE2958" s="3">
        <v>1.0</v>
      </c>
      <c r="AF2958" s="3">
        <f t="array" ref="AF2958">ROUNDDOWN(INDEX($A:$O,MATCH(AD2958,$A:$A,0),COLUMN(O$1))/AE2958,0)</f>
        <v>1</v>
      </c>
      <c r="AG2958" s="3">
        <f t="array" ref="AG2958">ROUNDDOWN(INDEX($A:$J,MATCH(AD2958,$A:$A,0),COLUMN(H$1))/AE2958,0)+AF2958</f>
        <v>1</v>
      </c>
      <c r="AH2958" s="5" t="str">
        <f>IFERROR(__xludf.DUMMYFUNCTION("SINGLE(XLOOKUP(AD2958,A:A,M:M))"),"")</f>
        <v/>
      </c>
      <c r="AI2958" s="3">
        <f t="array" ref="AI2958">ROUNDDOWN(INDEX($A:$N,MATCH(AD2958,$A:$A,0),COLUMN(N$1))/AE2958,0)+AG2958</f>
        <v>1</v>
      </c>
      <c r="AJ2958" s="3" t="str">
        <f t="array" ref="AJ2958">INDEX($A:$P,MATCH(AD2958,$A:$A,0),COLUMN(P$1))</f>
        <v>Z</v>
      </c>
      <c r="AK2958" s="3" t="s">
        <v>3233</v>
      </c>
      <c r="AL2958" s="3">
        <v>1.0</v>
      </c>
      <c r="AM2958" s="3">
        <f t="array" ref="AM2958">ROUNDDOWN(INDEX($A:$O,MATCH(AK2958,$A:$A,0),COLUMN(O$1))/AL2958,0)</f>
        <v>0</v>
      </c>
      <c r="AN2958" s="3">
        <f t="array" ref="AN2958">ROUNDDOWN(INDEX($A:$J,MATCH(AK2958,$A:$A,0),COLUMN(H$1))/AL2958,0)+AM2958</f>
        <v>0</v>
      </c>
      <c r="AO2958" s="5" t="str">
        <f t="shared" si="120"/>
        <v/>
      </c>
      <c r="AP2958" s="3">
        <f t="array" ref="AP2958">ROUNDDOWN(INDEX($A:$N,MATCH(AK2958,$A:$A,0),COLUMN(N$1))/AL2958,0)+AN2958</f>
        <v>0</v>
      </c>
      <c r="AQ2958" s="3" t="str">
        <f t="array" ref="AQ2958">INDEX($A:$P,MATCH(AK2958,$A:$A,0),COLUMN(P$1))</f>
        <v>Z</v>
      </c>
      <c r="AR2958" s="3" t="s">
        <v>3234</v>
      </c>
      <c r="AS2958" s="3">
        <v>1.0</v>
      </c>
      <c r="AT2958" s="3">
        <f t="array" ref="AT2958">ROUNDDOWN(INDEX($A:$O,MATCH(AR2958,$A:$A,0),COLUMN(O$1))/AS2958,0)</f>
        <v>1</v>
      </c>
      <c r="AU2958" s="3">
        <f t="array" ref="AU2958">ROUNDDOWN(INDEX($A:$J,MATCH(AR2958,$A:$A,0),COLUMN(H$1))/AS2958,0)+AT2958</f>
        <v>1</v>
      </c>
      <c r="AV2958" s="5" t="str">
        <f t="shared" si="121"/>
        <v/>
      </c>
      <c r="AW2958" s="3">
        <f t="array" ref="AW2958">ROUNDDOWN(INDEX($A:$N,MATCH(AR2958,$A:$A,0),COLUMN(N$1))/AS2958,0)+AU2958</f>
        <v>1</v>
      </c>
      <c r="AX2958" s="3" t="str">
        <f t="array" ref="AX2958">INDEX($A:$P,MATCH(AR2958,$A:$A,0),COLUMN(P$1))</f>
        <v>Z</v>
      </c>
    </row>
    <row r="2959" ht="15.75" customHeight="1">
      <c r="A2959" s="3" t="s">
        <v>3235</v>
      </c>
      <c r="B2959" s="4" t="str">
        <f t="shared" si="104"/>
        <v>LCWEDIBL</v>
      </c>
      <c r="D2959" s="3" t="s">
        <v>101</v>
      </c>
      <c r="G2959" s="4">
        <v>15.0</v>
      </c>
      <c r="H2959" s="3">
        <v>50.0</v>
      </c>
      <c r="I2959" s="4">
        <v>6.0</v>
      </c>
      <c r="J2959" s="4">
        <v>8.0</v>
      </c>
      <c r="K2959" s="4">
        <v>0.0</v>
      </c>
      <c r="L2959" s="4">
        <v>0.0</v>
      </c>
      <c r="M2959" s="5">
        <v>45258.0</v>
      </c>
      <c r="O2959" s="6">
        <f t="shared" si="2"/>
        <v>9</v>
      </c>
      <c r="P2959" s="3" t="s">
        <v>144</v>
      </c>
      <c r="Q2959" s="3" t="str">
        <f t="shared" si="3"/>
        <v>LC DINING TABLES</v>
      </c>
      <c r="R2959" s="3">
        <f t="shared" si="4"/>
        <v>9</v>
      </c>
      <c r="S2959" s="3">
        <f t="shared" si="5"/>
        <v>50</v>
      </c>
      <c r="T2959" s="7">
        <f t="shared" si="6"/>
        <v>9</v>
      </c>
      <c r="U2959" s="8">
        <f t="array" ref="U2959">IF(W2959&lt;&gt;0,MAX(IFERROR(INDEX(A:S,MATCH(W2959,A:A,0),COLUMN(M$2)),0),IFERROR(INDEX(A:S,MATCH(AD2959,A:A,0),COLUMN(M$2)),0),IFERROR(INDEX(A:S,MATCH(AK2959,A:A,0),COLUMN(M$2)),0),IFERROR(INDEX(A:S,MATCH(AR2959,A:A,0),COLUMN(M$2)),0)),M2959)</f>
        <v>45258</v>
      </c>
      <c r="V2959" s="3" t="str">
        <f t="shared" si="7"/>
        <v/>
      </c>
    </row>
    <row r="2960" ht="15.75" customHeight="1">
      <c r="A2960" s="3" t="s">
        <v>3236</v>
      </c>
      <c r="B2960" s="4" t="str">
        <f t="shared" si="104"/>
        <v>LCWEDIWA</v>
      </c>
      <c r="D2960" s="3" t="s">
        <v>101</v>
      </c>
      <c r="G2960" s="4">
        <v>0.0</v>
      </c>
      <c r="H2960" s="3">
        <v>20.0</v>
      </c>
      <c r="I2960" s="4">
        <v>0.0</v>
      </c>
      <c r="J2960" s="4">
        <v>0.0</v>
      </c>
      <c r="K2960" s="4">
        <v>0.0</v>
      </c>
      <c r="L2960" s="4">
        <v>0.0</v>
      </c>
      <c r="M2960" s="5">
        <v>45241.0</v>
      </c>
      <c r="O2960" s="6">
        <f t="shared" si="2"/>
        <v>0</v>
      </c>
      <c r="P2960" s="3" t="s">
        <v>144</v>
      </c>
      <c r="Q2960" s="3" t="str">
        <f t="shared" si="3"/>
        <v>LC DINING TABLES</v>
      </c>
      <c r="R2960" s="3">
        <f t="shared" si="4"/>
        <v>0</v>
      </c>
      <c r="S2960" s="3">
        <f t="shared" si="5"/>
        <v>20</v>
      </c>
      <c r="T2960" s="7">
        <f t="shared" si="6"/>
        <v>0</v>
      </c>
      <c r="U2960" s="8">
        <f t="array" ref="U2960">IF(W2960&lt;&gt;0,MAX(IFERROR(INDEX(A:S,MATCH(W2960,A:A,0),COLUMN(M$2)),0),IFERROR(INDEX(A:S,MATCH(AD2960,A:A,0),COLUMN(M$2)),0),IFERROR(INDEX(A:S,MATCH(AK2960,A:A,0),COLUMN(M$2)),0),IFERROR(INDEX(A:S,MATCH(AR2960,A:A,0),COLUMN(M$2)),0)),M2960)</f>
        <v>45241</v>
      </c>
      <c r="V2960" s="3" t="str">
        <f t="shared" si="7"/>
        <v/>
      </c>
    </row>
    <row r="2961" ht="15.75" customHeight="1">
      <c r="A2961" s="3" t="s">
        <v>3237</v>
      </c>
      <c r="B2961" s="4" t="str">
        <f t="shared" si="104"/>
        <v>SETWEDI5AZBLGR</v>
      </c>
      <c r="D2961" s="3" t="s">
        <v>101</v>
      </c>
      <c r="G2961" s="4">
        <v>0.0</v>
      </c>
      <c r="I2961" s="4">
        <v>0.0</v>
      </c>
      <c r="J2961" s="4">
        <v>7.0</v>
      </c>
      <c r="K2961" s="4">
        <v>0.0</v>
      </c>
      <c r="L2961" s="4">
        <v>0.0</v>
      </c>
      <c r="O2961" s="6">
        <f t="shared" si="2"/>
        <v>7</v>
      </c>
      <c r="P2961" s="3" t="s">
        <v>144</v>
      </c>
      <c r="Q2961" s="3" t="str">
        <f t="shared" si="3"/>
        <v>LC DINING TABLES</v>
      </c>
      <c r="R2961" s="3">
        <f t="shared" si="4"/>
        <v>9</v>
      </c>
      <c r="S2961" s="3">
        <f t="shared" si="5"/>
        <v>32</v>
      </c>
      <c r="T2961" s="7">
        <f t="shared" si="6"/>
        <v>7</v>
      </c>
      <c r="U2961" s="8">
        <f t="array" ref="U2961">IF(W2961&lt;&gt;0,MAX(IFERROR(INDEX(A:S,MATCH(W2961,A:A,0),COLUMN(M$2)),0),IFERROR(INDEX(A:S,MATCH(AD2961,A:A,0),COLUMN(M$2)),0),IFERROR(INDEX(A:S,MATCH(AK2961,A:A,0),COLUMN(M$2)),0),IFERROR(INDEX(A:S,MATCH(AR2961,A:A,0),COLUMN(M$2)),0)),M2961)</f>
        <v>45258</v>
      </c>
      <c r="V2961" s="3">
        <f t="shared" si="7"/>
        <v>0</v>
      </c>
      <c r="W2961" s="3" t="s">
        <v>3235</v>
      </c>
      <c r="X2961" s="3">
        <v>1.0</v>
      </c>
      <c r="Y2961" s="3">
        <f t="array" ref="Y2961">ROUNDDOWN(INDEX($A:$O,MATCH(W2961,$A:$A,0),COLUMN(O$1))/X2961,0)</f>
        <v>9</v>
      </c>
      <c r="Z2961" s="3">
        <f t="array" ref="Z2961">ROUNDDOWN(INDEX($A:$J,MATCH(W2961,$A:$A,0),COLUMN(H$1))/X2961,0)+Y2961</f>
        <v>59</v>
      </c>
      <c r="AA2961" s="5">
        <f>IFERROR(__xludf.DUMMYFUNCTION("SINGLE(XLOOKUP(W2961,A:A,M:M))"),45258.0)</f>
        <v>45258</v>
      </c>
      <c r="AB2961" s="3">
        <f t="array" ref="AB2961">ROUNDDOWN(INDEX($A:$N,MATCH(W2961,$A:$A,0),COLUMN(N$1))/X2961,0)+Z2961</f>
        <v>59</v>
      </c>
      <c r="AC2961" s="3" t="str">
        <f t="array" ref="AC2961">INDEX($A:$P,MATCH(W2961,$A:$A,0),COLUMN(P$1))</f>
        <v>LC DINING TABLES</v>
      </c>
      <c r="AD2961" s="3" t="s">
        <v>3066</v>
      </c>
      <c r="AE2961" s="3">
        <v>4.0</v>
      </c>
      <c r="AF2961" s="3">
        <f t="array" ref="AF2961">ROUNDDOWN(INDEX($A:$O,MATCH(AD2961,$A:$A,0),COLUMN(O$1))/AE2961,0)</f>
        <v>9</v>
      </c>
      <c r="AG2961" s="3">
        <f t="array" ref="AG2961">ROUNDDOWN(INDEX($A:$J,MATCH(AD2961,$A:$A,0),COLUMN(H$1))/AE2961,0)+AF2961</f>
        <v>41</v>
      </c>
      <c r="AH2961" s="5">
        <f>IFERROR(__xludf.DUMMYFUNCTION("SINGLE(XLOOKUP(AD2961,A:A,M:M))"),45258.0)</f>
        <v>45258</v>
      </c>
      <c r="AI2961" s="3">
        <f t="array" ref="AI2961">ROUNDDOWN(INDEX($A:$N,MATCH(AD2961,$A:$A,0),COLUMN(N$1))/AE2961,0)+AG2961</f>
        <v>41</v>
      </c>
      <c r="AJ2961" s="3" t="str">
        <f t="array" ref="AJ2961">INDEX($A:$P,MATCH(AD2961,$A:$A,0),COLUMN(P$1))</f>
        <v>LC DINING CHAIRS</v>
      </c>
    </row>
    <row r="2962" ht="15.75" customHeight="1">
      <c r="A2962" s="3" t="s">
        <v>3238</v>
      </c>
      <c r="B2962" s="4" t="str">
        <f t="shared" si="104"/>
        <v>SETWEDI5AZWABLU</v>
      </c>
      <c r="D2962" s="3" t="s">
        <v>101</v>
      </c>
      <c r="G2962" s="4">
        <v>0.0</v>
      </c>
      <c r="I2962" s="4">
        <v>0.0</v>
      </c>
      <c r="J2962" s="4">
        <v>0.0</v>
      </c>
      <c r="K2962" s="4">
        <v>0.0</v>
      </c>
      <c r="L2962" s="4">
        <v>0.0</v>
      </c>
      <c r="O2962" s="6">
        <f t="shared" si="2"/>
        <v>0</v>
      </c>
      <c r="P2962" s="3" t="s">
        <v>144</v>
      </c>
      <c r="Q2962" s="3" t="str">
        <f t="shared" si="3"/>
        <v>LC DINING TABLES</v>
      </c>
      <c r="R2962" s="3">
        <f t="shared" si="4"/>
        <v>0</v>
      </c>
      <c r="S2962" s="3">
        <f t="shared" si="5"/>
        <v>16</v>
      </c>
      <c r="T2962" s="7">
        <f t="shared" si="6"/>
        <v>0</v>
      </c>
      <c r="U2962" s="8">
        <f t="array" ref="U2962">IF(W2962&lt;&gt;0,MAX(IFERROR(INDEX(A:S,MATCH(W2962,A:A,0),COLUMN(M$2)),0),IFERROR(INDEX(A:S,MATCH(AD2962,A:A,0),COLUMN(M$2)),0),IFERROR(INDEX(A:S,MATCH(AK2962,A:A,0),COLUMN(M$2)),0),IFERROR(INDEX(A:S,MATCH(AR2962,A:A,0),COLUMN(M$2)),0)),M2962)</f>
        <v>45241</v>
      </c>
      <c r="V2962" s="3">
        <f t="shared" si="7"/>
        <v>0</v>
      </c>
      <c r="W2962" s="3" t="s">
        <v>3236</v>
      </c>
      <c r="X2962" s="3">
        <v>1.0</v>
      </c>
      <c r="Y2962" s="3">
        <f t="array" ref="Y2962">ROUNDDOWN(INDEX($A:$O,MATCH(W2962,$A:$A,0),COLUMN(O$1))/X2962,0)</f>
        <v>0</v>
      </c>
      <c r="Z2962" s="3">
        <f t="array" ref="Z2962">ROUNDDOWN(INDEX($A:$J,MATCH(W2962,$A:$A,0),COLUMN(H$1))/X2962,0)+Y2962</f>
        <v>20</v>
      </c>
      <c r="AA2962" s="5">
        <f>IFERROR(__xludf.DUMMYFUNCTION("SINGLE(XLOOKUP(W2962,A:A,M:M))"),45241.0)</f>
        <v>45241</v>
      </c>
      <c r="AB2962" s="3">
        <f t="array" ref="AB2962">ROUNDDOWN(INDEX($A:$N,MATCH(W2962,$A:$A,0),COLUMN(N$1))/X2962,0)+Z2962</f>
        <v>20</v>
      </c>
      <c r="AC2962" s="3" t="str">
        <f t="array" ref="AC2962">INDEX($A:$P,MATCH(W2962,$A:$A,0),COLUMN(P$1))</f>
        <v>LC DINING TABLES</v>
      </c>
      <c r="AD2962" s="3" t="s">
        <v>3067</v>
      </c>
      <c r="AE2962" s="3">
        <v>4.0</v>
      </c>
      <c r="AF2962" s="3">
        <f t="array" ref="AF2962">ROUNDDOWN(INDEX($A:$O,MATCH(AD2962,$A:$A,0),COLUMN(O$1))/AE2962,0)</f>
        <v>16</v>
      </c>
      <c r="AG2962" s="3">
        <f t="array" ref="AG2962">ROUNDDOWN(INDEX($A:$J,MATCH(AD2962,$A:$A,0),COLUMN(H$1))/AE2962,0)+AF2962</f>
        <v>16</v>
      </c>
      <c r="AH2962" s="5" t="str">
        <f>IFERROR(__xludf.DUMMYFUNCTION("SINGLE(XLOOKUP(AD2962,A:A,M:M))"),"")</f>
        <v/>
      </c>
      <c r="AI2962" s="3">
        <f t="array" ref="AI2962">ROUNDDOWN(INDEX($A:$N,MATCH(AD2962,$A:$A,0),COLUMN(N$1))/AE2962,0)+AG2962</f>
        <v>16</v>
      </c>
      <c r="AJ2962" s="3" t="str">
        <f t="array" ref="AJ2962">INDEX($A:$P,MATCH(AD2962,$A:$A,0),COLUMN(P$1))</f>
        <v>LC DINING CHAIRS</v>
      </c>
    </row>
    <row r="2963" ht="15.75" customHeight="1">
      <c r="A2963" s="3" t="s">
        <v>3239</v>
      </c>
      <c r="B2963" s="4" t="str">
        <f t="shared" si="104"/>
        <v>SETWEDI5AZWACH</v>
      </c>
      <c r="D2963" s="3" t="s">
        <v>101</v>
      </c>
      <c r="G2963" s="4">
        <v>0.0</v>
      </c>
      <c r="I2963" s="4">
        <v>0.0</v>
      </c>
      <c r="J2963" s="4">
        <v>0.0</v>
      </c>
      <c r="K2963" s="4">
        <v>0.0</v>
      </c>
      <c r="L2963" s="4">
        <v>0.0</v>
      </c>
      <c r="O2963" s="6">
        <f t="shared" si="2"/>
        <v>0</v>
      </c>
      <c r="P2963" s="3" t="s">
        <v>144</v>
      </c>
      <c r="Q2963" s="3" t="str">
        <f t="shared" si="3"/>
        <v>LC DINING TABLES</v>
      </c>
      <c r="R2963" s="3">
        <f t="shared" si="4"/>
        <v>0</v>
      </c>
      <c r="S2963" s="3">
        <f t="shared" si="5"/>
        <v>10</v>
      </c>
      <c r="T2963" s="7">
        <f t="shared" si="6"/>
        <v>0</v>
      </c>
      <c r="U2963" s="8">
        <f t="array" ref="U2963">IF(W2963&lt;&gt;0,MAX(IFERROR(INDEX(A:S,MATCH(W2963,A:A,0),COLUMN(M$2)),0),IFERROR(INDEX(A:S,MATCH(AD2963,A:A,0),COLUMN(M$2)),0),IFERROR(INDEX(A:S,MATCH(AK2963,A:A,0),COLUMN(M$2)),0),IFERROR(INDEX(A:S,MATCH(AR2963,A:A,0),COLUMN(M$2)),0)),M2963)</f>
        <v>45241</v>
      </c>
      <c r="V2963" s="3">
        <f t="shared" si="7"/>
        <v>0</v>
      </c>
      <c r="W2963" s="3" t="s">
        <v>3236</v>
      </c>
      <c r="X2963" s="3">
        <v>1.0</v>
      </c>
      <c r="Y2963" s="3">
        <f t="array" ref="Y2963">ROUNDDOWN(INDEX($A:$O,MATCH(W2963,$A:$A,0),COLUMN(O$1))/X2963,0)</f>
        <v>0</v>
      </c>
      <c r="Z2963" s="3">
        <f t="array" ref="Z2963">ROUNDDOWN(INDEX($A:$J,MATCH(W2963,$A:$A,0),COLUMN(H$1))/X2963,0)+Y2963</f>
        <v>20</v>
      </c>
      <c r="AA2963" s="5">
        <f>IFERROR(__xludf.DUMMYFUNCTION("SINGLE(XLOOKUP(W2963,A:A,M:M))"),45241.0)</f>
        <v>45241</v>
      </c>
      <c r="AB2963" s="3">
        <f t="array" ref="AB2963">ROUNDDOWN(INDEX($A:$N,MATCH(W2963,$A:$A,0),COLUMN(N$1))/X2963,0)+Z2963</f>
        <v>20</v>
      </c>
      <c r="AC2963" s="3" t="str">
        <f t="array" ref="AC2963">INDEX($A:$P,MATCH(W2963,$A:$A,0),COLUMN(P$1))</f>
        <v>LC DINING TABLES</v>
      </c>
      <c r="AD2963" s="3" t="s">
        <v>3068</v>
      </c>
      <c r="AE2963" s="3">
        <v>4.0</v>
      </c>
      <c r="AF2963" s="3">
        <f t="array" ref="AF2963">ROUNDDOWN(INDEX($A:$O,MATCH(AD2963,$A:$A,0),COLUMN(O$1))/AE2963,0)</f>
        <v>10</v>
      </c>
      <c r="AG2963" s="3">
        <f t="array" ref="AG2963">ROUNDDOWN(INDEX($A:$J,MATCH(AD2963,$A:$A,0),COLUMN(H$1))/AE2963,0)+AF2963</f>
        <v>10</v>
      </c>
      <c r="AH2963" s="5" t="str">
        <f>IFERROR(__xludf.DUMMYFUNCTION("SINGLE(XLOOKUP(AD2963,A:A,M:M))"),"")</f>
        <v/>
      </c>
      <c r="AI2963" s="3">
        <f t="array" ref="AI2963">ROUNDDOWN(INDEX($A:$N,MATCH(AD2963,$A:$A,0),COLUMN(N$1))/AE2963,0)+AG2963</f>
        <v>10</v>
      </c>
      <c r="AJ2963" s="3" t="str">
        <f t="array" ref="AJ2963">INDEX($A:$P,MATCH(AD2963,$A:$A,0),COLUMN(P$1))</f>
        <v>LC DINING CHAIRS</v>
      </c>
    </row>
    <row r="2964" ht="15.75" customHeight="1">
      <c r="A2964" s="3" t="s">
        <v>3240</v>
      </c>
      <c r="B2964" s="4" t="str">
        <f t="shared" si="104"/>
        <v>SETWEDI5AZWAOR</v>
      </c>
      <c r="D2964" s="3" t="s">
        <v>101</v>
      </c>
      <c r="G2964" s="4">
        <v>0.0</v>
      </c>
      <c r="I2964" s="4">
        <v>0.0</v>
      </c>
      <c r="J2964" s="4">
        <v>0.0</v>
      </c>
      <c r="K2964" s="4">
        <v>0.0</v>
      </c>
      <c r="L2964" s="4">
        <v>0.0</v>
      </c>
      <c r="O2964" s="6">
        <f t="shared" si="2"/>
        <v>0</v>
      </c>
      <c r="P2964" s="3" t="s">
        <v>144</v>
      </c>
      <c r="Q2964" s="3" t="str">
        <f t="shared" si="3"/>
        <v>LC DINING TABLES</v>
      </c>
      <c r="R2964" s="3">
        <f t="shared" si="4"/>
        <v>0</v>
      </c>
      <c r="S2964" s="3">
        <f t="shared" si="5"/>
        <v>20</v>
      </c>
      <c r="T2964" s="7">
        <f t="shared" si="6"/>
        <v>0</v>
      </c>
      <c r="U2964" s="8">
        <f t="array" ref="U2964">IF(W2964&lt;&gt;0,MAX(IFERROR(INDEX(A:S,MATCH(W2964,A:A,0),COLUMN(M$2)),0),IFERROR(INDEX(A:S,MATCH(AD2964,A:A,0),COLUMN(M$2)),0),IFERROR(INDEX(A:S,MATCH(AK2964,A:A,0),COLUMN(M$2)),0),IFERROR(INDEX(A:S,MATCH(AR2964,A:A,0),COLUMN(M$2)),0)),M2964)</f>
        <v>45258</v>
      </c>
      <c r="V2964" s="3">
        <f t="shared" si="7"/>
        <v>0</v>
      </c>
      <c r="W2964" s="3" t="s">
        <v>3236</v>
      </c>
      <c r="X2964" s="3">
        <v>1.0</v>
      </c>
      <c r="Y2964" s="3">
        <f t="array" ref="Y2964">ROUNDDOWN(INDEX($A:$O,MATCH(W2964,$A:$A,0),COLUMN(O$1))/X2964,0)</f>
        <v>0</v>
      </c>
      <c r="Z2964" s="3">
        <f t="array" ref="Z2964">ROUNDDOWN(INDEX($A:$J,MATCH(W2964,$A:$A,0),COLUMN(H$1))/X2964,0)+Y2964</f>
        <v>20</v>
      </c>
      <c r="AA2964" s="5">
        <f>IFERROR(__xludf.DUMMYFUNCTION("SINGLE(XLOOKUP(W2964,A:A,M:M))"),45241.0)</f>
        <v>45241</v>
      </c>
      <c r="AB2964" s="3">
        <f t="array" ref="AB2964">ROUNDDOWN(INDEX($A:$N,MATCH(W2964,$A:$A,0),COLUMN(N$1))/X2964,0)+Z2964</f>
        <v>20</v>
      </c>
      <c r="AC2964" s="3" t="str">
        <f t="array" ref="AC2964">INDEX($A:$P,MATCH(W2964,$A:$A,0),COLUMN(P$1))</f>
        <v>LC DINING TABLES</v>
      </c>
      <c r="AD2964" s="3" t="s">
        <v>3069</v>
      </c>
      <c r="AE2964" s="3">
        <v>4.0</v>
      </c>
      <c r="AF2964" s="3">
        <f t="array" ref="AF2964">ROUNDDOWN(INDEX($A:$O,MATCH(AD2964,$A:$A,0),COLUMN(O$1))/AE2964,0)</f>
        <v>9</v>
      </c>
      <c r="AG2964" s="3">
        <f t="array" ref="AG2964">ROUNDDOWN(INDEX($A:$J,MATCH(AD2964,$A:$A,0),COLUMN(H$1))/AE2964,0)+AF2964</f>
        <v>39</v>
      </c>
      <c r="AH2964" s="5">
        <f>IFERROR(__xludf.DUMMYFUNCTION("SINGLE(XLOOKUP(AD2964,A:A,M:M))"),45258.0)</f>
        <v>45258</v>
      </c>
      <c r="AI2964" s="3">
        <f t="array" ref="AI2964">ROUNDDOWN(INDEX($A:$N,MATCH(AD2964,$A:$A,0),COLUMN(N$1))/AE2964,0)+AG2964</f>
        <v>39</v>
      </c>
      <c r="AJ2964" s="3" t="str">
        <f t="array" ref="AJ2964">INDEX($A:$P,MATCH(AD2964,$A:$A,0),COLUMN(P$1))</f>
        <v>LC DINING CHAIRS</v>
      </c>
    </row>
    <row r="2965" ht="15.75" customHeight="1">
      <c r="A2965" s="3" t="s">
        <v>3241</v>
      </c>
      <c r="B2965" s="4" t="str">
        <f t="shared" si="104"/>
        <v>SETWEDI5JNBLCH</v>
      </c>
      <c r="D2965" s="3" t="s">
        <v>101</v>
      </c>
      <c r="G2965" s="4">
        <v>0.0</v>
      </c>
      <c r="I2965" s="4">
        <v>0.0</v>
      </c>
      <c r="J2965" s="4">
        <v>0.0</v>
      </c>
      <c r="K2965" s="4">
        <v>0.0</v>
      </c>
      <c r="L2965" s="4">
        <v>0.0</v>
      </c>
      <c r="O2965" s="6">
        <f t="shared" si="2"/>
        <v>0</v>
      </c>
      <c r="P2965" s="3" t="s">
        <v>144</v>
      </c>
      <c r="Q2965" s="3" t="str">
        <f t="shared" si="3"/>
        <v>LC DINING TABLES</v>
      </c>
      <c r="R2965" s="3">
        <f t="shared" si="4"/>
        <v>0</v>
      </c>
      <c r="S2965" s="3">
        <f t="shared" si="5"/>
        <v>40</v>
      </c>
      <c r="T2965" s="7">
        <f t="shared" si="6"/>
        <v>0</v>
      </c>
      <c r="U2965" s="8">
        <f t="array" ref="U2965">IF(W2965&lt;&gt;0,MAX(IFERROR(INDEX(A:S,MATCH(W2965,A:A,0),COLUMN(M$2)),0),IFERROR(INDEX(A:S,MATCH(AD2965,A:A,0),COLUMN(M$2)),0),IFERROR(INDEX(A:S,MATCH(AK2965,A:A,0),COLUMN(M$2)),0),IFERROR(INDEX(A:S,MATCH(AR2965,A:A,0),COLUMN(M$2)),0)),M2965)</f>
        <v>45258</v>
      </c>
      <c r="V2965" s="3">
        <f t="shared" si="7"/>
        <v>0</v>
      </c>
      <c r="W2965" s="3" t="s">
        <v>3235</v>
      </c>
      <c r="X2965" s="3">
        <v>1.0</v>
      </c>
      <c r="Y2965" s="3">
        <f t="array" ref="Y2965">ROUNDDOWN(INDEX($A:$O,MATCH(W2965,$A:$A,0),COLUMN(O$1))/X2965,0)</f>
        <v>9</v>
      </c>
      <c r="Z2965" s="3">
        <f t="array" ref="Z2965">ROUNDDOWN(INDEX($A:$J,MATCH(W2965,$A:$A,0),COLUMN(H$1))/X2965,0)+Y2965</f>
        <v>59</v>
      </c>
      <c r="AA2965" s="5">
        <f>IFERROR(__xludf.DUMMYFUNCTION("SINGLE(XLOOKUP(W2965,A:A,M:M))"),45258.0)</f>
        <v>45258</v>
      </c>
      <c r="AB2965" s="3">
        <f t="array" ref="AB2965">ROUNDDOWN(INDEX($A:$N,MATCH(W2965,$A:$A,0),COLUMN(N$1))/X2965,0)+Z2965</f>
        <v>59</v>
      </c>
      <c r="AC2965" s="3" t="str">
        <f t="array" ref="AC2965">INDEX($A:$P,MATCH(W2965,$A:$A,0),COLUMN(P$1))</f>
        <v>LC DINING TABLES</v>
      </c>
      <c r="AD2965" s="3" t="s">
        <v>3070</v>
      </c>
      <c r="AE2965" s="3">
        <v>4.0</v>
      </c>
      <c r="AF2965" s="3">
        <f t="array" ref="AF2965">ROUNDDOWN(INDEX($A:$O,MATCH(AD2965,$A:$A,0),COLUMN(O$1))/AE2965,0)</f>
        <v>0</v>
      </c>
      <c r="AG2965" s="3">
        <f t="array" ref="AG2965">ROUNDDOWN(INDEX($A:$J,MATCH(AD2965,$A:$A,0),COLUMN(H$1))/AE2965,0)+AF2965</f>
        <v>40</v>
      </c>
      <c r="AH2965" s="5">
        <f>IFERROR(__xludf.DUMMYFUNCTION("SINGLE(XLOOKUP(AD2965,A:A,M:M))"),45255.0)</f>
        <v>45255</v>
      </c>
      <c r="AI2965" s="3">
        <f t="array" ref="AI2965">ROUNDDOWN(INDEX($A:$N,MATCH(AD2965,$A:$A,0),COLUMN(N$1))/AE2965,0)+AG2965</f>
        <v>40</v>
      </c>
      <c r="AJ2965" s="3" t="str">
        <f t="array" ref="AJ2965">INDEX($A:$P,MATCH(AD2965,$A:$A,0),COLUMN(P$1))</f>
        <v>LC DINING CHAIRS</v>
      </c>
    </row>
    <row r="2966" ht="15.75" customHeight="1">
      <c r="A2966" s="3" t="s">
        <v>3242</v>
      </c>
      <c r="B2966" s="4" t="str">
        <f t="shared" si="104"/>
        <v>SETWEDI5JNWABLU</v>
      </c>
      <c r="D2966" s="3" t="s">
        <v>101</v>
      </c>
      <c r="G2966" s="4">
        <v>0.0</v>
      </c>
      <c r="I2966" s="4">
        <v>0.0</v>
      </c>
      <c r="J2966" s="4">
        <v>0.0</v>
      </c>
      <c r="K2966" s="4">
        <v>0.0</v>
      </c>
      <c r="L2966" s="4">
        <v>0.0</v>
      </c>
      <c r="O2966" s="6">
        <f t="shared" si="2"/>
        <v>0</v>
      </c>
      <c r="P2966" s="3" t="s">
        <v>144</v>
      </c>
      <c r="Q2966" s="3" t="str">
        <f t="shared" si="3"/>
        <v>LC DINING TABLES</v>
      </c>
      <c r="R2966" s="3">
        <f t="shared" si="4"/>
        <v>0</v>
      </c>
      <c r="S2966" s="3">
        <f t="shared" si="5"/>
        <v>20</v>
      </c>
      <c r="T2966" s="7">
        <f t="shared" si="6"/>
        <v>0</v>
      </c>
      <c r="U2966" s="8">
        <f t="array" ref="U2966">IF(W2966&lt;&gt;0,MAX(IFERROR(INDEX(A:S,MATCH(W2966,A:A,0),COLUMN(M$2)),0),IFERROR(INDEX(A:S,MATCH(AD2966,A:A,0),COLUMN(M$2)),0),IFERROR(INDEX(A:S,MATCH(AK2966,A:A,0),COLUMN(M$2)),0),IFERROR(INDEX(A:S,MATCH(AR2966,A:A,0),COLUMN(M$2)),0)),M2966)</f>
        <v>45241</v>
      </c>
      <c r="V2966" s="3">
        <f t="shared" si="7"/>
        <v>0</v>
      </c>
      <c r="W2966" s="3" t="s">
        <v>3236</v>
      </c>
      <c r="X2966" s="3">
        <v>1.0</v>
      </c>
      <c r="Y2966" s="3">
        <f t="array" ref="Y2966">ROUNDDOWN(INDEX($A:$O,MATCH(W2966,$A:$A,0),COLUMN(O$1))/X2966,0)</f>
        <v>0</v>
      </c>
      <c r="Z2966" s="3">
        <f t="array" ref="Z2966">ROUNDDOWN(INDEX($A:$J,MATCH(W2966,$A:$A,0),COLUMN(H$1))/X2966,0)+Y2966</f>
        <v>20</v>
      </c>
      <c r="AA2966" s="5">
        <f>IFERROR(__xludf.DUMMYFUNCTION("SINGLE(XLOOKUP(W2966,A:A,M:M))"),45241.0)</f>
        <v>45241</v>
      </c>
      <c r="AB2966" s="3">
        <f t="array" ref="AB2966">ROUNDDOWN(INDEX($A:$N,MATCH(W2966,$A:$A,0),COLUMN(N$1))/X2966,0)+Z2966</f>
        <v>20</v>
      </c>
      <c r="AC2966" s="3" t="str">
        <f t="array" ref="AC2966">INDEX($A:$P,MATCH(W2966,$A:$A,0),COLUMN(P$1))</f>
        <v>LC DINING TABLES</v>
      </c>
      <c r="AD2966" s="3" t="s">
        <v>3071</v>
      </c>
      <c r="AE2966" s="3">
        <v>4.0</v>
      </c>
      <c r="AF2966" s="3">
        <f t="array" ref="AF2966">ROUNDDOWN(INDEX($A:$O,MATCH(AD2966,$A:$A,0),COLUMN(O$1))/AE2966,0)</f>
        <v>40</v>
      </c>
      <c r="AG2966" s="3">
        <f t="array" ref="AG2966">ROUNDDOWN(INDEX($A:$J,MATCH(AD2966,$A:$A,0),COLUMN(H$1))/AE2966,0)+AF2966</f>
        <v>40</v>
      </c>
      <c r="AH2966" s="5" t="str">
        <f>IFERROR(__xludf.DUMMYFUNCTION("SINGLE(XLOOKUP(AD2966,A:A,M:M))"),"")</f>
        <v/>
      </c>
      <c r="AI2966" s="3">
        <f t="array" ref="AI2966">ROUNDDOWN(INDEX($A:$N,MATCH(AD2966,$A:$A,0),COLUMN(N$1))/AE2966,0)+AG2966</f>
        <v>40</v>
      </c>
      <c r="AJ2966" s="3" t="str">
        <f t="array" ref="AJ2966">INDEX($A:$P,MATCH(AD2966,$A:$A,0),COLUMN(P$1))</f>
        <v>LC DINING CHAIRS</v>
      </c>
    </row>
    <row r="2967" ht="15.75" customHeight="1">
      <c r="A2967" s="3" t="s">
        <v>3243</v>
      </c>
      <c r="B2967" s="4" t="str">
        <f t="shared" si="104"/>
        <v>SETWEDI5JNWACH</v>
      </c>
      <c r="D2967" s="3" t="s">
        <v>101</v>
      </c>
      <c r="G2967" s="4">
        <v>0.0</v>
      </c>
      <c r="I2967" s="4">
        <v>0.0</v>
      </c>
      <c r="J2967" s="4">
        <v>0.0</v>
      </c>
      <c r="K2967" s="4">
        <v>0.0</v>
      </c>
      <c r="L2967" s="4">
        <v>0.0</v>
      </c>
      <c r="O2967" s="6">
        <f t="shared" si="2"/>
        <v>0</v>
      </c>
      <c r="P2967" s="3" t="s">
        <v>144</v>
      </c>
      <c r="Q2967" s="3" t="str">
        <f t="shared" si="3"/>
        <v>LC DINING TABLES</v>
      </c>
      <c r="R2967" s="3">
        <f t="shared" si="4"/>
        <v>0</v>
      </c>
      <c r="S2967" s="3">
        <f t="shared" si="5"/>
        <v>9</v>
      </c>
      <c r="T2967" s="7">
        <f t="shared" si="6"/>
        <v>0</v>
      </c>
      <c r="U2967" s="8">
        <f t="array" ref="U2967">IF(W2967&lt;&gt;0,MAX(IFERROR(INDEX(A:S,MATCH(W2967,A:A,0),COLUMN(M$2)),0),IFERROR(INDEX(A:S,MATCH(AD2967,A:A,0),COLUMN(M$2)),0),IFERROR(INDEX(A:S,MATCH(AK2967,A:A,0),COLUMN(M$2)),0),IFERROR(INDEX(A:S,MATCH(AR2967,A:A,0),COLUMN(M$2)),0)),M2967)</f>
        <v>45241</v>
      </c>
      <c r="V2967" s="3">
        <f t="shared" si="7"/>
        <v>0</v>
      </c>
      <c r="W2967" s="3" t="s">
        <v>3236</v>
      </c>
      <c r="X2967" s="3">
        <v>1.0</v>
      </c>
      <c r="Y2967" s="3">
        <f t="array" ref="Y2967">ROUNDDOWN(INDEX($A:$O,MATCH(W2967,$A:$A,0),COLUMN(O$1))/X2967,0)</f>
        <v>0</v>
      </c>
      <c r="Z2967" s="3">
        <f t="array" ref="Z2967">ROUNDDOWN(INDEX($A:$J,MATCH(W2967,$A:$A,0),COLUMN(H$1))/X2967,0)+Y2967</f>
        <v>20</v>
      </c>
      <c r="AA2967" s="5">
        <f>IFERROR(__xludf.DUMMYFUNCTION("SINGLE(XLOOKUP(W2967,A:A,M:M))"),45241.0)</f>
        <v>45241</v>
      </c>
      <c r="AB2967" s="3">
        <f t="array" ref="AB2967">ROUNDDOWN(INDEX($A:$N,MATCH(W2967,$A:$A,0),COLUMN(N$1))/X2967,0)+Z2967</f>
        <v>20</v>
      </c>
      <c r="AC2967" s="3" t="str">
        <f t="array" ref="AC2967">INDEX($A:$P,MATCH(W2967,$A:$A,0),COLUMN(P$1))</f>
        <v>LC DINING TABLES</v>
      </c>
      <c r="AD2967" s="3" t="s">
        <v>3072</v>
      </c>
      <c r="AE2967" s="3">
        <v>4.0</v>
      </c>
      <c r="AF2967" s="3">
        <f t="array" ref="AF2967">ROUNDDOWN(INDEX($A:$O,MATCH(AD2967,$A:$A,0),COLUMN(O$1))/AE2967,0)</f>
        <v>9</v>
      </c>
      <c r="AG2967" s="3">
        <f t="array" ref="AG2967">ROUNDDOWN(INDEX($A:$J,MATCH(AD2967,$A:$A,0),COLUMN(H$1))/AE2967,0)+AF2967</f>
        <v>9</v>
      </c>
      <c r="AH2967" s="5" t="str">
        <f>IFERROR(__xludf.DUMMYFUNCTION("SINGLE(XLOOKUP(AD2967,A:A,M:M))"),"")</f>
        <v/>
      </c>
      <c r="AI2967" s="3">
        <f t="array" ref="AI2967">ROUNDDOWN(INDEX($A:$N,MATCH(AD2967,$A:$A,0),COLUMN(N$1))/AE2967,0)+AG2967</f>
        <v>9</v>
      </c>
      <c r="AJ2967" s="3" t="str">
        <f t="array" ref="AJ2967">INDEX($A:$P,MATCH(AD2967,$A:$A,0),COLUMN(P$1))</f>
        <v>LC DINING CHAIRS</v>
      </c>
    </row>
    <row r="2968" ht="15.75" customHeight="1">
      <c r="A2968" s="3" t="s">
        <v>3244</v>
      </c>
      <c r="B2968" s="4" t="str">
        <f t="shared" si="104"/>
        <v>SETWEDI5JNWAOR</v>
      </c>
      <c r="D2968" s="3" t="s">
        <v>101</v>
      </c>
      <c r="G2968" s="4">
        <v>0.0</v>
      </c>
      <c r="I2968" s="4">
        <v>0.0</v>
      </c>
      <c r="J2968" s="4">
        <v>0.0</v>
      </c>
      <c r="K2968" s="4">
        <v>0.0</v>
      </c>
      <c r="L2968" s="4">
        <v>0.0</v>
      </c>
      <c r="O2968" s="6">
        <f t="shared" si="2"/>
        <v>0</v>
      </c>
      <c r="P2968" s="3" t="s">
        <v>144</v>
      </c>
      <c r="Q2968" s="3" t="str">
        <f t="shared" si="3"/>
        <v>LC DINING TABLES</v>
      </c>
      <c r="R2968" s="3">
        <f t="shared" si="4"/>
        <v>0</v>
      </c>
      <c r="S2968" s="3">
        <f t="shared" si="5"/>
        <v>6</v>
      </c>
      <c r="T2968" s="7">
        <f t="shared" si="6"/>
        <v>0</v>
      </c>
      <c r="U2968" s="8">
        <f t="array" ref="U2968">IF(W2968&lt;&gt;0,MAX(IFERROR(INDEX(A:S,MATCH(W2968,A:A,0),COLUMN(M$2)),0),IFERROR(INDEX(A:S,MATCH(AD2968,A:A,0),COLUMN(M$2)),0),IFERROR(INDEX(A:S,MATCH(AK2968,A:A,0),COLUMN(M$2)),0),IFERROR(INDEX(A:S,MATCH(AR2968,A:A,0),COLUMN(M$2)),0)),M2968)</f>
        <v>45241</v>
      </c>
      <c r="V2968" s="3">
        <f t="shared" si="7"/>
        <v>0</v>
      </c>
      <c r="W2968" s="3" t="s">
        <v>3236</v>
      </c>
      <c r="X2968" s="3">
        <v>1.0</v>
      </c>
      <c r="Y2968" s="3">
        <f t="array" ref="Y2968">ROUNDDOWN(INDEX($A:$O,MATCH(W2968,$A:$A,0),COLUMN(O$1))/X2968,0)</f>
        <v>0</v>
      </c>
      <c r="Z2968" s="3">
        <f t="array" ref="Z2968">ROUNDDOWN(INDEX($A:$J,MATCH(W2968,$A:$A,0),COLUMN(H$1))/X2968,0)+Y2968</f>
        <v>20</v>
      </c>
      <c r="AA2968" s="5">
        <f>IFERROR(__xludf.DUMMYFUNCTION("SINGLE(XLOOKUP(W2968,A:A,M:M))"),45241.0)</f>
        <v>45241</v>
      </c>
      <c r="AB2968" s="3">
        <f t="array" ref="AB2968">ROUNDDOWN(INDEX($A:$N,MATCH(W2968,$A:$A,0),COLUMN(N$1))/X2968,0)+Z2968</f>
        <v>20</v>
      </c>
      <c r="AC2968" s="3" t="str">
        <f t="array" ref="AC2968">INDEX($A:$P,MATCH(W2968,$A:$A,0),COLUMN(P$1))</f>
        <v>LC DINING TABLES</v>
      </c>
      <c r="AD2968" s="3" t="s">
        <v>3073</v>
      </c>
      <c r="AE2968" s="3">
        <v>4.0</v>
      </c>
      <c r="AF2968" s="3">
        <f t="array" ref="AF2968">ROUNDDOWN(INDEX($A:$O,MATCH(AD2968,$A:$A,0),COLUMN(O$1))/AE2968,0)</f>
        <v>6</v>
      </c>
      <c r="AG2968" s="3">
        <f t="array" ref="AG2968">ROUNDDOWN(INDEX($A:$J,MATCH(AD2968,$A:$A,0),COLUMN(H$1))/AE2968,0)+AF2968</f>
        <v>6</v>
      </c>
      <c r="AH2968" s="5" t="str">
        <f>IFERROR(__xludf.DUMMYFUNCTION("SINGLE(XLOOKUP(AD2968,A:A,M:M))"),"")</f>
        <v/>
      </c>
      <c r="AI2968" s="3">
        <f t="array" ref="AI2968">ROUNDDOWN(INDEX($A:$N,MATCH(AD2968,$A:$A,0),COLUMN(N$1))/AE2968,0)+AG2968</f>
        <v>6</v>
      </c>
      <c r="AJ2968" s="3" t="str">
        <f t="array" ref="AJ2968">INDEX($A:$P,MATCH(AD2968,$A:$A,0),COLUMN(P$1))</f>
        <v>LC DINING CHAIRS</v>
      </c>
    </row>
    <row r="2969" ht="15.75" customHeight="1">
      <c r="A2969" s="3" t="s">
        <v>3245</v>
      </c>
      <c r="B2969" s="4" t="str">
        <f t="shared" si="104"/>
        <v>SETWEDI5REBLGR</v>
      </c>
      <c r="D2969" s="3" t="s">
        <v>101</v>
      </c>
      <c r="G2969" s="4">
        <v>0.0</v>
      </c>
      <c r="I2969" s="4">
        <v>0.0</v>
      </c>
      <c r="J2969" s="4">
        <v>7.0</v>
      </c>
      <c r="K2969" s="4">
        <v>0.0</v>
      </c>
      <c r="L2969" s="4">
        <v>0.0</v>
      </c>
      <c r="O2969" s="6">
        <f t="shared" si="2"/>
        <v>7</v>
      </c>
      <c r="P2969" s="3" t="s">
        <v>144</v>
      </c>
      <c r="Q2969" s="3" t="str">
        <f t="shared" si="3"/>
        <v>LC DINING TABLES</v>
      </c>
      <c r="R2969" s="3">
        <f t="shared" si="4"/>
        <v>9</v>
      </c>
      <c r="S2969" s="3">
        <f t="shared" si="5"/>
        <v>24</v>
      </c>
      <c r="T2969" s="7">
        <f t="shared" si="6"/>
        <v>7</v>
      </c>
      <c r="U2969" s="8">
        <f t="array" ref="U2969">IF(W2969&lt;&gt;0,MAX(IFERROR(INDEX(A:S,MATCH(W2969,A:A,0),COLUMN(M$2)),0),IFERROR(INDEX(A:S,MATCH(AD2969,A:A,0),COLUMN(M$2)),0),IFERROR(INDEX(A:S,MATCH(AK2969,A:A,0),COLUMN(M$2)),0),IFERROR(INDEX(A:S,MATCH(AR2969,A:A,0),COLUMN(M$2)),0)),M2969)</f>
        <v>45258</v>
      </c>
      <c r="V2969" s="3">
        <f t="shared" si="7"/>
        <v>0</v>
      </c>
      <c r="W2969" s="3" t="s">
        <v>3235</v>
      </c>
      <c r="X2969" s="3">
        <v>1.0</v>
      </c>
      <c r="Y2969" s="3">
        <f t="array" ref="Y2969">ROUNDDOWN(INDEX($A:$O,MATCH(W2969,$A:$A,0),COLUMN(O$1))/X2969,0)</f>
        <v>9</v>
      </c>
      <c r="Z2969" s="3">
        <f t="array" ref="Z2969">ROUNDDOWN(INDEX($A:$J,MATCH(W2969,$A:$A,0),COLUMN(H$1))/X2969,0)+Y2969</f>
        <v>59</v>
      </c>
      <c r="AA2969" s="5">
        <f>IFERROR(__xludf.DUMMYFUNCTION("SINGLE(XLOOKUP(W2969,A:A,M:M))"),45258.0)</f>
        <v>45258</v>
      </c>
      <c r="AB2969" s="3">
        <f t="array" ref="AB2969">ROUNDDOWN(INDEX($A:$N,MATCH(W2969,$A:$A,0),COLUMN(N$1))/X2969,0)+Z2969</f>
        <v>59</v>
      </c>
      <c r="AC2969" s="3" t="str">
        <f t="array" ref="AC2969">INDEX($A:$P,MATCH(W2969,$A:$A,0),COLUMN(P$1))</f>
        <v>LC DINING TABLES</v>
      </c>
      <c r="AD2969" s="3" t="s">
        <v>3074</v>
      </c>
      <c r="AE2969" s="3">
        <v>4.0</v>
      </c>
      <c r="AF2969" s="3">
        <f t="array" ref="AF2969">ROUNDDOWN(INDEX($A:$O,MATCH(AD2969,$A:$A,0),COLUMN(O$1))/AE2969,0)</f>
        <v>13</v>
      </c>
      <c r="AG2969" s="3">
        <f t="array" ref="AG2969">ROUNDDOWN(INDEX($A:$J,MATCH(AD2969,$A:$A,0),COLUMN(H$1))/AE2969,0)+AF2969</f>
        <v>33</v>
      </c>
      <c r="AH2969" s="5">
        <f>IFERROR(__xludf.DUMMYFUNCTION("SINGLE(XLOOKUP(AD2969,A:A,M:M))"),45241.0)</f>
        <v>45241</v>
      </c>
      <c r="AI2969" s="3">
        <f t="array" ref="AI2969">ROUNDDOWN(INDEX($A:$N,MATCH(AD2969,$A:$A,0),COLUMN(N$1))/AE2969,0)+AG2969</f>
        <v>33</v>
      </c>
      <c r="AJ2969" s="3" t="str">
        <f t="array" ref="AJ2969">INDEX($A:$P,MATCH(AD2969,$A:$A,0),COLUMN(P$1))</f>
        <v>LC DINING CHAIRS</v>
      </c>
    </row>
    <row r="2970" ht="15.75" customHeight="1">
      <c r="A2970" s="3" t="s">
        <v>3246</v>
      </c>
      <c r="B2970" s="4" t="str">
        <f t="shared" si="104"/>
        <v>SETWEDI5REWABLU</v>
      </c>
      <c r="D2970" s="3" t="s">
        <v>101</v>
      </c>
      <c r="G2970" s="4">
        <v>0.0</v>
      </c>
      <c r="I2970" s="4">
        <v>0.0</v>
      </c>
      <c r="J2970" s="4">
        <v>0.0</v>
      </c>
      <c r="K2970" s="4">
        <v>0.0</v>
      </c>
      <c r="L2970" s="4">
        <v>0.0</v>
      </c>
      <c r="O2970" s="6">
        <f t="shared" si="2"/>
        <v>0</v>
      </c>
      <c r="P2970" s="3" t="s">
        <v>144</v>
      </c>
      <c r="Q2970" s="3" t="str">
        <f t="shared" si="3"/>
        <v>LC DINING TABLES</v>
      </c>
      <c r="R2970" s="3">
        <f t="shared" si="4"/>
        <v>0</v>
      </c>
      <c r="S2970" s="3">
        <f t="shared" si="5"/>
        <v>9</v>
      </c>
      <c r="T2970" s="7">
        <f t="shared" si="6"/>
        <v>0</v>
      </c>
      <c r="U2970" s="8">
        <f t="array" ref="U2970">IF(W2970&lt;&gt;0,MAX(IFERROR(INDEX(A:S,MATCH(W2970,A:A,0),COLUMN(M$2)),0),IFERROR(INDEX(A:S,MATCH(AD2970,A:A,0),COLUMN(M$2)),0),IFERROR(INDEX(A:S,MATCH(AK2970,A:A,0),COLUMN(M$2)),0),IFERROR(INDEX(A:S,MATCH(AR2970,A:A,0),COLUMN(M$2)),0)),M2970)</f>
        <v>45241</v>
      </c>
      <c r="V2970" s="3">
        <f t="shared" si="7"/>
        <v>0</v>
      </c>
      <c r="W2970" s="3" t="s">
        <v>3236</v>
      </c>
      <c r="X2970" s="3">
        <v>1.0</v>
      </c>
      <c r="Y2970" s="3">
        <f t="array" ref="Y2970">ROUNDDOWN(INDEX($A:$O,MATCH(W2970,$A:$A,0),COLUMN(O$1))/X2970,0)</f>
        <v>0</v>
      </c>
      <c r="Z2970" s="3">
        <f t="array" ref="Z2970">ROUNDDOWN(INDEX($A:$J,MATCH(W2970,$A:$A,0),COLUMN(H$1))/X2970,0)+Y2970</f>
        <v>20</v>
      </c>
      <c r="AA2970" s="5">
        <f>IFERROR(__xludf.DUMMYFUNCTION("SINGLE(XLOOKUP(W2970,A:A,M:M))"),45241.0)</f>
        <v>45241</v>
      </c>
      <c r="AB2970" s="3">
        <f t="array" ref="AB2970">ROUNDDOWN(INDEX($A:$N,MATCH(W2970,$A:$A,0),COLUMN(N$1))/X2970,0)+Z2970</f>
        <v>20</v>
      </c>
      <c r="AC2970" s="3" t="str">
        <f t="array" ref="AC2970">INDEX($A:$P,MATCH(W2970,$A:$A,0),COLUMN(P$1))</f>
        <v>LC DINING TABLES</v>
      </c>
      <c r="AD2970" s="3" t="s">
        <v>3075</v>
      </c>
      <c r="AE2970" s="3">
        <v>4.0</v>
      </c>
      <c r="AF2970" s="3">
        <f t="array" ref="AF2970">ROUNDDOWN(INDEX($A:$O,MATCH(AD2970,$A:$A,0),COLUMN(O$1))/AE2970,0)</f>
        <v>9</v>
      </c>
      <c r="AG2970" s="3">
        <f t="array" ref="AG2970">ROUNDDOWN(INDEX($A:$J,MATCH(AD2970,$A:$A,0),COLUMN(H$1))/AE2970,0)+AF2970</f>
        <v>9</v>
      </c>
      <c r="AH2970" s="5" t="str">
        <f>IFERROR(__xludf.DUMMYFUNCTION("SINGLE(XLOOKUP(AD2970,A:A,M:M))"),"")</f>
        <v/>
      </c>
      <c r="AI2970" s="3">
        <f t="array" ref="AI2970">ROUNDDOWN(INDEX($A:$N,MATCH(AD2970,$A:$A,0),COLUMN(N$1))/AE2970,0)+AG2970</f>
        <v>9</v>
      </c>
      <c r="AJ2970" s="3" t="str">
        <f t="array" ref="AJ2970">INDEX($A:$P,MATCH(AD2970,$A:$A,0),COLUMN(P$1))</f>
        <v>LC DINING CHAIRS</v>
      </c>
    </row>
    <row r="2971" ht="15.75" customHeight="1">
      <c r="A2971" s="3" t="s">
        <v>3247</v>
      </c>
      <c r="B2971" s="4" t="str">
        <f t="shared" si="104"/>
        <v>SETWEDI5REWACH</v>
      </c>
      <c r="D2971" s="3" t="s">
        <v>101</v>
      </c>
      <c r="G2971" s="4">
        <v>0.0</v>
      </c>
      <c r="I2971" s="4">
        <v>0.0</v>
      </c>
      <c r="J2971" s="4">
        <v>0.0</v>
      </c>
      <c r="K2971" s="4">
        <v>0.0</v>
      </c>
      <c r="L2971" s="4">
        <v>0.0</v>
      </c>
      <c r="O2971" s="6">
        <f t="shared" si="2"/>
        <v>0</v>
      </c>
      <c r="P2971" s="3" t="s">
        <v>144</v>
      </c>
      <c r="Q2971" s="3" t="str">
        <f t="shared" si="3"/>
        <v>LC DINING TABLES</v>
      </c>
      <c r="R2971" s="3">
        <f t="shared" si="4"/>
        <v>0</v>
      </c>
      <c r="S2971" s="3">
        <f t="shared" si="5"/>
        <v>20</v>
      </c>
      <c r="T2971" s="7">
        <f t="shared" si="6"/>
        <v>0</v>
      </c>
      <c r="U2971" s="8">
        <f t="array" ref="U2971">IF(W2971&lt;&gt;0,MAX(IFERROR(INDEX(A:S,MATCH(W2971,A:A,0),COLUMN(M$2)),0),IFERROR(INDEX(A:S,MATCH(AD2971,A:A,0),COLUMN(M$2)),0),IFERROR(INDEX(A:S,MATCH(AK2971,A:A,0),COLUMN(M$2)),0),IFERROR(INDEX(A:S,MATCH(AR2971,A:A,0),COLUMN(M$2)),0)),M2971)</f>
        <v>45241</v>
      </c>
      <c r="V2971" s="3">
        <f t="shared" si="7"/>
        <v>0</v>
      </c>
      <c r="W2971" s="3" t="s">
        <v>3236</v>
      </c>
      <c r="X2971" s="3">
        <v>1.0</v>
      </c>
      <c r="Y2971" s="3">
        <f t="array" ref="Y2971">ROUNDDOWN(INDEX($A:$O,MATCH(W2971,$A:$A,0),COLUMN(O$1))/X2971,0)</f>
        <v>0</v>
      </c>
      <c r="Z2971" s="3">
        <f t="array" ref="Z2971">ROUNDDOWN(INDEX($A:$J,MATCH(W2971,$A:$A,0),COLUMN(H$1))/X2971,0)+Y2971</f>
        <v>20</v>
      </c>
      <c r="AA2971" s="5">
        <f>IFERROR(__xludf.DUMMYFUNCTION("SINGLE(XLOOKUP(W2971,A:A,M:M))"),45241.0)</f>
        <v>45241</v>
      </c>
      <c r="AB2971" s="3">
        <f t="array" ref="AB2971">ROUNDDOWN(INDEX($A:$N,MATCH(W2971,$A:$A,0),COLUMN(N$1))/X2971,0)+Z2971</f>
        <v>20</v>
      </c>
      <c r="AC2971" s="3" t="str">
        <f t="array" ref="AC2971">INDEX($A:$P,MATCH(W2971,$A:$A,0),COLUMN(P$1))</f>
        <v>LC DINING TABLES</v>
      </c>
      <c r="AD2971" s="3" t="s">
        <v>3077</v>
      </c>
      <c r="AE2971" s="3">
        <v>4.0</v>
      </c>
      <c r="AF2971" s="3">
        <f t="array" ref="AF2971">ROUNDDOWN(INDEX($A:$O,MATCH(AD2971,$A:$A,0),COLUMN(O$1))/AE2971,0)</f>
        <v>38</v>
      </c>
      <c r="AG2971" s="3">
        <f t="array" ref="AG2971">ROUNDDOWN(INDEX($A:$J,MATCH(AD2971,$A:$A,0),COLUMN(H$1))/AE2971,0)+AF2971</f>
        <v>38</v>
      </c>
      <c r="AH2971" s="5" t="str">
        <f>IFERROR(__xludf.DUMMYFUNCTION("SINGLE(XLOOKUP(AD2971,A:A,M:M))"),"")</f>
        <v/>
      </c>
      <c r="AI2971" s="3">
        <f t="array" ref="AI2971">ROUNDDOWN(INDEX($A:$N,MATCH(AD2971,$A:$A,0),COLUMN(N$1))/AE2971,0)+AG2971</f>
        <v>38</v>
      </c>
      <c r="AJ2971" s="3" t="str">
        <f t="array" ref="AJ2971">INDEX($A:$P,MATCH(AD2971,$A:$A,0),COLUMN(P$1))</f>
        <v>LC DINING CHAIRS</v>
      </c>
    </row>
    <row r="2972" ht="15.75" customHeight="1">
      <c r="A2972" s="3" t="s">
        <v>3248</v>
      </c>
      <c r="B2972" s="4" t="str">
        <f t="shared" si="104"/>
        <v>SETWEDI5REWAOR</v>
      </c>
      <c r="D2972" s="3" t="s">
        <v>101</v>
      </c>
      <c r="G2972" s="4">
        <v>0.0</v>
      </c>
      <c r="I2972" s="4">
        <v>0.0</v>
      </c>
      <c r="J2972" s="4">
        <v>0.0</v>
      </c>
      <c r="K2972" s="4">
        <v>0.0</v>
      </c>
      <c r="L2972" s="4">
        <v>0.0</v>
      </c>
      <c r="O2972" s="6">
        <f t="shared" si="2"/>
        <v>0</v>
      </c>
      <c r="P2972" s="3" t="s">
        <v>144</v>
      </c>
      <c r="Q2972" s="3" t="str">
        <f t="shared" si="3"/>
        <v>LC DINING TABLES</v>
      </c>
      <c r="R2972" s="3">
        <f t="shared" si="4"/>
        <v>0</v>
      </c>
      <c r="S2972" s="3">
        <f t="shared" si="5"/>
        <v>12</v>
      </c>
      <c r="T2972" s="7">
        <f t="shared" si="6"/>
        <v>0</v>
      </c>
      <c r="U2972" s="8">
        <f t="array" ref="U2972">IF(W2972&lt;&gt;0,MAX(IFERROR(INDEX(A:S,MATCH(W2972,A:A,0),COLUMN(M$2)),0),IFERROR(INDEX(A:S,MATCH(AD2972,A:A,0),COLUMN(M$2)),0),IFERROR(INDEX(A:S,MATCH(AK2972,A:A,0),COLUMN(M$2)),0),IFERROR(INDEX(A:S,MATCH(AR2972,A:A,0),COLUMN(M$2)),0)),M2972)</f>
        <v>45241</v>
      </c>
      <c r="V2972" s="3">
        <f t="shared" si="7"/>
        <v>0</v>
      </c>
      <c r="W2972" s="3" t="s">
        <v>3236</v>
      </c>
      <c r="X2972" s="3">
        <v>1.0</v>
      </c>
      <c r="Y2972" s="3">
        <f t="array" ref="Y2972">ROUNDDOWN(INDEX($A:$O,MATCH(W2972,$A:$A,0),COLUMN(O$1))/X2972,0)</f>
        <v>0</v>
      </c>
      <c r="Z2972" s="3">
        <f t="array" ref="Z2972">ROUNDDOWN(INDEX($A:$J,MATCH(W2972,$A:$A,0),COLUMN(H$1))/X2972,0)+Y2972</f>
        <v>20</v>
      </c>
      <c r="AA2972" s="5">
        <f>IFERROR(__xludf.DUMMYFUNCTION("SINGLE(XLOOKUP(W2972,A:A,M:M))"),45241.0)</f>
        <v>45241</v>
      </c>
      <c r="AB2972" s="3">
        <f t="array" ref="AB2972">ROUNDDOWN(INDEX($A:$N,MATCH(W2972,$A:$A,0),COLUMN(N$1))/X2972,0)+Z2972</f>
        <v>20</v>
      </c>
      <c r="AC2972" s="3" t="str">
        <f t="array" ref="AC2972">INDEX($A:$P,MATCH(W2972,$A:$A,0),COLUMN(P$1))</f>
        <v>LC DINING TABLES</v>
      </c>
      <c r="AD2972" s="3" t="s">
        <v>3076</v>
      </c>
      <c r="AE2972" s="3">
        <v>4.0</v>
      </c>
      <c r="AF2972" s="3">
        <f t="array" ref="AF2972">ROUNDDOWN(INDEX($A:$O,MATCH(AD2972,$A:$A,0),COLUMN(O$1))/AE2972,0)</f>
        <v>12</v>
      </c>
      <c r="AG2972" s="3">
        <f t="array" ref="AG2972">ROUNDDOWN(INDEX($A:$J,MATCH(AD2972,$A:$A,0),COLUMN(H$1))/AE2972,0)+AF2972</f>
        <v>12</v>
      </c>
      <c r="AH2972" s="5" t="str">
        <f>IFERROR(__xludf.DUMMYFUNCTION("SINGLE(XLOOKUP(AD2972,A:A,M:M))"),"")</f>
        <v/>
      </c>
      <c r="AI2972" s="3">
        <f t="array" ref="AI2972">ROUNDDOWN(INDEX($A:$N,MATCH(AD2972,$A:$A,0),COLUMN(N$1))/AE2972,0)+AG2972</f>
        <v>12</v>
      </c>
      <c r="AJ2972" s="3" t="str">
        <f t="array" ref="AJ2972">INDEX($A:$P,MATCH(AD2972,$A:$A,0),COLUMN(P$1))</f>
        <v>LC DINING CHAIRS</v>
      </c>
    </row>
    <row r="2973" ht="15.75" customHeight="1">
      <c r="A2973" s="3" t="s">
        <v>3249</v>
      </c>
      <c r="B2973" s="4" t="str">
        <f t="shared" si="104"/>
        <v>SETWEDI5TAGRBL</v>
      </c>
      <c r="D2973" s="3" t="s">
        <v>101</v>
      </c>
      <c r="G2973" s="4">
        <v>0.0</v>
      </c>
      <c r="I2973" s="4">
        <v>0.0</v>
      </c>
      <c r="J2973" s="4">
        <v>0.0</v>
      </c>
      <c r="K2973" s="4">
        <v>0.0</v>
      </c>
      <c r="L2973" s="4">
        <v>0.0</v>
      </c>
      <c r="O2973" s="6">
        <f t="shared" si="2"/>
        <v>0</v>
      </c>
      <c r="P2973" s="3" t="s">
        <v>144</v>
      </c>
      <c r="Q2973" s="3" t="str">
        <f t="shared" si="3"/>
        <v>LC DINING TABLES</v>
      </c>
      <c r="R2973" s="3">
        <f t="shared" si="4"/>
        <v>1</v>
      </c>
      <c r="S2973" s="3">
        <f t="shared" si="5"/>
        <v>0</v>
      </c>
      <c r="T2973" s="7">
        <f t="shared" si="6"/>
        <v>0</v>
      </c>
      <c r="U2973" s="8">
        <f t="array" ref="U2973">IF(W2973&lt;&gt;0,MAX(IFERROR(INDEX(A:S,MATCH(W2973,A:A,0),COLUMN(M$2)),0),IFERROR(INDEX(A:S,MATCH(AD2973,A:A,0),COLUMN(M$2)),0),IFERROR(INDEX(A:S,MATCH(AK2973,A:A,0),COLUMN(M$2)),0),IFERROR(INDEX(A:S,MATCH(AR2973,A:A,0),COLUMN(M$2)),0)),M2973)</f>
        <v>45258</v>
      </c>
      <c r="V2973" s="3">
        <f t="shared" si="7"/>
        <v>0</v>
      </c>
      <c r="W2973" s="3" t="s">
        <v>3235</v>
      </c>
      <c r="X2973" s="3">
        <v>1.0</v>
      </c>
      <c r="Y2973" s="3">
        <f t="array" ref="Y2973">ROUNDDOWN(INDEX($A:$O,MATCH(W2973,$A:$A,0),COLUMN(O$1))/X2973,0)</f>
        <v>9</v>
      </c>
      <c r="Z2973" s="3">
        <f t="array" ref="Z2973">ROUNDDOWN(INDEX($A:$J,MATCH(W2973,$A:$A,0),COLUMN(H$1))/X2973,0)+Y2973</f>
        <v>59</v>
      </c>
      <c r="AA2973" s="5">
        <f>IFERROR(__xludf.DUMMYFUNCTION("SINGLE(XLOOKUP(W2973,A:A,M:M))"),45258.0)</f>
        <v>45258</v>
      </c>
      <c r="AB2973" s="3">
        <f t="array" ref="AB2973">ROUNDDOWN(INDEX($A:$N,MATCH(W2973,$A:$A,0),COLUMN(N$1))/X2973,0)+Z2973</f>
        <v>59</v>
      </c>
      <c r="AC2973" s="3" t="str">
        <f t="array" ref="AC2973">INDEX($A:$P,MATCH(W2973,$A:$A,0),COLUMN(P$1))</f>
        <v>LC DINING TABLES</v>
      </c>
      <c r="AD2973" s="3" t="s">
        <v>3078</v>
      </c>
      <c r="AE2973" s="3">
        <v>4.0</v>
      </c>
      <c r="AF2973" s="3">
        <f t="array" ref="AF2973">ROUNDDOWN(INDEX($A:$O,MATCH(AD2973,$A:$A,0),COLUMN(O$1))/AE2973,0)</f>
        <v>1</v>
      </c>
      <c r="AG2973" s="3">
        <f t="array" ref="AG2973">ROUNDDOWN(INDEX($A:$J,MATCH(AD2973,$A:$A,0),COLUMN(H$1))/AE2973,0)+AF2973</f>
        <v>1</v>
      </c>
      <c r="AH2973" s="5" t="str">
        <f>IFERROR(__xludf.DUMMYFUNCTION("SINGLE(XLOOKUP(AD2973,A:A,M:M))"),"")</f>
        <v/>
      </c>
      <c r="AI2973" s="3">
        <f t="array" ref="AI2973">ROUNDDOWN(INDEX($A:$N,MATCH(AD2973,$A:$A,0),COLUMN(N$1))/AE2973,0)+AG2973</f>
        <v>1</v>
      </c>
      <c r="AJ2973" s="3" t="str">
        <f t="array" ref="AJ2973">INDEX($A:$P,MATCH(AD2973,$A:$A,0),COLUMN(P$1))</f>
        <v>LC DINING CHAIRS</v>
      </c>
    </row>
    <row r="2974" ht="15.75" customHeight="1">
      <c r="A2974" s="3" t="s">
        <v>3250</v>
      </c>
      <c r="B2974" s="4" t="str">
        <f t="shared" si="104"/>
        <v>SETWEDI5TAGRWA</v>
      </c>
      <c r="D2974" s="3" t="s">
        <v>101</v>
      </c>
      <c r="G2974" s="4">
        <v>0.0</v>
      </c>
      <c r="I2974" s="4">
        <v>0.0</v>
      </c>
      <c r="J2974" s="4">
        <v>0.0</v>
      </c>
      <c r="K2974" s="4">
        <v>0.0</v>
      </c>
      <c r="L2974" s="4">
        <v>0.0</v>
      </c>
      <c r="O2974" s="6">
        <f t="shared" si="2"/>
        <v>0</v>
      </c>
      <c r="P2974" s="3" t="s">
        <v>144</v>
      </c>
      <c r="Q2974" s="3" t="str">
        <f t="shared" si="3"/>
        <v>LC DINING TABLES</v>
      </c>
      <c r="R2974" s="3">
        <f t="shared" si="4"/>
        <v>0</v>
      </c>
      <c r="S2974" s="3">
        <f t="shared" si="5"/>
        <v>20</v>
      </c>
      <c r="T2974" s="7">
        <f t="shared" si="6"/>
        <v>0</v>
      </c>
      <c r="U2974" s="8">
        <f t="array" ref="U2974">IF(W2974&lt;&gt;0,MAX(IFERROR(INDEX(A:S,MATCH(W2974,A:A,0),COLUMN(M$2)),0),IFERROR(INDEX(A:S,MATCH(AD2974,A:A,0),COLUMN(M$2)),0),IFERROR(INDEX(A:S,MATCH(AK2974,A:A,0),COLUMN(M$2)),0),IFERROR(INDEX(A:S,MATCH(AR2974,A:A,0),COLUMN(M$2)),0)),M2974)</f>
        <v>45255</v>
      </c>
      <c r="V2974" s="3">
        <f t="shared" si="7"/>
        <v>0</v>
      </c>
      <c r="W2974" s="3" t="s">
        <v>3236</v>
      </c>
      <c r="X2974" s="3">
        <v>1.0</v>
      </c>
      <c r="Y2974" s="3">
        <f t="array" ref="Y2974">ROUNDDOWN(INDEX($A:$O,MATCH(W2974,$A:$A,0),COLUMN(O$1))/X2974,0)</f>
        <v>0</v>
      </c>
      <c r="Z2974" s="3">
        <f t="array" ref="Z2974">ROUNDDOWN(INDEX($A:$J,MATCH(W2974,$A:$A,0),COLUMN(H$1))/X2974,0)+Y2974</f>
        <v>20</v>
      </c>
      <c r="AA2974" s="5">
        <f>IFERROR(__xludf.DUMMYFUNCTION("SINGLE(XLOOKUP(W2974,A:A,M:M))"),45241.0)</f>
        <v>45241</v>
      </c>
      <c r="AB2974" s="3">
        <f t="array" ref="AB2974">ROUNDDOWN(INDEX($A:$N,MATCH(W2974,$A:$A,0),COLUMN(N$1))/X2974,0)+Z2974</f>
        <v>20</v>
      </c>
      <c r="AC2974" s="3" t="str">
        <f t="array" ref="AC2974">INDEX($A:$P,MATCH(W2974,$A:$A,0),COLUMN(P$1))</f>
        <v>LC DINING TABLES</v>
      </c>
      <c r="AD2974" s="3" t="s">
        <v>3079</v>
      </c>
      <c r="AE2974" s="3">
        <v>4.0</v>
      </c>
      <c r="AF2974" s="3">
        <f t="array" ref="AF2974">ROUNDDOWN(INDEX($A:$O,MATCH(AD2974,$A:$A,0),COLUMN(O$1))/AE2974,0)</f>
        <v>0</v>
      </c>
      <c r="AG2974" s="3">
        <f t="array" ref="AG2974">ROUNDDOWN(INDEX($A:$J,MATCH(AD2974,$A:$A,0),COLUMN(H$1))/AE2974,0)+AF2974</f>
        <v>71</v>
      </c>
      <c r="AH2974" s="5">
        <f>IFERROR(__xludf.DUMMYFUNCTION("SINGLE(XLOOKUP(AD2974,A:A,M:M))"),45255.0)</f>
        <v>45255</v>
      </c>
      <c r="AI2974" s="3">
        <f t="array" ref="AI2974">ROUNDDOWN(INDEX($A:$N,MATCH(AD2974,$A:$A,0),COLUMN(N$1))/AE2974,0)+AG2974</f>
        <v>71</v>
      </c>
      <c r="AJ2974" s="3" t="str">
        <f t="array" ref="AJ2974">INDEX($A:$P,MATCH(AD2974,$A:$A,0),COLUMN(P$1))</f>
        <v>LC DINING CHAIRS</v>
      </c>
    </row>
    <row r="2975" ht="15.75" customHeight="1">
      <c r="A2975" s="3" t="s">
        <v>3251</v>
      </c>
      <c r="B2975" s="4" t="str">
        <f t="shared" si="104"/>
        <v>LCARDIBL42</v>
      </c>
      <c r="D2975" s="3" t="s">
        <v>101</v>
      </c>
      <c r="G2975" s="4">
        <v>46.0</v>
      </c>
      <c r="I2975" s="4">
        <v>2.0</v>
      </c>
      <c r="J2975" s="4">
        <v>43.0</v>
      </c>
      <c r="K2975" s="4">
        <v>0.0</v>
      </c>
      <c r="L2975" s="4">
        <v>0.0</v>
      </c>
      <c r="M2975" s="5"/>
      <c r="O2975" s="6">
        <f t="shared" si="2"/>
        <v>44</v>
      </c>
      <c r="P2975" s="3" t="s">
        <v>144</v>
      </c>
      <c r="Q2975" s="3" t="str">
        <f t="shared" si="3"/>
        <v>LC DINING TABLES</v>
      </c>
      <c r="R2975" s="3">
        <f t="shared" si="4"/>
        <v>44</v>
      </c>
      <c r="S2975" s="3" t="str">
        <f t="shared" si="5"/>
        <v/>
      </c>
      <c r="T2975" s="7">
        <f t="shared" si="6"/>
        <v>44</v>
      </c>
      <c r="U2975" s="8" t="str">
        <f t="array" ref="U2975">IF(W2975&lt;&gt;0,MAX(IFERROR(INDEX(A:S,MATCH(W2975,A:A,0),COLUMN(M$2)),0),IFERROR(INDEX(A:S,MATCH(AD2975,A:A,0),COLUMN(M$2)),0),IFERROR(INDEX(A:S,MATCH(AK2975,A:A,0),COLUMN(M$2)),0),IFERROR(INDEX(A:S,MATCH(AR2975,A:A,0),COLUMN(M$2)),0)),M2975)</f>
        <v/>
      </c>
      <c r="V2975" s="3" t="str">
        <f t="shared" si="7"/>
        <v/>
      </c>
    </row>
    <row r="2976" ht="15.75" customHeight="1">
      <c r="A2976" s="3" t="s">
        <v>3252</v>
      </c>
      <c r="B2976" s="4" t="str">
        <f t="shared" si="104"/>
        <v>LCARDIBL48</v>
      </c>
      <c r="D2976" s="3" t="s">
        <v>101</v>
      </c>
      <c r="G2976" s="4">
        <v>35.0</v>
      </c>
      <c r="I2976" s="4">
        <v>2.0</v>
      </c>
      <c r="J2976" s="4">
        <v>32.0</v>
      </c>
      <c r="K2976" s="4">
        <v>0.0</v>
      </c>
      <c r="L2976" s="4">
        <v>0.0</v>
      </c>
      <c r="M2976" s="5"/>
      <c r="O2976" s="6">
        <f t="shared" si="2"/>
        <v>33</v>
      </c>
      <c r="P2976" s="3" t="s">
        <v>144</v>
      </c>
      <c r="Q2976" s="3" t="str">
        <f t="shared" si="3"/>
        <v>LC DINING TABLES</v>
      </c>
      <c r="R2976" s="3">
        <f t="shared" si="4"/>
        <v>33</v>
      </c>
      <c r="S2976" s="3" t="str">
        <f t="shared" si="5"/>
        <v/>
      </c>
      <c r="T2976" s="7">
        <f t="shared" si="6"/>
        <v>33</v>
      </c>
      <c r="U2976" s="8" t="str">
        <f t="array" ref="U2976">IF(W2976&lt;&gt;0,MAX(IFERROR(INDEX(A:S,MATCH(W2976,A:A,0),COLUMN(M$2)),0),IFERROR(INDEX(A:S,MATCH(AD2976,A:A,0),COLUMN(M$2)),0),IFERROR(INDEX(A:S,MATCH(AK2976,A:A,0),COLUMN(M$2)),0),IFERROR(INDEX(A:S,MATCH(AR2976,A:A,0),COLUMN(M$2)),0)),M2976)</f>
        <v/>
      </c>
      <c r="V2976" s="3" t="str">
        <f t="shared" si="7"/>
        <v/>
      </c>
    </row>
    <row r="2977" ht="15.75" customHeight="1">
      <c r="A2977" s="3" t="s">
        <v>3253</v>
      </c>
      <c r="B2977" s="4" t="str">
        <f t="shared" si="104"/>
        <v>LCARDIWA42</v>
      </c>
      <c r="D2977" s="3" t="s">
        <v>101</v>
      </c>
      <c r="G2977" s="4">
        <v>65.0</v>
      </c>
      <c r="I2977" s="4">
        <v>0.0</v>
      </c>
      <c r="J2977" s="4">
        <v>64.0</v>
      </c>
      <c r="K2977" s="4">
        <v>0.0</v>
      </c>
      <c r="L2977" s="4">
        <v>0.0</v>
      </c>
      <c r="M2977" s="5"/>
      <c r="O2977" s="6">
        <f t="shared" si="2"/>
        <v>65</v>
      </c>
      <c r="P2977" s="3" t="s">
        <v>144</v>
      </c>
      <c r="Q2977" s="3" t="str">
        <f t="shared" si="3"/>
        <v>LC DINING TABLES</v>
      </c>
      <c r="R2977" s="3">
        <f t="shared" si="4"/>
        <v>65</v>
      </c>
      <c r="S2977" s="3" t="str">
        <f t="shared" si="5"/>
        <v/>
      </c>
      <c r="T2977" s="7">
        <f t="shared" si="6"/>
        <v>65</v>
      </c>
      <c r="U2977" s="8" t="str">
        <f t="array" ref="U2977">IF(W2977&lt;&gt;0,MAX(IFERROR(INDEX(A:S,MATCH(W2977,A:A,0),COLUMN(M$2)),0),IFERROR(INDEX(A:S,MATCH(AD2977,A:A,0),COLUMN(M$2)),0),IFERROR(INDEX(A:S,MATCH(AK2977,A:A,0),COLUMN(M$2)),0),IFERROR(INDEX(A:S,MATCH(AR2977,A:A,0),COLUMN(M$2)),0)),M2977)</f>
        <v/>
      </c>
      <c r="V2977" s="3" t="str">
        <f t="shared" si="7"/>
        <v/>
      </c>
    </row>
    <row r="2978" ht="15.75" customHeight="1">
      <c r="A2978" s="3" t="s">
        <v>3254</v>
      </c>
      <c r="B2978" s="4" t="str">
        <f t="shared" si="104"/>
        <v>LCARDIWA48</v>
      </c>
      <c r="D2978" s="3" t="s">
        <v>101</v>
      </c>
      <c r="G2978" s="4">
        <v>72.0</v>
      </c>
      <c r="I2978" s="4">
        <v>1.0</v>
      </c>
      <c r="J2978" s="4">
        <v>70.0</v>
      </c>
      <c r="K2978" s="4">
        <v>0.0</v>
      </c>
      <c r="L2978" s="4">
        <v>0.0</v>
      </c>
      <c r="M2978" s="5"/>
      <c r="O2978" s="6">
        <f t="shared" si="2"/>
        <v>71</v>
      </c>
      <c r="P2978" s="3" t="s">
        <v>144</v>
      </c>
      <c r="Q2978" s="3" t="str">
        <f t="shared" si="3"/>
        <v>LC DINING TABLES</v>
      </c>
      <c r="R2978" s="3">
        <f t="shared" si="4"/>
        <v>71</v>
      </c>
      <c r="S2978" s="3" t="str">
        <f t="shared" si="5"/>
        <v/>
      </c>
      <c r="T2978" s="7">
        <f t="shared" si="6"/>
        <v>71</v>
      </c>
      <c r="U2978" s="8" t="str">
        <f t="array" ref="U2978">IF(W2978&lt;&gt;0,MAX(IFERROR(INDEX(A:S,MATCH(W2978,A:A,0),COLUMN(M$2)),0),IFERROR(INDEX(A:S,MATCH(AD2978,A:A,0),COLUMN(M$2)),0),IFERROR(INDEX(A:S,MATCH(AK2978,A:A,0),COLUMN(M$2)),0),IFERROR(INDEX(A:S,MATCH(AR2978,A:A,0),COLUMN(M$2)),0)),M2978)</f>
        <v/>
      </c>
      <c r="V2978" s="3" t="str">
        <f t="shared" si="7"/>
        <v/>
      </c>
    </row>
    <row r="2979" ht="15.75" customHeight="1">
      <c r="A2979" s="3" t="s">
        <v>3255</v>
      </c>
      <c r="B2979" s="4" t="str">
        <f t="shared" si="104"/>
        <v>SETARDI5AZBLGR42</v>
      </c>
      <c r="D2979" s="3" t="s">
        <v>101</v>
      </c>
      <c r="G2979" s="4">
        <v>0.0</v>
      </c>
      <c r="I2979" s="4">
        <v>0.0</v>
      </c>
      <c r="J2979" s="4">
        <v>7.0</v>
      </c>
      <c r="K2979" s="4">
        <v>0.0</v>
      </c>
      <c r="L2979" s="4">
        <v>0.0</v>
      </c>
      <c r="O2979" s="6">
        <f t="shared" si="2"/>
        <v>7</v>
      </c>
      <c r="P2979" s="3" t="s">
        <v>144</v>
      </c>
      <c r="Q2979" s="3" t="str">
        <f t="shared" si="3"/>
        <v>LC DINING TABLES</v>
      </c>
      <c r="R2979" s="3">
        <f t="shared" si="4"/>
        <v>9</v>
      </c>
      <c r="S2979" s="3">
        <f t="shared" si="5"/>
        <v>32</v>
      </c>
      <c r="T2979" s="7">
        <f t="shared" si="6"/>
        <v>7</v>
      </c>
      <c r="U2979" s="8">
        <f t="array" ref="U2979">IF(W2979&lt;&gt;0,MAX(IFERROR(INDEX(A:S,MATCH(W2979,A:A,0),COLUMN(M$2)),0),IFERROR(INDEX(A:S,MATCH(AD2979,A:A,0),COLUMN(M$2)),0),IFERROR(INDEX(A:S,MATCH(AK2979,A:A,0),COLUMN(M$2)),0),IFERROR(INDEX(A:S,MATCH(AR2979,A:A,0),COLUMN(M$2)),0)),M2979)</f>
        <v>45258</v>
      </c>
      <c r="V2979" s="3">
        <f t="shared" si="7"/>
        <v>0</v>
      </c>
      <c r="W2979" s="3" t="s">
        <v>3251</v>
      </c>
      <c r="X2979" s="3">
        <v>1.0</v>
      </c>
      <c r="Y2979" s="3">
        <f t="array" ref="Y2979">ROUNDDOWN(INDEX($A:$O,MATCH(W2979,$A:$A,0),COLUMN(O$1))/X2979,0)</f>
        <v>44</v>
      </c>
      <c r="Z2979" s="3">
        <f t="array" ref="Z2979">ROUNDDOWN(INDEX($A:$J,MATCH(W2979,$A:$A,0),COLUMN(H$1))/X2979,0)+Y2979</f>
        <v>44</v>
      </c>
      <c r="AA2979" s="5" t="str">
        <f>IFERROR(__xludf.DUMMYFUNCTION("SINGLE(XLOOKUP(W2979,A:A,M:M))"),"")</f>
        <v/>
      </c>
      <c r="AB2979" s="3">
        <f t="array" ref="AB2979">ROUNDDOWN(INDEX($A:$N,MATCH(W2979,$A:$A,0),COLUMN(N$1))/X2979,0)+Z2979</f>
        <v>44</v>
      </c>
      <c r="AC2979" s="3" t="str">
        <f t="array" ref="AC2979">INDEX($A:$P,MATCH(W2979,$A:$A,0),COLUMN(P$1))</f>
        <v>LC DINING TABLES</v>
      </c>
      <c r="AD2979" s="3" t="s">
        <v>3066</v>
      </c>
      <c r="AE2979" s="3">
        <v>4.0</v>
      </c>
      <c r="AF2979" s="3">
        <f t="array" ref="AF2979">ROUNDDOWN(INDEX($A:$O,MATCH(AD2979,$A:$A,0),COLUMN(O$1))/AE2979,0)</f>
        <v>9</v>
      </c>
      <c r="AG2979" s="3">
        <f t="array" ref="AG2979">ROUNDDOWN(INDEX($A:$J,MATCH(AD2979,$A:$A,0),COLUMN(H$1))/AE2979,0)+AF2979</f>
        <v>41</v>
      </c>
      <c r="AH2979" s="5">
        <f>IFERROR(__xludf.DUMMYFUNCTION("SINGLE(XLOOKUP(AD2979,A:A,M:M))"),45258.0)</f>
        <v>45258</v>
      </c>
      <c r="AI2979" s="3">
        <f t="array" ref="AI2979">ROUNDDOWN(INDEX($A:$N,MATCH(AD2979,$A:$A,0),COLUMN(N$1))/AE2979,0)+AG2979</f>
        <v>41</v>
      </c>
      <c r="AJ2979" s="3" t="str">
        <f t="array" ref="AJ2979">INDEX($A:$P,MATCH(AD2979,$A:$A,0),COLUMN(P$1))</f>
        <v>LC DINING CHAIRS</v>
      </c>
    </row>
    <row r="2980" ht="15.75" customHeight="1">
      <c r="A2980" s="3" t="s">
        <v>3256</v>
      </c>
      <c r="B2980" s="4" t="str">
        <f t="shared" si="104"/>
        <v>SETARDI5AZBLGR48</v>
      </c>
      <c r="D2980" s="3" t="s">
        <v>101</v>
      </c>
      <c r="G2980" s="4">
        <v>0.0</v>
      </c>
      <c r="I2980" s="4">
        <v>0.0</v>
      </c>
      <c r="J2980" s="4">
        <v>7.0</v>
      </c>
      <c r="K2980" s="4">
        <v>0.0</v>
      </c>
      <c r="L2980" s="4">
        <v>0.0</v>
      </c>
      <c r="O2980" s="6">
        <f t="shared" si="2"/>
        <v>7</v>
      </c>
      <c r="P2980" s="3" t="s">
        <v>144</v>
      </c>
      <c r="Q2980" s="3" t="str">
        <f t="shared" si="3"/>
        <v>LC DINING TABLES</v>
      </c>
      <c r="R2980" s="3">
        <f t="shared" si="4"/>
        <v>9</v>
      </c>
      <c r="S2980" s="3">
        <f t="shared" si="5"/>
        <v>24</v>
      </c>
      <c r="T2980" s="7">
        <f t="shared" si="6"/>
        <v>7</v>
      </c>
      <c r="U2980" s="8">
        <f t="array" ref="U2980">IF(W2980&lt;&gt;0,MAX(IFERROR(INDEX(A:S,MATCH(W2980,A:A,0),COLUMN(M$2)),0),IFERROR(INDEX(A:S,MATCH(AD2980,A:A,0),COLUMN(M$2)),0),IFERROR(INDEX(A:S,MATCH(AK2980,A:A,0),COLUMN(M$2)),0),IFERROR(INDEX(A:S,MATCH(AR2980,A:A,0),COLUMN(M$2)),0)),M2980)</f>
        <v>45258</v>
      </c>
      <c r="V2980" s="3">
        <f t="shared" si="7"/>
        <v>0</v>
      </c>
      <c r="W2980" s="3" t="s">
        <v>3252</v>
      </c>
      <c r="X2980" s="3">
        <v>1.0</v>
      </c>
      <c r="Y2980" s="3">
        <f t="array" ref="Y2980">ROUNDDOWN(INDEX($A:$O,MATCH(W2980,$A:$A,0),COLUMN(O$1))/X2980,0)</f>
        <v>33</v>
      </c>
      <c r="Z2980" s="3">
        <f t="array" ref="Z2980">ROUNDDOWN(INDEX($A:$J,MATCH(W2980,$A:$A,0),COLUMN(H$1))/X2980,0)+Y2980</f>
        <v>33</v>
      </c>
      <c r="AA2980" s="5" t="str">
        <f>IFERROR(__xludf.DUMMYFUNCTION("SINGLE(XLOOKUP(W2980,A:A,M:M))"),"")</f>
        <v/>
      </c>
      <c r="AB2980" s="3">
        <f t="array" ref="AB2980">ROUNDDOWN(INDEX($A:$N,MATCH(W2980,$A:$A,0),COLUMN(N$1))/X2980,0)+Z2980</f>
        <v>33</v>
      </c>
      <c r="AC2980" s="3" t="str">
        <f t="array" ref="AC2980">INDEX($A:$P,MATCH(W2980,$A:$A,0),COLUMN(P$1))</f>
        <v>LC DINING TABLES</v>
      </c>
      <c r="AD2980" s="3" t="s">
        <v>3066</v>
      </c>
      <c r="AE2980" s="3">
        <v>4.0</v>
      </c>
      <c r="AF2980" s="3">
        <f t="array" ref="AF2980">ROUNDDOWN(INDEX($A:$O,MATCH(AD2980,$A:$A,0),COLUMN(O$1))/AE2980,0)</f>
        <v>9</v>
      </c>
      <c r="AG2980" s="3">
        <f t="array" ref="AG2980">ROUNDDOWN(INDEX($A:$J,MATCH(AD2980,$A:$A,0),COLUMN(H$1))/AE2980,0)+AF2980</f>
        <v>41</v>
      </c>
      <c r="AH2980" s="5">
        <f>IFERROR(__xludf.DUMMYFUNCTION("SINGLE(XLOOKUP(AD2980,A:A,M:M))"),45258.0)</f>
        <v>45258</v>
      </c>
      <c r="AI2980" s="3">
        <f t="array" ref="AI2980">ROUNDDOWN(INDEX($A:$N,MATCH(AD2980,$A:$A,0),COLUMN(N$1))/AE2980,0)+AG2980</f>
        <v>41</v>
      </c>
      <c r="AJ2980" s="3" t="str">
        <f t="array" ref="AJ2980">INDEX($A:$P,MATCH(AD2980,$A:$A,0),COLUMN(P$1))</f>
        <v>LC DINING CHAIRS</v>
      </c>
    </row>
    <row r="2981" ht="15.75" customHeight="1">
      <c r="A2981" s="3" t="s">
        <v>3257</v>
      </c>
      <c r="B2981" s="4" t="str">
        <f t="shared" si="104"/>
        <v>SETARDI5AZWABLU42</v>
      </c>
      <c r="D2981" s="3" t="s">
        <v>101</v>
      </c>
      <c r="G2981" s="4">
        <v>0.0</v>
      </c>
      <c r="I2981" s="4">
        <v>0.0</v>
      </c>
      <c r="J2981" s="4">
        <v>14.0</v>
      </c>
      <c r="K2981" s="4">
        <v>0.0</v>
      </c>
      <c r="L2981" s="4">
        <v>0.0</v>
      </c>
      <c r="O2981" s="6">
        <f t="shared" si="2"/>
        <v>14</v>
      </c>
      <c r="P2981" s="3" t="s">
        <v>144</v>
      </c>
      <c r="Q2981" s="3" t="str">
        <f t="shared" si="3"/>
        <v>LC DINING TABLES</v>
      </c>
      <c r="R2981" s="3">
        <f t="shared" si="4"/>
        <v>16</v>
      </c>
      <c r="S2981" s="3">
        <f t="shared" si="5"/>
        <v>0</v>
      </c>
      <c r="T2981" s="7">
        <f t="shared" si="6"/>
        <v>14</v>
      </c>
      <c r="U2981" s="8">
        <f t="array" ref="U2981">IF(W2981&lt;&gt;0,MAX(IFERROR(INDEX(A:S,MATCH(W2981,A:A,0),COLUMN(M$2)),0),IFERROR(INDEX(A:S,MATCH(AD2981,A:A,0),COLUMN(M$2)),0),IFERROR(INDEX(A:S,MATCH(AK2981,A:A,0),COLUMN(M$2)),0),IFERROR(INDEX(A:S,MATCH(AR2981,A:A,0),COLUMN(M$2)),0)),M2981)</f>
        <v>0</v>
      </c>
      <c r="V2981" s="3">
        <f t="shared" si="7"/>
        <v>0</v>
      </c>
      <c r="W2981" s="3" t="s">
        <v>3253</v>
      </c>
      <c r="X2981" s="3">
        <v>1.0</v>
      </c>
      <c r="Y2981" s="3">
        <f t="array" ref="Y2981">ROUNDDOWN(INDEX($A:$O,MATCH(W2981,$A:$A,0),COLUMN(O$1))/X2981,0)</f>
        <v>65</v>
      </c>
      <c r="Z2981" s="3">
        <f t="array" ref="Z2981">ROUNDDOWN(INDEX($A:$J,MATCH(W2981,$A:$A,0),COLUMN(H$1))/X2981,0)+Y2981</f>
        <v>65</v>
      </c>
      <c r="AA2981" s="5" t="str">
        <f>IFERROR(__xludf.DUMMYFUNCTION("SINGLE(XLOOKUP(W2981,A:A,M:M))"),"")</f>
        <v/>
      </c>
      <c r="AB2981" s="3">
        <f t="array" ref="AB2981">ROUNDDOWN(INDEX($A:$N,MATCH(W2981,$A:$A,0),COLUMN(N$1))/X2981,0)+Z2981</f>
        <v>65</v>
      </c>
      <c r="AC2981" s="3" t="str">
        <f t="array" ref="AC2981">INDEX($A:$P,MATCH(W2981,$A:$A,0),COLUMN(P$1))</f>
        <v>LC DINING TABLES</v>
      </c>
      <c r="AD2981" s="3" t="s">
        <v>3067</v>
      </c>
      <c r="AE2981" s="3">
        <v>4.0</v>
      </c>
      <c r="AF2981" s="3">
        <f t="array" ref="AF2981">ROUNDDOWN(INDEX($A:$O,MATCH(AD2981,$A:$A,0),COLUMN(O$1))/AE2981,0)</f>
        <v>16</v>
      </c>
      <c r="AG2981" s="3">
        <f t="array" ref="AG2981">ROUNDDOWN(INDEX($A:$J,MATCH(AD2981,$A:$A,0),COLUMN(H$1))/AE2981,0)+AF2981</f>
        <v>16</v>
      </c>
      <c r="AH2981" s="5" t="str">
        <f>IFERROR(__xludf.DUMMYFUNCTION("SINGLE(XLOOKUP(AD2981,A:A,M:M))"),"")</f>
        <v/>
      </c>
      <c r="AI2981" s="3">
        <f t="array" ref="AI2981">ROUNDDOWN(INDEX($A:$N,MATCH(AD2981,$A:$A,0),COLUMN(N$1))/AE2981,0)+AG2981</f>
        <v>16</v>
      </c>
      <c r="AJ2981" s="3" t="str">
        <f t="array" ref="AJ2981">INDEX($A:$P,MATCH(AD2981,$A:$A,0),COLUMN(P$1))</f>
        <v>LC DINING CHAIRS</v>
      </c>
    </row>
    <row r="2982" ht="15.75" customHeight="1">
      <c r="A2982" s="3" t="s">
        <v>3258</v>
      </c>
      <c r="B2982" s="4" t="str">
        <f t="shared" si="104"/>
        <v>SETARDI5AZWABLU48</v>
      </c>
      <c r="D2982" s="3" t="s">
        <v>101</v>
      </c>
      <c r="G2982" s="4">
        <v>0.0</v>
      </c>
      <c r="I2982" s="4">
        <v>0.0</v>
      </c>
      <c r="J2982" s="4">
        <v>14.0</v>
      </c>
      <c r="K2982" s="4">
        <v>0.0</v>
      </c>
      <c r="L2982" s="4">
        <v>0.0</v>
      </c>
      <c r="O2982" s="6">
        <f t="shared" si="2"/>
        <v>14</v>
      </c>
      <c r="P2982" s="3" t="s">
        <v>144</v>
      </c>
      <c r="Q2982" s="3" t="str">
        <f t="shared" si="3"/>
        <v>LC DINING TABLES</v>
      </c>
      <c r="R2982" s="3">
        <f t="shared" si="4"/>
        <v>16</v>
      </c>
      <c r="S2982" s="3">
        <f t="shared" si="5"/>
        <v>0</v>
      </c>
      <c r="T2982" s="7">
        <f t="shared" si="6"/>
        <v>14</v>
      </c>
      <c r="U2982" s="8">
        <f t="array" ref="U2982">IF(W2982&lt;&gt;0,MAX(IFERROR(INDEX(A:S,MATCH(W2982,A:A,0),COLUMN(M$2)),0),IFERROR(INDEX(A:S,MATCH(AD2982,A:A,0),COLUMN(M$2)),0),IFERROR(INDEX(A:S,MATCH(AK2982,A:A,0),COLUMN(M$2)),0),IFERROR(INDEX(A:S,MATCH(AR2982,A:A,0),COLUMN(M$2)),0)),M2982)</f>
        <v>0</v>
      </c>
      <c r="V2982" s="3">
        <f t="shared" si="7"/>
        <v>0</v>
      </c>
      <c r="W2982" s="3" t="s">
        <v>3254</v>
      </c>
      <c r="X2982" s="3">
        <v>1.0</v>
      </c>
      <c r="Y2982" s="3">
        <f t="array" ref="Y2982">ROUNDDOWN(INDEX($A:$O,MATCH(W2982,$A:$A,0),COLUMN(O$1))/X2982,0)</f>
        <v>71</v>
      </c>
      <c r="Z2982" s="3">
        <f t="array" ref="Z2982">ROUNDDOWN(INDEX($A:$J,MATCH(W2982,$A:$A,0),COLUMN(H$1))/X2982,0)+Y2982</f>
        <v>71</v>
      </c>
      <c r="AA2982" s="5" t="str">
        <f>IFERROR(__xludf.DUMMYFUNCTION("SINGLE(XLOOKUP(W2982,A:A,M:M))"),"")</f>
        <v/>
      </c>
      <c r="AB2982" s="3">
        <f t="array" ref="AB2982">ROUNDDOWN(INDEX($A:$N,MATCH(W2982,$A:$A,0),COLUMN(N$1))/X2982,0)+Z2982</f>
        <v>71</v>
      </c>
      <c r="AC2982" s="3" t="str">
        <f t="array" ref="AC2982">INDEX($A:$P,MATCH(W2982,$A:$A,0),COLUMN(P$1))</f>
        <v>LC DINING TABLES</v>
      </c>
      <c r="AD2982" s="3" t="s">
        <v>3067</v>
      </c>
      <c r="AE2982" s="3">
        <v>4.0</v>
      </c>
      <c r="AF2982" s="3">
        <f t="array" ref="AF2982">ROUNDDOWN(INDEX($A:$O,MATCH(AD2982,$A:$A,0),COLUMN(O$1))/AE2982,0)</f>
        <v>16</v>
      </c>
      <c r="AG2982" s="3">
        <f t="array" ref="AG2982">ROUNDDOWN(INDEX($A:$J,MATCH(AD2982,$A:$A,0),COLUMN(H$1))/AE2982,0)+AF2982</f>
        <v>16</v>
      </c>
      <c r="AH2982" s="5" t="str">
        <f>IFERROR(__xludf.DUMMYFUNCTION("SINGLE(XLOOKUP(AD2982,A:A,M:M))"),"")</f>
        <v/>
      </c>
      <c r="AI2982" s="3">
        <f t="array" ref="AI2982">ROUNDDOWN(INDEX($A:$N,MATCH(AD2982,$A:$A,0),COLUMN(N$1))/AE2982,0)+AG2982</f>
        <v>16</v>
      </c>
      <c r="AJ2982" s="3" t="str">
        <f t="array" ref="AJ2982">INDEX($A:$P,MATCH(AD2982,$A:$A,0),COLUMN(P$1))</f>
        <v>LC DINING CHAIRS</v>
      </c>
    </row>
    <row r="2983" ht="15.75" customHeight="1">
      <c r="A2983" s="3" t="s">
        <v>3259</v>
      </c>
      <c r="B2983" s="4" t="str">
        <f t="shared" si="104"/>
        <v>SETARDI5AZWACH42</v>
      </c>
      <c r="D2983" s="3" t="s">
        <v>101</v>
      </c>
      <c r="G2983" s="4">
        <v>0.0</v>
      </c>
      <c r="I2983" s="4">
        <v>0.0</v>
      </c>
      <c r="J2983" s="4">
        <v>8.0</v>
      </c>
      <c r="K2983" s="4">
        <v>0.0</v>
      </c>
      <c r="L2983" s="4">
        <v>0.0</v>
      </c>
      <c r="O2983" s="6">
        <f t="shared" si="2"/>
        <v>8</v>
      </c>
      <c r="P2983" s="3" t="s">
        <v>144</v>
      </c>
      <c r="Q2983" s="3" t="str">
        <f t="shared" si="3"/>
        <v>LC DINING TABLES</v>
      </c>
      <c r="R2983" s="3">
        <f t="shared" si="4"/>
        <v>10</v>
      </c>
      <c r="S2983" s="3">
        <f t="shared" si="5"/>
        <v>0</v>
      </c>
      <c r="T2983" s="7">
        <f t="shared" si="6"/>
        <v>8</v>
      </c>
      <c r="U2983" s="8">
        <f t="array" ref="U2983">IF(W2983&lt;&gt;0,MAX(IFERROR(INDEX(A:S,MATCH(W2983,A:A,0),COLUMN(M$2)),0),IFERROR(INDEX(A:S,MATCH(AD2983,A:A,0),COLUMN(M$2)),0),IFERROR(INDEX(A:S,MATCH(AK2983,A:A,0),COLUMN(M$2)),0),IFERROR(INDEX(A:S,MATCH(AR2983,A:A,0),COLUMN(M$2)),0)),M2983)</f>
        <v>0</v>
      </c>
      <c r="V2983" s="3">
        <f t="shared" si="7"/>
        <v>0</v>
      </c>
      <c r="W2983" s="3" t="s">
        <v>3253</v>
      </c>
      <c r="X2983" s="3">
        <v>1.0</v>
      </c>
      <c r="Y2983" s="3">
        <f t="array" ref="Y2983">ROUNDDOWN(INDEX($A:$O,MATCH(W2983,$A:$A,0),COLUMN(O$1))/X2983,0)</f>
        <v>65</v>
      </c>
      <c r="Z2983" s="3">
        <f t="array" ref="Z2983">ROUNDDOWN(INDEX($A:$J,MATCH(W2983,$A:$A,0),COLUMN(H$1))/X2983,0)+Y2983</f>
        <v>65</v>
      </c>
      <c r="AA2983" s="5" t="str">
        <f>IFERROR(__xludf.DUMMYFUNCTION("SINGLE(XLOOKUP(W2983,A:A,M:M))"),"")</f>
        <v/>
      </c>
      <c r="AB2983" s="3">
        <f t="array" ref="AB2983">ROUNDDOWN(INDEX($A:$N,MATCH(W2983,$A:$A,0),COLUMN(N$1))/X2983,0)+Z2983</f>
        <v>65</v>
      </c>
      <c r="AC2983" s="3" t="str">
        <f t="array" ref="AC2983">INDEX($A:$P,MATCH(W2983,$A:$A,0),COLUMN(P$1))</f>
        <v>LC DINING TABLES</v>
      </c>
      <c r="AD2983" s="3" t="s">
        <v>3068</v>
      </c>
      <c r="AE2983" s="3">
        <v>4.0</v>
      </c>
      <c r="AF2983" s="3">
        <f t="array" ref="AF2983">ROUNDDOWN(INDEX($A:$O,MATCH(AD2983,$A:$A,0),COLUMN(O$1))/AE2983,0)</f>
        <v>10</v>
      </c>
      <c r="AG2983" s="3">
        <f t="array" ref="AG2983">ROUNDDOWN(INDEX($A:$J,MATCH(AD2983,$A:$A,0),COLUMN(H$1))/AE2983,0)+AF2983</f>
        <v>10</v>
      </c>
      <c r="AH2983" s="5" t="str">
        <f>IFERROR(__xludf.DUMMYFUNCTION("SINGLE(XLOOKUP(AD2983,A:A,M:M))"),"")</f>
        <v/>
      </c>
      <c r="AI2983" s="3">
        <f t="array" ref="AI2983">ROUNDDOWN(INDEX($A:$N,MATCH(AD2983,$A:$A,0),COLUMN(N$1))/AE2983,0)+AG2983</f>
        <v>10</v>
      </c>
      <c r="AJ2983" s="3" t="str">
        <f t="array" ref="AJ2983">INDEX($A:$P,MATCH(AD2983,$A:$A,0),COLUMN(P$1))</f>
        <v>LC DINING CHAIRS</v>
      </c>
    </row>
    <row r="2984" ht="15.75" customHeight="1">
      <c r="A2984" s="3" t="s">
        <v>3260</v>
      </c>
      <c r="B2984" s="4" t="str">
        <f t="shared" si="104"/>
        <v>SETARDI5AZWACH48</v>
      </c>
      <c r="D2984" s="3" t="s">
        <v>101</v>
      </c>
      <c r="G2984" s="4">
        <v>0.0</v>
      </c>
      <c r="I2984" s="4">
        <v>0.0</v>
      </c>
      <c r="J2984" s="4">
        <v>8.0</v>
      </c>
      <c r="K2984" s="4">
        <v>0.0</v>
      </c>
      <c r="L2984" s="4">
        <v>0.0</v>
      </c>
      <c r="O2984" s="6">
        <f t="shared" si="2"/>
        <v>8</v>
      </c>
      <c r="P2984" s="3" t="s">
        <v>144</v>
      </c>
      <c r="Q2984" s="3" t="str">
        <f t="shared" si="3"/>
        <v>LC DINING TABLES</v>
      </c>
      <c r="R2984" s="3">
        <f t="shared" si="4"/>
        <v>10</v>
      </c>
      <c r="S2984" s="3">
        <f t="shared" si="5"/>
        <v>0</v>
      </c>
      <c r="T2984" s="7">
        <f t="shared" si="6"/>
        <v>8</v>
      </c>
      <c r="U2984" s="8">
        <f t="array" ref="U2984">IF(W2984&lt;&gt;0,MAX(IFERROR(INDEX(A:S,MATCH(W2984,A:A,0),COLUMN(M$2)),0),IFERROR(INDEX(A:S,MATCH(AD2984,A:A,0),COLUMN(M$2)),0),IFERROR(INDEX(A:S,MATCH(AK2984,A:A,0),COLUMN(M$2)),0),IFERROR(INDEX(A:S,MATCH(AR2984,A:A,0),COLUMN(M$2)),0)),M2984)</f>
        <v>0</v>
      </c>
      <c r="V2984" s="3">
        <f t="shared" si="7"/>
        <v>0</v>
      </c>
      <c r="W2984" s="3" t="s">
        <v>3254</v>
      </c>
      <c r="X2984" s="3">
        <v>1.0</v>
      </c>
      <c r="Y2984" s="3">
        <f t="array" ref="Y2984">ROUNDDOWN(INDEX($A:$O,MATCH(W2984,$A:$A,0),COLUMN(O$1))/X2984,0)</f>
        <v>71</v>
      </c>
      <c r="Z2984" s="3">
        <f t="array" ref="Z2984">ROUNDDOWN(INDEX($A:$J,MATCH(W2984,$A:$A,0),COLUMN(H$1))/X2984,0)+Y2984</f>
        <v>71</v>
      </c>
      <c r="AA2984" s="5" t="str">
        <f>IFERROR(__xludf.DUMMYFUNCTION("SINGLE(XLOOKUP(W2984,A:A,M:M))"),"")</f>
        <v/>
      </c>
      <c r="AB2984" s="3">
        <f t="array" ref="AB2984">ROUNDDOWN(INDEX($A:$N,MATCH(W2984,$A:$A,0),COLUMN(N$1))/X2984,0)+Z2984</f>
        <v>71</v>
      </c>
      <c r="AC2984" s="3" t="str">
        <f t="array" ref="AC2984">INDEX($A:$P,MATCH(W2984,$A:$A,0),COLUMN(P$1))</f>
        <v>LC DINING TABLES</v>
      </c>
      <c r="AD2984" s="3" t="s">
        <v>3068</v>
      </c>
      <c r="AE2984" s="3">
        <v>4.0</v>
      </c>
      <c r="AF2984" s="3">
        <f t="array" ref="AF2984">ROUNDDOWN(INDEX($A:$O,MATCH(AD2984,$A:$A,0),COLUMN(O$1))/AE2984,0)</f>
        <v>10</v>
      </c>
      <c r="AG2984" s="3">
        <f t="array" ref="AG2984">ROUNDDOWN(INDEX($A:$J,MATCH(AD2984,$A:$A,0),COLUMN(H$1))/AE2984,0)+AF2984</f>
        <v>10</v>
      </c>
      <c r="AH2984" s="5" t="str">
        <f>IFERROR(__xludf.DUMMYFUNCTION("SINGLE(XLOOKUP(AD2984,A:A,M:M))"),"")</f>
        <v/>
      </c>
      <c r="AI2984" s="3">
        <f t="array" ref="AI2984">ROUNDDOWN(INDEX($A:$N,MATCH(AD2984,$A:$A,0),COLUMN(N$1))/AE2984,0)+AG2984</f>
        <v>10</v>
      </c>
      <c r="AJ2984" s="3" t="str">
        <f t="array" ref="AJ2984">INDEX($A:$P,MATCH(AD2984,$A:$A,0),COLUMN(P$1))</f>
        <v>LC DINING CHAIRS</v>
      </c>
    </row>
    <row r="2985" ht="15.75" customHeight="1">
      <c r="A2985" s="3" t="s">
        <v>3261</v>
      </c>
      <c r="B2985" s="4" t="str">
        <f t="shared" si="104"/>
        <v>SETARDI5AZWAOR42</v>
      </c>
      <c r="D2985" s="3" t="s">
        <v>101</v>
      </c>
      <c r="G2985" s="4">
        <v>0.0</v>
      </c>
      <c r="I2985" s="4">
        <v>0.0</v>
      </c>
      <c r="J2985" s="4">
        <v>7.0</v>
      </c>
      <c r="K2985" s="4">
        <v>0.0</v>
      </c>
      <c r="L2985" s="4">
        <v>0.0</v>
      </c>
      <c r="O2985" s="6">
        <f t="shared" si="2"/>
        <v>7</v>
      </c>
      <c r="P2985" s="3" t="s">
        <v>144</v>
      </c>
      <c r="Q2985" s="3" t="str">
        <f t="shared" si="3"/>
        <v>LC DINING TABLES</v>
      </c>
      <c r="R2985" s="3">
        <f t="shared" si="4"/>
        <v>9</v>
      </c>
      <c r="S2985" s="3">
        <f t="shared" si="5"/>
        <v>30</v>
      </c>
      <c r="T2985" s="7">
        <f t="shared" si="6"/>
        <v>7</v>
      </c>
      <c r="U2985" s="8">
        <f t="array" ref="U2985">IF(W2985&lt;&gt;0,MAX(IFERROR(INDEX(A:S,MATCH(W2985,A:A,0),COLUMN(M$2)),0),IFERROR(INDEX(A:S,MATCH(AD2985,A:A,0),COLUMN(M$2)),0),IFERROR(INDEX(A:S,MATCH(AK2985,A:A,0),COLUMN(M$2)),0),IFERROR(INDEX(A:S,MATCH(AR2985,A:A,0),COLUMN(M$2)),0)),M2985)</f>
        <v>45258</v>
      </c>
      <c r="V2985" s="3">
        <f t="shared" si="7"/>
        <v>0</v>
      </c>
      <c r="W2985" s="3" t="s">
        <v>3253</v>
      </c>
      <c r="X2985" s="3">
        <v>1.0</v>
      </c>
      <c r="Y2985" s="3">
        <f t="array" ref="Y2985">ROUNDDOWN(INDEX($A:$O,MATCH(W2985,$A:$A,0),COLUMN(O$1))/X2985,0)</f>
        <v>65</v>
      </c>
      <c r="Z2985" s="3">
        <f t="array" ref="Z2985">ROUNDDOWN(INDEX($A:$J,MATCH(W2985,$A:$A,0),COLUMN(H$1))/X2985,0)+Y2985</f>
        <v>65</v>
      </c>
      <c r="AA2985" s="5" t="str">
        <f>IFERROR(__xludf.DUMMYFUNCTION("SINGLE(XLOOKUP(W2985,A:A,M:M))"),"")</f>
        <v/>
      </c>
      <c r="AB2985" s="3">
        <f t="array" ref="AB2985">ROUNDDOWN(INDEX($A:$N,MATCH(W2985,$A:$A,0),COLUMN(N$1))/X2985,0)+Z2985</f>
        <v>65</v>
      </c>
      <c r="AC2985" s="3" t="str">
        <f t="array" ref="AC2985">INDEX($A:$P,MATCH(W2985,$A:$A,0),COLUMN(P$1))</f>
        <v>LC DINING TABLES</v>
      </c>
      <c r="AD2985" s="3" t="s">
        <v>3069</v>
      </c>
      <c r="AE2985" s="3">
        <v>4.0</v>
      </c>
      <c r="AF2985" s="3">
        <f t="array" ref="AF2985">ROUNDDOWN(INDEX($A:$O,MATCH(AD2985,$A:$A,0),COLUMN(O$1))/AE2985,0)</f>
        <v>9</v>
      </c>
      <c r="AG2985" s="3">
        <f t="array" ref="AG2985">ROUNDDOWN(INDEX($A:$J,MATCH(AD2985,$A:$A,0),COLUMN(H$1))/AE2985,0)+AF2985</f>
        <v>39</v>
      </c>
      <c r="AH2985" s="5">
        <f>IFERROR(__xludf.DUMMYFUNCTION("SINGLE(XLOOKUP(AD2985,A:A,M:M))"),45258.0)</f>
        <v>45258</v>
      </c>
      <c r="AI2985" s="3">
        <f t="array" ref="AI2985">ROUNDDOWN(INDEX($A:$N,MATCH(AD2985,$A:$A,0),COLUMN(N$1))/AE2985,0)+AG2985</f>
        <v>39</v>
      </c>
      <c r="AJ2985" s="3" t="str">
        <f t="array" ref="AJ2985">INDEX($A:$P,MATCH(AD2985,$A:$A,0),COLUMN(P$1))</f>
        <v>LC DINING CHAIRS</v>
      </c>
    </row>
    <row r="2986" ht="15.75" customHeight="1">
      <c r="A2986" s="3" t="s">
        <v>3262</v>
      </c>
      <c r="B2986" s="4" t="str">
        <f t="shared" si="104"/>
        <v>SETARDI5AZWAOR48</v>
      </c>
      <c r="D2986" s="3" t="s">
        <v>101</v>
      </c>
      <c r="G2986" s="4">
        <v>0.0</v>
      </c>
      <c r="I2986" s="4">
        <v>0.0</v>
      </c>
      <c r="J2986" s="4">
        <v>7.0</v>
      </c>
      <c r="K2986" s="4">
        <v>0.0</v>
      </c>
      <c r="L2986" s="4">
        <v>0.0</v>
      </c>
      <c r="O2986" s="6">
        <f t="shared" si="2"/>
        <v>7</v>
      </c>
      <c r="P2986" s="3" t="s">
        <v>144</v>
      </c>
      <c r="Q2986" s="3" t="str">
        <f t="shared" si="3"/>
        <v>LC DINING TABLES</v>
      </c>
      <c r="R2986" s="3">
        <f t="shared" si="4"/>
        <v>9</v>
      </c>
      <c r="S2986" s="3">
        <f t="shared" si="5"/>
        <v>30</v>
      </c>
      <c r="T2986" s="7">
        <f t="shared" si="6"/>
        <v>7</v>
      </c>
      <c r="U2986" s="8">
        <f t="array" ref="U2986">IF(W2986&lt;&gt;0,MAX(IFERROR(INDEX(A:S,MATCH(W2986,A:A,0),COLUMN(M$2)),0),IFERROR(INDEX(A:S,MATCH(AD2986,A:A,0),COLUMN(M$2)),0),IFERROR(INDEX(A:S,MATCH(AK2986,A:A,0),COLUMN(M$2)),0),IFERROR(INDEX(A:S,MATCH(AR2986,A:A,0),COLUMN(M$2)),0)),M2986)</f>
        <v>45258</v>
      </c>
      <c r="V2986" s="3">
        <f t="shared" si="7"/>
        <v>0</v>
      </c>
      <c r="W2986" s="3" t="s">
        <v>3254</v>
      </c>
      <c r="X2986" s="3">
        <v>1.0</v>
      </c>
      <c r="Y2986" s="3">
        <f t="array" ref="Y2986">ROUNDDOWN(INDEX($A:$O,MATCH(W2986,$A:$A,0),COLUMN(O$1))/X2986,0)</f>
        <v>71</v>
      </c>
      <c r="Z2986" s="3">
        <f t="array" ref="Z2986">ROUNDDOWN(INDEX($A:$J,MATCH(W2986,$A:$A,0),COLUMN(H$1))/X2986,0)+Y2986</f>
        <v>71</v>
      </c>
      <c r="AA2986" s="5" t="str">
        <f>IFERROR(__xludf.DUMMYFUNCTION("SINGLE(XLOOKUP(W2986,A:A,M:M))"),"")</f>
        <v/>
      </c>
      <c r="AB2986" s="3">
        <f t="array" ref="AB2986">ROUNDDOWN(INDEX($A:$N,MATCH(W2986,$A:$A,0),COLUMN(N$1))/X2986,0)+Z2986</f>
        <v>71</v>
      </c>
      <c r="AC2986" s="3" t="str">
        <f t="array" ref="AC2986">INDEX($A:$P,MATCH(W2986,$A:$A,0),COLUMN(P$1))</f>
        <v>LC DINING TABLES</v>
      </c>
      <c r="AD2986" s="3" t="s">
        <v>3069</v>
      </c>
      <c r="AE2986" s="3">
        <v>4.0</v>
      </c>
      <c r="AF2986" s="3">
        <f t="array" ref="AF2986">ROUNDDOWN(INDEX($A:$O,MATCH(AD2986,$A:$A,0),COLUMN(O$1))/AE2986,0)</f>
        <v>9</v>
      </c>
      <c r="AG2986" s="3">
        <f t="array" ref="AG2986">ROUNDDOWN(INDEX($A:$J,MATCH(AD2986,$A:$A,0),COLUMN(H$1))/AE2986,0)+AF2986</f>
        <v>39</v>
      </c>
      <c r="AH2986" s="5">
        <f>IFERROR(__xludf.DUMMYFUNCTION("SINGLE(XLOOKUP(AD2986,A:A,M:M))"),45258.0)</f>
        <v>45258</v>
      </c>
      <c r="AI2986" s="3">
        <f t="array" ref="AI2986">ROUNDDOWN(INDEX($A:$N,MATCH(AD2986,$A:$A,0),COLUMN(N$1))/AE2986,0)+AG2986</f>
        <v>39</v>
      </c>
      <c r="AJ2986" s="3" t="str">
        <f t="array" ref="AJ2986">INDEX($A:$P,MATCH(AD2986,$A:$A,0),COLUMN(P$1))</f>
        <v>LC DINING CHAIRS</v>
      </c>
    </row>
    <row r="2987" ht="15.75" customHeight="1">
      <c r="A2987" s="3" t="s">
        <v>3263</v>
      </c>
      <c r="B2987" s="4" t="str">
        <f t="shared" si="104"/>
        <v>SETARDI5JNBLCH42</v>
      </c>
      <c r="D2987" s="3" t="s">
        <v>101</v>
      </c>
      <c r="G2987" s="4">
        <v>0.0</v>
      </c>
      <c r="I2987" s="4">
        <v>0.0</v>
      </c>
      <c r="J2987" s="4">
        <v>0.0</v>
      </c>
      <c r="K2987" s="4">
        <v>0.0</v>
      </c>
      <c r="L2987" s="4">
        <v>0.0</v>
      </c>
      <c r="O2987" s="6">
        <f t="shared" si="2"/>
        <v>0</v>
      </c>
      <c r="P2987" s="3" t="s">
        <v>144</v>
      </c>
      <c r="Q2987" s="3" t="str">
        <f t="shared" si="3"/>
        <v>LC DINING TABLES</v>
      </c>
      <c r="R2987" s="3">
        <f t="shared" si="4"/>
        <v>0</v>
      </c>
      <c r="S2987" s="3">
        <f t="shared" si="5"/>
        <v>40</v>
      </c>
      <c r="T2987" s="7">
        <f t="shared" si="6"/>
        <v>0</v>
      </c>
      <c r="U2987" s="8">
        <f t="array" ref="U2987">IF(W2987&lt;&gt;0,MAX(IFERROR(INDEX(A:S,MATCH(W2987,A:A,0),COLUMN(M$2)),0),IFERROR(INDEX(A:S,MATCH(AD2987,A:A,0),COLUMN(M$2)),0),IFERROR(INDEX(A:S,MATCH(AK2987,A:A,0),COLUMN(M$2)),0),IFERROR(INDEX(A:S,MATCH(AR2987,A:A,0),COLUMN(M$2)),0)),M2987)</f>
        <v>45255</v>
      </c>
      <c r="V2987" s="3">
        <f t="shared" si="7"/>
        <v>0</v>
      </c>
      <c r="W2987" s="3" t="s">
        <v>3251</v>
      </c>
      <c r="X2987" s="3">
        <v>1.0</v>
      </c>
      <c r="Y2987" s="3">
        <f t="array" ref="Y2987">ROUNDDOWN(INDEX($A:$O,MATCH(W2987,$A:$A,0),COLUMN(O$1))/X2987,0)</f>
        <v>44</v>
      </c>
      <c r="Z2987" s="3">
        <f t="array" ref="Z2987">ROUNDDOWN(INDEX($A:$J,MATCH(W2987,$A:$A,0),COLUMN(H$1))/X2987,0)+Y2987</f>
        <v>44</v>
      </c>
      <c r="AA2987" s="5" t="str">
        <f>IFERROR(__xludf.DUMMYFUNCTION("SINGLE(XLOOKUP(W2987,A:A,M:M))"),"")</f>
        <v/>
      </c>
      <c r="AB2987" s="3">
        <f t="array" ref="AB2987">ROUNDDOWN(INDEX($A:$N,MATCH(W2987,$A:$A,0),COLUMN(N$1))/X2987,0)+Z2987</f>
        <v>44</v>
      </c>
      <c r="AC2987" s="3" t="str">
        <f t="array" ref="AC2987">INDEX($A:$P,MATCH(W2987,$A:$A,0),COLUMN(P$1))</f>
        <v>LC DINING TABLES</v>
      </c>
      <c r="AD2987" s="3" t="s">
        <v>3070</v>
      </c>
      <c r="AE2987" s="3">
        <v>4.0</v>
      </c>
      <c r="AF2987" s="3">
        <f t="array" ref="AF2987">ROUNDDOWN(INDEX($A:$O,MATCH(AD2987,$A:$A,0),COLUMN(O$1))/AE2987,0)</f>
        <v>0</v>
      </c>
      <c r="AG2987" s="3">
        <f t="array" ref="AG2987">ROUNDDOWN(INDEX($A:$J,MATCH(AD2987,$A:$A,0),COLUMN(H$1))/AE2987,0)+AF2987</f>
        <v>40</v>
      </c>
      <c r="AH2987" s="5">
        <f>IFERROR(__xludf.DUMMYFUNCTION("SINGLE(XLOOKUP(AD2987,A:A,M:M))"),45255.0)</f>
        <v>45255</v>
      </c>
      <c r="AI2987" s="3">
        <f t="array" ref="AI2987">ROUNDDOWN(INDEX($A:$N,MATCH(AD2987,$A:$A,0),COLUMN(N$1))/AE2987,0)+AG2987</f>
        <v>40</v>
      </c>
      <c r="AJ2987" s="3" t="str">
        <f t="array" ref="AJ2987">INDEX($A:$P,MATCH(AD2987,$A:$A,0),COLUMN(P$1))</f>
        <v>LC DINING CHAIRS</v>
      </c>
    </row>
    <row r="2988" ht="15.75" customHeight="1">
      <c r="A2988" s="3" t="s">
        <v>3264</v>
      </c>
      <c r="B2988" s="4" t="str">
        <f t="shared" si="104"/>
        <v>SETARDI5JNBLCH48</v>
      </c>
      <c r="D2988" s="3" t="s">
        <v>101</v>
      </c>
      <c r="G2988" s="4">
        <v>0.0</v>
      </c>
      <c r="I2988" s="4">
        <v>0.0</v>
      </c>
      <c r="J2988" s="4">
        <v>0.0</v>
      </c>
      <c r="K2988" s="4">
        <v>0.0</v>
      </c>
      <c r="L2988" s="4">
        <v>0.0</v>
      </c>
      <c r="O2988" s="6">
        <f t="shared" si="2"/>
        <v>0</v>
      </c>
      <c r="P2988" s="3" t="s">
        <v>144</v>
      </c>
      <c r="Q2988" s="3" t="str">
        <f t="shared" si="3"/>
        <v>LC DINING TABLES</v>
      </c>
      <c r="R2988" s="3">
        <f t="shared" si="4"/>
        <v>0</v>
      </c>
      <c r="S2988" s="3">
        <f t="shared" si="5"/>
        <v>33</v>
      </c>
      <c r="T2988" s="7">
        <f t="shared" si="6"/>
        <v>0</v>
      </c>
      <c r="U2988" s="8">
        <f t="array" ref="U2988">IF(W2988&lt;&gt;0,MAX(IFERROR(INDEX(A:S,MATCH(W2988,A:A,0),COLUMN(M$2)),0),IFERROR(INDEX(A:S,MATCH(AD2988,A:A,0),COLUMN(M$2)),0),IFERROR(INDEX(A:S,MATCH(AK2988,A:A,0),COLUMN(M$2)),0),IFERROR(INDEX(A:S,MATCH(AR2988,A:A,0),COLUMN(M$2)),0)),M2988)</f>
        <v>45255</v>
      </c>
      <c r="V2988" s="3">
        <f t="shared" si="7"/>
        <v>0</v>
      </c>
      <c r="W2988" s="3" t="s">
        <v>3252</v>
      </c>
      <c r="X2988" s="3">
        <v>1.0</v>
      </c>
      <c r="Y2988" s="3">
        <f t="array" ref="Y2988">ROUNDDOWN(INDEX($A:$O,MATCH(W2988,$A:$A,0),COLUMN(O$1))/X2988,0)</f>
        <v>33</v>
      </c>
      <c r="Z2988" s="3">
        <f t="array" ref="Z2988">ROUNDDOWN(INDEX($A:$J,MATCH(W2988,$A:$A,0),COLUMN(H$1))/X2988,0)+Y2988</f>
        <v>33</v>
      </c>
      <c r="AA2988" s="5" t="str">
        <f>IFERROR(__xludf.DUMMYFUNCTION("SINGLE(XLOOKUP(W2988,A:A,M:M))"),"")</f>
        <v/>
      </c>
      <c r="AB2988" s="3">
        <f t="array" ref="AB2988">ROUNDDOWN(INDEX($A:$N,MATCH(W2988,$A:$A,0),COLUMN(N$1))/X2988,0)+Z2988</f>
        <v>33</v>
      </c>
      <c r="AC2988" s="3" t="str">
        <f t="array" ref="AC2988">INDEX($A:$P,MATCH(W2988,$A:$A,0),COLUMN(P$1))</f>
        <v>LC DINING TABLES</v>
      </c>
      <c r="AD2988" s="3" t="s">
        <v>3070</v>
      </c>
      <c r="AE2988" s="3">
        <v>4.0</v>
      </c>
      <c r="AF2988" s="3">
        <f t="array" ref="AF2988">ROUNDDOWN(INDEX($A:$O,MATCH(AD2988,$A:$A,0),COLUMN(O$1))/AE2988,0)</f>
        <v>0</v>
      </c>
      <c r="AG2988" s="3">
        <f t="array" ref="AG2988">ROUNDDOWN(INDEX($A:$J,MATCH(AD2988,$A:$A,0),COLUMN(H$1))/AE2988,0)+AF2988</f>
        <v>40</v>
      </c>
      <c r="AH2988" s="5">
        <f>IFERROR(__xludf.DUMMYFUNCTION("SINGLE(XLOOKUP(AD2988,A:A,M:M))"),45255.0)</f>
        <v>45255</v>
      </c>
      <c r="AI2988" s="3">
        <f t="array" ref="AI2988">ROUNDDOWN(INDEX($A:$N,MATCH(AD2988,$A:$A,0),COLUMN(N$1))/AE2988,0)+AG2988</f>
        <v>40</v>
      </c>
      <c r="AJ2988" s="3" t="str">
        <f t="array" ref="AJ2988">INDEX($A:$P,MATCH(AD2988,$A:$A,0),COLUMN(P$1))</f>
        <v>LC DINING CHAIRS</v>
      </c>
    </row>
    <row r="2989" ht="15.75" customHeight="1">
      <c r="A2989" s="3" t="s">
        <v>3265</v>
      </c>
      <c r="B2989" s="4" t="str">
        <f t="shared" si="104"/>
        <v>SETARDI5JNWABLU42</v>
      </c>
      <c r="D2989" s="3" t="s">
        <v>101</v>
      </c>
      <c r="G2989" s="4">
        <v>0.0</v>
      </c>
      <c r="I2989" s="4">
        <v>0.0</v>
      </c>
      <c r="J2989" s="4">
        <v>38.0</v>
      </c>
      <c r="K2989" s="4">
        <v>0.0</v>
      </c>
      <c r="L2989" s="4">
        <v>0.0</v>
      </c>
      <c r="O2989" s="6">
        <f t="shared" si="2"/>
        <v>38</v>
      </c>
      <c r="P2989" s="3" t="s">
        <v>144</v>
      </c>
      <c r="Q2989" s="3" t="str">
        <f t="shared" si="3"/>
        <v>LC DINING TABLES</v>
      </c>
      <c r="R2989" s="3">
        <f t="shared" si="4"/>
        <v>40</v>
      </c>
      <c r="S2989" s="3">
        <f t="shared" si="5"/>
        <v>0</v>
      </c>
      <c r="T2989" s="7">
        <f t="shared" si="6"/>
        <v>38</v>
      </c>
      <c r="U2989" s="8">
        <f t="array" ref="U2989">IF(W2989&lt;&gt;0,MAX(IFERROR(INDEX(A:S,MATCH(W2989,A:A,0),COLUMN(M$2)),0),IFERROR(INDEX(A:S,MATCH(AD2989,A:A,0),COLUMN(M$2)),0),IFERROR(INDEX(A:S,MATCH(AK2989,A:A,0),COLUMN(M$2)),0),IFERROR(INDEX(A:S,MATCH(AR2989,A:A,0),COLUMN(M$2)),0)),M2989)</f>
        <v>0</v>
      </c>
      <c r="V2989" s="3">
        <f t="shared" si="7"/>
        <v>0</v>
      </c>
      <c r="W2989" s="3" t="s">
        <v>3253</v>
      </c>
      <c r="X2989" s="3">
        <v>1.0</v>
      </c>
      <c r="Y2989" s="3">
        <f t="array" ref="Y2989">ROUNDDOWN(INDEX($A:$O,MATCH(W2989,$A:$A,0),COLUMN(O$1))/X2989,0)</f>
        <v>65</v>
      </c>
      <c r="Z2989" s="3">
        <f t="array" ref="Z2989">ROUNDDOWN(INDEX($A:$J,MATCH(W2989,$A:$A,0),COLUMN(H$1))/X2989,0)+Y2989</f>
        <v>65</v>
      </c>
      <c r="AA2989" s="5" t="str">
        <f>IFERROR(__xludf.DUMMYFUNCTION("SINGLE(XLOOKUP(W2989,A:A,M:M))"),"")</f>
        <v/>
      </c>
      <c r="AB2989" s="3">
        <f t="array" ref="AB2989">ROUNDDOWN(INDEX($A:$N,MATCH(W2989,$A:$A,0),COLUMN(N$1))/X2989,0)+Z2989</f>
        <v>65</v>
      </c>
      <c r="AC2989" s="3" t="str">
        <f t="array" ref="AC2989">INDEX($A:$P,MATCH(W2989,$A:$A,0),COLUMN(P$1))</f>
        <v>LC DINING TABLES</v>
      </c>
      <c r="AD2989" s="3" t="s">
        <v>3071</v>
      </c>
      <c r="AE2989" s="3">
        <v>4.0</v>
      </c>
      <c r="AF2989" s="3">
        <f t="array" ref="AF2989">ROUNDDOWN(INDEX($A:$O,MATCH(AD2989,$A:$A,0),COLUMN(O$1))/AE2989,0)</f>
        <v>40</v>
      </c>
      <c r="AG2989" s="3">
        <f t="array" ref="AG2989">ROUNDDOWN(INDEX($A:$J,MATCH(AD2989,$A:$A,0),COLUMN(H$1))/AE2989,0)+AF2989</f>
        <v>40</v>
      </c>
      <c r="AH2989" s="5" t="str">
        <f>IFERROR(__xludf.DUMMYFUNCTION("SINGLE(XLOOKUP(AD2989,A:A,M:M))"),"")</f>
        <v/>
      </c>
      <c r="AI2989" s="3">
        <f t="array" ref="AI2989">ROUNDDOWN(INDEX($A:$N,MATCH(AD2989,$A:$A,0),COLUMN(N$1))/AE2989,0)+AG2989</f>
        <v>40</v>
      </c>
      <c r="AJ2989" s="3" t="str">
        <f t="array" ref="AJ2989">INDEX($A:$P,MATCH(AD2989,$A:$A,0),COLUMN(P$1))</f>
        <v>LC DINING CHAIRS</v>
      </c>
    </row>
    <row r="2990" ht="15.75" customHeight="1">
      <c r="A2990" s="3" t="s">
        <v>3266</v>
      </c>
      <c r="B2990" s="4" t="str">
        <f t="shared" si="104"/>
        <v>SETARDI5JNWABLU48</v>
      </c>
      <c r="D2990" s="3" t="s">
        <v>101</v>
      </c>
      <c r="G2990" s="4">
        <v>0.0</v>
      </c>
      <c r="I2990" s="4">
        <v>0.0</v>
      </c>
      <c r="J2990" s="4">
        <v>38.0</v>
      </c>
      <c r="K2990" s="4">
        <v>0.0</v>
      </c>
      <c r="L2990" s="4">
        <v>0.0</v>
      </c>
      <c r="O2990" s="6">
        <f t="shared" si="2"/>
        <v>38</v>
      </c>
      <c r="P2990" s="3" t="s">
        <v>144</v>
      </c>
      <c r="Q2990" s="3" t="str">
        <f t="shared" si="3"/>
        <v>LC DINING TABLES</v>
      </c>
      <c r="R2990" s="3">
        <f t="shared" si="4"/>
        <v>40</v>
      </c>
      <c r="S2990" s="3">
        <f t="shared" si="5"/>
        <v>0</v>
      </c>
      <c r="T2990" s="7">
        <f t="shared" si="6"/>
        <v>38</v>
      </c>
      <c r="U2990" s="8">
        <f t="array" ref="U2990">IF(W2990&lt;&gt;0,MAX(IFERROR(INDEX(A:S,MATCH(W2990,A:A,0),COLUMN(M$2)),0),IFERROR(INDEX(A:S,MATCH(AD2990,A:A,0),COLUMN(M$2)),0),IFERROR(INDEX(A:S,MATCH(AK2990,A:A,0),COLUMN(M$2)),0),IFERROR(INDEX(A:S,MATCH(AR2990,A:A,0),COLUMN(M$2)),0)),M2990)</f>
        <v>0</v>
      </c>
      <c r="V2990" s="3">
        <f t="shared" si="7"/>
        <v>0</v>
      </c>
      <c r="W2990" s="3" t="s">
        <v>3254</v>
      </c>
      <c r="X2990" s="3">
        <v>1.0</v>
      </c>
      <c r="Y2990" s="3">
        <f t="array" ref="Y2990">ROUNDDOWN(INDEX($A:$O,MATCH(W2990,$A:$A,0),COLUMN(O$1))/X2990,0)</f>
        <v>71</v>
      </c>
      <c r="Z2990" s="3">
        <f t="array" ref="Z2990">ROUNDDOWN(INDEX($A:$J,MATCH(W2990,$A:$A,0),COLUMN(H$1))/X2990,0)+Y2990</f>
        <v>71</v>
      </c>
      <c r="AA2990" s="5" t="str">
        <f>IFERROR(__xludf.DUMMYFUNCTION("SINGLE(XLOOKUP(W2990,A:A,M:M))"),"")</f>
        <v/>
      </c>
      <c r="AB2990" s="3">
        <f t="array" ref="AB2990">ROUNDDOWN(INDEX($A:$N,MATCH(W2990,$A:$A,0),COLUMN(N$1))/X2990,0)+Z2990</f>
        <v>71</v>
      </c>
      <c r="AC2990" s="3" t="str">
        <f t="array" ref="AC2990">INDEX($A:$P,MATCH(W2990,$A:$A,0),COLUMN(P$1))</f>
        <v>LC DINING TABLES</v>
      </c>
      <c r="AD2990" s="3" t="s">
        <v>3071</v>
      </c>
      <c r="AE2990" s="3">
        <v>4.0</v>
      </c>
      <c r="AF2990" s="3">
        <f t="array" ref="AF2990">ROUNDDOWN(INDEX($A:$O,MATCH(AD2990,$A:$A,0),COLUMN(O$1))/AE2990,0)</f>
        <v>40</v>
      </c>
      <c r="AG2990" s="3">
        <f t="array" ref="AG2990">ROUNDDOWN(INDEX($A:$J,MATCH(AD2990,$A:$A,0),COLUMN(H$1))/AE2990,0)+AF2990</f>
        <v>40</v>
      </c>
      <c r="AH2990" s="5" t="str">
        <f>IFERROR(__xludf.DUMMYFUNCTION("SINGLE(XLOOKUP(AD2990,A:A,M:M))"),"")</f>
        <v/>
      </c>
      <c r="AI2990" s="3">
        <f t="array" ref="AI2990">ROUNDDOWN(INDEX($A:$N,MATCH(AD2990,$A:$A,0),COLUMN(N$1))/AE2990,0)+AG2990</f>
        <v>40</v>
      </c>
      <c r="AJ2990" s="3" t="str">
        <f t="array" ref="AJ2990">INDEX($A:$P,MATCH(AD2990,$A:$A,0),COLUMN(P$1))</f>
        <v>LC DINING CHAIRS</v>
      </c>
    </row>
    <row r="2991" ht="15.75" customHeight="1">
      <c r="A2991" s="3" t="s">
        <v>3267</v>
      </c>
      <c r="B2991" s="4" t="str">
        <f t="shared" si="104"/>
        <v>SETARDI5JNWACH42</v>
      </c>
      <c r="D2991" s="3" t="s">
        <v>101</v>
      </c>
      <c r="G2991" s="4">
        <v>0.0</v>
      </c>
      <c r="I2991" s="4">
        <v>0.0</v>
      </c>
      <c r="J2991" s="4">
        <v>7.0</v>
      </c>
      <c r="K2991" s="4">
        <v>0.0</v>
      </c>
      <c r="L2991" s="4">
        <v>0.0</v>
      </c>
      <c r="O2991" s="6">
        <f t="shared" si="2"/>
        <v>7</v>
      </c>
      <c r="P2991" s="3" t="s">
        <v>144</v>
      </c>
      <c r="Q2991" s="3" t="str">
        <f t="shared" si="3"/>
        <v>LC DINING TABLES</v>
      </c>
      <c r="R2991" s="3">
        <f t="shared" si="4"/>
        <v>9</v>
      </c>
      <c r="S2991" s="3">
        <f t="shared" si="5"/>
        <v>0</v>
      </c>
      <c r="T2991" s="7">
        <f t="shared" si="6"/>
        <v>7</v>
      </c>
      <c r="U2991" s="8">
        <f t="array" ref="U2991">IF(W2991&lt;&gt;0,MAX(IFERROR(INDEX(A:S,MATCH(W2991,A:A,0),COLUMN(M$2)),0),IFERROR(INDEX(A:S,MATCH(AD2991,A:A,0),COLUMN(M$2)),0),IFERROR(INDEX(A:S,MATCH(AK2991,A:A,0),COLUMN(M$2)),0),IFERROR(INDEX(A:S,MATCH(AR2991,A:A,0),COLUMN(M$2)),0)),M2991)</f>
        <v>0</v>
      </c>
      <c r="V2991" s="3">
        <f t="shared" si="7"/>
        <v>0</v>
      </c>
      <c r="W2991" s="3" t="s">
        <v>3253</v>
      </c>
      <c r="X2991" s="3">
        <v>1.0</v>
      </c>
      <c r="Y2991" s="3">
        <f t="array" ref="Y2991">ROUNDDOWN(INDEX($A:$O,MATCH(W2991,$A:$A,0),COLUMN(O$1))/X2991,0)</f>
        <v>65</v>
      </c>
      <c r="Z2991" s="3">
        <f t="array" ref="Z2991">ROUNDDOWN(INDEX($A:$J,MATCH(W2991,$A:$A,0),COLUMN(H$1))/X2991,0)+Y2991</f>
        <v>65</v>
      </c>
      <c r="AA2991" s="5" t="str">
        <f>IFERROR(__xludf.DUMMYFUNCTION("SINGLE(XLOOKUP(W2991,A:A,M:M))"),"")</f>
        <v/>
      </c>
      <c r="AB2991" s="3">
        <f t="array" ref="AB2991">ROUNDDOWN(INDEX($A:$N,MATCH(W2991,$A:$A,0),COLUMN(N$1))/X2991,0)+Z2991</f>
        <v>65</v>
      </c>
      <c r="AC2991" s="3" t="str">
        <f t="array" ref="AC2991">INDEX($A:$P,MATCH(W2991,$A:$A,0),COLUMN(P$1))</f>
        <v>LC DINING TABLES</v>
      </c>
      <c r="AD2991" s="3" t="s">
        <v>3072</v>
      </c>
      <c r="AE2991" s="3">
        <v>4.0</v>
      </c>
      <c r="AF2991" s="3">
        <f t="array" ref="AF2991">ROUNDDOWN(INDEX($A:$O,MATCH(AD2991,$A:$A,0),COLUMN(O$1))/AE2991,0)</f>
        <v>9</v>
      </c>
      <c r="AG2991" s="3">
        <f t="array" ref="AG2991">ROUNDDOWN(INDEX($A:$J,MATCH(AD2991,$A:$A,0),COLUMN(H$1))/AE2991,0)+AF2991</f>
        <v>9</v>
      </c>
      <c r="AH2991" s="5" t="str">
        <f>IFERROR(__xludf.DUMMYFUNCTION("SINGLE(XLOOKUP(AD2991,A:A,M:M))"),"")</f>
        <v/>
      </c>
      <c r="AI2991" s="3">
        <f t="array" ref="AI2991">ROUNDDOWN(INDEX($A:$N,MATCH(AD2991,$A:$A,0),COLUMN(N$1))/AE2991,0)+AG2991</f>
        <v>9</v>
      </c>
      <c r="AJ2991" s="3" t="str">
        <f t="array" ref="AJ2991">INDEX($A:$P,MATCH(AD2991,$A:$A,0),COLUMN(P$1))</f>
        <v>LC DINING CHAIRS</v>
      </c>
    </row>
    <row r="2992" ht="15.75" customHeight="1">
      <c r="A2992" s="3" t="s">
        <v>3268</v>
      </c>
      <c r="B2992" s="4" t="str">
        <f t="shared" si="104"/>
        <v>SETARDI5JNWACH48</v>
      </c>
      <c r="D2992" s="3" t="s">
        <v>101</v>
      </c>
      <c r="G2992" s="4">
        <v>0.0</v>
      </c>
      <c r="I2992" s="4">
        <v>0.0</v>
      </c>
      <c r="J2992" s="4">
        <v>7.0</v>
      </c>
      <c r="K2992" s="4">
        <v>0.0</v>
      </c>
      <c r="L2992" s="4">
        <v>0.0</v>
      </c>
      <c r="O2992" s="6">
        <f t="shared" si="2"/>
        <v>7</v>
      </c>
      <c r="P2992" s="3" t="s">
        <v>144</v>
      </c>
      <c r="Q2992" s="3" t="str">
        <f t="shared" si="3"/>
        <v>LC DINING TABLES</v>
      </c>
      <c r="R2992" s="3">
        <f t="shared" si="4"/>
        <v>9</v>
      </c>
      <c r="S2992" s="3">
        <f t="shared" si="5"/>
        <v>0</v>
      </c>
      <c r="T2992" s="7">
        <f t="shared" si="6"/>
        <v>7</v>
      </c>
      <c r="U2992" s="8">
        <f t="array" ref="U2992">IF(W2992&lt;&gt;0,MAX(IFERROR(INDEX(A:S,MATCH(W2992,A:A,0),COLUMN(M$2)),0),IFERROR(INDEX(A:S,MATCH(AD2992,A:A,0),COLUMN(M$2)),0),IFERROR(INDEX(A:S,MATCH(AK2992,A:A,0),COLUMN(M$2)),0),IFERROR(INDEX(A:S,MATCH(AR2992,A:A,0),COLUMN(M$2)),0)),M2992)</f>
        <v>0</v>
      </c>
      <c r="V2992" s="3">
        <f t="shared" si="7"/>
        <v>0</v>
      </c>
      <c r="W2992" s="3" t="s">
        <v>3254</v>
      </c>
      <c r="X2992" s="3">
        <v>1.0</v>
      </c>
      <c r="Y2992" s="3">
        <f t="array" ref="Y2992">ROUNDDOWN(INDEX($A:$O,MATCH(W2992,$A:$A,0),COLUMN(O$1))/X2992,0)</f>
        <v>71</v>
      </c>
      <c r="Z2992" s="3">
        <f t="array" ref="Z2992">ROUNDDOWN(INDEX($A:$J,MATCH(W2992,$A:$A,0),COLUMN(H$1))/X2992,0)+Y2992</f>
        <v>71</v>
      </c>
      <c r="AA2992" s="5" t="str">
        <f>IFERROR(__xludf.DUMMYFUNCTION("SINGLE(XLOOKUP(W2992,A:A,M:M))"),"")</f>
        <v/>
      </c>
      <c r="AB2992" s="3">
        <f t="array" ref="AB2992">ROUNDDOWN(INDEX($A:$N,MATCH(W2992,$A:$A,0),COLUMN(N$1))/X2992,0)+Z2992</f>
        <v>71</v>
      </c>
      <c r="AC2992" s="3" t="str">
        <f t="array" ref="AC2992">INDEX($A:$P,MATCH(W2992,$A:$A,0),COLUMN(P$1))</f>
        <v>LC DINING TABLES</v>
      </c>
      <c r="AD2992" s="3" t="s">
        <v>3072</v>
      </c>
      <c r="AE2992" s="3">
        <v>4.0</v>
      </c>
      <c r="AF2992" s="3">
        <f t="array" ref="AF2992">ROUNDDOWN(INDEX($A:$O,MATCH(AD2992,$A:$A,0),COLUMN(O$1))/AE2992,0)</f>
        <v>9</v>
      </c>
      <c r="AG2992" s="3">
        <f t="array" ref="AG2992">ROUNDDOWN(INDEX($A:$J,MATCH(AD2992,$A:$A,0),COLUMN(H$1))/AE2992,0)+AF2992</f>
        <v>9</v>
      </c>
      <c r="AH2992" s="5" t="str">
        <f>IFERROR(__xludf.DUMMYFUNCTION("SINGLE(XLOOKUP(AD2992,A:A,M:M))"),"")</f>
        <v/>
      </c>
      <c r="AI2992" s="3">
        <f t="array" ref="AI2992">ROUNDDOWN(INDEX($A:$N,MATCH(AD2992,$A:$A,0),COLUMN(N$1))/AE2992,0)+AG2992</f>
        <v>9</v>
      </c>
      <c r="AJ2992" s="3" t="str">
        <f t="array" ref="AJ2992">INDEX($A:$P,MATCH(AD2992,$A:$A,0),COLUMN(P$1))</f>
        <v>LC DINING CHAIRS</v>
      </c>
    </row>
    <row r="2993" ht="15.75" customHeight="1">
      <c r="A2993" s="3" t="s">
        <v>3269</v>
      </c>
      <c r="B2993" s="4" t="str">
        <f t="shared" si="104"/>
        <v>SETARDI5JNWAOR42</v>
      </c>
      <c r="D2993" s="3" t="s">
        <v>101</v>
      </c>
      <c r="G2993" s="4">
        <v>0.0</v>
      </c>
      <c r="I2993" s="4">
        <v>0.0</v>
      </c>
      <c r="J2993" s="4">
        <v>4.0</v>
      </c>
      <c r="K2993" s="4">
        <v>0.0</v>
      </c>
      <c r="L2993" s="4">
        <v>0.0</v>
      </c>
      <c r="O2993" s="6">
        <f t="shared" si="2"/>
        <v>4</v>
      </c>
      <c r="P2993" s="3" t="s">
        <v>144</v>
      </c>
      <c r="Q2993" s="3" t="str">
        <f t="shared" si="3"/>
        <v>LC DINING TABLES</v>
      </c>
      <c r="R2993" s="3">
        <f t="shared" si="4"/>
        <v>6</v>
      </c>
      <c r="S2993" s="3">
        <f t="shared" si="5"/>
        <v>0</v>
      </c>
      <c r="T2993" s="7">
        <f t="shared" si="6"/>
        <v>4</v>
      </c>
      <c r="U2993" s="8">
        <f t="array" ref="U2993">IF(W2993&lt;&gt;0,MAX(IFERROR(INDEX(A:S,MATCH(W2993,A:A,0),COLUMN(M$2)),0),IFERROR(INDEX(A:S,MATCH(AD2993,A:A,0),COLUMN(M$2)),0),IFERROR(INDEX(A:S,MATCH(AK2993,A:A,0),COLUMN(M$2)),0),IFERROR(INDEX(A:S,MATCH(AR2993,A:A,0),COLUMN(M$2)),0)),M2993)</f>
        <v>0</v>
      </c>
      <c r="V2993" s="3">
        <f t="shared" si="7"/>
        <v>0</v>
      </c>
      <c r="W2993" s="3" t="s">
        <v>3253</v>
      </c>
      <c r="X2993" s="3">
        <v>1.0</v>
      </c>
      <c r="Y2993" s="3">
        <f t="array" ref="Y2993">ROUNDDOWN(INDEX($A:$O,MATCH(W2993,$A:$A,0),COLUMN(O$1))/X2993,0)</f>
        <v>65</v>
      </c>
      <c r="Z2993" s="3">
        <f t="array" ref="Z2993">ROUNDDOWN(INDEX($A:$J,MATCH(W2993,$A:$A,0),COLUMN(H$1))/X2993,0)+Y2993</f>
        <v>65</v>
      </c>
      <c r="AA2993" s="5" t="str">
        <f>IFERROR(__xludf.DUMMYFUNCTION("SINGLE(XLOOKUP(W2993,A:A,M:M))"),"")</f>
        <v/>
      </c>
      <c r="AB2993" s="3">
        <f t="array" ref="AB2993">ROUNDDOWN(INDEX($A:$N,MATCH(W2993,$A:$A,0),COLUMN(N$1))/X2993,0)+Z2993</f>
        <v>65</v>
      </c>
      <c r="AC2993" s="3" t="str">
        <f t="array" ref="AC2993">INDEX($A:$P,MATCH(W2993,$A:$A,0),COLUMN(P$1))</f>
        <v>LC DINING TABLES</v>
      </c>
      <c r="AD2993" s="3" t="s">
        <v>3073</v>
      </c>
      <c r="AE2993" s="3">
        <v>4.0</v>
      </c>
      <c r="AF2993" s="3">
        <f t="array" ref="AF2993">ROUNDDOWN(INDEX($A:$O,MATCH(AD2993,$A:$A,0),COLUMN(O$1))/AE2993,0)</f>
        <v>6</v>
      </c>
      <c r="AG2993" s="3">
        <f t="array" ref="AG2993">ROUNDDOWN(INDEX($A:$J,MATCH(AD2993,$A:$A,0),COLUMN(H$1))/AE2993,0)+AF2993</f>
        <v>6</v>
      </c>
      <c r="AH2993" s="5" t="str">
        <f>IFERROR(__xludf.DUMMYFUNCTION("SINGLE(XLOOKUP(AD2993,A:A,M:M))"),"")</f>
        <v/>
      </c>
      <c r="AI2993" s="3">
        <f t="array" ref="AI2993">ROUNDDOWN(INDEX($A:$N,MATCH(AD2993,$A:$A,0),COLUMN(N$1))/AE2993,0)+AG2993</f>
        <v>6</v>
      </c>
      <c r="AJ2993" s="3" t="str">
        <f t="array" ref="AJ2993">INDEX($A:$P,MATCH(AD2993,$A:$A,0),COLUMN(P$1))</f>
        <v>LC DINING CHAIRS</v>
      </c>
    </row>
    <row r="2994" ht="15.75" customHeight="1">
      <c r="A2994" s="3" t="s">
        <v>3270</v>
      </c>
      <c r="B2994" s="4" t="str">
        <f t="shared" si="104"/>
        <v>SETARDI5JNWAOR48</v>
      </c>
      <c r="D2994" s="3" t="s">
        <v>101</v>
      </c>
      <c r="G2994" s="4">
        <v>0.0</v>
      </c>
      <c r="I2994" s="4">
        <v>0.0</v>
      </c>
      <c r="J2994" s="4">
        <v>4.0</v>
      </c>
      <c r="K2994" s="4">
        <v>0.0</v>
      </c>
      <c r="L2994" s="4">
        <v>0.0</v>
      </c>
      <c r="O2994" s="6">
        <f t="shared" si="2"/>
        <v>4</v>
      </c>
      <c r="P2994" s="3" t="s">
        <v>144</v>
      </c>
      <c r="Q2994" s="3" t="str">
        <f t="shared" si="3"/>
        <v>LC DINING TABLES</v>
      </c>
      <c r="R2994" s="3">
        <f t="shared" si="4"/>
        <v>6</v>
      </c>
      <c r="S2994" s="3">
        <f t="shared" si="5"/>
        <v>0</v>
      </c>
      <c r="T2994" s="7">
        <f t="shared" si="6"/>
        <v>4</v>
      </c>
      <c r="U2994" s="8">
        <f t="array" ref="U2994">IF(W2994&lt;&gt;0,MAX(IFERROR(INDEX(A:S,MATCH(W2994,A:A,0),COLUMN(M$2)),0),IFERROR(INDEX(A:S,MATCH(AD2994,A:A,0),COLUMN(M$2)),0),IFERROR(INDEX(A:S,MATCH(AK2994,A:A,0),COLUMN(M$2)),0),IFERROR(INDEX(A:S,MATCH(AR2994,A:A,0),COLUMN(M$2)),0)),M2994)</f>
        <v>0</v>
      </c>
      <c r="V2994" s="3">
        <f t="shared" si="7"/>
        <v>0</v>
      </c>
      <c r="W2994" s="3" t="s">
        <v>3254</v>
      </c>
      <c r="X2994" s="3">
        <v>1.0</v>
      </c>
      <c r="Y2994" s="3">
        <f t="array" ref="Y2994">ROUNDDOWN(INDEX($A:$O,MATCH(W2994,$A:$A,0),COLUMN(O$1))/X2994,0)</f>
        <v>71</v>
      </c>
      <c r="Z2994" s="3">
        <f t="array" ref="Z2994">ROUNDDOWN(INDEX($A:$J,MATCH(W2994,$A:$A,0),COLUMN(H$1))/X2994,0)+Y2994</f>
        <v>71</v>
      </c>
      <c r="AA2994" s="5" t="str">
        <f>IFERROR(__xludf.DUMMYFUNCTION("SINGLE(XLOOKUP(W2994,A:A,M:M))"),"")</f>
        <v/>
      </c>
      <c r="AB2994" s="3">
        <f t="array" ref="AB2994">ROUNDDOWN(INDEX($A:$N,MATCH(W2994,$A:$A,0),COLUMN(N$1))/X2994,0)+Z2994</f>
        <v>71</v>
      </c>
      <c r="AC2994" s="3" t="str">
        <f t="array" ref="AC2994">INDEX($A:$P,MATCH(W2994,$A:$A,0),COLUMN(P$1))</f>
        <v>LC DINING TABLES</v>
      </c>
      <c r="AD2994" s="3" t="s">
        <v>3073</v>
      </c>
      <c r="AE2994" s="3">
        <v>4.0</v>
      </c>
      <c r="AF2994" s="3">
        <f t="array" ref="AF2994">ROUNDDOWN(INDEX($A:$O,MATCH(AD2994,$A:$A,0),COLUMN(O$1))/AE2994,0)</f>
        <v>6</v>
      </c>
      <c r="AG2994" s="3">
        <f t="array" ref="AG2994">ROUNDDOWN(INDEX($A:$J,MATCH(AD2994,$A:$A,0),COLUMN(H$1))/AE2994,0)+AF2994</f>
        <v>6</v>
      </c>
      <c r="AH2994" s="5" t="str">
        <f>IFERROR(__xludf.DUMMYFUNCTION("SINGLE(XLOOKUP(AD2994,A:A,M:M))"),"")</f>
        <v/>
      </c>
      <c r="AI2994" s="3">
        <f t="array" ref="AI2994">ROUNDDOWN(INDEX($A:$N,MATCH(AD2994,$A:$A,0),COLUMN(N$1))/AE2994,0)+AG2994</f>
        <v>6</v>
      </c>
      <c r="AJ2994" s="3" t="str">
        <f t="array" ref="AJ2994">INDEX($A:$P,MATCH(AD2994,$A:$A,0),COLUMN(P$1))</f>
        <v>LC DINING CHAIRS</v>
      </c>
    </row>
    <row r="2995" ht="15.75" customHeight="1">
      <c r="A2995" s="3" t="s">
        <v>3271</v>
      </c>
      <c r="B2995" s="4" t="str">
        <f t="shared" si="104"/>
        <v>SETARDI5REBLGR42</v>
      </c>
      <c r="D2995" s="3" t="s">
        <v>101</v>
      </c>
      <c r="G2995" s="4">
        <v>0.0</v>
      </c>
      <c r="I2995" s="4">
        <v>0.0</v>
      </c>
      <c r="J2995" s="4">
        <v>11.0</v>
      </c>
      <c r="K2995" s="4">
        <v>0.0</v>
      </c>
      <c r="L2995" s="4">
        <v>0.0</v>
      </c>
      <c r="O2995" s="6">
        <f t="shared" si="2"/>
        <v>11</v>
      </c>
      <c r="P2995" s="3" t="s">
        <v>144</v>
      </c>
      <c r="Q2995" s="3" t="str">
        <f t="shared" si="3"/>
        <v>LC DINING TABLES</v>
      </c>
      <c r="R2995" s="3">
        <f t="shared" si="4"/>
        <v>13</v>
      </c>
      <c r="S2995" s="3">
        <f t="shared" si="5"/>
        <v>20</v>
      </c>
      <c r="T2995" s="7">
        <f t="shared" si="6"/>
        <v>11</v>
      </c>
      <c r="U2995" s="8">
        <f t="array" ref="U2995">IF(W2995&lt;&gt;0,MAX(IFERROR(INDEX(A:S,MATCH(W2995,A:A,0),COLUMN(M$2)),0),IFERROR(INDEX(A:S,MATCH(AD2995,A:A,0),COLUMN(M$2)),0),IFERROR(INDEX(A:S,MATCH(AK2995,A:A,0),COLUMN(M$2)),0),IFERROR(INDEX(A:S,MATCH(AR2995,A:A,0),COLUMN(M$2)),0)),M2995)</f>
        <v>45241</v>
      </c>
      <c r="V2995" s="3">
        <f t="shared" si="7"/>
        <v>0</v>
      </c>
      <c r="W2995" s="3" t="s">
        <v>3251</v>
      </c>
      <c r="X2995" s="3">
        <v>1.0</v>
      </c>
      <c r="Y2995" s="3">
        <f t="array" ref="Y2995">ROUNDDOWN(INDEX($A:$O,MATCH(W2995,$A:$A,0),COLUMN(O$1))/X2995,0)</f>
        <v>44</v>
      </c>
      <c r="Z2995" s="3">
        <f t="array" ref="Z2995">ROUNDDOWN(INDEX($A:$J,MATCH(W2995,$A:$A,0),COLUMN(H$1))/X2995,0)+Y2995</f>
        <v>44</v>
      </c>
      <c r="AA2995" s="5" t="str">
        <f>IFERROR(__xludf.DUMMYFUNCTION("SINGLE(XLOOKUP(W2995,A:A,M:M))"),"")</f>
        <v/>
      </c>
      <c r="AB2995" s="3">
        <f t="array" ref="AB2995">ROUNDDOWN(INDEX($A:$N,MATCH(W2995,$A:$A,0),COLUMN(N$1))/X2995,0)+Z2995</f>
        <v>44</v>
      </c>
      <c r="AC2995" s="3" t="str">
        <f t="array" ref="AC2995">INDEX($A:$P,MATCH(W2995,$A:$A,0),COLUMN(P$1))</f>
        <v>LC DINING TABLES</v>
      </c>
      <c r="AD2995" s="3" t="s">
        <v>3074</v>
      </c>
      <c r="AE2995" s="3">
        <v>4.0</v>
      </c>
      <c r="AF2995" s="3">
        <f t="array" ref="AF2995">ROUNDDOWN(INDEX($A:$O,MATCH(AD2995,$A:$A,0),COLUMN(O$1))/AE2995,0)</f>
        <v>13</v>
      </c>
      <c r="AG2995" s="3">
        <f t="array" ref="AG2995">ROUNDDOWN(INDEX($A:$J,MATCH(AD2995,$A:$A,0),COLUMN(H$1))/AE2995,0)+AF2995</f>
        <v>33</v>
      </c>
      <c r="AH2995" s="5">
        <f>IFERROR(__xludf.DUMMYFUNCTION("SINGLE(XLOOKUP(AD2995,A:A,M:M))"),45241.0)</f>
        <v>45241</v>
      </c>
      <c r="AI2995" s="3">
        <f t="array" ref="AI2995">ROUNDDOWN(INDEX($A:$N,MATCH(AD2995,$A:$A,0),COLUMN(N$1))/AE2995,0)+AG2995</f>
        <v>33</v>
      </c>
      <c r="AJ2995" s="3" t="str">
        <f t="array" ref="AJ2995">INDEX($A:$P,MATCH(AD2995,$A:$A,0),COLUMN(P$1))</f>
        <v>LC DINING CHAIRS</v>
      </c>
    </row>
    <row r="2996" ht="15.75" customHeight="1">
      <c r="A2996" s="3" t="s">
        <v>3272</v>
      </c>
      <c r="B2996" s="4" t="str">
        <f t="shared" si="104"/>
        <v>SETARDI5REBLGR48</v>
      </c>
      <c r="D2996" s="3" t="s">
        <v>101</v>
      </c>
      <c r="G2996" s="4">
        <v>0.0</v>
      </c>
      <c r="I2996" s="4">
        <v>0.0</v>
      </c>
      <c r="J2996" s="4">
        <v>11.0</v>
      </c>
      <c r="K2996" s="4">
        <v>0.0</v>
      </c>
      <c r="L2996" s="4">
        <v>0.0</v>
      </c>
      <c r="O2996" s="6">
        <f t="shared" si="2"/>
        <v>11</v>
      </c>
      <c r="P2996" s="3" t="s">
        <v>144</v>
      </c>
      <c r="Q2996" s="3" t="str">
        <f t="shared" si="3"/>
        <v>LC DINING TABLES</v>
      </c>
      <c r="R2996" s="3">
        <f t="shared" si="4"/>
        <v>13</v>
      </c>
      <c r="S2996" s="3">
        <f t="shared" si="5"/>
        <v>20</v>
      </c>
      <c r="T2996" s="7">
        <f t="shared" si="6"/>
        <v>11</v>
      </c>
      <c r="U2996" s="8">
        <f t="array" ref="U2996">IF(W2996&lt;&gt;0,MAX(IFERROR(INDEX(A:S,MATCH(W2996,A:A,0),COLUMN(M$2)),0),IFERROR(INDEX(A:S,MATCH(AD2996,A:A,0),COLUMN(M$2)),0),IFERROR(INDEX(A:S,MATCH(AK2996,A:A,0),COLUMN(M$2)),0),IFERROR(INDEX(A:S,MATCH(AR2996,A:A,0),COLUMN(M$2)),0)),M2996)</f>
        <v>45241</v>
      </c>
      <c r="V2996" s="3">
        <f t="shared" si="7"/>
        <v>0</v>
      </c>
      <c r="W2996" s="3" t="s">
        <v>3252</v>
      </c>
      <c r="X2996" s="3">
        <v>1.0</v>
      </c>
      <c r="Y2996" s="3">
        <f t="array" ref="Y2996">ROUNDDOWN(INDEX($A:$O,MATCH(W2996,$A:$A,0),COLUMN(O$1))/X2996,0)</f>
        <v>33</v>
      </c>
      <c r="Z2996" s="3">
        <f t="array" ref="Z2996">ROUNDDOWN(INDEX($A:$J,MATCH(W2996,$A:$A,0),COLUMN(H$1))/X2996,0)+Y2996</f>
        <v>33</v>
      </c>
      <c r="AA2996" s="5" t="str">
        <f>IFERROR(__xludf.DUMMYFUNCTION("SINGLE(XLOOKUP(W2996,A:A,M:M))"),"")</f>
        <v/>
      </c>
      <c r="AB2996" s="3">
        <f t="array" ref="AB2996">ROUNDDOWN(INDEX($A:$N,MATCH(W2996,$A:$A,0),COLUMN(N$1))/X2996,0)+Z2996</f>
        <v>33</v>
      </c>
      <c r="AC2996" s="3" t="str">
        <f t="array" ref="AC2996">INDEX($A:$P,MATCH(W2996,$A:$A,0),COLUMN(P$1))</f>
        <v>LC DINING TABLES</v>
      </c>
      <c r="AD2996" s="3" t="s">
        <v>3074</v>
      </c>
      <c r="AE2996" s="3">
        <v>4.0</v>
      </c>
      <c r="AF2996" s="3">
        <f t="array" ref="AF2996">ROUNDDOWN(INDEX($A:$O,MATCH(AD2996,$A:$A,0),COLUMN(O$1))/AE2996,0)</f>
        <v>13</v>
      </c>
      <c r="AG2996" s="3">
        <f t="array" ref="AG2996">ROUNDDOWN(INDEX($A:$J,MATCH(AD2996,$A:$A,0),COLUMN(H$1))/AE2996,0)+AF2996</f>
        <v>33</v>
      </c>
      <c r="AH2996" s="5">
        <f>IFERROR(__xludf.DUMMYFUNCTION("SINGLE(XLOOKUP(AD2996,A:A,M:M))"),45241.0)</f>
        <v>45241</v>
      </c>
      <c r="AI2996" s="3">
        <f t="array" ref="AI2996">ROUNDDOWN(INDEX($A:$N,MATCH(AD2996,$A:$A,0),COLUMN(N$1))/AE2996,0)+AG2996</f>
        <v>33</v>
      </c>
      <c r="AJ2996" s="3" t="str">
        <f t="array" ref="AJ2996">INDEX($A:$P,MATCH(AD2996,$A:$A,0),COLUMN(P$1))</f>
        <v>LC DINING CHAIRS</v>
      </c>
    </row>
    <row r="2997" ht="15.75" customHeight="1">
      <c r="A2997" s="3" t="s">
        <v>3273</v>
      </c>
      <c r="B2997" s="4" t="str">
        <f t="shared" si="104"/>
        <v>SETARDI5REWABLU42</v>
      </c>
      <c r="D2997" s="3" t="s">
        <v>101</v>
      </c>
      <c r="G2997" s="4">
        <v>0.0</v>
      </c>
      <c r="I2997" s="4">
        <v>0.0</v>
      </c>
      <c r="J2997" s="4">
        <v>7.0</v>
      </c>
      <c r="K2997" s="4">
        <v>0.0</v>
      </c>
      <c r="L2997" s="4">
        <v>0.0</v>
      </c>
      <c r="O2997" s="6">
        <f t="shared" si="2"/>
        <v>7</v>
      </c>
      <c r="P2997" s="3" t="s">
        <v>144</v>
      </c>
      <c r="Q2997" s="3" t="str">
        <f t="shared" si="3"/>
        <v>LC DINING TABLES</v>
      </c>
      <c r="R2997" s="3">
        <f t="shared" si="4"/>
        <v>9</v>
      </c>
      <c r="S2997" s="3">
        <f t="shared" si="5"/>
        <v>0</v>
      </c>
      <c r="T2997" s="7">
        <f t="shared" si="6"/>
        <v>7</v>
      </c>
      <c r="U2997" s="8">
        <f t="array" ref="U2997">IF(W2997&lt;&gt;0,MAX(IFERROR(INDEX(A:S,MATCH(W2997,A:A,0),COLUMN(M$2)),0),IFERROR(INDEX(A:S,MATCH(AD2997,A:A,0),COLUMN(M$2)),0),IFERROR(INDEX(A:S,MATCH(AK2997,A:A,0),COLUMN(M$2)),0),IFERROR(INDEX(A:S,MATCH(AR2997,A:A,0),COLUMN(M$2)),0)),M2997)</f>
        <v>0</v>
      </c>
      <c r="V2997" s="3">
        <f t="shared" si="7"/>
        <v>0</v>
      </c>
      <c r="W2997" s="3" t="s">
        <v>3253</v>
      </c>
      <c r="X2997" s="3">
        <v>1.0</v>
      </c>
      <c r="Y2997" s="3">
        <f t="array" ref="Y2997">ROUNDDOWN(INDEX($A:$O,MATCH(W2997,$A:$A,0),COLUMN(O$1))/X2997,0)</f>
        <v>65</v>
      </c>
      <c r="Z2997" s="3">
        <f t="array" ref="Z2997">ROUNDDOWN(INDEX($A:$J,MATCH(W2997,$A:$A,0),COLUMN(H$1))/X2997,0)+Y2997</f>
        <v>65</v>
      </c>
      <c r="AA2997" s="5" t="str">
        <f>IFERROR(__xludf.DUMMYFUNCTION("SINGLE(XLOOKUP(W2997,A:A,M:M))"),"")</f>
        <v/>
      </c>
      <c r="AB2997" s="3">
        <f t="array" ref="AB2997">ROUNDDOWN(INDEX($A:$N,MATCH(W2997,$A:$A,0),COLUMN(N$1))/X2997,0)+Z2997</f>
        <v>65</v>
      </c>
      <c r="AC2997" s="3" t="str">
        <f t="array" ref="AC2997">INDEX($A:$P,MATCH(W2997,$A:$A,0),COLUMN(P$1))</f>
        <v>LC DINING TABLES</v>
      </c>
      <c r="AD2997" s="3" t="s">
        <v>3075</v>
      </c>
      <c r="AE2997" s="3">
        <v>4.0</v>
      </c>
      <c r="AF2997" s="3">
        <f t="array" ref="AF2997">ROUNDDOWN(INDEX($A:$O,MATCH(AD2997,$A:$A,0),COLUMN(O$1))/AE2997,0)</f>
        <v>9</v>
      </c>
      <c r="AG2997" s="3">
        <f t="array" ref="AG2997">ROUNDDOWN(INDEX($A:$J,MATCH(AD2997,$A:$A,0),COLUMN(H$1))/AE2997,0)+AF2997</f>
        <v>9</v>
      </c>
      <c r="AH2997" s="5" t="str">
        <f>IFERROR(__xludf.DUMMYFUNCTION("SINGLE(XLOOKUP(AD2997,A:A,M:M))"),"")</f>
        <v/>
      </c>
      <c r="AI2997" s="3">
        <f t="array" ref="AI2997">ROUNDDOWN(INDEX($A:$N,MATCH(AD2997,$A:$A,0),COLUMN(N$1))/AE2997,0)+AG2997</f>
        <v>9</v>
      </c>
      <c r="AJ2997" s="3" t="str">
        <f t="array" ref="AJ2997">INDEX($A:$P,MATCH(AD2997,$A:$A,0),COLUMN(P$1))</f>
        <v>LC DINING CHAIRS</v>
      </c>
    </row>
    <row r="2998" ht="15.75" customHeight="1">
      <c r="A2998" s="3" t="s">
        <v>3274</v>
      </c>
      <c r="B2998" s="4" t="str">
        <f t="shared" si="104"/>
        <v>SETARDI5REWABLU48</v>
      </c>
      <c r="D2998" s="3" t="s">
        <v>101</v>
      </c>
      <c r="G2998" s="4">
        <v>0.0</v>
      </c>
      <c r="I2998" s="4">
        <v>0.0</v>
      </c>
      <c r="J2998" s="4">
        <v>7.0</v>
      </c>
      <c r="K2998" s="4">
        <v>0.0</v>
      </c>
      <c r="L2998" s="4">
        <v>0.0</v>
      </c>
      <c r="O2998" s="6">
        <f t="shared" si="2"/>
        <v>7</v>
      </c>
      <c r="P2998" s="3" t="s">
        <v>144</v>
      </c>
      <c r="Q2998" s="3" t="str">
        <f t="shared" si="3"/>
        <v>LC DINING TABLES</v>
      </c>
      <c r="R2998" s="3">
        <f t="shared" si="4"/>
        <v>9</v>
      </c>
      <c r="S2998" s="3">
        <f t="shared" si="5"/>
        <v>0</v>
      </c>
      <c r="T2998" s="7">
        <f t="shared" si="6"/>
        <v>7</v>
      </c>
      <c r="U2998" s="8">
        <f t="array" ref="U2998">IF(W2998&lt;&gt;0,MAX(IFERROR(INDEX(A:S,MATCH(W2998,A:A,0),COLUMN(M$2)),0),IFERROR(INDEX(A:S,MATCH(AD2998,A:A,0),COLUMN(M$2)),0),IFERROR(INDEX(A:S,MATCH(AK2998,A:A,0),COLUMN(M$2)),0),IFERROR(INDEX(A:S,MATCH(AR2998,A:A,0),COLUMN(M$2)),0)),M2998)</f>
        <v>0</v>
      </c>
      <c r="V2998" s="3">
        <f t="shared" si="7"/>
        <v>0</v>
      </c>
      <c r="W2998" s="3" t="s">
        <v>3254</v>
      </c>
      <c r="X2998" s="3">
        <v>1.0</v>
      </c>
      <c r="Y2998" s="3">
        <f t="array" ref="Y2998">ROUNDDOWN(INDEX($A:$O,MATCH(W2998,$A:$A,0),COLUMN(O$1))/X2998,0)</f>
        <v>71</v>
      </c>
      <c r="Z2998" s="3">
        <f t="array" ref="Z2998">ROUNDDOWN(INDEX($A:$J,MATCH(W2998,$A:$A,0),COLUMN(H$1))/X2998,0)+Y2998</f>
        <v>71</v>
      </c>
      <c r="AA2998" s="5" t="str">
        <f>IFERROR(__xludf.DUMMYFUNCTION("SINGLE(XLOOKUP(W2998,A:A,M:M))"),"")</f>
        <v/>
      </c>
      <c r="AB2998" s="3">
        <f t="array" ref="AB2998">ROUNDDOWN(INDEX($A:$N,MATCH(W2998,$A:$A,0),COLUMN(N$1))/X2998,0)+Z2998</f>
        <v>71</v>
      </c>
      <c r="AC2998" s="3" t="str">
        <f t="array" ref="AC2998">INDEX($A:$P,MATCH(W2998,$A:$A,0),COLUMN(P$1))</f>
        <v>LC DINING TABLES</v>
      </c>
      <c r="AD2998" s="3" t="s">
        <v>3075</v>
      </c>
      <c r="AE2998" s="3">
        <v>4.0</v>
      </c>
      <c r="AF2998" s="3">
        <f t="array" ref="AF2998">ROUNDDOWN(INDEX($A:$O,MATCH(AD2998,$A:$A,0),COLUMN(O$1))/AE2998,0)</f>
        <v>9</v>
      </c>
      <c r="AG2998" s="3">
        <f t="array" ref="AG2998">ROUNDDOWN(INDEX($A:$J,MATCH(AD2998,$A:$A,0),COLUMN(H$1))/AE2998,0)+AF2998</f>
        <v>9</v>
      </c>
      <c r="AH2998" s="5" t="str">
        <f>IFERROR(__xludf.DUMMYFUNCTION("SINGLE(XLOOKUP(AD2998,A:A,M:M))"),"")</f>
        <v/>
      </c>
      <c r="AI2998" s="3">
        <f t="array" ref="AI2998">ROUNDDOWN(INDEX($A:$N,MATCH(AD2998,$A:$A,0),COLUMN(N$1))/AE2998,0)+AG2998</f>
        <v>9</v>
      </c>
      <c r="AJ2998" s="3" t="str">
        <f t="array" ref="AJ2998">INDEX($A:$P,MATCH(AD2998,$A:$A,0),COLUMN(P$1))</f>
        <v>LC DINING CHAIRS</v>
      </c>
    </row>
    <row r="2999" ht="15.75" customHeight="1">
      <c r="A2999" s="3" t="s">
        <v>3275</v>
      </c>
      <c r="B2999" s="4" t="str">
        <f t="shared" si="104"/>
        <v>SETARDI5REWACH42</v>
      </c>
      <c r="D2999" s="3" t="s">
        <v>101</v>
      </c>
      <c r="G2999" s="4">
        <v>0.0</v>
      </c>
      <c r="I2999" s="4">
        <v>0.0</v>
      </c>
      <c r="J2999" s="4">
        <v>36.0</v>
      </c>
      <c r="K2999" s="4">
        <v>0.0</v>
      </c>
      <c r="L2999" s="4">
        <v>0.0</v>
      </c>
      <c r="O2999" s="6">
        <f t="shared" si="2"/>
        <v>36</v>
      </c>
      <c r="P2999" s="3" t="s">
        <v>144</v>
      </c>
      <c r="Q2999" s="3" t="str">
        <f t="shared" si="3"/>
        <v>LC DINING TABLES</v>
      </c>
      <c r="R2999" s="3">
        <f t="shared" si="4"/>
        <v>38</v>
      </c>
      <c r="S2999" s="3">
        <f t="shared" si="5"/>
        <v>0</v>
      </c>
      <c r="T2999" s="7">
        <f t="shared" si="6"/>
        <v>36</v>
      </c>
      <c r="U2999" s="8">
        <f t="array" ref="U2999">IF(W2999&lt;&gt;0,MAX(IFERROR(INDEX(A:S,MATCH(W2999,A:A,0),COLUMN(M$2)),0),IFERROR(INDEX(A:S,MATCH(AD2999,A:A,0),COLUMN(M$2)),0),IFERROR(INDEX(A:S,MATCH(AK2999,A:A,0),COLUMN(M$2)),0),IFERROR(INDEX(A:S,MATCH(AR2999,A:A,0),COLUMN(M$2)),0)),M2999)</f>
        <v>0</v>
      </c>
      <c r="V2999" s="3">
        <f t="shared" si="7"/>
        <v>0</v>
      </c>
      <c r="W2999" s="3" t="s">
        <v>3253</v>
      </c>
      <c r="X2999" s="3">
        <v>1.0</v>
      </c>
      <c r="Y2999" s="3">
        <f t="array" ref="Y2999">ROUNDDOWN(INDEX($A:$O,MATCH(W2999,$A:$A,0),COLUMN(O$1))/X2999,0)</f>
        <v>65</v>
      </c>
      <c r="Z2999" s="3">
        <f t="array" ref="Z2999">ROUNDDOWN(INDEX($A:$J,MATCH(W2999,$A:$A,0),COLUMN(H$1))/X2999,0)+Y2999</f>
        <v>65</v>
      </c>
      <c r="AA2999" s="5" t="str">
        <f>IFERROR(__xludf.DUMMYFUNCTION("SINGLE(XLOOKUP(W2999,A:A,M:M))"),"")</f>
        <v/>
      </c>
      <c r="AB2999" s="3">
        <f t="array" ref="AB2999">ROUNDDOWN(INDEX($A:$N,MATCH(W2999,$A:$A,0),COLUMN(N$1))/X2999,0)+Z2999</f>
        <v>65</v>
      </c>
      <c r="AC2999" s="3" t="str">
        <f t="array" ref="AC2999">INDEX($A:$P,MATCH(W2999,$A:$A,0),COLUMN(P$1))</f>
        <v>LC DINING TABLES</v>
      </c>
      <c r="AD2999" s="3" t="s">
        <v>3077</v>
      </c>
      <c r="AE2999" s="3">
        <v>4.0</v>
      </c>
      <c r="AF2999" s="3">
        <f t="array" ref="AF2999">ROUNDDOWN(INDEX($A:$O,MATCH(AD2999,$A:$A,0),COLUMN(O$1))/AE2999,0)</f>
        <v>38</v>
      </c>
      <c r="AG2999" s="3">
        <f t="array" ref="AG2999">ROUNDDOWN(INDEX($A:$J,MATCH(AD2999,$A:$A,0),COLUMN(H$1))/AE2999,0)+AF2999</f>
        <v>38</v>
      </c>
      <c r="AH2999" s="5" t="str">
        <f>IFERROR(__xludf.DUMMYFUNCTION("SINGLE(XLOOKUP(AD2999,A:A,M:M))"),"")</f>
        <v/>
      </c>
      <c r="AI2999" s="3">
        <f t="array" ref="AI2999">ROUNDDOWN(INDEX($A:$N,MATCH(AD2999,$A:$A,0),COLUMN(N$1))/AE2999,0)+AG2999</f>
        <v>38</v>
      </c>
      <c r="AJ2999" s="3" t="str">
        <f t="array" ref="AJ2999">INDEX($A:$P,MATCH(AD2999,$A:$A,0),COLUMN(P$1))</f>
        <v>LC DINING CHAIRS</v>
      </c>
    </row>
    <row r="3000" ht="15.75" customHeight="1">
      <c r="A3000" s="3" t="s">
        <v>3276</v>
      </c>
      <c r="B3000" s="4" t="str">
        <f t="shared" si="104"/>
        <v>SETARDI5REWACH48</v>
      </c>
      <c r="D3000" s="3" t="s">
        <v>101</v>
      </c>
      <c r="G3000" s="4">
        <v>0.0</v>
      </c>
      <c r="I3000" s="4">
        <v>0.0</v>
      </c>
      <c r="J3000" s="4">
        <v>36.0</v>
      </c>
      <c r="K3000" s="4">
        <v>0.0</v>
      </c>
      <c r="L3000" s="4">
        <v>0.0</v>
      </c>
      <c r="O3000" s="6">
        <f t="shared" si="2"/>
        <v>36</v>
      </c>
      <c r="P3000" s="3" t="s">
        <v>144</v>
      </c>
      <c r="Q3000" s="3" t="str">
        <f t="shared" si="3"/>
        <v>LC DINING TABLES</v>
      </c>
      <c r="R3000" s="3">
        <f t="shared" si="4"/>
        <v>38</v>
      </c>
      <c r="S3000" s="3">
        <f t="shared" si="5"/>
        <v>0</v>
      </c>
      <c r="T3000" s="7">
        <f t="shared" si="6"/>
        <v>36</v>
      </c>
      <c r="U3000" s="8">
        <f t="array" ref="U3000">IF(W3000&lt;&gt;0,MAX(IFERROR(INDEX(A:S,MATCH(W3000,A:A,0),COLUMN(M$2)),0),IFERROR(INDEX(A:S,MATCH(AD3000,A:A,0),COLUMN(M$2)),0),IFERROR(INDEX(A:S,MATCH(AK3000,A:A,0),COLUMN(M$2)),0),IFERROR(INDEX(A:S,MATCH(AR3000,A:A,0),COLUMN(M$2)),0)),M3000)</f>
        <v>0</v>
      </c>
      <c r="V3000" s="3">
        <f t="shared" si="7"/>
        <v>0</v>
      </c>
      <c r="W3000" s="3" t="s">
        <v>3254</v>
      </c>
      <c r="X3000" s="3">
        <v>1.0</v>
      </c>
      <c r="Y3000" s="3">
        <f t="array" ref="Y3000">ROUNDDOWN(INDEX($A:$O,MATCH(W3000,$A:$A,0),COLUMN(O$1))/X3000,0)</f>
        <v>71</v>
      </c>
      <c r="Z3000" s="3">
        <f t="array" ref="Z3000">ROUNDDOWN(INDEX($A:$J,MATCH(W3000,$A:$A,0),COLUMN(H$1))/X3000,0)+Y3000</f>
        <v>71</v>
      </c>
      <c r="AA3000" s="5" t="str">
        <f>IFERROR(__xludf.DUMMYFUNCTION("SINGLE(XLOOKUP(W3000,A:A,M:M))"),"")</f>
        <v/>
      </c>
      <c r="AB3000" s="3">
        <f t="array" ref="AB3000">ROUNDDOWN(INDEX($A:$N,MATCH(W3000,$A:$A,0),COLUMN(N$1))/X3000,0)+Z3000</f>
        <v>71</v>
      </c>
      <c r="AC3000" s="3" t="str">
        <f t="array" ref="AC3000">INDEX($A:$P,MATCH(W3000,$A:$A,0),COLUMN(P$1))</f>
        <v>LC DINING TABLES</v>
      </c>
      <c r="AD3000" s="3" t="s">
        <v>3077</v>
      </c>
      <c r="AE3000" s="3">
        <v>4.0</v>
      </c>
      <c r="AF3000" s="3">
        <f t="array" ref="AF3000">ROUNDDOWN(INDEX($A:$O,MATCH(AD3000,$A:$A,0),COLUMN(O$1))/AE3000,0)</f>
        <v>38</v>
      </c>
      <c r="AG3000" s="3">
        <f t="array" ref="AG3000">ROUNDDOWN(INDEX($A:$J,MATCH(AD3000,$A:$A,0),COLUMN(H$1))/AE3000,0)+AF3000</f>
        <v>38</v>
      </c>
      <c r="AH3000" s="5" t="str">
        <f>IFERROR(__xludf.DUMMYFUNCTION("SINGLE(XLOOKUP(AD3000,A:A,M:M))"),"")</f>
        <v/>
      </c>
      <c r="AI3000" s="3">
        <f t="array" ref="AI3000">ROUNDDOWN(INDEX($A:$N,MATCH(AD3000,$A:$A,0),COLUMN(N$1))/AE3000,0)+AG3000</f>
        <v>38</v>
      </c>
      <c r="AJ3000" s="3" t="str">
        <f t="array" ref="AJ3000">INDEX($A:$P,MATCH(AD3000,$A:$A,0),COLUMN(P$1))</f>
        <v>LC DINING CHAIRS</v>
      </c>
    </row>
    <row r="3001" ht="15.75" customHeight="1">
      <c r="A3001" s="3" t="s">
        <v>3277</v>
      </c>
      <c r="B3001" s="4" t="str">
        <f t="shared" si="104"/>
        <v>SETARDI5REWAOR42</v>
      </c>
      <c r="D3001" s="3" t="s">
        <v>101</v>
      </c>
      <c r="G3001" s="4">
        <v>0.0</v>
      </c>
      <c r="I3001" s="4">
        <v>0.0</v>
      </c>
      <c r="J3001" s="4">
        <v>10.0</v>
      </c>
      <c r="K3001" s="4">
        <v>0.0</v>
      </c>
      <c r="L3001" s="4">
        <v>0.0</v>
      </c>
      <c r="O3001" s="6">
        <f t="shared" si="2"/>
        <v>10</v>
      </c>
      <c r="P3001" s="3" t="s">
        <v>144</v>
      </c>
      <c r="Q3001" s="3" t="str">
        <f t="shared" si="3"/>
        <v>LC DINING TABLES</v>
      </c>
      <c r="R3001" s="3">
        <f t="shared" si="4"/>
        <v>12</v>
      </c>
      <c r="S3001" s="3">
        <f t="shared" si="5"/>
        <v>0</v>
      </c>
      <c r="T3001" s="7">
        <f t="shared" si="6"/>
        <v>10</v>
      </c>
      <c r="U3001" s="8">
        <f t="array" ref="U3001">IF(W3001&lt;&gt;0,MAX(IFERROR(INDEX(A:S,MATCH(W3001,A:A,0),COLUMN(M$2)),0),IFERROR(INDEX(A:S,MATCH(AD3001,A:A,0),COLUMN(M$2)),0),IFERROR(INDEX(A:S,MATCH(AK3001,A:A,0),COLUMN(M$2)),0),IFERROR(INDEX(A:S,MATCH(AR3001,A:A,0),COLUMN(M$2)),0)),M3001)</f>
        <v>0</v>
      </c>
      <c r="V3001" s="3">
        <f t="shared" si="7"/>
        <v>0</v>
      </c>
      <c r="W3001" s="3" t="s">
        <v>3253</v>
      </c>
      <c r="X3001" s="3">
        <v>1.0</v>
      </c>
      <c r="Y3001" s="3">
        <f t="array" ref="Y3001">ROUNDDOWN(INDEX($A:$O,MATCH(W3001,$A:$A,0),COLUMN(O$1))/X3001,0)</f>
        <v>65</v>
      </c>
      <c r="Z3001" s="3">
        <f t="array" ref="Z3001">ROUNDDOWN(INDEX($A:$J,MATCH(W3001,$A:$A,0),COLUMN(H$1))/X3001,0)+Y3001</f>
        <v>65</v>
      </c>
      <c r="AA3001" s="5" t="str">
        <f>IFERROR(__xludf.DUMMYFUNCTION("SINGLE(XLOOKUP(W3001,A:A,M:M))"),"")</f>
        <v/>
      </c>
      <c r="AB3001" s="3">
        <f t="array" ref="AB3001">ROUNDDOWN(INDEX($A:$N,MATCH(W3001,$A:$A,0),COLUMN(N$1))/X3001,0)+Z3001</f>
        <v>65</v>
      </c>
      <c r="AC3001" s="3" t="str">
        <f t="array" ref="AC3001">INDEX($A:$P,MATCH(W3001,$A:$A,0),COLUMN(P$1))</f>
        <v>LC DINING TABLES</v>
      </c>
      <c r="AD3001" s="3" t="s">
        <v>3076</v>
      </c>
      <c r="AE3001" s="3">
        <v>4.0</v>
      </c>
      <c r="AF3001" s="3">
        <f t="array" ref="AF3001">ROUNDDOWN(INDEX($A:$O,MATCH(AD3001,$A:$A,0),COLUMN(O$1))/AE3001,0)</f>
        <v>12</v>
      </c>
      <c r="AG3001" s="3">
        <f t="array" ref="AG3001">ROUNDDOWN(INDEX($A:$J,MATCH(AD3001,$A:$A,0),COLUMN(H$1))/AE3001,0)+AF3001</f>
        <v>12</v>
      </c>
      <c r="AH3001" s="5" t="str">
        <f>IFERROR(__xludf.DUMMYFUNCTION("SINGLE(XLOOKUP(AD3001,A:A,M:M))"),"")</f>
        <v/>
      </c>
      <c r="AI3001" s="3">
        <f t="array" ref="AI3001">ROUNDDOWN(INDEX($A:$N,MATCH(AD3001,$A:$A,0),COLUMN(N$1))/AE3001,0)+AG3001</f>
        <v>12</v>
      </c>
      <c r="AJ3001" s="3" t="str">
        <f t="array" ref="AJ3001">INDEX($A:$P,MATCH(AD3001,$A:$A,0),COLUMN(P$1))</f>
        <v>LC DINING CHAIRS</v>
      </c>
    </row>
    <row r="3002" ht="15.75" customHeight="1">
      <c r="A3002" s="3" t="s">
        <v>3278</v>
      </c>
      <c r="B3002" s="4" t="str">
        <f t="shared" si="104"/>
        <v>SETARDI5REWAOR48</v>
      </c>
      <c r="D3002" s="3" t="s">
        <v>101</v>
      </c>
      <c r="G3002" s="4">
        <v>0.0</v>
      </c>
      <c r="I3002" s="4">
        <v>0.0</v>
      </c>
      <c r="J3002" s="4">
        <v>10.0</v>
      </c>
      <c r="K3002" s="4">
        <v>0.0</v>
      </c>
      <c r="L3002" s="4">
        <v>0.0</v>
      </c>
      <c r="O3002" s="6">
        <f t="shared" si="2"/>
        <v>10</v>
      </c>
      <c r="P3002" s="3" t="s">
        <v>144</v>
      </c>
      <c r="Q3002" s="3" t="str">
        <f t="shared" si="3"/>
        <v>LC DINING TABLES</v>
      </c>
      <c r="R3002" s="3">
        <f t="shared" si="4"/>
        <v>12</v>
      </c>
      <c r="S3002" s="3">
        <f t="shared" si="5"/>
        <v>0</v>
      </c>
      <c r="T3002" s="7">
        <f t="shared" si="6"/>
        <v>10</v>
      </c>
      <c r="U3002" s="8">
        <f t="array" ref="U3002">IF(W3002&lt;&gt;0,MAX(IFERROR(INDEX(A:S,MATCH(W3002,A:A,0),COLUMN(M$2)),0),IFERROR(INDEX(A:S,MATCH(AD3002,A:A,0),COLUMN(M$2)),0),IFERROR(INDEX(A:S,MATCH(AK3002,A:A,0),COLUMN(M$2)),0),IFERROR(INDEX(A:S,MATCH(AR3002,A:A,0),COLUMN(M$2)),0)),M3002)</f>
        <v>0</v>
      </c>
      <c r="V3002" s="3">
        <f t="shared" si="7"/>
        <v>0</v>
      </c>
      <c r="W3002" s="3" t="s">
        <v>3254</v>
      </c>
      <c r="X3002" s="3">
        <v>1.0</v>
      </c>
      <c r="Y3002" s="3">
        <f t="array" ref="Y3002">ROUNDDOWN(INDEX($A:$O,MATCH(W3002,$A:$A,0),COLUMN(O$1))/X3002,0)</f>
        <v>71</v>
      </c>
      <c r="Z3002" s="3">
        <f t="array" ref="Z3002">ROUNDDOWN(INDEX($A:$J,MATCH(W3002,$A:$A,0),COLUMN(H$1))/X3002,0)+Y3002</f>
        <v>71</v>
      </c>
      <c r="AA3002" s="5" t="str">
        <f>IFERROR(__xludf.DUMMYFUNCTION("SINGLE(XLOOKUP(W3002,A:A,M:M))"),"")</f>
        <v/>
      </c>
      <c r="AB3002" s="3">
        <f t="array" ref="AB3002">ROUNDDOWN(INDEX($A:$N,MATCH(W3002,$A:$A,0),COLUMN(N$1))/X3002,0)+Z3002</f>
        <v>71</v>
      </c>
      <c r="AC3002" s="3" t="str">
        <f t="array" ref="AC3002">INDEX($A:$P,MATCH(W3002,$A:$A,0),COLUMN(P$1))</f>
        <v>LC DINING TABLES</v>
      </c>
      <c r="AD3002" s="3" t="s">
        <v>3076</v>
      </c>
      <c r="AE3002" s="3">
        <v>4.0</v>
      </c>
      <c r="AF3002" s="3">
        <f t="array" ref="AF3002">ROUNDDOWN(INDEX($A:$O,MATCH(AD3002,$A:$A,0),COLUMN(O$1))/AE3002,0)</f>
        <v>12</v>
      </c>
      <c r="AG3002" s="3">
        <f t="array" ref="AG3002">ROUNDDOWN(INDEX($A:$J,MATCH(AD3002,$A:$A,0),COLUMN(H$1))/AE3002,0)+AF3002</f>
        <v>12</v>
      </c>
      <c r="AH3002" s="5" t="str">
        <f>IFERROR(__xludf.DUMMYFUNCTION("SINGLE(XLOOKUP(AD3002,A:A,M:M))"),"")</f>
        <v/>
      </c>
      <c r="AI3002" s="3">
        <f t="array" ref="AI3002">ROUNDDOWN(INDEX($A:$N,MATCH(AD3002,$A:$A,0),COLUMN(N$1))/AE3002,0)+AG3002</f>
        <v>12</v>
      </c>
      <c r="AJ3002" s="3" t="str">
        <f t="array" ref="AJ3002">INDEX($A:$P,MATCH(AD3002,$A:$A,0),COLUMN(P$1))</f>
        <v>LC DINING CHAIRS</v>
      </c>
    </row>
    <row r="3003" ht="15.75" customHeight="1">
      <c r="A3003" s="3" t="s">
        <v>3279</v>
      </c>
      <c r="B3003" s="4" t="str">
        <f t="shared" si="104"/>
        <v>SETARDI5TAGRBL42</v>
      </c>
      <c r="D3003" s="3" t="s">
        <v>101</v>
      </c>
      <c r="G3003" s="4">
        <v>0.0</v>
      </c>
      <c r="I3003" s="4">
        <v>0.0</v>
      </c>
      <c r="J3003" s="4">
        <v>0.0</v>
      </c>
      <c r="K3003" s="4">
        <v>0.0</v>
      </c>
      <c r="L3003" s="4">
        <v>0.0</v>
      </c>
      <c r="O3003" s="6">
        <f t="shared" si="2"/>
        <v>0</v>
      </c>
      <c r="P3003" s="3" t="s">
        <v>144</v>
      </c>
      <c r="Q3003" s="3" t="str">
        <f t="shared" si="3"/>
        <v>LC DINING TABLES</v>
      </c>
      <c r="R3003" s="3">
        <f t="shared" si="4"/>
        <v>1</v>
      </c>
      <c r="S3003" s="3">
        <f t="shared" si="5"/>
        <v>0</v>
      </c>
      <c r="T3003" s="7">
        <f t="shared" si="6"/>
        <v>0</v>
      </c>
      <c r="U3003" s="8">
        <f t="array" ref="U3003">IF(W3003&lt;&gt;0,MAX(IFERROR(INDEX(A:S,MATCH(W3003,A:A,0),COLUMN(M$2)),0),IFERROR(INDEX(A:S,MATCH(AD3003,A:A,0),COLUMN(M$2)),0),IFERROR(INDEX(A:S,MATCH(AK3003,A:A,0),COLUMN(M$2)),0),IFERROR(INDEX(A:S,MATCH(AR3003,A:A,0),COLUMN(M$2)),0)),M3003)</f>
        <v>0</v>
      </c>
      <c r="V3003" s="3">
        <f t="shared" si="7"/>
        <v>0</v>
      </c>
      <c r="W3003" s="3" t="s">
        <v>3251</v>
      </c>
      <c r="X3003" s="3">
        <v>1.0</v>
      </c>
      <c r="Y3003" s="3">
        <f t="array" ref="Y3003">ROUNDDOWN(INDEX($A:$O,MATCH(W3003,$A:$A,0),COLUMN(O$1))/X3003,0)</f>
        <v>44</v>
      </c>
      <c r="Z3003" s="3">
        <f t="array" ref="Z3003">ROUNDDOWN(INDEX($A:$J,MATCH(W3003,$A:$A,0),COLUMN(H$1))/X3003,0)+Y3003</f>
        <v>44</v>
      </c>
      <c r="AA3003" s="5" t="str">
        <f>IFERROR(__xludf.DUMMYFUNCTION("SINGLE(XLOOKUP(W3003,A:A,M:M))"),"")</f>
        <v/>
      </c>
      <c r="AB3003" s="3">
        <f t="array" ref="AB3003">ROUNDDOWN(INDEX($A:$N,MATCH(W3003,$A:$A,0),COLUMN(N$1))/X3003,0)+Z3003</f>
        <v>44</v>
      </c>
      <c r="AC3003" s="3" t="str">
        <f t="array" ref="AC3003">INDEX($A:$P,MATCH(W3003,$A:$A,0),COLUMN(P$1))</f>
        <v>LC DINING TABLES</v>
      </c>
      <c r="AD3003" s="3" t="s">
        <v>3078</v>
      </c>
      <c r="AE3003" s="3">
        <v>4.0</v>
      </c>
      <c r="AF3003" s="3">
        <f t="array" ref="AF3003">ROUNDDOWN(INDEX($A:$O,MATCH(AD3003,$A:$A,0),COLUMN(O$1))/AE3003,0)</f>
        <v>1</v>
      </c>
      <c r="AG3003" s="3">
        <f t="array" ref="AG3003">ROUNDDOWN(INDEX($A:$J,MATCH(AD3003,$A:$A,0),COLUMN(H$1))/AE3003,0)+AF3003</f>
        <v>1</v>
      </c>
      <c r="AH3003" s="5" t="str">
        <f>IFERROR(__xludf.DUMMYFUNCTION("SINGLE(XLOOKUP(AD3003,A:A,M:M))"),"")</f>
        <v/>
      </c>
      <c r="AI3003" s="3">
        <f t="array" ref="AI3003">ROUNDDOWN(INDEX($A:$N,MATCH(AD3003,$A:$A,0),COLUMN(N$1))/AE3003,0)+AG3003</f>
        <v>1</v>
      </c>
      <c r="AJ3003" s="3" t="str">
        <f t="array" ref="AJ3003">INDEX($A:$P,MATCH(AD3003,$A:$A,0),COLUMN(P$1))</f>
        <v>LC DINING CHAIRS</v>
      </c>
    </row>
    <row r="3004" ht="15.75" customHeight="1">
      <c r="A3004" s="3" t="s">
        <v>3280</v>
      </c>
      <c r="B3004" s="4" t="str">
        <f t="shared" si="104"/>
        <v>SETARDI5TAGRBL48</v>
      </c>
      <c r="D3004" s="3" t="s">
        <v>101</v>
      </c>
      <c r="G3004" s="4">
        <v>0.0</v>
      </c>
      <c r="I3004" s="4">
        <v>0.0</v>
      </c>
      <c r="J3004" s="4">
        <v>0.0</v>
      </c>
      <c r="K3004" s="4">
        <v>0.0</v>
      </c>
      <c r="L3004" s="4">
        <v>0.0</v>
      </c>
      <c r="O3004" s="6">
        <f t="shared" si="2"/>
        <v>0</v>
      </c>
      <c r="P3004" s="3" t="s">
        <v>144</v>
      </c>
      <c r="Q3004" s="3" t="str">
        <f t="shared" si="3"/>
        <v>LC DINING TABLES</v>
      </c>
      <c r="R3004" s="3">
        <f t="shared" si="4"/>
        <v>1</v>
      </c>
      <c r="S3004" s="3">
        <f t="shared" si="5"/>
        <v>0</v>
      </c>
      <c r="T3004" s="7">
        <f t="shared" si="6"/>
        <v>0</v>
      </c>
      <c r="U3004" s="8">
        <f t="array" ref="U3004">IF(W3004&lt;&gt;0,MAX(IFERROR(INDEX(A:S,MATCH(W3004,A:A,0),COLUMN(M$2)),0),IFERROR(INDEX(A:S,MATCH(AD3004,A:A,0),COLUMN(M$2)),0),IFERROR(INDEX(A:S,MATCH(AK3004,A:A,0),COLUMN(M$2)),0),IFERROR(INDEX(A:S,MATCH(AR3004,A:A,0),COLUMN(M$2)),0)),M3004)</f>
        <v>0</v>
      </c>
      <c r="V3004" s="3">
        <f t="shared" si="7"/>
        <v>0</v>
      </c>
      <c r="W3004" s="3" t="s">
        <v>3252</v>
      </c>
      <c r="X3004" s="3">
        <v>1.0</v>
      </c>
      <c r="Y3004" s="3">
        <f t="array" ref="Y3004">ROUNDDOWN(INDEX($A:$O,MATCH(W3004,$A:$A,0),COLUMN(O$1))/X3004,0)</f>
        <v>33</v>
      </c>
      <c r="Z3004" s="3">
        <f t="array" ref="Z3004">ROUNDDOWN(INDEX($A:$J,MATCH(W3004,$A:$A,0),COLUMN(H$1))/X3004,0)+Y3004</f>
        <v>33</v>
      </c>
      <c r="AA3004" s="5" t="str">
        <f>IFERROR(__xludf.DUMMYFUNCTION("SINGLE(XLOOKUP(W3004,A:A,M:M))"),"")</f>
        <v/>
      </c>
      <c r="AB3004" s="3">
        <f t="array" ref="AB3004">ROUNDDOWN(INDEX($A:$N,MATCH(W3004,$A:$A,0),COLUMN(N$1))/X3004,0)+Z3004</f>
        <v>33</v>
      </c>
      <c r="AC3004" s="3" t="str">
        <f t="array" ref="AC3004">INDEX($A:$P,MATCH(W3004,$A:$A,0),COLUMN(P$1))</f>
        <v>LC DINING TABLES</v>
      </c>
      <c r="AD3004" s="3" t="s">
        <v>3078</v>
      </c>
      <c r="AE3004" s="3">
        <v>4.0</v>
      </c>
      <c r="AF3004" s="3">
        <f t="array" ref="AF3004">ROUNDDOWN(INDEX($A:$O,MATCH(AD3004,$A:$A,0),COLUMN(O$1))/AE3004,0)</f>
        <v>1</v>
      </c>
      <c r="AG3004" s="3">
        <f t="array" ref="AG3004">ROUNDDOWN(INDEX($A:$J,MATCH(AD3004,$A:$A,0),COLUMN(H$1))/AE3004,0)+AF3004</f>
        <v>1</v>
      </c>
      <c r="AH3004" s="5" t="str">
        <f>IFERROR(__xludf.DUMMYFUNCTION("SINGLE(XLOOKUP(AD3004,A:A,M:M))"),"")</f>
        <v/>
      </c>
      <c r="AI3004" s="3">
        <f t="array" ref="AI3004">ROUNDDOWN(INDEX($A:$N,MATCH(AD3004,$A:$A,0),COLUMN(N$1))/AE3004,0)+AG3004</f>
        <v>1</v>
      </c>
      <c r="AJ3004" s="3" t="str">
        <f t="array" ref="AJ3004">INDEX($A:$P,MATCH(AD3004,$A:$A,0),COLUMN(P$1))</f>
        <v>LC DINING CHAIRS</v>
      </c>
    </row>
    <row r="3005" ht="15.75" customHeight="1">
      <c r="A3005" s="3" t="s">
        <v>3281</v>
      </c>
      <c r="B3005" s="4" t="str">
        <f t="shared" si="104"/>
        <v>SETARDI5TAGRWA42</v>
      </c>
      <c r="D3005" s="3" t="s">
        <v>101</v>
      </c>
      <c r="G3005" s="4">
        <v>0.0</v>
      </c>
      <c r="I3005" s="4">
        <v>0.0</v>
      </c>
      <c r="J3005" s="4">
        <v>0.0</v>
      </c>
      <c r="K3005" s="4">
        <v>0.0</v>
      </c>
      <c r="L3005" s="4">
        <v>0.0</v>
      </c>
      <c r="O3005" s="6">
        <f t="shared" si="2"/>
        <v>0</v>
      </c>
      <c r="P3005" s="3" t="s">
        <v>144</v>
      </c>
      <c r="Q3005" s="3" t="str">
        <f t="shared" si="3"/>
        <v>LC DINING TABLES</v>
      </c>
      <c r="R3005" s="3">
        <f t="shared" si="4"/>
        <v>0</v>
      </c>
      <c r="S3005" s="3">
        <f t="shared" si="5"/>
        <v>65</v>
      </c>
      <c r="T3005" s="7">
        <f t="shared" si="6"/>
        <v>0</v>
      </c>
      <c r="U3005" s="8">
        <f t="array" ref="U3005">IF(W3005&lt;&gt;0,MAX(IFERROR(INDEX(A:S,MATCH(W3005,A:A,0),COLUMN(M$2)),0),IFERROR(INDEX(A:S,MATCH(AD3005,A:A,0),COLUMN(M$2)),0),IFERROR(INDEX(A:S,MATCH(AK3005,A:A,0),COLUMN(M$2)),0),IFERROR(INDEX(A:S,MATCH(AR3005,A:A,0),COLUMN(M$2)),0)),M3005)</f>
        <v>45255</v>
      </c>
      <c r="V3005" s="3">
        <f t="shared" si="7"/>
        <v>0</v>
      </c>
      <c r="W3005" s="3" t="s">
        <v>3253</v>
      </c>
      <c r="X3005" s="3">
        <v>1.0</v>
      </c>
      <c r="Y3005" s="3">
        <f t="array" ref="Y3005">ROUNDDOWN(INDEX($A:$O,MATCH(W3005,$A:$A,0),COLUMN(O$1))/X3005,0)</f>
        <v>65</v>
      </c>
      <c r="Z3005" s="3">
        <f t="array" ref="Z3005">ROUNDDOWN(INDEX($A:$J,MATCH(W3005,$A:$A,0),COLUMN(H$1))/X3005,0)+Y3005</f>
        <v>65</v>
      </c>
      <c r="AA3005" s="5" t="str">
        <f>IFERROR(__xludf.DUMMYFUNCTION("SINGLE(XLOOKUP(W3005,A:A,M:M))"),"")</f>
        <v/>
      </c>
      <c r="AB3005" s="3">
        <f t="array" ref="AB3005">ROUNDDOWN(INDEX($A:$N,MATCH(W3005,$A:$A,0),COLUMN(N$1))/X3005,0)+Z3005</f>
        <v>65</v>
      </c>
      <c r="AC3005" s="3" t="str">
        <f t="array" ref="AC3005">INDEX($A:$P,MATCH(W3005,$A:$A,0),COLUMN(P$1))</f>
        <v>LC DINING TABLES</v>
      </c>
      <c r="AD3005" s="3" t="s">
        <v>3079</v>
      </c>
      <c r="AE3005" s="3">
        <v>4.0</v>
      </c>
      <c r="AF3005" s="3">
        <f t="array" ref="AF3005">ROUNDDOWN(INDEX($A:$O,MATCH(AD3005,$A:$A,0),COLUMN(O$1))/AE3005,0)</f>
        <v>0</v>
      </c>
      <c r="AG3005" s="3">
        <f t="array" ref="AG3005">ROUNDDOWN(INDEX($A:$J,MATCH(AD3005,$A:$A,0),COLUMN(H$1))/AE3005,0)+AF3005</f>
        <v>71</v>
      </c>
      <c r="AH3005" s="5">
        <f>IFERROR(__xludf.DUMMYFUNCTION("SINGLE(XLOOKUP(AD3005,A:A,M:M))"),45255.0)</f>
        <v>45255</v>
      </c>
      <c r="AI3005" s="3">
        <f t="array" ref="AI3005">ROUNDDOWN(INDEX($A:$N,MATCH(AD3005,$A:$A,0),COLUMN(N$1))/AE3005,0)+AG3005</f>
        <v>71</v>
      </c>
      <c r="AJ3005" s="3" t="str">
        <f t="array" ref="AJ3005">INDEX($A:$P,MATCH(AD3005,$A:$A,0),COLUMN(P$1))</f>
        <v>LC DINING CHAIRS</v>
      </c>
    </row>
    <row r="3006" ht="15.75" customHeight="1">
      <c r="A3006" s="3" t="s">
        <v>3282</v>
      </c>
      <c r="B3006" s="4" t="str">
        <f t="shared" si="104"/>
        <v>SETARDI5TAGRWA48</v>
      </c>
      <c r="D3006" s="3" t="s">
        <v>101</v>
      </c>
      <c r="G3006" s="4">
        <v>0.0</v>
      </c>
      <c r="I3006" s="4">
        <v>0.0</v>
      </c>
      <c r="J3006" s="4">
        <v>0.0</v>
      </c>
      <c r="K3006" s="4">
        <v>0.0</v>
      </c>
      <c r="L3006" s="4">
        <v>0.0</v>
      </c>
      <c r="O3006" s="6">
        <f t="shared" si="2"/>
        <v>0</v>
      </c>
      <c r="P3006" s="3" t="s">
        <v>144</v>
      </c>
      <c r="Q3006" s="3" t="str">
        <f t="shared" si="3"/>
        <v>LC DINING TABLES</v>
      </c>
      <c r="R3006" s="3">
        <f t="shared" si="4"/>
        <v>0</v>
      </c>
      <c r="S3006" s="3">
        <f t="shared" si="5"/>
        <v>71</v>
      </c>
      <c r="T3006" s="7">
        <f t="shared" si="6"/>
        <v>0</v>
      </c>
      <c r="U3006" s="8">
        <f t="array" ref="U3006">IF(W3006&lt;&gt;0,MAX(IFERROR(INDEX(A:S,MATCH(W3006,A:A,0),COLUMN(M$2)),0),IFERROR(INDEX(A:S,MATCH(AD3006,A:A,0),COLUMN(M$2)),0),IFERROR(INDEX(A:S,MATCH(AK3006,A:A,0),COLUMN(M$2)),0),IFERROR(INDEX(A:S,MATCH(AR3006,A:A,0),COLUMN(M$2)),0)),M3006)</f>
        <v>45255</v>
      </c>
      <c r="V3006" s="3">
        <f t="shared" si="7"/>
        <v>0</v>
      </c>
      <c r="W3006" s="3" t="s">
        <v>3254</v>
      </c>
      <c r="X3006" s="3">
        <v>1.0</v>
      </c>
      <c r="Y3006" s="3">
        <f t="array" ref="Y3006">ROUNDDOWN(INDEX($A:$O,MATCH(W3006,$A:$A,0),COLUMN(O$1))/X3006,0)</f>
        <v>71</v>
      </c>
      <c r="Z3006" s="3">
        <f t="array" ref="Z3006">ROUNDDOWN(INDEX($A:$J,MATCH(W3006,$A:$A,0),COLUMN(H$1))/X3006,0)+Y3006</f>
        <v>71</v>
      </c>
      <c r="AA3006" s="5" t="str">
        <f>IFERROR(__xludf.DUMMYFUNCTION("SINGLE(XLOOKUP(W3006,A:A,M:M))"),"")</f>
        <v/>
      </c>
      <c r="AB3006" s="3">
        <f t="array" ref="AB3006">ROUNDDOWN(INDEX($A:$N,MATCH(W3006,$A:$A,0),COLUMN(N$1))/X3006,0)+Z3006</f>
        <v>71</v>
      </c>
      <c r="AC3006" s="3" t="str">
        <f t="array" ref="AC3006">INDEX($A:$P,MATCH(W3006,$A:$A,0),COLUMN(P$1))</f>
        <v>LC DINING TABLES</v>
      </c>
      <c r="AD3006" s="3" t="s">
        <v>3079</v>
      </c>
      <c r="AE3006" s="3">
        <v>4.0</v>
      </c>
      <c r="AF3006" s="3">
        <f t="array" ref="AF3006">ROUNDDOWN(INDEX($A:$O,MATCH(AD3006,$A:$A,0),COLUMN(O$1))/AE3006,0)</f>
        <v>0</v>
      </c>
      <c r="AG3006" s="3">
        <f t="array" ref="AG3006">ROUNDDOWN(INDEX($A:$J,MATCH(AD3006,$A:$A,0),COLUMN(H$1))/AE3006,0)+AF3006</f>
        <v>71</v>
      </c>
      <c r="AH3006" s="5">
        <f>IFERROR(__xludf.DUMMYFUNCTION("SINGLE(XLOOKUP(AD3006,A:A,M:M))"),45255.0)</f>
        <v>45255</v>
      </c>
      <c r="AI3006" s="3">
        <f t="array" ref="AI3006">ROUNDDOWN(INDEX($A:$N,MATCH(AD3006,$A:$A,0),COLUMN(N$1))/AE3006,0)+AG3006</f>
        <v>71</v>
      </c>
      <c r="AJ3006" s="3" t="str">
        <f t="array" ref="AJ3006">INDEX($A:$P,MATCH(AD3006,$A:$A,0),COLUMN(P$1))</f>
        <v>LC DINING CHAIRS</v>
      </c>
    </row>
    <row r="3007" ht="15.75" customHeight="1">
      <c r="A3007" s="3" t="s">
        <v>3283</v>
      </c>
      <c r="B3007" s="4" t="str">
        <f t="shared" si="104"/>
        <v>LCMN3BR</v>
      </c>
      <c r="D3007" s="3" t="s">
        <v>101</v>
      </c>
      <c r="G3007" s="4">
        <v>25.0</v>
      </c>
      <c r="I3007" s="4">
        <v>0.0</v>
      </c>
      <c r="J3007" s="4">
        <v>25.0</v>
      </c>
      <c r="K3007" s="4">
        <v>0.0</v>
      </c>
      <c r="L3007" s="4">
        <v>0.0</v>
      </c>
      <c r="M3007" s="5"/>
      <c r="O3007" s="6">
        <f t="shared" si="2"/>
        <v>25</v>
      </c>
      <c r="P3007" s="3" t="s">
        <v>255</v>
      </c>
      <c r="Q3007" s="3" t="str">
        <f t="shared" si="3"/>
        <v>LC SOFA</v>
      </c>
      <c r="R3007" s="3">
        <f t="shared" si="4"/>
        <v>25</v>
      </c>
      <c r="S3007" s="3" t="str">
        <f t="shared" si="5"/>
        <v/>
      </c>
      <c r="T3007" s="7">
        <f t="shared" si="6"/>
        <v>25</v>
      </c>
      <c r="U3007" s="8" t="str">
        <f t="array" ref="U3007">IF(W3007&lt;&gt;0,MAX(IFERROR(INDEX(A:S,MATCH(W3007,A:A,0),COLUMN(M$2)),0),IFERROR(INDEX(A:S,MATCH(AD3007,A:A,0),COLUMN(M$2)),0),IFERROR(INDEX(A:S,MATCH(AK3007,A:A,0),COLUMN(M$2)),0),IFERROR(INDEX(A:S,MATCH(AR3007,A:A,0),COLUMN(M$2)),0)),M3007)</f>
        <v/>
      </c>
      <c r="V3007" s="3" t="str">
        <f t="shared" si="7"/>
        <v/>
      </c>
    </row>
    <row r="3008" ht="15.75" customHeight="1">
      <c r="A3008" s="3" t="s">
        <v>3284</v>
      </c>
      <c r="B3008" s="4" t="str">
        <f t="shared" si="104"/>
        <v>LCMN1BR</v>
      </c>
      <c r="D3008" s="3" t="s">
        <v>101</v>
      </c>
      <c r="G3008" s="4">
        <v>25.0</v>
      </c>
      <c r="I3008" s="4">
        <v>0.0</v>
      </c>
      <c r="J3008" s="4">
        <v>25.0</v>
      </c>
      <c r="K3008" s="4">
        <v>0.0</v>
      </c>
      <c r="L3008" s="4">
        <v>0.0</v>
      </c>
      <c r="M3008" s="5"/>
      <c r="O3008" s="6">
        <f t="shared" si="2"/>
        <v>25</v>
      </c>
      <c r="P3008" s="3" t="s">
        <v>255</v>
      </c>
      <c r="Q3008" s="3" t="str">
        <f t="shared" si="3"/>
        <v>LC SOFA</v>
      </c>
      <c r="R3008" s="3">
        <f t="shared" si="4"/>
        <v>25</v>
      </c>
      <c r="S3008" s="3" t="str">
        <f t="shared" si="5"/>
        <v/>
      </c>
      <c r="T3008" s="7">
        <f t="shared" si="6"/>
        <v>25</v>
      </c>
      <c r="U3008" s="8" t="str">
        <f t="array" ref="U3008">IF(W3008&lt;&gt;0,MAX(IFERROR(INDEX(A:S,MATCH(W3008,A:A,0),COLUMN(M$2)),0),IFERROR(INDEX(A:S,MATCH(AD3008,A:A,0),COLUMN(M$2)),0),IFERROR(INDEX(A:S,MATCH(AK3008,A:A,0),COLUMN(M$2)),0),IFERROR(INDEX(A:S,MATCH(AR3008,A:A,0),COLUMN(M$2)),0)),M3008)</f>
        <v/>
      </c>
      <c r="V3008" s="3" t="str">
        <f t="shared" si="7"/>
        <v/>
      </c>
    </row>
    <row r="3009" ht="15.75" customHeight="1">
      <c r="A3009" s="3" t="s">
        <v>3285</v>
      </c>
      <c r="B3009" s="4" t="str">
        <f t="shared" si="104"/>
        <v>LCES3GM</v>
      </c>
      <c r="D3009" s="3" t="s">
        <v>101</v>
      </c>
      <c r="G3009" s="4">
        <v>11.0</v>
      </c>
      <c r="I3009" s="4">
        <v>0.0</v>
      </c>
      <c r="J3009" s="4">
        <v>11.0</v>
      </c>
      <c r="K3009" s="4">
        <v>0.0</v>
      </c>
      <c r="L3009" s="4">
        <v>0.0</v>
      </c>
      <c r="O3009" s="6">
        <f t="shared" si="2"/>
        <v>11</v>
      </c>
      <c r="P3009" s="3" t="s">
        <v>255</v>
      </c>
      <c r="Q3009" s="3" t="str">
        <f t="shared" si="3"/>
        <v>LC SOFA</v>
      </c>
      <c r="R3009" s="3">
        <f t="shared" si="4"/>
        <v>11</v>
      </c>
      <c r="S3009" s="3" t="str">
        <f t="shared" si="5"/>
        <v/>
      </c>
      <c r="T3009" s="7">
        <f t="shared" si="6"/>
        <v>11</v>
      </c>
      <c r="U3009" s="8" t="str">
        <f t="array" ref="U3009">IF(W3009&lt;&gt;0,MAX(IFERROR(INDEX(A:S,MATCH(W3009,A:A,0),COLUMN(M$2)),0),IFERROR(INDEX(A:S,MATCH(AD3009,A:A,0),COLUMN(M$2)),0),IFERROR(INDEX(A:S,MATCH(AK3009,A:A,0),COLUMN(M$2)),0),IFERROR(INDEX(A:S,MATCH(AR3009,A:A,0),COLUMN(M$2)),0)),M3009)</f>
        <v/>
      </c>
      <c r="V3009" s="3" t="str">
        <f t="shared" si="7"/>
        <v/>
      </c>
    </row>
    <row r="3010" ht="15.75" customHeight="1">
      <c r="A3010" s="3" t="s">
        <v>3286</v>
      </c>
      <c r="B3010" s="4" t="str">
        <f t="shared" si="104"/>
        <v>LCES2GM</v>
      </c>
      <c r="D3010" s="3" t="s">
        <v>101</v>
      </c>
      <c r="G3010" s="4">
        <v>5.0</v>
      </c>
      <c r="I3010" s="4">
        <v>0.0</v>
      </c>
      <c r="J3010" s="4">
        <v>5.0</v>
      </c>
      <c r="K3010" s="4">
        <v>0.0</v>
      </c>
      <c r="L3010" s="4">
        <v>0.0</v>
      </c>
      <c r="O3010" s="6">
        <f t="shared" si="2"/>
        <v>5</v>
      </c>
      <c r="P3010" s="3" t="s">
        <v>255</v>
      </c>
      <c r="Q3010" s="3" t="str">
        <f t="shared" si="3"/>
        <v>LC SOFA</v>
      </c>
      <c r="R3010" s="3">
        <f t="shared" si="4"/>
        <v>5</v>
      </c>
      <c r="S3010" s="3" t="str">
        <f t="shared" si="5"/>
        <v/>
      </c>
      <c r="T3010" s="7">
        <f t="shared" si="6"/>
        <v>5</v>
      </c>
      <c r="U3010" s="8" t="str">
        <f t="array" ref="U3010">IF(W3010&lt;&gt;0,MAX(IFERROR(INDEX(A:S,MATCH(W3010,A:A,0),COLUMN(M$2)),0),IFERROR(INDEX(A:S,MATCH(AD3010,A:A,0),COLUMN(M$2)),0),IFERROR(INDEX(A:S,MATCH(AK3010,A:A,0),COLUMN(M$2)),0),IFERROR(INDEX(A:S,MATCH(AR3010,A:A,0),COLUMN(M$2)),0)),M3010)</f>
        <v/>
      </c>
      <c r="V3010" s="3" t="str">
        <f t="shared" si="7"/>
        <v/>
      </c>
    </row>
    <row r="3011" ht="15.75" customHeight="1">
      <c r="A3011" s="3" t="s">
        <v>3287</v>
      </c>
      <c r="B3011" s="4" t="str">
        <f t="shared" si="104"/>
        <v>LCES1GM</v>
      </c>
      <c r="D3011" s="3" t="s">
        <v>101</v>
      </c>
      <c r="G3011" s="4">
        <v>0.0</v>
      </c>
      <c r="I3011" s="4">
        <v>0.0</v>
      </c>
      <c r="J3011" s="4">
        <v>0.0</v>
      </c>
      <c r="K3011" s="4">
        <v>0.0</v>
      </c>
      <c r="L3011" s="4">
        <v>0.0</v>
      </c>
      <c r="M3011" s="5">
        <v>45306.0</v>
      </c>
      <c r="N3011" s="3">
        <v>17.0</v>
      </c>
      <c r="O3011" s="6">
        <f t="shared" si="2"/>
        <v>0</v>
      </c>
      <c r="P3011" s="3" t="s">
        <v>255</v>
      </c>
      <c r="Q3011" s="3" t="str">
        <f t="shared" si="3"/>
        <v>LC SOFA</v>
      </c>
      <c r="R3011" s="3">
        <f t="shared" si="4"/>
        <v>0</v>
      </c>
      <c r="S3011" s="3" t="str">
        <f t="shared" si="5"/>
        <v/>
      </c>
      <c r="T3011" s="7">
        <f t="shared" si="6"/>
        <v>0</v>
      </c>
      <c r="U3011" s="8">
        <f t="array" ref="U3011">IF(W3011&lt;&gt;0,MAX(IFERROR(INDEX(A:S,MATCH(W3011,A:A,0),COLUMN(M$2)),0),IFERROR(INDEX(A:S,MATCH(AD3011,A:A,0),COLUMN(M$2)),0),IFERROR(INDEX(A:S,MATCH(AK3011,A:A,0),COLUMN(M$2)),0),IFERROR(INDEX(A:S,MATCH(AR3011,A:A,0),COLUMN(M$2)),0)),M3011)</f>
        <v>45306</v>
      </c>
      <c r="V3011" s="3">
        <f t="shared" si="7"/>
        <v>17</v>
      </c>
    </row>
    <row r="3012" ht="15.75" customHeight="1">
      <c r="A3012" s="3" t="s">
        <v>3288</v>
      </c>
      <c r="B3012" s="4" t="str">
        <f t="shared" si="104"/>
        <v>LCCL3GR</v>
      </c>
      <c r="D3012" s="3" t="s">
        <v>101</v>
      </c>
      <c r="G3012" s="4">
        <v>21.0</v>
      </c>
      <c r="I3012" s="4">
        <v>0.0</v>
      </c>
      <c r="J3012" s="4">
        <v>21.0</v>
      </c>
      <c r="K3012" s="4">
        <v>0.0</v>
      </c>
      <c r="L3012" s="4">
        <v>0.0</v>
      </c>
      <c r="O3012" s="6">
        <f t="shared" si="2"/>
        <v>21</v>
      </c>
      <c r="P3012" s="3" t="s">
        <v>255</v>
      </c>
      <c r="Q3012" s="3" t="str">
        <f t="shared" si="3"/>
        <v>LC SOFA</v>
      </c>
      <c r="R3012" s="3">
        <f t="shared" si="4"/>
        <v>21</v>
      </c>
      <c r="S3012" s="3" t="str">
        <f t="shared" si="5"/>
        <v/>
      </c>
      <c r="T3012" s="7">
        <f t="shared" si="6"/>
        <v>21</v>
      </c>
      <c r="U3012" s="8" t="str">
        <f t="array" ref="U3012">IF(W3012&lt;&gt;0,MAX(IFERROR(INDEX(A:S,MATCH(W3012,A:A,0),COLUMN(M$2)),0),IFERROR(INDEX(A:S,MATCH(AD3012,A:A,0),COLUMN(M$2)),0),IFERROR(INDEX(A:S,MATCH(AK3012,A:A,0),COLUMN(M$2)),0),IFERROR(INDEX(A:S,MATCH(AR3012,A:A,0),COLUMN(M$2)),0)),M3012)</f>
        <v/>
      </c>
      <c r="V3012" s="3" t="str">
        <f t="shared" si="7"/>
        <v/>
      </c>
    </row>
    <row r="3013" ht="15.75" customHeight="1">
      <c r="A3013" s="3" t="s">
        <v>3289</v>
      </c>
      <c r="B3013" s="4" t="str">
        <f t="shared" si="104"/>
        <v>LCCL1GR</v>
      </c>
      <c r="D3013" s="3" t="s">
        <v>101</v>
      </c>
      <c r="G3013" s="4">
        <v>0.0</v>
      </c>
      <c r="I3013" s="4">
        <v>0.0</v>
      </c>
      <c r="J3013" s="4">
        <v>0.0</v>
      </c>
      <c r="K3013" s="4">
        <v>0.0</v>
      </c>
      <c r="L3013" s="4">
        <v>0.0</v>
      </c>
      <c r="M3013" s="5">
        <v>45306.0</v>
      </c>
      <c r="N3013" s="3">
        <v>17.0</v>
      </c>
      <c r="O3013" s="6">
        <f t="shared" si="2"/>
        <v>0</v>
      </c>
      <c r="P3013" s="3" t="s">
        <v>255</v>
      </c>
      <c r="Q3013" s="3" t="str">
        <f t="shared" si="3"/>
        <v>LC SOFA</v>
      </c>
      <c r="R3013" s="3">
        <f t="shared" si="4"/>
        <v>0</v>
      </c>
      <c r="S3013" s="3" t="str">
        <f t="shared" si="5"/>
        <v/>
      </c>
      <c r="T3013" s="7">
        <f t="shared" si="6"/>
        <v>0</v>
      </c>
      <c r="U3013" s="8">
        <f t="array" ref="U3013">IF(W3013&lt;&gt;0,MAX(IFERROR(INDEX(A:S,MATCH(W3013,A:A,0),COLUMN(M$2)),0),IFERROR(INDEX(A:S,MATCH(AD3013,A:A,0),COLUMN(M$2)),0),IFERROR(INDEX(A:S,MATCH(AK3013,A:A,0),COLUMN(M$2)),0),IFERROR(INDEX(A:S,MATCH(AR3013,A:A,0),COLUMN(M$2)),0)),M3013)</f>
        <v>45306</v>
      </c>
      <c r="V3013" s="3">
        <f t="shared" si="7"/>
        <v>17</v>
      </c>
    </row>
    <row r="3014" ht="15.75" customHeight="1">
      <c r="A3014" s="3" t="s">
        <v>3290</v>
      </c>
      <c r="B3014" s="4" t="str">
        <f t="shared" si="104"/>
        <v>LCMC3BR</v>
      </c>
      <c r="D3014" s="3" t="s">
        <v>101</v>
      </c>
      <c r="G3014" s="4">
        <v>0.0</v>
      </c>
      <c r="I3014" s="4">
        <v>0.0</v>
      </c>
      <c r="J3014" s="4">
        <v>0.0</v>
      </c>
      <c r="K3014" s="4">
        <v>0.0</v>
      </c>
      <c r="L3014" s="4">
        <v>0.0</v>
      </c>
      <c r="M3014" s="5">
        <v>45306.0</v>
      </c>
      <c r="N3014" s="3">
        <v>25.0</v>
      </c>
      <c r="O3014" s="6">
        <f t="shared" si="2"/>
        <v>0</v>
      </c>
      <c r="P3014" s="3" t="s">
        <v>255</v>
      </c>
      <c r="Q3014" s="3" t="str">
        <f t="shared" si="3"/>
        <v>LC SOFA</v>
      </c>
      <c r="R3014" s="3">
        <f t="shared" si="4"/>
        <v>0</v>
      </c>
      <c r="S3014" s="3" t="str">
        <f t="shared" si="5"/>
        <v/>
      </c>
      <c r="T3014" s="7">
        <f t="shared" si="6"/>
        <v>0</v>
      </c>
      <c r="U3014" s="8">
        <f t="array" ref="U3014">IF(W3014&lt;&gt;0,MAX(IFERROR(INDEX(A:S,MATCH(W3014,A:A,0),COLUMN(M$2)),0),IFERROR(INDEX(A:S,MATCH(AD3014,A:A,0),COLUMN(M$2)),0),IFERROR(INDEX(A:S,MATCH(AK3014,A:A,0),COLUMN(M$2)),0),IFERROR(INDEX(A:S,MATCH(AR3014,A:A,0),COLUMN(M$2)),0)),M3014)</f>
        <v>45306</v>
      </c>
      <c r="V3014" s="3">
        <f t="shared" si="7"/>
        <v>25</v>
      </c>
    </row>
    <row r="3015" ht="15.75" customHeight="1">
      <c r="A3015" s="3" t="s">
        <v>3291</v>
      </c>
      <c r="B3015" s="4" t="str">
        <f t="shared" si="104"/>
        <v>LCMC2BR</v>
      </c>
      <c r="D3015" s="3" t="s">
        <v>60</v>
      </c>
      <c r="F3015" s="5">
        <v>45020.0</v>
      </c>
      <c r="G3015" s="4">
        <v>0.0</v>
      </c>
      <c r="I3015" s="4">
        <v>0.0</v>
      </c>
      <c r="J3015" s="4">
        <v>0.0</v>
      </c>
      <c r="K3015" s="4">
        <v>0.0</v>
      </c>
      <c r="L3015" s="4">
        <v>0.0</v>
      </c>
      <c r="O3015" s="6">
        <f t="shared" si="2"/>
        <v>0</v>
      </c>
      <c r="P3015" s="3" t="s">
        <v>255</v>
      </c>
      <c r="Q3015" s="3" t="str">
        <f t="shared" si="3"/>
        <v>ZZ</v>
      </c>
      <c r="R3015" s="3">
        <f t="shared" si="4"/>
        <v>0</v>
      </c>
      <c r="S3015" s="3">
        <f t="shared" si="5"/>
        <v>0</v>
      </c>
      <c r="T3015" s="7">
        <f t="shared" si="6"/>
        <v>0</v>
      </c>
      <c r="U3015" s="8">
        <f t="array" ref="U3015">IF(W3015&lt;&gt;0,MAX(IFERROR(INDEX(A:S,MATCH(W3015,A:A,0),COLUMN(M$2)),0),IFERROR(INDEX(A:S,MATCH(AD3015,A:A,0),COLUMN(M$2)),0),IFERROR(INDEX(A:S,MATCH(AK3015,A:A,0),COLUMN(M$2)),0),IFERROR(INDEX(A:S,MATCH(AR3015,A:A,0),COLUMN(M$2)),0)),M3015)</f>
        <v>0</v>
      </c>
      <c r="V3015" s="3">
        <f t="shared" si="7"/>
        <v>0</v>
      </c>
      <c r="W3015" s="3" t="s">
        <v>3292</v>
      </c>
      <c r="X3015" s="3">
        <v>1.0</v>
      </c>
      <c r="Y3015" s="3">
        <f t="array" ref="Y3015">ROUNDDOWN(INDEX($A:$O,MATCH(W3015,$A:$A,0),COLUMN(O$1))/X3015,0)</f>
        <v>0</v>
      </c>
      <c r="Z3015" s="3">
        <f t="array" ref="Z3015">ROUNDDOWN(INDEX($A:$J,MATCH(W3015,$A:$A,0),COLUMN(H$1))/X3015,0)+Y3015</f>
        <v>0</v>
      </c>
      <c r="AA3015" s="5" t="str">
        <f t="array" ref="AA3015">XLOOKUP(W3015,A:A,M:M)</f>
        <v/>
      </c>
      <c r="AB3015" s="3">
        <f t="array" ref="AB3015">ROUNDDOWN(INDEX($A:$N,MATCH(W3015,$A:$A,0),COLUMN(N$1))/X3015,0)+Z3015</f>
        <v>0</v>
      </c>
      <c r="AC3015" s="3" t="str">
        <f t="array" ref="AC3015">INDEX($A:$P,MATCH(W3015,$A:$A,0),COLUMN(P$1))</f>
        <v>ZZ</v>
      </c>
      <c r="AD3015" s="3" t="s">
        <v>3293</v>
      </c>
      <c r="AE3015" s="3">
        <v>1.0</v>
      </c>
      <c r="AF3015" s="3">
        <f t="array" ref="AF3015">ROUNDDOWN(INDEX($A:$O,MATCH(AD3015,$A:$A,0),COLUMN(O$1))/AE3015,0)</f>
        <v>0</v>
      </c>
      <c r="AG3015" s="3">
        <f t="array" ref="AG3015">ROUNDDOWN(INDEX($A:$J,MATCH(AD3015,$A:$A,0),COLUMN(H$1))/AE3015,0)+AF3015</f>
        <v>0</v>
      </c>
      <c r="AH3015" s="5" t="str">
        <f t="array" ref="AH3015">XLOOKUP(AD3015,A:A,M:M)</f>
        <v/>
      </c>
      <c r="AI3015" s="3">
        <f t="array" ref="AI3015">ROUNDDOWN(INDEX($A:$N,MATCH(AD3015,$A:$A,0),COLUMN(N$1))/AE3015,0)+AG3015</f>
        <v>0</v>
      </c>
      <c r="AJ3015" s="3" t="str">
        <f t="array" ref="AJ3015">INDEX($A:$P,MATCH(AD3015,$A:$A,0),COLUMN(P$1))</f>
        <v>ZZ</v>
      </c>
    </row>
    <row r="3016" ht="15.75" customHeight="1">
      <c r="A3016" s="3" t="s">
        <v>3294</v>
      </c>
      <c r="B3016" s="4" t="str">
        <f t="shared" si="104"/>
        <v>LCMC1BR</v>
      </c>
      <c r="D3016" s="3" t="s">
        <v>101</v>
      </c>
      <c r="G3016" s="4">
        <v>0.0</v>
      </c>
      <c r="I3016" s="4">
        <v>0.0</v>
      </c>
      <c r="J3016" s="4">
        <v>0.0</v>
      </c>
      <c r="K3016" s="4">
        <v>0.0</v>
      </c>
      <c r="L3016" s="4">
        <v>0.0</v>
      </c>
      <c r="M3016" s="5">
        <v>45306.0</v>
      </c>
      <c r="N3016" s="3">
        <v>10.0</v>
      </c>
      <c r="O3016" s="6">
        <f t="shared" si="2"/>
        <v>0</v>
      </c>
      <c r="P3016" s="3" t="s">
        <v>255</v>
      </c>
      <c r="Q3016" s="3" t="str">
        <f t="shared" si="3"/>
        <v>LC SOFA</v>
      </c>
      <c r="R3016" s="3">
        <f t="shared" si="4"/>
        <v>0</v>
      </c>
      <c r="S3016" s="3" t="str">
        <f t="shared" si="5"/>
        <v/>
      </c>
      <c r="T3016" s="7">
        <f t="shared" si="6"/>
        <v>0</v>
      </c>
      <c r="U3016" s="8">
        <f t="array" ref="U3016">IF(W3016&lt;&gt;0,MAX(IFERROR(INDEX(A:S,MATCH(W3016,A:A,0),COLUMN(M$2)),0),IFERROR(INDEX(A:S,MATCH(AD3016,A:A,0),COLUMN(M$2)),0),IFERROR(INDEX(A:S,MATCH(AK3016,A:A,0),COLUMN(M$2)),0),IFERROR(INDEX(A:S,MATCH(AR3016,A:A,0),COLUMN(M$2)),0)),M3016)</f>
        <v>45306</v>
      </c>
      <c r="V3016" s="3">
        <f t="shared" si="7"/>
        <v>10</v>
      </c>
    </row>
    <row r="3017" ht="15.75" customHeight="1">
      <c r="A3017" s="11" t="s">
        <v>3295</v>
      </c>
      <c r="B3017" s="4" t="str">
        <f t="shared" si="104"/>
        <v>LCAOBAWABL</v>
      </c>
      <c r="D3017" s="3" t="s">
        <v>101</v>
      </c>
      <c r="G3017" s="4">
        <v>1.0</v>
      </c>
      <c r="I3017" s="4">
        <v>1.0</v>
      </c>
      <c r="J3017" s="4">
        <v>0.0</v>
      </c>
      <c r="K3017" s="4">
        <v>0.0</v>
      </c>
      <c r="L3017" s="4">
        <v>0.0</v>
      </c>
      <c r="O3017" s="6">
        <f t="shared" si="2"/>
        <v>0</v>
      </c>
      <c r="P3017" s="3" t="s">
        <v>51</v>
      </c>
      <c r="Q3017" s="3" t="str">
        <f t="shared" si="3"/>
        <v>ZZ</v>
      </c>
      <c r="R3017" s="3">
        <f t="shared" si="4"/>
        <v>0</v>
      </c>
      <c r="S3017" s="3" t="str">
        <f t="shared" si="5"/>
        <v/>
      </c>
      <c r="T3017" s="7">
        <f t="shared" si="6"/>
        <v>0</v>
      </c>
      <c r="U3017" s="8" t="str">
        <f t="array" ref="U3017">IF(W3017&lt;&gt;0,MAX(IFERROR(INDEX(A:S,MATCH(W3017,A:A,0),COLUMN(M$2)),0),IFERROR(INDEX(A:S,MATCH(AD3017,A:A,0),COLUMN(M$2)),0),IFERROR(INDEX(A:S,MATCH(AK3017,A:A,0),COLUMN(M$2)),0),IFERROR(INDEX(A:S,MATCH(AR3017,A:A,0),COLUMN(M$2)),0)),M3017)</f>
        <v/>
      </c>
      <c r="V3017" s="3" t="str">
        <f t="shared" si="7"/>
        <v/>
      </c>
    </row>
    <row r="3018" ht="15.75" customHeight="1">
      <c r="A3018" s="11" t="s">
        <v>3296</v>
      </c>
      <c r="B3018" s="4" t="str">
        <f t="shared" si="104"/>
        <v>LCAOBAWACR</v>
      </c>
      <c r="D3018" s="3" t="s">
        <v>101</v>
      </c>
      <c r="G3018" s="4">
        <v>22.0</v>
      </c>
      <c r="I3018" s="4">
        <v>2.0</v>
      </c>
      <c r="J3018" s="4">
        <v>20.0</v>
      </c>
      <c r="K3018" s="4">
        <v>0.0</v>
      </c>
      <c r="L3018" s="4">
        <v>0.0</v>
      </c>
      <c r="O3018" s="6">
        <f t="shared" si="2"/>
        <v>20</v>
      </c>
      <c r="P3018" s="3" t="s">
        <v>112</v>
      </c>
      <c r="Q3018" s="3" t="str">
        <f t="shared" si="3"/>
        <v>Z</v>
      </c>
      <c r="R3018" s="3">
        <f t="shared" si="4"/>
        <v>20</v>
      </c>
      <c r="S3018" s="3" t="str">
        <f t="shared" si="5"/>
        <v/>
      </c>
      <c r="T3018" s="7">
        <f t="shared" si="6"/>
        <v>20</v>
      </c>
      <c r="U3018" s="8" t="str">
        <f t="array" ref="U3018">IF(W3018&lt;&gt;0,MAX(IFERROR(INDEX(A:S,MATCH(W3018,A:A,0),COLUMN(M$2)),0),IFERROR(INDEX(A:S,MATCH(AD3018,A:A,0),COLUMN(M$2)),0),IFERROR(INDEX(A:S,MATCH(AK3018,A:A,0),COLUMN(M$2)),0),IFERROR(INDEX(A:S,MATCH(AR3018,A:A,0),COLUMN(M$2)),0)),M3018)</f>
        <v/>
      </c>
      <c r="V3018" s="3" t="str">
        <f t="shared" si="7"/>
        <v/>
      </c>
    </row>
    <row r="3019" ht="15.75" customHeight="1">
      <c r="A3019" s="11" t="s">
        <v>3297</v>
      </c>
      <c r="B3019" s="4" t="str">
        <f t="shared" si="104"/>
        <v>LCAOBABLGR</v>
      </c>
      <c r="D3019" s="3" t="s">
        <v>101</v>
      </c>
      <c r="G3019" s="4">
        <v>4.0</v>
      </c>
      <c r="I3019" s="4">
        <v>35.0</v>
      </c>
      <c r="J3019" s="4">
        <v>0.0</v>
      </c>
      <c r="K3019" s="4">
        <v>0.0</v>
      </c>
      <c r="L3019" s="4">
        <v>0.0</v>
      </c>
      <c r="M3019" s="5"/>
      <c r="O3019" s="6">
        <f t="shared" si="2"/>
        <v>-31</v>
      </c>
      <c r="P3019" s="3" t="s">
        <v>137</v>
      </c>
      <c r="Q3019" s="3" t="str">
        <f t="shared" si="3"/>
        <v>LC BARSTL</v>
      </c>
      <c r="R3019" s="3">
        <f t="shared" si="4"/>
        <v>-31</v>
      </c>
      <c r="S3019" s="3" t="str">
        <f t="shared" si="5"/>
        <v/>
      </c>
      <c r="T3019" s="7">
        <f t="shared" si="6"/>
        <v>0</v>
      </c>
      <c r="U3019" s="8" t="str">
        <f t="array" ref="U3019">IF(W3019&lt;&gt;0,MAX(IFERROR(INDEX(A:S,MATCH(W3019,A:A,0),COLUMN(M$2)),0),IFERROR(INDEX(A:S,MATCH(AD3019,A:A,0),COLUMN(M$2)),0),IFERROR(INDEX(A:S,MATCH(AK3019,A:A,0),COLUMN(M$2)),0),IFERROR(INDEX(A:S,MATCH(AR3019,A:A,0),COLUMN(M$2)),0)),M3019)</f>
        <v/>
      </c>
      <c r="V3019" s="3" t="str">
        <f t="shared" si="7"/>
        <v/>
      </c>
    </row>
    <row r="3020" ht="15.75" customHeight="1">
      <c r="A3020" s="11" t="s">
        <v>3298</v>
      </c>
      <c r="B3020" s="4" t="str">
        <f t="shared" si="104"/>
        <v>LCGGBAWACR26</v>
      </c>
      <c r="D3020" s="3" t="s">
        <v>101</v>
      </c>
      <c r="G3020" s="4">
        <v>50.0</v>
      </c>
      <c r="I3020" s="4">
        <v>1.0</v>
      </c>
      <c r="J3020" s="4">
        <v>47.0</v>
      </c>
      <c r="K3020" s="4">
        <v>0.0</v>
      </c>
      <c r="L3020" s="4">
        <v>0.0</v>
      </c>
      <c r="M3020" s="5"/>
      <c r="O3020" s="6">
        <f t="shared" si="2"/>
        <v>49</v>
      </c>
      <c r="P3020" s="3" t="s">
        <v>137</v>
      </c>
      <c r="Q3020" s="3" t="str">
        <f t="shared" si="3"/>
        <v>LC BARSTL</v>
      </c>
      <c r="R3020" s="3">
        <f t="shared" si="4"/>
        <v>49</v>
      </c>
      <c r="S3020" s="3" t="str">
        <f t="shared" si="5"/>
        <v/>
      </c>
      <c r="T3020" s="7">
        <f t="shared" si="6"/>
        <v>49</v>
      </c>
      <c r="U3020" s="8" t="str">
        <f t="array" ref="U3020">IF(W3020&lt;&gt;0,MAX(IFERROR(INDEX(A:S,MATCH(W3020,A:A,0),COLUMN(M$2)),0),IFERROR(INDEX(A:S,MATCH(AD3020,A:A,0),COLUMN(M$2)),0),IFERROR(INDEX(A:S,MATCH(AK3020,A:A,0),COLUMN(M$2)),0),IFERROR(INDEX(A:S,MATCH(AR3020,A:A,0),COLUMN(M$2)),0)),M3020)</f>
        <v/>
      </c>
      <c r="V3020" s="3" t="str">
        <f t="shared" si="7"/>
        <v/>
      </c>
    </row>
    <row r="3021" ht="15.75" customHeight="1">
      <c r="A3021" s="11" t="s">
        <v>3299</v>
      </c>
      <c r="B3021" s="4" t="str">
        <f t="shared" si="104"/>
        <v>LCGGBABLGR26</v>
      </c>
      <c r="D3021" s="3" t="s">
        <v>101</v>
      </c>
      <c r="G3021" s="4">
        <v>50.0</v>
      </c>
      <c r="I3021" s="4">
        <v>0.0</v>
      </c>
      <c r="J3021" s="4">
        <v>48.0</v>
      </c>
      <c r="K3021" s="4">
        <v>0.0</v>
      </c>
      <c r="L3021" s="4">
        <v>0.0</v>
      </c>
      <c r="M3021" s="5"/>
      <c r="O3021" s="6">
        <f t="shared" si="2"/>
        <v>50</v>
      </c>
      <c r="P3021" s="3" t="s">
        <v>137</v>
      </c>
      <c r="Q3021" s="3" t="str">
        <f t="shared" si="3"/>
        <v>LC BARSTL</v>
      </c>
      <c r="R3021" s="3">
        <f t="shared" si="4"/>
        <v>50</v>
      </c>
      <c r="S3021" s="3" t="str">
        <f t="shared" si="5"/>
        <v/>
      </c>
      <c r="T3021" s="7">
        <f t="shared" si="6"/>
        <v>50</v>
      </c>
      <c r="U3021" s="8" t="str">
        <f t="array" ref="U3021">IF(W3021&lt;&gt;0,MAX(IFERROR(INDEX(A:S,MATCH(W3021,A:A,0),COLUMN(M$2)),0),IFERROR(INDEX(A:S,MATCH(AD3021,A:A,0),COLUMN(M$2)),0),IFERROR(INDEX(A:S,MATCH(AK3021,A:A,0),COLUMN(M$2)),0),IFERROR(INDEX(A:S,MATCH(AR3021,A:A,0),COLUMN(M$2)),0)),M3021)</f>
        <v/>
      </c>
      <c r="V3021" s="3" t="str">
        <f t="shared" si="7"/>
        <v/>
      </c>
    </row>
    <row r="3022" ht="15.75" customHeight="1">
      <c r="A3022" s="11" t="s">
        <v>3300</v>
      </c>
      <c r="B3022" s="4" t="str">
        <f t="shared" si="104"/>
        <v>LCGGBAWAGR26</v>
      </c>
      <c r="D3022" s="3" t="s">
        <v>101</v>
      </c>
      <c r="G3022" s="4">
        <v>51.0</v>
      </c>
      <c r="I3022" s="4">
        <v>2.0</v>
      </c>
      <c r="J3022" s="4">
        <v>47.0</v>
      </c>
      <c r="K3022" s="4">
        <v>0.0</v>
      </c>
      <c r="L3022" s="4">
        <v>0.0</v>
      </c>
      <c r="M3022" s="5"/>
      <c r="O3022" s="6">
        <f t="shared" si="2"/>
        <v>49</v>
      </c>
      <c r="P3022" s="3" t="s">
        <v>137</v>
      </c>
      <c r="Q3022" s="3" t="str">
        <f t="shared" si="3"/>
        <v>LC BARSTL</v>
      </c>
      <c r="R3022" s="3">
        <f t="shared" si="4"/>
        <v>49</v>
      </c>
      <c r="S3022" s="3" t="str">
        <f t="shared" si="5"/>
        <v/>
      </c>
      <c r="T3022" s="7">
        <f t="shared" si="6"/>
        <v>49</v>
      </c>
      <c r="U3022" s="8" t="str">
        <f t="array" ref="U3022">IF(W3022&lt;&gt;0,MAX(IFERROR(INDEX(A:S,MATCH(W3022,A:A,0),COLUMN(M$2)),0),IFERROR(INDEX(A:S,MATCH(AD3022,A:A,0),COLUMN(M$2)),0),IFERROR(INDEX(A:S,MATCH(AK3022,A:A,0),COLUMN(M$2)),0),IFERROR(INDEX(A:S,MATCH(AR3022,A:A,0),COLUMN(M$2)),0)),M3022)</f>
        <v/>
      </c>
      <c r="V3022" s="3" t="str">
        <f t="shared" si="7"/>
        <v/>
      </c>
    </row>
    <row r="3023" ht="15.75" customHeight="1">
      <c r="A3023" s="11" t="s">
        <v>3301</v>
      </c>
      <c r="B3023" s="4" t="str">
        <f t="shared" si="104"/>
        <v>LCGGBAWACR30</v>
      </c>
      <c r="D3023" s="3" t="s">
        <v>101</v>
      </c>
      <c r="G3023" s="4">
        <v>51.0</v>
      </c>
      <c r="I3023" s="4">
        <v>3.0</v>
      </c>
      <c r="J3023" s="4">
        <v>46.0</v>
      </c>
      <c r="K3023" s="4">
        <v>0.0</v>
      </c>
      <c r="L3023" s="4">
        <v>0.0</v>
      </c>
      <c r="M3023" s="5"/>
      <c r="O3023" s="6">
        <f t="shared" si="2"/>
        <v>48</v>
      </c>
      <c r="P3023" s="3" t="s">
        <v>137</v>
      </c>
      <c r="Q3023" s="3" t="str">
        <f t="shared" si="3"/>
        <v>LC BARSTL</v>
      </c>
      <c r="R3023" s="3">
        <f t="shared" si="4"/>
        <v>48</v>
      </c>
      <c r="S3023" s="3" t="str">
        <f t="shared" si="5"/>
        <v/>
      </c>
      <c r="T3023" s="7">
        <f t="shared" si="6"/>
        <v>48</v>
      </c>
      <c r="U3023" s="8" t="str">
        <f t="array" ref="U3023">IF(W3023&lt;&gt;0,MAX(IFERROR(INDEX(A:S,MATCH(W3023,A:A,0),COLUMN(M$2)),0),IFERROR(INDEX(A:S,MATCH(AD3023,A:A,0),COLUMN(M$2)),0),IFERROR(INDEX(A:S,MATCH(AK3023,A:A,0),COLUMN(M$2)),0),IFERROR(INDEX(A:S,MATCH(AR3023,A:A,0),COLUMN(M$2)),0)),M3023)</f>
        <v/>
      </c>
      <c r="V3023" s="3" t="str">
        <f t="shared" si="7"/>
        <v/>
      </c>
    </row>
    <row r="3024" ht="15.75" customHeight="1">
      <c r="A3024" s="11" t="s">
        <v>3302</v>
      </c>
      <c r="B3024" s="4" t="str">
        <f t="shared" si="104"/>
        <v>LCGGBABLGR30</v>
      </c>
      <c r="D3024" s="3" t="s">
        <v>101</v>
      </c>
      <c r="G3024" s="4">
        <v>6.0</v>
      </c>
      <c r="I3024" s="4">
        <v>3.0</v>
      </c>
      <c r="J3024" s="4">
        <v>1.0</v>
      </c>
      <c r="K3024" s="4">
        <v>0.0</v>
      </c>
      <c r="L3024" s="4">
        <v>0.0</v>
      </c>
      <c r="O3024" s="6">
        <f t="shared" si="2"/>
        <v>3</v>
      </c>
      <c r="P3024" s="3" t="s">
        <v>137</v>
      </c>
      <c r="Q3024" s="3" t="str">
        <f t="shared" si="3"/>
        <v>LC BARSTL</v>
      </c>
      <c r="R3024" s="3">
        <f t="shared" si="4"/>
        <v>3</v>
      </c>
      <c r="S3024" s="3" t="str">
        <f t="shared" si="5"/>
        <v/>
      </c>
      <c r="T3024" s="7">
        <f t="shared" si="6"/>
        <v>3</v>
      </c>
      <c r="U3024" s="8" t="str">
        <f t="array" ref="U3024">IF(W3024&lt;&gt;0,MAX(IFERROR(INDEX(A:S,MATCH(W3024,A:A,0),COLUMN(M$2)),0),IFERROR(INDEX(A:S,MATCH(AD3024,A:A,0),COLUMN(M$2)),0),IFERROR(INDEX(A:S,MATCH(AK3024,A:A,0),COLUMN(M$2)),0),IFERROR(INDEX(A:S,MATCH(AR3024,A:A,0),COLUMN(M$2)),0)),M3024)</f>
        <v/>
      </c>
      <c r="V3024" s="3" t="str">
        <f t="shared" si="7"/>
        <v/>
      </c>
    </row>
    <row r="3025" ht="15.75" customHeight="1">
      <c r="A3025" s="11" t="s">
        <v>3303</v>
      </c>
      <c r="B3025" s="4" t="str">
        <f t="shared" si="104"/>
        <v>LCGGBAWAGR30</v>
      </c>
      <c r="D3025" s="3" t="s">
        <v>101</v>
      </c>
      <c r="G3025" s="4">
        <v>0.0</v>
      </c>
      <c r="I3025" s="4">
        <v>0.0</v>
      </c>
      <c r="J3025" s="4">
        <v>0.0</v>
      </c>
      <c r="K3025" s="4">
        <v>0.0</v>
      </c>
      <c r="L3025" s="4">
        <v>0.0</v>
      </c>
      <c r="O3025" s="6">
        <f t="shared" si="2"/>
        <v>0</v>
      </c>
      <c r="P3025" s="3" t="s">
        <v>137</v>
      </c>
      <c r="Q3025" s="3" t="str">
        <f t="shared" si="3"/>
        <v>LC BARSTL</v>
      </c>
      <c r="R3025" s="3">
        <f t="shared" si="4"/>
        <v>0</v>
      </c>
      <c r="S3025" s="3" t="str">
        <f t="shared" si="5"/>
        <v/>
      </c>
      <c r="T3025" s="7">
        <f t="shared" si="6"/>
        <v>0</v>
      </c>
      <c r="U3025" s="8" t="str">
        <f t="array" ref="U3025">IF(W3025&lt;&gt;0,MAX(IFERROR(INDEX(A:S,MATCH(W3025,A:A,0),COLUMN(M$2)),0),IFERROR(INDEX(A:S,MATCH(AD3025,A:A,0),COLUMN(M$2)),0),IFERROR(INDEX(A:S,MATCH(AK3025,A:A,0),COLUMN(M$2)),0),IFERROR(INDEX(A:S,MATCH(AR3025,A:A,0),COLUMN(M$2)),0)),M3025)</f>
        <v/>
      </c>
      <c r="V3025" s="3" t="str">
        <f t="shared" si="7"/>
        <v/>
      </c>
    </row>
    <row r="3026" ht="15.75" customHeight="1">
      <c r="A3026" s="11" t="s">
        <v>3304</v>
      </c>
      <c r="B3026" s="4" t="str">
        <f t="shared" si="104"/>
        <v>LCGYBAWACR26</v>
      </c>
      <c r="D3026" s="3" t="s">
        <v>101</v>
      </c>
      <c r="G3026" s="4">
        <v>5.0</v>
      </c>
      <c r="I3026" s="4">
        <v>0.0</v>
      </c>
      <c r="J3026" s="4">
        <v>3.0</v>
      </c>
      <c r="K3026" s="4">
        <v>0.0</v>
      </c>
      <c r="L3026" s="4">
        <v>0.0</v>
      </c>
      <c r="M3026" s="5"/>
      <c r="O3026" s="6">
        <f t="shared" si="2"/>
        <v>5</v>
      </c>
      <c r="P3026" s="3" t="s">
        <v>137</v>
      </c>
      <c r="Q3026" s="3" t="str">
        <f t="shared" si="3"/>
        <v>LC BARSTL</v>
      </c>
      <c r="R3026" s="3">
        <f t="shared" si="4"/>
        <v>5</v>
      </c>
      <c r="S3026" s="3" t="str">
        <f t="shared" si="5"/>
        <v/>
      </c>
      <c r="T3026" s="7">
        <f t="shared" si="6"/>
        <v>5</v>
      </c>
      <c r="U3026" s="8" t="str">
        <f t="array" ref="U3026">IF(W3026&lt;&gt;0,MAX(IFERROR(INDEX(A:S,MATCH(W3026,A:A,0),COLUMN(M$2)),0),IFERROR(INDEX(A:S,MATCH(AD3026,A:A,0),COLUMN(M$2)),0),IFERROR(INDEX(A:S,MATCH(AK3026,A:A,0),COLUMN(M$2)),0),IFERROR(INDEX(A:S,MATCH(AR3026,A:A,0),COLUMN(M$2)),0)),M3026)</f>
        <v/>
      </c>
      <c r="V3026" s="3" t="str">
        <f t="shared" si="7"/>
        <v/>
      </c>
    </row>
    <row r="3027" ht="15.75" customHeight="1">
      <c r="A3027" s="11" t="s">
        <v>3305</v>
      </c>
      <c r="B3027" s="4" t="str">
        <f t="shared" si="104"/>
        <v>LCGYBABLGR26</v>
      </c>
      <c r="D3027" s="3" t="s">
        <v>101</v>
      </c>
      <c r="G3027" s="4">
        <v>3.0</v>
      </c>
      <c r="I3027" s="4">
        <v>1.0</v>
      </c>
      <c r="J3027" s="4">
        <v>0.0</v>
      </c>
      <c r="K3027" s="4">
        <v>0.0</v>
      </c>
      <c r="L3027" s="4">
        <v>0.0</v>
      </c>
      <c r="O3027" s="6">
        <f t="shared" si="2"/>
        <v>2</v>
      </c>
      <c r="P3027" s="3" t="s">
        <v>137</v>
      </c>
      <c r="Q3027" s="3" t="str">
        <f t="shared" si="3"/>
        <v>LC BARSTL</v>
      </c>
      <c r="R3027" s="3">
        <f t="shared" si="4"/>
        <v>2</v>
      </c>
      <c r="S3027" s="3" t="str">
        <f t="shared" si="5"/>
        <v/>
      </c>
      <c r="T3027" s="7">
        <f t="shared" si="6"/>
        <v>2</v>
      </c>
      <c r="U3027" s="8" t="str">
        <f t="array" ref="U3027">IF(W3027&lt;&gt;0,MAX(IFERROR(INDEX(A:S,MATCH(W3027,A:A,0),COLUMN(M$2)),0),IFERROR(INDEX(A:S,MATCH(AD3027,A:A,0),COLUMN(M$2)),0),IFERROR(INDEX(A:S,MATCH(AK3027,A:A,0),COLUMN(M$2)),0),IFERROR(INDEX(A:S,MATCH(AR3027,A:A,0),COLUMN(M$2)),0)),M3027)</f>
        <v/>
      </c>
      <c r="V3027" s="3" t="str">
        <f t="shared" si="7"/>
        <v/>
      </c>
    </row>
    <row r="3028" ht="15.75" customHeight="1">
      <c r="A3028" s="11" t="s">
        <v>3306</v>
      </c>
      <c r="B3028" s="4" t="str">
        <f t="shared" si="104"/>
        <v>LCGYBAWAGR26</v>
      </c>
      <c r="D3028" s="3" t="s">
        <v>101</v>
      </c>
      <c r="G3028" s="4">
        <v>45.0</v>
      </c>
      <c r="I3028" s="4">
        <v>0.0</v>
      </c>
      <c r="J3028" s="4">
        <v>43.0</v>
      </c>
      <c r="K3028" s="4">
        <v>0.0</v>
      </c>
      <c r="L3028" s="4">
        <v>0.0</v>
      </c>
      <c r="M3028" s="5"/>
      <c r="O3028" s="6">
        <f t="shared" si="2"/>
        <v>45</v>
      </c>
      <c r="P3028" s="3" t="s">
        <v>137</v>
      </c>
      <c r="Q3028" s="3" t="str">
        <f t="shared" si="3"/>
        <v>LC BARSTL</v>
      </c>
      <c r="R3028" s="3">
        <f t="shared" si="4"/>
        <v>45</v>
      </c>
      <c r="S3028" s="3" t="str">
        <f t="shared" si="5"/>
        <v/>
      </c>
      <c r="T3028" s="7">
        <f t="shared" si="6"/>
        <v>45</v>
      </c>
      <c r="U3028" s="8" t="str">
        <f t="array" ref="U3028">IF(W3028&lt;&gt;0,MAX(IFERROR(INDEX(A:S,MATCH(W3028,A:A,0),COLUMN(M$2)),0),IFERROR(INDEX(A:S,MATCH(AD3028,A:A,0),COLUMN(M$2)),0),IFERROR(INDEX(A:S,MATCH(AK3028,A:A,0),COLUMN(M$2)),0),IFERROR(INDEX(A:S,MATCH(AR3028,A:A,0),COLUMN(M$2)),0)),M3028)</f>
        <v/>
      </c>
      <c r="V3028" s="3" t="str">
        <f t="shared" si="7"/>
        <v/>
      </c>
    </row>
    <row r="3029" ht="15.75" customHeight="1">
      <c r="A3029" s="11" t="s">
        <v>3307</v>
      </c>
      <c r="B3029" s="4" t="str">
        <f t="shared" si="104"/>
        <v>LCGYBAWACR30</v>
      </c>
      <c r="D3029" s="3" t="s">
        <v>101</v>
      </c>
      <c r="G3029" s="4">
        <v>0.0</v>
      </c>
      <c r="H3029" s="3">
        <v>25.0</v>
      </c>
      <c r="I3029" s="4">
        <v>0.0</v>
      </c>
      <c r="J3029" s="4">
        <v>0.0</v>
      </c>
      <c r="K3029" s="4">
        <v>0.0</v>
      </c>
      <c r="L3029" s="4">
        <v>0.0</v>
      </c>
      <c r="M3029" s="5">
        <v>45264.0</v>
      </c>
      <c r="O3029" s="6">
        <f t="shared" si="2"/>
        <v>0</v>
      </c>
      <c r="P3029" s="3" t="s">
        <v>137</v>
      </c>
      <c r="Q3029" s="3" t="str">
        <f t="shared" si="3"/>
        <v>LC BARSTL</v>
      </c>
      <c r="R3029" s="3">
        <f t="shared" si="4"/>
        <v>0</v>
      </c>
      <c r="S3029" s="3">
        <f t="shared" si="5"/>
        <v>25</v>
      </c>
      <c r="T3029" s="7">
        <f t="shared" si="6"/>
        <v>0</v>
      </c>
      <c r="U3029" s="8">
        <f t="array" ref="U3029">IF(W3029&lt;&gt;0,MAX(IFERROR(INDEX(A:S,MATCH(W3029,A:A,0),COLUMN(M$2)),0),IFERROR(INDEX(A:S,MATCH(AD3029,A:A,0),COLUMN(M$2)),0),IFERROR(INDEX(A:S,MATCH(AK3029,A:A,0),COLUMN(M$2)),0),IFERROR(INDEX(A:S,MATCH(AR3029,A:A,0),COLUMN(M$2)),0)),M3029)</f>
        <v>45264</v>
      </c>
      <c r="V3029" s="3" t="str">
        <f t="shared" si="7"/>
        <v/>
      </c>
    </row>
    <row r="3030" ht="15.75" customHeight="1">
      <c r="A3030" s="11" t="s">
        <v>3308</v>
      </c>
      <c r="B3030" s="4" t="str">
        <f t="shared" si="104"/>
        <v>LCGYBABLGR30</v>
      </c>
      <c r="D3030" s="3" t="s">
        <v>101</v>
      </c>
      <c r="G3030" s="4">
        <v>10.0</v>
      </c>
      <c r="I3030" s="4">
        <v>2.0</v>
      </c>
      <c r="J3030" s="4">
        <v>6.0</v>
      </c>
      <c r="K3030" s="4">
        <v>1.0</v>
      </c>
      <c r="L3030" s="4">
        <v>0.0</v>
      </c>
      <c r="O3030" s="6">
        <f t="shared" si="2"/>
        <v>8</v>
      </c>
      <c r="P3030" s="3" t="s">
        <v>137</v>
      </c>
      <c r="Q3030" s="3" t="str">
        <f t="shared" si="3"/>
        <v>LC BARSTL</v>
      </c>
      <c r="R3030" s="3">
        <f t="shared" si="4"/>
        <v>8</v>
      </c>
      <c r="S3030" s="3" t="str">
        <f t="shared" si="5"/>
        <v/>
      </c>
      <c r="T3030" s="7">
        <f t="shared" si="6"/>
        <v>8</v>
      </c>
      <c r="U3030" s="8" t="str">
        <f t="array" ref="U3030">IF(W3030&lt;&gt;0,MAX(IFERROR(INDEX(A:S,MATCH(W3030,A:A,0),COLUMN(M$2)),0),IFERROR(INDEX(A:S,MATCH(AD3030,A:A,0),COLUMN(M$2)),0),IFERROR(INDEX(A:S,MATCH(AK3030,A:A,0),COLUMN(M$2)),0),IFERROR(INDEX(A:S,MATCH(AR3030,A:A,0),COLUMN(M$2)),0)),M3030)</f>
        <v/>
      </c>
      <c r="V3030" s="3" t="str">
        <f t="shared" si="7"/>
        <v/>
      </c>
    </row>
    <row r="3031" ht="15.75" customHeight="1">
      <c r="A3031" s="11" t="s">
        <v>3309</v>
      </c>
      <c r="B3031" s="4" t="str">
        <f t="shared" si="104"/>
        <v>LCGYBAWAGR30</v>
      </c>
      <c r="D3031" s="3" t="s">
        <v>101</v>
      </c>
      <c r="G3031" s="4">
        <v>2.0</v>
      </c>
      <c r="I3031" s="4">
        <v>0.0</v>
      </c>
      <c r="J3031" s="4">
        <v>0.0</v>
      </c>
      <c r="K3031" s="4">
        <v>0.0</v>
      </c>
      <c r="L3031" s="4">
        <v>0.0</v>
      </c>
      <c r="O3031" s="6">
        <f t="shared" si="2"/>
        <v>2</v>
      </c>
      <c r="P3031" s="3" t="s">
        <v>137</v>
      </c>
      <c r="Q3031" s="3" t="str">
        <f t="shared" si="3"/>
        <v>LC BARSTL</v>
      </c>
      <c r="R3031" s="3">
        <f t="shared" si="4"/>
        <v>2</v>
      </c>
      <c r="S3031" s="3" t="str">
        <f t="shared" si="5"/>
        <v/>
      </c>
      <c r="T3031" s="7">
        <f t="shared" si="6"/>
        <v>2</v>
      </c>
      <c r="U3031" s="8" t="str">
        <f t="array" ref="U3031">IF(W3031&lt;&gt;0,MAX(IFERROR(INDEX(A:S,MATCH(W3031,A:A,0),COLUMN(M$2)),0),IFERROR(INDEX(A:S,MATCH(AD3031,A:A,0),COLUMN(M$2)),0),IFERROR(INDEX(A:S,MATCH(AK3031,A:A,0),COLUMN(M$2)),0),IFERROR(INDEX(A:S,MATCH(AR3031,A:A,0),COLUMN(M$2)),0)),M3031)</f>
        <v/>
      </c>
      <c r="V3031" s="3" t="str">
        <f t="shared" si="7"/>
        <v/>
      </c>
    </row>
    <row r="3032" ht="15.75" customHeight="1">
      <c r="A3032" s="11" t="s">
        <v>3310</v>
      </c>
      <c r="B3032" s="4" t="str">
        <f t="shared" si="104"/>
        <v>LCGNBABLCR</v>
      </c>
      <c r="D3032" s="3" t="s">
        <v>101</v>
      </c>
      <c r="G3032" s="4">
        <v>44.0</v>
      </c>
      <c r="I3032" s="4">
        <v>0.0</v>
      </c>
      <c r="J3032" s="4">
        <v>42.0</v>
      </c>
      <c r="K3032" s="4">
        <v>0.0</v>
      </c>
      <c r="L3032" s="4">
        <v>0.0</v>
      </c>
      <c r="M3032" s="5"/>
      <c r="O3032" s="6">
        <f t="shared" si="2"/>
        <v>44</v>
      </c>
      <c r="P3032" s="3" t="s">
        <v>137</v>
      </c>
      <c r="Q3032" s="3" t="str">
        <f t="shared" si="3"/>
        <v>LC BARSTL</v>
      </c>
      <c r="R3032" s="3">
        <f t="shared" si="4"/>
        <v>44</v>
      </c>
      <c r="S3032" s="3" t="str">
        <f t="shared" si="5"/>
        <v/>
      </c>
      <c r="T3032" s="7">
        <f t="shared" si="6"/>
        <v>44</v>
      </c>
      <c r="U3032" s="8" t="str">
        <f t="array" ref="U3032">IF(W3032&lt;&gt;0,MAX(IFERROR(INDEX(A:S,MATCH(W3032,A:A,0),COLUMN(M$2)),0),IFERROR(INDEX(A:S,MATCH(AD3032,A:A,0),COLUMN(M$2)),0),IFERROR(INDEX(A:S,MATCH(AK3032,A:A,0),COLUMN(M$2)),0),IFERROR(INDEX(A:S,MATCH(AR3032,A:A,0),COLUMN(M$2)),0)),M3032)</f>
        <v/>
      </c>
      <c r="V3032" s="3" t="str">
        <f t="shared" si="7"/>
        <v/>
      </c>
    </row>
    <row r="3033" ht="15.75" customHeight="1">
      <c r="A3033" s="11" t="s">
        <v>3311</v>
      </c>
      <c r="B3033" s="4" t="str">
        <f t="shared" si="104"/>
        <v>LCGNBAWACR</v>
      </c>
      <c r="D3033" s="3" t="s">
        <v>101</v>
      </c>
      <c r="G3033" s="4">
        <v>49.0</v>
      </c>
      <c r="I3033" s="4">
        <v>11.0</v>
      </c>
      <c r="J3033" s="4">
        <v>36.0</v>
      </c>
      <c r="K3033" s="4">
        <v>0.0</v>
      </c>
      <c r="L3033" s="4">
        <v>0.0</v>
      </c>
      <c r="M3033" s="5"/>
      <c r="O3033" s="6">
        <f t="shared" si="2"/>
        <v>38</v>
      </c>
      <c r="P3033" s="3" t="s">
        <v>137</v>
      </c>
      <c r="Q3033" s="3" t="str">
        <f t="shared" si="3"/>
        <v>LC BARSTL</v>
      </c>
      <c r="R3033" s="3">
        <f t="shared" si="4"/>
        <v>38</v>
      </c>
      <c r="S3033" s="3" t="str">
        <f t="shared" si="5"/>
        <v/>
      </c>
      <c r="T3033" s="7">
        <f t="shared" si="6"/>
        <v>38</v>
      </c>
      <c r="U3033" s="8" t="str">
        <f t="array" ref="U3033">IF(W3033&lt;&gt;0,MAX(IFERROR(INDEX(A:S,MATCH(W3033,A:A,0),COLUMN(M$2)),0),IFERROR(INDEX(A:S,MATCH(AD3033,A:A,0),COLUMN(M$2)),0),IFERROR(INDEX(A:S,MATCH(AK3033,A:A,0),COLUMN(M$2)),0),IFERROR(INDEX(A:S,MATCH(AR3033,A:A,0),COLUMN(M$2)),0)),M3033)</f>
        <v/>
      </c>
      <c r="V3033" s="3" t="str">
        <f t="shared" si="7"/>
        <v/>
      </c>
    </row>
    <row r="3034" ht="15.75" customHeight="1">
      <c r="A3034" s="11" t="s">
        <v>3312</v>
      </c>
      <c r="B3034" s="4" t="str">
        <f t="shared" si="104"/>
        <v>LCGNBABLGR</v>
      </c>
      <c r="D3034" s="3" t="s">
        <v>101</v>
      </c>
      <c r="G3034" s="4">
        <v>48.0</v>
      </c>
      <c r="I3034" s="4">
        <v>15.0</v>
      </c>
      <c r="J3034" s="4">
        <v>31.0</v>
      </c>
      <c r="K3034" s="4">
        <v>0.0</v>
      </c>
      <c r="L3034" s="4">
        <v>0.0</v>
      </c>
      <c r="M3034" s="5"/>
      <c r="O3034" s="6">
        <f t="shared" si="2"/>
        <v>33</v>
      </c>
      <c r="P3034" s="3" t="s">
        <v>137</v>
      </c>
      <c r="Q3034" s="3" t="str">
        <f t="shared" si="3"/>
        <v>LC BARSTL</v>
      </c>
      <c r="R3034" s="3">
        <f t="shared" si="4"/>
        <v>33</v>
      </c>
      <c r="S3034" s="3" t="str">
        <f t="shared" si="5"/>
        <v/>
      </c>
      <c r="T3034" s="7">
        <f t="shared" si="6"/>
        <v>33</v>
      </c>
      <c r="U3034" s="8" t="str">
        <f t="array" ref="U3034">IF(W3034&lt;&gt;0,MAX(IFERROR(INDEX(A:S,MATCH(W3034,A:A,0),COLUMN(M$2)),0),IFERROR(INDEX(A:S,MATCH(AD3034,A:A,0),COLUMN(M$2)),0),IFERROR(INDEX(A:S,MATCH(AK3034,A:A,0),COLUMN(M$2)),0),IFERROR(INDEX(A:S,MATCH(AR3034,A:A,0),COLUMN(M$2)),0)),M3034)</f>
        <v/>
      </c>
      <c r="V3034" s="3" t="str">
        <f t="shared" si="7"/>
        <v/>
      </c>
    </row>
    <row r="3035" ht="15.75" customHeight="1">
      <c r="A3035" s="11" t="s">
        <v>3313</v>
      </c>
      <c r="B3035" s="4" t="str">
        <f t="shared" si="104"/>
        <v>LCGNBAWAGR</v>
      </c>
      <c r="D3035" s="3" t="s">
        <v>101</v>
      </c>
      <c r="G3035" s="4">
        <v>7.0</v>
      </c>
      <c r="I3035" s="4">
        <v>4.0</v>
      </c>
      <c r="J3035" s="4">
        <v>1.0</v>
      </c>
      <c r="K3035" s="4">
        <v>0.0</v>
      </c>
      <c r="L3035" s="4">
        <v>0.0</v>
      </c>
      <c r="M3035" s="5"/>
      <c r="O3035" s="6">
        <f t="shared" si="2"/>
        <v>3</v>
      </c>
      <c r="P3035" s="3" t="s">
        <v>137</v>
      </c>
      <c r="Q3035" s="3" t="str">
        <f t="shared" si="3"/>
        <v>LC BARSTL</v>
      </c>
      <c r="R3035" s="3">
        <f t="shared" si="4"/>
        <v>3</v>
      </c>
      <c r="S3035" s="3" t="str">
        <f t="shared" si="5"/>
        <v/>
      </c>
      <c r="T3035" s="7">
        <f t="shared" si="6"/>
        <v>3</v>
      </c>
      <c r="U3035" s="8" t="str">
        <f t="array" ref="U3035">IF(W3035&lt;&gt;0,MAX(IFERROR(INDEX(A:S,MATCH(W3035,A:A,0),COLUMN(M$2)),0),IFERROR(INDEX(A:S,MATCH(AD3035,A:A,0),COLUMN(M$2)),0),IFERROR(INDEX(A:S,MATCH(AK3035,A:A,0),COLUMN(M$2)),0),IFERROR(INDEX(A:S,MATCH(AR3035,A:A,0),COLUMN(M$2)),0)),M3035)</f>
        <v/>
      </c>
      <c r="V3035" s="3" t="str">
        <f t="shared" si="7"/>
        <v/>
      </c>
    </row>
    <row r="3036" ht="15.75" customHeight="1">
      <c r="A3036" s="11" t="s">
        <v>3314</v>
      </c>
      <c r="B3036" s="4" t="str">
        <f t="shared" si="104"/>
        <v>LCITBAWACR</v>
      </c>
      <c r="D3036" s="3" t="s">
        <v>101</v>
      </c>
      <c r="G3036" s="4">
        <v>26.0</v>
      </c>
      <c r="I3036" s="4">
        <v>0.0</v>
      </c>
      <c r="J3036" s="4">
        <v>24.0</v>
      </c>
      <c r="K3036" s="4">
        <v>0.0</v>
      </c>
      <c r="L3036" s="4">
        <v>0.0</v>
      </c>
      <c r="O3036" s="6">
        <f t="shared" si="2"/>
        <v>26</v>
      </c>
      <c r="P3036" s="3" t="s">
        <v>137</v>
      </c>
      <c r="Q3036" s="3" t="str">
        <f t="shared" si="3"/>
        <v>LC BARSTL</v>
      </c>
      <c r="R3036" s="3">
        <f t="shared" si="4"/>
        <v>26</v>
      </c>
      <c r="S3036" s="3" t="str">
        <f t="shared" si="5"/>
        <v/>
      </c>
      <c r="T3036" s="7">
        <f t="shared" si="6"/>
        <v>26</v>
      </c>
      <c r="U3036" s="8" t="str">
        <f t="array" ref="U3036">IF(W3036&lt;&gt;0,MAX(IFERROR(INDEX(A:S,MATCH(W3036,A:A,0),COLUMN(M$2)),0),IFERROR(INDEX(A:S,MATCH(AD3036,A:A,0),COLUMN(M$2)),0),IFERROR(INDEX(A:S,MATCH(AK3036,A:A,0),COLUMN(M$2)),0),IFERROR(INDEX(A:S,MATCH(AR3036,A:A,0),COLUMN(M$2)),0)),M3036)</f>
        <v/>
      </c>
      <c r="V3036" s="3" t="str">
        <f t="shared" si="7"/>
        <v/>
      </c>
    </row>
    <row r="3037" ht="15.75" customHeight="1">
      <c r="A3037" s="11" t="s">
        <v>3315</v>
      </c>
      <c r="B3037" s="4" t="str">
        <f t="shared" si="104"/>
        <v>LCITBABLGR</v>
      </c>
      <c r="D3037" s="3" t="s">
        <v>101</v>
      </c>
      <c r="G3037" s="4">
        <v>58.0</v>
      </c>
      <c r="I3037" s="4">
        <v>1.0</v>
      </c>
      <c r="J3037" s="4">
        <v>55.0</v>
      </c>
      <c r="K3037" s="4">
        <v>0.0</v>
      </c>
      <c r="L3037" s="4">
        <v>0.0</v>
      </c>
      <c r="O3037" s="6">
        <f t="shared" si="2"/>
        <v>57</v>
      </c>
      <c r="P3037" s="3" t="s">
        <v>137</v>
      </c>
      <c r="Q3037" s="3" t="str">
        <f t="shared" si="3"/>
        <v>LC BARSTL</v>
      </c>
      <c r="R3037" s="3">
        <f t="shared" si="4"/>
        <v>57</v>
      </c>
      <c r="S3037" s="3" t="str">
        <f t="shared" si="5"/>
        <v/>
      </c>
      <c r="T3037" s="7">
        <f t="shared" si="6"/>
        <v>57</v>
      </c>
      <c r="U3037" s="8" t="str">
        <f t="array" ref="U3037">IF(W3037&lt;&gt;0,MAX(IFERROR(INDEX(A:S,MATCH(W3037,A:A,0),COLUMN(M$2)),0),IFERROR(INDEX(A:S,MATCH(AD3037,A:A,0),COLUMN(M$2)),0),IFERROR(INDEX(A:S,MATCH(AK3037,A:A,0),COLUMN(M$2)),0),IFERROR(INDEX(A:S,MATCH(AR3037,A:A,0),COLUMN(M$2)),0)),M3037)</f>
        <v/>
      </c>
      <c r="V3037" s="3" t="str">
        <f t="shared" si="7"/>
        <v/>
      </c>
    </row>
    <row r="3038" ht="15.75" customHeight="1">
      <c r="A3038" s="11" t="s">
        <v>3316</v>
      </c>
      <c r="B3038" s="4" t="str">
        <f t="shared" si="104"/>
        <v>LCITBAWAGR</v>
      </c>
      <c r="D3038" s="3" t="s">
        <v>101</v>
      </c>
      <c r="G3038" s="4">
        <v>46.0</v>
      </c>
      <c r="I3038" s="4">
        <v>1.0</v>
      </c>
      <c r="J3038" s="4">
        <v>43.0</v>
      </c>
      <c r="K3038" s="4">
        <v>0.0</v>
      </c>
      <c r="L3038" s="4">
        <v>0.0</v>
      </c>
      <c r="O3038" s="6">
        <f t="shared" si="2"/>
        <v>45</v>
      </c>
      <c r="P3038" s="3" t="s">
        <v>137</v>
      </c>
      <c r="Q3038" s="3" t="str">
        <f t="shared" si="3"/>
        <v>LC BARSTL</v>
      </c>
      <c r="R3038" s="3">
        <f t="shared" si="4"/>
        <v>45</v>
      </c>
      <c r="S3038" s="3" t="str">
        <f t="shared" si="5"/>
        <v/>
      </c>
      <c r="T3038" s="7">
        <f t="shared" si="6"/>
        <v>45</v>
      </c>
      <c r="U3038" s="8" t="str">
        <f t="array" ref="U3038">IF(W3038&lt;&gt;0,MAX(IFERROR(INDEX(A:S,MATCH(W3038,A:A,0),COLUMN(M$2)),0),IFERROR(INDEX(A:S,MATCH(AD3038,A:A,0),COLUMN(M$2)),0),IFERROR(INDEX(A:S,MATCH(AK3038,A:A,0),COLUMN(M$2)),0),IFERROR(INDEX(A:S,MATCH(AR3038,A:A,0),COLUMN(M$2)),0)),M3038)</f>
        <v/>
      </c>
      <c r="V3038" s="3" t="str">
        <f t="shared" si="7"/>
        <v/>
      </c>
    </row>
    <row r="3039" ht="15.75" customHeight="1">
      <c r="A3039" s="11" t="s">
        <v>3317</v>
      </c>
      <c r="B3039" s="4" t="str">
        <f t="shared" si="104"/>
        <v>LCJBBAWACR</v>
      </c>
      <c r="D3039" s="3" t="s">
        <v>101</v>
      </c>
      <c r="G3039" s="4">
        <v>56.0</v>
      </c>
      <c r="I3039" s="4">
        <v>0.0</v>
      </c>
      <c r="J3039" s="4">
        <v>54.0</v>
      </c>
      <c r="K3039" s="4">
        <v>0.0</v>
      </c>
      <c r="L3039" s="4">
        <v>0.0</v>
      </c>
      <c r="O3039" s="6">
        <f t="shared" si="2"/>
        <v>56</v>
      </c>
      <c r="P3039" s="3" t="s">
        <v>137</v>
      </c>
      <c r="Q3039" s="3" t="str">
        <f t="shared" si="3"/>
        <v>LC BARSTL</v>
      </c>
      <c r="R3039" s="3">
        <f t="shared" si="4"/>
        <v>56</v>
      </c>
      <c r="S3039" s="3" t="str">
        <f t="shared" si="5"/>
        <v/>
      </c>
      <c r="T3039" s="7">
        <f t="shared" si="6"/>
        <v>56</v>
      </c>
      <c r="U3039" s="8" t="str">
        <f t="array" ref="U3039">IF(W3039&lt;&gt;0,MAX(IFERROR(INDEX(A:S,MATCH(W3039,A:A,0),COLUMN(M$2)),0),IFERROR(INDEX(A:S,MATCH(AD3039,A:A,0),COLUMN(M$2)),0),IFERROR(INDEX(A:S,MATCH(AK3039,A:A,0),COLUMN(M$2)),0),IFERROR(INDEX(A:S,MATCH(AR3039,A:A,0),COLUMN(M$2)),0)),M3039)</f>
        <v/>
      </c>
      <c r="V3039" s="3" t="str">
        <f t="shared" si="7"/>
        <v/>
      </c>
    </row>
    <row r="3040" ht="15.75" customHeight="1">
      <c r="A3040" s="11" t="s">
        <v>3318</v>
      </c>
      <c r="B3040" s="4" t="str">
        <f t="shared" si="104"/>
        <v>LCJBBAWABL</v>
      </c>
      <c r="D3040" s="3" t="s">
        <v>101</v>
      </c>
      <c r="G3040" s="4">
        <v>73.0</v>
      </c>
      <c r="I3040" s="4">
        <v>1.0</v>
      </c>
      <c r="J3040" s="4">
        <v>70.0</v>
      </c>
      <c r="K3040" s="4">
        <v>0.0</v>
      </c>
      <c r="L3040" s="4">
        <v>0.0</v>
      </c>
      <c r="O3040" s="6">
        <f t="shared" si="2"/>
        <v>72</v>
      </c>
      <c r="P3040" s="3" t="s">
        <v>137</v>
      </c>
      <c r="Q3040" s="3" t="str">
        <f t="shared" si="3"/>
        <v>LC BARSTL</v>
      </c>
      <c r="R3040" s="3">
        <f t="shared" si="4"/>
        <v>72</v>
      </c>
      <c r="S3040" s="3" t="str">
        <f t="shared" si="5"/>
        <v/>
      </c>
      <c r="T3040" s="7">
        <f t="shared" si="6"/>
        <v>72</v>
      </c>
      <c r="U3040" s="8" t="str">
        <f t="array" ref="U3040">IF(W3040&lt;&gt;0,MAX(IFERROR(INDEX(A:S,MATCH(W3040,A:A,0),COLUMN(M$2)),0),IFERROR(INDEX(A:S,MATCH(AD3040,A:A,0),COLUMN(M$2)),0),IFERROR(INDEX(A:S,MATCH(AK3040,A:A,0),COLUMN(M$2)),0),IFERROR(INDEX(A:S,MATCH(AR3040,A:A,0),COLUMN(M$2)),0)),M3040)</f>
        <v/>
      </c>
      <c r="V3040" s="3" t="str">
        <f t="shared" si="7"/>
        <v/>
      </c>
    </row>
    <row r="3041" ht="15.75" customHeight="1">
      <c r="A3041" s="11" t="s">
        <v>3319</v>
      </c>
      <c r="B3041" s="4" t="str">
        <f t="shared" si="104"/>
        <v>LCJBBABLGR</v>
      </c>
      <c r="D3041" s="3" t="s">
        <v>101</v>
      </c>
      <c r="G3041" s="4">
        <v>20.0</v>
      </c>
      <c r="I3041" s="4">
        <v>2.0</v>
      </c>
      <c r="J3041" s="4">
        <v>16.0</v>
      </c>
      <c r="K3041" s="4">
        <v>0.0</v>
      </c>
      <c r="L3041" s="4">
        <v>0.0</v>
      </c>
      <c r="O3041" s="6">
        <f t="shared" si="2"/>
        <v>18</v>
      </c>
      <c r="P3041" s="3" t="s">
        <v>137</v>
      </c>
      <c r="Q3041" s="3" t="str">
        <f t="shared" si="3"/>
        <v>LC BARSTL</v>
      </c>
      <c r="R3041" s="3">
        <f t="shared" si="4"/>
        <v>18</v>
      </c>
      <c r="S3041" s="3" t="str">
        <f t="shared" si="5"/>
        <v/>
      </c>
      <c r="T3041" s="7">
        <f t="shared" si="6"/>
        <v>18</v>
      </c>
      <c r="U3041" s="8" t="str">
        <f t="array" ref="U3041">IF(W3041&lt;&gt;0,MAX(IFERROR(INDEX(A:S,MATCH(W3041,A:A,0),COLUMN(M$2)),0),IFERROR(INDEX(A:S,MATCH(AD3041,A:A,0),COLUMN(M$2)),0),IFERROR(INDEX(A:S,MATCH(AK3041,A:A,0),COLUMN(M$2)),0),IFERROR(INDEX(A:S,MATCH(AR3041,A:A,0),COLUMN(M$2)),0)),M3041)</f>
        <v/>
      </c>
      <c r="V3041" s="3" t="str">
        <f t="shared" si="7"/>
        <v/>
      </c>
    </row>
    <row r="3042" ht="15.75" customHeight="1">
      <c r="A3042" s="11" t="s">
        <v>3320</v>
      </c>
      <c r="B3042" s="4" t="str">
        <f t="shared" si="104"/>
        <v>LCKHBAWABL</v>
      </c>
      <c r="D3042" s="3" t="s">
        <v>101</v>
      </c>
      <c r="G3042" s="4">
        <v>39.0</v>
      </c>
      <c r="I3042" s="4">
        <v>0.0</v>
      </c>
      <c r="J3042" s="4">
        <v>37.0</v>
      </c>
      <c r="K3042" s="4">
        <v>0.0</v>
      </c>
      <c r="L3042" s="4">
        <v>0.0</v>
      </c>
      <c r="O3042" s="6">
        <f t="shared" si="2"/>
        <v>39</v>
      </c>
      <c r="P3042" s="3" t="s">
        <v>137</v>
      </c>
      <c r="Q3042" s="3" t="str">
        <f t="shared" si="3"/>
        <v>LC BARSTL</v>
      </c>
      <c r="R3042" s="3">
        <f t="shared" si="4"/>
        <v>39</v>
      </c>
      <c r="S3042" s="3" t="str">
        <f t="shared" si="5"/>
        <v/>
      </c>
      <c r="T3042" s="7">
        <f t="shared" si="6"/>
        <v>39</v>
      </c>
      <c r="U3042" s="8" t="str">
        <f t="array" ref="U3042">IF(W3042&lt;&gt;0,MAX(IFERROR(INDEX(A:S,MATCH(W3042,A:A,0),COLUMN(M$2)),0),IFERROR(INDEX(A:S,MATCH(AD3042,A:A,0),COLUMN(M$2)),0),IFERROR(INDEX(A:S,MATCH(AK3042,A:A,0),COLUMN(M$2)),0),IFERROR(INDEX(A:S,MATCH(AR3042,A:A,0),COLUMN(M$2)),0)),M3042)</f>
        <v/>
      </c>
      <c r="V3042" s="3" t="str">
        <f t="shared" si="7"/>
        <v/>
      </c>
    </row>
    <row r="3043" ht="15.75" customHeight="1">
      <c r="A3043" s="11" t="s">
        <v>3321</v>
      </c>
      <c r="B3043" s="4" t="str">
        <f t="shared" si="104"/>
        <v>LCKHBAWACR</v>
      </c>
      <c r="D3043" s="3" t="s">
        <v>101</v>
      </c>
      <c r="G3043" s="4">
        <v>41.0</v>
      </c>
      <c r="I3043" s="4">
        <v>0.0</v>
      </c>
      <c r="J3043" s="4">
        <v>39.0</v>
      </c>
      <c r="K3043" s="4">
        <v>0.0</v>
      </c>
      <c r="L3043" s="4">
        <v>0.0</v>
      </c>
      <c r="O3043" s="6">
        <f t="shared" si="2"/>
        <v>41</v>
      </c>
      <c r="P3043" s="3" t="s">
        <v>137</v>
      </c>
      <c r="Q3043" s="3" t="str">
        <f t="shared" si="3"/>
        <v>LC BARSTL</v>
      </c>
      <c r="R3043" s="3">
        <f t="shared" si="4"/>
        <v>41</v>
      </c>
      <c r="S3043" s="3" t="str">
        <f t="shared" si="5"/>
        <v/>
      </c>
      <c r="T3043" s="7">
        <f t="shared" si="6"/>
        <v>41</v>
      </c>
      <c r="U3043" s="8" t="str">
        <f t="array" ref="U3043">IF(W3043&lt;&gt;0,MAX(IFERROR(INDEX(A:S,MATCH(W3043,A:A,0),COLUMN(M$2)),0),IFERROR(INDEX(A:S,MATCH(AD3043,A:A,0),COLUMN(M$2)),0),IFERROR(INDEX(A:S,MATCH(AK3043,A:A,0),COLUMN(M$2)),0),IFERROR(INDEX(A:S,MATCH(AR3043,A:A,0),COLUMN(M$2)),0)),M3043)</f>
        <v/>
      </c>
      <c r="V3043" s="3" t="str">
        <f t="shared" si="7"/>
        <v/>
      </c>
    </row>
    <row r="3044" ht="15.75" customHeight="1">
      <c r="A3044" s="11" t="s">
        <v>3322</v>
      </c>
      <c r="B3044" s="4" t="str">
        <f t="shared" si="104"/>
        <v>LCKHBABLGR</v>
      </c>
      <c r="D3044" s="3" t="s">
        <v>101</v>
      </c>
      <c r="G3044" s="4">
        <v>83.0</v>
      </c>
      <c r="I3044" s="4">
        <v>1.0</v>
      </c>
      <c r="J3044" s="4">
        <v>80.0</v>
      </c>
      <c r="K3044" s="4">
        <v>0.0</v>
      </c>
      <c r="L3044" s="4">
        <v>0.0</v>
      </c>
      <c r="O3044" s="6">
        <f t="shared" si="2"/>
        <v>82</v>
      </c>
      <c r="P3044" s="3" t="s">
        <v>137</v>
      </c>
      <c r="Q3044" s="3" t="str">
        <f t="shared" si="3"/>
        <v>LC BARSTL</v>
      </c>
      <c r="R3044" s="3">
        <f t="shared" si="4"/>
        <v>82</v>
      </c>
      <c r="S3044" s="3" t="str">
        <f t="shared" si="5"/>
        <v/>
      </c>
      <c r="T3044" s="7">
        <f t="shared" si="6"/>
        <v>82</v>
      </c>
      <c r="U3044" s="8" t="str">
        <f t="array" ref="U3044">IF(W3044&lt;&gt;0,MAX(IFERROR(INDEX(A:S,MATCH(W3044,A:A,0),COLUMN(M$2)),0),IFERROR(INDEX(A:S,MATCH(AD3044,A:A,0),COLUMN(M$2)),0),IFERROR(INDEX(A:S,MATCH(AK3044,A:A,0),COLUMN(M$2)),0),IFERROR(INDEX(A:S,MATCH(AR3044,A:A,0),COLUMN(M$2)),0)),M3044)</f>
        <v/>
      </c>
      <c r="V3044" s="3" t="str">
        <f t="shared" si="7"/>
        <v/>
      </c>
    </row>
    <row r="3045" ht="15.75" customHeight="1">
      <c r="A3045" s="11" t="s">
        <v>3323</v>
      </c>
      <c r="B3045" s="4" t="str">
        <f t="shared" si="104"/>
        <v>LCPQBAWACR</v>
      </c>
      <c r="D3045" s="3" t="s">
        <v>101</v>
      </c>
      <c r="G3045" s="4">
        <v>2.0</v>
      </c>
      <c r="I3045" s="4">
        <v>0.0</v>
      </c>
      <c r="J3045" s="4">
        <v>0.0</v>
      </c>
      <c r="K3045" s="4">
        <v>0.0</v>
      </c>
      <c r="L3045" s="4">
        <v>0.0</v>
      </c>
      <c r="O3045" s="6">
        <f t="shared" si="2"/>
        <v>2</v>
      </c>
      <c r="P3045" s="3" t="s">
        <v>137</v>
      </c>
      <c r="Q3045" s="3" t="str">
        <f t="shared" si="3"/>
        <v>LC BARSTL</v>
      </c>
      <c r="R3045" s="3">
        <f t="shared" si="4"/>
        <v>2</v>
      </c>
      <c r="S3045" s="3" t="str">
        <f t="shared" si="5"/>
        <v/>
      </c>
      <c r="T3045" s="7">
        <f t="shared" si="6"/>
        <v>2</v>
      </c>
      <c r="U3045" s="8" t="str">
        <f t="array" ref="U3045">IF(W3045&lt;&gt;0,MAX(IFERROR(INDEX(A:S,MATCH(W3045,A:A,0),COLUMN(M$2)),0),IFERROR(INDEX(A:S,MATCH(AD3045,A:A,0),COLUMN(M$2)),0),IFERROR(INDEX(A:S,MATCH(AK3045,A:A,0),COLUMN(M$2)),0),IFERROR(INDEX(A:S,MATCH(AR3045,A:A,0),COLUMN(M$2)),0)),M3045)</f>
        <v/>
      </c>
      <c r="V3045" s="3" t="str">
        <f t="shared" si="7"/>
        <v/>
      </c>
    </row>
    <row r="3046" ht="15.75" customHeight="1">
      <c r="A3046" s="11" t="s">
        <v>3324</v>
      </c>
      <c r="B3046" s="4" t="str">
        <f t="shared" si="104"/>
        <v>LCPQBAWABL</v>
      </c>
      <c r="D3046" s="3" t="s">
        <v>101</v>
      </c>
      <c r="G3046" s="4">
        <v>33.0</v>
      </c>
      <c r="I3046" s="4">
        <v>0.0</v>
      </c>
      <c r="J3046" s="4">
        <v>31.0</v>
      </c>
      <c r="K3046" s="4">
        <v>0.0</v>
      </c>
      <c r="L3046" s="4">
        <v>0.0</v>
      </c>
      <c r="M3046" s="5"/>
      <c r="O3046" s="6">
        <f t="shared" si="2"/>
        <v>33</v>
      </c>
      <c r="P3046" s="3" t="s">
        <v>137</v>
      </c>
      <c r="Q3046" s="3" t="str">
        <f t="shared" si="3"/>
        <v>LC BARSTL</v>
      </c>
      <c r="R3046" s="3">
        <f t="shared" si="4"/>
        <v>33</v>
      </c>
      <c r="S3046" s="3" t="str">
        <f t="shared" si="5"/>
        <v/>
      </c>
      <c r="T3046" s="7">
        <f t="shared" si="6"/>
        <v>33</v>
      </c>
      <c r="U3046" s="8" t="str">
        <f t="array" ref="U3046">IF(W3046&lt;&gt;0,MAX(IFERROR(INDEX(A:S,MATCH(W3046,A:A,0),COLUMN(M$2)),0),IFERROR(INDEX(A:S,MATCH(AD3046,A:A,0),COLUMN(M$2)),0),IFERROR(INDEX(A:S,MATCH(AK3046,A:A,0),COLUMN(M$2)),0),IFERROR(INDEX(A:S,MATCH(AR3046,A:A,0),COLUMN(M$2)),0)),M3046)</f>
        <v/>
      </c>
      <c r="V3046" s="3" t="str">
        <f t="shared" si="7"/>
        <v/>
      </c>
    </row>
    <row r="3047" ht="15.75" customHeight="1">
      <c r="A3047" s="11" t="s">
        <v>3325</v>
      </c>
      <c r="B3047" s="4" t="str">
        <f t="shared" si="104"/>
        <v>LCPQBABLCR</v>
      </c>
      <c r="D3047" s="3" t="s">
        <v>101</v>
      </c>
      <c r="G3047" s="4">
        <v>16.0</v>
      </c>
      <c r="I3047" s="4">
        <v>0.0</v>
      </c>
      <c r="J3047" s="4">
        <v>14.0</v>
      </c>
      <c r="K3047" s="4">
        <v>3.0</v>
      </c>
      <c r="L3047" s="4">
        <v>0.0</v>
      </c>
      <c r="O3047" s="6">
        <f t="shared" si="2"/>
        <v>16</v>
      </c>
      <c r="P3047" s="3" t="s">
        <v>137</v>
      </c>
      <c r="Q3047" s="3" t="str">
        <f t="shared" si="3"/>
        <v>LC BARSTL</v>
      </c>
      <c r="R3047" s="3">
        <f t="shared" si="4"/>
        <v>16</v>
      </c>
      <c r="S3047" s="3" t="str">
        <f t="shared" si="5"/>
        <v/>
      </c>
      <c r="T3047" s="7">
        <f t="shared" si="6"/>
        <v>16</v>
      </c>
      <c r="U3047" s="8" t="str">
        <f t="array" ref="U3047">IF(W3047&lt;&gt;0,MAX(IFERROR(INDEX(A:S,MATCH(W3047,A:A,0),COLUMN(M$2)),0),IFERROR(INDEX(A:S,MATCH(AD3047,A:A,0),COLUMN(M$2)),0),IFERROR(INDEX(A:S,MATCH(AK3047,A:A,0),COLUMN(M$2)),0),IFERROR(INDEX(A:S,MATCH(AR3047,A:A,0),COLUMN(M$2)),0)),M3047)</f>
        <v/>
      </c>
      <c r="V3047" s="3" t="str">
        <f t="shared" si="7"/>
        <v/>
      </c>
    </row>
    <row r="3048" ht="15.75" customHeight="1">
      <c r="A3048" s="11" t="s">
        <v>3326</v>
      </c>
      <c r="B3048" s="4" t="str">
        <f t="shared" si="104"/>
        <v>LCPQBABLGR</v>
      </c>
      <c r="D3048" s="3" t="s">
        <v>101</v>
      </c>
      <c r="G3048" s="4">
        <v>0.0</v>
      </c>
      <c r="I3048" s="4">
        <v>0.0</v>
      </c>
      <c r="J3048" s="4">
        <v>0.0</v>
      </c>
      <c r="K3048" s="4">
        <v>6.0</v>
      </c>
      <c r="L3048" s="4">
        <v>0.0</v>
      </c>
      <c r="O3048" s="6">
        <f t="shared" si="2"/>
        <v>0</v>
      </c>
      <c r="P3048" s="3" t="s">
        <v>137</v>
      </c>
      <c r="Q3048" s="3" t="str">
        <f t="shared" si="3"/>
        <v>LC BARSTL</v>
      </c>
      <c r="R3048" s="3">
        <f t="shared" si="4"/>
        <v>0</v>
      </c>
      <c r="S3048" s="3" t="str">
        <f t="shared" si="5"/>
        <v/>
      </c>
      <c r="T3048" s="7">
        <f t="shared" si="6"/>
        <v>0</v>
      </c>
      <c r="U3048" s="8" t="str">
        <f t="array" ref="U3048">IF(W3048&lt;&gt;0,MAX(IFERROR(INDEX(A:S,MATCH(W3048,A:A,0),COLUMN(M$2)),0),IFERROR(INDEX(A:S,MATCH(AD3048,A:A,0),COLUMN(M$2)),0),IFERROR(INDEX(A:S,MATCH(AK3048,A:A,0),COLUMN(M$2)),0),IFERROR(INDEX(A:S,MATCH(AR3048,A:A,0),COLUMN(M$2)),0)),M3048)</f>
        <v/>
      </c>
      <c r="V3048" s="3" t="str">
        <f t="shared" si="7"/>
        <v/>
      </c>
    </row>
    <row r="3049" ht="15.75" customHeight="1">
      <c r="A3049" s="11" t="s">
        <v>3327</v>
      </c>
      <c r="B3049" s="4" t="str">
        <f t="shared" si="104"/>
        <v>LCRNBAWACR26</v>
      </c>
      <c r="D3049" s="3" t="s">
        <v>101</v>
      </c>
      <c r="G3049" s="4">
        <v>39.0</v>
      </c>
      <c r="I3049" s="4">
        <v>0.0</v>
      </c>
      <c r="J3049" s="4">
        <v>37.0</v>
      </c>
      <c r="K3049" s="4">
        <v>0.0</v>
      </c>
      <c r="L3049" s="4">
        <v>0.0</v>
      </c>
      <c r="M3049" s="5"/>
      <c r="O3049" s="6">
        <f t="shared" si="2"/>
        <v>39</v>
      </c>
      <c r="P3049" s="3" t="s">
        <v>137</v>
      </c>
      <c r="Q3049" s="3" t="str">
        <f t="shared" si="3"/>
        <v>LC BARSTL</v>
      </c>
      <c r="R3049" s="3">
        <f t="shared" si="4"/>
        <v>39</v>
      </c>
      <c r="S3049" s="3" t="str">
        <f t="shared" si="5"/>
        <v/>
      </c>
      <c r="T3049" s="7">
        <f t="shared" si="6"/>
        <v>39</v>
      </c>
      <c r="U3049" s="8" t="str">
        <f t="array" ref="U3049">IF(W3049&lt;&gt;0,MAX(IFERROR(INDEX(A:S,MATCH(W3049,A:A,0),COLUMN(M$2)),0),IFERROR(INDEX(A:S,MATCH(AD3049,A:A,0),COLUMN(M$2)),0),IFERROR(INDEX(A:S,MATCH(AK3049,A:A,0),COLUMN(M$2)),0),IFERROR(INDEX(A:S,MATCH(AR3049,A:A,0),COLUMN(M$2)),0)),M3049)</f>
        <v/>
      </c>
      <c r="V3049" s="3" t="str">
        <f t="shared" si="7"/>
        <v/>
      </c>
    </row>
    <row r="3050" ht="15.75" customHeight="1">
      <c r="A3050" s="11" t="s">
        <v>3328</v>
      </c>
      <c r="B3050" s="4" t="str">
        <f t="shared" si="104"/>
        <v>LCRNBABLGR26</v>
      </c>
      <c r="D3050" s="3" t="s">
        <v>101</v>
      </c>
      <c r="G3050" s="4">
        <v>29.0</v>
      </c>
      <c r="H3050" s="3">
        <v>62.0</v>
      </c>
      <c r="I3050" s="4">
        <v>20.0</v>
      </c>
      <c r="J3050" s="4">
        <v>7.0</v>
      </c>
      <c r="K3050" s="4">
        <v>0.0</v>
      </c>
      <c r="L3050" s="4">
        <v>0.0</v>
      </c>
      <c r="M3050" s="5">
        <v>45264.0</v>
      </c>
      <c r="O3050" s="6">
        <f t="shared" si="2"/>
        <v>9</v>
      </c>
      <c r="P3050" s="3" t="s">
        <v>137</v>
      </c>
      <c r="Q3050" s="3" t="str">
        <f t="shared" si="3"/>
        <v>LC BARSTL</v>
      </c>
      <c r="R3050" s="3">
        <f t="shared" si="4"/>
        <v>9</v>
      </c>
      <c r="S3050" s="3">
        <f t="shared" si="5"/>
        <v>62</v>
      </c>
      <c r="T3050" s="7">
        <f t="shared" si="6"/>
        <v>9</v>
      </c>
      <c r="U3050" s="8">
        <f t="array" ref="U3050">IF(W3050&lt;&gt;0,MAX(IFERROR(INDEX(A:S,MATCH(W3050,A:A,0),COLUMN(M$2)),0),IFERROR(INDEX(A:S,MATCH(AD3050,A:A,0),COLUMN(M$2)),0),IFERROR(INDEX(A:S,MATCH(AK3050,A:A,0),COLUMN(M$2)),0),IFERROR(INDEX(A:S,MATCH(AR3050,A:A,0),COLUMN(M$2)),0)),M3050)</f>
        <v>45264</v>
      </c>
      <c r="V3050" s="3" t="str">
        <f t="shared" si="7"/>
        <v/>
      </c>
    </row>
    <row r="3051" ht="15.75" customHeight="1">
      <c r="A3051" s="11" t="s">
        <v>3329</v>
      </c>
      <c r="B3051" s="4" t="str">
        <f t="shared" si="104"/>
        <v>LCRNBAWAGR26</v>
      </c>
      <c r="D3051" s="3" t="s">
        <v>101</v>
      </c>
      <c r="G3051" s="4">
        <v>46.0</v>
      </c>
      <c r="I3051" s="4">
        <v>0.0</v>
      </c>
      <c r="J3051" s="4">
        <v>44.0</v>
      </c>
      <c r="K3051" s="4">
        <v>0.0</v>
      </c>
      <c r="L3051" s="4">
        <v>0.0</v>
      </c>
      <c r="M3051" s="5"/>
      <c r="O3051" s="6">
        <f t="shared" si="2"/>
        <v>46</v>
      </c>
      <c r="P3051" s="3" t="s">
        <v>137</v>
      </c>
      <c r="Q3051" s="3" t="str">
        <f t="shared" si="3"/>
        <v>LC BARSTL</v>
      </c>
      <c r="R3051" s="3">
        <f t="shared" si="4"/>
        <v>46</v>
      </c>
      <c r="S3051" s="3" t="str">
        <f t="shared" si="5"/>
        <v/>
      </c>
      <c r="T3051" s="7">
        <f t="shared" si="6"/>
        <v>46</v>
      </c>
      <c r="U3051" s="8" t="str">
        <f t="array" ref="U3051">IF(W3051&lt;&gt;0,MAX(IFERROR(INDEX(A:S,MATCH(W3051,A:A,0),COLUMN(M$2)),0),IFERROR(INDEX(A:S,MATCH(AD3051,A:A,0),COLUMN(M$2)),0),IFERROR(INDEX(A:S,MATCH(AK3051,A:A,0),COLUMN(M$2)),0),IFERROR(INDEX(A:S,MATCH(AR3051,A:A,0),COLUMN(M$2)),0)),M3051)</f>
        <v/>
      </c>
      <c r="V3051" s="3" t="str">
        <f t="shared" si="7"/>
        <v/>
      </c>
    </row>
    <row r="3052" ht="15.75" customHeight="1">
      <c r="A3052" s="11" t="s">
        <v>3330</v>
      </c>
      <c r="B3052" s="4" t="str">
        <f t="shared" si="104"/>
        <v>LCRNBAWACR30</v>
      </c>
      <c r="D3052" s="3" t="s">
        <v>101</v>
      </c>
      <c r="G3052" s="4">
        <v>4.0</v>
      </c>
      <c r="I3052" s="4">
        <v>1.0</v>
      </c>
      <c r="J3052" s="4">
        <v>1.0</v>
      </c>
      <c r="K3052" s="4">
        <v>0.0</v>
      </c>
      <c r="L3052" s="4">
        <v>0.0</v>
      </c>
      <c r="O3052" s="6">
        <f t="shared" si="2"/>
        <v>3</v>
      </c>
      <c r="P3052" s="3" t="s">
        <v>137</v>
      </c>
      <c r="Q3052" s="3" t="str">
        <f t="shared" si="3"/>
        <v>LC BARSTL</v>
      </c>
      <c r="R3052" s="3">
        <f t="shared" si="4"/>
        <v>3</v>
      </c>
      <c r="S3052" s="3" t="str">
        <f t="shared" si="5"/>
        <v/>
      </c>
      <c r="T3052" s="7">
        <f t="shared" si="6"/>
        <v>3</v>
      </c>
      <c r="U3052" s="8" t="str">
        <f t="array" ref="U3052">IF(W3052&lt;&gt;0,MAX(IFERROR(INDEX(A:S,MATCH(W3052,A:A,0),COLUMN(M$2)),0),IFERROR(INDEX(A:S,MATCH(AD3052,A:A,0),COLUMN(M$2)),0),IFERROR(INDEX(A:S,MATCH(AK3052,A:A,0),COLUMN(M$2)),0),IFERROR(INDEX(A:S,MATCH(AR3052,A:A,0),COLUMN(M$2)),0)),M3052)</f>
        <v/>
      </c>
      <c r="V3052" s="3" t="str">
        <f t="shared" si="7"/>
        <v/>
      </c>
    </row>
    <row r="3053" ht="15.75" customHeight="1">
      <c r="A3053" s="11" t="s">
        <v>3331</v>
      </c>
      <c r="B3053" s="4" t="str">
        <f t="shared" si="104"/>
        <v>LCRNBABLGR30</v>
      </c>
      <c r="D3053" s="3" t="s">
        <v>101</v>
      </c>
      <c r="G3053" s="4">
        <v>50.0</v>
      </c>
      <c r="I3053" s="4">
        <v>1.0</v>
      </c>
      <c r="J3053" s="4">
        <v>47.0</v>
      </c>
      <c r="K3053" s="4">
        <v>0.0</v>
      </c>
      <c r="L3053" s="4">
        <v>0.0</v>
      </c>
      <c r="M3053" s="5"/>
      <c r="O3053" s="6">
        <f t="shared" si="2"/>
        <v>49</v>
      </c>
      <c r="P3053" s="3" t="s">
        <v>137</v>
      </c>
      <c r="Q3053" s="3" t="str">
        <f t="shared" si="3"/>
        <v>LC BARSTL</v>
      </c>
      <c r="R3053" s="3">
        <f t="shared" si="4"/>
        <v>49</v>
      </c>
      <c r="S3053" s="3" t="str">
        <f t="shared" si="5"/>
        <v/>
      </c>
      <c r="T3053" s="7">
        <f t="shared" si="6"/>
        <v>49</v>
      </c>
      <c r="U3053" s="8" t="str">
        <f t="array" ref="U3053">IF(W3053&lt;&gt;0,MAX(IFERROR(INDEX(A:S,MATCH(W3053,A:A,0),COLUMN(M$2)),0),IFERROR(INDEX(A:S,MATCH(AD3053,A:A,0),COLUMN(M$2)),0),IFERROR(INDEX(A:S,MATCH(AK3053,A:A,0),COLUMN(M$2)),0),IFERROR(INDEX(A:S,MATCH(AR3053,A:A,0),COLUMN(M$2)),0)),M3053)</f>
        <v/>
      </c>
      <c r="V3053" s="3" t="str">
        <f t="shared" si="7"/>
        <v/>
      </c>
    </row>
    <row r="3054" ht="15.75" customHeight="1">
      <c r="A3054" s="11" t="s">
        <v>3332</v>
      </c>
      <c r="B3054" s="4" t="str">
        <f t="shared" si="104"/>
        <v>LCRNBAWAGR30</v>
      </c>
      <c r="D3054" s="3" t="s">
        <v>101</v>
      </c>
      <c r="G3054" s="4">
        <v>47.0</v>
      </c>
      <c r="I3054" s="4">
        <v>8.0</v>
      </c>
      <c r="J3054" s="4">
        <v>37.0</v>
      </c>
      <c r="K3054" s="4">
        <v>0.0</v>
      </c>
      <c r="L3054" s="4">
        <v>0.0</v>
      </c>
      <c r="M3054" s="5"/>
      <c r="O3054" s="6">
        <f t="shared" si="2"/>
        <v>39</v>
      </c>
      <c r="P3054" s="3" t="s">
        <v>137</v>
      </c>
      <c r="Q3054" s="3" t="str">
        <f t="shared" si="3"/>
        <v>LC BARSTL</v>
      </c>
      <c r="R3054" s="3">
        <f t="shared" si="4"/>
        <v>39</v>
      </c>
      <c r="S3054" s="3" t="str">
        <f t="shared" si="5"/>
        <v/>
      </c>
      <c r="T3054" s="7">
        <f t="shared" si="6"/>
        <v>39</v>
      </c>
      <c r="U3054" s="8" t="str">
        <f t="array" ref="U3054">IF(W3054&lt;&gt;0,MAX(IFERROR(INDEX(A:S,MATCH(W3054,A:A,0),COLUMN(M$2)),0),IFERROR(INDEX(A:S,MATCH(AD3054,A:A,0),COLUMN(M$2)),0),IFERROR(INDEX(A:S,MATCH(AK3054,A:A,0),COLUMN(M$2)),0),IFERROR(INDEX(A:S,MATCH(AR3054,A:A,0),COLUMN(M$2)),0)),M3054)</f>
        <v/>
      </c>
      <c r="V3054" s="3" t="str">
        <f t="shared" si="7"/>
        <v/>
      </c>
    </row>
    <row r="3055" ht="15.75" customHeight="1">
      <c r="A3055" s="11" t="s">
        <v>3333</v>
      </c>
      <c r="B3055" s="4" t="str">
        <f t="shared" si="104"/>
        <v>LCRTBAWACR</v>
      </c>
      <c r="D3055" s="3" t="s">
        <v>101</v>
      </c>
      <c r="G3055" s="4">
        <v>14.0</v>
      </c>
      <c r="I3055" s="4">
        <v>1.0</v>
      </c>
      <c r="J3055" s="4">
        <v>11.0</v>
      </c>
      <c r="K3055" s="4">
        <v>0.0</v>
      </c>
      <c r="L3055" s="4">
        <v>0.0</v>
      </c>
      <c r="O3055" s="6">
        <f t="shared" si="2"/>
        <v>13</v>
      </c>
      <c r="P3055" s="3" t="s">
        <v>137</v>
      </c>
      <c r="Q3055" s="3" t="str">
        <f t="shared" si="3"/>
        <v>LC BARSTL</v>
      </c>
      <c r="R3055" s="3">
        <f t="shared" si="4"/>
        <v>13</v>
      </c>
      <c r="S3055" s="3" t="str">
        <f t="shared" si="5"/>
        <v/>
      </c>
      <c r="T3055" s="7">
        <f t="shared" si="6"/>
        <v>13</v>
      </c>
      <c r="U3055" s="8" t="str">
        <f t="array" ref="U3055">IF(W3055&lt;&gt;0,MAX(IFERROR(INDEX(A:S,MATCH(W3055,A:A,0),COLUMN(M$2)),0),IFERROR(INDEX(A:S,MATCH(AD3055,A:A,0),COLUMN(M$2)),0),IFERROR(INDEX(A:S,MATCH(AK3055,A:A,0),COLUMN(M$2)),0),IFERROR(INDEX(A:S,MATCH(AR3055,A:A,0),COLUMN(M$2)),0)),M3055)</f>
        <v/>
      </c>
      <c r="V3055" s="3" t="str">
        <f t="shared" si="7"/>
        <v/>
      </c>
    </row>
    <row r="3056" ht="15.75" customHeight="1">
      <c r="A3056" s="11" t="s">
        <v>3334</v>
      </c>
      <c r="B3056" s="4" t="str">
        <f t="shared" si="104"/>
        <v>LCRTBABLGR</v>
      </c>
      <c r="D3056" s="3" t="s">
        <v>101</v>
      </c>
      <c r="G3056" s="4">
        <v>34.0</v>
      </c>
      <c r="I3056" s="4">
        <v>2.0</v>
      </c>
      <c r="J3056" s="4">
        <v>30.0</v>
      </c>
      <c r="K3056" s="4">
        <v>0.0</v>
      </c>
      <c r="L3056" s="4">
        <v>0.0</v>
      </c>
      <c r="O3056" s="6">
        <f t="shared" si="2"/>
        <v>32</v>
      </c>
      <c r="P3056" s="3" t="s">
        <v>137</v>
      </c>
      <c r="Q3056" s="3" t="str">
        <f t="shared" si="3"/>
        <v>LC BARSTL</v>
      </c>
      <c r="R3056" s="3">
        <f t="shared" si="4"/>
        <v>32</v>
      </c>
      <c r="S3056" s="3" t="str">
        <f t="shared" si="5"/>
        <v/>
      </c>
      <c r="T3056" s="7">
        <f t="shared" si="6"/>
        <v>32</v>
      </c>
      <c r="U3056" s="8" t="str">
        <f t="array" ref="U3056">IF(W3056&lt;&gt;0,MAX(IFERROR(INDEX(A:S,MATCH(W3056,A:A,0),COLUMN(M$2)),0),IFERROR(INDEX(A:S,MATCH(AD3056,A:A,0),COLUMN(M$2)),0),IFERROR(INDEX(A:S,MATCH(AK3056,A:A,0),COLUMN(M$2)),0),IFERROR(INDEX(A:S,MATCH(AR3056,A:A,0),COLUMN(M$2)),0)),M3056)</f>
        <v/>
      </c>
      <c r="V3056" s="3" t="str">
        <f t="shared" si="7"/>
        <v/>
      </c>
    </row>
    <row r="3057" ht="15.75" customHeight="1">
      <c r="A3057" s="11" t="s">
        <v>3335</v>
      </c>
      <c r="B3057" s="4" t="str">
        <f t="shared" si="104"/>
        <v>LCRTBAWAGR</v>
      </c>
      <c r="D3057" s="3" t="s">
        <v>101</v>
      </c>
      <c r="G3057" s="4">
        <v>60.0</v>
      </c>
      <c r="I3057" s="4">
        <v>1.0</v>
      </c>
      <c r="J3057" s="4">
        <v>57.0</v>
      </c>
      <c r="K3057" s="4">
        <v>0.0</v>
      </c>
      <c r="L3057" s="4">
        <v>0.0</v>
      </c>
      <c r="O3057" s="6">
        <f t="shared" si="2"/>
        <v>59</v>
      </c>
      <c r="P3057" s="3" t="s">
        <v>137</v>
      </c>
      <c r="Q3057" s="3" t="str">
        <f t="shared" si="3"/>
        <v>LC BARSTL</v>
      </c>
      <c r="R3057" s="3">
        <f t="shared" si="4"/>
        <v>59</v>
      </c>
      <c r="S3057" s="3" t="str">
        <f t="shared" si="5"/>
        <v/>
      </c>
      <c r="T3057" s="7">
        <f t="shared" si="6"/>
        <v>59</v>
      </c>
      <c r="U3057" s="8" t="str">
        <f t="array" ref="U3057">IF(W3057&lt;&gt;0,MAX(IFERROR(INDEX(A:S,MATCH(W3057,A:A,0),COLUMN(M$2)),0),IFERROR(INDEX(A:S,MATCH(AD3057,A:A,0),COLUMN(M$2)),0),IFERROR(INDEX(A:S,MATCH(AK3057,A:A,0),COLUMN(M$2)),0),IFERROR(INDEX(A:S,MATCH(AR3057,A:A,0),COLUMN(M$2)),0)),M3057)</f>
        <v/>
      </c>
      <c r="V3057" s="3" t="str">
        <f t="shared" si="7"/>
        <v/>
      </c>
    </row>
    <row r="3058" ht="15.75" customHeight="1">
      <c r="A3058" s="3" t="s">
        <v>3336</v>
      </c>
      <c r="B3058" s="4" t="str">
        <f t="shared" si="104"/>
        <v>LCAFBABL26</v>
      </c>
      <c r="D3058" s="3" t="s">
        <v>371</v>
      </c>
      <c r="G3058" s="4">
        <v>129.0</v>
      </c>
      <c r="I3058" s="4">
        <v>3.0</v>
      </c>
      <c r="J3058" s="4">
        <v>126.0</v>
      </c>
      <c r="K3058" s="4">
        <v>0.0</v>
      </c>
      <c r="L3058" s="4">
        <v>0.0</v>
      </c>
      <c r="M3058" s="5"/>
      <c r="O3058" s="6">
        <f t="shared" si="2"/>
        <v>126</v>
      </c>
      <c r="P3058" s="3" t="s">
        <v>102</v>
      </c>
      <c r="Q3058" s="3" t="str">
        <f t="shared" si="3"/>
        <v>OD</v>
      </c>
      <c r="R3058" s="3">
        <f t="shared" si="4"/>
        <v>126</v>
      </c>
      <c r="S3058" s="3" t="str">
        <f t="shared" si="5"/>
        <v/>
      </c>
      <c r="T3058" s="7">
        <f t="shared" si="6"/>
        <v>126</v>
      </c>
      <c r="U3058" s="8" t="str">
        <f t="array" ref="U3058">IF(W3058&lt;&gt;0,MAX(IFERROR(INDEX(A:S,MATCH(W3058,A:A,0),COLUMN(M$2)),0),IFERROR(INDEX(A:S,MATCH(AD3058,A:A,0),COLUMN(M$2)),0),IFERROR(INDEX(A:S,MATCH(AK3058,A:A,0),COLUMN(M$2)),0),IFERROR(INDEX(A:S,MATCH(AR3058,A:A,0),COLUMN(M$2)),0)),M3058)</f>
        <v/>
      </c>
      <c r="V3058" s="3" t="str">
        <f t="shared" si="7"/>
        <v/>
      </c>
    </row>
    <row r="3059" ht="15.75" customHeight="1">
      <c r="A3059" s="3" t="s">
        <v>3337</v>
      </c>
      <c r="B3059" s="4" t="str">
        <f t="shared" si="104"/>
        <v>LCAFBABL30</v>
      </c>
      <c r="D3059" s="3" t="s">
        <v>371</v>
      </c>
      <c r="G3059" s="4">
        <v>77.0</v>
      </c>
      <c r="I3059" s="4">
        <v>3.0</v>
      </c>
      <c r="J3059" s="4">
        <v>74.0</v>
      </c>
      <c r="K3059" s="4">
        <v>0.0</v>
      </c>
      <c r="L3059" s="4">
        <v>0.0</v>
      </c>
      <c r="M3059" s="5"/>
      <c r="O3059" s="6">
        <f t="shared" si="2"/>
        <v>74</v>
      </c>
      <c r="P3059" s="3" t="s">
        <v>102</v>
      </c>
      <c r="Q3059" s="3" t="str">
        <f t="shared" si="3"/>
        <v>OD</v>
      </c>
      <c r="R3059" s="3">
        <f t="shared" si="4"/>
        <v>74</v>
      </c>
      <c r="S3059" s="3" t="str">
        <f t="shared" si="5"/>
        <v/>
      </c>
      <c r="T3059" s="7">
        <f t="shared" si="6"/>
        <v>74</v>
      </c>
      <c r="U3059" s="8" t="str">
        <f t="array" ref="U3059">IF(W3059&lt;&gt;0,MAX(IFERROR(INDEX(A:S,MATCH(W3059,A:A,0),COLUMN(M$2)),0),IFERROR(INDEX(A:S,MATCH(AD3059,A:A,0),COLUMN(M$2)),0),IFERROR(INDEX(A:S,MATCH(AK3059,A:A,0),COLUMN(M$2)),0),IFERROR(INDEX(A:S,MATCH(AR3059,A:A,0),COLUMN(M$2)),0)),M3059)</f>
        <v/>
      </c>
      <c r="V3059" s="3" t="str">
        <f t="shared" si="7"/>
        <v/>
      </c>
    </row>
    <row r="3060" ht="15.75" customHeight="1">
      <c r="A3060" s="3" t="s">
        <v>3338</v>
      </c>
      <c r="B3060" s="4" t="str">
        <f t="shared" si="104"/>
        <v>LCAFBTBL30</v>
      </c>
      <c r="D3060" s="3" t="s">
        <v>371</v>
      </c>
      <c r="G3060" s="4">
        <v>30.0</v>
      </c>
      <c r="I3060" s="4">
        <v>0.0</v>
      </c>
      <c r="J3060" s="4">
        <v>30.0</v>
      </c>
      <c r="K3060" s="4">
        <v>0.0</v>
      </c>
      <c r="L3060" s="4">
        <v>0.0</v>
      </c>
      <c r="M3060" s="5"/>
      <c r="O3060" s="6">
        <f t="shared" si="2"/>
        <v>30</v>
      </c>
      <c r="P3060" s="3" t="s">
        <v>102</v>
      </c>
      <c r="Q3060" s="3" t="str">
        <f t="shared" si="3"/>
        <v>OD</v>
      </c>
      <c r="R3060" s="3">
        <f t="shared" si="4"/>
        <v>30</v>
      </c>
      <c r="S3060" s="3" t="str">
        <f t="shared" si="5"/>
        <v/>
      </c>
      <c r="T3060" s="7">
        <f t="shared" si="6"/>
        <v>30</v>
      </c>
      <c r="U3060" s="8" t="str">
        <f t="array" ref="U3060">IF(W3060&lt;&gt;0,MAX(IFERROR(INDEX(A:S,MATCH(W3060,A:A,0),COLUMN(M$2)),0),IFERROR(INDEX(A:S,MATCH(AD3060,A:A,0),COLUMN(M$2)),0),IFERROR(INDEX(A:S,MATCH(AK3060,A:A,0),COLUMN(M$2)),0),IFERROR(INDEX(A:S,MATCH(AR3060,A:A,0),COLUMN(M$2)),0)),M3060)</f>
        <v/>
      </c>
      <c r="V3060" s="3" t="str">
        <f t="shared" si="7"/>
        <v/>
      </c>
    </row>
    <row r="3061" ht="15.75" customHeight="1">
      <c r="A3061" s="3" t="s">
        <v>3339</v>
      </c>
      <c r="B3061" s="4" t="str">
        <f t="shared" si="104"/>
        <v>SETODAFBL26</v>
      </c>
      <c r="D3061" s="3" t="s">
        <v>371</v>
      </c>
      <c r="G3061" s="4"/>
      <c r="I3061" s="4"/>
      <c r="J3061" s="4"/>
      <c r="K3061" s="4"/>
      <c r="L3061" s="4"/>
      <c r="O3061" s="6">
        <f t="shared" si="2"/>
        <v>0</v>
      </c>
      <c r="P3061" s="3" t="s">
        <v>102</v>
      </c>
      <c r="Q3061" s="3" t="str">
        <f t="shared" si="3"/>
        <v>OD</v>
      </c>
      <c r="R3061" s="3">
        <f t="shared" si="4"/>
        <v>6</v>
      </c>
      <c r="S3061" s="3">
        <f t="shared" si="5"/>
        <v>3</v>
      </c>
      <c r="T3061" s="7">
        <f t="shared" si="6"/>
        <v>0</v>
      </c>
      <c r="U3061" s="8">
        <f t="array" ref="U3061">IF(W3061&lt;&gt;0,MAX(IFERROR(INDEX(A:S,MATCH(W3061,A:A,0),COLUMN(M$2)),0),IFERROR(INDEX(A:S,MATCH(AD3061,A:A,0),COLUMN(M$2)),0),IFERROR(INDEX(A:S,MATCH(AK3061,A:A,0),COLUMN(M$2)),0),IFERROR(INDEX(A:S,MATCH(AR3061,A:A,0),COLUMN(M$2)),0)),M3061)</f>
        <v>45232</v>
      </c>
      <c r="V3061" s="3">
        <f t="shared" si="7"/>
        <v>0</v>
      </c>
      <c r="W3061" s="3" t="s">
        <v>3340</v>
      </c>
      <c r="X3061" s="3">
        <v>1.0</v>
      </c>
      <c r="Y3061" s="3">
        <f t="array" ref="Y3061">ROUNDDOWN(INDEX($A:$O,MATCH(W3061,$A:$A,0),COLUMN(O$1))/X3061,0)</f>
        <v>6</v>
      </c>
      <c r="Z3061" s="3">
        <f t="array" ref="Z3061">ROUNDDOWN(INDEX($A:$J,MATCH(W3061,$A:$A,0),COLUMN(H$1))/X3061,0)+Y3061</f>
        <v>9</v>
      </c>
      <c r="AA3061" s="5">
        <f t="shared" ref="AA3061:AA3062" si="122">XLOOKUP(W3061,A:A,M:M)</f>
        <v>45232</v>
      </c>
      <c r="AB3061" s="3">
        <f t="array" ref="AB3061">ROUNDDOWN(INDEX($A:$N,MATCH(W3061,$A:$A,0),COLUMN(N$1))/X3061,0)+Z3061</f>
        <v>9</v>
      </c>
      <c r="AC3061" s="3" t="str">
        <f t="array" ref="AC3061">INDEX($A:$P,MATCH(W3061,$A:$A,0),COLUMN(P$1))</f>
        <v>OD</v>
      </c>
      <c r="AD3061" s="3" t="s">
        <v>3336</v>
      </c>
      <c r="AE3061" s="3">
        <v>1.0</v>
      </c>
      <c r="AF3061" s="3">
        <f t="array" ref="AF3061">ROUNDDOWN(INDEX($A:$O,MATCH(AD3061,$A:$A,0),COLUMN(O$1))/AE3061,0)</f>
        <v>126</v>
      </c>
      <c r="AG3061" s="3">
        <f t="array" ref="AG3061">ROUNDDOWN(INDEX($A:$J,MATCH(AD3061,$A:$A,0),COLUMN(H$1))/AE3061,0)+AF3061</f>
        <v>126</v>
      </c>
      <c r="AH3061" s="5" t="str">
        <f t="shared" ref="AH3061:AH3062" si="123">XLOOKUP(AD3061,A:A,M:M)</f>
        <v/>
      </c>
      <c r="AI3061" s="3">
        <f t="array" ref="AI3061">ROUNDDOWN(INDEX($A:$N,MATCH(AD3061,$A:$A,0),COLUMN(N$1))/AE3061,0)+AG3061</f>
        <v>126</v>
      </c>
      <c r="AJ3061" s="3" t="str">
        <f t="array" ref="AJ3061">INDEX($A:$P,MATCH(AD3061,$A:$A,0),COLUMN(P$1))</f>
        <v>OD</v>
      </c>
    </row>
    <row r="3062" ht="15.75" customHeight="1">
      <c r="A3062" s="3" t="s">
        <v>3341</v>
      </c>
      <c r="B3062" s="4" t="str">
        <f t="shared" si="104"/>
        <v>SETODAFBL30</v>
      </c>
      <c r="D3062" s="3" t="s">
        <v>371</v>
      </c>
      <c r="G3062" s="4">
        <v>0.0</v>
      </c>
      <c r="I3062" s="4">
        <v>0.0</v>
      </c>
      <c r="J3062" s="4">
        <v>18.0</v>
      </c>
      <c r="K3062" s="4">
        <v>0.0</v>
      </c>
      <c r="L3062" s="4">
        <v>0.0</v>
      </c>
      <c r="O3062" s="6">
        <f t="shared" si="2"/>
        <v>18</v>
      </c>
      <c r="P3062" s="3" t="s">
        <v>102</v>
      </c>
      <c r="Q3062" s="3" t="str">
        <f t="shared" si="3"/>
        <v>OD</v>
      </c>
      <c r="R3062" s="3">
        <f t="shared" si="4"/>
        <v>18</v>
      </c>
      <c r="S3062" s="3">
        <f t="shared" si="5"/>
        <v>0</v>
      </c>
      <c r="T3062" s="7">
        <f t="shared" si="6"/>
        <v>18</v>
      </c>
      <c r="U3062" s="8">
        <f t="array" ref="U3062">IF(W3062&lt;&gt;0,MAX(IFERROR(INDEX(A:S,MATCH(W3062,A:A,0),COLUMN(M$2)),0),IFERROR(INDEX(A:S,MATCH(AD3062,A:A,0),COLUMN(M$2)),0),IFERROR(INDEX(A:S,MATCH(AK3062,A:A,0),COLUMN(M$2)),0),IFERROR(INDEX(A:S,MATCH(AR3062,A:A,0),COLUMN(M$2)),0)),M3062)</f>
        <v>0</v>
      </c>
      <c r="V3062" s="3">
        <f t="shared" si="7"/>
        <v>0</v>
      </c>
      <c r="W3062" s="3" t="s">
        <v>3338</v>
      </c>
      <c r="X3062" s="3">
        <v>1.0</v>
      </c>
      <c r="Y3062" s="3">
        <f t="array" ref="Y3062">ROUNDDOWN(INDEX($A:$O,MATCH(W3062,$A:$A,0),COLUMN(O$1))/X3062,0)</f>
        <v>30</v>
      </c>
      <c r="Z3062" s="3">
        <f t="array" ref="Z3062">ROUNDDOWN(INDEX($A:$J,MATCH(W3062,$A:$A,0),COLUMN(H$1))/X3062,0)+Y3062</f>
        <v>30</v>
      </c>
      <c r="AA3062" s="5" t="str">
        <f t="shared" si="122"/>
        <v/>
      </c>
      <c r="AB3062" s="3">
        <f t="array" ref="AB3062">ROUNDDOWN(INDEX($A:$N,MATCH(W3062,$A:$A,0),COLUMN(N$1))/X3062,0)+Z3062</f>
        <v>30</v>
      </c>
      <c r="AC3062" s="3" t="str">
        <f t="array" ref="AC3062">INDEX($A:$P,MATCH(W3062,$A:$A,0),COLUMN(P$1))</f>
        <v>OD</v>
      </c>
      <c r="AD3062" s="3" t="s">
        <v>3337</v>
      </c>
      <c r="AE3062" s="3">
        <v>4.0</v>
      </c>
      <c r="AF3062" s="3">
        <f t="array" ref="AF3062">ROUNDDOWN(INDEX($A:$O,MATCH(AD3062,$A:$A,0),COLUMN(O$1))/AE3062,0)</f>
        <v>18</v>
      </c>
      <c r="AG3062" s="3">
        <f t="array" ref="AG3062">ROUNDDOWN(INDEX($A:$J,MATCH(AD3062,$A:$A,0),COLUMN(H$1))/AE3062,0)+AF3062</f>
        <v>18</v>
      </c>
      <c r="AH3062" s="5" t="str">
        <f t="shared" si="123"/>
        <v/>
      </c>
      <c r="AI3062" s="3">
        <f t="array" ref="AI3062">ROUNDDOWN(INDEX($A:$N,MATCH(AD3062,$A:$A,0),COLUMN(N$1))/AE3062,0)+AG3062</f>
        <v>18</v>
      </c>
      <c r="AJ3062" s="3" t="str">
        <f t="array" ref="AJ3062">INDEX($A:$P,MATCH(AD3062,$A:$A,0),COLUMN(P$1))</f>
        <v>OD</v>
      </c>
    </row>
    <row r="3063" ht="15.75" customHeight="1">
      <c r="A3063" s="3" t="s">
        <v>3342</v>
      </c>
      <c r="B3063" s="4" t="str">
        <f t="shared" si="104"/>
        <v>LCAFCHBL</v>
      </c>
      <c r="C3063" s="3" t="s">
        <v>2</v>
      </c>
      <c r="D3063" s="3" t="s">
        <v>371</v>
      </c>
      <c r="G3063" s="4">
        <v>104.0</v>
      </c>
      <c r="H3063" s="3">
        <v>88.0</v>
      </c>
      <c r="I3063" s="4">
        <v>2.0</v>
      </c>
      <c r="J3063" s="4">
        <v>48.0</v>
      </c>
      <c r="K3063" s="4">
        <v>0.0</v>
      </c>
      <c r="L3063" s="4">
        <v>0.0</v>
      </c>
      <c r="M3063" s="5">
        <v>45263.0</v>
      </c>
      <c r="O3063" s="6">
        <f t="shared" si="2"/>
        <v>102</v>
      </c>
      <c r="P3063" s="3" t="s">
        <v>102</v>
      </c>
      <c r="Q3063" s="3" t="str">
        <f t="shared" si="3"/>
        <v>OD</v>
      </c>
      <c r="R3063" s="3">
        <f t="shared" si="4"/>
        <v>51</v>
      </c>
      <c r="S3063" s="3">
        <f t="shared" si="5"/>
        <v>44</v>
      </c>
      <c r="T3063" s="7">
        <f t="shared" si="6"/>
        <v>102</v>
      </c>
      <c r="U3063" s="8">
        <f t="array" ref="U3063">IF(W3063&lt;&gt;0,MAX(IFERROR(INDEX(A:S,MATCH(W3063,A:A,0),COLUMN(M$2)),0),IFERROR(INDEX(A:S,MATCH(AD3063,A:A,0),COLUMN(M$2)),0),IFERROR(INDEX(A:S,MATCH(AK3063,A:A,0),COLUMN(M$2)),0),IFERROR(INDEX(A:S,MATCH(AR3063,A:A,0),COLUMN(M$2)),0)),M3063)</f>
        <v>45263</v>
      </c>
      <c r="V3063" s="3">
        <f t="shared" si="7"/>
        <v>0</v>
      </c>
    </row>
    <row r="3064" ht="15.75" customHeight="1">
      <c r="A3064" s="3" t="s">
        <v>3343</v>
      </c>
      <c r="B3064" s="4" t="str">
        <f t="shared" si="104"/>
        <v>LCAFDIBL</v>
      </c>
      <c r="D3064" s="3" t="s">
        <v>371</v>
      </c>
      <c r="G3064" s="4">
        <v>30.0</v>
      </c>
      <c r="H3064" s="3">
        <v>8.0</v>
      </c>
      <c r="I3064" s="4">
        <v>0.0</v>
      </c>
      <c r="J3064" s="4">
        <v>29.0</v>
      </c>
      <c r="K3064" s="4">
        <v>0.0</v>
      </c>
      <c r="L3064" s="4">
        <v>0.0</v>
      </c>
      <c r="M3064" s="5">
        <v>45263.0</v>
      </c>
      <c r="O3064" s="6">
        <f t="shared" si="2"/>
        <v>30</v>
      </c>
      <c r="P3064" s="3" t="s">
        <v>102</v>
      </c>
      <c r="Q3064" s="3" t="str">
        <f t="shared" si="3"/>
        <v>OD</v>
      </c>
      <c r="R3064" s="3">
        <f t="shared" si="4"/>
        <v>30</v>
      </c>
      <c r="S3064" s="3">
        <f t="shared" si="5"/>
        <v>8</v>
      </c>
      <c r="T3064" s="7">
        <f t="shared" si="6"/>
        <v>30</v>
      </c>
      <c r="U3064" s="8">
        <f t="array" ref="U3064">IF(W3064&lt;&gt;0,MAX(IFERROR(INDEX(A:S,MATCH(W3064,A:A,0),COLUMN(M$2)),0),IFERROR(INDEX(A:S,MATCH(AD3064,A:A,0),COLUMN(M$2)),0),IFERROR(INDEX(A:S,MATCH(AK3064,A:A,0),COLUMN(M$2)),0),IFERROR(INDEX(A:S,MATCH(AR3064,A:A,0),COLUMN(M$2)),0)),M3064)</f>
        <v>45263</v>
      </c>
      <c r="V3064" s="3" t="str">
        <f t="shared" si="7"/>
        <v/>
      </c>
    </row>
    <row r="3065" ht="15.75" customHeight="1">
      <c r="A3065" s="3" t="s">
        <v>3344</v>
      </c>
      <c r="B3065" s="4" t="str">
        <f t="shared" si="104"/>
        <v>LCAFLOBL</v>
      </c>
      <c r="D3065" s="3" t="s">
        <v>371</v>
      </c>
      <c r="G3065" s="4">
        <v>36.0</v>
      </c>
      <c r="I3065" s="4">
        <v>5.0</v>
      </c>
      <c r="J3065" s="4">
        <v>31.0</v>
      </c>
      <c r="K3065" s="4">
        <v>0.0</v>
      </c>
      <c r="L3065" s="4">
        <v>0.0</v>
      </c>
      <c r="M3065" s="5"/>
      <c r="O3065" s="6">
        <f t="shared" si="2"/>
        <v>31</v>
      </c>
      <c r="P3065" s="3" t="s">
        <v>102</v>
      </c>
      <c r="Q3065" s="3" t="str">
        <f t="shared" si="3"/>
        <v>OD</v>
      </c>
      <c r="R3065" s="3">
        <f t="shared" si="4"/>
        <v>31</v>
      </c>
      <c r="S3065" s="3" t="str">
        <f t="shared" si="5"/>
        <v/>
      </c>
      <c r="T3065" s="7">
        <f t="shared" si="6"/>
        <v>31</v>
      </c>
      <c r="U3065" s="8" t="str">
        <f t="array" ref="U3065">IF(W3065&lt;&gt;0,MAX(IFERROR(INDEX(A:S,MATCH(W3065,A:A,0),COLUMN(M$2)),0),IFERROR(INDEX(A:S,MATCH(AD3065,A:A,0),COLUMN(M$2)),0),IFERROR(INDEX(A:S,MATCH(AK3065,A:A,0),COLUMN(M$2)),0),IFERROR(INDEX(A:S,MATCH(AR3065,A:A,0),COLUMN(M$2)),0)),M3065)</f>
        <v/>
      </c>
      <c r="V3065" s="3" t="str">
        <f t="shared" si="7"/>
        <v/>
      </c>
    </row>
    <row r="3066" ht="15.75" customHeight="1">
      <c r="A3066" s="3" t="s">
        <v>3345</v>
      </c>
      <c r="B3066" s="4" t="str">
        <f t="shared" si="104"/>
        <v>LCCCCHBL</v>
      </c>
      <c r="C3066" s="3" t="s">
        <v>2</v>
      </c>
      <c r="D3066" s="3" t="s">
        <v>371</v>
      </c>
      <c r="G3066" s="4">
        <v>112.0</v>
      </c>
      <c r="I3066" s="4">
        <v>12.0</v>
      </c>
      <c r="J3066" s="4">
        <v>44.0</v>
      </c>
      <c r="K3066" s="4">
        <v>0.0</v>
      </c>
      <c r="L3066" s="4">
        <v>0.0</v>
      </c>
      <c r="M3066" s="5"/>
      <c r="O3066" s="6">
        <f t="shared" si="2"/>
        <v>100</v>
      </c>
      <c r="P3066" s="3" t="s">
        <v>102</v>
      </c>
      <c r="Q3066" s="3" t="str">
        <f t="shared" si="3"/>
        <v>OD</v>
      </c>
      <c r="R3066" s="3">
        <f t="shared" si="4"/>
        <v>50</v>
      </c>
      <c r="S3066" s="3">
        <f t="shared" si="5"/>
        <v>0</v>
      </c>
      <c r="T3066" s="7">
        <f t="shared" si="6"/>
        <v>100</v>
      </c>
      <c r="U3066" s="8" t="str">
        <f t="array" ref="U3066">IF(W3066&lt;&gt;0,MAX(IFERROR(INDEX(A:S,MATCH(W3066,A:A,0),COLUMN(M$2)),0),IFERROR(INDEX(A:S,MATCH(AD3066,A:A,0),COLUMN(M$2)),0),IFERROR(INDEX(A:S,MATCH(AK3066,A:A,0),COLUMN(M$2)),0),IFERROR(INDEX(A:S,MATCH(AR3066,A:A,0),COLUMN(M$2)),0)),M3066)</f>
        <v/>
      </c>
      <c r="V3066" s="3">
        <f t="shared" si="7"/>
        <v>0</v>
      </c>
    </row>
    <row r="3067" ht="15.75" customHeight="1">
      <c r="A3067" s="3" t="s">
        <v>3346</v>
      </c>
      <c r="B3067" s="4" t="str">
        <f t="shared" si="104"/>
        <v>LCCCDISQBL</v>
      </c>
      <c r="D3067" s="3" t="s">
        <v>371</v>
      </c>
      <c r="G3067" s="4">
        <v>18.0</v>
      </c>
      <c r="I3067" s="4">
        <v>2.0</v>
      </c>
      <c r="J3067" s="4">
        <v>14.0</v>
      </c>
      <c r="K3067" s="4">
        <v>0.0</v>
      </c>
      <c r="L3067" s="4">
        <v>0.0</v>
      </c>
      <c r="M3067" s="5"/>
      <c r="O3067" s="6">
        <f t="shared" si="2"/>
        <v>16</v>
      </c>
      <c r="P3067" s="3" t="s">
        <v>102</v>
      </c>
      <c r="Q3067" s="3" t="str">
        <f t="shared" si="3"/>
        <v>OD</v>
      </c>
      <c r="R3067" s="3">
        <f t="shared" si="4"/>
        <v>16</v>
      </c>
      <c r="S3067" s="3" t="str">
        <f t="shared" si="5"/>
        <v/>
      </c>
      <c r="T3067" s="7">
        <f t="shared" si="6"/>
        <v>16</v>
      </c>
      <c r="U3067" s="8" t="str">
        <f t="array" ref="U3067">IF(W3067&lt;&gt;0,MAX(IFERROR(INDEX(A:S,MATCH(W3067,A:A,0),COLUMN(M$2)),0),IFERROR(INDEX(A:S,MATCH(AD3067,A:A,0),COLUMN(M$2)),0),IFERROR(INDEX(A:S,MATCH(AK3067,A:A,0),COLUMN(M$2)),0),IFERROR(INDEX(A:S,MATCH(AR3067,A:A,0),COLUMN(M$2)),0)),M3067)</f>
        <v/>
      </c>
      <c r="V3067" s="3" t="str">
        <f t="shared" si="7"/>
        <v/>
      </c>
    </row>
    <row r="3068" ht="15.75" customHeight="1">
      <c r="A3068" s="3" t="s">
        <v>3347</v>
      </c>
      <c r="B3068" s="4" t="str">
        <f t="shared" si="104"/>
        <v>LCCCSIBL</v>
      </c>
      <c r="C3068" s="3" t="s">
        <v>2</v>
      </c>
      <c r="D3068" s="3" t="s">
        <v>371</v>
      </c>
      <c r="G3068" s="4">
        <v>10.0</v>
      </c>
      <c r="H3068" s="3">
        <v>60.0</v>
      </c>
      <c r="I3068" s="4">
        <v>0.0</v>
      </c>
      <c r="J3068" s="4">
        <v>5.0</v>
      </c>
      <c r="K3068" s="4">
        <v>0.0</v>
      </c>
      <c r="L3068" s="4">
        <v>0.0</v>
      </c>
      <c r="M3068" s="5">
        <v>45263.0</v>
      </c>
      <c r="O3068" s="6">
        <f t="shared" si="2"/>
        <v>10</v>
      </c>
      <c r="P3068" s="3" t="s">
        <v>102</v>
      </c>
      <c r="Q3068" s="3" t="str">
        <f t="shared" si="3"/>
        <v>OD</v>
      </c>
      <c r="R3068" s="3">
        <f t="shared" si="4"/>
        <v>5</v>
      </c>
      <c r="S3068" s="3">
        <f t="shared" si="5"/>
        <v>30</v>
      </c>
      <c r="T3068" s="7">
        <f t="shared" si="6"/>
        <v>10</v>
      </c>
      <c r="U3068" s="8">
        <f t="array" ref="U3068">IF(W3068&lt;&gt;0,MAX(IFERROR(INDEX(A:S,MATCH(W3068,A:A,0),COLUMN(M$2)),0),IFERROR(INDEX(A:S,MATCH(AD3068,A:A,0),COLUMN(M$2)),0),IFERROR(INDEX(A:S,MATCH(AK3068,A:A,0),COLUMN(M$2)),0),IFERROR(INDEX(A:S,MATCH(AR3068,A:A,0),COLUMN(M$2)),0)),M3068)</f>
        <v>45263</v>
      </c>
      <c r="V3068" s="3">
        <f t="shared" si="7"/>
        <v>0</v>
      </c>
    </row>
    <row r="3069" ht="15.75" customHeight="1">
      <c r="A3069" s="3" t="s">
        <v>3348</v>
      </c>
      <c r="B3069" s="4" t="str">
        <f t="shared" si="104"/>
        <v>LCCCDIRDBL</v>
      </c>
      <c r="D3069" s="3" t="s">
        <v>371</v>
      </c>
      <c r="G3069" s="4">
        <v>30.0</v>
      </c>
      <c r="I3069" s="4">
        <v>5.0</v>
      </c>
      <c r="J3069" s="4">
        <v>25.0</v>
      </c>
      <c r="K3069" s="4">
        <v>0.0</v>
      </c>
      <c r="L3069" s="4">
        <v>0.0</v>
      </c>
      <c r="M3069" s="5"/>
      <c r="O3069" s="6">
        <f t="shared" si="2"/>
        <v>25</v>
      </c>
      <c r="P3069" s="3" t="s">
        <v>102</v>
      </c>
      <c r="Q3069" s="3" t="str">
        <f t="shared" si="3"/>
        <v>OD</v>
      </c>
      <c r="R3069" s="3">
        <f t="shared" si="4"/>
        <v>25</v>
      </c>
      <c r="S3069" s="3" t="str">
        <f t="shared" si="5"/>
        <v/>
      </c>
      <c r="T3069" s="7">
        <f t="shared" si="6"/>
        <v>25</v>
      </c>
      <c r="U3069" s="8" t="str">
        <f t="array" ref="U3069">IF(W3069&lt;&gt;0,MAX(IFERROR(INDEX(A:S,MATCH(W3069,A:A,0),COLUMN(M$2)),0),IFERROR(INDEX(A:S,MATCH(AD3069,A:A,0),COLUMN(M$2)),0),IFERROR(INDEX(A:S,MATCH(AK3069,A:A,0),COLUMN(M$2)),0),IFERROR(INDEX(A:S,MATCH(AR3069,A:A,0),COLUMN(M$2)),0)),M3069)</f>
        <v/>
      </c>
      <c r="V3069" s="3" t="str">
        <f t="shared" si="7"/>
        <v/>
      </c>
    </row>
    <row r="3070" ht="15.75" customHeight="1">
      <c r="A3070" s="3" t="s">
        <v>3349</v>
      </c>
      <c r="B3070" s="4" t="str">
        <f t="shared" si="104"/>
        <v>LCCCLOBL</v>
      </c>
      <c r="D3070" s="3" t="s">
        <v>371</v>
      </c>
      <c r="G3070" s="4">
        <v>37.0</v>
      </c>
      <c r="I3070" s="4">
        <v>3.0</v>
      </c>
      <c r="J3070" s="4">
        <v>34.0</v>
      </c>
      <c r="K3070" s="4">
        <v>0.0</v>
      </c>
      <c r="L3070" s="4">
        <v>0.0</v>
      </c>
      <c r="M3070" s="5"/>
      <c r="O3070" s="6">
        <f t="shared" si="2"/>
        <v>34</v>
      </c>
      <c r="P3070" s="3" t="s">
        <v>102</v>
      </c>
      <c r="Q3070" s="3" t="str">
        <f t="shared" si="3"/>
        <v>OD</v>
      </c>
      <c r="R3070" s="3">
        <f t="shared" si="4"/>
        <v>34</v>
      </c>
      <c r="S3070" s="3" t="str">
        <f t="shared" si="5"/>
        <v/>
      </c>
      <c r="T3070" s="7">
        <f t="shared" si="6"/>
        <v>34</v>
      </c>
      <c r="U3070" s="8" t="str">
        <f t="array" ref="U3070">IF(W3070&lt;&gt;0,MAX(IFERROR(INDEX(A:S,MATCH(W3070,A:A,0),COLUMN(M$2)),0),IFERROR(INDEX(A:S,MATCH(AD3070,A:A,0),COLUMN(M$2)),0),IFERROR(INDEX(A:S,MATCH(AK3070,A:A,0),COLUMN(M$2)),0),IFERROR(INDEX(A:S,MATCH(AR3070,A:A,0),COLUMN(M$2)),0)),M3070)</f>
        <v/>
      </c>
      <c r="V3070" s="3" t="str">
        <f t="shared" si="7"/>
        <v/>
      </c>
    </row>
    <row r="3071" ht="15.75" customHeight="1">
      <c r="A3071" s="3" t="s">
        <v>3350</v>
      </c>
      <c r="B3071" s="4" t="str">
        <f t="shared" si="104"/>
        <v>LCCCBABL26</v>
      </c>
      <c r="D3071" s="3" t="s">
        <v>371</v>
      </c>
      <c r="G3071" s="4">
        <v>30.0</v>
      </c>
      <c r="H3071" s="3">
        <v>30.0</v>
      </c>
      <c r="I3071" s="4">
        <v>1.0</v>
      </c>
      <c r="J3071" s="4">
        <v>29.0</v>
      </c>
      <c r="K3071" s="4">
        <v>0.0</v>
      </c>
      <c r="L3071" s="4">
        <v>0.0</v>
      </c>
      <c r="M3071" s="5">
        <v>45263.0</v>
      </c>
      <c r="O3071" s="6">
        <f t="shared" si="2"/>
        <v>29</v>
      </c>
      <c r="P3071" s="3" t="s">
        <v>102</v>
      </c>
      <c r="Q3071" s="3" t="str">
        <f t="shared" si="3"/>
        <v>OD</v>
      </c>
      <c r="R3071" s="3">
        <f t="shared" si="4"/>
        <v>29</v>
      </c>
      <c r="S3071" s="3">
        <f t="shared" si="5"/>
        <v>30</v>
      </c>
      <c r="T3071" s="7">
        <f t="shared" si="6"/>
        <v>29</v>
      </c>
      <c r="U3071" s="8">
        <f t="array" ref="U3071">IF(W3071&lt;&gt;0,MAX(IFERROR(INDEX(A:S,MATCH(W3071,A:A,0),COLUMN(M$2)),0),IFERROR(INDEX(A:S,MATCH(AD3071,A:A,0),COLUMN(M$2)),0),IFERROR(INDEX(A:S,MATCH(AK3071,A:A,0),COLUMN(M$2)),0),IFERROR(INDEX(A:S,MATCH(AR3071,A:A,0),COLUMN(M$2)),0)),M3071)</f>
        <v>45263</v>
      </c>
      <c r="V3071" s="3" t="str">
        <f t="shared" si="7"/>
        <v/>
      </c>
    </row>
    <row r="3072" ht="15.75" customHeight="1">
      <c r="A3072" s="3" t="s">
        <v>3351</v>
      </c>
      <c r="B3072" s="4" t="str">
        <f t="shared" si="104"/>
        <v>LCCCBABL30</v>
      </c>
      <c r="D3072" s="3" t="s">
        <v>371</v>
      </c>
      <c r="G3072" s="4">
        <v>83.0</v>
      </c>
      <c r="H3072" s="3">
        <v>30.0</v>
      </c>
      <c r="I3072" s="4">
        <v>5.0</v>
      </c>
      <c r="J3072" s="4">
        <v>78.0</v>
      </c>
      <c r="K3072" s="4">
        <v>0.0</v>
      </c>
      <c r="L3072" s="4">
        <v>0.0</v>
      </c>
      <c r="M3072" s="5">
        <v>45263.0</v>
      </c>
      <c r="O3072" s="6">
        <f t="shared" si="2"/>
        <v>78</v>
      </c>
      <c r="P3072" s="3" t="s">
        <v>102</v>
      </c>
      <c r="Q3072" s="3" t="str">
        <f t="shared" si="3"/>
        <v>OD</v>
      </c>
      <c r="R3072" s="3">
        <f t="shared" si="4"/>
        <v>78</v>
      </c>
      <c r="S3072" s="3">
        <f t="shared" si="5"/>
        <v>30</v>
      </c>
      <c r="T3072" s="7">
        <f t="shared" si="6"/>
        <v>78</v>
      </c>
      <c r="U3072" s="8">
        <f t="array" ref="U3072">IF(W3072&lt;&gt;0,MAX(IFERROR(INDEX(A:S,MATCH(W3072,A:A,0),COLUMN(M$2)),0),IFERROR(INDEX(A:S,MATCH(AD3072,A:A,0),COLUMN(M$2)),0),IFERROR(INDEX(A:S,MATCH(AK3072,A:A,0),COLUMN(M$2)),0),IFERROR(INDEX(A:S,MATCH(AR3072,A:A,0),COLUMN(M$2)),0)),M3072)</f>
        <v>45263</v>
      </c>
      <c r="V3072" s="3" t="str">
        <f t="shared" si="7"/>
        <v/>
      </c>
    </row>
    <row r="3073" ht="15.75" customHeight="1">
      <c r="A3073" s="3" t="s">
        <v>3352</v>
      </c>
      <c r="B3073" s="4" t="str">
        <f t="shared" si="104"/>
        <v>LCCCBTBL</v>
      </c>
      <c r="D3073" s="3" t="s">
        <v>371</v>
      </c>
      <c r="G3073" s="4">
        <v>25.0</v>
      </c>
      <c r="I3073" s="4">
        <v>6.0</v>
      </c>
      <c r="J3073" s="4">
        <v>19.0</v>
      </c>
      <c r="K3073" s="4">
        <v>0.0</v>
      </c>
      <c r="L3073" s="4">
        <v>0.0</v>
      </c>
      <c r="M3073" s="5"/>
      <c r="O3073" s="6">
        <f t="shared" si="2"/>
        <v>19</v>
      </c>
      <c r="P3073" s="3" t="s">
        <v>102</v>
      </c>
      <c r="Q3073" s="3" t="str">
        <f t="shared" si="3"/>
        <v>OD</v>
      </c>
      <c r="R3073" s="3">
        <f t="shared" si="4"/>
        <v>19</v>
      </c>
      <c r="S3073" s="3" t="str">
        <f t="shared" si="5"/>
        <v/>
      </c>
      <c r="T3073" s="7">
        <f t="shared" si="6"/>
        <v>19</v>
      </c>
      <c r="U3073" s="8" t="str">
        <f t="array" ref="U3073">IF(W3073&lt;&gt;0,MAX(IFERROR(INDEX(A:S,MATCH(W3073,A:A,0),COLUMN(M$2)),0),IFERROR(INDEX(A:S,MATCH(AD3073,A:A,0),COLUMN(M$2)),0),IFERROR(INDEX(A:S,MATCH(AK3073,A:A,0),COLUMN(M$2)),0),IFERROR(INDEX(A:S,MATCH(AR3073,A:A,0),COLUMN(M$2)),0)),M3073)</f>
        <v/>
      </c>
      <c r="V3073" s="3" t="str">
        <f t="shared" si="7"/>
        <v/>
      </c>
    </row>
    <row r="3074" ht="15.75" customHeight="1">
      <c r="A3074" s="3" t="s">
        <v>3353</v>
      </c>
      <c r="B3074" s="4" t="str">
        <f t="shared" si="104"/>
        <v>LCMQCHGR</v>
      </c>
      <c r="C3074" s="3" t="s">
        <v>2</v>
      </c>
      <c r="D3074" s="3" t="s">
        <v>371</v>
      </c>
      <c r="G3074" s="4">
        <v>108.0</v>
      </c>
      <c r="I3074" s="4">
        <v>12.0</v>
      </c>
      <c r="J3074" s="4">
        <v>48.0</v>
      </c>
      <c r="K3074" s="4">
        <v>0.0</v>
      </c>
      <c r="L3074" s="4">
        <v>0.0</v>
      </c>
      <c r="M3074" s="5"/>
      <c r="O3074" s="6">
        <f t="shared" si="2"/>
        <v>96</v>
      </c>
      <c r="P3074" s="3" t="s">
        <v>102</v>
      </c>
      <c r="Q3074" s="3" t="str">
        <f t="shared" si="3"/>
        <v>OD</v>
      </c>
      <c r="R3074" s="3">
        <f t="shared" si="4"/>
        <v>48</v>
      </c>
      <c r="S3074" s="3">
        <f t="shared" si="5"/>
        <v>0</v>
      </c>
      <c r="T3074" s="7">
        <f t="shared" si="6"/>
        <v>96</v>
      </c>
      <c r="U3074" s="8" t="str">
        <f t="array" ref="U3074">IF(W3074&lt;&gt;0,MAX(IFERROR(INDEX(A:S,MATCH(W3074,A:A,0),COLUMN(M$2)),0),IFERROR(INDEX(A:S,MATCH(AD3074,A:A,0),COLUMN(M$2)),0),IFERROR(INDEX(A:S,MATCH(AK3074,A:A,0),COLUMN(M$2)),0),IFERROR(INDEX(A:S,MATCH(AR3074,A:A,0),COLUMN(M$2)),0)),M3074)</f>
        <v/>
      </c>
      <c r="V3074" s="3">
        <f t="shared" si="7"/>
        <v>0</v>
      </c>
    </row>
    <row r="3075" ht="15.75" customHeight="1">
      <c r="A3075" s="3" t="s">
        <v>3354</v>
      </c>
      <c r="B3075" s="4" t="str">
        <f t="shared" si="104"/>
        <v>LCMQDIGR</v>
      </c>
      <c r="D3075" s="3" t="s">
        <v>371</v>
      </c>
      <c r="G3075" s="4">
        <v>8.0</v>
      </c>
      <c r="I3075" s="4">
        <v>0.0</v>
      </c>
      <c r="J3075" s="4">
        <v>8.0</v>
      </c>
      <c r="K3075" s="4">
        <v>0.0</v>
      </c>
      <c r="L3075" s="4">
        <v>0.0</v>
      </c>
      <c r="M3075" s="5"/>
      <c r="O3075" s="6">
        <f t="shared" si="2"/>
        <v>8</v>
      </c>
      <c r="P3075" s="3" t="s">
        <v>102</v>
      </c>
      <c r="Q3075" s="3" t="str">
        <f t="shared" si="3"/>
        <v>OD</v>
      </c>
      <c r="R3075" s="3">
        <f t="shared" si="4"/>
        <v>8</v>
      </c>
      <c r="S3075" s="3" t="str">
        <f t="shared" si="5"/>
        <v/>
      </c>
      <c r="T3075" s="7">
        <f t="shared" si="6"/>
        <v>8</v>
      </c>
      <c r="U3075" s="8" t="str">
        <f t="array" ref="U3075">IF(W3075&lt;&gt;0,MAX(IFERROR(INDEX(A:S,MATCH(W3075,A:A,0),COLUMN(M$2)),0),IFERROR(INDEX(A:S,MATCH(AD3075,A:A,0),COLUMN(M$2)),0),IFERROR(INDEX(A:S,MATCH(AK3075,A:A,0),COLUMN(M$2)),0),IFERROR(INDEX(A:S,MATCH(AR3075,A:A,0),COLUMN(M$2)),0)),M3075)</f>
        <v/>
      </c>
      <c r="V3075" s="3" t="str">
        <f t="shared" si="7"/>
        <v/>
      </c>
    </row>
    <row r="3076" ht="15.75" customHeight="1">
      <c r="A3076" s="3" t="s">
        <v>3355</v>
      </c>
      <c r="B3076" s="4" t="str">
        <f t="shared" si="104"/>
        <v>LCMQLOGR</v>
      </c>
      <c r="D3076" s="3" t="s">
        <v>371</v>
      </c>
      <c r="G3076" s="4">
        <v>48.0</v>
      </c>
      <c r="I3076" s="4">
        <v>0.0</v>
      </c>
      <c r="J3076" s="4">
        <v>48.0</v>
      </c>
      <c r="K3076" s="4">
        <v>0.0</v>
      </c>
      <c r="L3076" s="4">
        <v>0.0</v>
      </c>
      <c r="M3076" s="5"/>
      <c r="O3076" s="6">
        <f t="shared" si="2"/>
        <v>48</v>
      </c>
      <c r="P3076" s="3" t="s">
        <v>102</v>
      </c>
      <c r="Q3076" s="3" t="str">
        <f t="shared" si="3"/>
        <v>OD</v>
      </c>
      <c r="R3076" s="3">
        <f t="shared" si="4"/>
        <v>48</v>
      </c>
      <c r="S3076" s="3" t="str">
        <f t="shared" si="5"/>
        <v/>
      </c>
      <c r="T3076" s="7">
        <f t="shared" si="6"/>
        <v>48</v>
      </c>
      <c r="U3076" s="8" t="str">
        <f t="array" ref="U3076">IF(W3076&lt;&gt;0,MAX(IFERROR(INDEX(A:S,MATCH(W3076,A:A,0),COLUMN(M$2)),0),IFERROR(INDEX(A:S,MATCH(AD3076,A:A,0),COLUMN(M$2)),0),IFERROR(INDEX(A:S,MATCH(AK3076,A:A,0),COLUMN(M$2)),0),IFERROR(INDEX(A:S,MATCH(AR3076,A:A,0),COLUMN(M$2)),0)),M3076)</f>
        <v/>
      </c>
      <c r="V3076" s="3" t="str">
        <f t="shared" si="7"/>
        <v/>
      </c>
    </row>
    <row r="3077" ht="15.75" customHeight="1">
      <c r="A3077" s="3" t="s">
        <v>3356</v>
      </c>
      <c r="B3077" s="4" t="str">
        <f t="shared" si="104"/>
        <v>LCMQBTGR30</v>
      </c>
      <c r="D3077" s="3" t="s">
        <v>371</v>
      </c>
      <c r="G3077" s="4">
        <v>3.0</v>
      </c>
      <c r="I3077" s="4">
        <v>0.0</v>
      </c>
      <c r="J3077" s="4">
        <v>3.0</v>
      </c>
      <c r="K3077" s="4">
        <v>0.0</v>
      </c>
      <c r="L3077" s="4">
        <v>0.0</v>
      </c>
      <c r="M3077" s="5"/>
      <c r="O3077" s="6">
        <f t="shared" si="2"/>
        <v>3</v>
      </c>
      <c r="P3077" s="3" t="s">
        <v>102</v>
      </c>
      <c r="Q3077" s="3" t="str">
        <f t="shared" si="3"/>
        <v>OD</v>
      </c>
      <c r="R3077" s="3">
        <f t="shared" si="4"/>
        <v>3</v>
      </c>
      <c r="S3077" s="3" t="str">
        <f t="shared" si="5"/>
        <v/>
      </c>
      <c r="T3077" s="7">
        <f t="shared" si="6"/>
        <v>3</v>
      </c>
      <c r="U3077" s="8" t="str">
        <f t="array" ref="U3077">IF(W3077&lt;&gt;0,MAX(IFERROR(INDEX(A:S,MATCH(W3077,A:A,0),COLUMN(M$2)),0),IFERROR(INDEX(A:S,MATCH(AD3077,A:A,0),COLUMN(M$2)),0),IFERROR(INDEX(A:S,MATCH(AK3077,A:A,0),COLUMN(M$2)),0),IFERROR(INDEX(A:S,MATCH(AR3077,A:A,0),COLUMN(M$2)),0)),M3077)</f>
        <v/>
      </c>
      <c r="V3077" s="3" t="str">
        <f t="shared" si="7"/>
        <v/>
      </c>
    </row>
    <row r="3078" ht="15.75" customHeight="1">
      <c r="A3078" s="3" t="s">
        <v>3357</v>
      </c>
      <c r="B3078" s="4" t="str">
        <f t="shared" si="104"/>
        <v>LCMQBAGR26</v>
      </c>
      <c r="D3078" s="3" t="s">
        <v>371</v>
      </c>
      <c r="G3078" s="4">
        <v>95.0</v>
      </c>
      <c r="I3078" s="4">
        <v>4.0</v>
      </c>
      <c r="J3078" s="4">
        <v>91.0</v>
      </c>
      <c r="K3078" s="4">
        <v>0.0</v>
      </c>
      <c r="L3078" s="4">
        <v>0.0</v>
      </c>
      <c r="M3078" s="5"/>
      <c r="O3078" s="6">
        <f t="shared" si="2"/>
        <v>91</v>
      </c>
      <c r="P3078" s="3" t="s">
        <v>102</v>
      </c>
      <c r="Q3078" s="3" t="str">
        <f t="shared" si="3"/>
        <v>OD</v>
      </c>
      <c r="R3078" s="3">
        <f t="shared" si="4"/>
        <v>91</v>
      </c>
      <c r="S3078" s="3" t="str">
        <f t="shared" si="5"/>
        <v/>
      </c>
      <c r="T3078" s="7">
        <f t="shared" si="6"/>
        <v>91</v>
      </c>
      <c r="U3078" s="8" t="str">
        <f t="array" ref="U3078">IF(W3078&lt;&gt;0,MAX(IFERROR(INDEX(A:S,MATCH(W3078,A:A,0),COLUMN(M$2)),0),IFERROR(INDEX(A:S,MATCH(AD3078,A:A,0),COLUMN(M$2)),0),IFERROR(INDEX(A:S,MATCH(AK3078,A:A,0),COLUMN(M$2)),0),IFERROR(INDEX(A:S,MATCH(AR3078,A:A,0),COLUMN(M$2)),0)),M3078)</f>
        <v/>
      </c>
      <c r="V3078" s="3" t="str">
        <f t="shared" si="7"/>
        <v/>
      </c>
    </row>
    <row r="3079" ht="15.75" customHeight="1">
      <c r="A3079" s="3" t="s">
        <v>3358</v>
      </c>
      <c r="B3079" s="4" t="str">
        <f t="shared" si="104"/>
        <v>LCMQBAGR30</v>
      </c>
      <c r="D3079" s="3" t="s">
        <v>371</v>
      </c>
      <c r="G3079" s="4">
        <v>8.0</v>
      </c>
      <c r="I3079" s="4">
        <v>8.0</v>
      </c>
      <c r="J3079" s="4">
        <v>0.0</v>
      </c>
      <c r="K3079" s="4">
        <v>0.0</v>
      </c>
      <c r="L3079" s="4">
        <v>0.0</v>
      </c>
      <c r="M3079" s="5">
        <v>45292.0</v>
      </c>
      <c r="N3079" s="3">
        <v>48.0</v>
      </c>
      <c r="O3079" s="6">
        <f t="shared" si="2"/>
        <v>0</v>
      </c>
      <c r="P3079" s="3" t="s">
        <v>102</v>
      </c>
      <c r="Q3079" s="3" t="str">
        <f t="shared" si="3"/>
        <v>OD</v>
      </c>
      <c r="R3079" s="3">
        <f t="shared" si="4"/>
        <v>0</v>
      </c>
      <c r="S3079" s="3" t="str">
        <f t="shared" si="5"/>
        <v/>
      </c>
      <c r="T3079" s="7">
        <f t="shared" si="6"/>
        <v>0</v>
      </c>
      <c r="U3079" s="8">
        <f t="array" ref="U3079">IF(W3079&lt;&gt;0,MAX(IFERROR(INDEX(A:S,MATCH(W3079,A:A,0),COLUMN(M$2)),0),IFERROR(INDEX(A:S,MATCH(AD3079,A:A,0),COLUMN(M$2)),0),IFERROR(INDEX(A:S,MATCH(AK3079,A:A,0),COLUMN(M$2)),0),IFERROR(INDEX(A:S,MATCH(AR3079,A:A,0),COLUMN(M$2)),0)),M3079)</f>
        <v>45292</v>
      </c>
      <c r="V3079" s="3">
        <f t="shared" si="7"/>
        <v>48</v>
      </c>
    </row>
    <row r="3080" ht="15.75" customHeight="1">
      <c r="A3080" s="3" t="s">
        <v>3359</v>
      </c>
      <c r="B3080" s="4" t="str">
        <f t="shared" si="104"/>
        <v>SETODMQGR30</v>
      </c>
      <c r="D3080" s="3" t="s">
        <v>371</v>
      </c>
      <c r="G3080" s="4">
        <v>0.0</v>
      </c>
      <c r="I3080" s="4">
        <v>0.0</v>
      </c>
      <c r="J3080" s="4">
        <v>0.0</v>
      </c>
      <c r="K3080" s="4">
        <v>0.0</v>
      </c>
      <c r="L3080" s="4">
        <v>0.0</v>
      </c>
      <c r="O3080" s="6">
        <f t="shared" si="2"/>
        <v>0</v>
      </c>
      <c r="P3080" s="3" t="s">
        <v>102</v>
      </c>
      <c r="Q3080" s="3" t="str">
        <f t="shared" si="3"/>
        <v>OD</v>
      </c>
      <c r="R3080" s="3">
        <f t="shared" si="4"/>
        <v>0</v>
      </c>
      <c r="S3080" s="3">
        <f t="shared" si="5"/>
        <v>0</v>
      </c>
      <c r="T3080" s="7">
        <f t="shared" si="6"/>
        <v>0</v>
      </c>
      <c r="U3080" s="8">
        <f t="array" ref="U3080">IF(W3080&lt;&gt;0,MAX(IFERROR(INDEX(A:S,MATCH(W3080,A:A,0),COLUMN(M$2)),0),IFERROR(INDEX(A:S,MATCH(AD3080,A:A,0),COLUMN(M$2)),0),IFERROR(INDEX(A:S,MATCH(AK3080,A:A,0),COLUMN(M$2)),0),IFERROR(INDEX(A:S,MATCH(AR3080,A:A,0),COLUMN(M$2)),0)),M3080)</f>
        <v>45292</v>
      </c>
      <c r="V3080" s="3">
        <f t="shared" si="7"/>
        <v>3</v>
      </c>
      <c r="W3080" s="3" t="s">
        <v>3356</v>
      </c>
      <c r="X3080" s="3">
        <v>1.0</v>
      </c>
      <c r="Y3080" s="3">
        <f t="array" ref="Y3080">ROUNDDOWN(INDEX($A:$O,MATCH(W3080,$A:$A,0),COLUMN(O$1))/X3080,0)</f>
        <v>3</v>
      </c>
      <c r="Z3080" s="3">
        <f t="array" ref="Z3080">ROUNDDOWN(INDEX($A:$J,MATCH(W3080,$A:$A,0),COLUMN(H$1))/X3080,0)+Y3080</f>
        <v>3</v>
      </c>
      <c r="AA3080" s="5" t="str">
        <f t="array" ref="AA3080">XLOOKUP(W3080,A:A,M:M)</f>
        <v/>
      </c>
      <c r="AB3080" s="3">
        <f t="array" ref="AB3080">ROUNDDOWN(INDEX($A:$N,MATCH(W3080,$A:$A,0),COLUMN(N$1))/X3080,0)+Z3080</f>
        <v>3</v>
      </c>
      <c r="AC3080" s="3" t="str">
        <f t="array" ref="AC3080">INDEX($A:$P,MATCH(W3080,$A:$A,0),COLUMN(P$1))</f>
        <v>OD</v>
      </c>
      <c r="AD3080" s="3" t="s">
        <v>3358</v>
      </c>
      <c r="AE3080" s="3">
        <v>4.0</v>
      </c>
      <c r="AF3080" s="3">
        <f t="array" ref="AF3080">ROUNDDOWN(INDEX($A:$O,MATCH(AD3080,$A:$A,0),COLUMN(O$1))/AE3080,0)</f>
        <v>0</v>
      </c>
      <c r="AG3080" s="3">
        <f t="array" ref="AG3080">ROUNDDOWN(INDEX($A:$J,MATCH(AD3080,$A:$A,0),COLUMN(H$1))/AE3080,0)+AF3080</f>
        <v>0</v>
      </c>
      <c r="AH3080" s="5">
        <f t="array" ref="AH3080">XLOOKUP(AD3080,A:A,M:M)</f>
        <v>45292</v>
      </c>
      <c r="AI3080" s="3">
        <f t="array" ref="AI3080">ROUNDDOWN(INDEX($A:$N,MATCH(AD3080,$A:$A,0),COLUMN(N$1))/AE3080,0)+AG3080</f>
        <v>12</v>
      </c>
      <c r="AJ3080" s="3" t="str">
        <f t="array" ref="AJ3080">INDEX($A:$P,MATCH(AD3080,$A:$A,0),COLUMN(P$1))</f>
        <v>OD</v>
      </c>
    </row>
    <row r="3081" ht="15.75" customHeight="1">
      <c r="A3081" s="3" t="s">
        <v>3360</v>
      </c>
      <c r="B3081" s="4" t="str">
        <f t="shared" si="104"/>
        <v>LCPFBAGR26</v>
      </c>
      <c r="D3081" s="3" t="s">
        <v>371</v>
      </c>
      <c r="G3081" s="4">
        <v>65.0</v>
      </c>
      <c r="I3081" s="4">
        <v>1.0</v>
      </c>
      <c r="J3081" s="4">
        <v>64.0</v>
      </c>
      <c r="K3081" s="4">
        <v>0.0</v>
      </c>
      <c r="L3081" s="4">
        <v>0.0</v>
      </c>
      <c r="M3081" s="5"/>
      <c r="O3081" s="6">
        <f t="shared" si="2"/>
        <v>64</v>
      </c>
      <c r="P3081" s="3" t="s">
        <v>102</v>
      </c>
      <c r="Q3081" s="3" t="str">
        <f t="shared" si="3"/>
        <v>OD</v>
      </c>
      <c r="R3081" s="3">
        <f t="shared" si="4"/>
        <v>64</v>
      </c>
      <c r="S3081" s="3" t="str">
        <f t="shared" si="5"/>
        <v/>
      </c>
      <c r="T3081" s="7">
        <f t="shared" si="6"/>
        <v>64</v>
      </c>
      <c r="U3081" s="8" t="str">
        <f t="array" ref="U3081">IF(W3081&lt;&gt;0,MAX(IFERROR(INDEX(A:S,MATCH(W3081,A:A,0),COLUMN(M$2)),0),IFERROR(INDEX(A:S,MATCH(AD3081,A:A,0),COLUMN(M$2)),0),IFERROR(INDEX(A:S,MATCH(AK3081,A:A,0),COLUMN(M$2)),0),IFERROR(INDEX(A:S,MATCH(AR3081,A:A,0),COLUMN(M$2)),0)),M3081)</f>
        <v/>
      </c>
      <c r="V3081" s="3" t="str">
        <f t="shared" si="7"/>
        <v/>
      </c>
    </row>
    <row r="3082" ht="15.75" customHeight="1">
      <c r="A3082" s="3" t="s">
        <v>3361</v>
      </c>
      <c r="B3082" s="4" t="str">
        <f t="shared" si="104"/>
        <v>LCPFBAGR30</v>
      </c>
      <c r="D3082" s="3" t="s">
        <v>371</v>
      </c>
      <c r="G3082" s="4">
        <v>24.0</v>
      </c>
      <c r="H3082" s="3">
        <v>60.0</v>
      </c>
      <c r="I3082" s="4">
        <v>1.0</v>
      </c>
      <c r="J3082" s="4">
        <v>23.0</v>
      </c>
      <c r="K3082" s="4">
        <v>0.0</v>
      </c>
      <c r="L3082" s="4">
        <v>0.0</v>
      </c>
      <c r="M3082" s="5">
        <v>45263.0</v>
      </c>
      <c r="O3082" s="6">
        <f t="shared" si="2"/>
        <v>23</v>
      </c>
      <c r="P3082" s="3" t="s">
        <v>102</v>
      </c>
      <c r="Q3082" s="3" t="str">
        <f t="shared" si="3"/>
        <v>OD</v>
      </c>
      <c r="R3082" s="3">
        <f t="shared" si="4"/>
        <v>23</v>
      </c>
      <c r="S3082" s="3">
        <f t="shared" si="5"/>
        <v>60</v>
      </c>
      <c r="T3082" s="7">
        <f t="shared" si="6"/>
        <v>23</v>
      </c>
      <c r="U3082" s="8">
        <f t="array" ref="U3082">IF(W3082&lt;&gt;0,MAX(IFERROR(INDEX(A:S,MATCH(W3082,A:A,0),COLUMN(M$2)),0),IFERROR(INDEX(A:S,MATCH(AD3082,A:A,0),COLUMN(M$2)),0),IFERROR(INDEX(A:S,MATCH(AK3082,A:A,0),COLUMN(M$2)),0),IFERROR(INDEX(A:S,MATCH(AR3082,A:A,0),COLUMN(M$2)),0)),M3082)</f>
        <v>45263</v>
      </c>
      <c r="V3082" s="3" t="str">
        <f t="shared" si="7"/>
        <v/>
      </c>
    </row>
    <row r="3083" ht="15.75" customHeight="1">
      <c r="A3083" s="3" t="s">
        <v>3362</v>
      </c>
      <c r="B3083" s="4" t="str">
        <f t="shared" si="104"/>
        <v>LCPFSIGR</v>
      </c>
      <c r="C3083" s="3" t="s">
        <v>2</v>
      </c>
      <c r="D3083" s="3" t="s">
        <v>371</v>
      </c>
      <c r="G3083" s="4">
        <v>72.0</v>
      </c>
      <c r="I3083" s="4">
        <v>0.0</v>
      </c>
      <c r="J3083" s="4">
        <v>36.0</v>
      </c>
      <c r="K3083" s="4">
        <v>0.0</v>
      </c>
      <c r="L3083" s="4">
        <v>0.0</v>
      </c>
      <c r="M3083" s="5"/>
      <c r="O3083" s="6">
        <f t="shared" si="2"/>
        <v>72</v>
      </c>
      <c r="P3083" s="3" t="s">
        <v>102</v>
      </c>
      <c r="Q3083" s="3" t="str">
        <f t="shared" si="3"/>
        <v>OD</v>
      </c>
      <c r="R3083" s="3">
        <f t="shared" si="4"/>
        <v>36</v>
      </c>
      <c r="S3083" s="3">
        <f t="shared" si="5"/>
        <v>0</v>
      </c>
      <c r="T3083" s="7">
        <f t="shared" si="6"/>
        <v>72</v>
      </c>
      <c r="U3083" s="8" t="str">
        <f t="array" ref="U3083">IF(W3083&lt;&gt;0,MAX(IFERROR(INDEX(A:S,MATCH(W3083,A:A,0),COLUMN(M$2)),0),IFERROR(INDEX(A:S,MATCH(AD3083,A:A,0),COLUMN(M$2)),0),IFERROR(INDEX(A:S,MATCH(AK3083,A:A,0),COLUMN(M$2)),0),IFERROR(INDEX(A:S,MATCH(AR3083,A:A,0),COLUMN(M$2)),0)),M3083)</f>
        <v/>
      </c>
      <c r="V3083" s="3">
        <f t="shared" si="7"/>
        <v>0</v>
      </c>
    </row>
    <row r="3084" ht="15.75" customHeight="1">
      <c r="A3084" s="3" t="s">
        <v>3363</v>
      </c>
      <c r="B3084" s="4" t="str">
        <f t="shared" si="104"/>
        <v>LCPFDIBL</v>
      </c>
      <c r="D3084" s="3" t="s">
        <v>371</v>
      </c>
      <c r="G3084" s="4">
        <v>8.0</v>
      </c>
      <c r="I3084" s="4">
        <v>0.0</v>
      </c>
      <c r="J3084" s="4">
        <v>8.0</v>
      </c>
      <c r="K3084" s="4">
        <v>0.0</v>
      </c>
      <c r="L3084" s="4">
        <v>0.0</v>
      </c>
      <c r="M3084" s="5"/>
      <c r="O3084" s="6">
        <f t="shared" si="2"/>
        <v>8</v>
      </c>
      <c r="P3084" s="3" t="s">
        <v>102</v>
      </c>
      <c r="Q3084" s="3" t="str">
        <f t="shared" si="3"/>
        <v>OD</v>
      </c>
      <c r="R3084" s="3">
        <f t="shared" si="4"/>
        <v>8</v>
      </c>
      <c r="S3084" s="3" t="str">
        <f t="shared" si="5"/>
        <v/>
      </c>
      <c r="T3084" s="7">
        <f t="shared" si="6"/>
        <v>8</v>
      </c>
      <c r="U3084" s="8" t="str">
        <f t="array" ref="U3084">IF(W3084&lt;&gt;0,MAX(IFERROR(INDEX(A:S,MATCH(W3084,A:A,0),COLUMN(M$2)),0),IFERROR(INDEX(A:S,MATCH(AD3084,A:A,0),COLUMN(M$2)),0),IFERROR(INDEX(A:S,MATCH(AK3084,A:A,0),COLUMN(M$2)),0),IFERROR(INDEX(A:S,MATCH(AR3084,A:A,0),COLUMN(M$2)),0)),M3084)</f>
        <v/>
      </c>
      <c r="V3084" s="3" t="str">
        <f t="shared" si="7"/>
        <v/>
      </c>
    </row>
    <row r="3085" ht="15.75" customHeight="1">
      <c r="A3085" s="3" t="s">
        <v>3364</v>
      </c>
      <c r="B3085" s="4" t="str">
        <f t="shared" si="104"/>
        <v>SETODDIBL</v>
      </c>
      <c r="D3085" s="3" t="s">
        <v>371</v>
      </c>
      <c r="G3085" s="4">
        <v>0.0</v>
      </c>
      <c r="I3085" s="4">
        <v>0.0</v>
      </c>
      <c r="J3085" s="4">
        <v>8.0</v>
      </c>
      <c r="K3085" s="4">
        <v>0.0</v>
      </c>
      <c r="L3085" s="4">
        <v>0.0</v>
      </c>
      <c r="O3085" s="6">
        <f t="shared" si="2"/>
        <v>8</v>
      </c>
      <c r="P3085" s="3" t="s">
        <v>102</v>
      </c>
      <c r="Q3085" s="3" t="str">
        <f t="shared" si="3"/>
        <v>OD</v>
      </c>
      <c r="R3085" s="3">
        <f t="shared" si="4"/>
        <v>8</v>
      </c>
      <c r="S3085" s="3">
        <f t="shared" si="5"/>
        <v>0</v>
      </c>
      <c r="T3085" s="7">
        <f t="shared" si="6"/>
        <v>8</v>
      </c>
      <c r="U3085" s="8">
        <f t="array" ref="U3085">IF(W3085&lt;&gt;0,MAX(IFERROR(INDEX(A:S,MATCH(W3085,A:A,0),COLUMN(M$2)),0),IFERROR(INDEX(A:S,MATCH(AD3085,A:A,0),COLUMN(M$2)),0),IFERROR(INDEX(A:S,MATCH(AK3085,A:A,0),COLUMN(M$2)),0),IFERROR(INDEX(A:S,MATCH(AR3085,A:A,0),COLUMN(M$2)),0)),M3085)</f>
        <v>0</v>
      </c>
      <c r="V3085" s="3">
        <f t="shared" si="7"/>
        <v>0</v>
      </c>
      <c r="W3085" s="3" t="s">
        <v>3363</v>
      </c>
      <c r="X3085" s="3">
        <v>1.0</v>
      </c>
      <c r="Y3085" s="3">
        <f t="array" ref="Y3085">ROUNDDOWN(INDEX($A:$O,MATCH(W3085,$A:$A,0),COLUMN(O$1))/X3085,0)</f>
        <v>8</v>
      </c>
      <c r="Z3085" s="3">
        <f t="array" ref="Z3085">ROUNDDOWN(INDEX($A:$J,MATCH(W3085,$A:$A,0),COLUMN(H$1))/X3085,0)+Y3085</f>
        <v>8</v>
      </c>
      <c r="AA3085" s="5" t="str">
        <f t="shared" ref="AA3085:AA3086" si="124">XLOOKUP(W3085,A:A,M:M)</f>
        <v/>
      </c>
      <c r="AB3085" s="3">
        <f t="array" ref="AB3085">ROUNDDOWN(INDEX($A:$N,MATCH(W3085,$A:$A,0),COLUMN(N$1))/X3085,0)+Z3085</f>
        <v>8</v>
      </c>
      <c r="AC3085" s="3" t="str">
        <f t="array" ref="AC3085">INDEX($A:$P,MATCH(W3085,$A:$A,0),COLUMN(P$1))</f>
        <v>OD</v>
      </c>
      <c r="AD3085" s="3" t="s">
        <v>3362</v>
      </c>
      <c r="AE3085" s="3">
        <v>6.0</v>
      </c>
      <c r="AF3085" s="3">
        <f t="array" ref="AF3085">ROUNDDOWN(INDEX($A:$O,MATCH(AD3085,$A:$A,0),COLUMN(O$1))/AE3085,0)</f>
        <v>12</v>
      </c>
      <c r="AG3085" s="3">
        <f t="array" ref="AG3085">ROUNDDOWN(INDEX($A:$J,MATCH(AD3085,$A:$A,0),COLUMN(H$1))/AE3085,0)+AF3085</f>
        <v>12</v>
      </c>
      <c r="AH3085" s="5" t="str">
        <f t="shared" ref="AH3085:AH3086" si="125">XLOOKUP(AD3085,A:A,M:M)</f>
        <v/>
      </c>
      <c r="AI3085" s="3">
        <f t="array" ref="AI3085">ROUNDDOWN(INDEX($A:$N,MATCH(AD3085,$A:$A,0),COLUMN(N$1))/AE3085,0)+AG3085</f>
        <v>12</v>
      </c>
      <c r="AJ3085" s="3" t="str">
        <f t="array" ref="AJ3085">INDEX($A:$P,MATCH(AD3085,$A:$A,0),COLUMN(P$1))</f>
        <v>OD</v>
      </c>
    </row>
    <row r="3086" ht="15.75" customHeight="1">
      <c r="A3086" s="3" t="s">
        <v>3365</v>
      </c>
      <c r="B3086" s="4" t="str">
        <f t="shared" si="104"/>
        <v>SETODPFGR</v>
      </c>
      <c r="D3086" s="3" t="s">
        <v>371</v>
      </c>
      <c r="G3086" s="4">
        <v>0.0</v>
      </c>
      <c r="I3086" s="4">
        <v>0.0</v>
      </c>
      <c r="J3086" s="4">
        <v>11.0</v>
      </c>
      <c r="K3086" s="4">
        <v>0.0</v>
      </c>
      <c r="L3086" s="4">
        <v>0.0</v>
      </c>
      <c r="O3086" s="6">
        <f t="shared" si="2"/>
        <v>11</v>
      </c>
      <c r="P3086" s="3" t="s">
        <v>102</v>
      </c>
      <c r="Q3086" s="3" t="str">
        <f t="shared" si="3"/>
        <v>OD</v>
      </c>
      <c r="R3086" s="3">
        <f t="shared" si="4"/>
        <v>11</v>
      </c>
      <c r="S3086" s="3">
        <f t="shared" si="5"/>
        <v>0</v>
      </c>
      <c r="T3086" s="7">
        <f t="shared" si="6"/>
        <v>11</v>
      </c>
      <c r="U3086" s="8">
        <f t="array" ref="U3086">IF(W3086&lt;&gt;0,MAX(IFERROR(INDEX(A:S,MATCH(W3086,A:A,0),COLUMN(M$2)),0),IFERROR(INDEX(A:S,MATCH(AD3086,A:A,0),COLUMN(M$2)),0),IFERROR(INDEX(A:S,MATCH(AK3086,A:A,0),COLUMN(M$2)),0),IFERROR(INDEX(A:S,MATCH(AR3086,A:A,0),COLUMN(M$2)),0)),M3086)</f>
        <v>0</v>
      </c>
      <c r="V3086" s="3">
        <f t="shared" si="7"/>
        <v>0</v>
      </c>
      <c r="W3086" s="3" t="s">
        <v>3366</v>
      </c>
      <c r="X3086" s="3">
        <v>2.0</v>
      </c>
      <c r="Y3086" s="3">
        <f t="array" ref="Y3086">ROUNDDOWN(INDEX($A:$O,MATCH(W3086,$A:$A,0),COLUMN(O$1))/X3086,0)</f>
        <v>11</v>
      </c>
      <c r="Z3086" s="3">
        <f t="array" ref="Z3086">ROUNDDOWN(INDEX($A:$J,MATCH(W3086,$A:$A,0),COLUMN(H$1))/X3086,0)+Y3086</f>
        <v>11</v>
      </c>
      <c r="AA3086" s="5" t="str">
        <f t="shared" si="124"/>
        <v/>
      </c>
      <c r="AB3086" s="3">
        <f t="array" ref="AB3086">ROUNDDOWN(INDEX($A:$N,MATCH(W3086,$A:$A,0),COLUMN(N$1))/X3086,0)+Z3086</f>
        <v>11</v>
      </c>
      <c r="AC3086" s="3" t="str">
        <f t="array" ref="AC3086">INDEX($A:$P,MATCH(W3086,$A:$A,0),COLUMN(P$1))</f>
        <v>OD</v>
      </c>
      <c r="AD3086" s="3" t="s">
        <v>3367</v>
      </c>
      <c r="AE3086" s="3">
        <v>1.0</v>
      </c>
      <c r="AF3086" s="3">
        <f t="array" ref="AF3086">ROUNDDOWN(INDEX($A:$O,MATCH(AD3086,$A:$A,0),COLUMN(O$1))/AE3086,0)</f>
        <v>12</v>
      </c>
      <c r="AG3086" s="3">
        <f t="array" ref="AG3086">ROUNDDOWN(INDEX($A:$J,MATCH(AD3086,$A:$A,0),COLUMN(H$1))/AE3086,0)+AF3086</f>
        <v>12</v>
      </c>
      <c r="AH3086" s="5" t="str">
        <f t="shared" si="125"/>
        <v/>
      </c>
      <c r="AI3086" s="3">
        <f t="array" ref="AI3086">ROUNDDOWN(INDEX($A:$N,MATCH(AD3086,$A:$A,0),COLUMN(N$1))/AE3086,0)+AG3086</f>
        <v>12</v>
      </c>
      <c r="AJ3086" s="3" t="str">
        <f t="array" ref="AJ3086">INDEX($A:$P,MATCH(AD3086,$A:$A,0),COLUMN(P$1))</f>
        <v>OD</v>
      </c>
      <c r="AK3086" s="3" t="s">
        <v>3368</v>
      </c>
      <c r="AL3086" s="3">
        <v>1.0</v>
      </c>
      <c r="AM3086" s="3">
        <f t="array" ref="AM3086">ROUNDDOWN(INDEX($A:$O,MATCH(AK3086,$A:$A,0),COLUMN(O$1))/AL3086,0)</f>
        <v>12</v>
      </c>
      <c r="AN3086" s="3">
        <f t="array" ref="AN3086">ROUNDDOWN(INDEX($A:$J,MATCH(AK3086,$A:$A,0),COLUMN(H$1))/AL3086,0)+AM3086</f>
        <v>12</v>
      </c>
      <c r="AO3086" s="5" t="str">
        <f t="array" ref="AO3086">XLOOKUP(AK3086,$A:$A,$M:$M)</f>
        <v/>
      </c>
      <c r="AP3086" s="3">
        <f t="array" ref="AP3086">ROUNDDOWN(INDEX($A:$N,MATCH(AK3086,$A:$A,0),COLUMN(N$1))/AL3086,0)+AN3086</f>
        <v>12</v>
      </c>
      <c r="AQ3086" s="3" t="str">
        <f t="array" ref="AQ3086">INDEX($A:$P,MATCH(AK3086,$A:$A,0),COLUMN(P$1))</f>
        <v>OD</v>
      </c>
      <c r="AV3086" s="5"/>
    </row>
    <row r="3087" ht="15.75" customHeight="1">
      <c r="A3087" s="3" t="s">
        <v>3369</v>
      </c>
      <c r="B3087" s="4" t="str">
        <f t="shared" si="104"/>
        <v>LCPFSWCHGR</v>
      </c>
      <c r="D3087" s="3" t="s">
        <v>371</v>
      </c>
      <c r="G3087" s="4">
        <v>6.0</v>
      </c>
      <c r="I3087" s="4">
        <v>0.0</v>
      </c>
      <c r="J3087" s="4">
        <v>6.0</v>
      </c>
      <c r="K3087" s="4">
        <v>0.0</v>
      </c>
      <c r="L3087" s="4">
        <v>0.0</v>
      </c>
      <c r="M3087" s="5">
        <v>45306.0</v>
      </c>
      <c r="N3087" s="3">
        <v>10.0</v>
      </c>
      <c r="O3087" s="6">
        <f t="shared" si="2"/>
        <v>6</v>
      </c>
      <c r="P3087" s="3" t="s">
        <v>102</v>
      </c>
      <c r="Q3087" s="3" t="str">
        <f t="shared" si="3"/>
        <v>OD</v>
      </c>
      <c r="R3087" s="3">
        <f t="shared" si="4"/>
        <v>6</v>
      </c>
      <c r="S3087" s="3" t="str">
        <f t="shared" si="5"/>
        <v/>
      </c>
      <c r="T3087" s="7">
        <f t="shared" si="6"/>
        <v>6</v>
      </c>
      <c r="U3087" s="8">
        <f t="array" ref="U3087">IF(W3087&lt;&gt;0,MAX(IFERROR(INDEX(A:S,MATCH(W3087,A:A,0),COLUMN(M$2)),0),IFERROR(INDEX(A:S,MATCH(AD3087,A:A,0),COLUMN(M$2)),0),IFERROR(INDEX(A:S,MATCH(AK3087,A:A,0),COLUMN(M$2)),0),IFERROR(INDEX(A:S,MATCH(AR3087,A:A,0),COLUMN(M$2)),0)),M3087)</f>
        <v>45306</v>
      </c>
      <c r="V3087" s="3">
        <f t="shared" si="7"/>
        <v>10</v>
      </c>
    </row>
    <row r="3088" ht="15.75" customHeight="1">
      <c r="A3088" s="3" t="s">
        <v>3370</v>
      </c>
      <c r="B3088" s="4" t="str">
        <f t="shared" si="104"/>
        <v>LCECBAGR26</v>
      </c>
      <c r="D3088" s="3" t="s">
        <v>101</v>
      </c>
      <c r="G3088" s="4">
        <v>113.0</v>
      </c>
      <c r="H3088" s="3">
        <v>36.0</v>
      </c>
      <c r="I3088" s="4">
        <v>15.0</v>
      </c>
      <c r="J3088" s="4">
        <v>98.0</v>
      </c>
      <c r="K3088" s="4">
        <v>0.0</v>
      </c>
      <c r="L3088" s="4">
        <v>0.0</v>
      </c>
      <c r="M3088" s="5">
        <v>45263.0</v>
      </c>
      <c r="O3088" s="6">
        <f t="shared" si="2"/>
        <v>98</v>
      </c>
      <c r="P3088" s="3" t="s">
        <v>102</v>
      </c>
      <c r="Q3088" s="3" t="str">
        <f t="shared" si="3"/>
        <v>OD</v>
      </c>
      <c r="R3088" s="3">
        <f t="shared" si="4"/>
        <v>98</v>
      </c>
      <c r="S3088" s="3">
        <f t="shared" si="5"/>
        <v>36</v>
      </c>
      <c r="T3088" s="7">
        <f t="shared" si="6"/>
        <v>98</v>
      </c>
      <c r="U3088" s="8">
        <f t="array" ref="U3088">IF(W3088&lt;&gt;0,MAX(IFERROR(INDEX(A:S,MATCH(W3088,A:A,0),COLUMN(M$2)),0),IFERROR(INDEX(A:S,MATCH(AD3088,A:A,0),COLUMN(M$2)),0),IFERROR(INDEX(A:S,MATCH(AK3088,A:A,0),COLUMN(M$2)),0),IFERROR(INDEX(A:S,MATCH(AR3088,A:A,0),COLUMN(M$2)),0)),M3088)</f>
        <v>45263</v>
      </c>
      <c r="V3088" s="3" t="str">
        <f t="shared" si="7"/>
        <v/>
      </c>
    </row>
    <row r="3089" ht="15.75" customHeight="1">
      <c r="A3089" s="3" t="s">
        <v>3371</v>
      </c>
      <c r="B3089" s="4" t="str">
        <f t="shared" si="104"/>
        <v>LCECBAGR30</v>
      </c>
      <c r="D3089" s="3" t="s">
        <v>101</v>
      </c>
      <c r="G3089" s="4">
        <v>128.0</v>
      </c>
      <c r="I3089" s="4">
        <v>21.0</v>
      </c>
      <c r="J3089" s="4">
        <v>107.0</v>
      </c>
      <c r="K3089" s="4">
        <v>0.0</v>
      </c>
      <c r="L3089" s="4">
        <v>0.0</v>
      </c>
      <c r="M3089" s="5"/>
      <c r="O3089" s="6">
        <f t="shared" si="2"/>
        <v>107</v>
      </c>
      <c r="P3089" s="3" t="s">
        <v>102</v>
      </c>
      <c r="Q3089" s="3" t="str">
        <f t="shared" si="3"/>
        <v>OD</v>
      </c>
      <c r="R3089" s="3">
        <f t="shared" si="4"/>
        <v>107</v>
      </c>
      <c r="S3089" s="3" t="str">
        <f t="shared" si="5"/>
        <v/>
      </c>
      <c r="T3089" s="7">
        <f t="shared" si="6"/>
        <v>107</v>
      </c>
      <c r="U3089" s="8" t="str">
        <f t="array" ref="U3089">IF(W3089&lt;&gt;0,MAX(IFERROR(INDEX(A:S,MATCH(W3089,A:A,0),COLUMN(M$2)),0),IFERROR(INDEX(A:S,MATCH(AD3089,A:A,0),COLUMN(M$2)),0),IFERROR(INDEX(A:S,MATCH(AK3089,A:A,0),COLUMN(M$2)),0),IFERROR(INDEX(A:S,MATCH(AR3089,A:A,0),COLUMN(M$2)),0)),M3089)</f>
        <v/>
      </c>
      <c r="V3089" s="3" t="str">
        <f t="shared" si="7"/>
        <v/>
      </c>
    </row>
    <row r="3090" ht="15.75" customHeight="1">
      <c r="A3090" s="3" t="s">
        <v>3372</v>
      </c>
      <c r="B3090" s="4" t="str">
        <f t="shared" si="104"/>
        <v>LCOOBLGR26</v>
      </c>
      <c r="D3090" s="3" t="s">
        <v>371</v>
      </c>
      <c r="G3090" s="4">
        <v>22.0</v>
      </c>
      <c r="I3090" s="4">
        <v>3.0</v>
      </c>
      <c r="J3090" s="4">
        <v>19.0</v>
      </c>
      <c r="K3090" s="4">
        <v>0.0</v>
      </c>
      <c r="L3090" s="4">
        <v>0.0</v>
      </c>
      <c r="M3090" s="5"/>
      <c r="O3090" s="6">
        <f t="shared" si="2"/>
        <v>19</v>
      </c>
      <c r="P3090" s="3" t="s">
        <v>102</v>
      </c>
      <c r="Q3090" s="3" t="str">
        <f t="shared" si="3"/>
        <v>OD</v>
      </c>
      <c r="R3090" s="3">
        <f t="shared" si="4"/>
        <v>19</v>
      </c>
      <c r="S3090" s="3" t="str">
        <f t="shared" si="5"/>
        <v/>
      </c>
      <c r="T3090" s="7">
        <f t="shared" si="6"/>
        <v>19</v>
      </c>
      <c r="U3090" s="8" t="str">
        <f t="array" ref="U3090">IF(W3090&lt;&gt;0,MAX(IFERROR(INDEX(A:S,MATCH(W3090,A:A,0),COLUMN(M$2)),0),IFERROR(INDEX(A:S,MATCH(AD3090,A:A,0),COLUMN(M$2)),0),IFERROR(INDEX(A:S,MATCH(AK3090,A:A,0),COLUMN(M$2)),0),IFERROR(INDEX(A:S,MATCH(AR3090,A:A,0),COLUMN(M$2)),0)),M3090)</f>
        <v/>
      </c>
      <c r="V3090" s="3" t="str">
        <f t="shared" si="7"/>
        <v/>
      </c>
    </row>
    <row r="3091" ht="15.75" customHeight="1">
      <c r="A3091" s="3" t="s">
        <v>3373</v>
      </c>
      <c r="B3091" s="4" t="str">
        <f t="shared" si="104"/>
        <v>LCOOBLGR30</v>
      </c>
      <c r="D3091" s="3" t="s">
        <v>371</v>
      </c>
      <c r="G3091" s="4">
        <v>60.0</v>
      </c>
      <c r="I3091" s="4">
        <v>0.0</v>
      </c>
      <c r="J3091" s="4">
        <v>60.0</v>
      </c>
      <c r="K3091" s="4">
        <v>0.0</v>
      </c>
      <c r="L3091" s="4">
        <v>0.0</v>
      </c>
      <c r="M3091" s="5"/>
      <c r="O3091" s="6">
        <f t="shared" si="2"/>
        <v>60</v>
      </c>
      <c r="P3091" s="3" t="s">
        <v>102</v>
      </c>
      <c r="Q3091" s="3" t="str">
        <f t="shared" si="3"/>
        <v>OD</v>
      </c>
      <c r="R3091" s="3">
        <f t="shared" si="4"/>
        <v>60</v>
      </c>
      <c r="S3091" s="3" t="str">
        <f t="shared" si="5"/>
        <v/>
      </c>
      <c r="T3091" s="7">
        <f t="shared" si="6"/>
        <v>60</v>
      </c>
      <c r="U3091" s="8" t="str">
        <f t="array" ref="U3091">IF(W3091&lt;&gt;0,MAX(IFERROR(INDEX(A:S,MATCH(W3091,A:A,0),COLUMN(M$2)),0),IFERROR(INDEX(A:S,MATCH(AD3091,A:A,0),COLUMN(M$2)),0),IFERROR(INDEX(A:S,MATCH(AK3091,A:A,0),COLUMN(M$2)),0),IFERROR(INDEX(A:S,MATCH(AR3091,A:A,0),COLUMN(M$2)),0)),M3091)</f>
        <v/>
      </c>
      <c r="V3091" s="3" t="str">
        <f t="shared" si="7"/>
        <v/>
      </c>
    </row>
    <row r="3092" ht="15.75" customHeight="1">
      <c r="A3092" s="3" t="s">
        <v>3374</v>
      </c>
      <c r="B3092" s="4" t="str">
        <f t="shared" si="104"/>
        <v>LCEZCHBL</v>
      </c>
      <c r="C3092" s="3" t="s">
        <v>2</v>
      </c>
      <c r="D3092" s="3" t="s">
        <v>371</v>
      </c>
      <c r="G3092" s="4">
        <v>44.0</v>
      </c>
      <c r="I3092" s="4">
        <v>0.0</v>
      </c>
      <c r="J3092" s="4">
        <v>22.0</v>
      </c>
      <c r="K3092" s="4">
        <v>0.0</v>
      </c>
      <c r="L3092" s="4">
        <v>0.0</v>
      </c>
      <c r="M3092" s="5"/>
      <c r="O3092" s="6">
        <f t="shared" si="2"/>
        <v>44</v>
      </c>
      <c r="P3092" s="3" t="s">
        <v>102</v>
      </c>
      <c r="Q3092" s="3" t="str">
        <f t="shared" si="3"/>
        <v>OD</v>
      </c>
      <c r="R3092" s="3">
        <f t="shared" si="4"/>
        <v>22</v>
      </c>
      <c r="S3092" s="3">
        <f t="shared" si="5"/>
        <v>0</v>
      </c>
      <c r="T3092" s="7">
        <f t="shared" si="6"/>
        <v>44</v>
      </c>
      <c r="U3092" s="8" t="str">
        <f t="array" ref="U3092">IF(W3092&lt;&gt;0,MAX(IFERROR(INDEX(A:S,MATCH(W3092,A:A,0),COLUMN(M$2)),0),IFERROR(INDEX(A:S,MATCH(AD3092,A:A,0),COLUMN(M$2)),0),IFERROR(INDEX(A:S,MATCH(AK3092,A:A,0),COLUMN(M$2)),0),IFERROR(INDEX(A:S,MATCH(AR3092,A:A,0),COLUMN(M$2)),0)),M3092)</f>
        <v/>
      </c>
      <c r="V3092" s="3">
        <f t="shared" si="7"/>
        <v>0</v>
      </c>
    </row>
    <row r="3093" ht="15.75" customHeight="1">
      <c r="A3093" s="3" t="s">
        <v>3375</v>
      </c>
      <c r="B3093" s="4" t="str">
        <f t="shared" si="104"/>
        <v>LCZYDIBL</v>
      </c>
      <c r="D3093" s="3" t="s">
        <v>371</v>
      </c>
      <c r="G3093" s="4">
        <v>6.0</v>
      </c>
      <c r="I3093" s="4">
        <v>0.0</v>
      </c>
      <c r="J3093" s="4">
        <v>6.0</v>
      </c>
      <c r="K3093" s="4">
        <v>0.0</v>
      </c>
      <c r="L3093" s="4">
        <v>0.0</v>
      </c>
      <c r="M3093" s="5"/>
      <c r="O3093" s="6">
        <f t="shared" si="2"/>
        <v>6</v>
      </c>
      <c r="P3093" s="3" t="s">
        <v>102</v>
      </c>
      <c r="Q3093" s="3" t="str">
        <f t="shared" si="3"/>
        <v>OD</v>
      </c>
      <c r="R3093" s="3">
        <f t="shared" si="4"/>
        <v>6</v>
      </c>
      <c r="S3093" s="3" t="str">
        <f t="shared" si="5"/>
        <v/>
      </c>
      <c r="T3093" s="7">
        <f t="shared" si="6"/>
        <v>6</v>
      </c>
      <c r="U3093" s="8" t="str">
        <f t="array" ref="U3093">IF(W3093&lt;&gt;0,MAX(IFERROR(INDEX(A:S,MATCH(W3093,A:A,0),COLUMN(M$2)),0),IFERROR(INDEX(A:S,MATCH(AD3093,A:A,0),COLUMN(M$2)),0),IFERROR(INDEX(A:S,MATCH(AK3093,A:A,0),COLUMN(M$2)),0),IFERROR(INDEX(A:S,MATCH(AR3093,A:A,0),COLUMN(M$2)),0)),M3093)</f>
        <v/>
      </c>
      <c r="V3093" s="3" t="str">
        <f t="shared" si="7"/>
        <v/>
      </c>
    </row>
    <row r="3094" ht="15.75" customHeight="1">
      <c r="A3094" s="3" t="s">
        <v>3376</v>
      </c>
      <c r="B3094" s="4" t="str">
        <f t="shared" si="104"/>
        <v>SETODVYBL</v>
      </c>
      <c r="D3094" s="3" t="s">
        <v>371</v>
      </c>
      <c r="G3094" s="4">
        <v>0.0</v>
      </c>
      <c r="I3094" s="4">
        <v>1.0</v>
      </c>
      <c r="J3094" s="4">
        <v>16.0</v>
      </c>
      <c r="K3094" s="4">
        <v>0.0</v>
      </c>
      <c r="L3094" s="4">
        <v>0.0</v>
      </c>
      <c r="O3094" s="6">
        <f t="shared" si="2"/>
        <v>16</v>
      </c>
      <c r="P3094" s="3" t="s">
        <v>102</v>
      </c>
      <c r="Q3094" s="3" t="str">
        <f t="shared" si="3"/>
        <v>OD</v>
      </c>
      <c r="R3094" s="3">
        <f t="shared" si="4"/>
        <v>17</v>
      </c>
      <c r="S3094" s="3">
        <f t="shared" si="5"/>
        <v>0</v>
      </c>
      <c r="T3094" s="7">
        <f t="shared" si="6"/>
        <v>16</v>
      </c>
      <c r="U3094" s="8">
        <f t="array" ref="U3094">IF(W3094&lt;&gt;0,MAX(IFERROR(INDEX(A:S,MATCH(W3094,A:A,0),COLUMN(M$2)),0),IFERROR(INDEX(A:S,MATCH(AD3094,A:A,0),COLUMN(M$2)),0),IFERROR(INDEX(A:S,MATCH(AK3094,A:A,0),COLUMN(M$2)),0),IFERROR(INDEX(A:S,MATCH(AR3094,A:A,0),COLUMN(M$2)),0)),M3094)</f>
        <v>0</v>
      </c>
      <c r="V3094" s="3">
        <f t="shared" si="7"/>
        <v>0</v>
      </c>
      <c r="W3094" s="3" t="s">
        <v>3377</v>
      </c>
      <c r="X3094" s="3">
        <v>1.0</v>
      </c>
      <c r="Y3094" s="3">
        <f t="array" ref="Y3094">ROUNDDOWN(INDEX($A:$O,MATCH(W3094,$A:$A,0),COLUMN(O$1))/X3094,0)</f>
        <v>17</v>
      </c>
      <c r="Z3094" s="3">
        <f t="array" ref="Z3094">ROUNDDOWN(INDEX($A:$J,MATCH(W3094,$A:$A,0),COLUMN(H$1))/X3094,0)+Y3094</f>
        <v>17</v>
      </c>
      <c r="AA3094" s="5" t="str">
        <f>IFERROR(__xludf.DUMMYFUNCTION("SINGLE(XLOOKUP(W3094,A:A,M:M))"),"")</f>
        <v/>
      </c>
      <c r="AB3094" s="3">
        <f t="array" ref="AB3094">ROUNDDOWN(INDEX($A:$N,MATCH(W3094,$A:$A,0),COLUMN(N$1))/X3094,0)+Z3094</f>
        <v>17</v>
      </c>
      <c r="AC3094" s="3" t="str">
        <f t="array" ref="AC3094">INDEX($A:$P,MATCH(W3094,$A:$A,0),COLUMN(P$1))</f>
        <v>OD</v>
      </c>
      <c r="AD3094" s="3" t="s">
        <v>3378</v>
      </c>
      <c r="AE3094" s="3">
        <v>1.0</v>
      </c>
      <c r="AF3094" s="3">
        <f t="array" ref="AF3094">ROUNDDOWN(INDEX($A:$O,MATCH(AD3094,$A:$A,0),COLUMN(O$1))/AE3094,0)</f>
        <v>17</v>
      </c>
      <c r="AG3094" s="3">
        <f t="array" ref="AG3094">ROUNDDOWN(INDEX($A:$J,MATCH(AD3094,$A:$A,0),COLUMN(H$1))/AE3094,0)+AF3094</f>
        <v>17</v>
      </c>
      <c r="AH3094" s="5" t="str">
        <f>IFERROR(__xludf.DUMMYFUNCTION("SINGLE(XLOOKUP(AD3094,A:A,M:M))"),"")</f>
        <v/>
      </c>
      <c r="AI3094" s="3">
        <f t="array" ref="AI3094">ROUNDDOWN(INDEX($A:$N,MATCH(AD3094,$A:$A,0),COLUMN(N$1))/AE3094,0)+AG3094</f>
        <v>17</v>
      </c>
      <c r="AJ3094" s="3" t="str">
        <f t="array" ref="AJ3094">INDEX($A:$P,MATCH(AD3094,$A:$A,0),COLUMN(P$1))</f>
        <v>OD</v>
      </c>
      <c r="AK3094" s="3" t="s">
        <v>3379</v>
      </c>
      <c r="AL3094" s="3">
        <v>1.0</v>
      </c>
      <c r="AM3094" s="3">
        <f t="array" ref="AM3094">ROUNDDOWN(INDEX($A:$O,MATCH(AK3094,$A:$A,0),COLUMN(O$1))/AL3094,0)</f>
        <v>17</v>
      </c>
      <c r="AN3094" s="3">
        <f t="array" ref="AN3094">ROUNDDOWN(INDEX($A:$J,MATCH(AK3094,$A:$A,0),COLUMN(H$1))/AL3094,0)+AM3094</f>
        <v>17</v>
      </c>
      <c r="AO3094" s="5" t="str">
        <f t="array" ref="AO3094">XLOOKUP(AK3094,$A:$A,$M:$M)</f>
        <v/>
      </c>
      <c r="AP3094" s="3">
        <f t="array" ref="AP3094">ROUNDDOWN(INDEX($A:$N,MATCH(AK3094,$A:$A,0),COLUMN(N$1))/AL3094,0)+AN3094</f>
        <v>17</v>
      </c>
      <c r="AQ3094" s="3" t="str">
        <f t="array" ref="AQ3094">INDEX($A:$P,MATCH(AK3094,$A:$A,0),COLUMN(P$1))</f>
        <v>OD</v>
      </c>
      <c r="AR3094" s="3" t="s">
        <v>3380</v>
      </c>
      <c r="AS3094" s="3">
        <v>1.0</v>
      </c>
      <c r="AT3094" s="3">
        <f t="array" ref="AT3094">ROUNDDOWN(INDEX($A:$O,MATCH(AR3094,$A:$A,0),COLUMN(O$1))/AS3094,0)</f>
        <v>17</v>
      </c>
      <c r="AU3094" s="3">
        <f t="array" ref="AU3094">ROUNDDOWN(INDEX($A:$J,MATCH(AR3094,$A:$A,0),COLUMN(H$1))/AS3094,0)+AT3094</f>
        <v>17</v>
      </c>
      <c r="AV3094" s="5" t="str">
        <f t="array" ref="AV3094">XLOOKUP(AR3094,$A:$A,$M:$M)</f>
        <v/>
      </c>
      <c r="AW3094" s="3">
        <f t="array" ref="AW3094">ROUNDDOWN(INDEX($A:$N,MATCH(AR3094,$A:$A,0),COLUMN(N$1))/AS3094,0)+AU3094</f>
        <v>17</v>
      </c>
      <c r="AX3094" s="3" t="str">
        <f t="array" ref="AX3094">INDEX($A:$P,MATCH(AR3094,$A:$A,0),COLUMN(P$1))</f>
        <v>OD</v>
      </c>
    </row>
    <row r="3095" ht="15.75" customHeight="1">
      <c r="A3095" s="3" t="s">
        <v>3381</v>
      </c>
      <c r="B3095" s="4" t="str">
        <f t="shared" si="104"/>
        <v>SETODAL5BLDKGRY</v>
      </c>
      <c r="D3095" s="3" t="s">
        <v>371</v>
      </c>
      <c r="G3095" s="4">
        <v>0.0</v>
      </c>
      <c r="I3095" s="4">
        <v>0.0</v>
      </c>
      <c r="J3095" s="4">
        <v>24.0</v>
      </c>
      <c r="K3095" s="4">
        <v>0.0</v>
      </c>
      <c r="L3095" s="4">
        <v>0.0</v>
      </c>
      <c r="O3095" s="6">
        <f t="shared" si="2"/>
        <v>24</v>
      </c>
      <c r="P3095" s="3" t="s">
        <v>102</v>
      </c>
      <c r="Q3095" s="3" t="str">
        <f t="shared" si="3"/>
        <v>OD</v>
      </c>
      <c r="R3095" s="3">
        <f t="shared" si="4"/>
        <v>25</v>
      </c>
      <c r="S3095" s="3">
        <f t="shared" si="5"/>
        <v>13</v>
      </c>
      <c r="T3095" s="7">
        <f t="shared" si="6"/>
        <v>24</v>
      </c>
      <c r="U3095" s="8">
        <f t="array" ref="U3095">IF(W3095&lt;&gt;0,MAX(IFERROR(INDEX(A:S,MATCH(W3095,A:A,0),COLUMN(M$2)),0),IFERROR(INDEX(A:S,MATCH(AD3095,A:A,0),COLUMN(M$2)),0),IFERROR(INDEX(A:S,MATCH(AK3095,A:A,0),COLUMN(M$2)),0),IFERROR(INDEX(A:S,MATCH(AR3095,A:A,0),COLUMN(M$2)),0)),M3095)</f>
        <v>45263</v>
      </c>
      <c r="V3095" s="3">
        <f t="shared" si="7"/>
        <v>0</v>
      </c>
      <c r="W3095" s="3" t="s">
        <v>3343</v>
      </c>
      <c r="X3095" s="3">
        <v>1.0</v>
      </c>
      <c r="Y3095" s="3">
        <f t="array" ref="Y3095">ROUNDDOWN(INDEX($A:$O,MATCH(W3095,$A:$A,0),COLUMN(O$1))/X3095,0)</f>
        <v>30</v>
      </c>
      <c r="Z3095" s="3">
        <f t="array" ref="Z3095">ROUNDDOWN(INDEX($A:$J,MATCH(W3095,$A:$A,0),COLUMN(H$1))/X3095,0)+Y3095</f>
        <v>38</v>
      </c>
      <c r="AA3095" s="5">
        <f>IFERROR(__xludf.DUMMYFUNCTION("SINGLE(XLOOKUP(W3095,A:A,M:M))"),45263.0)</f>
        <v>45263</v>
      </c>
      <c r="AB3095" s="3">
        <f t="array" ref="AB3095">ROUNDDOWN(INDEX($A:$N,MATCH(W3095,$A:$A,0),COLUMN(N$1))/X3095,0)+Z3095</f>
        <v>38</v>
      </c>
      <c r="AC3095" s="3" t="str">
        <f t="array" ref="AC3095">INDEX($A:$P,MATCH(W3095,$A:$A,0),COLUMN(P$1))</f>
        <v>OD</v>
      </c>
      <c r="AD3095" s="3" t="s">
        <v>3342</v>
      </c>
      <c r="AE3095" s="3">
        <v>4.0</v>
      </c>
      <c r="AF3095" s="3">
        <f t="array" ref="AF3095">ROUNDDOWN(INDEX($A:$O,MATCH(AD3095,$A:$A,0),COLUMN(O$1))/AE3095,0)</f>
        <v>25</v>
      </c>
      <c r="AG3095" s="3">
        <f t="array" ref="AG3095">ROUNDDOWN(INDEX($A:$J,MATCH(AD3095,$A:$A,0),COLUMN(H$1))/AE3095,0)+AF3095</f>
        <v>47</v>
      </c>
      <c r="AH3095" s="5">
        <f>IFERROR(__xludf.DUMMYFUNCTION("SINGLE(XLOOKUP(AD3095,A:A,M:M))"),45263.0)</f>
        <v>45263</v>
      </c>
      <c r="AI3095" s="3">
        <f t="array" ref="AI3095">ROUNDDOWN(INDEX($A:$N,MATCH(AD3095,$A:$A,0),COLUMN(N$1))/AE3095,0)+AG3095</f>
        <v>47</v>
      </c>
      <c r="AJ3095" s="3" t="str">
        <f t="array" ref="AJ3095">INDEX($A:$P,MATCH(AD3095,$A:$A,0),COLUMN(P$1))</f>
        <v>OD</v>
      </c>
    </row>
    <row r="3096" ht="15.75" customHeight="1">
      <c r="A3096" s="3" t="s">
        <v>3382</v>
      </c>
      <c r="B3096" s="4" t="str">
        <f t="shared" si="104"/>
        <v>SETODAL7BLDKGRY</v>
      </c>
      <c r="D3096" s="3" t="s">
        <v>371</v>
      </c>
      <c r="G3096" s="4">
        <v>0.0</v>
      </c>
      <c r="I3096" s="4">
        <v>1.0</v>
      </c>
      <c r="J3096" s="4">
        <v>16.0</v>
      </c>
      <c r="K3096" s="4">
        <v>0.0</v>
      </c>
      <c r="L3096" s="4">
        <v>0.0</v>
      </c>
      <c r="O3096" s="6">
        <f t="shared" si="2"/>
        <v>16</v>
      </c>
      <c r="P3096" s="3" t="s">
        <v>102</v>
      </c>
      <c r="Q3096" s="3" t="str">
        <f t="shared" si="3"/>
        <v>OD</v>
      </c>
      <c r="R3096" s="3">
        <f t="shared" si="4"/>
        <v>17</v>
      </c>
      <c r="S3096" s="3">
        <f t="shared" si="5"/>
        <v>14</v>
      </c>
      <c r="T3096" s="7">
        <f t="shared" si="6"/>
        <v>16</v>
      </c>
      <c r="U3096" s="8">
        <f t="array" ref="U3096">IF(W3096&lt;&gt;0,MAX(IFERROR(INDEX(A:S,MATCH(W3096,A:A,0),COLUMN(M$2)),0),IFERROR(INDEX(A:S,MATCH(AD3096,A:A,0),COLUMN(M$2)),0),IFERROR(INDEX(A:S,MATCH(AK3096,A:A,0),COLUMN(M$2)),0),IFERROR(INDEX(A:S,MATCH(AR3096,A:A,0),COLUMN(M$2)),0)),M3096)</f>
        <v>45263</v>
      </c>
      <c r="V3096" s="3">
        <f t="shared" si="7"/>
        <v>0</v>
      </c>
      <c r="W3096" s="3" t="s">
        <v>3342</v>
      </c>
      <c r="X3096" s="3">
        <v>6.0</v>
      </c>
      <c r="Y3096" s="3">
        <f t="array" ref="Y3096">ROUNDDOWN(INDEX($A:$O,MATCH(W3096,$A:$A,0),COLUMN(O$1))/X3096,0)</f>
        <v>17</v>
      </c>
      <c r="Z3096" s="3">
        <f t="array" ref="Z3096">ROUNDDOWN(INDEX($A:$J,MATCH(W3096,$A:$A,0),COLUMN(H$1))/X3096,0)+Y3096</f>
        <v>31</v>
      </c>
      <c r="AA3096" s="5">
        <f>IFERROR(__xludf.DUMMYFUNCTION("SINGLE(XLOOKUP(W3096,A:A,M:M))"),45263.0)</f>
        <v>45263</v>
      </c>
      <c r="AB3096" s="3">
        <f t="array" ref="AB3096">ROUNDDOWN(INDEX($A:$N,MATCH(W3096,$A:$A,0),COLUMN(N$1))/X3096,0)+Z3096</f>
        <v>31</v>
      </c>
      <c r="AC3096" s="3" t="str">
        <f t="array" ref="AC3096">INDEX($A:$P,MATCH(W3096,$A:$A,0),COLUMN(P$1))</f>
        <v>OD</v>
      </c>
      <c r="AD3096" s="3" t="s">
        <v>3343</v>
      </c>
      <c r="AE3096" s="3">
        <v>1.0</v>
      </c>
      <c r="AF3096" s="3">
        <f t="array" ref="AF3096">ROUNDDOWN(INDEX($A:$O,MATCH(AD3096,$A:$A,0),COLUMN(O$1))/AE3096,0)</f>
        <v>30</v>
      </c>
      <c r="AG3096" s="3">
        <f t="array" ref="AG3096">ROUNDDOWN(INDEX($A:$J,MATCH(AD3096,$A:$A,0),COLUMN(H$1))/AE3096,0)+AF3096</f>
        <v>38</v>
      </c>
      <c r="AH3096" s="5">
        <f>IFERROR(__xludf.DUMMYFUNCTION("SINGLE(XLOOKUP(AD3096,A:A,M:M))"),45263.0)</f>
        <v>45263</v>
      </c>
      <c r="AI3096" s="3">
        <f t="array" ref="AI3096">ROUNDDOWN(INDEX($A:$N,MATCH(AD3096,$A:$A,0),COLUMN(N$1))/AE3096,0)+AG3096</f>
        <v>38</v>
      </c>
      <c r="AJ3096" s="3" t="str">
        <f t="array" ref="AJ3096">INDEX($A:$P,MATCH(AD3096,$A:$A,0),COLUMN(P$1))</f>
        <v>OD</v>
      </c>
    </row>
    <row r="3097" ht="15.75" customHeight="1">
      <c r="A3097" s="3" t="s">
        <v>3383</v>
      </c>
      <c r="B3097" s="4" t="str">
        <f t="shared" si="104"/>
        <v>SETODCA7BLGRY</v>
      </c>
      <c r="D3097" s="3" t="s">
        <v>371</v>
      </c>
      <c r="G3097" s="4">
        <v>0.0</v>
      </c>
      <c r="I3097" s="4">
        <v>2.0</v>
      </c>
      <c r="J3097" s="4">
        <v>14.0</v>
      </c>
      <c r="K3097" s="4">
        <v>0.0</v>
      </c>
      <c r="L3097" s="4">
        <v>0.0</v>
      </c>
      <c r="O3097" s="6">
        <f t="shared" si="2"/>
        <v>14</v>
      </c>
      <c r="P3097" s="3" t="s">
        <v>102</v>
      </c>
      <c r="Q3097" s="3" t="str">
        <f t="shared" si="3"/>
        <v>OD</v>
      </c>
      <c r="R3097" s="3">
        <f t="shared" si="4"/>
        <v>16</v>
      </c>
      <c r="S3097" s="3">
        <f t="shared" si="5"/>
        <v>0</v>
      </c>
      <c r="T3097" s="7">
        <f t="shared" si="6"/>
        <v>14</v>
      </c>
      <c r="U3097" s="8">
        <f t="array" ref="U3097">IF(W3097&lt;&gt;0,MAX(IFERROR(INDEX(A:S,MATCH(W3097,A:A,0),COLUMN(M$2)),0),IFERROR(INDEX(A:S,MATCH(AD3097,A:A,0),COLUMN(M$2)),0),IFERROR(INDEX(A:S,MATCH(AK3097,A:A,0),COLUMN(M$2)),0),IFERROR(INDEX(A:S,MATCH(AR3097,A:A,0),COLUMN(M$2)),0)),M3097)</f>
        <v>0</v>
      </c>
      <c r="V3097" s="3">
        <f t="shared" si="7"/>
        <v>0</v>
      </c>
      <c r="W3097" s="3" t="s">
        <v>3346</v>
      </c>
      <c r="X3097" s="3">
        <v>1.0</v>
      </c>
      <c r="Y3097" s="3">
        <f t="array" ref="Y3097">ROUNDDOWN(INDEX($A:$O,MATCH(W3097,$A:$A,0),COLUMN(O$1))/X3097,0)</f>
        <v>16</v>
      </c>
      <c r="Z3097" s="3">
        <f t="array" ref="Z3097">ROUNDDOWN(INDEX($A:$J,MATCH(W3097,$A:$A,0),COLUMN(H$1))/X3097,0)+Y3097</f>
        <v>16</v>
      </c>
      <c r="AA3097" s="5" t="str">
        <f>IFERROR(__xludf.DUMMYFUNCTION("SINGLE(XLOOKUP(W3097,A:A,M:M))"),"")</f>
        <v/>
      </c>
      <c r="AB3097" s="3">
        <f t="array" ref="AB3097">ROUNDDOWN(INDEX($A:$N,MATCH(W3097,$A:$A,0),COLUMN(N$1))/X3097,0)+Z3097</f>
        <v>16</v>
      </c>
      <c r="AC3097" s="3" t="str">
        <f t="array" ref="AC3097">INDEX($A:$P,MATCH(W3097,$A:$A,0),COLUMN(P$1))</f>
        <v>OD</v>
      </c>
      <c r="AD3097" s="3" t="s">
        <v>3345</v>
      </c>
      <c r="AE3097" s="3">
        <v>6.0</v>
      </c>
      <c r="AF3097" s="3">
        <f t="array" ref="AF3097">ROUNDDOWN(INDEX($A:$O,MATCH(AD3097,$A:$A,0),COLUMN(O$1))/AE3097,0)</f>
        <v>16</v>
      </c>
      <c r="AG3097" s="3">
        <f t="array" ref="AG3097">ROUNDDOWN(INDEX($A:$J,MATCH(AD3097,$A:$A,0),COLUMN(H$1))/AE3097,0)+AF3097</f>
        <v>16</v>
      </c>
      <c r="AH3097" s="5" t="str">
        <f>IFERROR(__xludf.DUMMYFUNCTION("SINGLE(XLOOKUP(AD3097,A:A,M:M))"),"")</f>
        <v/>
      </c>
      <c r="AI3097" s="3">
        <f t="array" ref="AI3097">ROUNDDOWN(INDEX($A:$N,MATCH(AD3097,$A:$A,0),COLUMN(N$1))/AE3097,0)+AG3097</f>
        <v>16</v>
      </c>
      <c r="AJ3097" s="3" t="str">
        <f t="array" ref="AJ3097">INDEX($A:$P,MATCH(AD3097,$A:$A,0),COLUMN(P$1))</f>
        <v>OD</v>
      </c>
    </row>
    <row r="3098" ht="15.75" customHeight="1">
      <c r="A3098" s="3" t="s">
        <v>3384</v>
      </c>
      <c r="B3098" s="4" t="str">
        <f t="shared" si="104"/>
        <v>SETODCA5BLGRY</v>
      </c>
      <c r="D3098" s="3" t="s">
        <v>371</v>
      </c>
      <c r="G3098" s="4">
        <v>0.0</v>
      </c>
      <c r="I3098" s="4">
        <v>0.0</v>
      </c>
      <c r="J3098" s="4">
        <v>11.0</v>
      </c>
      <c r="K3098" s="4">
        <v>0.0</v>
      </c>
      <c r="L3098" s="4">
        <v>0.0</v>
      </c>
      <c r="O3098" s="6">
        <f t="shared" si="2"/>
        <v>11</v>
      </c>
      <c r="P3098" s="3" t="s">
        <v>102</v>
      </c>
      <c r="Q3098" s="3" t="str">
        <f t="shared" si="3"/>
        <v>OD</v>
      </c>
      <c r="R3098" s="3">
        <f t="shared" si="4"/>
        <v>2</v>
      </c>
      <c r="S3098" s="3">
        <f t="shared" si="5"/>
        <v>15</v>
      </c>
      <c r="T3098" s="7">
        <f t="shared" si="6"/>
        <v>11</v>
      </c>
      <c r="U3098" s="8">
        <f t="array" ref="U3098">IF(W3098&lt;&gt;0,MAX(IFERROR(INDEX(A:S,MATCH(W3098,A:A,0),COLUMN(M$2)),0),IFERROR(INDEX(A:S,MATCH(AD3098,A:A,0),COLUMN(M$2)),0),IFERROR(INDEX(A:S,MATCH(AK3098,A:A,0),COLUMN(M$2)),0),IFERROR(INDEX(A:S,MATCH(AR3098,A:A,0),COLUMN(M$2)),0)),M3098)</f>
        <v>45263</v>
      </c>
      <c r="V3098" s="3">
        <f t="shared" si="7"/>
        <v>0</v>
      </c>
      <c r="W3098" s="3" t="s">
        <v>3347</v>
      </c>
      <c r="X3098" s="3">
        <v>4.0</v>
      </c>
      <c r="Y3098" s="3">
        <f t="array" ref="Y3098">ROUNDDOWN(INDEX($A:$O,MATCH(W3098,$A:$A,0),COLUMN(O$1))/X3098,0)</f>
        <v>2</v>
      </c>
      <c r="Z3098" s="3">
        <f t="array" ref="Z3098">ROUNDDOWN(INDEX($A:$J,MATCH(W3098,$A:$A,0),COLUMN(H$1))/X3098,0)+Y3098</f>
        <v>17</v>
      </c>
      <c r="AA3098" s="5">
        <f>IFERROR(__xludf.DUMMYFUNCTION("SINGLE(XLOOKUP(W3098,A:A,M:M))"),45263.0)</f>
        <v>45263</v>
      </c>
      <c r="AB3098" s="3">
        <f t="array" ref="AB3098">ROUNDDOWN(INDEX($A:$N,MATCH(W3098,$A:$A,0),COLUMN(N$1))/X3098,0)+Z3098</f>
        <v>17</v>
      </c>
      <c r="AC3098" s="3" t="str">
        <f t="array" ref="AC3098">INDEX($A:$P,MATCH(W3098,$A:$A,0),COLUMN(P$1))</f>
        <v>OD</v>
      </c>
      <c r="AD3098" s="3" t="s">
        <v>3348</v>
      </c>
      <c r="AE3098" s="3">
        <v>1.0</v>
      </c>
      <c r="AF3098" s="3">
        <f t="array" ref="AF3098">ROUNDDOWN(INDEX($A:$O,MATCH(AD3098,$A:$A,0),COLUMN(O$1))/AE3098,0)</f>
        <v>25</v>
      </c>
      <c r="AG3098" s="3">
        <f t="array" ref="AG3098">ROUNDDOWN(INDEX($A:$J,MATCH(AD3098,$A:$A,0),COLUMN(H$1))/AE3098,0)+AF3098</f>
        <v>25</v>
      </c>
      <c r="AH3098" s="5" t="str">
        <f>IFERROR(__xludf.DUMMYFUNCTION("SINGLE(XLOOKUP(AD3098,A:A,M:M))"),"")</f>
        <v/>
      </c>
      <c r="AI3098" s="3">
        <f t="array" ref="AI3098">ROUNDDOWN(INDEX($A:$N,MATCH(AD3098,$A:$A,0),COLUMN(N$1))/AE3098,0)+AG3098</f>
        <v>25</v>
      </c>
      <c r="AJ3098" s="3" t="str">
        <f t="array" ref="AJ3098">INDEX($A:$P,MATCH(AD3098,$A:$A,0),COLUMN(P$1))</f>
        <v>OD</v>
      </c>
    </row>
    <row r="3099" ht="15.75" customHeight="1">
      <c r="A3099" s="3" t="s">
        <v>3385</v>
      </c>
      <c r="B3099" s="4" t="str">
        <f t="shared" si="104"/>
        <v>SETODME5BLGRY</v>
      </c>
      <c r="D3099" s="3" t="s">
        <v>371</v>
      </c>
      <c r="G3099" s="4">
        <v>0.0</v>
      </c>
      <c r="I3099" s="4">
        <v>0.0</v>
      </c>
      <c r="J3099" s="4">
        <v>8.0</v>
      </c>
      <c r="K3099" s="4">
        <v>0.0</v>
      </c>
      <c r="L3099" s="4">
        <v>0.0</v>
      </c>
      <c r="O3099" s="6">
        <f t="shared" si="2"/>
        <v>8</v>
      </c>
      <c r="P3099" s="3" t="s">
        <v>102</v>
      </c>
      <c r="Q3099" s="3" t="str">
        <f t="shared" si="3"/>
        <v>OD</v>
      </c>
      <c r="R3099" s="3">
        <f t="shared" si="4"/>
        <v>8</v>
      </c>
      <c r="S3099" s="3">
        <f t="shared" si="5"/>
        <v>0</v>
      </c>
      <c r="T3099" s="7">
        <f t="shared" si="6"/>
        <v>8</v>
      </c>
      <c r="U3099" s="8">
        <f t="array" ref="U3099">IF(W3099&lt;&gt;0,MAX(IFERROR(INDEX(A:S,MATCH(W3099,A:A,0),COLUMN(M$2)),0),IFERROR(INDEX(A:S,MATCH(AD3099,A:A,0),COLUMN(M$2)),0),IFERROR(INDEX(A:S,MATCH(AK3099,A:A,0),COLUMN(M$2)),0),IFERROR(INDEX(A:S,MATCH(AR3099,A:A,0),COLUMN(M$2)),0)),M3099)</f>
        <v>0</v>
      </c>
      <c r="V3099" s="3">
        <f t="shared" si="7"/>
        <v>0</v>
      </c>
      <c r="W3099" s="3" t="s">
        <v>3353</v>
      </c>
      <c r="X3099" s="3">
        <v>4.0</v>
      </c>
      <c r="Y3099" s="3">
        <f t="array" ref="Y3099">ROUNDDOWN(INDEX($A:$O,MATCH(W3099,$A:$A,0),COLUMN(O$1))/X3099,0)</f>
        <v>24</v>
      </c>
      <c r="Z3099" s="3">
        <f t="array" ref="Z3099">ROUNDDOWN(INDEX($A:$J,MATCH(W3099,$A:$A,0),COLUMN(H$1))/X3099,0)+Y3099</f>
        <v>24</v>
      </c>
      <c r="AA3099" s="5" t="str">
        <f>IFERROR(__xludf.DUMMYFUNCTION("SINGLE(XLOOKUP(W3099,A:A,M:M))"),"")</f>
        <v/>
      </c>
      <c r="AB3099" s="3">
        <f t="array" ref="AB3099">ROUNDDOWN(INDEX($A:$N,MATCH(W3099,$A:$A,0),COLUMN(N$1))/X3099,0)+Z3099</f>
        <v>24</v>
      </c>
      <c r="AC3099" s="3" t="str">
        <f t="array" ref="AC3099">INDEX($A:$P,MATCH(W3099,$A:$A,0),COLUMN(P$1))</f>
        <v>OD</v>
      </c>
      <c r="AD3099" s="3" t="s">
        <v>3354</v>
      </c>
      <c r="AE3099" s="3">
        <v>1.0</v>
      </c>
      <c r="AF3099" s="3">
        <f t="array" ref="AF3099">ROUNDDOWN(INDEX($A:$O,MATCH(AD3099,$A:$A,0),COLUMN(O$1))/AE3099,0)</f>
        <v>8</v>
      </c>
      <c r="AG3099" s="3">
        <f t="array" ref="AG3099">ROUNDDOWN(INDEX($A:$J,MATCH(AD3099,$A:$A,0),COLUMN(H$1))/AE3099,0)+AF3099</f>
        <v>8</v>
      </c>
      <c r="AH3099" s="5" t="str">
        <f>IFERROR(__xludf.DUMMYFUNCTION("SINGLE(XLOOKUP(AD3099,A:A,M:M))"),"")</f>
        <v/>
      </c>
      <c r="AI3099" s="3">
        <f t="array" ref="AI3099">ROUNDDOWN(INDEX($A:$N,MATCH(AD3099,$A:$A,0),COLUMN(N$1))/AE3099,0)+AG3099</f>
        <v>8</v>
      </c>
      <c r="AJ3099" s="3" t="str">
        <f t="array" ref="AJ3099">INDEX($A:$P,MATCH(AD3099,$A:$A,0),COLUMN(P$1))</f>
        <v>OD</v>
      </c>
    </row>
    <row r="3100" ht="15.75" customHeight="1">
      <c r="A3100" s="3" t="s">
        <v>3386</v>
      </c>
      <c r="B3100" s="4" t="str">
        <f t="shared" si="104"/>
        <v>SETODME7BLGRY</v>
      </c>
      <c r="D3100" s="3" t="s">
        <v>371</v>
      </c>
      <c r="G3100" s="4">
        <v>0.0</v>
      </c>
      <c r="I3100" s="4">
        <v>0.0</v>
      </c>
      <c r="J3100" s="4">
        <v>8.0</v>
      </c>
      <c r="K3100" s="4">
        <v>0.0</v>
      </c>
      <c r="L3100" s="4">
        <v>0.0</v>
      </c>
      <c r="O3100" s="6">
        <f t="shared" si="2"/>
        <v>8</v>
      </c>
      <c r="P3100" s="3" t="s">
        <v>102</v>
      </c>
      <c r="Q3100" s="3" t="str">
        <f t="shared" si="3"/>
        <v>OD</v>
      </c>
      <c r="R3100" s="3">
        <f t="shared" si="4"/>
        <v>8</v>
      </c>
      <c r="S3100" s="3">
        <f t="shared" si="5"/>
        <v>0</v>
      </c>
      <c r="T3100" s="7">
        <f t="shared" si="6"/>
        <v>8</v>
      </c>
      <c r="U3100" s="8">
        <f t="array" ref="U3100">IF(W3100&lt;&gt;0,MAX(IFERROR(INDEX(A:S,MATCH(W3100,A:A,0),COLUMN(M$2)),0),IFERROR(INDEX(A:S,MATCH(AD3100,A:A,0),COLUMN(M$2)),0),IFERROR(INDEX(A:S,MATCH(AK3100,A:A,0),COLUMN(M$2)),0),IFERROR(INDEX(A:S,MATCH(AR3100,A:A,0),COLUMN(M$2)),0)),M3100)</f>
        <v>0</v>
      </c>
      <c r="V3100" s="3">
        <f t="shared" si="7"/>
        <v>0</v>
      </c>
      <c r="W3100" s="3" t="s">
        <v>3353</v>
      </c>
      <c r="X3100" s="3">
        <v>6.0</v>
      </c>
      <c r="Y3100" s="3">
        <f t="array" ref="Y3100">ROUNDDOWN(INDEX($A:$O,MATCH(W3100,$A:$A,0),COLUMN(O$1))/X3100,0)</f>
        <v>16</v>
      </c>
      <c r="Z3100" s="3">
        <f t="array" ref="Z3100">ROUNDDOWN(INDEX($A:$J,MATCH(W3100,$A:$A,0),COLUMN(H$1))/X3100,0)+Y3100</f>
        <v>16</v>
      </c>
      <c r="AA3100" s="5" t="str">
        <f>IFERROR(__xludf.DUMMYFUNCTION("SINGLE(XLOOKUP(W3100,A:A,M:M))"),"")</f>
        <v/>
      </c>
      <c r="AB3100" s="3">
        <f t="array" ref="AB3100">ROUNDDOWN(INDEX($A:$N,MATCH(W3100,$A:$A,0),COLUMN(N$1))/X3100,0)+Z3100</f>
        <v>16</v>
      </c>
      <c r="AC3100" s="3" t="str">
        <f t="array" ref="AC3100">INDEX($A:$P,MATCH(W3100,$A:$A,0),COLUMN(P$1))</f>
        <v>OD</v>
      </c>
      <c r="AD3100" s="3" t="s">
        <v>3354</v>
      </c>
      <c r="AE3100" s="3">
        <v>1.0</v>
      </c>
      <c r="AF3100" s="3">
        <f t="array" ref="AF3100">ROUNDDOWN(INDEX($A:$O,MATCH(AD3100,$A:$A,0),COLUMN(O$1))/AE3100,0)</f>
        <v>8</v>
      </c>
      <c r="AG3100" s="3">
        <f t="array" ref="AG3100">ROUNDDOWN(INDEX($A:$J,MATCH(AD3100,$A:$A,0),COLUMN(H$1))/AE3100,0)+AF3100</f>
        <v>8</v>
      </c>
      <c r="AH3100" s="5" t="str">
        <f>IFERROR(__xludf.DUMMYFUNCTION("SINGLE(XLOOKUP(AD3100,A:A,M:M))"),"")</f>
        <v/>
      </c>
      <c r="AI3100" s="3">
        <f t="array" ref="AI3100">ROUNDDOWN(INDEX($A:$N,MATCH(AD3100,$A:$A,0),COLUMN(N$1))/AE3100,0)+AG3100</f>
        <v>8</v>
      </c>
      <c r="AJ3100" s="3" t="str">
        <f t="array" ref="AJ3100">INDEX($A:$P,MATCH(AD3100,$A:$A,0),COLUMN(P$1))</f>
        <v>OD</v>
      </c>
    </row>
    <row r="3101" ht="15.75" customHeight="1">
      <c r="A3101" s="3" t="s">
        <v>3387</v>
      </c>
      <c r="B3101" s="4" t="str">
        <f t="shared" si="104"/>
        <v>SETODCA5RDBLGRY</v>
      </c>
      <c r="D3101" s="3" t="s">
        <v>371</v>
      </c>
      <c r="G3101" s="4">
        <v>0.0</v>
      </c>
      <c r="I3101" s="4">
        <v>0.0</v>
      </c>
      <c r="J3101" s="4">
        <v>2.0</v>
      </c>
      <c r="K3101" s="4">
        <v>0.0</v>
      </c>
      <c r="L3101" s="4">
        <v>0.0</v>
      </c>
      <c r="O3101" s="6">
        <f t="shared" si="2"/>
        <v>2</v>
      </c>
      <c r="P3101" s="3" t="s">
        <v>102</v>
      </c>
      <c r="Q3101" s="3" t="str">
        <f t="shared" si="3"/>
        <v>OD</v>
      </c>
      <c r="R3101" s="3">
        <f t="shared" si="4"/>
        <v>2</v>
      </c>
      <c r="S3101" s="3">
        <f t="shared" si="5"/>
        <v>15</v>
      </c>
      <c r="T3101" s="7">
        <f t="shared" si="6"/>
        <v>2</v>
      </c>
      <c r="U3101" s="8">
        <f t="array" ref="U3101">IF(W3101&lt;&gt;0,MAX(IFERROR(INDEX(A:S,MATCH(W3101,A:A,0),COLUMN(M$2)),0),IFERROR(INDEX(A:S,MATCH(AD3101,A:A,0),COLUMN(M$2)),0),IFERROR(INDEX(A:S,MATCH(AK3101,A:A,0),COLUMN(M$2)),0),IFERROR(INDEX(A:S,MATCH(AR3101,A:A,0),COLUMN(M$2)),0)),M3101)</f>
        <v>45263</v>
      </c>
      <c r="V3101" s="3">
        <f t="shared" si="7"/>
        <v>0</v>
      </c>
      <c r="W3101" s="3" t="s">
        <v>3347</v>
      </c>
      <c r="X3101" s="3">
        <v>4.0</v>
      </c>
      <c r="Y3101" s="3">
        <f t="array" ref="Y3101">ROUNDDOWN(INDEX($A:$O,MATCH(W3101,$A:$A,0),COLUMN(O$1))/X3101,0)</f>
        <v>2</v>
      </c>
      <c r="Z3101" s="3">
        <f t="array" ref="Z3101">ROUNDDOWN(INDEX($A:$J,MATCH(W3101,$A:$A,0),COLUMN(H$1))/X3101,0)+Y3101</f>
        <v>17</v>
      </c>
      <c r="AA3101" s="5">
        <f>IFERROR(__xludf.DUMMYFUNCTION("SINGLE(XLOOKUP(W3101,A:A,M:M))"),45263.0)</f>
        <v>45263</v>
      </c>
      <c r="AB3101" s="3">
        <f t="array" ref="AB3101">ROUNDDOWN(INDEX($A:$N,MATCH(W3101,$A:$A,0),COLUMN(N$1))/X3101,0)+Z3101</f>
        <v>17</v>
      </c>
      <c r="AC3101" s="3" t="str">
        <f t="array" ref="AC3101">INDEX($A:$P,MATCH(W3101,$A:$A,0),COLUMN(P$1))</f>
        <v>OD</v>
      </c>
      <c r="AD3101" s="3" t="s">
        <v>3348</v>
      </c>
      <c r="AE3101" s="3">
        <v>1.0</v>
      </c>
      <c r="AF3101" s="3">
        <f t="array" ref="AF3101">ROUNDDOWN(INDEX($A:$O,MATCH(AD3101,$A:$A,0),COLUMN(O$1))/AE3101,0)</f>
        <v>25</v>
      </c>
      <c r="AG3101" s="3">
        <f t="array" ref="AG3101">ROUNDDOWN(INDEX($A:$J,MATCH(AD3101,$A:$A,0),COLUMN(H$1))/AE3101,0)+AF3101</f>
        <v>25</v>
      </c>
      <c r="AH3101" s="5" t="str">
        <f>IFERROR(__xludf.DUMMYFUNCTION("SINGLE(XLOOKUP(AD3101,A:A,M:M))"),"")</f>
        <v/>
      </c>
      <c r="AI3101" s="3">
        <f t="array" ref="AI3101">ROUNDDOWN(INDEX($A:$N,MATCH(AD3101,$A:$A,0),COLUMN(N$1))/AE3101,0)+AG3101</f>
        <v>25</v>
      </c>
      <c r="AJ3101" s="3" t="str">
        <f t="array" ref="AJ3101">INDEX($A:$P,MATCH(AD3101,$A:$A,0),COLUMN(P$1))</f>
        <v>OD</v>
      </c>
    </row>
    <row r="3102" ht="15.75" customHeight="1">
      <c r="A3102" s="3" t="s">
        <v>3388</v>
      </c>
      <c r="B3102" s="4" t="str">
        <f t="shared" si="104"/>
        <v>SETODCA5BTBLGRY</v>
      </c>
      <c r="D3102" s="3" t="s">
        <v>371</v>
      </c>
      <c r="G3102" s="4">
        <v>0.0</v>
      </c>
      <c r="I3102" s="4">
        <v>0.0</v>
      </c>
      <c r="J3102" s="4">
        <v>19.0</v>
      </c>
      <c r="K3102" s="4">
        <v>0.0</v>
      </c>
      <c r="L3102" s="4">
        <v>0.0</v>
      </c>
      <c r="O3102" s="6">
        <f t="shared" si="2"/>
        <v>19</v>
      </c>
      <c r="P3102" s="3" t="s">
        <v>102</v>
      </c>
      <c r="Q3102" s="3" t="str">
        <f t="shared" si="3"/>
        <v>OD</v>
      </c>
      <c r="R3102" s="3">
        <f t="shared" si="4"/>
        <v>19</v>
      </c>
      <c r="S3102" s="3">
        <f t="shared" si="5"/>
        <v>0</v>
      </c>
      <c r="T3102" s="7">
        <f t="shared" si="6"/>
        <v>19</v>
      </c>
      <c r="U3102" s="8">
        <f t="array" ref="U3102">IF(W3102&lt;&gt;0,MAX(IFERROR(INDEX(A:S,MATCH(W3102,A:A,0),COLUMN(M$2)),0),IFERROR(INDEX(A:S,MATCH(AD3102,A:A,0),COLUMN(M$2)),0),IFERROR(INDEX(A:S,MATCH(AK3102,A:A,0),COLUMN(M$2)),0),IFERROR(INDEX(A:S,MATCH(AR3102,A:A,0),COLUMN(M$2)),0)),M3102)</f>
        <v>45263</v>
      </c>
      <c r="V3102" s="3">
        <f t="shared" si="7"/>
        <v>0</v>
      </c>
      <c r="W3102" s="3" t="s">
        <v>3351</v>
      </c>
      <c r="X3102" s="3">
        <v>4.0</v>
      </c>
      <c r="Y3102" s="3">
        <f t="array" ref="Y3102">ROUNDDOWN(INDEX($A:$O,MATCH(W3102,$A:$A,0),COLUMN(O$1))/X3102,0)</f>
        <v>19</v>
      </c>
      <c r="Z3102" s="3">
        <f t="array" ref="Z3102">ROUNDDOWN(INDEX($A:$J,MATCH(W3102,$A:$A,0),COLUMN(H$1))/X3102,0)+Y3102</f>
        <v>26</v>
      </c>
      <c r="AA3102" s="5">
        <f>IFERROR(__xludf.DUMMYFUNCTION("SINGLE(XLOOKUP(W3102,A:A,M:M))"),45263.0)</f>
        <v>45263</v>
      </c>
      <c r="AB3102" s="3">
        <f t="array" ref="AB3102">ROUNDDOWN(INDEX($A:$N,MATCH(W3102,$A:$A,0),COLUMN(N$1))/X3102,0)+Z3102</f>
        <v>26</v>
      </c>
      <c r="AC3102" s="3" t="str">
        <f t="array" ref="AC3102">INDEX($A:$P,MATCH(W3102,$A:$A,0),COLUMN(P$1))</f>
        <v>OD</v>
      </c>
      <c r="AD3102" s="3" t="s">
        <v>3352</v>
      </c>
      <c r="AE3102" s="3">
        <v>1.0</v>
      </c>
      <c r="AF3102" s="3">
        <f t="array" ref="AF3102">ROUNDDOWN(INDEX($A:$O,MATCH(AD3102,$A:$A,0),COLUMN(O$1))/AE3102,0)</f>
        <v>19</v>
      </c>
      <c r="AG3102" s="3">
        <f t="array" ref="AG3102">ROUNDDOWN(INDEX($A:$J,MATCH(AD3102,$A:$A,0),COLUMN(H$1))/AE3102,0)+AF3102</f>
        <v>19</v>
      </c>
      <c r="AH3102" s="5" t="str">
        <f>IFERROR(__xludf.DUMMYFUNCTION("SINGLE(XLOOKUP(AD3102,A:A,M:M))"),"")</f>
        <v/>
      </c>
      <c r="AI3102" s="3">
        <f t="array" ref="AI3102">ROUNDDOWN(INDEX($A:$N,MATCH(AD3102,$A:$A,0),COLUMN(N$1))/AE3102,0)+AG3102</f>
        <v>19</v>
      </c>
      <c r="AJ3102" s="3" t="str">
        <f t="array" ref="AJ3102">INDEX($A:$P,MATCH(AD3102,$A:$A,0),COLUMN(P$1))</f>
        <v>OD</v>
      </c>
    </row>
    <row r="3103" ht="15.75" customHeight="1">
      <c r="A3103" s="3" t="s">
        <v>3389</v>
      </c>
      <c r="B3103" s="4" t="str">
        <f t="shared" si="104"/>
        <v>SETODEN5BLGRY</v>
      </c>
      <c r="D3103" s="3" t="s">
        <v>101</v>
      </c>
      <c r="G3103" s="4">
        <v>0.0</v>
      </c>
      <c r="I3103" s="4">
        <v>0.0</v>
      </c>
      <c r="J3103" s="4">
        <v>19.0</v>
      </c>
      <c r="K3103" s="4">
        <v>0.0</v>
      </c>
      <c r="L3103" s="4">
        <v>0.0</v>
      </c>
      <c r="O3103" s="6">
        <f t="shared" si="2"/>
        <v>19</v>
      </c>
      <c r="P3103" s="3" t="s">
        <v>102</v>
      </c>
      <c r="Q3103" s="3" t="str">
        <f t="shared" si="3"/>
        <v>OD</v>
      </c>
      <c r="R3103" s="3">
        <f t="shared" si="4"/>
        <v>19</v>
      </c>
      <c r="S3103" s="3">
        <f t="shared" si="5"/>
        <v>0</v>
      </c>
      <c r="T3103" s="7">
        <f t="shared" si="6"/>
        <v>19</v>
      </c>
      <c r="U3103" s="8">
        <f t="array" ref="U3103">IF(W3103&lt;&gt;0,MAX(IFERROR(INDEX(A:S,MATCH(W3103,A:A,0),COLUMN(M$2)),0),IFERROR(INDEX(A:S,MATCH(AD3103,A:A,0),COLUMN(M$2)),0),IFERROR(INDEX(A:S,MATCH(AK3103,A:A,0),COLUMN(M$2)),0),IFERROR(INDEX(A:S,MATCH(AR3103,A:A,0),COLUMN(M$2)),0)),M3103)</f>
        <v>0</v>
      </c>
      <c r="V3103" s="3">
        <f t="shared" si="7"/>
        <v>0</v>
      </c>
      <c r="W3103" s="3" t="s">
        <v>3371</v>
      </c>
      <c r="X3103" s="3">
        <v>4.0</v>
      </c>
      <c r="Y3103" s="3">
        <f t="array" ref="Y3103">ROUNDDOWN(INDEX($A:$O,MATCH(W3103,$A:$A,0),COLUMN(O$1))/X3103,0)</f>
        <v>26</v>
      </c>
      <c r="Z3103" s="3">
        <f t="array" ref="Z3103">ROUNDDOWN(INDEX($A:$J,MATCH(W3103,$A:$A,0),COLUMN(H$1))/X3103,0)+Y3103</f>
        <v>26</v>
      </c>
      <c r="AA3103" s="5" t="str">
        <f>IFERROR(__xludf.DUMMYFUNCTION("SINGLE(XLOOKUP(W3103,A:A,M:M))"),"")</f>
        <v/>
      </c>
      <c r="AB3103" s="3">
        <f t="array" ref="AB3103">ROUNDDOWN(INDEX($A:$N,MATCH(W3103,$A:$A,0),COLUMN(N$1))/X3103,0)+Z3103</f>
        <v>26</v>
      </c>
      <c r="AC3103" s="3" t="str">
        <f t="array" ref="AC3103">INDEX($A:$P,MATCH(W3103,$A:$A,0),COLUMN(P$1))</f>
        <v>OD</v>
      </c>
      <c r="AD3103" s="3" t="s">
        <v>3352</v>
      </c>
      <c r="AE3103" s="3">
        <v>1.0</v>
      </c>
      <c r="AF3103" s="3">
        <f t="array" ref="AF3103">ROUNDDOWN(INDEX($A:$O,MATCH(AD3103,$A:$A,0),COLUMN(O$1))/AE3103,0)</f>
        <v>19</v>
      </c>
      <c r="AG3103" s="3">
        <f t="array" ref="AG3103">ROUNDDOWN(INDEX($A:$J,MATCH(AD3103,$A:$A,0),COLUMN(H$1))/AE3103,0)+AF3103</f>
        <v>19</v>
      </c>
      <c r="AH3103" s="5" t="str">
        <f>IFERROR(__xludf.DUMMYFUNCTION("SINGLE(XLOOKUP(AD3103,A:A,M:M))"),"")</f>
        <v/>
      </c>
      <c r="AI3103" s="3">
        <f t="array" ref="AI3103">ROUNDDOWN(INDEX($A:$N,MATCH(AD3103,$A:$A,0),COLUMN(N$1))/AE3103,0)+AG3103</f>
        <v>19</v>
      </c>
      <c r="AJ3103" s="3" t="str">
        <f t="array" ref="AJ3103">INDEX($A:$P,MATCH(AD3103,$A:$A,0),COLUMN(P$1))</f>
        <v>OD</v>
      </c>
    </row>
    <row r="3104" ht="15.75" customHeight="1">
      <c r="A3104" s="3" t="s">
        <v>3390</v>
      </c>
      <c r="B3104" s="4" t="str">
        <f t="shared" si="104"/>
        <v>SETODOR5BLGRY</v>
      </c>
      <c r="D3104" s="3" t="s">
        <v>371</v>
      </c>
      <c r="G3104" s="4">
        <v>0.0</v>
      </c>
      <c r="I3104" s="4">
        <v>0.0</v>
      </c>
      <c r="J3104" s="4">
        <v>15.0</v>
      </c>
      <c r="K3104" s="4">
        <v>0.0</v>
      </c>
      <c r="L3104" s="4">
        <v>0.0</v>
      </c>
      <c r="O3104" s="6">
        <f t="shared" si="2"/>
        <v>15</v>
      </c>
      <c r="P3104" s="3" t="s">
        <v>102</v>
      </c>
      <c r="Q3104" s="3" t="str">
        <f t="shared" si="3"/>
        <v>OD</v>
      </c>
      <c r="R3104" s="3">
        <f t="shared" si="4"/>
        <v>15</v>
      </c>
      <c r="S3104" s="3">
        <f t="shared" si="5"/>
        <v>0</v>
      </c>
      <c r="T3104" s="7">
        <f t="shared" si="6"/>
        <v>15</v>
      </c>
      <c r="U3104" s="8">
        <f t="array" ref="U3104">IF(W3104&lt;&gt;0,MAX(IFERROR(INDEX(A:S,MATCH(W3104,A:A,0),COLUMN(M$2)),0),IFERROR(INDEX(A:S,MATCH(AD3104,A:A,0),COLUMN(M$2)),0),IFERROR(INDEX(A:S,MATCH(AK3104,A:A,0),COLUMN(M$2)),0),IFERROR(INDEX(A:S,MATCH(AR3104,A:A,0),COLUMN(M$2)),0)),M3104)</f>
        <v>0</v>
      </c>
      <c r="V3104" s="3">
        <f t="shared" si="7"/>
        <v>0</v>
      </c>
      <c r="W3104" s="3" t="s">
        <v>3373</v>
      </c>
      <c r="X3104" s="3">
        <v>4.0</v>
      </c>
      <c r="Y3104" s="3">
        <f t="array" ref="Y3104">ROUNDDOWN(INDEX($A:$O,MATCH(W3104,$A:$A,0),COLUMN(O$1))/X3104,0)</f>
        <v>15</v>
      </c>
      <c r="Z3104" s="3">
        <f t="array" ref="Z3104">ROUNDDOWN(INDEX($A:$J,MATCH(W3104,$A:$A,0),COLUMN(H$1))/X3104,0)+Y3104</f>
        <v>15</v>
      </c>
      <c r="AA3104" s="5" t="str">
        <f>IFERROR(__xludf.DUMMYFUNCTION("SINGLE(XLOOKUP(W3104,A:A,M:M))"),"")</f>
        <v/>
      </c>
      <c r="AB3104" s="3">
        <f t="array" ref="AB3104">ROUNDDOWN(INDEX($A:$N,MATCH(W3104,$A:$A,0),COLUMN(N$1))/X3104,0)+Z3104</f>
        <v>15</v>
      </c>
      <c r="AC3104" s="3" t="str">
        <f t="array" ref="AC3104">INDEX($A:$P,MATCH(W3104,$A:$A,0),COLUMN(P$1))</f>
        <v>OD</v>
      </c>
      <c r="AD3104" s="3" t="s">
        <v>3352</v>
      </c>
      <c r="AE3104" s="3">
        <v>1.0</v>
      </c>
      <c r="AF3104" s="3">
        <f t="array" ref="AF3104">ROUNDDOWN(INDEX($A:$O,MATCH(AD3104,$A:$A,0),COLUMN(O$1))/AE3104,0)</f>
        <v>19</v>
      </c>
      <c r="AG3104" s="3">
        <f t="array" ref="AG3104">ROUNDDOWN(INDEX($A:$J,MATCH(AD3104,$A:$A,0),COLUMN(H$1))/AE3104,0)+AF3104</f>
        <v>19</v>
      </c>
      <c r="AH3104" s="5" t="str">
        <f>IFERROR(__xludf.DUMMYFUNCTION("SINGLE(XLOOKUP(AD3104,A:A,M:M))"),"")</f>
        <v/>
      </c>
      <c r="AI3104" s="3">
        <f t="array" ref="AI3104">ROUNDDOWN(INDEX($A:$N,MATCH(AD3104,$A:$A,0),COLUMN(N$1))/AE3104,0)+AG3104</f>
        <v>19</v>
      </c>
      <c r="AJ3104" s="3" t="str">
        <f t="array" ref="AJ3104">INDEX($A:$P,MATCH(AD3104,$A:$A,0),COLUMN(P$1))</f>
        <v>OD</v>
      </c>
    </row>
    <row r="3105" ht="15.75" customHeight="1">
      <c r="A3105" s="3" t="s">
        <v>3391</v>
      </c>
      <c r="B3105" s="4" t="str">
        <f t="shared" si="104"/>
        <v>SETODPA5BTBLGRY</v>
      </c>
      <c r="D3105" s="3" t="s">
        <v>371</v>
      </c>
      <c r="G3105" s="4">
        <v>0.0</v>
      </c>
      <c r="I3105" s="4">
        <v>0.0</v>
      </c>
      <c r="J3105" s="4">
        <v>5.0</v>
      </c>
      <c r="K3105" s="4">
        <v>0.0</v>
      </c>
      <c r="L3105" s="4">
        <v>0.0</v>
      </c>
      <c r="O3105" s="6">
        <f t="shared" si="2"/>
        <v>5</v>
      </c>
      <c r="P3105" s="3" t="s">
        <v>102</v>
      </c>
      <c r="Q3105" s="3" t="str">
        <f t="shared" si="3"/>
        <v>OD</v>
      </c>
      <c r="R3105" s="3">
        <f t="shared" si="4"/>
        <v>5</v>
      </c>
      <c r="S3105" s="3">
        <f t="shared" si="5"/>
        <v>14</v>
      </c>
      <c r="T3105" s="7">
        <f t="shared" si="6"/>
        <v>5</v>
      </c>
      <c r="U3105" s="8">
        <f t="array" ref="U3105">IF(W3105&lt;&gt;0,MAX(IFERROR(INDEX(A:S,MATCH(W3105,A:A,0),COLUMN(M$2)),0),IFERROR(INDEX(A:S,MATCH(AD3105,A:A,0),COLUMN(M$2)),0),IFERROR(INDEX(A:S,MATCH(AK3105,A:A,0),COLUMN(M$2)),0),IFERROR(INDEX(A:S,MATCH(AR3105,A:A,0),COLUMN(M$2)),0)),M3105)</f>
        <v>45263</v>
      </c>
      <c r="V3105" s="3">
        <f t="shared" si="7"/>
        <v>0</v>
      </c>
      <c r="W3105" s="3" t="s">
        <v>3361</v>
      </c>
      <c r="X3105" s="3">
        <v>4.0</v>
      </c>
      <c r="Y3105" s="3">
        <f t="array" ref="Y3105">ROUNDDOWN(INDEX($A:$O,MATCH(W3105,$A:$A,0),COLUMN(O$1))/X3105,0)</f>
        <v>5</v>
      </c>
      <c r="Z3105" s="3">
        <f t="array" ref="Z3105">ROUNDDOWN(INDEX($A:$J,MATCH(W3105,$A:$A,0),COLUMN(H$1))/X3105,0)+Y3105</f>
        <v>20</v>
      </c>
      <c r="AA3105" s="5">
        <f>IFERROR(__xludf.DUMMYFUNCTION("SINGLE(XLOOKUP(W3105,A:A,M:M))"),45263.0)</f>
        <v>45263</v>
      </c>
      <c r="AB3105" s="3">
        <f t="array" ref="AB3105">ROUNDDOWN(INDEX($A:$N,MATCH(W3105,$A:$A,0),COLUMN(N$1))/X3105,0)+Z3105</f>
        <v>20</v>
      </c>
      <c r="AC3105" s="3" t="str">
        <f t="array" ref="AC3105">INDEX($A:$P,MATCH(W3105,$A:$A,0),COLUMN(P$1))</f>
        <v>OD</v>
      </c>
      <c r="AD3105" s="3" t="s">
        <v>3352</v>
      </c>
      <c r="AE3105" s="3">
        <v>1.0</v>
      </c>
      <c r="AF3105" s="3">
        <f t="array" ref="AF3105">ROUNDDOWN(INDEX($A:$O,MATCH(AD3105,$A:$A,0),COLUMN(O$1))/AE3105,0)</f>
        <v>19</v>
      </c>
      <c r="AG3105" s="3">
        <f t="array" ref="AG3105">ROUNDDOWN(INDEX($A:$J,MATCH(AD3105,$A:$A,0),COLUMN(H$1))/AE3105,0)+AF3105</f>
        <v>19</v>
      </c>
      <c r="AH3105" s="5" t="str">
        <f>IFERROR(__xludf.DUMMYFUNCTION("SINGLE(XLOOKUP(AD3105,A:A,M:M))"),"")</f>
        <v/>
      </c>
      <c r="AI3105" s="3">
        <f t="array" ref="AI3105">ROUNDDOWN(INDEX($A:$N,MATCH(AD3105,$A:$A,0),COLUMN(N$1))/AE3105,0)+AG3105</f>
        <v>19</v>
      </c>
      <c r="AJ3105" s="3" t="str">
        <f t="array" ref="AJ3105">INDEX($A:$P,MATCH(AD3105,$A:$A,0),COLUMN(P$1))</f>
        <v>OD</v>
      </c>
    </row>
    <row r="3106" ht="15.75" customHeight="1">
      <c r="A3106" s="3" t="s">
        <v>3392</v>
      </c>
      <c r="B3106" s="4" t="str">
        <f t="shared" si="104"/>
        <v>SETODPA5DIBLGRY</v>
      </c>
      <c r="D3106" s="3" t="s">
        <v>371</v>
      </c>
      <c r="G3106" s="4">
        <v>0.0</v>
      </c>
      <c r="I3106" s="4">
        <v>0.0</v>
      </c>
      <c r="J3106" s="4">
        <v>8.0</v>
      </c>
      <c r="K3106" s="4">
        <v>0.0</v>
      </c>
      <c r="L3106" s="4">
        <v>0.0</v>
      </c>
      <c r="O3106" s="6">
        <f t="shared" si="2"/>
        <v>8</v>
      </c>
      <c r="P3106" s="3" t="s">
        <v>102</v>
      </c>
      <c r="Q3106" s="3" t="str">
        <f t="shared" si="3"/>
        <v>OD</v>
      </c>
      <c r="R3106" s="3">
        <f t="shared" si="4"/>
        <v>8</v>
      </c>
      <c r="S3106" s="3">
        <f t="shared" si="5"/>
        <v>0</v>
      </c>
      <c r="T3106" s="7">
        <f t="shared" si="6"/>
        <v>8</v>
      </c>
      <c r="U3106" s="8">
        <f t="array" ref="U3106">IF(W3106&lt;&gt;0,MAX(IFERROR(INDEX(A:S,MATCH(W3106,A:A,0),COLUMN(M$2)),0),IFERROR(INDEX(A:S,MATCH(AD3106,A:A,0),COLUMN(M$2)),0),IFERROR(INDEX(A:S,MATCH(AK3106,A:A,0),COLUMN(M$2)),0),IFERROR(INDEX(A:S,MATCH(AR3106,A:A,0),COLUMN(M$2)),0)),M3106)</f>
        <v>0</v>
      </c>
      <c r="V3106" s="3">
        <f t="shared" si="7"/>
        <v>0</v>
      </c>
      <c r="W3106" s="3" t="s">
        <v>3363</v>
      </c>
      <c r="X3106" s="3">
        <v>1.0</v>
      </c>
      <c r="Y3106" s="3">
        <f t="array" ref="Y3106">ROUNDDOWN(INDEX($A:$O,MATCH(W3106,$A:$A,0),COLUMN(O$1))/X3106,0)</f>
        <v>8</v>
      </c>
      <c r="Z3106" s="3">
        <f t="array" ref="Z3106">ROUNDDOWN(INDEX($A:$J,MATCH(W3106,$A:$A,0),COLUMN(H$1))/X3106,0)+Y3106</f>
        <v>8</v>
      </c>
      <c r="AA3106" s="5" t="str">
        <f>IFERROR(__xludf.DUMMYFUNCTION("SINGLE(XLOOKUP(W3106,A:A,M:M))"),"")</f>
        <v/>
      </c>
      <c r="AB3106" s="3">
        <f t="array" ref="AB3106">ROUNDDOWN(INDEX($A:$N,MATCH(W3106,$A:$A,0),COLUMN(N$1))/X3106,0)+Z3106</f>
        <v>8</v>
      </c>
      <c r="AC3106" s="3" t="str">
        <f t="array" ref="AC3106">INDEX($A:$P,MATCH(W3106,$A:$A,0),COLUMN(P$1))</f>
        <v>OD</v>
      </c>
      <c r="AD3106" s="3" t="s">
        <v>3362</v>
      </c>
      <c r="AE3106" s="3">
        <v>4.0</v>
      </c>
      <c r="AF3106" s="3">
        <f t="array" ref="AF3106">ROUNDDOWN(INDEX($A:$O,MATCH(AD3106,$A:$A,0),COLUMN(O$1))/AE3106,0)</f>
        <v>18</v>
      </c>
      <c r="AG3106" s="3">
        <f t="array" ref="AG3106">ROUNDDOWN(INDEX($A:$J,MATCH(AD3106,$A:$A,0),COLUMN(H$1))/AE3106,0)+AF3106</f>
        <v>18</v>
      </c>
      <c r="AH3106" s="5" t="str">
        <f>IFERROR(__xludf.DUMMYFUNCTION("SINGLE(XLOOKUP(AD3106,A:A,M:M))"),"")</f>
        <v/>
      </c>
      <c r="AI3106" s="3">
        <f t="array" ref="AI3106">ROUNDDOWN(INDEX($A:$N,MATCH(AD3106,$A:$A,0),COLUMN(N$1))/AE3106,0)+AG3106</f>
        <v>18</v>
      </c>
      <c r="AJ3106" s="3" t="str">
        <f t="array" ref="AJ3106">INDEX($A:$P,MATCH(AD3106,$A:$A,0),COLUMN(P$1))</f>
        <v>OD</v>
      </c>
    </row>
    <row r="3107" ht="15.75" customHeight="1">
      <c r="A3107" s="3" t="s">
        <v>3393</v>
      </c>
      <c r="B3107" s="4" t="str">
        <f t="shared" si="104"/>
        <v>SETODPABLGRY</v>
      </c>
      <c r="D3107" s="3" t="s">
        <v>371</v>
      </c>
      <c r="G3107" s="4">
        <v>0.0</v>
      </c>
      <c r="I3107" s="4">
        <v>0.0</v>
      </c>
      <c r="J3107" s="4">
        <v>3.0</v>
      </c>
      <c r="K3107" s="4">
        <v>0.0</v>
      </c>
      <c r="L3107" s="4">
        <v>0.0</v>
      </c>
      <c r="O3107" s="6">
        <f t="shared" si="2"/>
        <v>3</v>
      </c>
      <c r="P3107" s="3" t="s">
        <v>102</v>
      </c>
      <c r="Q3107" s="3" t="str">
        <f t="shared" si="3"/>
        <v>OD</v>
      </c>
      <c r="R3107" s="3">
        <f t="shared" si="4"/>
        <v>3</v>
      </c>
      <c r="S3107" s="3">
        <f t="shared" si="5"/>
        <v>0</v>
      </c>
      <c r="T3107" s="7">
        <f t="shared" si="6"/>
        <v>3</v>
      </c>
      <c r="U3107" s="8">
        <f t="array" ref="U3107">IF(W3107&lt;&gt;0,MAX(IFERROR(INDEX(A:S,MATCH(W3107,A:A,0),COLUMN(M$2)),0),IFERROR(INDEX(A:S,MATCH(AD3107,A:A,0),COLUMN(M$2)),0),IFERROR(INDEX(A:S,MATCH(AK3107,A:A,0),COLUMN(M$2)),0),IFERROR(INDEX(A:S,MATCH(AR3107,A:A,0),COLUMN(M$2)),0)),M3107)</f>
        <v>45306</v>
      </c>
      <c r="V3107" s="3">
        <f t="shared" si="7"/>
        <v>5</v>
      </c>
      <c r="W3107" s="3" t="s">
        <v>3369</v>
      </c>
      <c r="X3107" s="3">
        <v>2.0</v>
      </c>
      <c r="Y3107" s="3">
        <f t="array" ref="Y3107">ROUNDDOWN(INDEX($A:$O,MATCH(W3107,$A:$A,0),COLUMN(O$1))/X3107,0)</f>
        <v>3</v>
      </c>
      <c r="Z3107" s="3">
        <f t="array" ref="Z3107">ROUNDDOWN(INDEX($A:$J,MATCH(W3107,$A:$A,0),COLUMN(H$1))/X3107,0)+Y3107</f>
        <v>3</v>
      </c>
      <c r="AA3107" s="5">
        <f>IFERROR(__xludf.DUMMYFUNCTION("SINGLE(XLOOKUP(W3107,A:A,M:M))"),45306.0)</f>
        <v>45306</v>
      </c>
      <c r="AB3107" s="3">
        <f t="array" ref="AB3107">ROUNDDOWN(INDEX($A:$N,MATCH(W3107,$A:$A,0),COLUMN(N$1))/X3107,0)+Z3107</f>
        <v>8</v>
      </c>
      <c r="AC3107" s="3" t="str">
        <f t="array" ref="AC3107">INDEX($A:$P,MATCH(W3107,$A:$A,0),COLUMN(P$1))</f>
        <v>OD</v>
      </c>
      <c r="AD3107" s="3" t="s">
        <v>2849</v>
      </c>
      <c r="AE3107" s="3">
        <v>1.0</v>
      </c>
      <c r="AF3107" s="3">
        <f t="array" ref="AF3107">ROUNDDOWN(INDEX($A:$O,MATCH(AD3107,$A:$A,0),COLUMN(O$1))/AE3107,0)</f>
        <v>46</v>
      </c>
      <c r="AG3107" s="3">
        <f t="array" ref="AG3107">ROUNDDOWN(INDEX($A:$J,MATCH(AD3107,$A:$A,0),COLUMN(H$1))/AE3107,0)+AF3107</f>
        <v>46</v>
      </c>
      <c r="AH3107" s="5" t="str">
        <f>IFERROR(__xludf.DUMMYFUNCTION("SINGLE(XLOOKUP(AD3107,A:A,M:M))"),"")</f>
        <v/>
      </c>
      <c r="AI3107" s="3">
        <f t="array" ref="AI3107">ROUNDDOWN(INDEX($A:$N,MATCH(AD3107,$A:$A,0),COLUMN(N$1))/AE3107,0)+AG3107</f>
        <v>46</v>
      </c>
      <c r="AJ3107" s="3" t="str">
        <f t="array" ref="AJ3107">INDEX($A:$P,MATCH(AD3107,$A:$A,0),COLUMN(P$1))</f>
        <v>OD</v>
      </c>
    </row>
    <row r="3108" ht="15.75" customHeight="1">
      <c r="A3108" s="3" t="s">
        <v>3394</v>
      </c>
      <c r="B3108" s="4" t="str">
        <f t="shared" si="104"/>
        <v>SETODEZDIBL5</v>
      </c>
      <c r="D3108" s="3" t="s">
        <v>371</v>
      </c>
      <c r="G3108" s="4">
        <v>0.0</v>
      </c>
      <c r="I3108" s="4">
        <v>0.0</v>
      </c>
      <c r="J3108" s="4">
        <v>6.0</v>
      </c>
      <c r="K3108" s="4">
        <v>0.0</v>
      </c>
      <c r="L3108" s="4">
        <v>0.0</v>
      </c>
      <c r="O3108" s="6">
        <f t="shared" si="2"/>
        <v>6</v>
      </c>
      <c r="P3108" s="3" t="s">
        <v>102</v>
      </c>
      <c r="Q3108" s="3" t="str">
        <f t="shared" si="3"/>
        <v>OD</v>
      </c>
      <c r="R3108" s="3">
        <f t="shared" si="4"/>
        <v>6</v>
      </c>
      <c r="S3108" s="3">
        <f t="shared" si="5"/>
        <v>0</v>
      </c>
      <c r="T3108" s="7">
        <f t="shared" si="6"/>
        <v>6</v>
      </c>
      <c r="U3108" s="8">
        <f t="array" ref="U3108">IF(W3108&lt;&gt;0,MAX(IFERROR(INDEX(A:S,MATCH(W3108,A:A,0),COLUMN(M$2)),0),IFERROR(INDEX(A:S,MATCH(AD3108,A:A,0),COLUMN(M$2)),0),IFERROR(INDEX(A:S,MATCH(AK3108,A:A,0),COLUMN(M$2)),0),IFERROR(INDEX(A:S,MATCH(AR3108,A:A,0),COLUMN(M$2)),0)),M3108)</f>
        <v>0</v>
      </c>
      <c r="V3108" s="3">
        <f t="shared" si="7"/>
        <v>0</v>
      </c>
      <c r="W3108" s="3" t="s">
        <v>3374</v>
      </c>
      <c r="X3108" s="3">
        <v>4.0</v>
      </c>
      <c r="Y3108" s="3">
        <f t="array" ref="Y3108">ROUNDDOWN(INDEX($A:$O,MATCH(W3108,$A:$A,0),COLUMN(O$1))/X3108,0)</f>
        <v>11</v>
      </c>
      <c r="Z3108" s="3">
        <f t="array" ref="Z3108">ROUNDDOWN(INDEX($A:$J,MATCH(W3108,$A:$A,0),COLUMN(H$1))/X3108,0)+Y3108</f>
        <v>11</v>
      </c>
      <c r="AA3108" s="5" t="str">
        <f>IFERROR(__xludf.DUMMYFUNCTION("SINGLE(XLOOKUP(W3108,A:A,M:M))"),"")</f>
        <v/>
      </c>
      <c r="AB3108" s="3">
        <f t="array" ref="AB3108">ROUNDDOWN(INDEX($A:$N,MATCH(W3108,$A:$A,0),COLUMN(N$1))/X3108,0)+Z3108</f>
        <v>11</v>
      </c>
      <c r="AC3108" s="3" t="str">
        <f t="array" ref="AC3108">INDEX($A:$P,MATCH(W3108,$A:$A,0),COLUMN(P$1))</f>
        <v>OD</v>
      </c>
      <c r="AD3108" s="3" t="s">
        <v>3375</v>
      </c>
      <c r="AE3108" s="3">
        <v>1.0</v>
      </c>
      <c r="AF3108" s="3">
        <f t="array" ref="AF3108">ROUNDDOWN(INDEX($A:$O,MATCH(AD3108,$A:$A,0),COLUMN(O$1))/AE3108,0)</f>
        <v>6</v>
      </c>
      <c r="AG3108" s="3">
        <f t="array" ref="AG3108">ROUNDDOWN(INDEX($A:$J,MATCH(AD3108,$A:$A,0),COLUMN(H$1))/AE3108,0)+AF3108</f>
        <v>6</v>
      </c>
      <c r="AH3108" s="5" t="str">
        <f>IFERROR(__xludf.DUMMYFUNCTION("SINGLE(XLOOKUP(AD3108,A:A,M:M))"),"")</f>
        <v/>
      </c>
      <c r="AI3108" s="3">
        <f t="array" ref="AI3108">ROUNDDOWN(INDEX($A:$N,MATCH(AD3108,$A:$A,0),COLUMN(N$1))/AE3108,0)+AG3108</f>
        <v>6</v>
      </c>
      <c r="AJ3108" s="3" t="str">
        <f t="array" ref="AJ3108">INDEX($A:$P,MATCH(AD3108,$A:$A,0),COLUMN(P$1))</f>
        <v>OD</v>
      </c>
    </row>
    <row r="3109" ht="15.75" customHeight="1">
      <c r="A3109" s="3" t="s">
        <v>3395</v>
      </c>
      <c r="B3109" s="4" t="str">
        <f t="shared" si="104"/>
        <v>SETODEZDIBL7</v>
      </c>
      <c r="D3109" s="3" t="s">
        <v>371</v>
      </c>
      <c r="G3109" s="4">
        <v>0.0</v>
      </c>
      <c r="I3109" s="4">
        <v>0.0</v>
      </c>
      <c r="J3109" s="4">
        <v>6.0</v>
      </c>
      <c r="K3109" s="4">
        <v>0.0</v>
      </c>
      <c r="L3109" s="4">
        <v>0.0</v>
      </c>
      <c r="O3109" s="6">
        <f t="shared" si="2"/>
        <v>6</v>
      </c>
      <c r="P3109" s="3" t="s">
        <v>102</v>
      </c>
      <c r="Q3109" s="3" t="str">
        <f t="shared" si="3"/>
        <v>OD</v>
      </c>
      <c r="R3109" s="3">
        <f t="shared" si="4"/>
        <v>6</v>
      </c>
      <c r="S3109" s="3">
        <f t="shared" si="5"/>
        <v>0</v>
      </c>
      <c r="T3109" s="7">
        <f t="shared" si="6"/>
        <v>6</v>
      </c>
      <c r="U3109" s="8">
        <f t="array" ref="U3109">IF(W3109&lt;&gt;0,MAX(IFERROR(INDEX(A:S,MATCH(W3109,A:A,0),COLUMN(M$2)),0),IFERROR(INDEX(A:S,MATCH(AD3109,A:A,0),COLUMN(M$2)),0),IFERROR(INDEX(A:S,MATCH(AK3109,A:A,0),COLUMN(M$2)),0),IFERROR(INDEX(A:S,MATCH(AR3109,A:A,0),COLUMN(M$2)),0)),M3109)</f>
        <v>0</v>
      </c>
      <c r="V3109" s="3">
        <f t="shared" si="7"/>
        <v>0</v>
      </c>
      <c r="W3109" s="3" t="s">
        <v>3375</v>
      </c>
      <c r="X3109" s="3">
        <v>1.0</v>
      </c>
      <c r="Y3109" s="3">
        <f t="array" ref="Y3109">ROUNDDOWN(INDEX($A:$O,MATCH(W3109,$A:$A,0),COLUMN(O$1))/X3109,0)</f>
        <v>6</v>
      </c>
      <c r="Z3109" s="3">
        <f t="array" ref="Z3109">ROUNDDOWN(INDEX($A:$J,MATCH(W3109,$A:$A,0),COLUMN(H$1))/X3109,0)+Y3109</f>
        <v>6</v>
      </c>
      <c r="AA3109" s="5" t="str">
        <f>IFERROR(__xludf.DUMMYFUNCTION("SINGLE(XLOOKUP(W3109,A:A,M:M))"),"")</f>
        <v/>
      </c>
      <c r="AB3109" s="3">
        <f t="array" ref="AB3109">ROUNDDOWN(INDEX($A:$N,MATCH(W3109,$A:$A,0),COLUMN(N$1))/X3109,0)+Z3109</f>
        <v>6</v>
      </c>
      <c r="AC3109" s="3" t="str">
        <f t="array" ref="AC3109">INDEX($A:$P,MATCH(W3109,$A:$A,0),COLUMN(P$1))</f>
        <v>OD</v>
      </c>
      <c r="AD3109" s="3" t="s">
        <v>3374</v>
      </c>
      <c r="AE3109" s="3">
        <v>6.0</v>
      </c>
      <c r="AF3109" s="3">
        <f t="array" ref="AF3109">ROUNDDOWN(INDEX($A:$O,MATCH(AD3109,$A:$A,0),COLUMN(O$1))/AE3109,0)</f>
        <v>7</v>
      </c>
      <c r="AG3109" s="3">
        <f t="array" ref="AG3109">ROUNDDOWN(INDEX($A:$J,MATCH(AD3109,$A:$A,0),COLUMN(H$1))/AE3109,0)+AF3109</f>
        <v>7</v>
      </c>
      <c r="AH3109" s="5" t="str">
        <f>IFERROR(__xludf.DUMMYFUNCTION("SINGLE(XLOOKUP(AD3109,A:A,M:M))"),"")</f>
        <v/>
      </c>
      <c r="AI3109" s="3">
        <f t="array" ref="AI3109">ROUNDDOWN(INDEX($A:$N,MATCH(AD3109,$A:$A,0),COLUMN(N$1))/AE3109,0)+AG3109</f>
        <v>7</v>
      </c>
      <c r="AJ3109" s="3" t="str">
        <f t="array" ref="AJ3109">INDEX($A:$P,MATCH(AD3109,$A:$A,0),COLUMN(P$1))</f>
        <v>OD</v>
      </c>
    </row>
    <row r="3110" ht="15.75" customHeight="1">
      <c r="A3110" s="3" t="s">
        <v>3396</v>
      </c>
      <c r="B3110" s="4" t="str">
        <f t="shared" si="104"/>
        <v>LCVLBAJVCHO26</v>
      </c>
      <c r="D3110" s="3" t="s">
        <v>101</v>
      </c>
      <c r="G3110" s="4">
        <v>40.0</v>
      </c>
      <c r="I3110" s="4">
        <v>0.0</v>
      </c>
      <c r="J3110" s="4">
        <v>38.0</v>
      </c>
      <c r="K3110" s="4">
        <v>0.0</v>
      </c>
      <c r="L3110" s="4">
        <v>0.0</v>
      </c>
      <c r="M3110" s="5"/>
      <c r="O3110" s="6">
        <f t="shared" si="2"/>
        <v>40</v>
      </c>
      <c r="P3110" s="3" t="s">
        <v>137</v>
      </c>
      <c r="Q3110" s="3" t="str">
        <f t="shared" si="3"/>
        <v>LC BARSTL</v>
      </c>
      <c r="R3110" s="3">
        <f t="shared" si="4"/>
        <v>40</v>
      </c>
      <c r="S3110" s="3" t="str">
        <f t="shared" si="5"/>
        <v/>
      </c>
      <c r="T3110" s="7">
        <f t="shared" si="6"/>
        <v>40</v>
      </c>
      <c r="U3110" s="8" t="str">
        <f t="array" ref="U3110">IF(W3110&lt;&gt;0,MAX(IFERROR(INDEX(A:S,MATCH(W3110,A:A,0),COLUMN(M$2)),0),IFERROR(INDEX(A:S,MATCH(AD3110,A:A,0),COLUMN(M$2)),0),IFERROR(INDEX(A:S,MATCH(AK3110,A:A,0),COLUMN(M$2)),0),IFERROR(INDEX(A:S,MATCH(AR3110,A:A,0),COLUMN(M$2)),0)),M3110)</f>
        <v/>
      </c>
      <c r="V3110" s="3" t="str">
        <f t="shared" si="7"/>
        <v/>
      </c>
    </row>
    <row r="3111" ht="15.75" customHeight="1">
      <c r="A3111" s="3" t="s">
        <v>3397</v>
      </c>
      <c r="B3111" s="4" t="str">
        <f t="shared" si="104"/>
        <v>LCVLBAJVCHO30</v>
      </c>
      <c r="D3111" s="3" t="s">
        <v>101</v>
      </c>
      <c r="G3111" s="4">
        <v>63.0</v>
      </c>
      <c r="I3111" s="4">
        <v>0.0</v>
      </c>
      <c r="J3111" s="4">
        <v>61.0</v>
      </c>
      <c r="K3111" s="4">
        <v>0.0</v>
      </c>
      <c r="L3111" s="4">
        <v>0.0</v>
      </c>
      <c r="M3111" s="5"/>
      <c r="O3111" s="6">
        <f t="shared" si="2"/>
        <v>63</v>
      </c>
      <c r="P3111" s="3" t="s">
        <v>137</v>
      </c>
      <c r="Q3111" s="3" t="str">
        <f t="shared" si="3"/>
        <v>LC BARSTL</v>
      </c>
      <c r="R3111" s="3">
        <f t="shared" si="4"/>
        <v>63</v>
      </c>
      <c r="S3111" s="3" t="str">
        <f t="shared" si="5"/>
        <v/>
      </c>
      <c r="T3111" s="7">
        <f t="shared" si="6"/>
        <v>63</v>
      </c>
      <c r="U3111" s="8" t="str">
        <f t="array" ref="U3111">IF(W3111&lt;&gt;0,MAX(IFERROR(INDEX(A:S,MATCH(W3111,A:A,0),COLUMN(M$2)),0),IFERROR(INDEX(A:S,MATCH(AD3111,A:A,0),COLUMN(M$2)),0),IFERROR(INDEX(A:S,MATCH(AK3111,A:A,0),COLUMN(M$2)),0),IFERROR(INDEX(A:S,MATCH(AR3111,A:A,0),COLUMN(M$2)),0)),M3111)</f>
        <v/>
      </c>
      <c r="V3111" s="3" t="str">
        <f t="shared" si="7"/>
        <v/>
      </c>
    </row>
    <row r="3112" ht="15.75" customHeight="1">
      <c r="A3112" s="3" t="s">
        <v>3398</v>
      </c>
      <c r="B3112" s="4" t="str">
        <f t="shared" si="104"/>
        <v>LCVLBASLWH26</v>
      </c>
      <c r="D3112" s="3" t="s">
        <v>101</v>
      </c>
      <c r="G3112" s="4">
        <v>11.0</v>
      </c>
      <c r="I3112" s="4">
        <v>0.0</v>
      </c>
      <c r="J3112" s="4">
        <v>9.0</v>
      </c>
      <c r="K3112" s="4">
        <v>0.0</v>
      </c>
      <c r="L3112" s="4">
        <v>0.0</v>
      </c>
      <c r="M3112" s="5"/>
      <c r="O3112" s="6">
        <f t="shared" si="2"/>
        <v>11</v>
      </c>
      <c r="P3112" s="3" t="s">
        <v>137</v>
      </c>
      <c r="Q3112" s="3" t="str">
        <f t="shared" si="3"/>
        <v>LC BARSTL</v>
      </c>
      <c r="R3112" s="3">
        <f t="shared" si="4"/>
        <v>11</v>
      </c>
      <c r="S3112" s="3" t="str">
        <f t="shared" si="5"/>
        <v/>
      </c>
      <c r="T3112" s="7">
        <f t="shared" si="6"/>
        <v>11</v>
      </c>
      <c r="U3112" s="8" t="str">
        <f t="array" ref="U3112">IF(W3112&lt;&gt;0,MAX(IFERROR(INDEX(A:S,MATCH(W3112,A:A,0),COLUMN(M$2)),0),IFERROR(INDEX(A:S,MATCH(AD3112,A:A,0),COLUMN(M$2)),0),IFERROR(INDEX(A:S,MATCH(AK3112,A:A,0),COLUMN(M$2)),0),IFERROR(INDEX(A:S,MATCH(AR3112,A:A,0),COLUMN(M$2)),0)),M3112)</f>
        <v/>
      </c>
      <c r="V3112" s="3" t="str">
        <f t="shared" si="7"/>
        <v/>
      </c>
    </row>
    <row r="3113" ht="15.75" customHeight="1">
      <c r="A3113" s="3" t="s">
        <v>3399</v>
      </c>
      <c r="B3113" s="4" t="str">
        <f t="shared" si="104"/>
        <v>LCVLBASLWH30</v>
      </c>
      <c r="D3113" s="3" t="s">
        <v>101</v>
      </c>
      <c r="G3113" s="4">
        <v>59.0</v>
      </c>
      <c r="I3113" s="4">
        <v>0.0</v>
      </c>
      <c r="J3113" s="4">
        <v>57.0</v>
      </c>
      <c r="K3113" s="4">
        <v>0.0</v>
      </c>
      <c r="L3113" s="4">
        <v>0.0</v>
      </c>
      <c r="O3113" s="6">
        <f t="shared" si="2"/>
        <v>59</v>
      </c>
      <c r="P3113" s="3" t="s">
        <v>137</v>
      </c>
      <c r="Q3113" s="3" t="str">
        <f t="shared" si="3"/>
        <v>LC BARSTL</v>
      </c>
      <c r="R3113" s="3">
        <f t="shared" si="4"/>
        <v>59</v>
      </c>
      <c r="S3113" s="3" t="str">
        <f t="shared" si="5"/>
        <v/>
      </c>
      <c r="T3113" s="7">
        <f t="shared" si="6"/>
        <v>59</v>
      </c>
      <c r="U3113" s="8" t="str">
        <f t="array" ref="U3113">IF(W3113&lt;&gt;0,MAX(IFERROR(INDEX(A:S,MATCH(W3113,A:A,0),COLUMN(M$2)),0),IFERROR(INDEX(A:S,MATCH(AD3113,A:A,0),COLUMN(M$2)),0),IFERROR(INDEX(A:S,MATCH(AK3113,A:A,0),COLUMN(M$2)),0),IFERROR(INDEX(A:S,MATCH(AR3113,A:A,0),COLUMN(M$2)),0)),M3113)</f>
        <v/>
      </c>
      <c r="V3113" s="3" t="str">
        <f t="shared" si="7"/>
        <v/>
      </c>
    </row>
    <row r="3114" ht="15.75" customHeight="1">
      <c r="A3114" s="3" t="s">
        <v>3400</v>
      </c>
      <c r="B3114" s="4" t="str">
        <f t="shared" si="104"/>
        <v>LCVLBASLGR26</v>
      </c>
      <c r="D3114" s="3" t="s">
        <v>101</v>
      </c>
      <c r="G3114" s="4">
        <v>51.0</v>
      </c>
      <c r="I3114" s="4">
        <v>0.0</v>
      </c>
      <c r="J3114" s="4">
        <v>49.0</v>
      </c>
      <c r="K3114" s="4">
        <v>0.0</v>
      </c>
      <c r="L3114" s="4">
        <v>0.0</v>
      </c>
      <c r="O3114" s="6">
        <f t="shared" si="2"/>
        <v>51</v>
      </c>
      <c r="P3114" s="3" t="s">
        <v>137</v>
      </c>
      <c r="Q3114" s="3" t="str">
        <f t="shared" si="3"/>
        <v>LC BARSTL</v>
      </c>
      <c r="R3114" s="3">
        <f t="shared" si="4"/>
        <v>51</v>
      </c>
      <c r="S3114" s="3" t="str">
        <f t="shared" si="5"/>
        <v/>
      </c>
      <c r="T3114" s="7">
        <f t="shared" si="6"/>
        <v>51</v>
      </c>
      <c r="U3114" s="8" t="str">
        <f t="array" ref="U3114">IF(W3114&lt;&gt;0,MAX(IFERROR(INDEX(A:S,MATCH(W3114,A:A,0),COLUMN(M$2)),0),IFERROR(INDEX(A:S,MATCH(AD3114,A:A,0),COLUMN(M$2)),0),IFERROR(INDEX(A:S,MATCH(AK3114,A:A,0),COLUMN(M$2)),0),IFERROR(INDEX(A:S,MATCH(AR3114,A:A,0),COLUMN(M$2)),0)),M3114)</f>
        <v/>
      </c>
      <c r="V3114" s="3" t="str">
        <f t="shared" si="7"/>
        <v/>
      </c>
    </row>
    <row r="3115" ht="15.75" customHeight="1">
      <c r="A3115" s="3" t="s">
        <v>3401</v>
      </c>
      <c r="B3115" s="4" t="str">
        <f t="shared" si="104"/>
        <v>LCVLBASLGR30</v>
      </c>
      <c r="D3115" s="3" t="s">
        <v>101</v>
      </c>
      <c r="G3115" s="4">
        <v>45.0</v>
      </c>
      <c r="I3115" s="4">
        <v>0.0</v>
      </c>
      <c r="J3115" s="4">
        <v>43.0</v>
      </c>
      <c r="K3115" s="4">
        <v>0.0</v>
      </c>
      <c r="L3115" s="4">
        <v>0.0</v>
      </c>
      <c r="O3115" s="6">
        <f t="shared" si="2"/>
        <v>45</v>
      </c>
      <c r="P3115" s="3" t="s">
        <v>137</v>
      </c>
      <c r="Q3115" s="3" t="str">
        <f t="shared" si="3"/>
        <v>LC BARSTL</v>
      </c>
      <c r="R3115" s="3">
        <f t="shared" si="4"/>
        <v>45</v>
      </c>
      <c r="S3115" s="3" t="str">
        <f t="shared" si="5"/>
        <v/>
      </c>
      <c r="T3115" s="7">
        <f t="shared" si="6"/>
        <v>45</v>
      </c>
      <c r="U3115" s="8" t="str">
        <f t="array" ref="U3115">IF(W3115&lt;&gt;0,MAX(IFERROR(INDEX(A:S,MATCH(W3115,A:A,0),COLUMN(M$2)),0),IFERROR(INDEX(A:S,MATCH(AD3115,A:A,0),COLUMN(M$2)),0),IFERROR(INDEX(A:S,MATCH(AK3115,A:A,0),COLUMN(M$2)),0),IFERROR(INDEX(A:S,MATCH(AR3115,A:A,0),COLUMN(M$2)),0)),M3115)</f>
        <v/>
      </c>
      <c r="V3115" s="3" t="str">
        <f t="shared" si="7"/>
        <v/>
      </c>
    </row>
    <row r="3116" ht="15.75" customHeight="1">
      <c r="A3116" s="3" t="s">
        <v>3402</v>
      </c>
      <c r="B3116" s="4" t="str">
        <f t="shared" si="104"/>
        <v>LCVLBAMBGR26</v>
      </c>
      <c r="D3116" s="3" t="s">
        <v>101</v>
      </c>
      <c r="G3116" s="4">
        <v>97.0</v>
      </c>
      <c r="I3116" s="4">
        <v>0.0</v>
      </c>
      <c r="J3116" s="4">
        <v>95.0</v>
      </c>
      <c r="K3116" s="4">
        <v>0.0</v>
      </c>
      <c r="L3116" s="4">
        <v>0.0</v>
      </c>
      <c r="M3116" s="5"/>
      <c r="O3116" s="6">
        <f t="shared" si="2"/>
        <v>97</v>
      </c>
      <c r="P3116" s="3" t="s">
        <v>137</v>
      </c>
      <c r="Q3116" s="3" t="str">
        <f t="shared" si="3"/>
        <v>LC BARSTL</v>
      </c>
      <c r="R3116" s="3">
        <f t="shared" si="4"/>
        <v>97</v>
      </c>
      <c r="S3116" s="3" t="str">
        <f t="shared" si="5"/>
        <v/>
      </c>
      <c r="T3116" s="7">
        <f t="shared" si="6"/>
        <v>97</v>
      </c>
      <c r="U3116" s="8" t="str">
        <f t="array" ref="U3116">IF(W3116&lt;&gt;0,MAX(IFERROR(INDEX(A:S,MATCH(W3116,A:A,0),COLUMN(M$2)),0),IFERROR(INDEX(A:S,MATCH(AD3116,A:A,0),COLUMN(M$2)),0),IFERROR(INDEX(A:S,MATCH(AK3116,A:A,0),COLUMN(M$2)),0),IFERROR(INDEX(A:S,MATCH(AR3116,A:A,0),COLUMN(M$2)),0)),M3116)</f>
        <v/>
      </c>
      <c r="V3116" s="3" t="str">
        <f t="shared" si="7"/>
        <v/>
      </c>
    </row>
    <row r="3117" ht="15.75" customHeight="1">
      <c r="A3117" s="3" t="s">
        <v>3403</v>
      </c>
      <c r="B3117" s="4" t="str">
        <f t="shared" si="104"/>
        <v>LCVLBAMBGR30</v>
      </c>
      <c r="D3117" s="3" t="s">
        <v>101</v>
      </c>
      <c r="G3117" s="4">
        <v>22.0</v>
      </c>
      <c r="H3117" s="3">
        <v>80.0</v>
      </c>
      <c r="I3117" s="4">
        <v>2.0</v>
      </c>
      <c r="J3117" s="4">
        <v>18.0</v>
      </c>
      <c r="K3117" s="4">
        <v>0.0</v>
      </c>
      <c r="L3117" s="4">
        <v>0.0</v>
      </c>
      <c r="M3117" s="5">
        <v>45264.0</v>
      </c>
      <c r="O3117" s="6">
        <f t="shared" si="2"/>
        <v>20</v>
      </c>
      <c r="P3117" s="3" t="s">
        <v>137</v>
      </c>
      <c r="Q3117" s="3" t="str">
        <f t="shared" si="3"/>
        <v>LC BARSTL</v>
      </c>
      <c r="R3117" s="3">
        <f t="shared" si="4"/>
        <v>20</v>
      </c>
      <c r="S3117" s="3">
        <f t="shared" si="5"/>
        <v>80</v>
      </c>
      <c r="T3117" s="7">
        <f t="shared" si="6"/>
        <v>20</v>
      </c>
      <c r="U3117" s="8">
        <f t="array" ref="U3117">IF(W3117&lt;&gt;0,MAX(IFERROR(INDEX(A:S,MATCH(W3117,A:A,0),COLUMN(M$2)),0),IFERROR(INDEX(A:S,MATCH(AD3117,A:A,0),COLUMN(M$2)),0),IFERROR(INDEX(A:S,MATCH(AK3117,A:A,0),COLUMN(M$2)),0),IFERROR(INDEX(A:S,MATCH(AR3117,A:A,0),COLUMN(M$2)),0)),M3117)</f>
        <v>45264</v>
      </c>
      <c r="V3117" s="3" t="str">
        <f t="shared" si="7"/>
        <v/>
      </c>
    </row>
    <row r="3118" ht="15.75" customHeight="1">
      <c r="A3118" s="3" t="s">
        <v>3404</v>
      </c>
      <c r="B3118" s="4" t="str">
        <f t="shared" si="104"/>
        <v>LCCPBASLWH26</v>
      </c>
      <c r="D3118" s="3" t="s">
        <v>101</v>
      </c>
      <c r="G3118" s="4">
        <v>28.0</v>
      </c>
      <c r="I3118" s="4">
        <v>0.0</v>
      </c>
      <c r="J3118" s="4">
        <v>26.0</v>
      </c>
      <c r="K3118" s="4">
        <v>0.0</v>
      </c>
      <c r="L3118" s="4">
        <v>0.0</v>
      </c>
      <c r="M3118" s="5"/>
      <c r="O3118" s="6">
        <f t="shared" si="2"/>
        <v>28</v>
      </c>
      <c r="P3118" s="3" t="s">
        <v>137</v>
      </c>
      <c r="Q3118" s="3" t="str">
        <f t="shared" si="3"/>
        <v>LC BARSTL</v>
      </c>
      <c r="R3118" s="3">
        <f t="shared" si="4"/>
        <v>28</v>
      </c>
      <c r="S3118" s="3" t="str">
        <f t="shared" si="5"/>
        <v/>
      </c>
      <c r="T3118" s="7">
        <f t="shared" si="6"/>
        <v>28</v>
      </c>
      <c r="U3118" s="8" t="str">
        <f t="array" ref="U3118">IF(W3118&lt;&gt;0,MAX(IFERROR(INDEX(A:S,MATCH(W3118,A:A,0),COLUMN(M$2)),0),IFERROR(INDEX(A:S,MATCH(AD3118,A:A,0),COLUMN(M$2)),0),IFERROR(INDEX(A:S,MATCH(AK3118,A:A,0),COLUMN(M$2)),0),IFERROR(INDEX(A:S,MATCH(AR3118,A:A,0),COLUMN(M$2)),0)),M3118)</f>
        <v/>
      </c>
      <c r="V3118" s="3" t="str">
        <f t="shared" si="7"/>
        <v/>
      </c>
    </row>
    <row r="3119" ht="15.75" customHeight="1">
      <c r="A3119" s="3" t="s">
        <v>3405</v>
      </c>
      <c r="B3119" s="4" t="str">
        <f t="shared" si="104"/>
        <v>LCCPBASLWH30</v>
      </c>
      <c r="D3119" s="3" t="s">
        <v>101</v>
      </c>
      <c r="G3119" s="4">
        <v>38.0</v>
      </c>
      <c r="I3119" s="4">
        <v>0.0</v>
      </c>
      <c r="J3119" s="4">
        <v>36.0</v>
      </c>
      <c r="K3119" s="4">
        <v>0.0</v>
      </c>
      <c r="L3119" s="4">
        <v>0.0</v>
      </c>
      <c r="O3119" s="6">
        <f t="shared" si="2"/>
        <v>38</v>
      </c>
      <c r="P3119" s="3" t="s">
        <v>137</v>
      </c>
      <c r="Q3119" s="3" t="str">
        <f t="shared" si="3"/>
        <v>LC BARSTL</v>
      </c>
      <c r="R3119" s="3">
        <f t="shared" si="4"/>
        <v>38</v>
      </c>
      <c r="S3119" s="3" t="str">
        <f t="shared" si="5"/>
        <v/>
      </c>
      <c r="T3119" s="7">
        <f t="shared" si="6"/>
        <v>38</v>
      </c>
      <c r="U3119" s="8" t="str">
        <f t="array" ref="U3119">IF(W3119&lt;&gt;0,MAX(IFERROR(INDEX(A:S,MATCH(W3119,A:A,0),COLUMN(M$2)),0),IFERROR(INDEX(A:S,MATCH(AD3119,A:A,0),COLUMN(M$2)),0),IFERROR(INDEX(A:S,MATCH(AK3119,A:A,0),COLUMN(M$2)),0),IFERROR(INDEX(A:S,MATCH(AR3119,A:A,0),COLUMN(M$2)),0)),M3119)</f>
        <v/>
      </c>
      <c r="V3119" s="3" t="str">
        <f t="shared" si="7"/>
        <v/>
      </c>
    </row>
    <row r="3120" ht="15.75" customHeight="1">
      <c r="A3120" s="3" t="s">
        <v>3406</v>
      </c>
      <c r="B3120" s="4" t="str">
        <f t="shared" si="104"/>
        <v>LCCPBASLGR26</v>
      </c>
      <c r="D3120" s="3" t="s">
        <v>101</v>
      </c>
      <c r="G3120" s="4">
        <v>33.0</v>
      </c>
      <c r="I3120" s="4">
        <v>0.0</v>
      </c>
      <c r="J3120" s="4">
        <v>31.0</v>
      </c>
      <c r="K3120" s="4">
        <v>0.0</v>
      </c>
      <c r="L3120" s="4">
        <v>0.0</v>
      </c>
      <c r="M3120" s="5"/>
      <c r="O3120" s="6">
        <f t="shared" si="2"/>
        <v>33</v>
      </c>
      <c r="P3120" s="3" t="s">
        <v>137</v>
      </c>
      <c r="Q3120" s="3" t="str">
        <f t="shared" si="3"/>
        <v>LC BARSTL</v>
      </c>
      <c r="R3120" s="3">
        <f t="shared" si="4"/>
        <v>33</v>
      </c>
      <c r="S3120" s="3" t="str">
        <f t="shared" si="5"/>
        <v/>
      </c>
      <c r="T3120" s="7">
        <f t="shared" si="6"/>
        <v>33</v>
      </c>
      <c r="U3120" s="8" t="str">
        <f t="array" ref="U3120">IF(W3120&lt;&gt;0,MAX(IFERROR(INDEX(A:S,MATCH(W3120,A:A,0),COLUMN(M$2)),0),IFERROR(INDEX(A:S,MATCH(AD3120,A:A,0),COLUMN(M$2)),0),IFERROR(INDEX(A:S,MATCH(AK3120,A:A,0),COLUMN(M$2)),0),IFERROR(INDEX(A:S,MATCH(AR3120,A:A,0),COLUMN(M$2)),0)),M3120)</f>
        <v/>
      </c>
      <c r="V3120" s="3" t="str">
        <f t="shared" si="7"/>
        <v/>
      </c>
    </row>
    <row r="3121" ht="15.75" customHeight="1">
      <c r="A3121" s="3" t="s">
        <v>3407</v>
      </c>
      <c r="B3121" s="4" t="str">
        <f t="shared" si="104"/>
        <v>LCCPBASLGR30</v>
      </c>
      <c r="D3121" s="3" t="s">
        <v>101</v>
      </c>
      <c r="G3121" s="4">
        <v>48.0</v>
      </c>
      <c r="I3121" s="4">
        <v>0.0</v>
      </c>
      <c r="J3121" s="4">
        <v>46.0</v>
      </c>
      <c r="K3121" s="4">
        <v>0.0</v>
      </c>
      <c r="L3121" s="4">
        <v>0.0</v>
      </c>
      <c r="O3121" s="6">
        <f t="shared" si="2"/>
        <v>48</v>
      </c>
      <c r="P3121" s="3" t="s">
        <v>137</v>
      </c>
      <c r="Q3121" s="3" t="str">
        <f t="shared" si="3"/>
        <v>LC BARSTL</v>
      </c>
      <c r="R3121" s="3">
        <f t="shared" si="4"/>
        <v>48</v>
      </c>
      <c r="S3121" s="3" t="str">
        <f t="shared" si="5"/>
        <v/>
      </c>
      <c r="T3121" s="7">
        <f t="shared" si="6"/>
        <v>48</v>
      </c>
      <c r="U3121" s="8" t="str">
        <f t="array" ref="U3121">IF(W3121&lt;&gt;0,MAX(IFERROR(INDEX(A:S,MATCH(W3121,A:A,0),COLUMN(M$2)),0),IFERROR(INDEX(A:S,MATCH(AD3121,A:A,0),COLUMN(M$2)),0),IFERROR(INDEX(A:S,MATCH(AK3121,A:A,0),COLUMN(M$2)),0),IFERROR(INDEX(A:S,MATCH(AR3121,A:A,0),COLUMN(M$2)),0)),M3121)</f>
        <v/>
      </c>
      <c r="V3121" s="3" t="str">
        <f t="shared" si="7"/>
        <v/>
      </c>
    </row>
    <row r="3122" ht="15.75" customHeight="1">
      <c r="A3122" s="3" t="s">
        <v>3408</v>
      </c>
      <c r="B3122" s="4" t="str">
        <f t="shared" si="104"/>
        <v>LCCSBASLGR26</v>
      </c>
      <c r="D3122" s="3" t="s">
        <v>101</v>
      </c>
      <c r="G3122" s="4">
        <v>1.0</v>
      </c>
      <c r="I3122" s="4">
        <v>1.0</v>
      </c>
      <c r="J3122" s="4">
        <v>0.0</v>
      </c>
      <c r="K3122" s="4">
        <v>0.0</v>
      </c>
      <c r="L3122" s="4">
        <v>0.0</v>
      </c>
      <c r="M3122" s="5">
        <v>45266.0</v>
      </c>
      <c r="N3122" s="3">
        <v>90.0</v>
      </c>
      <c r="O3122" s="6">
        <f t="shared" si="2"/>
        <v>0</v>
      </c>
      <c r="P3122" s="3" t="s">
        <v>137</v>
      </c>
      <c r="Q3122" s="3" t="str">
        <f t="shared" si="3"/>
        <v>LC BARSTL</v>
      </c>
      <c r="R3122" s="3">
        <f t="shared" si="4"/>
        <v>0</v>
      </c>
      <c r="S3122" s="3" t="str">
        <f t="shared" si="5"/>
        <v/>
      </c>
      <c r="T3122" s="7">
        <f t="shared" si="6"/>
        <v>0</v>
      </c>
      <c r="U3122" s="8">
        <f t="array" ref="U3122">IF(W3122&lt;&gt;0,MAX(IFERROR(INDEX(A:S,MATCH(W3122,A:A,0),COLUMN(M$2)),0),IFERROR(INDEX(A:S,MATCH(AD3122,A:A,0),COLUMN(M$2)),0),IFERROR(INDEX(A:S,MATCH(AK3122,A:A,0),COLUMN(M$2)),0),IFERROR(INDEX(A:S,MATCH(AR3122,A:A,0),COLUMN(M$2)),0)),M3122)</f>
        <v>45266</v>
      </c>
      <c r="V3122" s="3">
        <f t="shared" si="7"/>
        <v>90</v>
      </c>
    </row>
    <row r="3123" ht="15.75" customHeight="1">
      <c r="A3123" s="3" t="s">
        <v>3409</v>
      </c>
      <c r="B3123" s="4" t="str">
        <f t="shared" si="104"/>
        <v>LCCSBASLGR30</v>
      </c>
      <c r="D3123" s="3" t="s">
        <v>101</v>
      </c>
      <c r="G3123" s="4">
        <v>28.0</v>
      </c>
      <c r="I3123" s="4">
        <v>0.0</v>
      </c>
      <c r="J3123" s="4">
        <v>26.0</v>
      </c>
      <c r="K3123" s="4">
        <v>0.0</v>
      </c>
      <c r="L3123" s="4">
        <v>0.0</v>
      </c>
      <c r="M3123" s="5"/>
      <c r="O3123" s="6">
        <f t="shared" si="2"/>
        <v>28</v>
      </c>
      <c r="P3123" s="3" t="s">
        <v>137</v>
      </c>
      <c r="Q3123" s="3" t="str">
        <f t="shared" si="3"/>
        <v>LC BARSTL</v>
      </c>
      <c r="R3123" s="3">
        <f t="shared" si="4"/>
        <v>28</v>
      </c>
      <c r="S3123" s="3" t="str">
        <f t="shared" si="5"/>
        <v/>
      </c>
      <c r="T3123" s="7">
        <f t="shared" si="6"/>
        <v>28</v>
      </c>
      <c r="U3123" s="8" t="str">
        <f t="array" ref="U3123">IF(W3123&lt;&gt;0,MAX(IFERROR(INDEX(A:S,MATCH(W3123,A:A,0),COLUMN(M$2)),0),IFERROR(INDEX(A:S,MATCH(AD3123,A:A,0),COLUMN(M$2)),0),IFERROR(INDEX(A:S,MATCH(AK3123,A:A,0),COLUMN(M$2)),0),IFERROR(INDEX(A:S,MATCH(AR3123,A:A,0),COLUMN(M$2)),0)),M3123)</f>
        <v/>
      </c>
      <c r="V3123" s="3" t="str">
        <f t="shared" si="7"/>
        <v/>
      </c>
    </row>
    <row r="3124" ht="15.75" customHeight="1">
      <c r="A3124" s="3" t="s">
        <v>3410</v>
      </c>
      <c r="B3124" s="4" t="str">
        <f t="shared" si="104"/>
        <v>LCBAARBLKDGRY30</v>
      </c>
      <c r="D3124" s="3" t="s">
        <v>371</v>
      </c>
      <c r="G3124" s="4">
        <v>31.0</v>
      </c>
      <c r="I3124" s="4">
        <v>6.0</v>
      </c>
      <c r="J3124" s="4">
        <v>23.0</v>
      </c>
      <c r="K3124" s="4">
        <v>0.0</v>
      </c>
      <c r="L3124" s="4">
        <v>0.0</v>
      </c>
      <c r="M3124" s="5"/>
      <c r="O3124" s="6">
        <f t="shared" si="2"/>
        <v>25</v>
      </c>
      <c r="P3124" s="3" t="s">
        <v>137</v>
      </c>
      <c r="Q3124" s="3" t="str">
        <f t="shared" si="3"/>
        <v>LC BARSTL</v>
      </c>
      <c r="R3124" s="3">
        <f t="shared" si="4"/>
        <v>25</v>
      </c>
      <c r="S3124" s="3" t="str">
        <f t="shared" si="5"/>
        <v/>
      </c>
      <c r="T3124" s="7">
        <f t="shared" si="6"/>
        <v>25</v>
      </c>
      <c r="U3124" s="8" t="str">
        <f t="array" ref="U3124">IF(W3124&lt;&gt;0,MAX(IFERROR(INDEX(A:S,MATCH(W3124,A:A,0),COLUMN(M$2)),0),IFERROR(INDEX(A:S,MATCH(AD3124,A:A,0),COLUMN(M$2)),0),IFERROR(INDEX(A:S,MATCH(AK3124,A:A,0),COLUMN(M$2)),0),IFERROR(INDEX(A:S,MATCH(AR3124,A:A,0),COLUMN(M$2)),0)),M3124)</f>
        <v/>
      </c>
      <c r="V3124" s="3" t="str">
        <f t="shared" si="7"/>
        <v/>
      </c>
    </row>
    <row r="3125" ht="15.75" customHeight="1">
      <c r="A3125" s="3" t="s">
        <v>3411</v>
      </c>
      <c r="B3125" s="4" t="str">
        <f t="shared" si="104"/>
        <v>LCBAARDBRN30</v>
      </c>
      <c r="D3125" s="3" t="s">
        <v>371</v>
      </c>
      <c r="G3125" s="4">
        <v>74.0</v>
      </c>
      <c r="I3125" s="4">
        <v>7.0</v>
      </c>
      <c r="J3125" s="4">
        <v>65.0</v>
      </c>
      <c r="K3125" s="4">
        <v>0.0</v>
      </c>
      <c r="L3125" s="4">
        <v>0.0</v>
      </c>
      <c r="M3125" s="5"/>
      <c r="O3125" s="6">
        <f t="shared" si="2"/>
        <v>67</v>
      </c>
      <c r="P3125" s="3" t="s">
        <v>137</v>
      </c>
      <c r="Q3125" s="3" t="str">
        <f t="shared" si="3"/>
        <v>LC BARSTL</v>
      </c>
      <c r="R3125" s="3">
        <f t="shared" si="4"/>
        <v>67</v>
      </c>
      <c r="S3125" s="3" t="str">
        <f t="shared" si="5"/>
        <v/>
      </c>
      <c r="T3125" s="7">
        <f t="shared" si="6"/>
        <v>67</v>
      </c>
      <c r="U3125" s="8" t="str">
        <f t="array" ref="U3125">IF(W3125&lt;&gt;0,MAX(IFERROR(INDEX(A:S,MATCH(W3125,A:A,0),COLUMN(M$2)),0),IFERROR(INDEX(A:S,MATCH(AD3125,A:A,0),COLUMN(M$2)),0),IFERROR(INDEX(A:S,MATCH(AK3125,A:A,0),COLUMN(M$2)),0),IFERROR(INDEX(A:S,MATCH(AR3125,A:A,0),COLUMN(M$2)),0)),M3125)</f>
        <v/>
      </c>
      <c r="V3125" s="3" t="str">
        <f t="shared" si="7"/>
        <v/>
      </c>
    </row>
    <row r="3126" ht="15.75" customHeight="1">
      <c r="A3126" s="3" t="s">
        <v>3412</v>
      </c>
      <c r="B3126" s="4" t="str">
        <f t="shared" si="104"/>
        <v>LCELBAMBBLK26</v>
      </c>
      <c r="D3126" s="3" t="s">
        <v>371</v>
      </c>
      <c r="G3126" s="4">
        <v>46.0</v>
      </c>
      <c r="I3126" s="4">
        <v>5.0</v>
      </c>
      <c r="J3126" s="4">
        <v>39.0</v>
      </c>
      <c r="K3126" s="4">
        <v>0.0</v>
      </c>
      <c r="L3126" s="4">
        <v>0.0</v>
      </c>
      <c r="M3126" s="5"/>
      <c r="O3126" s="6">
        <f t="shared" si="2"/>
        <v>41</v>
      </c>
      <c r="P3126" s="3" t="s">
        <v>137</v>
      </c>
      <c r="Q3126" s="3" t="str">
        <f t="shared" si="3"/>
        <v>LC BARSTL</v>
      </c>
      <c r="R3126" s="3">
        <f t="shared" si="4"/>
        <v>41</v>
      </c>
      <c r="S3126" s="3" t="str">
        <f t="shared" si="5"/>
        <v/>
      </c>
      <c r="T3126" s="7">
        <f t="shared" si="6"/>
        <v>41</v>
      </c>
      <c r="U3126" s="8" t="str">
        <f t="array" ref="U3126">IF(W3126&lt;&gt;0,MAX(IFERROR(INDEX(A:S,MATCH(W3126,A:A,0),COLUMN(M$2)),0),IFERROR(INDEX(A:S,MATCH(AD3126,A:A,0),COLUMN(M$2)),0),IFERROR(INDEX(A:S,MATCH(AK3126,A:A,0),COLUMN(M$2)),0),IFERROR(INDEX(A:S,MATCH(AR3126,A:A,0),COLUMN(M$2)),0)),M3126)</f>
        <v/>
      </c>
      <c r="V3126" s="3" t="str">
        <f t="shared" si="7"/>
        <v/>
      </c>
    </row>
    <row r="3127" ht="15.75" customHeight="1">
      <c r="A3127" s="3" t="s">
        <v>3413</v>
      </c>
      <c r="B3127" s="4" t="str">
        <f t="shared" si="104"/>
        <v>LCELBAMBBLK30</v>
      </c>
      <c r="D3127" s="3" t="s">
        <v>371</v>
      </c>
      <c r="G3127" s="4">
        <v>22.0</v>
      </c>
      <c r="I3127" s="4">
        <v>3.0</v>
      </c>
      <c r="J3127" s="4">
        <v>17.0</v>
      </c>
      <c r="K3127" s="4">
        <v>0.0</v>
      </c>
      <c r="L3127" s="4">
        <v>0.0</v>
      </c>
      <c r="M3127" s="5"/>
      <c r="O3127" s="6">
        <f t="shared" si="2"/>
        <v>19</v>
      </c>
      <c r="P3127" s="3" t="s">
        <v>137</v>
      </c>
      <c r="Q3127" s="3" t="str">
        <f t="shared" si="3"/>
        <v>LC BARSTL</v>
      </c>
      <c r="R3127" s="3">
        <f t="shared" si="4"/>
        <v>19</v>
      </c>
      <c r="S3127" s="3" t="str">
        <f t="shared" si="5"/>
        <v/>
      </c>
      <c r="T3127" s="7">
        <f t="shared" si="6"/>
        <v>19</v>
      </c>
      <c r="U3127" s="8" t="str">
        <f t="array" ref="U3127">IF(W3127&lt;&gt;0,MAX(IFERROR(INDEX(A:S,MATCH(W3127,A:A,0),COLUMN(M$2)),0),IFERROR(INDEX(A:S,MATCH(AD3127,A:A,0),COLUMN(M$2)),0),IFERROR(INDEX(A:S,MATCH(AK3127,A:A,0),COLUMN(M$2)),0),IFERROR(INDEX(A:S,MATCH(AR3127,A:A,0),COLUMN(M$2)),0)),M3127)</f>
        <v/>
      </c>
      <c r="V3127" s="3" t="str">
        <f t="shared" si="7"/>
        <v/>
      </c>
    </row>
    <row r="3128" ht="15.75" customHeight="1">
      <c r="A3128" s="3" t="s">
        <v>3414</v>
      </c>
      <c r="B3128" s="4" t="str">
        <f t="shared" si="104"/>
        <v>LCELBAMBGRY26</v>
      </c>
      <c r="D3128" s="3" t="s">
        <v>371</v>
      </c>
      <c r="G3128" s="4">
        <v>117.0</v>
      </c>
      <c r="I3128" s="4">
        <v>5.0</v>
      </c>
      <c r="J3128" s="4">
        <v>110.0</v>
      </c>
      <c r="K3128" s="4">
        <v>0.0</v>
      </c>
      <c r="L3128" s="4">
        <v>0.0</v>
      </c>
      <c r="M3128" s="5"/>
      <c r="O3128" s="6">
        <f t="shared" si="2"/>
        <v>112</v>
      </c>
      <c r="P3128" s="3" t="s">
        <v>137</v>
      </c>
      <c r="Q3128" s="3" t="str">
        <f t="shared" si="3"/>
        <v>LC BARSTL</v>
      </c>
      <c r="R3128" s="3">
        <f t="shared" si="4"/>
        <v>112</v>
      </c>
      <c r="S3128" s="3" t="str">
        <f t="shared" si="5"/>
        <v/>
      </c>
      <c r="T3128" s="7">
        <f t="shared" si="6"/>
        <v>112</v>
      </c>
      <c r="U3128" s="8" t="str">
        <f t="array" ref="U3128">IF(W3128&lt;&gt;0,MAX(IFERROR(INDEX(A:S,MATCH(W3128,A:A,0),COLUMN(M$2)),0),IFERROR(INDEX(A:S,MATCH(AD3128,A:A,0),COLUMN(M$2)),0),IFERROR(INDEX(A:S,MATCH(AK3128,A:A,0),COLUMN(M$2)),0),IFERROR(INDEX(A:S,MATCH(AR3128,A:A,0),COLUMN(M$2)),0)),M3128)</f>
        <v/>
      </c>
      <c r="V3128" s="3" t="str">
        <f t="shared" si="7"/>
        <v/>
      </c>
    </row>
    <row r="3129" ht="15.75" customHeight="1">
      <c r="A3129" s="3" t="s">
        <v>3415</v>
      </c>
      <c r="B3129" s="4" t="str">
        <f t="shared" si="104"/>
        <v>LCELBAMBGRY30</v>
      </c>
      <c r="D3129" s="3" t="s">
        <v>371</v>
      </c>
      <c r="G3129" s="4">
        <v>153.0</v>
      </c>
      <c r="I3129" s="4">
        <v>2.0</v>
      </c>
      <c r="J3129" s="4">
        <v>149.0</v>
      </c>
      <c r="K3129" s="4">
        <v>0.0</v>
      </c>
      <c r="L3129" s="4">
        <v>0.0</v>
      </c>
      <c r="M3129" s="5"/>
      <c r="O3129" s="6">
        <f t="shared" si="2"/>
        <v>151</v>
      </c>
      <c r="P3129" s="3" t="s">
        <v>137</v>
      </c>
      <c r="Q3129" s="3" t="str">
        <f t="shared" si="3"/>
        <v>LC BARSTL</v>
      </c>
      <c r="R3129" s="3">
        <f t="shared" si="4"/>
        <v>151</v>
      </c>
      <c r="S3129" s="3" t="str">
        <f t="shared" si="5"/>
        <v/>
      </c>
      <c r="T3129" s="7">
        <f t="shared" si="6"/>
        <v>151</v>
      </c>
      <c r="U3129" s="8" t="str">
        <f t="array" ref="U3129">IF(W3129&lt;&gt;0,MAX(IFERROR(INDEX(A:S,MATCH(W3129,A:A,0),COLUMN(M$2)),0),IFERROR(INDEX(A:S,MATCH(AD3129,A:A,0),COLUMN(M$2)),0),IFERROR(INDEX(A:S,MATCH(AK3129,A:A,0),COLUMN(M$2)),0),IFERROR(INDEX(A:S,MATCH(AR3129,A:A,0),COLUMN(M$2)),0)),M3129)</f>
        <v/>
      </c>
      <c r="V3129" s="3" t="str">
        <f t="shared" si="7"/>
        <v/>
      </c>
    </row>
    <row r="3130" ht="15.75" customHeight="1">
      <c r="A3130" s="3" t="s">
        <v>3416</v>
      </c>
      <c r="B3130" s="4" t="str">
        <f t="shared" si="104"/>
        <v>LCELBABSBLK26</v>
      </c>
      <c r="D3130" s="3" t="s">
        <v>371</v>
      </c>
      <c r="G3130" s="4">
        <v>40.0</v>
      </c>
      <c r="I3130" s="4">
        <v>0.0</v>
      </c>
      <c r="J3130" s="4">
        <v>38.0</v>
      </c>
      <c r="K3130" s="4">
        <v>0.0</v>
      </c>
      <c r="L3130" s="4">
        <v>0.0</v>
      </c>
      <c r="M3130" s="5"/>
      <c r="O3130" s="6">
        <f t="shared" si="2"/>
        <v>40</v>
      </c>
      <c r="P3130" s="3" t="s">
        <v>137</v>
      </c>
      <c r="Q3130" s="3" t="str">
        <f t="shared" si="3"/>
        <v>LC BARSTL</v>
      </c>
      <c r="R3130" s="3">
        <f t="shared" si="4"/>
        <v>40</v>
      </c>
      <c r="S3130" s="3" t="str">
        <f t="shared" si="5"/>
        <v/>
      </c>
      <c r="T3130" s="7">
        <f t="shared" si="6"/>
        <v>40</v>
      </c>
      <c r="U3130" s="8" t="str">
        <f t="array" ref="U3130">IF(W3130&lt;&gt;0,MAX(IFERROR(INDEX(A:S,MATCH(W3130,A:A,0),COLUMN(M$2)),0),IFERROR(INDEX(A:S,MATCH(AD3130,A:A,0),COLUMN(M$2)),0),IFERROR(INDEX(A:S,MATCH(AK3130,A:A,0),COLUMN(M$2)),0),IFERROR(INDEX(A:S,MATCH(AR3130,A:A,0),COLUMN(M$2)),0)),M3130)</f>
        <v/>
      </c>
      <c r="V3130" s="3" t="str">
        <f t="shared" si="7"/>
        <v/>
      </c>
    </row>
    <row r="3131" ht="15.75" customHeight="1">
      <c r="A3131" s="3" t="s">
        <v>3417</v>
      </c>
      <c r="B3131" s="4" t="str">
        <f t="shared" si="104"/>
        <v>LCELBABSBLK30</v>
      </c>
      <c r="D3131" s="3" t="s">
        <v>371</v>
      </c>
      <c r="G3131" s="4">
        <v>39.0</v>
      </c>
      <c r="I3131" s="4">
        <v>4.0</v>
      </c>
      <c r="J3131" s="4">
        <v>33.0</v>
      </c>
      <c r="K3131" s="4">
        <v>0.0</v>
      </c>
      <c r="L3131" s="4">
        <v>0.0</v>
      </c>
      <c r="M3131" s="5"/>
      <c r="O3131" s="6">
        <f t="shared" si="2"/>
        <v>35</v>
      </c>
      <c r="P3131" s="3" t="s">
        <v>137</v>
      </c>
      <c r="Q3131" s="3" t="str">
        <f t="shared" si="3"/>
        <v>LC BARSTL</v>
      </c>
      <c r="R3131" s="3">
        <f t="shared" si="4"/>
        <v>35</v>
      </c>
      <c r="S3131" s="3" t="str">
        <f t="shared" si="5"/>
        <v/>
      </c>
      <c r="T3131" s="7">
        <f t="shared" si="6"/>
        <v>35</v>
      </c>
      <c r="U3131" s="8" t="str">
        <f t="array" ref="U3131">IF(W3131&lt;&gt;0,MAX(IFERROR(INDEX(A:S,MATCH(W3131,A:A,0),COLUMN(M$2)),0),IFERROR(INDEX(A:S,MATCH(AD3131,A:A,0),COLUMN(M$2)),0),IFERROR(INDEX(A:S,MATCH(AK3131,A:A,0),COLUMN(M$2)),0),IFERROR(INDEX(A:S,MATCH(AR3131,A:A,0),COLUMN(M$2)),0)),M3131)</f>
        <v/>
      </c>
      <c r="V3131" s="3" t="str">
        <f t="shared" si="7"/>
        <v/>
      </c>
    </row>
    <row r="3132" ht="15.75" customHeight="1">
      <c r="A3132" s="3" t="s">
        <v>3418</v>
      </c>
      <c r="B3132" s="4" t="s">
        <v>3418</v>
      </c>
      <c r="D3132" s="3" t="s">
        <v>371</v>
      </c>
      <c r="G3132" s="4">
        <v>16.0</v>
      </c>
      <c r="I3132" s="4">
        <v>0.0</v>
      </c>
      <c r="J3132" s="4">
        <v>14.0</v>
      </c>
      <c r="K3132" s="4">
        <v>0.0</v>
      </c>
      <c r="L3132" s="4">
        <v>0.0</v>
      </c>
      <c r="M3132" s="5"/>
      <c r="O3132" s="6">
        <f t="shared" si="2"/>
        <v>16</v>
      </c>
      <c r="P3132" s="3" t="s">
        <v>137</v>
      </c>
      <c r="Q3132" s="3" t="str">
        <f t="shared" si="3"/>
        <v>LC BARSTL</v>
      </c>
      <c r="R3132" s="3">
        <f t="shared" si="4"/>
        <v>16</v>
      </c>
      <c r="S3132" s="3" t="str">
        <f t="shared" si="5"/>
        <v/>
      </c>
      <c r="T3132" s="7">
        <f t="shared" si="6"/>
        <v>16</v>
      </c>
      <c r="U3132" s="8" t="str">
        <f t="array" ref="U3132">IF(W3132&lt;&gt;0,MAX(IFERROR(INDEX(A:S,MATCH(W3132,A:A,0),COLUMN(M$2)),0),IFERROR(INDEX(A:S,MATCH(AD3132,A:A,0),COLUMN(M$2)),0),IFERROR(INDEX(A:S,MATCH(AK3132,A:A,0),COLUMN(M$2)),0),IFERROR(INDEX(A:S,MATCH(AR3132,A:A,0),COLUMN(M$2)),0)),M3132)</f>
        <v/>
      </c>
      <c r="V3132" s="3" t="str">
        <f t="shared" si="7"/>
        <v/>
      </c>
    </row>
    <row r="3133" ht="15.75" customHeight="1">
      <c r="A3133" s="3" t="s">
        <v>3419</v>
      </c>
      <c r="B3133" s="4" t="str">
        <f t="shared" ref="B3133:B3264" si="126">A3133</f>
        <v>LCELBABSGRY30</v>
      </c>
      <c r="D3133" s="3" t="s">
        <v>371</v>
      </c>
      <c r="G3133" s="4">
        <v>37.0</v>
      </c>
      <c r="I3133" s="4">
        <v>3.0</v>
      </c>
      <c r="J3133" s="4">
        <v>32.0</v>
      </c>
      <c r="K3133" s="4">
        <v>0.0</v>
      </c>
      <c r="L3133" s="4">
        <v>0.0</v>
      </c>
      <c r="M3133" s="5"/>
      <c r="O3133" s="6">
        <f t="shared" si="2"/>
        <v>34</v>
      </c>
      <c r="P3133" s="3" t="s">
        <v>137</v>
      </c>
      <c r="Q3133" s="3" t="str">
        <f t="shared" si="3"/>
        <v>LC BARSTL</v>
      </c>
      <c r="R3133" s="3">
        <f t="shared" si="4"/>
        <v>34</v>
      </c>
      <c r="S3133" s="3" t="str">
        <f t="shared" si="5"/>
        <v/>
      </c>
      <c r="T3133" s="7">
        <f t="shared" si="6"/>
        <v>34</v>
      </c>
      <c r="U3133" s="8" t="str">
        <f t="array" ref="U3133">IF(W3133&lt;&gt;0,MAX(IFERROR(INDEX(A:S,MATCH(W3133,A:A,0),COLUMN(M$2)),0),IFERROR(INDEX(A:S,MATCH(AD3133,A:A,0),COLUMN(M$2)),0),IFERROR(INDEX(A:S,MATCH(AK3133,A:A,0),COLUMN(M$2)),0),IFERROR(INDEX(A:S,MATCH(AR3133,A:A,0),COLUMN(M$2)),0)),M3133)</f>
        <v/>
      </c>
      <c r="V3133" s="3" t="str">
        <f t="shared" si="7"/>
        <v/>
      </c>
    </row>
    <row r="3134" ht="15.75" customHeight="1">
      <c r="A3134" s="3" t="s">
        <v>3420</v>
      </c>
      <c r="B3134" s="4" t="str">
        <f t="shared" si="126"/>
        <v>LCELBABSWHI26</v>
      </c>
      <c r="D3134" s="3" t="s">
        <v>371</v>
      </c>
      <c r="G3134" s="4">
        <v>13.0</v>
      </c>
      <c r="I3134" s="4">
        <v>38.0</v>
      </c>
      <c r="J3134" s="4">
        <v>0.0</v>
      </c>
      <c r="K3134" s="4">
        <v>0.0</v>
      </c>
      <c r="L3134" s="4">
        <v>0.0</v>
      </c>
      <c r="M3134" s="5"/>
      <c r="O3134" s="6">
        <f t="shared" si="2"/>
        <v>-25</v>
      </c>
      <c r="P3134" s="3" t="s">
        <v>137</v>
      </c>
      <c r="Q3134" s="3" t="str">
        <f t="shared" si="3"/>
        <v>LC BARSTL</v>
      </c>
      <c r="R3134" s="3">
        <f t="shared" si="4"/>
        <v>-25</v>
      </c>
      <c r="S3134" s="3" t="str">
        <f t="shared" si="5"/>
        <v/>
      </c>
      <c r="T3134" s="7">
        <f t="shared" si="6"/>
        <v>0</v>
      </c>
      <c r="U3134" s="8" t="str">
        <f t="array" ref="U3134">IF(W3134&lt;&gt;0,MAX(IFERROR(INDEX(A:S,MATCH(W3134,A:A,0),COLUMN(M$2)),0),IFERROR(INDEX(A:S,MATCH(AD3134,A:A,0),COLUMN(M$2)),0),IFERROR(INDEX(A:S,MATCH(AK3134,A:A,0),COLUMN(M$2)),0),IFERROR(INDEX(A:S,MATCH(AR3134,A:A,0),COLUMN(M$2)),0)),M3134)</f>
        <v/>
      </c>
      <c r="V3134" s="3" t="str">
        <f t="shared" si="7"/>
        <v/>
      </c>
    </row>
    <row r="3135" ht="15.75" customHeight="1">
      <c r="A3135" s="3" t="s">
        <v>3421</v>
      </c>
      <c r="B3135" s="4" t="str">
        <f t="shared" si="126"/>
        <v>LCELBABSWHI30</v>
      </c>
      <c r="D3135" s="3" t="s">
        <v>371</v>
      </c>
      <c r="G3135" s="4">
        <v>34.0</v>
      </c>
      <c r="I3135" s="4">
        <v>0.0</v>
      </c>
      <c r="J3135" s="4">
        <v>32.0</v>
      </c>
      <c r="K3135" s="4">
        <v>0.0</v>
      </c>
      <c r="L3135" s="4">
        <v>0.0</v>
      </c>
      <c r="M3135" s="5"/>
      <c r="O3135" s="6">
        <f t="shared" si="2"/>
        <v>34</v>
      </c>
      <c r="P3135" s="3" t="s">
        <v>137</v>
      </c>
      <c r="Q3135" s="3" t="str">
        <f t="shared" si="3"/>
        <v>LC BARSTL</v>
      </c>
      <c r="R3135" s="3">
        <f t="shared" si="4"/>
        <v>34</v>
      </c>
      <c r="S3135" s="3" t="str">
        <f t="shared" si="5"/>
        <v/>
      </c>
      <c r="T3135" s="7">
        <f t="shared" si="6"/>
        <v>34</v>
      </c>
      <c r="U3135" s="8" t="str">
        <f t="array" ref="U3135">IF(W3135&lt;&gt;0,MAX(IFERROR(INDEX(A:S,MATCH(W3135,A:A,0),COLUMN(M$2)),0),IFERROR(INDEX(A:S,MATCH(AD3135,A:A,0),COLUMN(M$2)),0),IFERROR(INDEX(A:S,MATCH(AK3135,A:A,0),COLUMN(M$2)),0),IFERROR(INDEX(A:S,MATCH(AR3135,A:A,0),COLUMN(M$2)),0)),M3135)</f>
        <v/>
      </c>
      <c r="V3135" s="3" t="str">
        <f t="shared" si="7"/>
        <v/>
      </c>
    </row>
    <row r="3136" ht="15.75" customHeight="1">
      <c r="A3136" s="3" t="s">
        <v>3422</v>
      </c>
      <c r="B3136" s="4" t="str">
        <f t="shared" si="126"/>
        <v>LCKABABLK26</v>
      </c>
      <c r="D3136" s="3" t="s">
        <v>371</v>
      </c>
      <c r="G3136" s="4">
        <v>67.0</v>
      </c>
      <c r="I3136" s="4"/>
      <c r="J3136" s="4">
        <v>0.0</v>
      </c>
      <c r="K3136" s="4">
        <v>0.0</v>
      </c>
      <c r="L3136" s="4">
        <v>0.0</v>
      </c>
      <c r="M3136" s="5"/>
      <c r="O3136" s="6">
        <f t="shared" si="2"/>
        <v>67</v>
      </c>
      <c r="P3136" s="3" t="s">
        <v>137</v>
      </c>
      <c r="Q3136" s="3" t="str">
        <f t="shared" si="3"/>
        <v>LC BARSTL</v>
      </c>
      <c r="R3136" s="3">
        <f t="shared" si="4"/>
        <v>67</v>
      </c>
      <c r="S3136" s="3" t="str">
        <f t="shared" si="5"/>
        <v/>
      </c>
      <c r="T3136" s="7">
        <f t="shared" si="6"/>
        <v>67</v>
      </c>
      <c r="U3136" s="8" t="str">
        <f t="array" ref="U3136">IF(W3136&lt;&gt;0,MAX(IFERROR(INDEX(A:S,MATCH(W3136,A:A,0),COLUMN(M$2)),0),IFERROR(INDEX(A:S,MATCH(AD3136,A:A,0),COLUMN(M$2)),0),IFERROR(INDEX(A:S,MATCH(AK3136,A:A,0),COLUMN(M$2)),0),IFERROR(INDEX(A:S,MATCH(AR3136,A:A,0),COLUMN(M$2)),0)),M3136)</f>
        <v/>
      </c>
      <c r="V3136" s="3" t="str">
        <f t="shared" si="7"/>
        <v/>
      </c>
    </row>
    <row r="3137" ht="15.75" customHeight="1">
      <c r="A3137" s="3" t="s">
        <v>3423</v>
      </c>
      <c r="B3137" s="4" t="str">
        <f t="shared" si="126"/>
        <v>LCKABABLK30</v>
      </c>
      <c r="D3137" s="3" t="s">
        <v>371</v>
      </c>
      <c r="G3137" s="4">
        <v>55.0</v>
      </c>
      <c r="I3137" s="4">
        <v>3.0</v>
      </c>
      <c r="J3137" s="4">
        <v>50.0</v>
      </c>
      <c r="K3137" s="4">
        <v>0.0</v>
      </c>
      <c r="L3137" s="4">
        <v>0.0</v>
      </c>
      <c r="M3137" s="5"/>
      <c r="O3137" s="6">
        <f t="shared" si="2"/>
        <v>52</v>
      </c>
      <c r="P3137" s="3" t="s">
        <v>137</v>
      </c>
      <c r="Q3137" s="3" t="str">
        <f t="shared" si="3"/>
        <v>LC BARSTL</v>
      </c>
      <c r="R3137" s="3">
        <f t="shared" si="4"/>
        <v>52</v>
      </c>
      <c r="S3137" s="3" t="str">
        <f t="shared" si="5"/>
        <v/>
      </c>
      <c r="T3137" s="7">
        <f t="shared" si="6"/>
        <v>52</v>
      </c>
      <c r="U3137" s="8" t="str">
        <f t="array" ref="U3137">IF(W3137&lt;&gt;0,MAX(IFERROR(INDEX(A:S,MATCH(W3137,A:A,0),COLUMN(M$2)),0),IFERROR(INDEX(A:S,MATCH(AD3137,A:A,0),COLUMN(M$2)),0),IFERROR(INDEX(A:S,MATCH(AK3137,A:A,0),COLUMN(M$2)),0),IFERROR(INDEX(A:S,MATCH(AR3137,A:A,0),COLUMN(M$2)),0)),M3137)</f>
        <v/>
      </c>
      <c r="V3137" s="3" t="str">
        <f t="shared" si="7"/>
        <v/>
      </c>
    </row>
    <row r="3138" ht="15.75" customHeight="1">
      <c r="A3138" s="3" t="s">
        <v>3424</v>
      </c>
      <c r="B3138" s="4" t="str">
        <f t="shared" si="126"/>
        <v>LCKABABLKGRY26</v>
      </c>
      <c r="D3138" s="3" t="s">
        <v>371</v>
      </c>
      <c r="G3138" s="4">
        <v>72.0</v>
      </c>
      <c r="I3138" s="4">
        <v>18.0</v>
      </c>
      <c r="J3138" s="4">
        <v>52.0</v>
      </c>
      <c r="K3138" s="4">
        <v>0.0</v>
      </c>
      <c r="L3138" s="4">
        <v>0.0</v>
      </c>
      <c r="M3138" s="5"/>
      <c r="O3138" s="6">
        <f t="shared" si="2"/>
        <v>54</v>
      </c>
      <c r="P3138" s="3" t="s">
        <v>137</v>
      </c>
      <c r="Q3138" s="3" t="str">
        <f t="shared" si="3"/>
        <v>LC BARSTL</v>
      </c>
      <c r="R3138" s="3">
        <f t="shared" si="4"/>
        <v>54</v>
      </c>
      <c r="S3138" s="3" t="str">
        <f t="shared" si="5"/>
        <v/>
      </c>
      <c r="T3138" s="7">
        <f t="shared" si="6"/>
        <v>54</v>
      </c>
      <c r="U3138" s="8" t="str">
        <f t="array" ref="U3138">IF(W3138&lt;&gt;0,MAX(IFERROR(INDEX(A:S,MATCH(W3138,A:A,0),COLUMN(M$2)),0),IFERROR(INDEX(A:S,MATCH(AD3138,A:A,0),COLUMN(M$2)),0),IFERROR(INDEX(A:S,MATCH(AK3138,A:A,0),COLUMN(M$2)),0),IFERROR(INDEX(A:S,MATCH(AR3138,A:A,0),COLUMN(M$2)),0)),M3138)</f>
        <v/>
      </c>
      <c r="V3138" s="3" t="str">
        <f t="shared" si="7"/>
        <v/>
      </c>
    </row>
    <row r="3139" ht="15.75" customHeight="1">
      <c r="A3139" s="3" t="s">
        <v>3425</v>
      </c>
      <c r="B3139" s="4" t="str">
        <f t="shared" si="126"/>
        <v>LCKABABLKGRY30</v>
      </c>
      <c r="D3139" s="3" t="s">
        <v>371</v>
      </c>
      <c r="G3139" s="4">
        <v>74.0</v>
      </c>
      <c r="I3139" s="4">
        <v>0.0</v>
      </c>
      <c r="J3139" s="4">
        <v>72.0</v>
      </c>
      <c r="K3139" s="4">
        <v>0.0</v>
      </c>
      <c r="L3139" s="4">
        <v>0.0</v>
      </c>
      <c r="M3139" s="5"/>
      <c r="O3139" s="6">
        <f t="shared" si="2"/>
        <v>74</v>
      </c>
      <c r="P3139" s="3" t="s">
        <v>137</v>
      </c>
      <c r="Q3139" s="3" t="str">
        <f t="shared" si="3"/>
        <v>LC BARSTL</v>
      </c>
      <c r="R3139" s="3">
        <f t="shared" si="4"/>
        <v>74</v>
      </c>
      <c r="S3139" s="3" t="str">
        <f t="shared" si="5"/>
        <v/>
      </c>
      <c r="T3139" s="7">
        <f t="shared" si="6"/>
        <v>74</v>
      </c>
      <c r="U3139" s="8" t="str">
        <f t="array" ref="U3139">IF(W3139&lt;&gt;0,MAX(IFERROR(INDEX(A:S,MATCH(W3139,A:A,0),COLUMN(M$2)),0),IFERROR(INDEX(A:S,MATCH(AD3139,A:A,0),COLUMN(M$2)),0),IFERROR(INDEX(A:S,MATCH(AK3139,A:A,0),COLUMN(M$2)),0),IFERROR(INDEX(A:S,MATCH(AR3139,A:A,0),COLUMN(M$2)),0)),M3139)</f>
        <v/>
      </c>
      <c r="V3139" s="3" t="str">
        <f t="shared" si="7"/>
        <v/>
      </c>
    </row>
    <row r="3140" ht="15.75" customHeight="1">
      <c r="A3140" s="3" t="s">
        <v>3426</v>
      </c>
      <c r="B3140" s="4" t="str">
        <f t="shared" si="126"/>
        <v>LCKABABSBLK26</v>
      </c>
      <c r="D3140" s="3" t="s">
        <v>371</v>
      </c>
      <c r="G3140" s="4">
        <v>36.0</v>
      </c>
      <c r="I3140" s="4">
        <v>0.0</v>
      </c>
      <c r="J3140" s="4">
        <v>34.0</v>
      </c>
      <c r="K3140" s="4">
        <v>0.0</v>
      </c>
      <c r="L3140" s="4">
        <v>0.0</v>
      </c>
      <c r="M3140" s="5"/>
      <c r="O3140" s="6">
        <f t="shared" si="2"/>
        <v>36</v>
      </c>
      <c r="P3140" s="3" t="s">
        <v>137</v>
      </c>
      <c r="Q3140" s="3" t="str">
        <f t="shared" si="3"/>
        <v>LC BARSTL</v>
      </c>
      <c r="R3140" s="3">
        <f t="shared" si="4"/>
        <v>36</v>
      </c>
      <c r="S3140" s="3" t="str">
        <f t="shared" si="5"/>
        <v/>
      </c>
      <c r="T3140" s="7">
        <f t="shared" si="6"/>
        <v>36</v>
      </c>
      <c r="U3140" s="8" t="str">
        <f t="array" ref="U3140">IF(W3140&lt;&gt;0,MAX(IFERROR(INDEX(A:S,MATCH(W3140,A:A,0),COLUMN(M$2)),0),IFERROR(INDEX(A:S,MATCH(AD3140,A:A,0),COLUMN(M$2)),0),IFERROR(INDEX(A:S,MATCH(AK3140,A:A,0),COLUMN(M$2)),0),IFERROR(INDEX(A:S,MATCH(AR3140,A:A,0),COLUMN(M$2)),0)),M3140)</f>
        <v/>
      </c>
      <c r="V3140" s="3" t="str">
        <f t="shared" si="7"/>
        <v/>
      </c>
    </row>
    <row r="3141" ht="15.75" customHeight="1">
      <c r="A3141" s="3" t="s">
        <v>3427</v>
      </c>
      <c r="B3141" s="4" t="str">
        <f t="shared" si="126"/>
        <v>LCKABABSBLK30</v>
      </c>
      <c r="D3141" s="3" t="s">
        <v>371</v>
      </c>
      <c r="G3141" s="4">
        <v>32.0</v>
      </c>
      <c r="I3141" s="4">
        <v>0.0</v>
      </c>
      <c r="J3141" s="4">
        <v>30.0</v>
      </c>
      <c r="K3141" s="4">
        <v>0.0</v>
      </c>
      <c r="L3141" s="4">
        <v>0.0</v>
      </c>
      <c r="M3141" s="5"/>
      <c r="O3141" s="6">
        <f t="shared" si="2"/>
        <v>32</v>
      </c>
      <c r="P3141" s="3" t="s">
        <v>137</v>
      </c>
      <c r="Q3141" s="3" t="str">
        <f t="shared" si="3"/>
        <v>LC BARSTL</v>
      </c>
      <c r="R3141" s="3">
        <f t="shared" si="4"/>
        <v>32</v>
      </c>
      <c r="S3141" s="3" t="str">
        <f t="shared" si="5"/>
        <v/>
      </c>
      <c r="T3141" s="7">
        <f t="shared" si="6"/>
        <v>32</v>
      </c>
      <c r="U3141" s="8" t="str">
        <f t="array" ref="U3141">IF(W3141&lt;&gt;0,MAX(IFERROR(INDEX(A:S,MATCH(W3141,A:A,0),COLUMN(M$2)),0),IFERROR(INDEX(A:S,MATCH(AD3141,A:A,0),COLUMN(M$2)),0),IFERROR(INDEX(A:S,MATCH(AK3141,A:A,0),COLUMN(M$2)),0),IFERROR(INDEX(A:S,MATCH(AR3141,A:A,0),COLUMN(M$2)),0)),M3141)</f>
        <v/>
      </c>
      <c r="V3141" s="3" t="str">
        <f t="shared" si="7"/>
        <v/>
      </c>
    </row>
    <row r="3142" ht="15.75" customHeight="1">
      <c r="A3142" s="3" t="s">
        <v>3428</v>
      </c>
      <c r="B3142" s="4" t="str">
        <f t="shared" si="126"/>
        <v>LCKABABSGRY26</v>
      </c>
      <c r="D3142" s="3" t="s">
        <v>371</v>
      </c>
      <c r="G3142" s="4">
        <v>31.0</v>
      </c>
      <c r="I3142" s="4">
        <v>0.0</v>
      </c>
      <c r="J3142" s="4">
        <v>29.0</v>
      </c>
      <c r="K3142" s="4">
        <v>0.0</v>
      </c>
      <c r="L3142" s="4">
        <v>0.0</v>
      </c>
      <c r="M3142" s="5"/>
      <c r="O3142" s="6">
        <f t="shared" si="2"/>
        <v>31</v>
      </c>
      <c r="P3142" s="3" t="s">
        <v>137</v>
      </c>
      <c r="Q3142" s="3" t="str">
        <f t="shared" si="3"/>
        <v>LC BARSTL</v>
      </c>
      <c r="R3142" s="3">
        <f t="shared" si="4"/>
        <v>31</v>
      </c>
      <c r="S3142" s="3" t="str">
        <f t="shared" si="5"/>
        <v/>
      </c>
      <c r="T3142" s="7">
        <f t="shared" si="6"/>
        <v>31</v>
      </c>
      <c r="U3142" s="8" t="str">
        <f t="array" ref="U3142">IF(W3142&lt;&gt;0,MAX(IFERROR(INDEX(A:S,MATCH(W3142,A:A,0),COLUMN(M$2)),0),IFERROR(INDEX(A:S,MATCH(AD3142,A:A,0),COLUMN(M$2)),0),IFERROR(INDEX(A:S,MATCH(AK3142,A:A,0),COLUMN(M$2)),0),IFERROR(INDEX(A:S,MATCH(AR3142,A:A,0),COLUMN(M$2)),0)),M3142)</f>
        <v/>
      </c>
      <c r="V3142" s="3" t="str">
        <f t="shared" si="7"/>
        <v/>
      </c>
    </row>
    <row r="3143" ht="15.75" customHeight="1">
      <c r="A3143" s="3" t="s">
        <v>3429</v>
      </c>
      <c r="B3143" s="4" t="str">
        <f t="shared" si="126"/>
        <v>LCKABABSGRY30</v>
      </c>
      <c r="D3143" s="3" t="s">
        <v>371</v>
      </c>
      <c r="G3143" s="4">
        <v>28.0</v>
      </c>
      <c r="I3143" s="4">
        <v>0.0</v>
      </c>
      <c r="J3143" s="4">
        <v>26.0</v>
      </c>
      <c r="K3143" s="4">
        <v>0.0</v>
      </c>
      <c r="L3143" s="4">
        <v>0.0</v>
      </c>
      <c r="M3143" s="5"/>
      <c r="O3143" s="6">
        <f t="shared" si="2"/>
        <v>28</v>
      </c>
      <c r="P3143" s="3" t="s">
        <v>137</v>
      </c>
      <c r="Q3143" s="3" t="str">
        <f t="shared" si="3"/>
        <v>LC BARSTL</v>
      </c>
      <c r="R3143" s="3">
        <f t="shared" si="4"/>
        <v>28</v>
      </c>
      <c r="S3143" s="3" t="str">
        <f t="shared" si="5"/>
        <v/>
      </c>
      <c r="T3143" s="7">
        <f t="shared" si="6"/>
        <v>28</v>
      </c>
      <c r="U3143" s="8" t="str">
        <f t="array" ref="U3143">IF(W3143&lt;&gt;0,MAX(IFERROR(INDEX(A:S,MATCH(W3143,A:A,0),COLUMN(M$2)),0),IFERROR(INDEX(A:S,MATCH(AD3143,A:A,0),COLUMN(M$2)),0),IFERROR(INDEX(A:S,MATCH(AK3143,A:A,0),COLUMN(M$2)),0),IFERROR(INDEX(A:S,MATCH(AR3143,A:A,0),COLUMN(M$2)),0)),M3143)</f>
        <v/>
      </c>
      <c r="V3143" s="3" t="str">
        <f t="shared" si="7"/>
        <v/>
      </c>
    </row>
    <row r="3144" ht="15.75" customHeight="1">
      <c r="A3144" s="3" t="s">
        <v>3430</v>
      </c>
      <c r="B3144" s="4" t="str">
        <f t="shared" si="126"/>
        <v>LCKABABSWHI26</v>
      </c>
      <c r="D3144" s="3" t="s">
        <v>371</v>
      </c>
      <c r="G3144" s="4">
        <v>23.0</v>
      </c>
      <c r="I3144" s="4">
        <v>0.0</v>
      </c>
      <c r="J3144" s="4">
        <v>21.0</v>
      </c>
      <c r="K3144" s="4">
        <v>0.0</v>
      </c>
      <c r="L3144" s="4">
        <v>0.0</v>
      </c>
      <c r="M3144" s="5"/>
      <c r="O3144" s="6">
        <f t="shared" si="2"/>
        <v>23</v>
      </c>
      <c r="P3144" s="3" t="s">
        <v>137</v>
      </c>
      <c r="Q3144" s="3" t="str">
        <f t="shared" si="3"/>
        <v>LC BARSTL</v>
      </c>
      <c r="R3144" s="3">
        <f t="shared" si="4"/>
        <v>23</v>
      </c>
      <c r="S3144" s="3" t="str">
        <f t="shared" si="5"/>
        <v/>
      </c>
      <c r="T3144" s="7">
        <f t="shared" si="6"/>
        <v>23</v>
      </c>
      <c r="U3144" s="8" t="str">
        <f t="array" ref="U3144">IF(W3144&lt;&gt;0,MAX(IFERROR(INDEX(A:S,MATCH(W3144,A:A,0),COLUMN(M$2)),0),IFERROR(INDEX(A:S,MATCH(AD3144,A:A,0),COLUMN(M$2)),0),IFERROR(INDEX(A:S,MATCH(AK3144,A:A,0),COLUMN(M$2)),0),IFERROR(INDEX(A:S,MATCH(AR3144,A:A,0),COLUMN(M$2)),0)),M3144)</f>
        <v/>
      </c>
      <c r="V3144" s="3" t="str">
        <f t="shared" si="7"/>
        <v/>
      </c>
    </row>
    <row r="3145" ht="15.75" customHeight="1">
      <c r="A3145" s="3" t="s">
        <v>3431</v>
      </c>
      <c r="B3145" s="4" t="str">
        <f t="shared" si="126"/>
        <v>LCKABABSWHI30</v>
      </c>
      <c r="D3145" s="3" t="s">
        <v>371</v>
      </c>
      <c r="G3145" s="4">
        <v>38.0</v>
      </c>
      <c r="I3145" s="4">
        <v>0.0</v>
      </c>
      <c r="J3145" s="4">
        <v>36.0</v>
      </c>
      <c r="K3145" s="4">
        <v>0.0</v>
      </c>
      <c r="L3145" s="4">
        <v>0.0</v>
      </c>
      <c r="M3145" s="5"/>
      <c r="O3145" s="6">
        <f t="shared" si="2"/>
        <v>38</v>
      </c>
      <c r="P3145" s="3" t="s">
        <v>137</v>
      </c>
      <c r="Q3145" s="3" t="str">
        <f t="shared" si="3"/>
        <v>LC BARSTL</v>
      </c>
      <c r="R3145" s="3">
        <f t="shared" si="4"/>
        <v>38</v>
      </c>
      <c r="S3145" s="3" t="str">
        <f t="shared" si="5"/>
        <v/>
      </c>
      <c r="T3145" s="7">
        <f t="shared" si="6"/>
        <v>38</v>
      </c>
      <c r="U3145" s="8" t="str">
        <f t="array" ref="U3145">IF(W3145&lt;&gt;0,MAX(IFERROR(INDEX(A:S,MATCH(W3145,A:A,0),COLUMN(M$2)),0),IFERROR(INDEX(A:S,MATCH(AD3145,A:A,0),COLUMN(M$2)),0),IFERROR(INDEX(A:S,MATCH(AK3145,A:A,0),COLUMN(M$2)),0),IFERROR(INDEX(A:S,MATCH(AR3145,A:A,0),COLUMN(M$2)),0)),M3145)</f>
        <v/>
      </c>
      <c r="V3145" s="3" t="str">
        <f t="shared" si="7"/>
        <v/>
      </c>
    </row>
    <row r="3146" ht="15.75" customHeight="1">
      <c r="A3146" s="3" t="s">
        <v>3432</v>
      </c>
      <c r="B3146" s="4" t="str">
        <f t="shared" si="126"/>
        <v>LCBEBABLK26</v>
      </c>
      <c r="D3146" s="3" t="s">
        <v>371</v>
      </c>
      <c r="G3146" s="4">
        <v>281.0</v>
      </c>
      <c r="H3146" s="3">
        <v>100.0</v>
      </c>
      <c r="I3146" s="4">
        <v>73.0</v>
      </c>
      <c r="J3146" s="4">
        <v>206.0</v>
      </c>
      <c r="K3146" s="4">
        <v>0.0</v>
      </c>
      <c r="L3146" s="4">
        <v>0.0</v>
      </c>
      <c r="M3146" s="5">
        <v>45264.0</v>
      </c>
      <c r="O3146" s="6">
        <f t="shared" si="2"/>
        <v>208</v>
      </c>
      <c r="P3146" s="3" t="s">
        <v>137</v>
      </c>
      <c r="Q3146" s="3" t="str">
        <f t="shared" si="3"/>
        <v>LC BARSTL</v>
      </c>
      <c r="R3146" s="3">
        <f t="shared" si="4"/>
        <v>208</v>
      </c>
      <c r="S3146" s="3">
        <f t="shared" si="5"/>
        <v>100</v>
      </c>
      <c r="T3146" s="7">
        <f t="shared" si="6"/>
        <v>208</v>
      </c>
      <c r="U3146" s="8">
        <f t="array" ref="U3146">IF(W3146&lt;&gt;0,MAX(IFERROR(INDEX(A:S,MATCH(W3146,A:A,0),COLUMN(M$2)),0),IFERROR(INDEX(A:S,MATCH(AD3146,A:A,0),COLUMN(M$2)),0),IFERROR(INDEX(A:S,MATCH(AK3146,A:A,0),COLUMN(M$2)),0),IFERROR(INDEX(A:S,MATCH(AR3146,A:A,0),COLUMN(M$2)),0)),M3146)</f>
        <v>45264</v>
      </c>
      <c r="V3146" s="3" t="str">
        <f t="shared" si="7"/>
        <v/>
      </c>
    </row>
    <row r="3147" ht="15.75" customHeight="1">
      <c r="A3147" s="3" t="s">
        <v>3433</v>
      </c>
      <c r="B3147" s="4" t="str">
        <f t="shared" si="126"/>
        <v>LCBEBABLK30</v>
      </c>
      <c r="D3147" s="3" t="s">
        <v>371</v>
      </c>
      <c r="G3147" s="4">
        <v>262.0</v>
      </c>
      <c r="H3147" s="3">
        <v>30.0</v>
      </c>
      <c r="I3147" s="4">
        <v>1.0</v>
      </c>
      <c r="J3147" s="4">
        <v>259.0</v>
      </c>
      <c r="K3147" s="4">
        <v>0.0</v>
      </c>
      <c r="L3147" s="4">
        <v>0.0</v>
      </c>
      <c r="M3147" s="5">
        <v>45264.0</v>
      </c>
      <c r="O3147" s="6">
        <f t="shared" si="2"/>
        <v>261</v>
      </c>
      <c r="P3147" s="3" t="s">
        <v>137</v>
      </c>
      <c r="Q3147" s="3" t="str">
        <f t="shared" si="3"/>
        <v>LC BARSTL</v>
      </c>
      <c r="R3147" s="3">
        <f t="shared" si="4"/>
        <v>261</v>
      </c>
      <c r="S3147" s="3">
        <f t="shared" si="5"/>
        <v>30</v>
      </c>
      <c r="T3147" s="7">
        <f t="shared" si="6"/>
        <v>261</v>
      </c>
      <c r="U3147" s="8">
        <f t="array" ref="U3147">IF(W3147&lt;&gt;0,MAX(IFERROR(INDEX(A:S,MATCH(W3147,A:A,0),COLUMN(M$2)),0),IFERROR(INDEX(A:S,MATCH(AD3147,A:A,0),COLUMN(M$2)),0),IFERROR(INDEX(A:S,MATCH(AK3147,A:A,0),COLUMN(M$2)),0),IFERROR(INDEX(A:S,MATCH(AR3147,A:A,0),COLUMN(M$2)),0)),M3147)</f>
        <v>45264</v>
      </c>
      <c r="V3147" s="3" t="str">
        <f t="shared" si="7"/>
        <v/>
      </c>
    </row>
    <row r="3148" ht="15.75" customHeight="1">
      <c r="A3148" s="3" t="s">
        <v>3434</v>
      </c>
      <c r="B3148" s="4" t="str">
        <f t="shared" si="126"/>
        <v>LCBEBABLKVGRY26</v>
      </c>
      <c r="D3148" s="3" t="s">
        <v>371</v>
      </c>
      <c r="G3148" s="4">
        <v>114.0</v>
      </c>
      <c r="I3148" s="4">
        <v>10.0</v>
      </c>
      <c r="J3148" s="4">
        <v>102.0</v>
      </c>
      <c r="K3148" s="4">
        <v>0.0</v>
      </c>
      <c r="L3148" s="4">
        <v>0.0</v>
      </c>
      <c r="M3148" s="5"/>
      <c r="O3148" s="6">
        <f t="shared" si="2"/>
        <v>104</v>
      </c>
      <c r="P3148" s="3" t="s">
        <v>137</v>
      </c>
      <c r="Q3148" s="3" t="str">
        <f t="shared" si="3"/>
        <v>LC BARSTL</v>
      </c>
      <c r="R3148" s="3">
        <f t="shared" si="4"/>
        <v>104</v>
      </c>
      <c r="S3148" s="3" t="str">
        <f t="shared" si="5"/>
        <v/>
      </c>
      <c r="T3148" s="7">
        <f t="shared" si="6"/>
        <v>104</v>
      </c>
      <c r="U3148" s="8" t="str">
        <f t="array" ref="U3148">IF(W3148&lt;&gt;0,MAX(IFERROR(INDEX(A:S,MATCH(W3148,A:A,0),COLUMN(M$2)),0),IFERROR(INDEX(A:S,MATCH(AD3148,A:A,0),COLUMN(M$2)),0),IFERROR(INDEX(A:S,MATCH(AK3148,A:A,0),COLUMN(M$2)),0),IFERROR(INDEX(A:S,MATCH(AR3148,A:A,0),COLUMN(M$2)),0)),M3148)</f>
        <v/>
      </c>
      <c r="V3148" s="3" t="str">
        <f t="shared" si="7"/>
        <v/>
      </c>
    </row>
    <row r="3149" ht="15.75" customHeight="1">
      <c r="A3149" s="3" t="s">
        <v>3435</v>
      </c>
      <c r="B3149" s="4" t="str">
        <f t="shared" si="126"/>
        <v>LCBEBABLKVGRY30</v>
      </c>
      <c r="D3149" s="3" t="s">
        <v>371</v>
      </c>
      <c r="G3149" s="4">
        <v>137.0</v>
      </c>
      <c r="I3149" s="4">
        <v>8.0</v>
      </c>
      <c r="J3149" s="4">
        <v>127.0</v>
      </c>
      <c r="K3149" s="4">
        <v>0.0</v>
      </c>
      <c r="L3149" s="4">
        <v>0.0</v>
      </c>
      <c r="M3149" s="5"/>
      <c r="O3149" s="6">
        <f t="shared" si="2"/>
        <v>129</v>
      </c>
      <c r="P3149" s="3" t="s">
        <v>137</v>
      </c>
      <c r="Q3149" s="3" t="str">
        <f t="shared" si="3"/>
        <v>LC BARSTL</v>
      </c>
      <c r="R3149" s="3">
        <f t="shared" si="4"/>
        <v>129</v>
      </c>
      <c r="S3149" s="3" t="str">
        <f t="shared" si="5"/>
        <v/>
      </c>
      <c r="T3149" s="7">
        <f t="shared" si="6"/>
        <v>129</v>
      </c>
      <c r="U3149" s="8" t="str">
        <f t="array" ref="U3149">IF(W3149&lt;&gt;0,MAX(IFERROR(INDEX(A:S,MATCH(W3149,A:A,0),COLUMN(M$2)),0),IFERROR(INDEX(A:S,MATCH(AD3149,A:A,0),COLUMN(M$2)),0),IFERROR(INDEX(A:S,MATCH(AK3149,A:A,0),COLUMN(M$2)),0),IFERROR(INDEX(A:S,MATCH(AR3149,A:A,0),COLUMN(M$2)),0)),M3149)</f>
        <v/>
      </c>
      <c r="V3149" s="3" t="str">
        <f t="shared" si="7"/>
        <v/>
      </c>
    </row>
    <row r="3150" ht="15.75" customHeight="1">
      <c r="A3150" s="3" t="s">
        <v>3436</v>
      </c>
      <c r="B3150" s="4" t="str">
        <f t="shared" si="126"/>
        <v>LCBEBACO26</v>
      </c>
      <c r="D3150" s="3">
        <v>0.0</v>
      </c>
      <c r="G3150" s="4"/>
      <c r="I3150" s="4"/>
      <c r="J3150" s="4"/>
      <c r="K3150" s="4"/>
      <c r="L3150" s="4"/>
      <c r="O3150" s="6">
        <f t="shared" si="2"/>
        <v>0</v>
      </c>
      <c r="P3150" s="3" t="s">
        <v>137</v>
      </c>
      <c r="Q3150" s="3" t="str">
        <f t="shared" si="3"/>
        <v>LC BARSTL</v>
      </c>
      <c r="R3150" s="3">
        <f t="shared" si="4"/>
        <v>0</v>
      </c>
      <c r="S3150" s="3" t="str">
        <f t="shared" si="5"/>
        <v/>
      </c>
      <c r="T3150" s="7">
        <f t="shared" si="6"/>
        <v>0</v>
      </c>
      <c r="U3150" s="8" t="str">
        <f t="array" ref="U3150">IF(W3150&lt;&gt;0,MAX(IFERROR(INDEX(A:S,MATCH(W3150,A:A,0),COLUMN(M$2)),0),IFERROR(INDEX(A:S,MATCH(AD3150,A:A,0),COLUMN(M$2)),0),IFERROR(INDEX(A:S,MATCH(AK3150,A:A,0),COLUMN(M$2)),0),IFERROR(INDEX(A:S,MATCH(AR3150,A:A,0),COLUMN(M$2)),0)),M3150)</f>
        <v/>
      </c>
      <c r="V3150" s="3" t="str">
        <f t="shared" si="7"/>
        <v/>
      </c>
    </row>
    <row r="3151" ht="15.75" customHeight="1">
      <c r="A3151" s="3" t="s">
        <v>3437</v>
      </c>
      <c r="B3151" s="4" t="str">
        <f t="shared" si="126"/>
        <v>LCBEBACO30</v>
      </c>
      <c r="D3151" s="3">
        <v>0.0</v>
      </c>
      <c r="G3151" s="4">
        <v>0.0</v>
      </c>
      <c r="I3151" s="4">
        <v>0.0</v>
      </c>
      <c r="J3151" s="4">
        <v>0.0</v>
      </c>
      <c r="K3151" s="4">
        <v>0.0</v>
      </c>
      <c r="L3151" s="4">
        <v>0.0</v>
      </c>
      <c r="O3151" s="6">
        <f t="shared" si="2"/>
        <v>0</v>
      </c>
      <c r="P3151" s="3" t="s">
        <v>51</v>
      </c>
      <c r="Q3151" s="3" t="str">
        <f t="shared" si="3"/>
        <v>ZZ</v>
      </c>
      <c r="R3151" s="3">
        <f t="shared" si="4"/>
        <v>0</v>
      </c>
      <c r="S3151" s="3" t="str">
        <f t="shared" si="5"/>
        <v/>
      </c>
      <c r="T3151" s="7">
        <f t="shared" si="6"/>
        <v>0</v>
      </c>
      <c r="U3151" s="8" t="str">
        <f t="array" ref="U3151">IF(W3151&lt;&gt;0,MAX(IFERROR(INDEX(A:S,MATCH(W3151,A:A,0),COLUMN(M$2)),0),IFERROR(INDEX(A:S,MATCH(AD3151,A:A,0),COLUMN(M$2)),0),IFERROR(INDEX(A:S,MATCH(AK3151,A:A,0),COLUMN(M$2)),0),IFERROR(INDEX(A:S,MATCH(AR3151,A:A,0),COLUMN(M$2)),0)),M3151)</f>
        <v/>
      </c>
      <c r="V3151" s="3" t="str">
        <f t="shared" si="7"/>
        <v/>
      </c>
    </row>
    <row r="3152" ht="15.75" customHeight="1">
      <c r="A3152" s="3" t="s">
        <v>3438</v>
      </c>
      <c r="B3152" s="4" t="str">
        <f t="shared" si="126"/>
        <v>LCBEBABSBLK26</v>
      </c>
      <c r="D3152" s="3" t="s">
        <v>371</v>
      </c>
      <c r="G3152" s="4">
        <v>26.0</v>
      </c>
      <c r="I3152" s="4">
        <v>0.0</v>
      </c>
      <c r="J3152" s="4">
        <v>24.0</v>
      </c>
      <c r="K3152" s="4">
        <v>0.0</v>
      </c>
      <c r="L3152" s="4">
        <v>0.0</v>
      </c>
      <c r="M3152" s="5"/>
      <c r="O3152" s="6">
        <f t="shared" si="2"/>
        <v>26</v>
      </c>
      <c r="P3152" s="3" t="s">
        <v>137</v>
      </c>
      <c r="Q3152" s="3" t="str">
        <f t="shared" si="3"/>
        <v>LC BARSTL</v>
      </c>
      <c r="R3152" s="3">
        <f t="shared" si="4"/>
        <v>26</v>
      </c>
      <c r="S3152" s="3" t="str">
        <f t="shared" si="5"/>
        <v/>
      </c>
      <c r="T3152" s="7">
        <f t="shared" si="6"/>
        <v>26</v>
      </c>
      <c r="U3152" s="8" t="str">
        <f t="array" ref="U3152">IF(W3152&lt;&gt;0,MAX(IFERROR(INDEX(A:S,MATCH(W3152,A:A,0),COLUMN(M$2)),0),IFERROR(INDEX(A:S,MATCH(AD3152,A:A,0),COLUMN(M$2)),0),IFERROR(INDEX(A:S,MATCH(AK3152,A:A,0),COLUMN(M$2)),0),IFERROR(INDEX(A:S,MATCH(AR3152,A:A,0),COLUMN(M$2)),0)),M3152)</f>
        <v/>
      </c>
      <c r="V3152" s="3" t="str">
        <f t="shared" si="7"/>
        <v/>
      </c>
    </row>
    <row r="3153" ht="15.75" customHeight="1">
      <c r="A3153" s="3" t="s">
        <v>3439</v>
      </c>
      <c r="B3153" s="4" t="str">
        <f t="shared" si="126"/>
        <v>LCBEBABSBLK30</v>
      </c>
      <c r="D3153" s="3" t="s">
        <v>371</v>
      </c>
      <c r="G3153" s="4">
        <v>31.0</v>
      </c>
      <c r="I3153" s="4">
        <v>4.0</v>
      </c>
      <c r="J3153" s="4">
        <v>25.0</v>
      </c>
      <c r="K3153" s="4">
        <v>0.0</v>
      </c>
      <c r="L3153" s="4">
        <v>0.0</v>
      </c>
      <c r="M3153" s="5"/>
      <c r="O3153" s="6">
        <f t="shared" si="2"/>
        <v>27</v>
      </c>
      <c r="P3153" s="3" t="s">
        <v>137</v>
      </c>
      <c r="Q3153" s="3" t="str">
        <f t="shared" si="3"/>
        <v>LC BARSTL</v>
      </c>
      <c r="R3153" s="3">
        <f t="shared" si="4"/>
        <v>27</v>
      </c>
      <c r="S3153" s="3" t="str">
        <f t="shared" si="5"/>
        <v/>
      </c>
      <c r="T3153" s="7">
        <f t="shared" si="6"/>
        <v>27</v>
      </c>
      <c r="U3153" s="8" t="str">
        <f t="array" ref="U3153">IF(W3153&lt;&gt;0,MAX(IFERROR(INDEX(A:S,MATCH(W3153,A:A,0),COLUMN(M$2)),0),IFERROR(INDEX(A:S,MATCH(AD3153,A:A,0),COLUMN(M$2)),0),IFERROR(INDEX(A:S,MATCH(AK3153,A:A,0),COLUMN(M$2)),0),IFERROR(INDEX(A:S,MATCH(AR3153,A:A,0),COLUMN(M$2)),0)),M3153)</f>
        <v/>
      </c>
      <c r="V3153" s="3" t="str">
        <f t="shared" si="7"/>
        <v/>
      </c>
    </row>
    <row r="3154" ht="15.75" customHeight="1">
      <c r="A3154" s="3" t="s">
        <v>3440</v>
      </c>
      <c r="B3154" s="4" t="str">
        <f t="shared" si="126"/>
        <v>LCBEBABSVGRY26</v>
      </c>
      <c r="D3154" s="3" t="s">
        <v>371</v>
      </c>
      <c r="G3154" s="4">
        <v>20.0</v>
      </c>
      <c r="I3154" s="4">
        <v>15.0</v>
      </c>
      <c r="J3154" s="4">
        <v>3.0</v>
      </c>
      <c r="K3154" s="4">
        <v>0.0</v>
      </c>
      <c r="L3154" s="4">
        <v>0.0</v>
      </c>
      <c r="M3154" s="5">
        <v>45266.0</v>
      </c>
      <c r="N3154" s="3">
        <v>60.0</v>
      </c>
      <c r="O3154" s="6">
        <f t="shared" si="2"/>
        <v>5</v>
      </c>
      <c r="P3154" s="3" t="s">
        <v>137</v>
      </c>
      <c r="Q3154" s="3" t="str">
        <f t="shared" si="3"/>
        <v>LC BARSTL</v>
      </c>
      <c r="R3154" s="3">
        <f t="shared" si="4"/>
        <v>5</v>
      </c>
      <c r="S3154" s="3" t="str">
        <f t="shared" si="5"/>
        <v/>
      </c>
      <c r="T3154" s="7">
        <f t="shared" si="6"/>
        <v>5</v>
      </c>
      <c r="U3154" s="8">
        <f t="array" ref="U3154">IF(W3154&lt;&gt;0,MAX(IFERROR(INDEX(A:S,MATCH(W3154,A:A,0),COLUMN(M$2)),0),IFERROR(INDEX(A:S,MATCH(AD3154,A:A,0),COLUMN(M$2)),0),IFERROR(INDEX(A:S,MATCH(AK3154,A:A,0),COLUMN(M$2)),0),IFERROR(INDEX(A:S,MATCH(AR3154,A:A,0),COLUMN(M$2)),0)),M3154)</f>
        <v>45266</v>
      </c>
      <c r="V3154" s="3">
        <f t="shared" si="7"/>
        <v>60</v>
      </c>
    </row>
    <row r="3155" ht="15.75" customHeight="1">
      <c r="A3155" s="3" t="s">
        <v>3441</v>
      </c>
      <c r="B3155" s="4" t="str">
        <f t="shared" si="126"/>
        <v>LCBEBABSVGRY30</v>
      </c>
      <c r="D3155" s="3" t="s">
        <v>371</v>
      </c>
      <c r="G3155" s="4">
        <v>30.0</v>
      </c>
      <c r="I3155" s="4">
        <v>2.0</v>
      </c>
      <c r="J3155" s="4">
        <v>26.0</v>
      </c>
      <c r="K3155" s="4">
        <v>0.0</v>
      </c>
      <c r="L3155" s="4">
        <v>0.0</v>
      </c>
      <c r="M3155" s="5"/>
      <c r="O3155" s="6">
        <f t="shared" si="2"/>
        <v>28</v>
      </c>
      <c r="P3155" s="3" t="s">
        <v>137</v>
      </c>
      <c r="Q3155" s="3" t="str">
        <f t="shared" si="3"/>
        <v>LC BARSTL</v>
      </c>
      <c r="R3155" s="3">
        <f t="shared" si="4"/>
        <v>28</v>
      </c>
      <c r="S3155" s="3" t="str">
        <f t="shared" si="5"/>
        <v/>
      </c>
      <c r="T3155" s="7">
        <f t="shared" si="6"/>
        <v>28</v>
      </c>
      <c r="U3155" s="8" t="str">
        <f t="array" ref="U3155">IF(W3155&lt;&gt;0,MAX(IFERROR(INDEX(A:S,MATCH(W3155,A:A,0),COLUMN(M$2)),0),IFERROR(INDEX(A:S,MATCH(AD3155,A:A,0),COLUMN(M$2)),0),IFERROR(INDEX(A:S,MATCH(AK3155,A:A,0),COLUMN(M$2)),0),IFERROR(INDEX(A:S,MATCH(AR3155,A:A,0),COLUMN(M$2)),0)),M3155)</f>
        <v/>
      </c>
      <c r="V3155" s="3" t="str">
        <f t="shared" si="7"/>
        <v/>
      </c>
    </row>
    <row r="3156" ht="15.75" customHeight="1">
      <c r="A3156" s="3" t="s">
        <v>3442</v>
      </c>
      <c r="B3156" s="4" t="str">
        <f t="shared" si="126"/>
        <v>LCBEBABSWHI26</v>
      </c>
      <c r="D3156" s="3" t="s">
        <v>371</v>
      </c>
      <c r="G3156" s="4">
        <v>24.0</v>
      </c>
      <c r="I3156" s="4">
        <v>0.0</v>
      </c>
      <c r="J3156" s="4">
        <v>22.0</v>
      </c>
      <c r="K3156" s="4">
        <v>0.0</v>
      </c>
      <c r="L3156" s="4">
        <v>0.0</v>
      </c>
      <c r="M3156" s="5"/>
      <c r="O3156" s="6">
        <f t="shared" si="2"/>
        <v>24</v>
      </c>
      <c r="P3156" s="3" t="s">
        <v>137</v>
      </c>
      <c r="Q3156" s="3" t="str">
        <f t="shared" si="3"/>
        <v>LC BARSTL</v>
      </c>
      <c r="R3156" s="3">
        <f t="shared" si="4"/>
        <v>24</v>
      </c>
      <c r="S3156" s="3" t="str">
        <f t="shared" si="5"/>
        <v/>
      </c>
      <c r="T3156" s="7">
        <f t="shared" si="6"/>
        <v>24</v>
      </c>
      <c r="U3156" s="8" t="str">
        <f t="array" ref="U3156">IF(W3156&lt;&gt;0,MAX(IFERROR(INDEX(A:S,MATCH(W3156,A:A,0),COLUMN(M$2)),0),IFERROR(INDEX(A:S,MATCH(AD3156,A:A,0),COLUMN(M$2)),0),IFERROR(INDEX(A:S,MATCH(AK3156,A:A,0),COLUMN(M$2)),0),IFERROR(INDEX(A:S,MATCH(AR3156,A:A,0),COLUMN(M$2)),0)),M3156)</f>
        <v/>
      </c>
      <c r="V3156" s="3" t="str">
        <f t="shared" si="7"/>
        <v/>
      </c>
    </row>
    <row r="3157" ht="15.75" customHeight="1">
      <c r="A3157" s="3" t="s">
        <v>3443</v>
      </c>
      <c r="B3157" s="4" t="str">
        <f t="shared" si="126"/>
        <v>LCBEBABSWHI30</v>
      </c>
      <c r="D3157" s="3" t="s">
        <v>371</v>
      </c>
      <c r="G3157" s="4">
        <v>32.0</v>
      </c>
      <c r="I3157" s="4">
        <v>4.0</v>
      </c>
      <c r="J3157" s="4">
        <v>26.0</v>
      </c>
      <c r="K3157" s="4">
        <v>0.0</v>
      </c>
      <c r="L3157" s="4">
        <v>0.0</v>
      </c>
      <c r="M3157" s="5"/>
      <c r="O3157" s="6">
        <f t="shared" si="2"/>
        <v>28</v>
      </c>
      <c r="P3157" s="3" t="s">
        <v>137</v>
      </c>
      <c r="Q3157" s="3" t="str">
        <f t="shared" si="3"/>
        <v>LC BARSTL</v>
      </c>
      <c r="R3157" s="3">
        <f t="shared" si="4"/>
        <v>28</v>
      </c>
      <c r="S3157" s="3" t="str">
        <f t="shared" si="5"/>
        <v/>
      </c>
      <c r="T3157" s="7">
        <f t="shared" si="6"/>
        <v>28</v>
      </c>
      <c r="U3157" s="8" t="str">
        <f t="array" ref="U3157">IF(W3157&lt;&gt;0,MAX(IFERROR(INDEX(A:S,MATCH(W3157,A:A,0),COLUMN(M$2)),0),IFERROR(INDEX(A:S,MATCH(AD3157,A:A,0),COLUMN(M$2)),0),IFERROR(INDEX(A:S,MATCH(AK3157,A:A,0),COLUMN(M$2)),0),IFERROR(INDEX(A:S,MATCH(AR3157,A:A,0),COLUMN(M$2)),0)),M3157)</f>
        <v/>
      </c>
      <c r="V3157" s="3" t="str">
        <f t="shared" si="7"/>
        <v/>
      </c>
    </row>
    <row r="3158" ht="15.75" customHeight="1">
      <c r="A3158" s="3" t="s">
        <v>3444</v>
      </c>
      <c r="B3158" s="4" t="str">
        <f t="shared" si="126"/>
        <v>LCCHBABLKSVI26</v>
      </c>
      <c r="D3158" s="3">
        <v>0.0</v>
      </c>
      <c r="G3158" s="4"/>
      <c r="I3158" s="4"/>
      <c r="J3158" s="4"/>
      <c r="K3158" s="4"/>
      <c r="L3158" s="4"/>
      <c r="O3158" s="6">
        <f t="shared" si="2"/>
        <v>0</v>
      </c>
      <c r="P3158" s="3" t="s">
        <v>137</v>
      </c>
      <c r="Q3158" s="3" t="str">
        <f t="shared" si="3"/>
        <v>LC BARSTL</v>
      </c>
      <c r="R3158" s="3">
        <f t="shared" si="4"/>
        <v>0</v>
      </c>
      <c r="S3158" s="3" t="str">
        <f t="shared" si="5"/>
        <v/>
      </c>
      <c r="T3158" s="7">
        <f t="shared" si="6"/>
        <v>0</v>
      </c>
      <c r="U3158" s="8" t="str">
        <f t="array" ref="U3158">IF(W3158&lt;&gt;0,MAX(IFERROR(INDEX(A:S,MATCH(W3158,A:A,0),COLUMN(M$2)),0),IFERROR(INDEX(A:S,MATCH(AD3158,A:A,0),COLUMN(M$2)),0),IFERROR(INDEX(A:S,MATCH(AK3158,A:A,0),COLUMN(M$2)),0),IFERROR(INDEX(A:S,MATCH(AR3158,A:A,0),COLUMN(M$2)),0)),M3158)</f>
        <v/>
      </c>
      <c r="V3158" s="3" t="str">
        <f t="shared" si="7"/>
        <v/>
      </c>
    </row>
    <row r="3159" ht="15.75" customHeight="1">
      <c r="A3159" s="3" t="s">
        <v>3445</v>
      </c>
      <c r="B3159" s="4" t="str">
        <f t="shared" si="126"/>
        <v>LCCHBABLKSVI30</v>
      </c>
      <c r="D3159" s="3">
        <v>0.0</v>
      </c>
      <c r="G3159" s="4">
        <v>0.0</v>
      </c>
      <c r="I3159" s="4">
        <v>0.0</v>
      </c>
      <c r="J3159" s="4">
        <v>0.0</v>
      </c>
      <c r="K3159" s="4">
        <v>0.0</v>
      </c>
      <c r="L3159" s="4">
        <v>0.0</v>
      </c>
      <c r="O3159" s="6">
        <f t="shared" si="2"/>
        <v>0</v>
      </c>
      <c r="P3159" s="3" t="s">
        <v>51</v>
      </c>
      <c r="Q3159" s="3" t="str">
        <f t="shared" si="3"/>
        <v>ZZ</v>
      </c>
      <c r="R3159" s="3">
        <f t="shared" si="4"/>
        <v>0</v>
      </c>
      <c r="S3159" s="3" t="str">
        <f t="shared" si="5"/>
        <v/>
      </c>
      <c r="T3159" s="7">
        <f t="shared" si="6"/>
        <v>0</v>
      </c>
      <c r="U3159" s="8" t="str">
        <f t="array" ref="U3159">IF(W3159&lt;&gt;0,MAX(IFERROR(INDEX(A:S,MATCH(W3159,A:A,0),COLUMN(M$2)),0),IFERROR(INDEX(A:S,MATCH(AD3159,A:A,0),COLUMN(M$2)),0),IFERROR(INDEX(A:S,MATCH(AK3159,A:A,0),COLUMN(M$2)),0),IFERROR(INDEX(A:S,MATCH(AR3159,A:A,0),COLUMN(M$2)),0)),M3159)</f>
        <v/>
      </c>
      <c r="V3159" s="3" t="str">
        <f t="shared" si="7"/>
        <v/>
      </c>
    </row>
    <row r="3160" ht="15.75" customHeight="1">
      <c r="A3160" s="3" t="s">
        <v>3446</v>
      </c>
      <c r="B3160" s="4" t="str">
        <f t="shared" si="126"/>
        <v>LCCHBABLKVCO26</v>
      </c>
      <c r="D3160" s="3" t="s">
        <v>371</v>
      </c>
      <c r="G3160" s="4">
        <v>333.0</v>
      </c>
      <c r="H3160" s="3">
        <v>40.0</v>
      </c>
      <c r="I3160" s="4">
        <v>7.0</v>
      </c>
      <c r="J3160" s="4">
        <v>324.0</v>
      </c>
      <c r="K3160" s="4">
        <v>0.0</v>
      </c>
      <c r="L3160" s="4">
        <v>0.0</v>
      </c>
      <c r="M3160" s="5">
        <v>45264.0</v>
      </c>
      <c r="O3160" s="6">
        <f t="shared" si="2"/>
        <v>326</v>
      </c>
      <c r="P3160" s="3" t="s">
        <v>137</v>
      </c>
      <c r="Q3160" s="3" t="str">
        <f t="shared" si="3"/>
        <v>LC BARSTL</v>
      </c>
      <c r="R3160" s="3">
        <f t="shared" si="4"/>
        <v>326</v>
      </c>
      <c r="S3160" s="3">
        <f t="shared" si="5"/>
        <v>40</v>
      </c>
      <c r="T3160" s="7">
        <f t="shared" si="6"/>
        <v>326</v>
      </c>
      <c r="U3160" s="8">
        <f t="array" ref="U3160">IF(W3160&lt;&gt;0,MAX(IFERROR(INDEX(A:S,MATCH(W3160,A:A,0),COLUMN(M$2)),0),IFERROR(INDEX(A:S,MATCH(AD3160,A:A,0),COLUMN(M$2)),0),IFERROR(INDEX(A:S,MATCH(AK3160,A:A,0),COLUMN(M$2)),0),IFERROR(INDEX(A:S,MATCH(AR3160,A:A,0),COLUMN(M$2)),0)),M3160)</f>
        <v>45264</v>
      </c>
      <c r="V3160" s="3" t="str">
        <f t="shared" si="7"/>
        <v/>
      </c>
    </row>
    <row r="3161" ht="15.75" customHeight="1">
      <c r="A3161" s="3" t="s">
        <v>3447</v>
      </c>
      <c r="B3161" s="4" t="str">
        <f t="shared" si="126"/>
        <v>LCCHBABLKVCO30</v>
      </c>
      <c r="D3161" s="3" t="s">
        <v>371</v>
      </c>
      <c r="G3161" s="4">
        <v>218.0</v>
      </c>
      <c r="H3161" s="3">
        <v>60.0</v>
      </c>
      <c r="I3161" s="4">
        <v>8.0</v>
      </c>
      <c r="J3161" s="4">
        <v>208.0</v>
      </c>
      <c r="K3161" s="4">
        <v>0.0</v>
      </c>
      <c r="L3161" s="4">
        <v>0.0</v>
      </c>
      <c r="M3161" s="5">
        <v>45264.0</v>
      </c>
      <c r="O3161" s="6">
        <f t="shared" si="2"/>
        <v>210</v>
      </c>
      <c r="P3161" s="3" t="s">
        <v>137</v>
      </c>
      <c r="Q3161" s="3" t="str">
        <f t="shared" si="3"/>
        <v>LC BARSTL</v>
      </c>
      <c r="R3161" s="3">
        <f t="shared" si="4"/>
        <v>210</v>
      </c>
      <c r="S3161" s="3">
        <f t="shared" si="5"/>
        <v>60</v>
      </c>
      <c r="T3161" s="7">
        <f t="shared" si="6"/>
        <v>210</v>
      </c>
      <c r="U3161" s="8">
        <f t="array" ref="U3161">IF(W3161&lt;&gt;0,MAX(IFERROR(INDEX(A:S,MATCH(W3161,A:A,0),COLUMN(M$2)),0),IFERROR(INDEX(A:S,MATCH(AD3161,A:A,0),COLUMN(M$2)),0),IFERROR(INDEX(A:S,MATCH(AK3161,A:A,0),COLUMN(M$2)),0),IFERROR(INDEX(A:S,MATCH(AR3161,A:A,0),COLUMN(M$2)),0)),M3161)</f>
        <v>45264</v>
      </c>
      <c r="V3161" s="3" t="str">
        <f t="shared" si="7"/>
        <v/>
      </c>
    </row>
    <row r="3162" ht="15.75" customHeight="1">
      <c r="A3162" s="3" t="s">
        <v>3448</v>
      </c>
      <c r="B3162" s="4" t="str">
        <f t="shared" si="126"/>
        <v>LCCHBABSBLK26</v>
      </c>
      <c r="D3162" s="3" t="s">
        <v>371</v>
      </c>
      <c r="G3162" s="4">
        <v>24.0</v>
      </c>
      <c r="I3162" s="4">
        <v>0.0</v>
      </c>
      <c r="J3162" s="4">
        <v>22.0</v>
      </c>
      <c r="K3162" s="4">
        <v>0.0</v>
      </c>
      <c r="L3162" s="4">
        <v>0.0</v>
      </c>
      <c r="M3162" s="5"/>
      <c r="O3162" s="6">
        <f t="shared" si="2"/>
        <v>24</v>
      </c>
      <c r="P3162" s="3" t="s">
        <v>137</v>
      </c>
      <c r="Q3162" s="3" t="str">
        <f t="shared" si="3"/>
        <v>LC BARSTL</v>
      </c>
      <c r="R3162" s="3">
        <f t="shared" si="4"/>
        <v>24</v>
      </c>
      <c r="S3162" s="3" t="str">
        <f t="shared" si="5"/>
        <v/>
      </c>
      <c r="T3162" s="7">
        <f t="shared" si="6"/>
        <v>24</v>
      </c>
      <c r="U3162" s="8" t="str">
        <f t="array" ref="U3162">IF(W3162&lt;&gt;0,MAX(IFERROR(INDEX(A:S,MATCH(W3162,A:A,0),COLUMN(M$2)),0),IFERROR(INDEX(A:S,MATCH(AD3162,A:A,0),COLUMN(M$2)),0),IFERROR(INDEX(A:S,MATCH(AK3162,A:A,0),COLUMN(M$2)),0),IFERROR(INDEX(A:S,MATCH(AR3162,A:A,0),COLUMN(M$2)),0)),M3162)</f>
        <v/>
      </c>
      <c r="V3162" s="3" t="str">
        <f t="shared" si="7"/>
        <v/>
      </c>
    </row>
    <row r="3163" ht="15.75" customHeight="1">
      <c r="A3163" s="3" t="s">
        <v>3449</v>
      </c>
      <c r="B3163" s="4" t="str">
        <f t="shared" si="126"/>
        <v>LCCHBABSBLK30</v>
      </c>
      <c r="D3163" s="3" t="s">
        <v>371</v>
      </c>
      <c r="G3163" s="4">
        <v>31.0</v>
      </c>
      <c r="I3163" s="4">
        <v>3.0</v>
      </c>
      <c r="J3163" s="4">
        <v>26.0</v>
      </c>
      <c r="K3163" s="4">
        <v>0.0</v>
      </c>
      <c r="L3163" s="4">
        <v>0.0</v>
      </c>
      <c r="M3163" s="5"/>
      <c r="O3163" s="6">
        <f t="shared" si="2"/>
        <v>28</v>
      </c>
      <c r="P3163" s="3" t="s">
        <v>137</v>
      </c>
      <c r="Q3163" s="3" t="str">
        <f t="shared" si="3"/>
        <v>LC BARSTL</v>
      </c>
      <c r="R3163" s="3">
        <f t="shared" si="4"/>
        <v>28</v>
      </c>
      <c r="S3163" s="3" t="str">
        <f t="shared" si="5"/>
        <v/>
      </c>
      <c r="T3163" s="7">
        <f t="shared" si="6"/>
        <v>28</v>
      </c>
      <c r="U3163" s="8" t="str">
        <f t="array" ref="U3163">IF(W3163&lt;&gt;0,MAX(IFERROR(INDEX(A:S,MATCH(W3163,A:A,0),COLUMN(M$2)),0),IFERROR(INDEX(A:S,MATCH(AD3163,A:A,0),COLUMN(M$2)),0),IFERROR(INDEX(A:S,MATCH(AK3163,A:A,0),COLUMN(M$2)),0),IFERROR(INDEX(A:S,MATCH(AR3163,A:A,0),COLUMN(M$2)),0)),M3163)</f>
        <v/>
      </c>
      <c r="V3163" s="3" t="str">
        <f t="shared" si="7"/>
        <v/>
      </c>
    </row>
    <row r="3164" ht="15.75" customHeight="1">
      <c r="A3164" s="3" t="s">
        <v>3450</v>
      </c>
      <c r="B3164" s="4" t="str">
        <f t="shared" si="126"/>
        <v>LCCHBABSSLGRY26</v>
      </c>
      <c r="D3164" s="3" t="s">
        <v>371</v>
      </c>
      <c r="G3164" s="4">
        <v>30.0</v>
      </c>
      <c r="I3164" s="4">
        <v>0.0</v>
      </c>
      <c r="J3164" s="4">
        <v>28.0</v>
      </c>
      <c r="K3164" s="4">
        <v>0.0</v>
      </c>
      <c r="L3164" s="4">
        <v>0.0</v>
      </c>
      <c r="M3164" s="5"/>
      <c r="O3164" s="6">
        <f t="shared" si="2"/>
        <v>30</v>
      </c>
      <c r="P3164" s="3" t="s">
        <v>137</v>
      </c>
      <c r="Q3164" s="3" t="str">
        <f t="shared" si="3"/>
        <v>LC BARSTL</v>
      </c>
      <c r="R3164" s="3">
        <f t="shared" si="4"/>
        <v>30</v>
      </c>
      <c r="S3164" s="3" t="str">
        <f t="shared" si="5"/>
        <v/>
      </c>
      <c r="T3164" s="7">
        <f t="shared" si="6"/>
        <v>30</v>
      </c>
      <c r="U3164" s="8" t="str">
        <f t="array" ref="U3164">IF(W3164&lt;&gt;0,MAX(IFERROR(INDEX(A:S,MATCH(W3164,A:A,0),COLUMN(M$2)),0),IFERROR(INDEX(A:S,MATCH(AD3164,A:A,0),COLUMN(M$2)),0),IFERROR(INDEX(A:S,MATCH(AK3164,A:A,0),COLUMN(M$2)),0),IFERROR(INDEX(A:S,MATCH(AR3164,A:A,0),COLUMN(M$2)),0)),M3164)</f>
        <v/>
      </c>
      <c r="V3164" s="3" t="str">
        <f t="shared" si="7"/>
        <v/>
      </c>
    </row>
    <row r="3165" ht="15.75" customHeight="1">
      <c r="A3165" s="3" t="s">
        <v>3451</v>
      </c>
      <c r="B3165" s="4" t="str">
        <f t="shared" si="126"/>
        <v>LCCHBABSSLGRY30</v>
      </c>
      <c r="D3165" s="3" t="s">
        <v>371</v>
      </c>
      <c r="G3165" s="4">
        <v>29.0</v>
      </c>
      <c r="I3165" s="4">
        <v>0.0</v>
      </c>
      <c r="J3165" s="4">
        <v>27.0</v>
      </c>
      <c r="K3165" s="4">
        <v>0.0</v>
      </c>
      <c r="L3165" s="4">
        <v>0.0</v>
      </c>
      <c r="M3165" s="5"/>
      <c r="O3165" s="6">
        <f t="shared" si="2"/>
        <v>29</v>
      </c>
      <c r="P3165" s="3" t="s">
        <v>137</v>
      </c>
      <c r="Q3165" s="3" t="str">
        <f t="shared" si="3"/>
        <v>LC BARSTL</v>
      </c>
      <c r="R3165" s="3">
        <f t="shared" si="4"/>
        <v>29</v>
      </c>
      <c r="S3165" s="3" t="str">
        <f t="shared" si="5"/>
        <v/>
      </c>
      <c r="T3165" s="7">
        <f t="shared" si="6"/>
        <v>29</v>
      </c>
      <c r="U3165" s="8" t="str">
        <f t="array" ref="U3165">IF(W3165&lt;&gt;0,MAX(IFERROR(INDEX(A:S,MATCH(W3165,A:A,0),COLUMN(M$2)),0),IFERROR(INDEX(A:S,MATCH(AD3165,A:A,0),COLUMN(M$2)),0),IFERROR(INDEX(A:S,MATCH(AK3165,A:A,0),COLUMN(M$2)),0),IFERROR(INDEX(A:S,MATCH(AR3165,A:A,0),COLUMN(M$2)),0)),M3165)</f>
        <v/>
      </c>
      <c r="V3165" s="3" t="str">
        <f t="shared" si="7"/>
        <v/>
      </c>
    </row>
    <row r="3166" ht="15.75" customHeight="1">
      <c r="A3166" s="3" t="s">
        <v>3452</v>
      </c>
      <c r="B3166" s="4" t="str">
        <f t="shared" si="126"/>
        <v>LCCHBABSWHI26</v>
      </c>
      <c r="D3166" s="3" t="s">
        <v>371</v>
      </c>
      <c r="G3166" s="4">
        <v>18.0</v>
      </c>
      <c r="I3166" s="4">
        <v>0.0</v>
      </c>
      <c r="J3166" s="4">
        <v>16.0</v>
      </c>
      <c r="K3166" s="4">
        <v>0.0</v>
      </c>
      <c r="L3166" s="4">
        <v>0.0</v>
      </c>
      <c r="M3166" s="5"/>
      <c r="O3166" s="6">
        <f t="shared" si="2"/>
        <v>18</v>
      </c>
      <c r="P3166" s="3" t="s">
        <v>137</v>
      </c>
      <c r="Q3166" s="3" t="str">
        <f t="shared" si="3"/>
        <v>LC BARSTL</v>
      </c>
      <c r="R3166" s="3">
        <f t="shared" si="4"/>
        <v>18</v>
      </c>
      <c r="S3166" s="3" t="str">
        <f t="shared" si="5"/>
        <v/>
      </c>
      <c r="T3166" s="7">
        <f t="shared" si="6"/>
        <v>18</v>
      </c>
      <c r="U3166" s="8" t="str">
        <f t="array" ref="U3166">IF(W3166&lt;&gt;0,MAX(IFERROR(INDEX(A:S,MATCH(W3166,A:A,0),COLUMN(M$2)),0),IFERROR(INDEX(A:S,MATCH(AD3166,A:A,0),COLUMN(M$2)),0),IFERROR(INDEX(A:S,MATCH(AK3166,A:A,0),COLUMN(M$2)),0),IFERROR(INDEX(A:S,MATCH(AR3166,A:A,0),COLUMN(M$2)),0)),M3166)</f>
        <v/>
      </c>
      <c r="V3166" s="3" t="str">
        <f t="shared" si="7"/>
        <v/>
      </c>
    </row>
    <row r="3167" ht="15.75" customHeight="1">
      <c r="A3167" s="3" t="s">
        <v>3453</v>
      </c>
      <c r="B3167" s="4" t="str">
        <f t="shared" si="126"/>
        <v>LCCHBABSWHI30</v>
      </c>
      <c r="D3167" s="3" t="s">
        <v>371</v>
      </c>
      <c r="G3167" s="4">
        <v>26.0</v>
      </c>
      <c r="I3167" s="4">
        <v>3.0</v>
      </c>
      <c r="J3167" s="4">
        <v>21.0</v>
      </c>
      <c r="K3167" s="4">
        <v>0.0</v>
      </c>
      <c r="L3167" s="4">
        <v>0.0</v>
      </c>
      <c r="M3167" s="5"/>
      <c r="O3167" s="6">
        <f t="shared" si="2"/>
        <v>23</v>
      </c>
      <c r="P3167" s="3" t="s">
        <v>137</v>
      </c>
      <c r="Q3167" s="3" t="str">
        <f t="shared" si="3"/>
        <v>LC BARSTL</v>
      </c>
      <c r="R3167" s="3">
        <f t="shared" si="4"/>
        <v>23</v>
      </c>
      <c r="S3167" s="3" t="str">
        <f t="shared" si="5"/>
        <v/>
      </c>
      <c r="T3167" s="7">
        <f t="shared" si="6"/>
        <v>23</v>
      </c>
      <c r="U3167" s="8" t="str">
        <f t="array" ref="U3167">IF(W3167&lt;&gt;0,MAX(IFERROR(INDEX(A:S,MATCH(W3167,A:A,0),COLUMN(M$2)),0),IFERROR(INDEX(A:S,MATCH(AD3167,A:A,0),COLUMN(M$2)),0),IFERROR(INDEX(A:S,MATCH(AK3167,A:A,0),COLUMN(M$2)),0),IFERROR(INDEX(A:S,MATCH(AR3167,A:A,0),COLUMN(M$2)),0)),M3167)</f>
        <v/>
      </c>
      <c r="V3167" s="3" t="str">
        <f t="shared" si="7"/>
        <v/>
      </c>
    </row>
    <row r="3168" ht="15.75" customHeight="1">
      <c r="A3168" s="3" t="s">
        <v>3454</v>
      </c>
      <c r="B3168" s="4" t="str">
        <f t="shared" si="126"/>
        <v>LCMASCHBLKDGRY</v>
      </c>
      <c r="D3168" s="3" t="s">
        <v>371</v>
      </c>
      <c r="G3168" s="4">
        <v>28.0</v>
      </c>
      <c r="I3168" s="4">
        <v>29.0</v>
      </c>
      <c r="J3168" s="4">
        <v>0.0</v>
      </c>
      <c r="K3168" s="4">
        <v>0.0</v>
      </c>
      <c r="L3168" s="4">
        <v>0.0</v>
      </c>
      <c r="M3168" s="5">
        <v>45292.0</v>
      </c>
      <c r="N3168" s="3">
        <v>31.0</v>
      </c>
      <c r="O3168" s="6">
        <f t="shared" si="2"/>
        <v>-1</v>
      </c>
      <c r="P3168" s="3" t="s">
        <v>102</v>
      </c>
      <c r="Q3168" s="3" t="str">
        <f t="shared" si="3"/>
        <v>OD</v>
      </c>
      <c r="R3168" s="3">
        <f t="shared" si="4"/>
        <v>-1</v>
      </c>
      <c r="S3168" s="3" t="str">
        <f t="shared" si="5"/>
        <v/>
      </c>
      <c r="T3168" s="7">
        <f t="shared" si="6"/>
        <v>0</v>
      </c>
      <c r="U3168" s="8">
        <f t="array" ref="U3168">IF(W3168&lt;&gt;0,MAX(IFERROR(INDEX(A:S,MATCH(W3168,A:A,0),COLUMN(M$2)),0),IFERROR(INDEX(A:S,MATCH(AD3168,A:A,0),COLUMN(M$2)),0),IFERROR(INDEX(A:S,MATCH(AK3168,A:A,0),COLUMN(M$2)),0),IFERROR(INDEX(A:S,MATCH(AR3168,A:A,0),COLUMN(M$2)),0)),M3168)</f>
        <v>45292</v>
      </c>
      <c r="V3168" s="3">
        <f t="shared" si="7"/>
        <v>31</v>
      </c>
    </row>
    <row r="3169" ht="15.75" customHeight="1">
      <c r="A3169" s="3" t="s">
        <v>3455</v>
      </c>
      <c r="B3169" s="4" t="str">
        <f t="shared" si="126"/>
        <v>LCMASCHDBRN</v>
      </c>
      <c r="D3169" s="3" t="s">
        <v>371</v>
      </c>
      <c r="G3169" s="4">
        <v>17.0</v>
      </c>
      <c r="I3169" s="4">
        <v>4.0</v>
      </c>
      <c r="J3169" s="4">
        <v>13.0</v>
      </c>
      <c r="K3169" s="4">
        <v>0.0</v>
      </c>
      <c r="L3169" s="4">
        <v>0.0</v>
      </c>
      <c r="M3169" s="5"/>
      <c r="O3169" s="6">
        <f t="shared" si="2"/>
        <v>13</v>
      </c>
      <c r="P3169" s="3" t="s">
        <v>102</v>
      </c>
      <c r="Q3169" s="3" t="str">
        <f t="shared" si="3"/>
        <v>OD</v>
      </c>
      <c r="R3169" s="3">
        <f t="shared" si="4"/>
        <v>13</v>
      </c>
      <c r="S3169" s="3" t="str">
        <f t="shared" si="5"/>
        <v/>
      </c>
      <c r="T3169" s="7">
        <f t="shared" si="6"/>
        <v>13</v>
      </c>
      <c r="U3169" s="8" t="str">
        <f t="array" ref="U3169">IF(W3169&lt;&gt;0,MAX(IFERROR(INDEX(A:S,MATCH(W3169,A:A,0),COLUMN(M$2)),0),IFERROR(INDEX(A:S,MATCH(AD3169,A:A,0),COLUMN(M$2)),0),IFERROR(INDEX(A:S,MATCH(AK3169,A:A,0),COLUMN(M$2)),0),IFERROR(INDEX(A:S,MATCH(AR3169,A:A,0),COLUMN(M$2)),0)),M3169)</f>
        <v/>
      </c>
      <c r="V3169" s="3" t="str">
        <f t="shared" si="7"/>
        <v/>
      </c>
    </row>
    <row r="3170" ht="15.75" customHeight="1">
      <c r="A3170" s="3" t="s">
        <v>3456</v>
      </c>
      <c r="B3170" s="4" t="str">
        <f t="shared" si="126"/>
        <v>LCODPACOBLKDGRY</v>
      </c>
      <c r="D3170" s="3" t="s">
        <v>371</v>
      </c>
      <c r="G3170" s="4">
        <v>16.0</v>
      </c>
      <c r="I3170" s="4">
        <v>0.0</v>
      </c>
      <c r="J3170" s="4">
        <v>16.0</v>
      </c>
      <c r="K3170" s="4">
        <v>0.0</v>
      </c>
      <c r="L3170" s="4">
        <v>0.0</v>
      </c>
      <c r="M3170" s="5"/>
      <c r="O3170" s="6">
        <f t="shared" si="2"/>
        <v>16</v>
      </c>
      <c r="P3170" s="3" t="s">
        <v>1374</v>
      </c>
      <c r="Q3170" s="3" t="str">
        <f t="shared" si="3"/>
        <v>LC OCCASNL</v>
      </c>
      <c r="R3170" s="3">
        <f t="shared" si="4"/>
        <v>16</v>
      </c>
      <c r="S3170" s="3" t="str">
        <f t="shared" si="5"/>
        <v/>
      </c>
      <c r="T3170" s="7">
        <f t="shared" si="6"/>
        <v>16</v>
      </c>
      <c r="U3170" s="8" t="str">
        <f t="array" ref="U3170">IF(W3170&lt;&gt;0,MAX(IFERROR(INDEX(A:S,MATCH(W3170,A:A,0),COLUMN(M$2)),0),IFERROR(INDEX(A:S,MATCH(AD3170,A:A,0),COLUMN(M$2)),0),IFERROR(INDEX(A:S,MATCH(AK3170,A:A,0),COLUMN(M$2)),0),IFERROR(INDEX(A:S,MATCH(AR3170,A:A,0),COLUMN(M$2)),0)),M3170)</f>
        <v/>
      </c>
      <c r="V3170" s="3" t="str">
        <f t="shared" si="7"/>
        <v/>
      </c>
    </row>
    <row r="3171" ht="15.75" customHeight="1">
      <c r="A3171" s="3" t="s">
        <v>3457</v>
      </c>
      <c r="B3171" s="4" t="str">
        <f t="shared" si="126"/>
        <v>LCNMDIGLMB</v>
      </c>
      <c r="D3171" s="3" t="s">
        <v>101</v>
      </c>
      <c r="G3171" s="4">
        <v>0.0</v>
      </c>
      <c r="I3171" s="4">
        <v>2.0</v>
      </c>
      <c r="J3171" s="4">
        <v>0.0</v>
      </c>
      <c r="K3171" s="4">
        <v>0.0</v>
      </c>
      <c r="L3171" s="4">
        <v>0.0</v>
      </c>
      <c r="O3171" s="6">
        <f t="shared" si="2"/>
        <v>-2</v>
      </c>
      <c r="P3171" s="3" t="s">
        <v>144</v>
      </c>
      <c r="Q3171" s="3" t="str">
        <f t="shared" si="3"/>
        <v>LC DINING TABLES</v>
      </c>
      <c r="R3171" s="3">
        <f t="shared" si="4"/>
        <v>-15</v>
      </c>
      <c r="S3171" s="3">
        <f t="shared" si="5"/>
        <v>42</v>
      </c>
      <c r="T3171" s="7">
        <f t="shared" si="6"/>
        <v>0</v>
      </c>
      <c r="U3171" s="8">
        <f t="array" ref="U3171">IF(W3171&lt;&gt;0,MAX(IFERROR(INDEX(A:S,MATCH(W3171,A:A,0),COLUMN(M$2)),0),IFERROR(INDEX(A:S,MATCH(AD3171,A:A,0),COLUMN(M$2)),0),IFERROR(INDEX(A:S,MATCH(AK3171,A:A,0),COLUMN(M$2)),0),IFERROR(INDEX(A:S,MATCH(AR3171,A:A,0),COLUMN(M$2)),0)),M3171)</f>
        <v>45249</v>
      </c>
      <c r="V3171" s="3">
        <f t="shared" si="7"/>
        <v>30</v>
      </c>
      <c r="W3171" s="3" t="s">
        <v>2805</v>
      </c>
      <c r="X3171" s="3">
        <v>1.0</v>
      </c>
      <c r="Y3171" s="3">
        <f t="array" ref="Y3171">ROUNDDOWN(INDEX($A:$O,MATCH(W3171,$A:$A,0),COLUMN(O$1))/X3171,0)</f>
        <v>-15</v>
      </c>
      <c r="Z3171" s="3">
        <f t="array" ref="Z3171">ROUNDDOWN(INDEX($A:$J,MATCH(W3171,$A:$A,0),COLUMN(H$1))/X3171,0)+Y3171</f>
        <v>40</v>
      </c>
      <c r="AA3171" s="5">
        <f>IFERROR(__xludf.DUMMYFUNCTION("SINGLE(XLOOKUP(W3171,A:A,M:M))"),45249.0)</f>
        <v>45249</v>
      </c>
      <c r="AB3171" s="3">
        <f t="array" ref="AB3171">ROUNDDOWN(INDEX($A:$N,MATCH(W3171,$A:$A,0),COLUMN(N$1))/X3171,0)+Z3171</f>
        <v>100</v>
      </c>
      <c r="AC3171" s="3" t="str">
        <f t="array" ref="AC3171">INDEX($A:$P,MATCH(W3171,$A:$A,0),COLUMN(P$1))</f>
        <v>LC DINING TABLES</v>
      </c>
      <c r="AD3171" s="3" t="s">
        <v>3458</v>
      </c>
      <c r="AE3171" s="3">
        <v>1.0</v>
      </c>
      <c r="AF3171" s="3">
        <f t="array" ref="AF3171">ROUNDDOWN(INDEX($A:$O,MATCH(AD3171,$A:$A,0),COLUMN(O$1))/AE3171,0)</f>
        <v>-3</v>
      </c>
      <c r="AG3171" s="3">
        <f t="array" ref="AG3171">ROUNDDOWN(INDEX($A:$J,MATCH(AD3171,$A:$A,0),COLUMN(H$1))/AE3171,0)+AF3171</f>
        <v>27</v>
      </c>
      <c r="AH3171" s="5">
        <f>IFERROR(__xludf.DUMMYFUNCTION("SINGLE(XLOOKUP(AD3171,A:A,M:M))"),45249.0)</f>
        <v>45249</v>
      </c>
      <c r="AI3171" s="3">
        <f t="array" ref="AI3171">ROUNDDOWN(INDEX($A:$N,MATCH(AD3171,$A:$A,0),COLUMN(N$1))/AE3171,0)+AG3171</f>
        <v>57</v>
      </c>
      <c r="AJ3171" s="3" t="str">
        <f t="array" ref="AJ3171">INDEX($A:$P,MATCH(AD3171,$A:$A,0),COLUMN(P$1))</f>
        <v>LC DINING TABLES</v>
      </c>
    </row>
    <row r="3172" ht="15.75" customHeight="1">
      <c r="A3172" s="3" t="s">
        <v>3459</v>
      </c>
      <c r="B3172" s="4" t="str">
        <f t="shared" si="126"/>
        <v>SETNMBYGRBL3</v>
      </c>
      <c r="D3172" s="3" t="s">
        <v>101</v>
      </c>
      <c r="G3172" s="4">
        <v>0.0</v>
      </c>
      <c r="I3172" s="4">
        <v>0.0</v>
      </c>
      <c r="J3172" s="4">
        <v>0.0</v>
      </c>
      <c r="K3172" s="4">
        <v>0.0</v>
      </c>
      <c r="L3172" s="4">
        <v>0.0</v>
      </c>
      <c r="O3172" s="6">
        <f t="shared" si="2"/>
        <v>0</v>
      </c>
      <c r="P3172" s="3" t="s">
        <v>137</v>
      </c>
      <c r="Q3172" s="3" t="str">
        <f t="shared" si="3"/>
        <v>LC BARSTL</v>
      </c>
      <c r="R3172" s="3">
        <f t="shared" si="4"/>
        <v>-2</v>
      </c>
      <c r="S3172" s="3">
        <f t="shared" si="5"/>
        <v>0</v>
      </c>
      <c r="T3172" s="7">
        <f t="shared" si="6"/>
        <v>0</v>
      </c>
      <c r="U3172" s="8">
        <f t="array" ref="U3172">IF(W3172&lt;&gt;0,MAX(IFERROR(INDEX(A:S,MATCH(W3172,A:A,0),COLUMN(M$2)),0),IFERROR(INDEX(A:S,MATCH(AD3172,A:A,0),COLUMN(M$2)),0),IFERROR(INDEX(A:S,MATCH(AK3172,A:A,0),COLUMN(M$2)),0),IFERROR(INDEX(A:S,MATCH(AR3172,A:A,0),COLUMN(M$2)),0)),M3172)</f>
        <v>0</v>
      </c>
      <c r="V3172" s="3">
        <f t="shared" si="7"/>
        <v>0</v>
      </c>
      <c r="W3172" s="3" t="s">
        <v>2742</v>
      </c>
      <c r="X3172" s="3">
        <v>2.0</v>
      </c>
      <c r="Y3172" s="3">
        <f t="array" ref="Y3172">ROUNDDOWN(INDEX($A:$O,MATCH(W3172,$A:$A,0),COLUMN(O$1))/X3172,0)</f>
        <v>82</v>
      </c>
      <c r="Z3172" s="3">
        <f t="array" ref="Z3172">ROUNDDOWN(INDEX($A:$J,MATCH(W3172,$A:$A,0),COLUMN(H$1))/X3172,0)+Y3172</f>
        <v>82</v>
      </c>
      <c r="AA3172" s="5" t="str">
        <f>IFERROR(__xludf.DUMMYFUNCTION("SINGLE(XLOOKUP(W3172,A:A,M:M))"),"")</f>
        <v/>
      </c>
      <c r="AB3172" s="3">
        <f t="array" ref="AB3172">ROUNDDOWN(INDEX($A:$N,MATCH(W3172,$A:$A,0),COLUMN(N$1))/X3172,0)+Z3172</f>
        <v>82</v>
      </c>
      <c r="AC3172" s="3" t="str">
        <f t="array" ref="AC3172">INDEX($A:$P,MATCH(W3172,$A:$A,0),COLUMN(P$1))</f>
        <v>LC BARSTL</v>
      </c>
      <c r="AD3172" s="3" t="s">
        <v>3457</v>
      </c>
      <c r="AE3172" s="3">
        <v>1.0</v>
      </c>
      <c r="AF3172" s="3">
        <f t="array" ref="AF3172">ROUNDDOWN(INDEX($A:$O,MATCH(AD3172,$A:$A,0),COLUMN(O$1))/AE3172,0)</f>
        <v>-2</v>
      </c>
      <c r="AG3172" s="3">
        <f t="array" ref="AG3172">ROUNDDOWN(INDEX($A:$J,MATCH(AD3172,$A:$A,0),COLUMN(H$1))/AE3172,0)+AF3172</f>
        <v>-2</v>
      </c>
      <c r="AH3172" s="5" t="str">
        <f>IFERROR(__xludf.DUMMYFUNCTION("SINGLE(XLOOKUP(AD3172,A:A,M:M))"),"")</f>
        <v/>
      </c>
      <c r="AI3172" s="3">
        <f t="array" ref="AI3172">ROUNDDOWN(INDEX($A:$N,MATCH(AD3172,$A:$A,0),COLUMN(N$1))/AE3172,0)+AG3172</f>
        <v>-2</v>
      </c>
      <c r="AJ3172" s="3" t="str">
        <f t="array" ref="AJ3172">INDEX($A:$P,MATCH(AD3172,$A:$A,0),COLUMN(P$1))</f>
        <v>LC DINING TABLES</v>
      </c>
    </row>
    <row r="3173" ht="15.75" customHeight="1">
      <c r="A3173" s="3" t="s">
        <v>3460</v>
      </c>
      <c r="B3173" s="4" t="str">
        <f t="shared" si="126"/>
        <v>SETNMBYGRBL4</v>
      </c>
      <c r="D3173" s="3" t="s">
        <v>101</v>
      </c>
      <c r="G3173" s="4">
        <v>0.0</v>
      </c>
      <c r="I3173" s="4">
        <v>0.0</v>
      </c>
      <c r="J3173" s="4">
        <v>0.0</v>
      </c>
      <c r="K3173" s="4">
        <v>0.0</v>
      </c>
      <c r="L3173" s="4">
        <v>0.0</v>
      </c>
      <c r="O3173" s="6">
        <f t="shared" si="2"/>
        <v>0</v>
      </c>
      <c r="P3173" s="3" t="s">
        <v>137</v>
      </c>
      <c r="Q3173" s="3" t="str">
        <f t="shared" si="3"/>
        <v>LC BARSTL</v>
      </c>
      <c r="R3173" s="3">
        <f t="shared" si="4"/>
        <v>-2</v>
      </c>
      <c r="S3173" s="3">
        <f t="shared" si="5"/>
        <v>0</v>
      </c>
      <c r="T3173" s="7">
        <f t="shared" si="6"/>
        <v>0</v>
      </c>
      <c r="U3173" s="8">
        <f t="array" ref="U3173">IF(W3173&lt;&gt;0,MAX(IFERROR(INDEX(A:S,MATCH(W3173,A:A,0),COLUMN(M$2)),0),IFERROR(INDEX(A:S,MATCH(AD3173,A:A,0),COLUMN(M$2)),0),IFERROR(INDEX(A:S,MATCH(AK3173,A:A,0),COLUMN(M$2)),0),IFERROR(INDEX(A:S,MATCH(AR3173,A:A,0),COLUMN(M$2)),0)),M3173)</f>
        <v>0</v>
      </c>
      <c r="V3173" s="3">
        <f t="shared" si="7"/>
        <v>0</v>
      </c>
      <c r="W3173" s="3" t="s">
        <v>2742</v>
      </c>
      <c r="X3173" s="3">
        <v>3.0</v>
      </c>
      <c r="Y3173" s="3">
        <f t="array" ref="Y3173">ROUNDDOWN(INDEX($A:$O,MATCH(W3173,$A:$A,0),COLUMN(O$1))/X3173,0)</f>
        <v>54</v>
      </c>
      <c r="Z3173" s="3">
        <f t="array" ref="Z3173">ROUNDDOWN(INDEX($A:$J,MATCH(W3173,$A:$A,0),COLUMN(H$1))/X3173,0)+Y3173</f>
        <v>54</v>
      </c>
      <c r="AA3173" s="5" t="str">
        <f>IFERROR(__xludf.DUMMYFUNCTION("SINGLE(XLOOKUP(W3173,A:A,M:M))"),"")</f>
        <v/>
      </c>
      <c r="AB3173" s="3">
        <f t="array" ref="AB3173">ROUNDDOWN(INDEX($A:$N,MATCH(W3173,$A:$A,0),COLUMN(N$1))/X3173,0)+Z3173</f>
        <v>54</v>
      </c>
      <c r="AC3173" s="3" t="str">
        <f t="array" ref="AC3173">INDEX($A:$P,MATCH(W3173,$A:$A,0),COLUMN(P$1))</f>
        <v>LC BARSTL</v>
      </c>
      <c r="AD3173" s="3" t="s">
        <v>3457</v>
      </c>
      <c r="AE3173" s="3">
        <v>1.0</v>
      </c>
      <c r="AF3173" s="3">
        <f t="array" ref="AF3173">ROUNDDOWN(INDEX($A:$O,MATCH(AD3173,$A:$A,0),COLUMN(O$1))/AE3173,0)</f>
        <v>-2</v>
      </c>
      <c r="AG3173" s="3">
        <f t="array" ref="AG3173">ROUNDDOWN(INDEX($A:$J,MATCH(AD3173,$A:$A,0),COLUMN(H$1))/AE3173,0)+AF3173</f>
        <v>-2</v>
      </c>
      <c r="AH3173" s="5" t="str">
        <f>IFERROR(__xludf.DUMMYFUNCTION("SINGLE(XLOOKUP(AD3173,A:A,M:M))"),"")</f>
        <v/>
      </c>
      <c r="AI3173" s="3">
        <f t="array" ref="AI3173">ROUNDDOWN(INDEX($A:$N,MATCH(AD3173,$A:$A,0),COLUMN(N$1))/AE3173,0)+AG3173</f>
        <v>-2</v>
      </c>
      <c r="AJ3173" s="3" t="str">
        <f t="array" ref="AJ3173">INDEX($A:$P,MATCH(AD3173,$A:$A,0),COLUMN(P$1))</f>
        <v>LC DINING TABLES</v>
      </c>
    </row>
    <row r="3174" ht="15.75" customHeight="1">
      <c r="A3174" s="3" t="s">
        <v>3461</v>
      </c>
      <c r="B3174" s="4" t="str">
        <f t="shared" si="126"/>
        <v>SETNMBYGRBL5</v>
      </c>
      <c r="D3174" s="3" t="s">
        <v>101</v>
      </c>
      <c r="G3174" s="4">
        <v>0.0</v>
      </c>
      <c r="I3174" s="4">
        <v>0.0</v>
      </c>
      <c r="J3174" s="4">
        <v>0.0</v>
      </c>
      <c r="K3174" s="4">
        <v>0.0</v>
      </c>
      <c r="L3174" s="4">
        <v>0.0</v>
      </c>
      <c r="O3174" s="6">
        <f t="shared" si="2"/>
        <v>0</v>
      </c>
      <c r="P3174" s="3" t="s">
        <v>137</v>
      </c>
      <c r="Q3174" s="3" t="str">
        <f t="shared" si="3"/>
        <v>LC BARSTL</v>
      </c>
      <c r="R3174" s="3">
        <f t="shared" si="4"/>
        <v>-2</v>
      </c>
      <c r="S3174" s="3">
        <f t="shared" si="5"/>
        <v>0</v>
      </c>
      <c r="T3174" s="7">
        <f t="shared" si="6"/>
        <v>0</v>
      </c>
      <c r="U3174" s="8">
        <f t="array" ref="U3174">IF(W3174&lt;&gt;0,MAX(IFERROR(INDEX(A:S,MATCH(W3174,A:A,0),COLUMN(M$2)),0),IFERROR(INDEX(A:S,MATCH(AD3174,A:A,0),COLUMN(M$2)),0),IFERROR(INDEX(A:S,MATCH(AK3174,A:A,0),COLUMN(M$2)),0),IFERROR(INDEX(A:S,MATCH(AR3174,A:A,0),COLUMN(M$2)),0)),M3174)</f>
        <v>0</v>
      </c>
      <c r="V3174" s="3">
        <f t="shared" si="7"/>
        <v>0</v>
      </c>
      <c r="W3174" s="3" t="s">
        <v>2742</v>
      </c>
      <c r="X3174" s="3">
        <v>4.0</v>
      </c>
      <c r="Y3174" s="3">
        <f t="array" ref="Y3174">ROUNDDOWN(INDEX($A:$O,MATCH(W3174,$A:$A,0),COLUMN(O$1))/X3174,0)</f>
        <v>41</v>
      </c>
      <c r="Z3174" s="3">
        <f t="array" ref="Z3174">ROUNDDOWN(INDEX($A:$J,MATCH(W3174,$A:$A,0),COLUMN(H$1))/X3174,0)+Y3174</f>
        <v>41</v>
      </c>
      <c r="AA3174" s="5" t="str">
        <f>IFERROR(__xludf.DUMMYFUNCTION("SINGLE(XLOOKUP(W3174,A:A,M:M))"),"")</f>
        <v/>
      </c>
      <c r="AB3174" s="3">
        <f t="array" ref="AB3174">ROUNDDOWN(INDEX($A:$N,MATCH(W3174,$A:$A,0),COLUMN(N$1))/X3174,0)+Z3174</f>
        <v>41</v>
      </c>
      <c r="AC3174" s="3" t="str">
        <f t="array" ref="AC3174">INDEX($A:$P,MATCH(W3174,$A:$A,0),COLUMN(P$1))</f>
        <v>LC BARSTL</v>
      </c>
      <c r="AD3174" s="3" t="s">
        <v>3457</v>
      </c>
      <c r="AE3174" s="3">
        <v>1.0</v>
      </c>
      <c r="AF3174" s="3">
        <f t="array" ref="AF3174">ROUNDDOWN(INDEX($A:$O,MATCH(AD3174,$A:$A,0),COLUMN(O$1))/AE3174,0)</f>
        <v>-2</v>
      </c>
      <c r="AG3174" s="3">
        <f t="array" ref="AG3174">ROUNDDOWN(INDEX($A:$J,MATCH(AD3174,$A:$A,0),COLUMN(H$1))/AE3174,0)+AF3174</f>
        <v>-2</v>
      </c>
      <c r="AH3174" s="5" t="str">
        <f>IFERROR(__xludf.DUMMYFUNCTION("SINGLE(XLOOKUP(AD3174,A:A,M:M))"),"")</f>
        <v/>
      </c>
      <c r="AI3174" s="3">
        <f t="array" ref="AI3174">ROUNDDOWN(INDEX($A:$N,MATCH(AD3174,$A:$A,0),COLUMN(N$1))/AE3174,0)+AG3174</f>
        <v>-2</v>
      </c>
      <c r="AJ3174" s="3" t="str">
        <f t="array" ref="AJ3174">INDEX($A:$P,MATCH(AD3174,$A:$A,0),COLUMN(P$1))</f>
        <v>LC DINING TABLES</v>
      </c>
    </row>
    <row r="3175" ht="15.75" customHeight="1">
      <c r="A3175" s="3" t="s">
        <v>3462</v>
      </c>
      <c r="B3175" s="4" t="str">
        <f t="shared" si="126"/>
        <v>SETNMCHGRBL3</v>
      </c>
      <c r="D3175" s="3" t="s">
        <v>101</v>
      </c>
      <c r="G3175" s="4">
        <v>0.0</v>
      </c>
      <c r="I3175" s="4">
        <v>0.0</v>
      </c>
      <c r="J3175" s="4">
        <v>0.0</v>
      </c>
      <c r="K3175" s="4">
        <v>0.0</v>
      </c>
      <c r="L3175" s="4">
        <v>0.0</v>
      </c>
      <c r="O3175" s="6">
        <f t="shared" si="2"/>
        <v>0</v>
      </c>
      <c r="P3175" s="3" t="s">
        <v>137</v>
      </c>
      <c r="Q3175" s="3" t="str">
        <f t="shared" si="3"/>
        <v>LC BARSTL</v>
      </c>
      <c r="R3175" s="3">
        <f t="shared" si="4"/>
        <v>-2</v>
      </c>
      <c r="S3175" s="3">
        <f t="shared" si="5"/>
        <v>0</v>
      </c>
      <c r="T3175" s="7">
        <f t="shared" si="6"/>
        <v>0</v>
      </c>
      <c r="U3175" s="8">
        <f t="array" ref="U3175">IF(W3175&lt;&gt;0,MAX(IFERROR(INDEX(A:S,MATCH(W3175,A:A,0),COLUMN(M$2)),0),IFERROR(INDEX(A:S,MATCH(AD3175,A:A,0),COLUMN(M$2)),0),IFERROR(INDEX(A:S,MATCH(AK3175,A:A,0),COLUMN(M$2)),0),IFERROR(INDEX(A:S,MATCH(AR3175,A:A,0),COLUMN(M$2)),0)),M3175)</f>
        <v>45266</v>
      </c>
      <c r="V3175" s="3">
        <f t="shared" si="7"/>
        <v>0</v>
      </c>
      <c r="W3175" s="3" t="s">
        <v>2754</v>
      </c>
      <c r="X3175" s="3">
        <v>2.0</v>
      </c>
      <c r="Y3175" s="3">
        <f t="array" ref="Y3175">ROUNDDOWN(INDEX($A:$O,MATCH(W3175,$A:$A,0),COLUMN(O$1))/X3175,0)</f>
        <v>96</v>
      </c>
      <c r="Z3175" s="3">
        <f t="array" ref="Z3175">ROUNDDOWN(INDEX($A:$J,MATCH(W3175,$A:$A,0),COLUMN(H$1))/X3175,0)+Y3175</f>
        <v>96</v>
      </c>
      <c r="AA3175" s="5">
        <f>IFERROR(__xludf.DUMMYFUNCTION("SINGLE(XLOOKUP(W3175,A:A,M:M))"),45266.0)</f>
        <v>45266</v>
      </c>
      <c r="AB3175" s="3">
        <f t="array" ref="AB3175">ROUNDDOWN(INDEX($A:$N,MATCH(W3175,$A:$A,0),COLUMN(N$1))/X3175,0)+Z3175</f>
        <v>201</v>
      </c>
      <c r="AC3175" s="3" t="str">
        <f t="array" ref="AC3175">INDEX($A:$P,MATCH(W3175,$A:$A,0),COLUMN(P$1))</f>
        <v>LC BARSTL</v>
      </c>
      <c r="AD3175" s="3" t="s">
        <v>3457</v>
      </c>
      <c r="AE3175" s="3">
        <v>1.0</v>
      </c>
      <c r="AF3175" s="3">
        <f t="array" ref="AF3175">ROUNDDOWN(INDEX($A:$O,MATCH(AD3175,$A:$A,0),COLUMN(O$1))/AE3175,0)</f>
        <v>-2</v>
      </c>
      <c r="AG3175" s="3">
        <f t="array" ref="AG3175">ROUNDDOWN(INDEX($A:$J,MATCH(AD3175,$A:$A,0),COLUMN(H$1))/AE3175,0)+AF3175</f>
        <v>-2</v>
      </c>
      <c r="AH3175" s="5" t="str">
        <f>IFERROR(__xludf.DUMMYFUNCTION("SINGLE(XLOOKUP(AD3175,A:A,M:M))"),"")</f>
        <v/>
      </c>
      <c r="AI3175" s="3">
        <f t="array" ref="AI3175">ROUNDDOWN(INDEX($A:$N,MATCH(AD3175,$A:$A,0),COLUMN(N$1))/AE3175,0)+AG3175</f>
        <v>-2</v>
      </c>
      <c r="AJ3175" s="3" t="str">
        <f t="array" ref="AJ3175">INDEX($A:$P,MATCH(AD3175,$A:$A,0),COLUMN(P$1))</f>
        <v>LC DINING TABLES</v>
      </c>
    </row>
    <row r="3176" ht="15.75" customHeight="1">
      <c r="A3176" s="3" t="s">
        <v>3463</v>
      </c>
      <c r="B3176" s="4" t="str">
        <f t="shared" si="126"/>
        <v>SETNMCHGRBL4</v>
      </c>
      <c r="D3176" s="3" t="s">
        <v>101</v>
      </c>
      <c r="G3176" s="4">
        <v>0.0</v>
      </c>
      <c r="I3176" s="4">
        <v>0.0</v>
      </c>
      <c r="J3176" s="4">
        <v>0.0</v>
      </c>
      <c r="K3176" s="4">
        <v>0.0</v>
      </c>
      <c r="L3176" s="4">
        <v>0.0</v>
      </c>
      <c r="O3176" s="6">
        <f t="shared" si="2"/>
        <v>0</v>
      </c>
      <c r="P3176" s="3" t="s">
        <v>137</v>
      </c>
      <c r="Q3176" s="3" t="str">
        <f t="shared" si="3"/>
        <v>LC BARSTL</v>
      </c>
      <c r="R3176" s="3">
        <f t="shared" si="4"/>
        <v>-2</v>
      </c>
      <c r="S3176" s="3">
        <f t="shared" si="5"/>
        <v>0</v>
      </c>
      <c r="T3176" s="7">
        <f t="shared" si="6"/>
        <v>0</v>
      </c>
      <c r="U3176" s="8">
        <f t="array" ref="U3176">IF(W3176&lt;&gt;0,MAX(IFERROR(INDEX(A:S,MATCH(W3176,A:A,0),COLUMN(M$2)),0),IFERROR(INDEX(A:S,MATCH(AD3176,A:A,0),COLUMN(M$2)),0),IFERROR(INDEX(A:S,MATCH(AK3176,A:A,0),COLUMN(M$2)),0),IFERROR(INDEX(A:S,MATCH(AR3176,A:A,0),COLUMN(M$2)),0)),M3176)</f>
        <v>45266</v>
      </c>
      <c r="V3176" s="3">
        <f t="shared" si="7"/>
        <v>0</v>
      </c>
      <c r="W3176" s="3" t="s">
        <v>2754</v>
      </c>
      <c r="X3176" s="3">
        <v>3.0</v>
      </c>
      <c r="Y3176" s="3">
        <f t="array" ref="Y3176">ROUNDDOWN(INDEX($A:$O,MATCH(W3176,$A:$A,0),COLUMN(O$1))/X3176,0)</f>
        <v>64</v>
      </c>
      <c r="Z3176" s="3">
        <f t="array" ref="Z3176">ROUNDDOWN(INDEX($A:$J,MATCH(W3176,$A:$A,0),COLUMN(H$1))/X3176,0)+Y3176</f>
        <v>64</v>
      </c>
      <c r="AA3176" s="5">
        <f>IFERROR(__xludf.DUMMYFUNCTION("SINGLE(XLOOKUP(W3176,A:A,M:M))"),45266.0)</f>
        <v>45266</v>
      </c>
      <c r="AB3176" s="3">
        <f t="array" ref="AB3176">ROUNDDOWN(INDEX($A:$N,MATCH(W3176,$A:$A,0),COLUMN(N$1))/X3176,0)+Z3176</f>
        <v>134</v>
      </c>
      <c r="AC3176" s="3" t="str">
        <f t="array" ref="AC3176">INDEX($A:$P,MATCH(W3176,$A:$A,0),COLUMN(P$1))</f>
        <v>LC BARSTL</v>
      </c>
      <c r="AD3176" s="3" t="s">
        <v>3457</v>
      </c>
      <c r="AE3176" s="3">
        <v>1.0</v>
      </c>
      <c r="AF3176" s="3">
        <f t="array" ref="AF3176">ROUNDDOWN(INDEX($A:$O,MATCH(AD3176,$A:$A,0),COLUMN(O$1))/AE3176,0)</f>
        <v>-2</v>
      </c>
      <c r="AG3176" s="3">
        <f t="array" ref="AG3176">ROUNDDOWN(INDEX($A:$J,MATCH(AD3176,$A:$A,0),COLUMN(H$1))/AE3176,0)+AF3176</f>
        <v>-2</v>
      </c>
      <c r="AH3176" s="5" t="str">
        <f>IFERROR(__xludf.DUMMYFUNCTION("SINGLE(XLOOKUP(AD3176,A:A,M:M))"),"")</f>
        <v/>
      </c>
      <c r="AI3176" s="3">
        <f t="array" ref="AI3176">ROUNDDOWN(INDEX($A:$N,MATCH(AD3176,$A:$A,0),COLUMN(N$1))/AE3176,0)+AG3176</f>
        <v>-2</v>
      </c>
      <c r="AJ3176" s="3" t="str">
        <f t="array" ref="AJ3176">INDEX($A:$P,MATCH(AD3176,$A:$A,0),COLUMN(P$1))</f>
        <v>LC DINING TABLES</v>
      </c>
    </row>
    <row r="3177" ht="15.75" customHeight="1">
      <c r="A3177" s="3" t="s">
        <v>3464</v>
      </c>
      <c r="B3177" s="4" t="str">
        <f t="shared" si="126"/>
        <v>SETNMCHGRBL5</v>
      </c>
      <c r="D3177" s="3" t="s">
        <v>101</v>
      </c>
      <c r="G3177" s="4">
        <v>0.0</v>
      </c>
      <c r="I3177" s="4">
        <v>0.0</v>
      </c>
      <c r="J3177" s="4">
        <v>0.0</v>
      </c>
      <c r="K3177" s="4">
        <v>0.0</v>
      </c>
      <c r="L3177" s="4">
        <v>0.0</v>
      </c>
      <c r="O3177" s="6">
        <f t="shared" si="2"/>
        <v>0</v>
      </c>
      <c r="P3177" s="3" t="s">
        <v>137</v>
      </c>
      <c r="Q3177" s="3" t="str">
        <f t="shared" si="3"/>
        <v>LC BARSTL</v>
      </c>
      <c r="R3177" s="3">
        <f t="shared" si="4"/>
        <v>-2</v>
      </c>
      <c r="S3177" s="3">
        <f t="shared" si="5"/>
        <v>0</v>
      </c>
      <c r="T3177" s="7">
        <f t="shared" si="6"/>
        <v>0</v>
      </c>
      <c r="U3177" s="8">
        <f t="array" ref="U3177">IF(W3177&lt;&gt;0,MAX(IFERROR(INDEX(A:S,MATCH(W3177,A:A,0),COLUMN(M$2)),0),IFERROR(INDEX(A:S,MATCH(AD3177,A:A,0),COLUMN(M$2)),0),IFERROR(INDEX(A:S,MATCH(AK3177,A:A,0),COLUMN(M$2)),0),IFERROR(INDEX(A:S,MATCH(AR3177,A:A,0),COLUMN(M$2)),0)),M3177)</f>
        <v>45266</v>
      </c>
      <c r="V3177" s="3">
        <f t="shared" si="7"/>
        <v>0</v>
      </c>
      <c r="W3177" s="3" t="s">
        <v>2754</v>
      </c>
      <c r="X3177" s="3">
        <v>4.0</v>
      </c>
      <c r="Y3177" s="3">
        <f t="array" ref="Y3177">ROUNDDOWN(INDEX($A:$O,MATCH(W3177,$A:$A,0),COLUMN(O$1))/X3177,0)</f>
        <v>48</v>
      </c>
      <c r="Z3177" s="3">
        <f t="array" ref="Z3177">ROUNDDOWN(INDEX($A:$J,MATCH(W3177,$A:$A,0),COLUMN(H$1))/X3177,0)+Y3177</f>
        <v>48</v>
      </c>
      <c r="AA3177" s="5">
        <f>IFERROR(__xludf.DUMMYFUNCTION("SINGLE(XLOOKUP(W3177,A:A,M:M))"),45266.0)</f>
        <v>45266</v>
      </c>
      <c r="AB3177" s="3">
        <f t="array" ref="AB3177">ROUNDDOWN(INDEX($A:$N,MATCH(W3177,$A:$A,0),COLUMN(N$1))/X3177,0)+Z3177</f>
        <v>100</v>
      </c>
      <c r="AC3177" s="3" t="str">
        <f t="array" ref="AC3177">INDEX($A:$P,MATCH(W3177,$A:$A,0),COLUMN(P$1))</f>
        <v>LC BARSTL</v>
      </c>
      <c r="AD3177" s="3" t="s">
        <v>3457</v>
      </c>
      <c r="AE3177" s="3">
        <v>1.0</v>
      </c>
      <c r="AF3177" s="3">
        <f t="array" ref="AF3177">ROUNDDOWN(INDEX($A:$O,MATCH(AD3177,$A:$A,0),COLUMN(O$1))/AE3177,0)</f>
        <v>-2</v>
      </c>
      <c r="AG3177" s="3">
        <f t="array" ref="AG3177">ROUNDDOWN(INDEX($A:$J,MATCH(AD3177,$A:$A,0),COLUMN(H$1))/AE3177,0)+AF3177</f>
        <v>-2</v>
      </c>
      <c r="AH3177" s="5" t="str">
        <f>IFERROR(__xludf.DUMMYFUNCTION("SINGLE(XLOOKUP(AD3177,A:A,M:M))"),"")</f>
        <v/>
      </c>
      <c r="AI3177" s="3">
        <f t="array" ref="AI3177">ROUNDDOWN(INDEX($A:$N,MATCH(AD3177,$A:$A,0),COLUMN(N$1))/AE3177,0)+AG3177</f>
        <v>-2</v>
      </c>
      <c r="AJ3177" s="3" t="str">
        <f t="array" ref="AJ3177">INDEX($A:$P,MATCH(AD3177,$A:$A,0),COLUMN(P$1))</f>
        <v>LC DINING TABLES</v>
      </c>
    </row>
    <row r="3178" ht="15.75" customHeight="1">
      <c r="A3178" s="3" t="s">
        <v>3465</v>
      </c>
      <c r="B3178" s="4" t="str">
        <f t="shared" si="126"/>
        <v>SETNMCHGRBS3</v>
      </c>
      <c r="D3178" s="3" t="s">
        <v>101</v>
      </c>
      <c r="G3178" s="4">
        <v>0.0</v>
      </c>
      <c r="I3178" s="4">
        <v>0.0</v>
      </c>
      <c r="J3178" s="4">
        <v>0.0</v>
      </c>
      <c r="K3178" s="4">
        <v>0.0</v>
      </c>
      <c r="L3178" s="4">
        <v>0.0</v>
      </c>
      <c r="O3178" s="6">
        <f t="shared" si="2"/>
        <v>0</v>
      </c>
      <c r="P3178" s="3" t="s">
        <v>137</v>
      </c>
      <c r="Q3178" s="3" t="str">
        <f t="shared" si="3"/>
        <v>LC BARSTL</v>
      </c>
      <c r="R3178" s="3">
        <f t="shared" si="4"/>
        <v>-20</v>
      </c>
      <c r="S3178" s="3">
        <f t="shared" si="5"/>
        <v>19</v>
      </c>
      <c r="T3178" s="7">
        <f t="shared" si="6"/>
        <v>0</v>
      </c>
      <c r="U3178" s="8">
        <f t="array" ref="U3178">IF(W3178&lt;&gt;0,MAX(IFERROR(INDEX(A:S,MATCH(W3178,A:A,0),COLUMN(M$2)),0),IFERROR(INDEX(A:S,MATCH(AD3178,A:A,0),COLUMN(M$2)),0),IFERROR(INDEX(A:S,MATCH(AK3178,A:A,0),COLUMN(M$2)),0),IFERROR(INDEX(A:S,MATCH(AR3178,A:A,0),COLUMN(M$2)),0)),M3178)</f>
        <v>45249</v>
      </c>
      <c r="V3178" s="3">
        <f t="shared" si="7"/>
        <v>0</v>
      </c>
      <c r="W3178" s="3" t="s">
        <v>2784</v>
      </c>
      <c r="X3178" s="3">
        <v>2.0</v>
      </c>
      <c r="Y3178" s="3">
        <f t="array" ref="Y3178">ROUNDDOWN(INDEX($A:$O,MATCH(W3178,$A:$A,0),COLUMN(O$1))/X3178,0)</f>
        <v>-20</v>
      </c>
      <c r="Z3178" s="3">
        <f t="array" ref="Z3178">ROUNDDOWN(INDEX($A:$J,MATCH(W3178,$A:$A,0),COLUMN(H$1))/X3178,0)+Y3178</f>
        <v>1</v>
      </c>
      <c r="AA3178" s="5">
        <f>IFERROR(__xludf.DUMMYFUNCTION("SINGLE(XLOOKUP(W3178,A:A,M:M))"),45249.0)</f>
        <v>45249</v>
      </c>
      <c r="AB3178" s="3">
        <f t="array" ref="AB3178">ROUNDDOWN(INDEX($A:$N,MATCH(W3178,$A:$A,0),COLUMN(N$1))/X3178,0)+Z3178</f>
        <v>31</v>
      </c>
      <c r="AC3178" s="3" t="str">
        <f t="array" ref="AC3178">INDEX($A:$P,MATCH(W3178,$A:$A,0),COLUMN(P$1))</f>
        <v>LC BARSTL</v>
      </c>
      <c r="AD3178" s="3" t="s">
        <v>2804</v>
      </c>
      <c r="AE3178" s="3">
        <v>1.0</v>
      </c>
      <c r="AF3178" s="3">
        <f t="array" ref="AF3178">ROUNDDOWN(INDEX($A:$O,MATCH(AD3178,$A:$A,0),COLUMN(O$1))/AE3178,0)</f>
        <v>-1</v>
      </c>
      <c r="AG3178" s="3">
        <f t="array" ref="AG3178">ROUNDDOWN(INDEX($A:$J,MATCH(AD3178,$A:$A,0),COLUMN(H$1))/AE3178,0)+AF3178</f>
        <v>-1</v>
      </c>
      <c r="AH3178" s="5" t="str">
        <f>IFERROR(__xludf.DUMMYFUNCTION("SINGLE(XLOOKUP(AD3178,A:A,M:M))"),"")</f>
        <v/>
      </c>
      <c r="AI3178" s="3">
        <f t="array" ref="AI3178">ROUNDDOWN(INDEX($A:$N,MATCH(AD3178,$A:$A,0),COLUMN(N$1))/AE3178,0)+AG3178</f>
        <v>-1</v>
      </c>
      <c r="AJ3178" s="3" t="str">
        <f t="array" ref="AJ3178">INDEX($A:$P,MATCH(AD3178,$A:$A,0),COLUMN(P$1))</f>
        <v>LC DINING TABLES</v>
      </c>
    </row>
    <row r="3179" ht="15.75" customHeight="1">
      <c r="A3179" s="3" t="s">
        <v>3466</v>
      </c>
      <c r="B3179" s="4" t="str">
        <f t="shared" si="126"/>
        <v>SETNMCHGRBS4</v>
      </c>
      <c r="D3179" s="3" t="s">
        <v>101</v>
      </c>
      <c r="G3179" s="4">
        <v>0.0</v>
      </c>
      <c r="I3179" s="4">
        <v>0.0</v>
      </c>
      <c r="J3179" s="4">
        <v>0.0</v>
      </c>
      <c r="K3179" s="4">
        <v>0.0</v>
      </c>
      <c r="L3179" s="4">
        <v>0.0</v>
      </c>
      <c r="O3179" s="6">
        <f t="shared" si="2"/>
        <v>0</v>
      </c>
      <c r="P3179" s="3" t="s">
        <v>137</v>
      </c>
      <c r="Q3179" s="3" t="str">
        <f t="shared" si="3"/>
        <v>LC BARSTL</v>
      </c>
      <c r="R3179" s="3">
        <f t="shared" si="4"/>
        <v>-13</v>
      </c>
      <c r="S3179" s="3">
        <f t="shared" si="5"/>
        <v>12</v>
      </c>
      <c r="T3179" s="7">
        <f t="shared" si="6"/>
        <v>0</v>
      </c>
      <c r="U3179" s="8">
        <f t="array" ref="U3179">IF(W3179&lt;&gt;0,MAX(IFERROR(INDEX(A:S,MATCH(W3179,A:A,0),COLUMN(M$2)),0),IFERROR(INDEX(A:S,MATCH(AD3179,A:A,0),COLUMN(M$2)),0),IFERROR(INDEX(A:S,MATCH(AK3179,A:A,0),COLUMN(M$2)),0),IFERROR(INDEX(A:S,MATCH(AR3179,A:A,0),COLUMN(M$2)),0)),M3179)</f>
        <v>45249</v>
      </c>
      <c r="V3179" s="3">
        <f t="shared" si="7"/>
        <v>0</v>
      </c>
      <c r="W3179" s="3" t="s">
        <v>2784</v>
      </c>
      <c r="X3179" s="3">
        <v>3.0</v>
      </c>
      <c r="Y3179" s="3">
        <f t="array" ref="Y3179">ROUNDDOWN(INDEX($A:$O,MATCH(W3179,$A:$A,0),COLUMN(O$1))/X3179,0)</f>
        <v>-13</v>
      </c>
      <c r="Z3179" s="3">
        <f t="array" ref="Z3179">ROUNDDOWN(INDEX($A:$J,MATCH(W3179,$A:$A,0),COLUMN(H$1))/X3179,0)+Y3179</f>
        <v>1</v>
      </c>
      <c r="AA3179" s="5">
        <f>IFERROR(__xludf.DUMMYFUNCTION("SINGLE(XLOOKUP(W3179,A:A,M:M))"),45249.0)</f>
        <v>45249</v>
      </c>
      <c r="AB3179" s="3">
        <f t="array" ref="AB3179">ROUNDDOWN(INDEX($A:$N,MATCH(W3179,$A:$A,0),COLUMN(N$1))/X3179,0)+Z3179</f>
        <v>21</v>
      </c>
      <c r="AC3179" s="3" t="str">
        <f t="array" ref="AC3179">INDEX($A:$P,MATCH(W3179,$A:$A,0),COLUMN(P$1))</f>
        <v>LC BARSTL</v>
      </c>
      <c r="AD3179" s="3" t="s">
        <v>2804</v>
      </c>
      <c r="AE3179" s="3">
        <v>1.0</v>
      </c>
      <c r="AF3179" s="3">
        <f t="array" ref="AF3179">ROUNDDOWN(INDEX($A:$O,MATCH(AD3179,$A:$A,0),COLUMN(O$1))/AE3179,0)</f>
        <v>-1</v>
      </c>
      <c r="AG3179" s="3">
        <f t="array" ref="AG3179">ROUNDDOWN(INDEX($A:$J,MATCH(AD3179,$A:$A,0),COLUMN(H$1))/AE3179,0)+AF3179</f>
        <v>-1</v>
      </c>
      <c r="AH3179" s="5" t="str">
        <f>IFERROR(__xludf.DUMMYFUNCTION("SINGLE(XLOOKUP(AD3179,A:A,M:M))"),"")</f>
        <v/>
      </c>
      <c r="AI3179" s="3">
        <f t="array" ref="AI3179">ROUNDDOWN(INDEX($A:$N,MATCH(AD3179,$A:$A,0),COLUMN(N$1))/AE3179,0)+AG3179</f>
        <v>-1</v>
      </c>
      <c r="AJ3179" s="3" t="str">
        <f t="array" ref="AJ3179">INDEX($A:$P,MATCH(AD3179,$A:$A,0),COLUMN(P$1))</f>
        <v>LC DINING TABLES</v>
      </c>
    </row>
    <row r="3180" ht="15.75" customHeight="1">
      <c r="A3180" s="3" t="s">
        <v>3467</v>
      </c>
      <c r="B3180" s="4" t="str">
        <f t="shared" si="126"/>
        <v>SETNMCHGRBS5</v>
      </c>
      <c r="D3180" s="3" t="s">
        <v>101</v>
      </c>
      <c r="G3180" s="4">
        <v>0.0</v>
      </c>
      <c r="I3180" s="4">
        <v>0.0</v>
      </c>
      <c r="J3180" s="4">
        <v>0.0</v>
      </c>
      <c r="K3180" s="4">
        <v>0.0</v>
      </c>
      <c r="L3180" s="4">
        <v>0.0</v>
      </c>
      <c r="O3180" s="6">
        <f t="shared" si="2"/>
        <v>0</v>
      </c>
      <c r="P3180" s="3" t="s">
        <v>137</v>
      </c>
      <c r="Q3180" s="3" t="str">
        <f t="shared" si="3"/>
        <v>LC BARSTL</v>
      </c>
      <c r="R3180" s="3">
        <f t="shared" si="4"/>
        <v>-10</v>
      </c>
      <c r="S3180" s="3">
        <f t="shared" si="5"/>
        <v>9</v>
      </c>
      <c r="T3180" s="7">
        <f t="shared" si="6"/>
        <v>0</v>
      </c>
      <c r="U3180" s="8">
        <f t="array" ref="U3180">IF(W3180&lt;&gt;0,MAX(IFERROR(INDEX(A:S,MATCH(W3180,A:A,0),COLUMN(M$2)),0),IFERROR(INDEX(A:S,MATCH(AD3180,A:A,0),COLUMN(M$2)),0),IFERROR(INDEX(A:S,MATCH(AK3180,A:A,0),COLUMN(M$2)),0),IFERROR(INDEX(A:S,MATCH(AR3180,A:A,0),COLUMN(M$2)),0)),M3180)</f>
        <v>45249</v>
      </c>
      <c r="V3180" s="3">
        <f t="shared" si="7"/>
        <v>0</v>
      </c>
      <c r="W3180" s="3" t="s">
        <v>2784</v>
      </c>
      <c r="X3180" s="3">
        <v>4.0</v>
      </c>
      <c r="Y3180" s="3">
        <f t="array" ref="Y3180">ROUNDDOWN(INDEX($A:$O,MATCH(W3180,$A:$A,0),COLUMN(O$1))/X3180,0)</f>
        <v>-10</v>
      </c>
      <c r="Z3180" s="3">
        <f t="array" ref="Z3180">ROUNDDOWN(INDEX($A:$J,MATCH(W3180,$A:$A,0),COLUMN(H$1))/X3180,0)+Y3180</f>
        <v>0</v>
      </c>
      <c r="AA3180" s="5">
        <f>IFERROR(__xludf.DUMMYFUNCTION("SINGLE(XLOOKUP(W3180,A:A,M:M))"),45249.0)</f>
        <v>45249</v>
      </c>
      <c r="AB3180" s="3">
        <f t="array" ref="AB3180">ROUNDDOWN(INDEX($A:$N,MATCH(W3180,$A:$A,0),COLUMN(N$1))/X3180,0)+Z3180</f>
        <v>15</v>
      </c>
      <c r="AC3180" s="3" t="str">
        <f t="array" ref="AC3180">INDEX($A:$P,MATCH(W3180,$A:$A,0),COLUMN(P$1))</f>
        <v>LC BARSTL</v>
      </c>
      <c r="AD3180" s="3" t="s">
        <v>2804</v>
      </c>
      <c r="AE3180" s="3">
        <v>1.0</v>
      </c>
      <c r="AF3180" s="3">
        <f t="array" ref="AF3180">ROUNDDOWN(INDEX($A:$O,MATCH(AD3180,$A:$A,0),COLUMN(O$1))/AE3180,0)</f>
        <v>-1</v>
      </c>
      <c r="AG3180" s="3">
        <f t="array" ref="AG3180">ROUNDDOWN(INDEX($A:$J,MATCH(AD3180,$A:$A,0),COLUMN(H$1))/AE3180,0)+AF3180</f>
        <v>-1</v>
      </c>
      <c r="AH3180" s="5" t="str">
        <f>IFERROR(__xludf.DUMMYFUNCTION("SINGLE(XLOOKUP(AD3180,A:A,M:M))"),"")</f>
        <v/>
      </c>
      <c r="AI3180" s="3">
        <f t="array" ref="AI3180">ROUNDDOWN(INDEX($A:$N,MATCH(AD3180,$A:$A,0),COLUMN(N$1))/AE3180,0)+AG3180</f>
        <v>-1</v>
      </c>
      <c r="AJ3180" s="3" t="str">
        <f t="array" ref="AJ3180">INDEX($A:$P,MATCH(AD3180,$A:$A,0),COLUMN(P$1))</f>
        <v>LC DINING TABLES</v>
      </c>
    </row>
    <row r="3181" ht="15.75" customHeight="1">
      <c r="A3181" s="3" t="s">
        <v>3468</v>
      </c>
      <c r="B3181" s="4" t="str">
        <f t="shared" si="126"/>
        <v>SETNMLRGRBL3</v>
      </c>
      <c r="D3181" s="3" t="s">
        <v>101</v>
      </c>
      <c r="G3181" s="4">
        <v>0.0</v>
      </c>
      <c r="I3181" s="4">
        <v>0.0</v>
      </c>
      <c r="J3181" s="4">
        <v>0.0</v>
      </c>
      <c r="K3181" s="4">
        <v>0.0</v>
      </c>
      <c r="L3181" s="4">
        <v>0.0</v>
      </c>
      <c r="O3181" s="6">
        <f t="shared" si="2"/>
        <v>0</v>
      </c>
      <c r="P3181" s="3" t="s">
        <v>137</v>
      </c>
      <c r="Q3181" s="3" t="str">
        <f t="shared" si="3"/>
        <v>LC BARSTL</v>
      </c>
      <c r="R3181" s="3">
        <f t="shared" si="4"/>
        <v>-7</v>
      </c>
      <c r="S3181" s="3">
        <f t="shared" si="5"/>
        <v>5</v>
      </c>
      <c r="T3181" s="7">
        <f t="shared" si="6"/>
        <v>0</v>
      </c>
      <c r="U3181" s="8">
        <f t="array" ref="U3181">IF(W3181&lt;&gt;0,MAX(IFERROR(INDEX(A:S,MATCH(W3181,A:A,0),COLUMN(M$2)),0),IFERROR(INDEX(A:S,MATCH(AD3181,A:A,0),COLUMN(M$2)),0),IFERROR(INDEX(A:S,MATCH(AK3181,A:A,0),COLUMN(M$2)),0),IFERROR(INDEX(A:S,MATCH(AR3181,A:A,0),COLUMN(M$2)),0)),M3181)</f>
        <v>45249</v>
      </c>
      <c r="V3181" s="3">
        <f t="shared" si="7"/>
        <v>0</v>
      </c>
      <c r="W3181" s="3" t="s">
        <v>2762</v>
      </c>
      <c r="X3181" s="3">
        <v>2.0</v>
      </c>
      <c r="Y3181" s="3">
        <f t="array" ref="Y3181">ROUNDDOWN(INDEX($A:$O,MATCH(W3181,$A:$A,0),COLUMN(O$1))/X3181,0)</f>
        <v>-7</v>
      </c>
      <c r="Z3181" s="3">
        <f t="array" ref="Z3181">ROUNDDOWN(INDEX($A:$J,MATCH(W3181,$A:$A,0),COLUMN(H$1))/X3181,0)+Y3181</f>
        <v>13</v>
      </c>
      <c r="AA3181" s="5">
        <f>IFERROR(__xludf.DUMMYFUNCTION("SINGLE(XLOOKUP(W3181,A:A,M:M))"),45249.0)</f>
        <v>45249</v>
      </c>
      <c r="AB3181" s="3">
        <f t="array" ref="AB3181">ROUNDDOWN(INDEX($A:$N,MATCH(W3181,$A:$A,0),COLUMN(N$1))/X3181,0)+Z3181</f>
        <v>63</v>
      </c>
      <c r="AC3181" s="3" t="str">
        <f t="array" ref="AC3181">INDEX($A:$P,MATCH(W3181,$A:$A,0),COLUMN(P$1))</f>
        <v>LC BARSTL</v>
      </c>
      <c r="AD3181" s="3" t="s">
        <v>3457</v>
      </c>
      <c r="AE3181" s="3">
        <v>1.0</v>
      </c>
      <c r="AF3181" s="3">
        <f t="array" ref="AF3181">ROUNDDOWN(INDEX($A:$O,MATCH(AD3181,$A:$A,0),COLUMN(O$1))/AE3181,0)</f>
        <v>-2</v>
      </c>
      <c r="AG3181" s="3">
        <f t="array" ref="AG3181">ROUNDDOWN(INDEX($A:$J,MATCH(AD3181,$A:$A,0),COLUMN(H$1))/AE3181,0)+AF3181</f>
        <v>-2</v>
      </c>
      <c r="AH3181" s="5" t="str">
        <f>IFERROR(__xludf.DUMMYFUNCTION("SINGLE(XLOOKUP(AD3181,A:A,M:M))"),"")</f>
        <v/>
      </c>
      <c r="AI3181" s="3">
        <f t="array" ref="AI3181">ROUNDDOWN(INDEX($A:$N,MATCH(AD3181,$A:$A,0),COLUMN(N$1))/AE3181,0)+AG3181</f>
        <v>-2</v>
      </c>
      <c r="AJ3181" s="3" t="str">
        <f t="array" ref="AJ3181">INDEX($A:$P,MATCH(AD3181,$A:$A,0),COLUMN(P$1))</f>
        <v>LC DINING TABLES</v>
      </c>
    </row>
    <row r="3182" ht="15.75" customHeight="1">
      <c r="A3182" s="3" t="s">
        <v>3469</v>
      </c>
      <c r="B3182" s="4" t="str">
        <f t="shared" si="126"/>
        <v>SETNMLRGRBL4</v>
      </c>
      <c r="D3182" s="3" t="s">
        <v>101</v>
      </c>
      <c r="G3182" s="4">
        <v>0.0</v>
      </c>
      <c r="I3182" s="4">
        <v>0.0</v>
      </c>
      <c r="J3182" s="4">
        <v>0.0</v>
      </c>
      <c r="K3182" s="4">
        <v>0.0</v>
      </c>
      <c r="L3182" s="4">
        <v>0.0</v>
      </c>
      <c r="O3182" s="6">
        <f t="shared" si="2"/>
        <v>0</v>
      </c>
      <c r="P3182" s="3" t="s">
        <v>137</v>
      </c>
      <c r="Q3182" s="3" t="str">
        <f t="shared" si="3"/>
        <v>LC BARSTL</v>
      </c>
      <c r="R3182" s="3">
        <f t="shared" si="4"/>
        <v>-5</v>
      </c>
      <c r="S3182" s="3">
        <f t="shared" si="5"/>
        <v>3</v>
      </c>
      <c r="T3182" s="7">
        <f t="shared" si="6"/>
        <v>0</v>
      </c>
      <c r="U3182" s="8">
        <f t="array" ref="U3182">IF(W3182&lt;&gt;0,MAX(IFERROR(INDEX(A:S,MATCH(W3182,A:A,0),COLUMN(M$2)),0),IFERROR(INDEX(A:S,MATCH(AD3182,A:A,0),COLUMN(M$2)),0),IFERROR(INDEX(A:S,MATCH(AK3182,A:A,0),COLUMN(M$2)),0),IFERROR(INDEX(A:S,MATCH(AR3182,A:A,0),COLUMN(M$2)),0)),M3182)</f>
        <v>45249</v>
      </c>
      <c r="V3182" s="3">
        <f t="shared" si="7"/>
        <v>0</v>
      </c>
      <c r="W3182" s="3" t="s">
        <v>2762</v>
      </c>
      <c r="X3182" s="3">
        <v>3.0</v>
      </c>
      <c r="Y3182" s="3">
        <f t="array" ref="Y3182">ROUNDDOWN(INDEX($A:$O,MATCH(W3182,$A:$A,0),COLUMN(O$1))/X3182,0)</f>
        <v>-5</v>
      </c>
      <c r="Z3182" s="3">
        <f t="array" ref="Z3182">ROUNDDOWN(INDEX($A:$J,MATCH(W3182,$A:$A,0),COLUMN(H$1))/X3182,0)+Y3182</f>
        <v>8</v>
      </c>
      <c r="AA3182" s="5">
        <f>IFERROR(__xludf.DUMMYFUNCTION("SINGLE(XLOOKUP(W3182,A:A,M:M))"),45249.0)</f>
        <v>45249</v>
      </c>
      <c r="AB3182" s="3">
        <f t="array" ref="AB3182">ROUNDDOWN(INDEX($A:$N,MATCH(W3182,$A:$A,0),COLUMN(N$1))/X3182,0)+Z3182</f>
        <v>41</v>
      </c>
      <c r="AC3182" s="3" t="str">
        <f t="array" ref="AC3182">INDEX($A:$P,MATCH(W3182,$A:$A,0),COLUMN(P$1))</f>
        <v>LC BARSTL</v>
      </c>
      <c r="AD3182" s="3" t="s">
        <v>3457</v>
      </c>
      <c r="AE3182" s="3">
        <v>1.0</v>
      </c>
      <c r="AF3182" s="3">
        <f t="array" ref="AF3182">ROUNDDOWN(INDEX($A:$O,MATCH(AD3182,$A:$A,0),COLUMN(O$1))/AE3182,0)</f>
        <v>-2</v>
      </c>
      <c r="AG3182" s="3">
        <f t="array" ref="AG3182">ROUNDDOWN(INDEX($A:$J,MATCH(AD3182,$A:$A,0),COLUMN(H$1))/AE3182,0)+AF3182</f>
        <v>-2</v>
      </c>
      <c r="AH3182" s="5" t="str">
        <f>IFERROR(__xludf.DUMMYFUNCTION("SINGLE(XLOOKUP(AD3182,A:A,M:M))"),"")</f>
        <v/>
      </c>
      <c r="AI3182" s="3">
        <f t="array" ref="AI3182">ROUNDDOWN(INDEX($A:$N,MATCH(AD3182,$A:$A,0),COLUMN(N$1))/AE3182,0)+AG3182</f>
        <v>-2</v>
      </c>
      <c r="AJ3182" s="3" t="str">
        <f t="array" ref="AJ3182">INDEX($A:$P,MATCH(AD3182,$A:$A,0),COLUMN(P$1))</f>
        <v>LC DINING TABLES</v>
      </c>
    </row>
    <row r="3183" ht="15.75" customHeight="1">
      <c r="A3183" s="3" t="s">
        <v>3470</v>
      </c>
      <c r="B3183" s="4" t="str">
        <f t="shared" si="126"/>
        <v>SETNMLRGRBL5</v>
      </c>
      <c r="D3183" s="3" t="s">
        <v>101</v>
      </c>
      <c r="G3183" s="4">
        <v>0.0</v>
      </c>
      <c r="I3183" s="4">
        <v>0.0</v>
      </c>
      <c r="J3183" s="4">
        <v>0.0</v>
      </c>
      <c r="K3183" s="4">
        <v>0.0</v>
      </c>
      <c r="L3183" s="4">
        <v>0.0</v>
      </c>
      <c r="O3183" s="6">
        <f t="shared" si="2"/>
        <v>0</v>
      </c>
      <c r="P3183" s="3" t="s">
        <v>137</v>
      </c>
      <c r="Q3183" s="3" t="str">
        <f t="shared" si="3"/>
        <v>LC BARSTL</v>
      </c>
      <c r="R3183" s="3">
        <f t="shared" si="4"/>
        <v>-3</v>
      </c>
      <c r="S3183" s="3">
        <f t="shared" si="5"/>
        <v>1</v>
      </c>
      <c r="T3183" s="7">
        <f t="shared" si="6"/>
        <v>0</v>
      </c>
      <c r="U3183" s="8">
        <f t="array" ref="U3183">IF(W3183&lt;&gt;0,MAX(IFERROR(INDEX(A:S,MATCH(W3183,A:A,0),COLUMN(M$2)),0),IFERROR(INDEX(A:S,MATCH(AD3183,A:A,0),COLUMN(M$2)),0),IFERROR(INDEX(A:S,MATCH(AK3183,A:A,0),COLUMN(M$2)),0),IFERROR(INDEX(A:S,MATCH(AR3183,A:A,0),COLUMN(M$2)),0)),M3183)</f>
        <v>45249</v>
      </c>
      <c r="V3183" s="3">
        <f t="shared" si="7"/>
        <v>0</v>
      </c>
      <c r="W3183" s="3" t="s">
        <v>2762</v>
      </c>
      <c r="X3183" s="3">
        <v>4.0</v>
      </c>
      <c r="Y3183" s="3">
        <f t="array" ref="Y3183">ROUNDDOWN(INDEX($A:$O,MATCH(W3183,$A:$A,0),COLUMN(O$1))/X3183,0)</f>
        <v>-3</v>
      </c>
      <c r="Z3183" s="3">
        <f t="array" ref="Z3183">ROUNDDOWN(INDEX($A:$J,MATCH(W3183,$A:$A,0),COLUMN(H$1))/X3183,0)+Y3183</f>
        <v>7</v>
      </c>
      <c r="AA3183" s="5">
        <f>IFERROR(__xludf.DUMMYFUNCTION("SINGLE(XLOOKUP(W3183,A:A,M:M))"),45249.0)</f>
        <v>45249</v>
      </c>
      <c r="AB3183" s="3">
        <f t="array" ref="AB3183">ROUNDDOWN(INDEX($A:$N,MATCH(W3183,$A:$A,0),COLUMN(N$1))/X3183,0)+Z3183</f>
        <v>32</v>
      </c>
      <c r="AC3183" s="3" t="str">
        <f t="array" ref="AC3183">INDEX($A:$P,MATCH(W3183,$A:$A,0),COLUMN(P$1))</f>
        <v>LC BARSTL</v>
      </c>
      <c r="AD3183" s="3" t="s">
        <v>3457</v>
      </c>
      <c r="AE3183" s="3">
        <v>1.0</v>
      </c>
      <c r="AF3183" s="3">
        <f t="array" ref="AF3183">ROUNDDOWN(INDEX($A:$O,MATCH(AD3183,$A:$A,0),COLUMN(O$1))/AE3183,0)</f>
        <v>-2</v>
      </c>
      <c r="AG3183" s="3">
        <f t="array" ref="AG3183">ROUNDDOWN(INDEX($A:$J,MATCH(AD3183,$A:$A,0),COLUMN(H$1))/AE3183,0)+AF3183</f>
        <v>-2</v>
      </c>
      <c r="AH3183" s="5" t="str">
        <f>IFERROR(__xludf.DUMMYFUNCTION("SINGLE(XLOOKUP(AD3183,A:A,M:M))"),"")</f>
        <v/>
      </c>
      <c r="AI3183" s="3">
        <f t="array" ref="AI3183">ROUNDDOWN(INDEX($A:$N,MATCH(AD3183,$A:$A,0),COLUMN(N$1))/AE3183,0)+AG3183</f>
        <v>-2</v>
      </c>
      <c r="AJ3183" s="3" t="str">
        <f t="array" ref="AJ3183">INDEX($A:$P,MATCH(AD3183,$A:$A,0),COLUMN(P$1))</f>
        <v>LC DINING TABLES</v>
      </c>
    </row>
    <row r="3184" ht="15.75" customHeight="1">
      <c r="A3184" s="3" t="s">
        <v>3471</v>
      </c>
      <c r="B3184" s="4" t="str">
        <f t="shared" si="126"/>
        <v>SETNMLRGRBS5</v>
      </c>
      <c r="D3184" s="3" t="s">
        <v>101</v>
      </c>
      <c r="G3184" s="4">
        <v>0.0</v>
      </c>
      <c r="I3184" s="4">
        <v>0.0</v>
      </c>
      <c r="J3184" s="4">
        <v>0.0</v>
      </c>
      <c r="K3184" s="4">
        <v>0.0</v>
      </c>
      <c r="L3184" s="4">
        <v>0.0</v>
      </c>
      <c r="O3184" s="6">
        <f t="shared" si="2"/>
        <v>0</v>
      </c>
      <c r="P3184" s="3" t="s">
        <v>137</v>
      </c>
      <c r="Q3184" s="3" t="str">
        <f t="shared" si="3"/>
        <v>LC BARSTL</v>
      </c>
      <c r="R3184" s="3">
        <f t="shared" si="4"/>
        <v>-1</v>
      </c>
      <c r="S3184" s="3">
        <f t="shared" si="5"/>
        <v>0</v>
      </c>
      <c r="T3184" s="7">
        <f t="shared" si="6"/>
        <v>0</v>
      </c>
      <c r="U3184" s="8">
        <f t="array" ref="U3184">IF(W3184&lt;&gt;0,MAX(IFERROR(INDEX(A:S,MATCH(W3184,A:A,0),COLUMN(M$2)),0),IFERROR(INDEX(A:S,MATCH(AD3184,A:A,0),COLUMN(M$2)),0),IFERROR(INDEX(A:S,MATCH(AK3184,A:A,0),COLUMN(M$2)),0),IFERROR(INDEX(A:S,MATCH(AR3184,A:A,0),COLUMN(M$2)),0)),M3184)</f>
        <v>0</v>
      </c>
      <c r="V3184" s="3">
        <f t="shared" si="7"/>
        <v>0</v>
      </c>
      <c r="W3184" s="3" t="s">
        <v>2778</v>
      </c>
      <c r="X3184" s="3">
        <v>4.0</v>
      </c>
      <c r="Y3184" s="3">
        <f t="array" ref="Y3184">ROUNDDOWN(INDEX($A:$O,MATCH(W3184,$A:$A,0),COLUMN(O$1))/X3184,0)</f>
        <v>17</v>
      </c>
      <c r="Z3184" s="3">
        <f t="array" ref="Z3184">ROUNDDOWN(INDEX($A:$J,MATCH(W3184,$A:$A,0),COLUMN(H$1))/X3184,0)+Y3184</f>
        <v>17</v>
      </c>
      <c r="AA3184" s="5" t="str">
        <f>IFERROR(__xludf.DUMMYFUNCTION("SINGLE(XLOOKUP(W3184,A:A,M:M))"),"")</f>
        <v/>
      </c>
      <c r="AB3184" s="3">
        <f t="array" ref="AB3184">ROUNDDOWN(INDEX($A:$N,MATCH(W3184,$A:$A,0),COLUMN(N$1))/X3184,0)+Z3184</f>
        <v>17</v>
      </c>
      <c r="AC3184" s="3" t="str">
        <f t="array" ref="AC3184">INDEX($A:$P,MATCH(W3184,$A:$A,0),COLUMN(P$1))</f>
        <v>LC BARSTL</v>
      </c>
      <c r="AD3184" s="3" t="s">
        <v>2804</v>
      </c>
      <c r="AE3184" s="3">
        <v>1.0</v>
      </c>
      <c r="AF3184" s="3">
        <f t="array" ref="AF3184">ROUNDDOWN(INDEX($A:$O,MATCH(AD3184,$A:$A,0),COLUMN(O$1))/AE3184,0)</f>
        <v>-1</v>
      </c>
      <c r="AG3184" s="3">
        <f t="array" ref="AG3184">ROUNDDOWN(INDEX($A:$J,MATCH(AD3184,$A:$A,0),COLUMN(H$1))/AE3184,0)+AF3184</f>
        <v>-1</v>
      </c>
      <c r="AH3184" s="5" t="str">
        <f>IFERROR(__xludf.DUMMYFUNCTION("SINGLE(XLOOKUP(AD3184,A:A,M:M))"),"")</f>
        <v/>
      </c>
      <c r="AI3184" s="3">
        <f t="array" ref="AI3184">ROUNDDOWN(INDEX($A:$N,MATCH(AD3184,$A:$A,0),COLUMN(N$1))/AE3184,0)+AG3184</f>
        <v>-1</v>
      </c>
      <c r="AJ3184" s="3" t="str">
        <f t="array" ref="AJ3184">INDEX($A:$P,MATCH(AD3184,$A:$A,0),COLUMN(P$1))</f>
        <v>LC DINING TABLES</v>
      </c>
    </row>
    <row r="3185" ht="15.75" customHeight="1">
      <c r="A3185" s="3" t="s">
        <v>3472</v>
      </c>
      <c r="B3185" s="4" t="str">
        <f t="shared" si="126"/>
        <v>SETNMLVGRBS3</v>
      </c>
      <c r="D3185" s="3" t="s">
        <v>101</v>
      </c>
      <c r="G3185" s="4">
        <v>0.0</v>
      </c>
      <c r="I3185" s="4">
        <v>0.0</v>
      </c>
      <c r="J3185" s="4">
        <v>0.0</v>
      </c>
      <c r="K3185" s="4">
        <v>0.0</v>
      </c>
      <c r="L3185" s="4">
        <v>0.0</v>
      </c>
      <c r="O3185" s="6">
        <f t="shared" si="2"/>
        <v>0</v>
      </c>
      <c r="P3185" s="3" t="s">
        <v>137</v>
      </c>
      <c r="Q3185" s="3" t="str">
        <f t="shared" si="3"/>
        <v>LC BARSTL</v>
      </c>
      <c r="R3185" s="3">
        <f t="shared" si="4"/>
        <v>-1</v>
      </c>
      <c r="S3185" s="3">
        <f t="shared" si="5"/>
        <v>0</v>
      </c>
      <c r="T3185" s="7">
        <f t="shared" si="6"/>
        <v>0</v>
      </c>
      <c r="U3185" s="8">
        <f t="array" ref="U3185">IF(W3185&lt;&gt;0,MAX(IFERROR(INDEX(A:S,MATCH(W3185,A:A,0),COLUMN(M$2)),0),IFERROR(INDEX(A:S,MATCH(AD3185,A:A,0),COLUMN(M$2)),0),IFERROR(INDEX(A:S,MATCH(AK3185,A:A,0),COLUMN(M$2)),0),IFERROR(INDEX(A:S,MATCH(AR3185,A:A,0),COLUMN(M$2)),0)),M3185)</f>
        <v>0</v>
      </c>
      <c r="V3185" s="3">
        <f t="shared" si="7"/>
        <v>0</v>
      </c>
      <c r="W3185" s="3" t="s">
        <v>2772</v>
      </c>
      <c r="X3185" s="3">
        <v>2.0</v>
      </c>
      <c r="Y3185" s="3">
        <f t="array" ref="Y3185">ROUNDDOWN(INDEX($A:$O,MATCH(W3185,$A:$A,0),COLUMN(O$1))/X3185,0)</f>
        <v>12</v>
      </c>
      <c r="Z3185" s="3">
        <f t="array" ref="Z3185">ROUNDDOWN(INDEX($A:$J,MATCH(W3185,$A:$A,0),COLUMN(H$1))/X3185,0)+Y3185</f>
        <v>12</v>
      </c>
      <c r="AA3185" s="5" t="str">
        <f>IFERROR(__xludf.DUMMYFUNCTION("SINGLE(XLOOKUP(W3185,A:A,M:M))"),"")</f>
        <v/>
      </c>
      <c r="AB3185" s="3">
        <f t="array" ref="AB3185">ROUNDDOWN(INDEX($A:$N,MATCH(W3185,$A:$A,0),COLUMN(N$1))/X3185,0)+Z3185</f>
        <v>12</v>
      </c>
      <c r="AC3185" s="3" t="str">
        <f t="array" ref="AC3185">INDEX($A:$P,MATCH(W3185,$A:$A,0),COLUMN(P$1))</f>
        <v>LC BARSTL</v>
      </c>
      <c r="AD3185" s="3" t="s">
        <v>2804</v>
      </c>
      <c r="AE3185" s="3">
        <v>1.0</v>
      </c>
      <c r="AF3185" s="3">
        <f t="array" ref="AF3185">ROUNDDOWN(INDEX($A:$O,MATCH(AD3185,$A:$A,0),COLUMN(O$1))/AE3185,0)</f>
        <v>-1</v>
      </c>
      <c r="AG3185" s="3">
        <f t="array" ref="AG3185">ROUNDDOWN(INDEX($A:$J,MATCH(AD3185,$A:$A,0),COLUMN(H$1))/AE3185,0)+AF3185</f>
        <v>-1</v>
      </c>
      <c r="AH3185" s="5" t="str">
        <f>IFERROR(__xludf.DUMMYFUNCTION("SINGLE(XLOOKUP(AD3185,A:A,M:M))"),"")</f>
        <v/>
      </c>
      <c r="AI3185" s="3">
        <f t="array" ref="AI3185">ROUNDDOWN(INDEX($A:$N,MATCH(AD3185,$A:$A,0),COLUMN(N$1))/AE3185,0)+AG3185</f>
        <v>-1</v>
      </c>
      <c r="AJ3185" s="3" t="str">
        <f t="array" ref="AJ3185">INDEX($A:$P,MATCH(AD3185,$A:$A,0),COLUMN(P$1))</f>
        <v>LC DINING TABLES</v>
      </c>
    </row>
    <row r="3186" ht="15.75" customHeight="1">
      <c r="A3186" s="3" t="s">
        <v>3473</v>
      </c>
      <c r="B3186" s="4" t="str">
        <f t="shared" si="126"/>
        <v>SETNMLVGRBS4</v>
      </c>
      <c r="D3186" s="3" t="s">
        <v>101</v>
      </c>
      <c r="G3186" s="4">
        <v>0.0</v>
      </c>
      <c r="I3186" s="4">
        <v>0.0</v>
      </c>
      <c r="J3186" s="4">
        <v>0.0</v>
      </c>
      <c r="K3186" s="4">
        <v>0.0</v>
      </c>
      <c r="L3186" s="4">
        <v>0.0</v>
      </c>
      <c r="O3186" s="6">
        <f t="shared" si="2"/>
        <v>0</v>
      </c>
      <c r="P3186" s="3" t="s">
        <v>137</v>
      </c>
      <c r="Q3186" s="3" t="str">
        <f t="shared" si="3"/>
        <v>LC BARSTL</v>
      </c>
      <c r="R3186" s="3">
        <f t="shared" si="4"/>
        <v>-1</v>
      </c>
      <c r="S3186" s="3">
        <f t="shared" si="5"/>
        <v>0</v>
      </c>
      <c r="T3186" s="7">
        <f t="shared" si="6"/>
        <v>0</v>
      </c>
      <c r="U3186" s="8">
        <f t="array" ref="U3186">IF(W3186&lt;&gt;0,MAX(IFERROR(INDEX(A:S,MATCH(W3186,A:A,0),COLUMN(M$2)),0),IFERROR(INDEX(A:S,MATCH(AD3186,A:A,0),COLUMN(M$2)),0),IFERROR(INDEX(A:S,MATCH(AK3186,A:A,0),COLUMN(M$2)),0),IFERROR(INDEX(A:S,MATCH(AR3186,A:A,0),COLUMN(M$2)),0)),M3186)</f>
        <v>0</v>
      </c>
      <c r="V3186" s="3">
        <f t="shared" si="7"/>
        <v>0</v>
      </c>
      <c r="W3186" s="3" t="s">
        <v>2772</v>
      </c>
      <c r="X3186" s="3">
        <v>3.0</v>
      </c>
      <c r="Y3186" s="3">
        <f t="array" ref="Y3186">ROUNDDOWN(INDEX($A:$O,MATCH(W3186,$A:$A,0),COLUMN(O$1))/X3186,0)</f>
        <v>8</v>
      </c>
      <c r="Z3186" s="3">
        <f t="array" ref="Z3186">ROUNDDOWN(INDEX($A:$J,MATCH(W3186,$A:$A,0),COLUMN(H$1))/X3186,0)+Y3186</f>
        <v>8</v>
      </c>
      <c r="AA3186" s="5" t="str">
        <f>IFERROR(__xludf.DUMMYFUNCTION("SINGLE(XLOOKUP(W3186,A:A,M:M))"),"")</f>
        <v/>
      </c>
      <c r="AB3186" s="3">
        <f t="array" ref="AB3186">ROUNDDOWN(INDEX($A:$N,MATCH(W3186,$A:$A,0),COLUMN(N$1))/X3186,0)+Z3186</f>
        <v>8</v>
      </c>
      <c r="AC3186" s="3" t="str">
        <f t="array" ref="AC3186">INDEX($A:$P,MATCH(W3186,$A:$A,0),COLUMN(P$1))</f>
        <v>LC BARSTL</v>
      </c>
      <c r="AD3186" s="3" t="s">
        <v>2804</v>
      </c>
      <c r="AE3186" s="3">
        <v>1.0</v>
      </c>
      <c r="AF3186" s="3">
        <f t="array" ref="AF3186">ROUNDDOWN(INDEX($A:$O,MATCH(AD3186,$A:$A,0),COLUMN(O$1))/AE3186,0)</f>
        <v>-1</v>
      </c>
      <c r="AG3186" s="3">
        <f t="array" ref="AG3186">ROUNDDOWN(INDEX($A:$J,MATCH(AD3186,$A:$A,0),COLUMN(H$1))/AE3186,0)+AF3186</f>
        <v>-1</v>
      </c>
      <c r="AH3186" s="5" t="str">
        <f>IFERROR(__xludf.DUMMYFUNCTION("SINGLE(XLOOKUP(AD3186,A:A,M:M))"),"")</f>
        <v/>
      </c>
      <c r="AI3186" s="3">
        <f t="array" ref="AI3186">ROUNDDOWN(INDEX($A:$N,MATCH(AD3186,$A:$A,0),COLUMN(N$1))/AE3186,0)+AG3186</f>
        <v>-1</v>
      </c>
      <c r="AJ3186" s="3" t="str">
        <f t="array" ref="AJ3186">INDEX($A:$P,MATCH(AD3186,$A:$A,0),COLUMN(P$1))</f>
        <v>LC DINING TABLES</v>
      </c>
    </row>
    <row r="3187" ht="15.75" customHeight="1">
      <c r="A3187" s="3" t="s">
        <v>3474</v>
      </c>
      <c r="B3187" s="4" t="str">
        <f t="shared" si="126"/>
        <v>SETNMLVGRBS5</v>
      </c>
      <c r="D3187" s="3" t="s">
        <v>101</v>
      </c>
      <c r="G3187" s="4">
        <v>0.0</v>
      </c>
      <c r="I3187" s="4">
        <v>0.0</v>
      </c>
      <c r="J3187" s="4">
        <v>0.0</v>
      </c>
      <c r="K3187" s="4">
        <v>0.0</v>
      </c>
      <c r="L3187" s="4">
        <v>0.0</v>
      </c>
      <c r="O3187" s="6">
        <f t="shared" si="2"/>
        <v>0</v>
      </c>
      <c r="P3187" s="3" t="s">
        <v>137</v>
      </c>
      <c r="Q3187" s="3" t="str">
        <f t="shared" si="3"/>
        <v>LC BARSTL</v>
      </c>
      <c r="R3187" s="3">
        <f t="shared" si="4"/>
        <v>-1</v>
      </c>
      <c r="S3187" s="3">
        <f t="shared" si="5"/>
        <v>0</v>
      </c>
      <c r="T3187" s="7">
        <f t="shared" si="6"/>
        <v>0</v>
      </c>
      <c r="U3187" s="8">
        <f t="array" ref="U3187">IF(W3187&lt;&gt;0,MAX(IFERROR(INDEX(A:S,MATCH(W3187,A:A,0),COLUMN(M$2)),0),IFERROR(INDEX(A:S,MATCH(AD3187,A:A,0),COLUMN(M$2)),0),IFERROR(INDEX(A:S,MATCH(AK3187,A:A,0),COLUMN(M$2)),0),IFERROR(INDEX(A:S,MATCH(AR3187,A:A,0),COLUMN(M$2)),0)),M3187)</f>
        <v>0</v>
      </c>
      <c r="V3187" s="3">
        <f t="shared" si="7"/>
        <v>0</v>
      </c>
      <c r="W3187" s="3" t="s">
        <v>2772</v>
      </c>
      <c r="X3187" s="3">
        <v>4.0</v>
      </c>
      <c r="Y3187" s="3">
        <f t="array" ref="Y3187">ROUNDDOWN(INDEX($A:$O,MATCH(W3187,$A:$A,0),COLUMN(O$1))/X3187,0)</f>
        <v>6</v>
      </c>
      <c r="Z3187" s="3">
        <f t="array" ref="Z3187">ROUNDDOWN(INDEX($A:$J,MATCH(W3187,$A:$A,0),COLUMN(H$1))/X3187,0)+Y3187</f>
        <v>6</v>
      </c>
      <c r="AA3187" s="5" t="str">
        <f>IFERROR(__xludf.DUMMYFUNCTION("SINGLE(XLOOKUP(W3187,A:A,M:M))"),"")</f>
        <v/>
      </c>
      <c r="AB3187" s="3">
        <f t="array" ref="AB3187">ROUNDDOWN(INDEX($A:$N,MATCH(W3187,$A:$A,0),COLUMN(N$1))/X3187,0)+Z3187</f>
        <v>6</v>
      </c>
      <c r="AC3187" s="3" t="str">
        <f t="array" ref="AC3187">INDEX($A:$P,MATCH(W3187,$A:$A,0),COLUMN(P$1))</f>
        <v>LC BARSTL</v>
      </c>
      <c r="AD3187" s="3" t="s">
        <v>2804</v>
      </c>
      <c r="AE3187" s="3">
        <v>1.0</v>
      </c>
      <c r="AF3187" s="3">
        <f t="array" ref="AF3187">ROUNDDOWN(INDEX($A:$O,MATCH(AD3187,$A:$A,0),COLUMN(O$1))/AE3187,0)</f>
        <v>-1</v>
      </c>
      <c r="AG3187" s="3">
        <f t="array" ref="AG3187">ROUNDDOWN(INDEX($A:$J,MATCH(AD3187,$A:$A,0),COLUMN(H$1))/AE3187,0)+AF3187</f>
        <v>-1</v>
      </c>
      <c r="AH3187" s="5" t="str">
        <f>IFERROR(__xludf.DUMMYFUNCTION("SINGLE(XLOOKUP(AD3187,A:A,M:M))"),"")</f>
        <v/>
      </c>
      <c r="AI3187" s="3">
        <f t="array" ref="AI3187">ROUNDDOWN(INDEX($A:$N,MATCH(AD3187,$A:$A,0),COLUMN(N$1))/AE3187,0)+AG3187</f>
        <v>-1</v>
      </c>
      <c r="AJ3187" s="3" t="str">
        <f t="array" ref="AJ3187">INDEX($A:$P,MATCH(AD3187,$A:$A,0),COLUMN(P$1))</f>
        <v>LC DINING TABLES</v>
      </c>
    </row>
    <row r="3188" ht="15.75" customHeight="1">
      <c r="A3188" s="3" t="s">
        <v>3475</v>
      </c>
      <c r="B3188" s="4" t="str">
        <f t="shared" si="126"/>
        <v>SETODCODIARMGRY7</v>
      </c>
      <c r="D3188" s="3" t="s">
        <v>101</v>
      </c>
      <c r="G3188" s="4">
        <v>0.0</v>
      </c>
      <c r="I3188" s="4">
        <v>0.0</v>
      </c>
      <c r="J3188" s="4">
        <v>0.0</v>
      </c>
      <c r="K3188" s="4">
        <v>0.0</v>
      </c>
      <c r="L3188" s="4">
        <v>0.0</v>
      </c>
      <c r="O3188" s="6">
        <f t="shared" si="2"/>
        <v>0</v>
      </c>
      <c r="P3188" s="3" t="s">
        <v>51</v>
      </c>
      <c r="Q3188" s="3" t="str">
        <f t="shared" si="3"/>
        <v>ZZ</v>
      </c>
      <c r="R3188" s="3">
        <f t="shared" si="4"/>
        <v>-2</v>
      </c>
      <c r="S3188" s="3">
        <f t="shared" si="5"/>
        <v>0</v>
      </c>
      <c r="T3188" s="7">
        <f t="shared" si="6"/>
        <v>0</v>
      </c>
      <c r="U3188" s="8">
        <f t="array" ref="U3188">IF(W3188&lt;&gt;0,MAX(IFERROR(INDEX(A:S,MATCH(W3188,A:A,0),COLUMN(M$2)),0),IFERROR(INDEX(A:S,MATCH(AD3188,A:A,0),COLUMN(M$2)),0),IFERROR(INDEX(A:S,MATCH(AK3188,A:A,0),COLUMN(M$2)),0),IFERROR(INDEX(A:S,MATCH(AR3188,A:A,0),COLUMN(M$2)),0)),M3188)</f>
        <v>0</v>
      </c>
      <c r="V3188" s="3">
        <f t="shared" si="7"/>
        <v>0</v>
      </c>
      <c r="W3188" s="3" t="s">
        <v>3476</v>
      </c>
      <c r="X3188" s="3">
        <v>1.0</v>
      </c>
      <c r="Y3188" s="3">
        <f t="array" ref="Y3188">ROUNDDOWN(INDEX($A:$O,MATCH(W3188,$A:$A,0),COLUMN(O$1))/X3188,0)</f>
        <v>-2</v>
      </c>
      <c r="Z3188" s="3">
        <f t="array" ref="Z3188">ROUNDDOWN(INDEX($A:$J,MATCH(W3188,$A:$A,0),COLUMN(H$1))/X3188,0)+Y3188</f>
        <v>-2</v>
      </c>
      <c r="AA3188" s="5" t="str">
        <f>IFERROR(__xludf.DUMMYFUNCTION("SINGLE(XLOOKUP(W3188,A:A,M:M))"),"")</f>
        <v/>
      </c>
      <c r="AB3188" s="3">
        <f t="array" ref="AB3188">ROUNDDOWN(INDEX($A:$N,MATCH(W3188,$A:$A,0),COLUMN(N$1))/X3188,0)+Z3188</f>
        <v>-2</v>
      </c>
      <c r="AC3188" s="3" t="str">
        <f t="array" ref="AC3188">INDEX($A:$P,MATCH(W3188,$A:$A,0),COLUMN(P$1))</f>
        <v>ZZ</v>
      </c>
      <c r="AD3188" s="3" t="s">
        <v>3477</v>
      </c>
      <c r="AE3188" s="3">
        <v>6.0</v>
      </c>
      <c r="AF3188" s="3">
        <f t="array" ref="AF3188">ROUNDDOWN(INDEX($A:$O,MATCH(AD3188,$A:$A,0),COLUMN(O$1))/AE3188,0)</f>
        <v>0</v>
      </c>
      <c r="AG3188" s="3">
        <f t="array" ref="AG3188">ROUNDDOWN(INDEX($A:$J,MATCH(AD3188,$A:$A,0),COLUMN(H$1))/AE3188,0)+AF3188</f>
        <v>0</v>
      </c>
      <c r="AH3188" s="5" t="str">
        <f>IFERROR(__xludf.DUMMYFUNCTION("SINGLE(XLOOKUP(AD3188,A:A,M:M))"),"")</f>
        <v/>
      </c>
      <c r="AI3188" s="3">
        <f t="array" ref="AI3188">ROUNDDOWN(INDEX($A:$N,MATCH(AD3188,$A:$A,0),COLUMN(N$1))/AE3188,0)+AG3188</f>
        <v>0</v>
      </c>
      <c r="AJ3188" s="3" t="str">
        <f t="array" ref="AJ3188">INDEX($A:$P,MATCH(AD3188,$A:$A,0),COLUMN(P$1))</f>
        <v>ZZ</v>
      </c>
    </row>
    <row r="3189" ht="15.75" customHeight="1">
      <c r="A3189" s="3" t="s">
        <v>3478</v>
      </c>
      <c r="B3189" s="4" t="str">
        <f t="shared" si="126"/>
        <v>SETODCODIGRY7</v>
      </c>
      <c r="D3189" s="3" t="s">
        <v>101</v>
      </c>
      <c r="G3189" s="4">
        <v>0.0</v>
      </c>
      <c r="I3189" s="4">
        <v>0.0</v>
      </c>
      <c r="J3189" s="4">
        <v>0.0</v>
      </c>
      <c r="K3189" s="4">
        <v>0.0</v>
      </c>
      <c r="L3189" s="4">
        <v>0.0</v>
      </c>
      <c r="O3189" s="6">
        <f t="shared" si="2"/>
        <v>0</v>
      </c>
      <c r="P3189" s="3" t="s">
        <v>51</v>
      </c>
      <c r="Q3189" s="3" t="str">
        <f t="shared" si="3"/>
        <v>ZZ</v>
      </c>
      <c r="R3189" s="3">
        <f t="shared" si="4"/>
        <v>-2</v>
      </c>
      <c r="S3189" s="3">
        <f t="shared" si="5"/>
        <v>0</v>
      </c>
      <c r="T3189" s="7">
        <f t="shared" si="6"/>
        <v>0</v>
      </c>
      <c r="U3189" s="8">
        <f t="array" ref="U3189">IF(W3189&lt;&gt;0,MAX(IFERROR(INDEX(A:S,MATCH(W3189,A:A,0),COLUMN(M$2)),0),IFERROR(INDEX(A:S,MATCH(AD3189,A:A,0),COLUMN(M$2)),0),IFERROR(INDEX(A:S,MATCH(AK3189,A:A,0),COLUMN(M$2)),0),IFERROR(INDEX(A:S,MATCH(AR3189,A:A,0),COLUMN(M$2)),0)),M3189)</f>
        <v>0</v>
      </c>
      <c r="V3189" s="3">
        <f t="shared" si="7"/>
        <v>0</v>
      </c>
      <c r="W3189" s="3" t="s">
        <v>3476</v>
      </c>
      <c r="X3189" s="3">
        <v>1.0</v>
      </c>
      <c r="Y3189" s="3">
        <f t="array" ref="Y3189">ROUNDDOWN(INDEX($A:$O,MATCH(W3189,$A:$A,0),COLUMN(O$1))/X3189,0)</f>
        <v>-2</v>
      </c>
      <c r="Z3189" s="3">
        <f t="array" ref="Z3189">ROUNDDOWN(INDEX($A:$J,MATCH(W3189,$A:$A,0),COLUMN(H$1))/X3189,0)+Y3189</f>
        <v>-2</v>
      </c>
      <c r="AA3189" s="5" t="str">
        <f>IFERROR(__xludf.DUMMYFUNCTION("SINGLE(XLOOKUP(W3189,A:A,M:M))"),"")</f>
        <v/>
      </c>
      <c r="AB3189" s="3">
        <f t="array" ref="AB3189">ROUNDDOWN(INDEX($A:$N,MATCH(W3189,$A:$A,0),COLUMN(N$1))/X3189,0)+Z3189</f>
        <v>-2</v>
      </c>
      <c r="AC3189" s="3" t="str">
        <f t="array" ref="AC3189">INDEX($A:$P,MATCH(W3189,$A:$A,0),COLUMN(P$1))</f>
        <v>ZZ</v>
      </c>
      <c r="AD3189" s="3" t="s">
        <v>3479</v>
      </c>
      <c r="AE3189" s="3">
        <v>6.0</v>
      </c>
      <c r="AF3189" s="3">
        <f t="array" ref="AF3189">ROUNDDOWN(INDEX($A:$O,MATCH(AD3189,$A:$A,0),COLUMN(O$1))/AE3189,0)</f>
        <v>0</v>
      </c>
      <c r="AG3189" s="3">
        <f t="array" ref="AG3189">ROUNDDOWN(INDEX($A:$J,MATCH(AD3189,$A:$A,0),COLUMN(H$1))/AE3189,0)+AF3189</f>
        <v>0</v>
      </c>
      <c r="AH3189" s="5" t="str">
        <f>IFERROR(__xludf.DUMMYFUNCTION("SINGLE(XLOOKUP(AD3189,A:A,M:M))"),"")</f>
        <v/>
      </c>
      <c r="AI3189" s="3">
        <f t="array" ref="AI3189">ROUNDDOWN(INDEX($A:$N,MATCH(AD3189,$A:$A,0),COLUMN(N$1))/AE3189,0)+AG3189</f>
        <v>0</v>
      </c>
      <c r="AJ3189" s="3" t="str">
        <f t="array" ref="AJ3189">INDEX($A:$P,MATCH(AD3189,$A:$A,0),COLUMN(P$1))</f>
        <v>ZZ</v>
      </c>
    </row>
    <row r="3190" ht="15.75" customHeight="1">
      <c r="A3190" s="3" t="s">
        <v>3480</v>
      </c>
      <c r="B3190" s="4" t="str">
        <f t="shared" si="126"/>
        <v>SETODGIBLKDGRY</v>
      </c>
      <c r="D3190" s="3" t="s">
        <v>371</v>
      </c>
      <c r="G3190" s="4">
        <v>0.0</v>
      </c>
      <c r="I3190" s="4">
        <v>0.0</v>
      </c>
      <c r="J3190" s="4">
        <v>23.0</v>
      </c>
      <c r="K3190" s="4">
        <v>0.0</v>
      </c>
      <c r="L3190" s="4">
        <v>0.0</v>
      </c>
      <c r="O3190" s="6">
        <f t="shared" si="2"/>
        <v>23</v>
      </c>
      <c r="P3190" s="3" t="s">
        <v>102</v>
      </c>
      <c r="Q3190" s="3" t="str">
        <f t="shared" si="3"/>
        <v>OD</v>
      </c>
      <c r="R3190" s="3">
        <f t="shared" si="4"/>
        <v>23</v>
      </c>
      <c r="S3190" s="3">
        <f t="shared" si="5"/>
        <v>0</v>
      </c>
      <c r="T3190" s="7">
        <f t="shared" si="6"/>
        <v>23</v>
      </c>
      <c r="U3190" s="8">
        <f t="array" ref="U3190">IF(W3190&lt;&gt;0,MAX(IFERROR(INDEX(A:S,MATCH(W3190,A:A,0),COLUMN(M$2)),0),IFERROR(INDEX(A:S,MATCH(AD3190,A:A,0),COLUMN(M$2)),0),IFERROR(INDEX(A:S,MATCH(AK3190,A:A,0),COLUMN(M$2)),0),IFERROR(INDEX(A:S,MATCH(AR3190,A:A,0),COLUMN(M$2)),0)),M3190)</f>
        <v>0</v>
      </c>
      <c r="V3190" s="3">
        <f t="shared" si="7"/>
        <v>0</v>
      </c>
      <c r="W3190" s="3" t="s">
        <v>3481</v>
      </c>
      <c r="X3190" s="3">
        <v>1.0</v>
      </c>
      <c r="Y3190" s="3">
        <f t="array" ref="Y3190">ROUNDDOWN(INDEX($A:$O,MATCH(W3190,$A:$A,0),COLUMN(O$1))/X3190,0)</f>
        <v>23</v>
      </c>
      <c r="Z3190" s="3">
        <f t="array" ref="Z3190">ROUNDDOWN(INDEX($A:$J,MATCH(W3190,$A:$A,0),COLUMN(H$1))/X3190,0)+Y3190</f>
        <v>23</v>
      </c>
      <c r="AA3190" s="5" t="str">
        <f>IFERROR(__xludf.DUMMYFUNCTION("SINGLE(XLOOKUP(W3190,A:A,M:M))"),"")</f>
        <v/>
      </c>
      <c r="AB3190" s="3">
        <f t="array" ref="AB3190">ROUNDDOWN(INDEX($A:$N,MATCH(W3190,$A:$A,0),COLUMN(N$1))/X3190,0)+Z3190</f>
        <v>23</v>
      </c>
      <c r="AC3190" s="3" t="str">
        <f t="array" ref="AC3190">INDEX($A:$P,MATCH(W3190,$A:$A,0),COLUMN(P$1))</f>
        <v>OD</v>
      </c>
      <c r="AD3190" s="3" t="s">
        <v>3482</v>
      </c>
      <c r="AE3190" s="3">
        <v>1.0</v>
      </c>
      <c r="AF3190" s="3">
        <f t="array" ref="AF3190">ROUNDDOWN(INDEX($A:$O,MATCH(AD3190,$A:$A,0),COLUMN(O$1))/AE3190,0)</f>
        <v>23</v>
      </c>
      <c r="AG3190" s="3">
        <f t="array" ref="AG3190">ROUNDDOWN(INDEX($A:$J,MATCH(AD3190,$A:$A,0),COLUMN(H$1))/AE3190,0)+AF3190</f>
        <v>23</v>
      </c>
      <c r="AH3190" s="5" t="str">
        <f>IFERROR(__xludf.DUMMYFUNCTION("SINGLE(XLOOKUP(AD3190,A:A,M:M))"),"")</f>
        <v/>
      </c>
      <c r="AI3190" s="3">
        <f t="array" ref="AI3190">ROUNDDOWN(INDEX($A:$N,MATCH(AD3190,$A:$A,0),COLUMN(N$1))/AE3190,0)+AG3190</f>
        <v>23</v>
      </c>
      <c r="AJ3190" s="3" t="str">
        <f t="array" ref="AJ3190">INDEX($A:$P,MATCH(AD3190,$A:$A,0),COLUMN(P$1))</f>
        <v>OD</v>
      </c>
      <c r="AK3190" s="3" t="s">
        <v>3483</v>
      </c>
      <c r="AL3190" s="3">
        <v>1.0</v>
      </c>
      <c r="AM3190" s="3">
        <f t="array" ref="AM3190">ROUNDDOWN(INDEX($A:$O,MATCH(AK3190,$A:$A,0),COLUMN(O$1))/AL3190,0)</f>
        <v>23</v>
      </c>
      <c r="AN3190" s="3">
        <f t="array" ref="AN3190">ROUNDDOWN(INDEX($A:$J,MATCH(AK3190,$A:$A,0),COLUMN(H$1))/AL3190,0)+AM3190</f>
        <v>23</v>
      </c>
      <c r="AO3190" s="5" t="str">
        <f t="array" ref="AO3190">XLOOKUP(AK3190,$A:$A,$M:$M)</f>
        <v/>
      </c>
      <c r="AP3190" s="3">
        <f t="array" ref="AP3190">ROUNDDOWN(INDEX($A:$N,MATCH(AK3190,$A:$A,0),COLUMN(N$1))/AL3190,0)+AN3190</f>
        <v>23</v>
      </c>
      <c r="AQ3190" s="3" t="str">
        <f t="array" ref="AQ3190">INDEX($A:$P,MATCH(AK3190,$A:$A,0),COLUMN(P$1))</f>
        <v>OD</v>
      </c>
      <c r="AR3190" s="3" t="s">
        <v>3484</v>
      </c>
      <c r="AS3190" s="3">
        <v>1.0</v>
      </c>
      <c r="AT3190" s="3">
        <f t="array" ref="AT3190">ROUNDDOWN(INDEX($A:$O,MATCH(AR3190,$A:$A,0),COLUMN(O$1))/AS3190,0)</f>
        <v>23</v>
      </c>
      <c r="AU3190" s="3">
        <f t="array" ref="AU3190">ROUNDDOWN(INDEX($A:$J,MATCH(AR3190,$A:$A,0),COLUMN(H$1))/AS3190,0)+AT3190</f>
        <v>23</v>
      </c>
      <c r="AV3190" s="5" t="str">
        <f t="array" ref="AV3190">XLOOKUP(AR3190,$A:$A,$M:$M)</f>
        <v/>
      </c>
      <c r="AW3190" s="3">
        <f t="array" ref="AW3190">ROUNDDOWN(INDEX($A:$N,MATCH(AR3190,$A:$A,0),COLUMN(N$1))/AS3190,0)+AU3190</f>
        <v>23</v>
      </c>
      <c r="AX3190" s="3" t="str">
        <f t="array" ref="AX3190">INDEX($A:$P,MATCH(AR3190,$A:$A,0),COLUMN(P$1))</f>
        <v>OD</v>
      </c>
    </row>
    <row r="3191" ht="15.75" customHeight="1">
      <c r="A3191" s="3" t="s">
        <v>3485</v>
      </c>
      <c r="B3191" s="4" t="str">
        <f t="shared" si="126"/>
        <v>SETODHAARMGRY7</v>
      </c>
      <c r="D3191" s="3" t="s">
        <v>101</v>
      </c>
      <c r="G3191" s="4">
        <v>0.0</v>
      </c>
      <c r="I3191" s="4">
        <v>0.0</v>
      </c>
      <c r="J3191" s="4">
        <v>0.0</v>
      </c>
      <c r="K3191" s="4">
        <v>0.0</v>
      </c>
      <c r="L3191" s="4">
        <v>0.0</v>
      </c>
      <c r="O3191" s="6">
        <f t="shared" si="2"/>
        <v>0</v>
      </c>
      <c r="P3191" s="3" t="s">
        <v>51</v>
      </c>
      <c r="Q3191" s="3" t="str">
        <f t="shared" si="3"/>
        <v>ZZ</v>
      </c>
      <c r="R3191" s="3">
        <f t="shared" si="4"/>
        <v>0</v>
      </c>
      <c r="S3191" s="3">
        <f t="shared" si="5"/>
        <v>0</v>
      </c>
      <c r="T3191" s="7">
        <f t="shared" si="6"/>
        <v>0</v>
      </c>
      <c r="U3191" s="8">
        <f t="array" ref="U3191">IF(W3191&lt;&gt;0,MAX(IFERROR(INDEX(A:S,MATCH(W3191,A:A,0),COLUMN(M$2)),0),IFERROR(INDEX(A:S,MATCH(AD3191,A:A,0),COLUMN(M$2)),0),IFERROR(INDEX(A:S,MATCH(AK3191,A:A,0),COLUMN(M$2)),0),IFERROR(INDEX(A:S,MATCH(AR3191,A:A,0),COLUMN(M$2)),0)),M3191)</f>
        <v>0</v>
      </c>
      <c r="V3191" s="3">
        <f t="shared" si="7"/>
        <v>0</v>
      </c>
      <c r="W3191" s="3" t="s">
        <v>3486</v>
      </c>
      <c r="X3191" s="3">
        <v>1.0</v>
      </c>
      <c r="Y3191" s="3">
        <f t="array" ref="Y3191">ROUNDDOWN(INDEX($A:$O,MATCH(W3191,$A:$A,0),COLUMN(O$1))/X3191,0)</f>
        <v>0</v>
      </c>
      <c r="Z3191" s="3">
        <f t="array" ref="Z3191">ROUNDDOWN(INDEX($A:$J,MATCH(W3191,$A:$A,0),COLUMN(H$1))/X3191,0)+Y3191</f>
        <v>0</v>
      </c>
      <c r="AA3191" s="5" t="str">
        <f>IFERROR(__xludf.DUMMYFUNCTION("SINGLE(XLOOKUP(W3191,A:A,M:M))"),"")</f>
        <v/>
      </c>
      <c r="AB3191" s="3">
        <f t="array" ref="AB3191">ROUNDDOWN(INDEX($A:$N,MATCH(W3191,$A:$A,0),COLUMN(N$1))/X3191,0)+Z3191</f>
        <v>0</v>
      </c>
      <c r="AC3191" s="3" t="str">
        <f t="array" ref="AC3191">INDEX($A:$P,MATCH(W3191,$A:$A,0),COLUMN(P$1))</f>
        <v>ZZ</v>
      </c>
      <c r="AD3191" s="3" t="s">
        <v>3487</v>
      </c>
      <c r="AE3191" s="3">
        <v>6.0</v>
      </c>
      <c r="AF3191" s="3">
        <f t="array" ref="AF3191">ROUNDDOWN(INDEX($A:$O,MATCH(AD3191,$A:$A,0),COLUMN(O$1))/AE3191,0)</f>
        <v>0</v>
      </c>
      <c r="AG3191" s="3">
        <f t="array" ref="AG3191">ROUNDDOWN(INDEX($A:$J,MATCH(AD3191,$A:$A,0),COLUMN(H$1))/AE3191,0)+AF3191</f>
        <v>0</v>
      </c>
      <c r="AH3191" s="5" t="str">
        <f>IFERROR(__xludf.DUMMYFUNCTION("SINGLE(XLOOKUP(AD3191,A:A,M:M))"),"")</f>
        <v/>
      </c>
      <c r="AI3191" s="3">
        <f t="array" ref="AI3191">ROUNDDOWN(INDEX($A:$N,MATCH(AD3191,$A:$A,0),COLUMN(N$1))/AE3191,0)+AG3191</f>
        <v>0</v>
      </c>
      <c r="AJ3191" s="3" t="str">
        <f t="array" ref="AJ3191">INDEX($A:$P,MATCH(AD3191,$A:$A,0),COLUMN(P$1))</f>
        <v>ZZ</v>
      </c>
    </row>
    <row r="3192" ht="15.75" customHeight="1">
      <c r="A3192" s="3" t="s">
        <v>3488</v>
      </c>
      <c r="B3192" s="4" t="str">
        <f t="shared" si="126"/>
        <v>SETODHAGRY7</v>
      </c>
      <c r="D3192" s="3" t="s">
        <v>101</v>
      </c>
      <c r="G3192" s="4">
        <v>0.0</v>
      </c>
      <c r="I3192" s="4">
        <v>0.0</v>
      </c>
      <c r="J3192" s="4">
        <v>0.0</v>
      </c>
      <c r="K3192" s="4">
        <v>0.0</v>
      </c>
      <c r="L3192" s="4">
        <v>0.0</v>
      </c>
      <c r="O3192" s="6">
        <f t="shared" si="2"/>
        <v>0</v>
      </c>
      <c r="P3192" s="3" t="s">
        <v>51</v>
      </c>
      <c r="Q3192" s="3" t="str">
        <f t="shared" si="3"/>
        <v>ZZ</v>
      </c>
      <c r="R3192" s="3">
        <f t="shared" si="4"/>
        <v>0</v>
      </c>
      <c r="S3192" s="3">
        <f t="shared" si="5"/>
        <v>0</v>
      </c>
      <c r="T3192" s="7">
        <f t="shared" si="6"/>
        <v>0</v>
      </c>
      <c r="U3192" s="8">
        <f t="array" ref="U3192">IF(W3192&lt;&gt;0,MAX(IFERROR(INDEX(A:S,MATCH(W3192,A:A,0),COLUMN(M$2)),0),IFERROR(INDEX(A:S,MATCH(AD3192,A:A,0),COLUMN(M$2)),0),IFERROR(INDEX(A:S,MATCH(AK3192,A:A,0),COLUMN(M$2)),0),IFERROR(INDEX(A:S,MATCH(AR3192,A:A,0),COLUMN(M$2)),0)),M3192)</f>
        <v>0</v>
      </c>
      <c r="V3192" s="3">
        <f t="shared" si="7"/>
        <v>0</v>
      </c>
      <c r="W3192" s="3" t="s">
        <v>3486</v>
      </c>
      <c r="X3192" s="3">
        <v>1.0</v>
      </c>
      <c r="Y3192" s="3">
        <f t="array" ref="Y3192">ROUNDDOWN(INDEX($A:$O,MATCH(W3192,$A:$A,0),COLUMN(O$1))/X3192,0)</f>
        <v>0</v>
      </c>
      <c r="Z3192" s="3">
        <f t="array" ref="Z3192">ROUNDDOWN(INDEX($A:$J,MATCH(W3192,$A:$A,0),COLUMN(H$1))/X3192,0)+Y3192</f>
        <v>0</v>
      </c>
      <c r="AA3192" s="5" t="str">
        <f>IFERROR(__xludf.DUMMYFUNCTION("SINGLE(XLOOKUP(W3192,A:A,M:M))"),"")</f>
        <v/>
      </c>
      <c r="AB3192" s="3">
        <f t="array" ref="AB3192">ROUNDDOWN(INDEX($A:$N,MATCH(W3192,$A:$A,0),COLUMN(N$1))/X3192,0)+Z3192</f>
        <v>0</v>
      </c>
      <c r="AC3192" s="3" t="str">
        <f t="array" ref="AC3192">INDEX($A:$P,MATCH(W3192,$A:$A,0),COLUMN(P$1))</f>
        <v>ZZ</v>
      </c>
      <c r="AD3192" s="3" t="s">
        <v>3489</v>
      </c>
      <c r="AE3192" s="3">
        <v>6.0</v>
      </c>
      <c r="AF3192" s="3">
        <f t="array" ref="AF3192">ROUNDDOWN(INDEX($A:$O,MATCH(AD3192,$A:$A,0),COLUMN(O$1))/AE3192,0)</f>
        <v>0</v>
      </c>
      <c r="AG3192" s="3">
        <f t="array" ref="AG3192">ROUNDDOWN(INDEX($A:$J,MATCH(AD3192,$A:$A,0),COLUMN(H$1))/AE3192,0)+AF3192</f>
        <v>0</v>
      </c>
      <c r="AH3192" s="5" t="str">
        <f>IFERROR(__xludf.DUMMYFUNCTION("SINGLE(XLOOKUP(AD3192,A:A,M:M))"),"")</f>
        <v/>
      </c>
      <c r="AI3192" s="3">
        <f t="array" ref="AI3192">ROUNDDOWN(INDEX($A:$N,MATCH(AD3192,$A:$A,0),COLUMN(N$1))/AE3192,0)+AG3192</f>
        <v>0</v>
      </c>
      <c r="AJ3192" s="3" t="str">
        <f t="array" ref="AJ3192">INDEX($A:$P,MATCH(AD3192,$A:$A,0),COLUMN(P$1))</f>
        <v>ZZ</v>
      </c>
    </row>
    <row r="3193" ht="15.75" customHeight="1">
      <c r="A3193" s="3" t="s">
        <v>3490</v>
      </c>
      <c r="B3193" s="4" t="str">
        <f t="shared" si="126"/>
        <v>SETODMABLKDGRY</v>
      </c>
      <c r="D3193" s="3" t="s">
        <v>371</v>
      </c>
      <c r="G3193" s="4">
        <v>0.0</v>
      </c>
      <c r="I3193" s="4">
        <v>2.0</v>
      </c>
      <c r="J3193" s="4">
        <v>16.0</v>
      </c>
      <c r="K3193" s="4">
        <v>0.0</v>
      </c>
      <c r="L3193" s="4">
        <v>0.0</v>
      </c>
      <c r="O3193" s="6">
        <f t="shared" si="2"/>
        <v>16</v>
      </c>
      <c r="P3193" s="3" t="s">
        <v>102</v>
      </c>
      <c r="Q3193" s="3" t="str">
        <f t="shared" si="3"/>
        <v>OD</v>
      </c>
      <c r="R3193" s="3">
        <f t="shared" si="4"/>
        <v>19</v>
      </c>
      <c r="S3193" s="3">
        <f t="shared" si="5"/>
        <v>0</v>
      </c>
      <c r="T3193" s="7">
        <f t="shared" si="6"/>
        <v>16</v>
      </c>
      <c r="U3193" s="8">
        <f t="array" ref="U3193">IF(W3193&lt;&gt;0,MAX(IFERROR(INDEX(A:S,MATCH(W3193,A:A,0),COLUMN(M$2)),0),IFERROR(INDEX(A:S,MATCH(AD3193,A:A,0),COLUMN(M$2)),0),IFERROR(INDEX(A:S,MATCH(AK3193,A:A,0),COLUMN(M$2)),0),IFERROR(INDEX(A:S,MATCH(AR3193,A:A,0),COLUMN(M$2)),0)),M3193)</f>
        <v>0</v>
      </c>
      <c r="V3193" s="3">
        <f t="shared" si="7"/>
        <v>0</v>
      </c>
      <c r="W3193" s="3" t="s">
        <v>3491</v>
      </c>
      <c r="X3193" s="3">
        <v>1.0</v>
      </c>
      <c r="Y3193" s="3">
        <f t="array" ref="Y3193">ROUNDDOWN(INDEX($A:$O,MATCH(W3193,$A:$A,0),COLUMN(O$1))/X3193,0)</f>
        <v>36</v>
      </c>
      <c r="Z3193" s="3">
        <f t="array" ref="Z3193">ROUNDDOWN(INDEX($A:$J,MATCH(W3193,$A:$A,0),COLUMN(H$1))/X3193,0)+Y3193</f>
        <v>36</v>
      </c>
      <c r="AA3193" s="5" t="str">
        <f>IFERROR(__xludf.DUMMYFUNCTION("SINGLE(XLOOKUP(W3193,A:A,M:M))"),"")</f>
        <v/>
      </c>
      <c r="AB3193" s="3">
        <f t="array" ref="AB3193">ROUNDDOWN(INDEX($A:$N,MATCH(W3193,$A:$A,0),COLUMN(N$1))/X3193,0)+Z3193</f>
        <v>36</v>
      </c>
      <c r="AC3193" s="3" t="str">
        <f t="array" ref="AC3193">INDEX($A:$P,MATCH(W3193,$A:$A,0),COLUMN(P$1))</f>
        <v>OD</v>
      </c>
      <c r="AD3193" s="3" t="s">
        <v>3492</v>
      </c>
      <c r="AE3193" s="3">
        <v>1.0</v>
      </c>
      <c r="AF3193" s="3">
        <f t="array" ref="AF3193">ROUNDDOWN(INDEX($A:$O,MATCH(AD3193,$A:$A,0),COLUMN(O$1))/AE3193,0)</f>
        <v>19</v>
      </c>
      <c r="AG3193" s="3">
        <f t="array" ref="AG3193">ROUNDDOWN(INDEX($A:$J,MATCH(AD3193,$A:$A,0),COLUMN(H$1))/AE3193,0)+AF3193</f>
        <v>19</v>
      </c>
      <c r="AH3193" s="5" t="str">
        <f>IFERROR(__xludf.DUMMYFUNCTION("SINGLE(XLOOKUP(AD3193,A:A,M:M))"),"")</f>
        <v/>
      </c>
      <c r="AI3193" s="3">
        <f t="array" ref="AI3193">ROUNDDOWN(INDEX($A:$N,MATCH(AD3193,$A:$A,0),COLUMN(N$1))/AE3193,0)+AG3193</f>
        <v>19</v>
      </c>
      <c r="AJ3193" s="3" t="str">
        <f t="array" ref="AJ3193">INDEX($A:$P,MATCH(AD3193,$A:$A,0),COLUMN(P$1))</f>
        <v>OD</v>
      </c>
      <c r="AK3193" s="3" t="s">
        <v>3493</v>
      </c>
      <c r="AL3193" s="3">
        <v>1.0</v>
      </c>
      <c r="AM3193" s="3">
        <f t="array" ref="AM3193">ROUNDDOWN(INDEX($A:$O,MATCH(AK3193,$A:$A,0),COLUMN(O$1))/AL3193,0)</f>
        <v>20</v>
      </c>
      <c r="AN3193" s="3">
        <f t="array" ref="AN3193">ROUNDDOWN(INDEX($A:$J,MATCH(AK3193,$A:$A,0),COLUMN(H$1))/AL3193,0)+AM3193</f>
        <v>20</v>
      </c>
      <c r="AO3193" s="5" t="str">
        <f t="shared" ref="AO3193:AO3194" si="127">XLOOKUP(AK3193,$A:$A,$M:$M)</f>
        <v/>
      </c>
      <c r="AP3193" s="3">
        <f t="array" ref="AP3193">ROUNDDOWN(INDEX($A:$N,MATCH(AK3193,$A:$A,0),COLUMN(N$1))/AL3193,0)+AN3193</f>
        <v>20</v>
      </c>
      <c r="AQ3193" s="3" t="str">
        <f t="array" ref="AQ3193">INDEX($A:$P,MATCH(AK3193,$A:$A,0),COLUMN(P$1))</f>
        <v>OD</v>
      </c>
      <c r="AV3193" s="5"/>
    </row>
    <row r="3194" ht="15.75" customHeight="1">
      <c r="A3194" s="3" t="s">
        <v>3494</v>
      </c>
      <c r="B3194" s="4" t="str">
        <f t="shared" si="126"/>
        <v>SETODMADBRN</v>
      </c>
      <c r="D3194" s="3" t="s">
        <v>371</v>
      </c>
      <c r="G3194" s="4">
        <v>0.0</v>
      </c>
      <c r="I3194" s="4">
        <v>4.0</v>
      </c>
      <c r="J3194" s="4">
        <v>14.0</v>
      </c>
      <c r="K3194" s="4">
        <v>0.0</v>
      </c>
      <c r="L3194" s="4">
        <v>0.0</v>
      </c>
      <c r="O3194" s="6">
        <f t="shared" si="2"/>
        <v>14</v>
      </c>
      <c r="P3194" s="3" t="s">
        <v>102</v>
      </c>
      <c r="Q3194" s="3" t="str">
        <f t="shared" si="3"/>
        <v>OD</v>
      </c>
      <c r="R3194" s="3">
        <f t="shared" si="4"/>
        <v>18</v>
      </c>
      <c r="S3194" s="3">
        <f t="shared" si="5"/>
        <v>0</v>
      </c>
      <c r="T3194" s="7">
        <f t="shared" si="6"/>
        <v>14</v>
      </c>
      <c r="U3194" s="8">
        <f t="array" ref="U3194">IF(W3194&lt;&gt;0,MAX(IFERROR(INDEX(A:S,MATCH(W3194,A:A,0),COLUMN(M$2)),0),IFERROR(INDEX(A:S,MATCH(AD3194,A:A,0),COLUMN(M$2)),0),IFERROR(INDEX(A:S,MATCH(AK3194,A:A,0),COLUMN(M$2)),0),IFERROR(INDEX(A:S,MATCH(AR3194,A:A,0),COLUMN(M$2)),0)),M3194)</f>
        <v>0</v>
      </c>
      <c r="V3194" s="3">
        <f t="shared" si="7"/>
        <v>0</v>
      </c>
      <c r="W3194" s="3" t="s">
        <v>3495</v>
      </c>
      <c r="X3194" s="3">
        <v>2.0</v>
      </c>
      <c r="Y3194" s="3">
        <f t="array" ref="Y3194">ROUNDDOWN(INDEX($A:$O,MATCH(W3194,$A:$A,0),COLUMN(O$1))/X3194,0)</f>
        <v>19</v>
      </c>
      <c r="Z3194" s="3">
        <f t="array" ref="Z3194">ROUNDDOWN(INDEX($A:$J,MATCH(W3194,$A:$A,0),COLUMN(H$1))/X3194,0)+Y3194</f>
        <v>19</v>
      </c>
      <c r="AA3194" s="5" t="str">
        <f>IFERROR(__xludf.DUMMYFUNCTION("SINGLE(XLOOKUP(W3194,A:A,M:M))"),"")</f>
        <v/>
      </c>
      <c r="AB3194" s="3">
        <f t="array" ref="AB3194">ROUNDDOWN(INDEX($A:$N,MATCH(W3194,$A:$A,0),COLUMN(N$1))/X3194,0)+Z3194</f>
        <v>19</v>
      </c>
      <c r="AC3194" s="3" t="str">
        <f t="array" ref="AC3194">INDEX($A:$P,MATCH(W3194,$A:$A,0),COLUMN(P$1))</f>
        <v>OD</v>
      </c>
      <c r="AD3194" s="3" t="s">
        <v>3496</v>
      </c>
      <c r="AE3194" s="3">
        <v>1.0</v>
      </c>
      <c r="AF3194" s="3">
        <f t="array" ref="AF3194">ROUNDDOWN(INDEX($A:$O,MATCH(AD3194,$A:$A,0),COLUMN(O$1))/AE3194,0)</f>
        <v>18</v>
      </c>
      <c r="AG3194" s="3">
        <f t="array" ref="AG3194">ROUNDDOWN(INDEX($A:$J,MATCH(AD3194,$A:$A,0),COLUMN(H$1))/AE3194,0)+AF3194</f>
        <v>18</v>
      </c>
      <c r="AH3194" s="5" t="str">
        <f>IFERROR(__xludf.DUMMYFUNCTION("SINGLE(XLOOKUP(AD3194,A:A,M:M))"),"")</f>
        <v/>
      </c>
      <c r="AI3194" s="3">
        <f t="array" ref="AI3194">ROUNDDOWN(INDEX($A:$N,MATCH(AD3194,$A:$A,0),COLUMN(N$1))/AE3194,0)+AG3194</f>
        <v>18</v>
      </c>
      <c r="AJ3194" s="3" t="str">
        <f t="array" ref="AJ3194">INDEX($A:$P,MATCH(AD3194,$A:$A,0),COLUMN(P$1))</f>
        <v>OD</v>
      </c>
      <c r="AK3194" s="3" t="s">
        <v>3497</v>
      </c>
      <c r="AL3194" s="3">
        <v>1.0</v>
      </c>
      <c r="AM3194" s="3">
        <f t="array" ref="AM3194">ROUNDDOWN(INDEX($A:$O,MATCH(AK3194,$A:$A,0),COLUMN(O$1))/AL3194,0)</f>
        <v>19</v>
      </c>
      <c r="AN3194" s="3">
        <f t="array" ref="AN3194">ROUNDDOWN(INDEX($A:$J,MATCH(AK3194,$A:$A,0),COLUMN(H$1))/AL3194,0)+AM3194</f>
        <v>19</v>
      </c>
      <c r="AO3194" s="5" t="str">
        <f t="shared" si="127"/>
        <v/>
      </c>
      <c r="AP3194" s="3">
        <f t="array" ref="AP3194">ROUNDDOWN(INDEX($A:$N,MATCH(AK3194,$A:$A,0),COLUMN(N$1))/AL3194,0)+AN3194</f>
        <v>19</v>
      </c>
      <c r="AQ3194" s="3" t="str">
        <f t="array" ref="AQ3194">INDEX($A:$P,MATCH(AK3194,$A:$A,0),COLUMN(P$1))</f>
        <v>OD</v>
      </c>
      <c r="AV3194" s="5"/>
    </row>
    <row r="3195" ht="15.75" customHeight="1">
      <c r="A3195" s="3" t="s">
        <v>3498</v>
      </c>
      <c r="B3195" s="4" t="str">
        <f t="shared" si="126"/>
        <v>LCAHLOGR</v>
      </c>
      <c r="D3195" s="3" t="s">
        <v>101</v>
      </c>
      <c r="G3195" s="4">
        <v>1.0</v>
      </c>
      <c r="I3195" s="4">
        <v>0.0</v>
      </c>
      <c r="J3195" s="4">
        <v>1.0</v>
      </c>
      <c r="K3195" s="4">
        <v>0.0</v>
      </c>
      <c r="L3195" s="4">
        <v>0.0</v>
      </c>
      <c r="O3195" s="6">
        <f t="shared" si="2"/>
        <v>1</v>
      </c>
      <c r="P3195" s="3" t="s">
        <v>51</v>
      </c>
      <c r="Q3195" s="3" t="str">
        <f t="shared" si="3"/>
        <v>ZZ</v>
      </c>
      <c r="R3195" s="3">
        <f t="shared" si="4"/>
        <v>1</v>
      </c>
      <c r="S3195" s="3" t="str">
        <f t="shared" si="5"/>
        <v/>
      </c>
      <c r="T3195" s="7">
        <f t="shared" si="6"/>
        <v>1</v>
      </c>
      <c r="U3195" s="8" t="str">
        <f t="array" ref="U3195">IF(W3195&lt;&gt;0,MAX(IFERROR(INDEX(A:S,MATCH(W3195,A:A,0),COLUMN(M$2)),0),IFERROR(INDEX(A:S,MATCH(AD3195,A:A,0),COLUMN(M$2)),0),IFERROR(INDEX(A:S,MATCH(AK3195,A:A,0),COLUMN(M$2)),0),IFERROR(INDEX(A:S,MATCH(AR3195,A:A,0),COLUMN(M$2)),0)),M3195)</f>
        <v/>
      </c>
      <c r="V3195" s="3" t="str">
        <f t="shared" si="7"/>
        <v/>
      </c>
    </row>
    <row r="3196" ht="15.75" customHeight="1">
      <c r="A3196" s="3" t="s">
        <v>3499</v>
      </c>
      <c r="B3196" s="4" t="str">
        <f t="shared" si="126"/>
        <v>LCAHLOWH</v>
      </c>
      <c r="D3196" s="3" t="s">
        <v>101</v>
      </c>
      <c r="G3196" s="4">
        <v>7.0</v>
      </c>
      <c r="I3196" s="4">
        <v>0.0</v>
      </c>
      <c r="J3196" s="4">
        <v>7.0</v>
      </c>
      <c r="K3196" s="4">
        <v>0.0</v>
      </c>
      <c r="L3196" s="4">
        <v>0.0</v>
      </c>
      <c r="O3196" s="6">
        <f t="shared" si="2"/>
        <v>7</v>
      </c>
      <c r="P3196" s="3" t="s">
        <v>51</v>
      </c>
      <c r="Q3196" s="3" t="str">
        <f t="shared" si="3"/>
        <v>ZZ</v>
      </c>
      <c r="R3196" s="3">
        <f t="shared" si="4"/>
        <v>7</v>
      </c>
      <c r="S3196" s="3" t="str">
        <f t="shared" si="5"/>
        <v/>
      </c>
      <c r="T3196" s="7">
        <f t="shared" si="6"/>
        <v>7</v>
      </c>
      <c r="U3196" s="8" t="str">
        <f t="array" ref="U3196">IF(W3196&lt;&gt;0,MAX(IFERROR(INDEX(A:S,MATCH(W3196,A:A,0),COLUMN(M$2)),0),IFERROR(INDEX(A:S,MATCH(AD3196,A:A,0),COLUMN(M$2)),0),IFERROR(INDEX(A:S,MATCH(AK3196,A:A,0),COLUMN(M$2)),0),IFERROR(INDEX(A:S,MATCH(AR3196,A:A,0),COLUMN(M$2)),0)),M3196)</f>
        <v/>
      </c>
      <c r="V3196" s="3" t="str">
        <f t="shared" si="7"/>
        <v/>
      </c>
    </row>
    <row r="3197" ht="15.75" customHeight="1">
      <c r="A3197" s="3" t="s">
        <v>3476</v>
      </c>
      <c r="B3197" s="4" t="str">
        <f t="shared" si="126"/>
        <v>LCCJDIGR</v>
      </c>
      <c r="D3197" s="3" t="s">
        <v>101</v>
      </c>
      <c r="G3197" s="4">
        <v>0.0</v>
      </c>
      <c r="I3197" s="4">
        <v>2.0</v>
      </c>
      <c r="J3197" s="4">
        <v>0.0</v>
      </c>
      <c r="K3197" s="4">
        <v>0.0</v>
      </c>
      <c r="L3197" s="4">
        <v>0.0</v>
      </c>
      <c r="O3197" s="6">
        <f t="shared" si="2"/>
        <v>-2</v>
      </c>
      <c r="P3197" s="3" t="s">
        <v>51</v>
      </c>
      <c r="Q3197" s="3" t="str">
        <f t="shared" si="3"/>
        <v>ZZ</v>
      </c>
      <c r="R3197" s="3">
        <f t="shared" si="4"/>
        <v>-2</v>
      </c>
      <c r="S3197" s="3" t="str">
        <f t="shared" si="5"/>
        <v/>
      </c>
      <c r="T3197" s="7">
        <f t="shared" si="6"/>
        <v>0</v>
      </c>
      <c r="U3197" s="8" t="str">
        <f t="array" ref="U3197">IF(W3197&lt;&gt;0,MAX(IFERROR(INDEX(A:S,MATCH(W3197,A:A,0),COLUMN(M$2)),0),IFERROR(INDEX(A:S,MATCH(AD3197,A:A,0),COLUMN(M$2)),0),IFERROR(INDEX(A:S,MATCH(AK3197,A:A,0),COLUMN(M$2)),0),IFERROR(INDEX(A:S,MATCH(AR3197,A:A,0),COLUMN(M$2)),0)),M3197)</f>
        <v/>
      </c>
      <c r="V3197" s="3" t="str">
        <f t="shared" si="7"/>
        <v/>
      </c>
    </row>
    <row r="3198" ht="15.75" customHeight="1">
      <c r="A3198" s="3" t="s">
        <v>3477</v>
      </c>
      <c r="B3198" s="4" t="str">
        <f t="shared" si="126"/>
        <v>LCCJSIARGR</v>
      </c>
      <c r="C3198" s="3" t="s">
        <v>2</v>
      </c>
      <c r="D3198" s="3" t="s">
        <v>101</v>
      </c>
      <c r="G3198" s="4">
        <v>4.0</v>
      </c>
      <c r="I3198" s="4">
        <v>4.0</v>
      </c>
      <c r="J3198" s="4">
        <v>0.0</v>
      </c>
      <c r="K3198" s="4">
        <v>0.0</v>
      </c>
      <c r="L3198" s="4">
        <v>0.0</v>
      </c>
      <c r="O3198" s="6">
        <f t="shared" si="2"/>
        <v>0</v>
      </c>
      <c r="P3198" s="3" t="s">
        <v>51</v>
      </c>
      <c r="Q3198" s="3" t="str">
        <f t="shared" si="3"/>
        <v>ZZ</v>
      </c>
      <c r="R3198" s="3">
        <f t="shared" si="4"/>
        <v>0</v>
      </c>
      <c r="S3198" s="3">
        <f t="shared" si="5"/>
        <v>0</v>
      </c>
      <c r="T3198" s="7">
        <f t="shared" si="6"/>
        <v>0</v>
      </c>
      <c r="U3198" s="8" t="str">
        <f t="array" ref="U3198">IF(W3198&lt;&gt;0,MAX(IFERROR(INDEX(A:S,MATCH(W3198,A:A,0),COLUMN(M$2)),0),IFERROR(INDEX(A:S,MATCH(AD3198,A:A,0),COLUMN(M$2)),0),IFERROR(INDEX(A:S,MATCH(AK3198,A:A,0),COLUMN(M$2)),0),IFERROR(INDEX(A:S,MATCH(AR3198,A:A,0),COLUMN(M$2)),0)),M3198)</f>
        <v/>
      </c>
      <c r="V3198" s="3">
        <f t="shared" si="7"/>
        <v>0</v>
      </c>
    </row>
    <row r="3199" ht="15.75" customHeight="1">
      <c r="A3199" s="3" t="s">
        <v>3479</v>
      </c>
      <c r="B3199" s="4" t="str">
        <f t="shared" si="126"/>
        <v>LCCJSIGR</v>
      </c>
      <c r="C3199" s="3" t="s">
        <v>2</v>
      </c>
      <c r="D3199" s="3" t="s">
        <v>101</v>
      </c>
      <c r="G3199" s="4">
        <v>0.0</v>
      </c>
      <c r="I3199" s="4">
        <v>0.0</v>
      </c>
      <c r="J3199" s="4">
        <v>0.0</v>
      </c>
      <c r="K3199" s="4">
        <v>0.0</v>
      </c>
      <c r="L3199" s="4">
        <v>0.0</v>
      </c>
      <c r="O3199" s="6">
        <f t="shared" si="2"/>
        <v>0</v>
      </c>
      <c r="P3199" s="3" t="s">
        <v>51</v>
      </c>
      <c r="Q3199" s="3" t="str">
        <f t="shared" si="3"/>
        <v>ZZ</v>
      </c>
      <c r="R3199" s="3">
        <f t="shared" si="4"/>
        <v>0</v>
      </c>
      <c r="S3199" s="3">
        <f t="shared" si="5"/>
        <v>0</v>
      </c>
      <c r="T3199" s="7">
        <f t="shared" si="6"/>
        <v>0</v>
      </c>
      <c r="U3199" s="8" t="str">
        <f t="array" ref="U3199">IF(W3199&lt;&gt;0,MAX(IFERROR(INDEX(A:S,MATCH(W3199,A:A,0),COLUMN(M$2)),0),IFERROR(INDEX(A:S,MATCH(AD3199,A:A,0),COLUMN(M$2)),0),IFERROR(INDEX(A:S,MATCH(AK3199,A:A,0),COLUMN(M$2)),0),IFERROR(INDEX(A:S,MATCH(AR3199,A:A,0),COLUMN(M$2)),0)),M3199)</f>
        <v/>
      </c>
      <c r="V3199" s="3">
        <f t="shared" si="7"/>
        <v>0</v>
      </c>
    </row>
    <row r="3200" ht="15.75" customHeight="1">
      <c r="A3200" s="3" t="s">
        <v>3500</v>
      </c>
      <c r="B3200" s="4" t="str">
        <f t="shared" si="126"/>
        <v>LCGFBAGR30</v>
      </c>
      <c r="D3200" s="3" t="s">
        <v>101</v>
      </c>
      <c r="G3200" s="4">
        <v>14.0</v>
      </c>
      <c r="I3200" s="4">
        <v>14.0</v>
      </c>
      <c r="J3200" s="4">
        <v>0.0</v>
      </c>
      <c r="K3200" s="4">
        <v>0.0</v>
      </c>
      <c r="L3200" s="4">
        <v>0.0</v>
      </c>
      <c r="O3200" s="6">
        <f t="shared" si="2"/>
        <v>0</v>
      </c>
      <c r="P3200" s="3" t="s">
        <v>51</v>
      </c>
      <c r="Q3200" s="3" t="str">
        <f t="shared" si="3"/>
        <v>ZZ</v>
      </c>
      <c r="R3200" s="3">
        <f t="shared" si="4"/>
        <v>0</v>
      </c>
      <c r="S3200" s="3" t="str">
        <f t="shared" si="5"/>
        <v/>
      </c>
      <c r="T3200" s="7">
        <f t="shared" si="6"/>
        <v>0</v>
      </c>
      <c r="U3200" s="8" t="str">
        <f t="array" ref="U3200">IF(W3200&lt;&gt;0,MAX(IFERROR(INDEX(A:S,MATCH(W3200,A:A,0),COLUMN(M$2)),0),IFERROR(INDEX(A:S,MATCH(AD3200,A:A,0),COLUMN(M$2)),0),IFERROR(INDEX(A:S,MATCH(AK3200,A:A,0),COLUMN(M$2)),0),IFERROR(INDEX(A:S,MATCH(AR3200,A:A,0),COLUMN(M$2)),0)),M3200)</f>
        <v/>
      </c>
      <c r="V3200" s="3" t="str">
        <f t="shared" si="7"/>
        <v/>
      </c>
    </row>
    <row r="3201" ht="15.75" customHeight="1">
      <c r="A3201" s="3" t="s">
        <v>3501</v>
      </c>
      <c r="B3201" s="4" t="str">
        <f t="shared" si="126"/>
        <v>LCGTBABL30</v>
      </c>
      <c r="D3201" s="3" t="s">
        <v>101</v>
      </c>
      <c r="G3201" s="4">
        <v>28.0</v>
      </c>
      <c r="I3201" s="4">
        <v>28.0</v>
      </c>
      <c r="J3201" s="4">
        <v>0.0</v>
      </c>
      <c r="K3201" s="4">
        <v>0.0</v>
      </c>
      <c r="L3201" s="4">
        <v>0.0</v>
      </c>
      <c r="O3201" s="6">
        <f t="shared" si="2"/>
        <v>0</v>
      </c>
      <c r="P3201" s="3" t="s">
        <v>51</v>
      </c>
      <c r="Q3201" s="3" t="str">
        <f t="shared" si="3"/>
        <v>ZZ</v>
      </c>
      <c r="R3201" s="3">
        <f t="shared" si="4"/>
        <v>0</v>
      </c>
      <c r="S3201" s="3" t="str">
        <f t="shared" si="5"/>
        <v/>
      </c>
      <c r="T3201" s="7">
        <f t="shared" si="6"/>
        <v>0</v>
      </c>
      <c r="U3201" s="8" t="str">
        <f t="array" ref="U3201">IF(W3201&lt;&gt;0,MAX(IFERROR(INDEX(A:S,MATCH(W3201,A:A,0),COLUMN(M$2)),0),IFERROR(INDEX(A:S,MATCH(AD3201,A:A,0),COLUMN(M$2)),0),IFERROR(INDEX(A:S,MATCH(AK3201,A:A,0),COLUMN(M$2)),0),IFERROR(INDEX(A:S,MATCH(AR3201,A:A,0),COLUMN(M$2)),0)),M3201)</f>
        <v/>
      </c>
      <c r="V3201" s="3" t="str">
        <f t="shared" si="7"/>
        <v/>
      </c>
    </row>
    <row r="3202" ht="15.75" customHeight="1">
      <c r="A3202" s="3" t="s">
        <v>3486</v>
      </c>
      <c r="B3202" s="4" t="str">
        <f t="shared" si="126"/>
        <v>LCHIDIGR</v>
      </c>
      <c r="D3202" s="3" t="s">
        <v>101</v>
      </c>
      <c r="G3202" s="4">
        <v>1.0</v>
      </c>
      <c r="I3202" s="4">
        <v>1.0</v>
      </c>
      <c r="J3202" s="4">
        <v>0.0</v>
      </c>
      <c r="K3202" s="4">
        <v>0.0</v>
      </c>
      <c r="L3202" s="4">
        <v>0.0</v>
      </c>
      <c r="O3202" s="6">
        <f t="shared" si="2"/>
        <v>0</v>
      </c>
      <c r="P3202" s="3" t="s">
        <v>51</v>
      </c>
      <c r="Q3202" s="3" t="str">
        <f t="shared" si="3"/>
        <v>ZZ</v>
      </c>
      <c r="R3202" s="3">
        <f t="shared" si="4"/>
        <v>0</v>
      </c>
      <c r="S3202" s="3" t="str">
        <f t="shared" si="5"/>
        <v/>
      </c>
      <c r="T3202" s="7">
        <f t="shared" si="6"/>
        <v>0</v>
      </c>
      <c r="U3202" s="8" t="str">
        <f t="array" ref="U3202">IF(W3202&lt;&gt;0,MAX(IFERROR(INDEX(A:S,MATCH(W3202,A:A,0),COLUMN(M$2)),0),IFERROR(INDEX(A:S,MATCH(AD3202,A:A,0),COLUMN(M$2)),0),IFERROR(INDEX(A:S,MATCH(AK3202,A:A,0),COLUMN(M$2)),0),IFERROR(INDEX(A:S,MATCH(AR3202,A:A,0),COLUMN(M$2)),0)),M3202)</f>
        <v/>
      </c>
      <c r="V3202" s="3" t="str">
        <f t="shared" si="7"/>
        <v/>
      </c>
    </row>
    <row r="3203" ht="15.75" customHeight="1">
      <c r="A3203" s="3" t="s">
        <v>3487</v>
      </c>
      <c r="B3203" s="4" t="str">
        <f t="shared" si="126"/>
        <v>LCHISIARGR</v>
      </c>
      <c r="C3203" s="3" t="s">
        <v>2</v>
      </c>
      <c r="D3203" s="3" t="s">
        <v>101</v>
      </c>
      <c r="G3203" s="4">
        <v>4.0</v>
      </c>
      <c r="I3203" s="4">
        <v>4.0</v>
      </c>
      <c r="J3203" s="4">
        <v>0.0</v>
      </c>
      <c r="K3203" s="4">
        <v>0.0</v>
      </c>
      <c r="L3203" s="4">
        <v>0.0</v>
      </c>
      <c r="O3203" s="6">
        <f t="shared" si="2"/>
        <v>0</v>
      </c>
      <c r="P3203" s="3" t="s">
        <v>51</v>
      </c>
      <c r="Q3203" s="3" t="str">
        <f t="shared" si="3"/>
        <v>ZZ</v>
      </c>
      <c r="R3203" s="3">
        <f t="shared" si="4"/>
        <v>0</v>
      </c>
      <c r="S3203" s="3">
        <f t="shared" si="5"/>
        <v>0</v>
      </c>
      <c r="T3203" s="7">
        <f t="shared" si="6"/>
        <v>0</v>
      </c>
      <c r="U3203" s="8" t="str">
        <f t="array" ref="U3203">IF(W3203&lt;&gt;0,MAX(IFERROR(INDEX(A:S,MATCH(W3203,A:A,0),COLUMN(M$2)),0),IFERROR(INDEX(A:S,MATCH(AD3203,A:A,0),COLUMN(M$2)),0),IFERROR(INDEX(A:S,MATCH(AK3203,A:A,0),COLUMN(M$2)),0),IFERROR(INDEX(A:S,MATCH(AR3203,A:A,0),COLUMN(M$2)),0)),M3203)</f>
        <v/>
      </c>
      <c r="V3203" s="3">
        <f t="shared" si="7"/>
        <v>0</v>
      </c>
    </row>
    <row r="3204" ht="15.75" customHeight="1">
      <c r="A3204" s="3" t="s">
        <v>3489</v>
      </c>
      <c r="B3204" s="4" t="str">
        <f t="shared" si="126"/>
        <v>LCHISIGR</v>
      </c>
      <c r="C3204" s="3" t="s">
        <v>2</v>
      </c>
      <c r="D3204" s="3" t="s">
        <v>101</v>
      </c>
      <c r="G3204" s="4">
        <v>10.0</v>
      </c>
      <c r="I3204" s="4">
        <v>10.0</v>
      </c>
      <c r="J3204" s="4">
        <v>0.0</v>
      </c>
      <c r="K3204" s="4">
        <v>0.0</v>
      </c>
      <c r="L3204" s="4">
        <v>0.0</v>
      </c>
      <c r="O3204" s="6">
        <f t="shared" si="2"/>
        <v>0</v>
      </c>
      <c r="P3204" s="3" t="s">
        <v>51</v>
      </c>
      <c r="Q3204" s="3" t="str">
        <f t="shared" si="3"/>
        <v>ZZ</v>
      </c>
      <c r="R3204" s="3">
        <f t="shared" si="4"/>
        <v>0</v>
      </c>
      <c r="S3204" s="3">
        <f t="shared" si="5"/>
        <v>0</v>
      </c>
      <c r="T3204" s="7">
        <f t="shared" si="6"/>
        <v>0</v>
      </c>
      <c r="U3204" s="8" t="str">
        <f t="array" ref="U3204">IF(W3204&lt;&gt;0,MAX(IFERROR(INDEX(A:S,MATCH(W3204,A:A,0),COLUMN(M$2)),0),IFERROR(INDEX(A:S,MATCH(AD3204,A:A,0),COLUMN(M$2)),0),IFERROR(INDEX(A:S,MATCH(AK3204,A:A,0),COLUMN(M$2)),0),IFERROR(INDEX(A:S,MATCH(AR3204,A:A,0),COLUMN(M$2)),0)),M3204)</f>
        <v/>
      </c>
      <c r="V3204" s="3">
        <f t="shared" si="7"/>
        <v>0</v>
      </c>
    </row>
    <row r="3205" ht="15.75" customHeight="1">
      <c r="A3205" s="3" t="s">
        <v>3502</v>
      </c>
      <c r="B3205" s="4" t="str">
        <f t="shared" si="126"/>
        <v>LCMHLOCH</v>
      </c>
      <c r="D3205" s="3" t="s">
        <v>101</v>
      </c>
      <c r="G3205" s="4">
        <v>8.0</v>
      </c>
      <c r="I3205" s="4">
        <v>0.0</v>
      </c>
      <c r="J3205" s="4">
        <v>8.0</v>
      </c>
      <c r="K3205" s="4">
        <v>0.0</v>
      </c>
      <c r="L3205" s="4">
        <v>0.0</v>
      </c>
      <c r="O3205" s="6">
        <f t="shared" si="2"/>
        <v>8</v>
      </c>
      <c r="P3205" s="3" t="s">
        <v>51</v>
      </c>
      <c r="Q3205" s="3" t="str">
        <f t="shared" si="3"/>
        <v>ZZ</v>
      </c>
      <c r="R3205" s="3">
        <f t="shared" si="4"/>
        <v>8</v>
      </c>
      <c r="S3205" s="3" t="str">
        <f t="shared" si="5"/>
        <v/>
      </c>
      <c r="T3205" s="7">
        <f t="shared" si="6"/>
        <v>8</v>
      </c>
      <c r="U3205" s="8" t="str">
        <f t="array" ref="U3205">IF(W3205&lt;&gt;0,MAX(IFERROR(INDEX(A:S,MATCH(W3205,A:A,0),COLUMN(M$2)),0),IFERROR(INDEX(A:S,MATCH(AD3205,A:A,0),COLUMN(M$2)),0),IFERROR(INDEX(A:S,MATCH(AK3205,A:A,0),COLUMN(M$2)),0),IFERROR(INDEX(A:S,MATCH(AR3205,A:A,0),COLUMN(M$2)),0)),M3205)</f>
        <v/>
      </c>
      <c r="V3205" s="3" t="str">
        <f t="shared" si="7"/>
        <v/>
      </c>
    </row>
    <row r="3206" ht="15.75" customHeight="1">
      <c r="A3206" s="3" t="s">
        <v>3503</v>
      </c>
      <c r="B3206" s="4" t="str">
        <f t="shared" si="126"/>
        <v>LCPBSWCH</v>
      </c>
      <c r="D3206" s="3" t="s">
        <v>101</v>
      </c>
      <c r="G3206" s="4">
        <v>0.0</v>
      </c>
      <c r="I3206" s="4">
        <v>0.0</v>
      </c>
      <c r="J3206" s="4">
        <v>0.0</v>
      </c>
      <c r="K3206" s="4">
        <v>0.0</v>
      </c>
      <c r="L3206" s="4">
        <v>0.0</v>
      </c>
      <c r="O3206" s="6">
        <f t="shared" si="2"/>
        <v>0</v>
      </c>
      <c r="P3206" s="3" t="s">
        <v>51</v>
      </c>
      <c r="Q3206" s="3" t="str">
        <f t="shared" si="3"/>
        <v>ZZ</v>
      </c>
      <c r="R3206" s="3">
        <f t="shared" si="4"/>
        <v>-9</v>
      </c>
      <c r="S3206" s="3">
        <f t="shared" si="5"/>
        <v>0</v>
      </c>
      <c r="T3206" s="7">
        <f t="shared" si="6"/>
        <v>0</v>
      </c>
      <c r="U3206" s="8">
        <f t="array" ref="U3206">IF(W3206&lt;&gt;0,MAX(IFERROR(INDEX(A:S,MATCH(W3206,A:A,0),COLUMN(M$2)),0),IFERROR(INDEX(A:S,MATCH(AD3206,A:A,0),COLUMN(M$2)),0),IFERROR(INDEX(A:S,MATCH(AK3206,A:A,0),COLUMN(M$2)),0),IFERROR(INDEX(A:S,MATCH(AR3206,A:A,0),COLUMN(M$2)),0)),M3206)</f>
        <v>0</v>
      </c>
      <c r="V3206" s="3">
        <f t="shared" si="7"/>
        <v>0</v>
      </c>
      <c r="W3206" s="3" t="s">
        <v>3504</v>
      </c>
      <c r="X3206" s="3">
        <v>1.0</v>
      </c>
      <c r="Y3206" s="3">
        <f t="array" ref="Y3206">ROUNDDOWN(INDEX($A:$O,MATCH(W3206,$A:$A,0),COLUMN(O$1))/X3206,0)</f>
        <v>-9</v>
      </c>
      <c r="Z3206" s="3">
        <f t="array" ref="Z3206">ROUNDDOWN(INDEX($A:$J,MATCH(W3206,$A:$A,0),COLUMN(H$1))/X3206,0)+Y3206</f>
        <v>-9</v>
      </c>
      <c r="AA3206" s="5" t="str">
        <f>IFERROR(__xludf.DUMMYFUNCTION("SINGLE(XLOOKUP(W3206,A:A,M:M))"),"")</f>
        <v/>
      </c>
      <c r="AB3206" s="3">
        <f t="array" ref="AB3206">ROUNDDOWN(INDEX($A:$N,MATCH(W3206,$A:$A,0),COLUMN(N$1))/X3206,0)+Z3206</f>
        <v>-9</v>
      </c>
      <c r="AC3206" s="3" t="str">
        <f t="array" ref="AC3206">INDEX($A:$P,MATCH(W3206,$A:$A,0),COLUMN(P$1))</f>
        <v>ZZ</v>
      </c>
      <c r="AD3206" s="3" t="s">
        <v>3505</v>
      </c>
      <c r="AE3206" s="3">
        <v>1.0</v>
      </c>
      <c r="AF3206" s="3">
        <f t="array" ref="AF3206">ROUNDDOWN(INDEX($A:$O,MATCH(AD3206,$A:$A,0),COLUMN(O$1))/AE3206,0)</f>
        <v>-9</v>
      </c>
      <c r="AG3206" s="3">
        <f t="array" ref="AG3206">ROUNDDOWN(INDEX($A:$J,MATCH(AD3206,$A:$A,0),COLUMN(H$1))/AE3206,0)+AF3206</f>
        <v>-9</v>
      </c>
      <c r="AH3206" s="5" t="str">
        <f>IFERROR(__xludf.DUMMYFUNCTION("SINGLE(XLOOKUP(AD3206,A:A,M:M))"),"")</f>
        <v/>
      </c>
      <c r="AI3206" s="3">
        <f t="array" ref="AI3206">ROUNDDOWN(INDEX($A:$N,MATCH(AD3206,$A:$A,0),COLUMN(N$1))/AE3206,0)+AG3206</f>
        <v>-9</v>
      </c>
      <c r="AJ3206" s="3" t="str">
        <f t="array" ref="AJ3206">INDEX($A:$P,MATCH(AD3206,$A:$A,0),COLUMN(P$1))</f>
        <v>ZZ</v>
      </c>
    </row>
    <row r="3207" ht="15.75" customHeight="1">
      <c r="A3207" s="3" t="s">
        <v>3506</v>
      </c>
      <c r="B3207" s="4" t="str">
        <f t="shared" si="126"/>
        <v>LCRISWBL</v>
      </c>
      <c r="D3207" s="3" t="s">
        <v>101</v>
      </c>
      <c r="G3207" s="4">
        <v>0.0</v>
      </c>
      <c r="I3207" s="4">
        <v>0.0</v>
      </c>
      <c r="J3207" s="4">
        <v>0.0</v>
      </c>
      <c r="K3207" s="4">
        <v>0.0</v>
      </c>
      <c r="L3207" s="4">
        <v>0.0</v>
      </c>
      <c r="O3207" s="6">
        <f t="shared" si="2"/>
        <v>0</v>
      </c>
      <c r="P3207" s="3" t="s">
        <v>51</v>
      </c>
      <c r="Q3207" s="3" t="str">
        <f t="shared" si="3"/>
        <v>ZZ</v>
      </c>
      <c r="R3207" s="3">
        <f t="shared" si="4"/>
        <v>-9</v>
      </c>
      <c r="S3207" s="3">
        <f t="shared" si="5"/>
        <v>0</v>
      </c>
      <c r="T3207" s="7">
        <f t="shared" si="6"/>
        <v>0</v>
      </c>
      <c r="U3207" s="8">
        <f t="array" ref="U3207">IF(W3207&lt;&gt;0,MAX(IFERROR(INDEX(A:S,MATCH(W3207,A:A,0),COLUMN(M$2)),0),IFERROR(INDEX(A:S,MATCH(AD3207,A:A,0),COLUMN(M$2)),0),IFERROR(INDEX(A:S,MATCH(AK3207,A:A,0),COLUMN(M$2)),0),IFERROR(INDEX(A:S,MATCH(AR3207,A:A,0),COLUMN(M$2)),0)),M3207)</f>
        <v>0</v>
      </c>
      <c r="V3207" s="3">
        <f t="shared" si="7"/>
        <v>0</v>
      </c>
      <c r="W3207" s="3" t="s">
        <v>3507</v>
      </c>
      <c r="X3207" s="3">
        <v>1.0</v>
      </c>
      <c r="Y3207" s="3">
        <f t="array" ref="Y3207">ROUNDDOWN(INDEX($A:$O,MATCH(W3207,$A:$A,0),COLUMN(O$1))/X3207,0)</f>
        <v>-9</v>
      </c>
      <c r="Z3207" s="3">
        <f t="array" ref="Z3207">ROUNDDOWN(INDEX($A:$J,MATCH(W3207,$A:$A,0),COLUMN(H$1))/X3207,0)+Y3207</f>
        <v>-9</v>
      </c>
      <c r="AA3207" s="5" t="str">
        <f>IFERROR(__xludf.DUMMYFUNCTION("SINGLE(XLOOKUP(W3207,A:A,M:M))"),"")</f>
        <v/>
      </c>
      <c r="AB3207" s="3">
        <f t="array" ref="AB3207">ROUNDDOWN(INDEX($A:$N,MATCH(W3207,$A:$A,0),COLUMN(N$1))/X3207,0)+Z3207</f>
        <v>-9</v>
      </c>
      <c r="AC3207" s="3" t="str">
        <f t="array" ref="AC3207">INDEX($A:$P,MATCH(W3207,$A:$A,0),COLUMN(P$1))</f>
        <v>ZZ</v>
      </c>
      <c r="AD3207" s="3" t="s">
        <v>3508</v>
      </c>
      <c r="AE3207" s="3">
        <v>1.0</v>
      </c>
      <c r="AF3207" s="3">
        <f t="array" ref="AF3207">ROUNDDOWN(INDEX($A:$O,MATCH(AD3207,$A:$A,0),COLUMN(O$1))/AE3207,0)</f>
        <v>-5</v>
      </c>
      <c r="AG3207" s="3">
        <f t="array" ref="AG3207">ROUNDDOWN(INDEX($A:$J,MATCH(AD3207,$A:$A,0),COLUMN(H$1))/AE3207,0)+AF3207</f>
        <v>-5</v>
      </c>
      <c r="AH3207" s="5" t="str">
        <f>IFERROR(__xludf.DUMMYFUNCTION("SINGLE(XLOOKUP(AD3207,A:A,M:M))"),"")</f>
        <v/>
      </c>
      <c r="AI3207" s="3">
        <f t="array" ref="AI3207">ROUNDDOWN(INDEX($A:$N,MATCH(AD3207,$A:$A,0),COLUMN(N$1))/AE3207,0)+AG3207</f>
        <v>-5</v>
      </c>
      <c r="AJ3207" s="3" t="str">
        <f t="array" ref="AJ3207">INDEX($A:$P,MATCH(AD3207,$A:$A,0),COLUMN(P$1))</f>
        <v>ZZ</v>
      </c>
    </row>
    <row r="3208" ht="15.75" customHeight="1">
      <c r="A3208" s="3" t="s">
        <v>3509</v>
      </c>
      <c r="B3208" s="4" t="str">
        <f t="shared" si="126"/>
        <v>LCRISWWH</v>
      </c>
      <c r="D3208" s="3" t="s">
        <v>101</v>
      </c>
      <c r="G3208" s="4">
        <v>0.0</v>
      </c>
      <c r="I3208" s="4">
        <v>0.0</v>
      </c>
      <c r="J3208" s="4">
        <v>0.0</v>
      </c>
      <c r="K3208" s="4">
        <v>0.0</v>
      </c>
      <c r="L3208" s="4">
        <v>0.0</v>
      </c>
      <c r="O3208" s="6">
        <f t="shared" si="2"/>
        <v>0</v>
      </c>
      <c r="P3208" s="3" t="s">
        <v>51</v>
      </c>
      <c r="Q3208" s="3" t="str">
        <f t="shared" si="3"/>
        <v>ZZ</v>
      </c>
      <c r="R3208" s="3">
        <f t="shared" si="4"/>
        <v>0</v>
      </c>
      <c r="S3208" s="3">
        <f t="shared" si="5"/>
        <v>0</v>
      </c>
      <c r="T3208" s="7">
        <f t="shared" si="6"/>
        <v>0</v>
      </c>
      <c r="U3208" s="8">
        <f t="array" ref="U3208">IF(W3208&lt;&gt;0,MAX(IFERROR(INDEX(A:S,MATCH(W3208,A:A,0),COLUMN(M$2)),0),IFERROR(INDEX(A:S,MATCH(AD3208,A:A,0),COLUMN(M$2)),0),IFERROR(INDEX(A:S,MATCH(AK3208,A:A,0),COLUMN(M$2)),0),IFERROR(INDEX(A:S,MATCH(AR3208,A:A,0),COLUMN(M$2)),0)),M3208)</f>
        <v>0</v>
      </c>
      <c r="V3208" s="3">
        <f t="shared" si="7"/>
        <v>0</v>
      </c>
      <c r="W3208" s="3" t="s">
        <v>3510</v>
      </c>
      <c r="X3208" s="3">
        <v>1.0</v>
      </c>
      <c r="Y3208" s="3">
        <f t="array" ref="Y3208">ROUNDDOWN(INDEX($A:$O,MATCH(W3208,$A:$A,0),COLUMN(O$1))/X3208,0)</f>
        <v>0</v>
      </c>
      <c r="Z3208" s="3">
        <f t="array" ref="Z3208">ROUNDDOWN(INDEX($A:$J,MATCH(W3208,$A:$A,0),COLUMN(H$1))/X3208,0)+Y3208</f>
        <v>0</v>
      </c>
      <c r="AA3208" s="5" t="str">
        <f>IFERROR(__xludf.DUMMYFUNCTION("SINGLE(XLOOKUP(W3208,A:A,M:M))"),"")</f>
        <v/>
      </c>
      <c r="AB3208" s="3">
        <f t="array" ref="AB3208">ROUNDDOWN(INDEX($A:$N,MATCH(W3208,$A:$A,0),COLUMN(N$1))/X3208,0)+Z3208</f>
        <v>0</v>
      </c>
      <c r="AC3208" s="3" t="str">
        <f t="array" ref="AC3208">INDEX($A:$P,MATCH(W3208,$A:$A,0),COLUMN(P$1))</f>
        <v>ZZ</v>
      </c>
      <c r="AD3208" s="3" t="s">
        <v>3511</v>
      </c>
      <c r="AE3208" s="3">
        <v>1.0</v>
      </c>
      <c r="AF3208" s="3">
        <f t="array" ref="AF3208">ROUNDDOWN(INDEX($A:$O,MATCH(AD3208,$A:$A,0),COLUMN(O$1))/AE3208,0)</f>
        <v>0</v>
      </c>
      <c r="AG3208" s="3">
        <f t="array" ref="AG3208">ROUNDDOWN(INDEX($A:$J,MATCH(AD3208,$A:$A,0),COLUMN(H$1))/AE3208,0)+AF3208</f>
        <v>0</v>
      </c>
      <c r="AH3208" s="5" t="str">
        <f>IFERROR(__xludf.DUMMYFUNCTION("SINGLE(XLOOKUP(AD3208,A:A,M:M))"),"")</f>
        <v/>
      </c>
      <c r="AI3208" s="3">
        <f t="array" ref="AI3208">ROUNDDOWN(INDEX($A:$N,MATCH(AD3208,$A:$A,0),COLUMN(N$1))/AE3208,0)+AG3208</f>
        <v>0</v>
      </c>
      <c r="AJ3208" s="3" t="str">
        <f t="array" ref="AJ3208">INDEX($A:$P,MATCH(AD3208,$A:$A,0),COLUMN(P$1))</f>
        <v>ZZ</v>
      </c>
    </row>
    <row r="3209" ht="15.75" customHeight="1">
      <c r="A3209" s="3" t="s">
        <v>3512</v>
      </c>
      <c r="B3209" s="4" t="str">
        <f t="shared" si="126"/>
        <v>SETODCDCH</v>
      </c>
      <c r="D3209" s="3" t="s">
        <v>101</v>
      </c>
      <c r="G3209" s="4">
        <v>0.0</v>
      </c>
      <c r="I3209" s="4">
        <v>0.0</v>
      </c>
      <c r="J3209" s="4">
        <v>0.0</v>
      </c>
      <c r="K3209" s="4">
        <v>0.0</v>
      </c>
      <c r="L3209" s="4">
        <v>0.0</v>
      </c>
      <c r="O3209" s="6">
        <f t="shared" si="2"/>
        <v>0</v>
      </c>
      <c r="P3209" s="3" t="s">
        <v>51</v>
      </c>
      <c r="Q3209" s="3" t="str">
        <f t="shared" si="3"/>
        <v>ZZ</v>
      </c>
      <c r="R3209" s="3">
        <f t="shared" si="4"/>
        <v>0</v>
      </c>
      <c r="S3209" s="3">
        <f t="shared" si="5"/>
        <v>0</v>
      </c>
      <c r="T3209" s="7">
        <f t="shared" si="6"/>
        <v>0</v>
      </c>
      <c r="U3209" s="8">
        <f t="array" ref="U3209">IF(W3209&lt;&gt;0,MAX(IFERROR(INDEX(A:S,MATCH(W3209,A:A,0),COLUMN(M$2)),0),IFERROR(INDEX(A:S,MATCH(AD3209,A:A,0),COLUMN(M$2)),0),IFERROR(INDEX(A:S,MATCH(AK3209,A:A,0),COLUMN(M$2)),0),IFERROR(INDEX(A:S,MATCH(AR3209,A:A,0),COLUMN(M$2)),0)),M3209)</f>
        <v>0</v>
      </c>
      <c r="V3209" s="3">
        <f t="shared" si="7"/>
        <v>0</v>
      </c>
      <c r="W3209" s="3" t="s">
        <v>3513</v>
      </c>
      <c r="X3209" s="3">
        <v>1.0</v>
      </c>
      <c r="Y3209" s="3">
        <f t="array" ref="Y3209">ROUNDDOWN(INDEX($A:$O,MATCH(W3209,$A:$A,0),COLUMN(O$1))/X3209,0)</f>
        <v>0</v>
      </c>
      <c r="Z3209" s="3">
        <f t="array" ref="Z3209">ROUNDDOWN(INDEX($A:$J,MATCH(W3209,$A:$A,0),COLUMN(H$1))/X3209,0)+Y3209</f>
        <v>0</v>
      </c>
      <c r="AA3209" s="5" t="str">
        <f>IFERROR(__xludf.DUMMYFUNCTION("SINGLE(XLOOKUP(W3209,A:A,M:M))"),"")</f>
        <v/>
      </c>
      <c r="AB3209" s="3">
        <f t="array" ref="AB3209">ROUNDDOWN(INDEX($A:$N,MATCH(W3209,$A:$A,0),COLUMN(N$1))/X3209,0)+Z3209</f>
        <v>0</v>
      </c>
      <c r="AC3209" s="3" t="str">
        <f t="array" ref="AC3209">INDEX($A:$P,MATCH(W3209,$A:$A,0),COLUMN(P$1))</f>
        <v>ZZ</v>
      </c>
      <c r="AD3209" s="3" t="s">
        <v>3514</v>
      </c>
      <c r="AE3209" s="3">
        <v>1.0</v>
      </c>
      <c r="AF3209" s="3">
        <f t="array" ref="AF3209">ROUNDDOWN(INDEX($A:$O,MATCH(AD3209,$A:$A,0),COLUMN(O$1))/AE3209,0)</f>
        <v>0</v>
      </c>
      <c r="AG3209" s="3">
        <f t="array" ref="AG3209">ROUNDDOWN(INDEX($A:$J,MATCH(AD3209,$A:$A,0),COLUMN(H$1))/AE3209,0)+AF3209</f>
        <v>0</v>
      </c>
      <c r="AH3209" s="5" t="str">
        <f>IFERROR(__xludf.DUMMYFUNCTION("SINGLE(XLOOKUP(AD3209,A:A,M:M))"),"")</f>
        <v/>
      </c>
      <c r="AI3209" s="3">
        <f t="array" ref="AI3209">ROUNDDOWN(INDEX($A:$N,MATCH(AD3209,$A:$A,0),COLUMN(N$1))/AE3209,0)+AG3209</f>
        <v>0</v>
      </c>
      <c r="AJ3209" s="3" t="str">
        <f t="array" ref="AJ3209">INDEX($A:$P,MATCH(AD3209,$A:$A,0),COLUMN(P$1))</f>
        <v>ZZ</v>
      </c>
      <c r="AK3209" s="3" t="s">
        <v>3515</v>
      </c>
      <c r="AL3209" s="3">
        <v>1.0</v>
      </c>
      <c r="AM3209" s="3">
        <f t="array" ref="AM3209">ROUNDDOWN(INDEX($A:$O,MATCH(AK3209,$A:$A,0),COLUMN(O$1))/AL3209,0)</f>
        <v>0</v>
      </c>
      <c r="AN3209" s="3">
        <f t="array" ref="AN3209">ROUNDDOWN(INDEX($A:$J,MATCH(AK3209,$A:$A,0),COLUMN(H$1))/AL3209,0)+AM3209</f>
        <v>0</v>
      </c>
      <c r="AO3209" s="5" t="str">
        <f t="shared" ref="AO3209:AO3217" si="128">XLOOKUP(AK3209,$A:$A,$M:$M)</f>
        <v/>
      </c>
      <c r="AP3209" s="3">
        <f t="array" ref="AP3209">ROUNDDOWN(INDEX($A:$N,MATCH(AK3209,$A:$A,0),COLUMN(N$1))/AL3209,0)+AN3209</f>
        <v>0</v>
      </c>
      <c r="AQ3209" s="3" t="str">
        <f t="array" ref="AQ3209">INDEX($A:$P,MATCH(AK3209,$A:$A,0),COLUMN(P$1))</f>
        <v>ZZ</v>
      </c>
      <c r="AR3209" s="3" t="s">
        <v>3516</v>
      </c>
      <c r="AS3209" s="3">
        <v>1.0</v>
      </c>
      <c r="AT3209" s="3">
        <f t="array" ref="AT3209">ROUNDDOWN(INDEX($A:$O,MATCH(AR3209,$A:$A,0),COLUMN(O$1))/AS3209,0)</f>
        <v>0</v>
      </c>
      <c r="AU3209" s="3">
        <f t="array" ref="AU3209">ROUNDDOWN(INDEX($A:$J,MATCH(AR3209,$A:$A,0),COLUMN(H$1))/AS3209,0)+AT3209</f>
        <v>0</v>
      </c>
      <c r="AV3209" s="5" t="str">
        <f t="shared" ref="AV3209:AV3210" si="129">XLOOKUP(AR3209,$A:$A,$M:$M)</f>
        <v/>
      </c>
      <c r="AW3209" s="3">
        <f t="array" ref="AW3209">ROUNDDOWN(INDEX($A:$N,MATCH(AR3209,$A:$A,0),COLUMN(N$1))/AS3209,0)+AU3209</f>
        <v>0</v>
      </c>
      <c r="AX3209" s="3" t="str">
        <f t="array" ref="AX3209">INDEX($A:$P,MATCH(AR3209,$A:$A,0),COLUMN(P$1))</f>
        <v>ZZ</v>
      </c>
    </row>
    <row r="3210" ht="15.75" customHeight="1">
      <c r="A3210" s="3" t="s">
        <v>3517</v>
      </c>
      <c r="B3210" s="4" t="str">
        <f t="shared" si="126"/>
        <v>SETODCDGR</v>
      </c>
      <c r="D3210" s="3" t="s">
        <v>101</v>
      </c>
      <c r="G3210" s="4">
        <v>0.0</v>
      </c>
      <c r="I3210" s="4">
        <v>0.0</v>
      </c>
      <c r="J3210" s="4">
        <v>0.0</v>
      </c>
      <c r="K3210" s="4">
        <v>0.0</v>
      </c>
      <c r="L3210" s="4">
        <v>0.0</v>
      </c>
      <c r="O3210" s="6">
        <f t="shared" si="2"/>
        <v>0</v>
      </c>
      <c r="P3210" s="3" t="s">
        <v>51</v>
      </c>
      <c r="Q3210" s="3" t="str">
        <f t="shared" si="3"/>
        <v>ZZ</v>
      </c>
      <c r="R3210" s="3">
        <f t="shared" si="4"/>
        <v>0</v>
      </c>
      <c r="S3210" s="3">
        <f t="shared" si="5"/>
        <v>0</v>
      </c>
      <c r="T3210" s="7">
        <f t="shared" si="6"/>
        <v>0</v>
      </c>
      <c r="U3210" s="8">
        <f t="array" ref="U3210">IF(W3210&lt;&gt;0,MAX(IFERROR(INDEX(A:S,MATCH(W3210,A:A,0),COLUMN(M$2)),0),IFERROR(INDEX(A:S,MATCH(AD3210,A:A,0),COLUMN(M$2)),0),IFERROR(INDEX(A:S,MATCH(AK3210,A:A,0),COLUMN(M$2)),0),IFERROR(INDEX(A:S,MATCH(AR3210,A:A,0),COLUMN(M$2)),0)),M3210)</f>
        <v>0</v>
      </c>
      <c r="V3210" s="3">
        <f t="shared" si="7"/>
        <v>0</v>
      </c>
      <c r="W3210" s="3" t="s">
        <v>3518</v>
      </c>
      <c r="X3210" s="3">
        <v>1.0</v>
      </c>
      <c r="Y3210" s="3">
        <f t="array" ref="Y3210">ROUNDDOWN(INDEX($A:$O,MATCH(W3210,$A:$A,0),COLUMN(O$1))/X3210,0)</f>
        <v>1</v>
      </c>
      <c r="Z3210" s="3">
        <f t="array" ref="Z3210">ROUNDDOWN(INDEX($A:$J,MATCH(W3210,$A:$A,0),COLUMN(H$1))/X3210,0)+Y3210</f>
        <v>1</v>
      </c>
      <c r="AA3210" s="5" t="str">
        <f>IFERROR(__xludf.DUMMYFUNCTION("SINGLE(XLOOKUP(W3210,A:A,M:M))"),"")</f>
        <v/>
      </c>
      <c r="AB3210" s="3">
        <f t="array" ref="AB3210">ROUNDDOWN(INDEX($A:$N,MATCH(W3210,$A:$A,0),COLUMN(N$1))/X3210,0)+Z3210</f>
        <v>1</v>
      </c>
      <c r="AC3210" s="3" t="str">
        <f t="array" ref="AC3210">INDEX($A:$P,MATCH(W3210,$A:$A,0),COLUMN(P$1))</f>
        <v>ZZ</v>
      </c>
      <c r="AD3210" s="3" t="s">
        <v>3519</v>
      </c>
      <c r="AE3210" s="3">
        <v>1.0</v>
      </c>
      <c r="AF3210" s="3">
        <f t="array" ref="AF3210">ROUNDDOWN(INDEX($A:$O,MATCH(AD3210,$A:$A,0),COLUMN(O$1))/AE3210,0)</f>
        <v>0</v>
      </c>
      <c r="AG3210" s="3">
        <f t="array" ref="AG3210">ROUNDDOWN(INDEX($A:$J,MATCH(AD3210,$A:$A,0),COLUMN(H$1))/AE3210,0)+AF3210</f>
        <v>0</v>
      </c>
      <c r="AH3210" s="5" t="str">
        <f>IFERROR(__xludf.DUMMYFUNCTION("SINGLE(XLOOKUP(AD3210,A:A,M:M))"),"")</f>
        <v/>
      </c>
      <c r="AI3210" s="3">
        <f t="array" ref="AI3210">ROUNDDOWN(INDEX($A:$N,MATCH(AD3210,$A:$A,0),COLUMN(N$1))/AE3210,0)+AG3210</f>
        <v>0</v>
      </c>
      <c r="AJ3210" s="3" t="str">
        <f t="array" ref="AJ3210">INDEX($A:$P,MATCH(AD3210,$A:$A,0),COLUMN(P$1))</f>
        <v>ZZ</v>
      </c>
      <c r="AK3210" s="3" t="s">
        <v>3520</v>
      </c>
      <c r="AL3210" s="3">
        <v>1.0</v>
      </c>
      <c r="AM3210" s="3">
        <f t="array" ref="AM3210">ROUNDDOWN(INDEX($A:$O,MATCH(AK3210,$A:$A,0),COLUMN(O$1))/AL3210,0)</f>
        <v>0</v>
      </c>
      <c r="AN3210" s="3">
        <f t="array" ref="AN3210">ROUNDDOWN(INDEX($A:$J,MATCH(AK3210,$A:$A,0),COLUMN(H$1))/AL3210,0)+AM3210</f>
        <v>0</v>
      </c>
      <c r="AO3210" s="5" t="str">
        <f t="shared" si="128"/>
        <v/>
      </c>
      <c r="AP3210" s="3">
        <f t="array" ref="AP3210">ROUNDDOWN(INDEX($A:$N,MATCH(AK3210,$A:$A,0),COLUMN(N$1))/AL3210,0)+AN3210</f>
        <v>0</v>
      </c>
      <c r="AQ3210" s="3" t="str">
        <f t="array" ref="AQ3210">INDEX($A:$P,MATCH(AK3210,$A:$A,0),COLUMN(P$1))</f>
        <v>ZZ</v>
      </c>
      <c r="AR3210" s="3" t="s">
        <v>3521</v>
      </c>
      <c r="AS3210" s="3">
        <v>1.0</v>
      </c>
      <c r="AT3210" s="3">
        <f t="array" ref="AT3210">ROUNDDOWN(INDEX($A:$O,MATCH(AR3210,$A:$A,0),COLUMN(O$1))/AS3210,0)</f>
        <v>0</v>
      </c>
      <c r="AU3210" s="3">
        <f t="array" ref="AU3210">ROUNDDOWN(INDEX($A:$J,MATCH(AR3210,$A:$A,0),COLUMN(H$1))/AS3210,0)+AT3210</f>
        <v>0</v>
      </c>
      <c r="AV3210" s="5" t="str">
        <f t="shared" si="129"/>
        <v/>
      </c>
      <c r="AW3210" s="3">
        <f t="array" ref="AW3210">ROUNDDOWN(INDEX($A:$N,MATCH(AR3210,$A:$A,0),COLUMN(N$1))/AS3210,0)+AU3210</f>
        <v>0</v>
      </c>
      <c r="AX3210" s="3" t="str">
        <f t="array" ref="AX3210">INDEX($A:$P,MATCH(AR3210,$A:$A,0),COLUMN(P$1))</f>
        <v>ZZ</v>
      </c>
    </row>
    <row r="3211" ht="15.75" customHeight="1">
      <c r="A3211" s="3" t="s">
        <v>3522</v>
      </c>
      <c r="B3211" s="4" t="str">
        <f t="shared" si="126"/>
        <v>SETODCJDIGR7</v>
      </c>
      <c r="D3211" s="3" t="s">
        <v>101</v>
      </c>
      <c r="G3211" s="4">
        <v>0.0</v>
      </c>
      <c r="I3211" s="4">
        <v>0.0</v>
      </c>
      <c r="J3211" s="4">
        <v>0.0</v>
      </c>
      <c r="K3211" s="4">
        <v>0.0</v>
      </c>
      <c r="L3211" s="4">
        <v>0.0</v>
      </c>
      <c r="O3211" s="6">
        <f t="shared" si="2"/>
        <v>0</v>
      </c>
      <c r="P3211" s="3" t="s">
        <v>51</v>
      </c>
      <c r="Q3211" s="3" t="str">
        <f t="shared" si="3"/>
        <v>ZZ</v>
      </c>
      <c r="R3211" s="3">
        <f t="shared" si="4"/>
        <v>-2</v>
      </c>
      <c r="S3211" s="3">
        <f t="shared" si="5"/>
        <v>0</v>
      </c>
      <c r="T3211" s="7">
        <f t="shared" si="6"/>
        <v>0</v>
      </c>
      <c r="U3211" s="8">
        <f t="array" ref="U3211">IF(W3211&lt;&gt;0,MAX(IFERROR(INDEX(A:S,MATCH(W3211,A:A,0),COLUMN(M$2)),0),IFERROR(INDEX(A:S,MATCH(AD3211,A:A,0),COLUMN(M$2)),0),IFERROR(INDEX(A:S,MATCH(AK3211,A:A,0),COLUMN(M$2)),0),IFERROR(INDEX(A:S,MATCH(AR3211,A:A,0),COLUMN(M$2)),0)),M3211)</f>
        <v>0</v>
      </c>
      <c r="V3211" s="3">
        <f t="shared" si="7"/>
        <v>0</v>
      </c>
      <c r="W3211" s="3" t="s">
        <v>3476</v>
      </c>
      <c r="X3211" s="3">
        <v>1.0</v>
      </c>
      <c r="Y3211" s="3">
        <f t="array" ref="Y3211">ROUNDDOWN(INDEX($A:$O,MATCH(W3211,$A:$A,0),COLUMN(O$1))/X3211,0)</f>
        <v>-2</v>
      </c>
      <c r="Z3211" s="3">
        <f t="array" ref="Z3211">ROUNDDOWN(INDEX($A:$J,MATCH(W3211,$A:$A,0),COLUMN(H$1))/X3211,0)+Y3211</f>
        <v>-2</v>
      </c>
      <c r="AA3211" s="5" t="str">
        <f>IFERROR(__xludf.DUMMYFUNCTION("SINGLE(XLOOKUP(W3211,A:A,M:M))"),"")</f>
        <v/>
      </c>
      <c r="AB3211" s="3">
        <f t="array" ref="AB3211">ROUNDDOWN(INDEX($A:$N,MATCH(W3211,$A:$A,0),COLUMN(N$1))/X3211,0)+Z3211</f>
        <v>-2</v>
      </c>
      <c r="AC3211" s="3" t="str">
        <f t="array" ref="AC3211">INDEX($A:$P,MATCH(W3211,$A:$A,0),COLUMN(P$1))</f>
        <v>ZZ</v>
      </c>
      <c r="AD3211" s="3" t="s">
        <v>3479</v>
      </c>
      <c r="AE3211" s="3">
        <v>2.0</v>
      </c>
      <c r="AF3211" s="3">
        <f t="array" ref="AF3211">ROUNDDOWN(INDEX($A:$O,MATCH(AD3211,$A:$A,0),COLUMN(O$1))/AE3211,0)</f>
        <v>0</v>
      </c>
      <c r="AG3211" s="3">
        <f t="array" ref="AG3211">ROUNDDOWN(INDEX($A:$J,MATCH(AD3211,$A:$A,0),COLUMN(H$1))/AE3211,0)+AF3211</f>
        <v>0</v>
      </c>
      <c r="AH3211" s="5" t="str">
        <f>IFERROR(__xludf.DUMMYFUNCTION("SINGLE(XLOOKUP(AD3211,A:A,M:M))"),"")</f>
        <v/>
      </c>
      <c r="AI3211" s="3">
        <f t="array" ref="AI3211">ROUNDDOWN(INDEX($A:$N,MATCH(AD3211,$A:$A,0),COLUMN(N$1))/AE3211,0)+AG3211</f>
        <v>0</v>
      </c>
      <c r="AJ3211" s="3" t="str">
        <f t="array" ref="AJ3211">INDEX($A:$P,MATCH(AD3211,$A:$A,0),COLUMN(P$1))</f>
        <v>ZZ</v>
      </c>
      <c r="AK3211" s="3" t="s">
        <v>3477</v>
      </c>
      <c r="AL3211" s="3">
        <v>4.0</v>
      </c>
      <c r="AM3211" s="3">
        <f t="array" ref="AM3211">ROUNDDOWN(INDEX($A:$O,MATCH(AK3211,$A:$A,0),COLUMN(O$1))/AL3211,0)</f>
        <v>0</v>
      </c>
      <c r="AN3211" s="3">
        <f t="array" ref="AN3211">ROUNDDOWN(INDEX($A:$J,MATCH(AK3211,$A:$A,0),COLUMN(H$1))/AL3211,0)+AM3211</f>
        <v>0</v>
      </c>
      <c r="AO3211" s="5" t="str">
        <f t="shared" si="128"/>
        <v/>
      </c>
      <c r="AP3211" s="3">
        <f t="array" ref="AP3211">ROUNDDOWN(INDEX($A:$N,MATCH(AK3211,$A:$A,0),COLUMN(N$1))/AL3211,0)+AN3211</f>
        <v>0</v>
      </c>
      <c r="AQ3211" s="3" t="str">
        <f t="array" ref="AQ3211">INDEX($A:$P,MATCH(AK3211,$A:$A,0),COLUMN(P$1))</f>
        <v>ZZ</v>
      </c>
    </row>
    <row r="3212" ht="15.75" customHeight="1">
      <c r="A3212" s="3" t="s">
        <v>3523</v>
      </c>
      <c r="B3212" s="4" t="str">
        <f t="shared" si="126"/>
        <v>SETODHIDIGR7</v>
      </c>
      <c r="D3212" s="3" t="s">
        <v>101</v>
      </c>
      <c r="G3212" s="4">
        <v>0.0</v>
      </c>
      <c r="I3212" s="4">
        <v>0.0</v>
      </c>
      <c r="J3212" s="4">
        <v>0.0</v>
      </c>
      <c r="K3212" s="4">
        <v>0.0</v>
      </c>
      <c r="L3212" s="4">
        <v>0.0</v>
      </c>
      <c r="O3212" s="6">
        <f t="shared" si="2"/>
        <v>0</v>
      </c>
      <c r="P3212" s="3" t="s">
        <v>51</v>
      </c>
      <c r="Q3212" s="3" t="str">
        <f t="shared" si="3"/>
        <v>ZZ</v>
      </c>
      <c r="R3212" s="3">
        <f t="shared" si="4"/>
        <v>0</v>
      </c>
      <c r="S3212" s="3">
        <f t="shared" si="5"/>
        <v>0</v>
      </c>
      <c r="T3212" s="7">
        <f t="shared" si="6"/>
        <v>0</v>
      </c>
      <c r="U3212" s="8">
        <f t="array" ref="U3212">IF(W3212&lt;&gt;0,MAX(IFERROR(INDEX(A:S,MATCH(W3212,A:A,0),COLUMN(M$2)),0),IFERROR(INDEX(A:S,MATCH(AD3212,A:A,0),COLUMN(M$2)),0),IFERROR(INDEX(A:S,MATCH(AK3212,A:A,0),COLUMN(M$2)),0),IFERROR(INDEX(A:S,MATCH(AR3212,A:A,0),COLUMN(M$2)),0)),M3212)</f>
        <v>0</v>
      </c>
      <c r="V3212" s="3">
        <f t="shared" si="7"/>
        <v>0</v>
      </c>
      <c r="W3212" s="3" t="s">
        <v>3489</v>
      </c>
      <c r="X3212" s="3">
        <v>2.0</v>
      </c>
      <c r="Y3212" s="3">
        <f t="array" ref="Y3212">ROUNDDOWN(INDEX($A:$O,MATCH(W3212,$A:$A,0),COLUMN(O$1))/X3212,0)</f>
        <v>0</v>
      </c>
      <c r="Z3212" s="3">
        <f t="array" ref="Z3212">ROUNDDOWN(INDEX($A:$J,MATCH(W3212,$A:$A,0),COLUMN(H$1))/X3212,0)+Y3212</f>
        <v>0</v>
      </c>
      <c r="AA3212" s="5" t="str">
        <f>IFERROR(__xludf.DUMMYFUNCTION("SINGLE(XLOOKUP(W3212,A:A,M:M))"),"")</f>
        <v/>
      </c>
      <c r="AB3212" s="3">
        <f t="array" ref="AB3212">ROUNDDOWN(INDEX($A:$N,MATCH(W3212,$A:$A,0),COLUMN(N$1))/X3212,0)+Z3212</f>
        <v>0</v>
      </c>
      <c r="AC3212" s="3" t="str">
        <f t="array" ref="AC3212">INDEX($A:$P,MATCH(W3212,$A:$A,0),COLUMN(P$1))</f>
        <v>ZZ</v>
      </c>
      <c r="AD3212" s="3" t="s">
        <v>3487</v>
      </c>
      <c r="AE3212" s="3">
        <v>4.0</v>
      </c>
      <c r="AF3212" s="3">
        <f t="array" ref="AF3212">ROUNDDOWN(INDEX($A:$O,MATCH(AD3212,$A:$A,0),COLUMN(O$1))/AE3212,0)</f>
        <v>0</v>
      </c>
      <c r="AG3212" s="3">
        <f t="array" ref="AG3212">ROUNDDOWN(INDEX($A:$J,MATCH(AD3212,$A:$A,0),COLUMN(H$1))/AE3212,0)+AF3212</f>
        <v>0</v>
      </c>
      <c r="AH3212" s="5" t="str">
        <f>IFERROR(__xludf.DUMMYFUNCTION("SINGLE(XLOOKUP(AD3212,A:A,M:M))"),"")</f>
        <v/>
      </c>
      <c r="AI3212" s="3">
        <f t="array" ref="AI3212">ROUNDDOWN(INDEX($A:$N,MATCH(AD3212,$A:$A,0),COLUMN(N$1))/AE3212,0)+AG3212</f>
        <v>0</v>
      </c>
      <c r="AJ3212" s="3" t="str">
        <f t="array" ref="AJ3212">INDEX($A:$P,MATCH(AD3212,$A:$A,0),COLUMN(P$1))</f>
        <v>ZZ</v>
      </c>
      <c r="AK3212" s="3" t="s">
        <v>3486</v>
      </c>
      <c r="AL3212" s="3">
        <v>1.0</v>
      </c>
      <c r="AM3212" s="3">
        <f t="array" ref="AM3212">ROUNDDOWN(INDEX($A:$O,MATCH(AK3212,$A:$A,0),COLUMN(O$1))/AL3212,0)</f>
        <v>0</v>
      </c>
      <c r="AN3212" s="3">
        <f t="array" ref="AN3212">ROUNDDOWN(INDEX($A:$J,MATCH(AK3212,$A:$A,0),COLUMN(H$1))/AL3212,0)+AM3212</f>
        <v>0</v>
      </c>
      <c r="AO3212" s="5" t="str">
        <f t="shared" si="128"/>
        <v/>
      </c>
      <c r="AP3212" s="3">
        <f t="array" ref="AP3212">ROUNDDOWN(INDEX($A:$N,MATCH(AK3212,$A:$A,0),COLUMN(N$1))/AL3212,0)+AN3212</f>
        <v>0</v>
      </c>
      <c r="AQ3212" s="3" t="str">
        <f t="array" ref="AQ3212">INDEX($A:$P,MATCH(AK3212,$A:$A,0),COLUMN(P$1))</f>
        <v>ZZ</v>
      </c>
    </row>
    <row r="3213" ht="15.75" customHeight="1">
      <c r="A3213" s="3" t="s">
        <v>3524</v>
      </c>
      <c r="B3213" s="4" t="str">
        <f t="shared" si="126"/>
        <v>SETODHWGR</v>
      </c>
      <c r="D3213" s="3" t="s">
        <v>101</v>
      </c>
      <c r="G3213" s="4">
        <v>0.0</v>
      </c>
      <c r="I3213" s="4">
        <v>0.0</v>
      </c>
      <c r="J3213" s="4">
        <v>0.0</v>
      </c>
      <c r="K3213" s="4">
        <v>0.0</v>
      </c>
      <c r="L3213" s="4">
        <v>0.0</v>
      </c>
      <c r="O3213" s="6">
        <f t="shared" si="2"/>
        <v>0</v>
      </c>
      <c r="P3213" s="3" t="s">
        <v>51</v>
      </c>
      <c r="Q3213" s="3" t="str">
        <f t="shared" si="3"/>
        <v>ZZ</v>
      </c>
      <c r="R3213" s="3">
        <f t="shared" si="4"/>
        <v>0</v>
      </c>
      <c r="S3213" s="3">
        <f t="shared" si="5"/>
        <v>0</v>
      </c>
      <c r="T3213" s="7">
        <f t="shared" si="6"/>
        <v>0</v>
      </c>
      <c r="U3213" s="8">
        <f t="array" ref="U3213">IF(W3213&lt;&gt;0,MAX(IFERROR(INDEX(A:S,MATCH(W3213,A:A,0),COLUMN(M$2)),0),IFERROR(INDEX(A:S,MATCH(AD3213,A:A,0),COLUMN(M$2)),0),IFERROR(INDEX(A:S,MATCH(AK3213,A:A,0),COLUMN(M$2)),0),IFERROR(INDEX(A:S,MATCH(AR3213,A:A,0),COLUMN(M$2)),0)),M3213)</f>
        <v>0</v>
      </c>
      <c r="V3213" s="3">
        <f t="shared" si="7"/>
        <v>0</v>
      </c>
      <c r="W3213" s="3" t="s">
        <v>3525</v>
      </c>
      <c r="X3213" s="3">
        <v>1.0</v>
      </c>
      <c r="Y3213" s="3">
        <f t="array" ref="Y3213">ROUNDDOWN(INDEX($A:$O,MATCH(W3213,$A:$A,0),COLUMN(O$1))/X3213,0)</f>
        <v>0</v>
      </c>
      <c r="Z3213" s="3">
        <f t="array" ref="Z3213">ROUNDDOWN(INDEX($A:$J,MATCH(W3213,$A:$A,0),COLUMN(H$1))/X3213,0)+Y3213</f>
        <v>0</v>
      </c>
      <c r="AA3213" s="5" t="str">
        <f>IFERROR(__xludf.DUMMYFUNCTION("SINGLE(XLOOKUP(W3213,A:A,M:M))"),"")</f>
        <v/>
      </c>
      <c r="AB3213" s="3">
        <f t="array" ref="AB3213">ROUNDDOWN(INDEX($A:$N,MATCH(W3213,$A:$A,0),COLUMN(N$1))/X3213,0)+Z3213</f>
        <v>0</v>
      </c>
      <c r="AC3213" s="3" t="str">
        <f t="array" ref="AC3213">INDEX($A:$P,MATCH(W3213,$A:$A,0),COLUMN(P$1))</f>
        <v>ZZ</v>
      </c>
      <c r="AD3213" s="3" t="s">
        <v>3526</v>
      </c>
      <c r="AE3213" s="3">
        <v>1.0</v>
      </c>
      <c r="AF3213" s="3">
        <f t="array" ref="AF3213">ROUNDDOWN(INDEX($A:$O,MATCH(AD3213,$A:$A,0),COLUMN(O$1))/AE3213,0)</f>
        <v>0</v>
      </c>
      <c r="AG3213" s="3">
        <f t="array" ref="AG3213">ROUNDDOWN(INDEX($A:$J,MATCH(AD3213,$A:$A,0),COLUMN(H$1))/AE3213,0)+AF3213</f>
        <v>0</v>
      </c>
      <c r="AH3213" s="5" t="str">
        <f>IFERROR(__xludf.DUMMYFUNCTION("SINGLE(XLOOKUP(AD3213,A:A,M:M))"),"")</f>
        <v/>
      </c>
      <c r="AI3213" s="3">
        <f t="array" ref="AI3213">ROUNDDOWN(INDEX($A:$N,MATCH(AD3213,$A:$A,0),COLUMN(N$1))/AE3213,0)+AG3213</f>
        <v>0</v>
      </c>
      <c r="AJ3213" s="3" t="str">
        <f t="array" ref="AJ3213">INDEX($A:$P,MATCH(AD3213,$A:$A,0),COLUMN(P$1))</f>
        <v>ZZ</v>
      </c>
      <c r="AK3213" s="3" t="s">
        <v>3527</v>
      </c>
      <c r="AL3213" s="3">
        <v>1.0</v>
      </c>
      <c r="AM3213" s="3">
        <f t="array" ref="AM3213">ROUNDDOWN(INDEX($A:$O,MATCH(AK3213,$A:$A,0),COLUMN(O$1))/AL3213,0)</f>
        <v>0</v>
      </c>
      <c r="AN3213" s="3">
        <f t="array" ref="AN3213">ROUNDDOWN(INDEX($A:$J,MATCH(AK3213,$A:$A,0),COLUMN(H$1))/AL3213,0)+AM3213</f>
        <v>0</v>
      </c>
      <c r="AO3213" s="5" t="str">
        <f t="shared" si="128"/>
        <v/>
      </c>
      <c r="AP3213" s="3">
        <f t="array" ref="AP3213">ROUNDDOWN(INDEX($A:$N,MATCH(AK3213,$A:$A,0),COLUMN(N$1))/AL3213,0)+AN3213</f>
        <v>0</v>
      </c>
      <c r="AQ3213" s="3" t="str">
        <f t="array" ref="AQ3213">INDEX($A:$P,MATCH(AK3213,$A:$A,0),COLUMN(P$1))</f>
        <v>ZZ</v>
      </c>
      <c r="AR3213" s="3" t="s">
        <v>3528</v>
      </c>
      <c r="AS3213" s="3">
        <v>1.0</v>
      </c>
      <c r="AT3213" s="3">
        <f t="array" ref="AT3213">ROUNDDOWN(INDEX($A:$O,MATCH(AR3213,$A:$A,0),COLUMN(O$1))/AS3213,0)</f>
        <v>0</v>
      </c>
      <c r="AU3213" s="3">
        <f t="array" ref="AU3213">ROUNDDOWN(INDEX($A:$J,MATCH(AR3213,$A:$A,0),COLUMN(H$1))/AS3213,0)+AT3213</f>
        <v>0</v>
      </c>
      <c r="AV3213" s="5" t="str">
        <f t="shared" ref="AV3213:AV3217" si="130">XLOOKUP(AR3213,$A:$A,$M:$M)</f>
        <v/>
      </c>
      <c r="AW3213" s="3">
        <f t="array" ref="AW3213">ROUNDDOWN(INDEX($A:$N,MATCH(AR3213,$A:$A,0),COLUMN(N$1))/AS3213,0)+AU3213</f>
        <v>0</v>
      </c>
      <c r="AX3213" s="3" t="str">
        <f t="array" ref="AX3213">INDEX($A:$P,MATCH(AR3213,$A:$A,0),COLUMN(P$1))</f>
        <v>ZZ</v>
      </c>
    </row>
    <row r="3214" ht="15.75" customHeight="1">
      <c r="A3214" s="3" t="s">
        <v>3529</v>
      </c>
      <c r="B3214" s="4" t="str">
        <f t="shared" si="126"/>
        <v>SETODPMBR</v>
      </c>
      <c r="D3214" s="3" t="s">
        <v>101</v>
      </c>
      <c r="G3214" s="4">
        <v>0.0</v>
      </c>
      <c r="I3214" s="4">
        <v>0.0</v>
      </c>
      <c r="J3214" s="4">
        <v>0.0</v>
      </c>
      <c r="K3214" s="4">
        <v>0.0</v>
      </c>
      <c r="L3214" s="4">
        <v>0.0</v>
      </c>
      <c r="O3214" s="6">
        <f t="shared" si="2"/>
        <v>0</v>
      </c>
      <c r="P3214" s="3" t="s">
        <v>51</v>
      </c>
      <c r="Q3214" s="3" t="str">
        <f t="shared" si="3"/>
        <v>ZZ</v>
      </c>
      <c r="R3214" s="3">
        <f t="shared" si="4"/>
        <v>0</v>
      </c>
      <c r="S3214" s="3">
        <f t="shared" si="5"/>
        <v>0</v>
      </c>
      <c r="T3214" s="7">
        <f t="shared" si="6"/>
        <v>0</v>
      </c>
      <c r="U3214" s="8">
        <f t="array" ref="U3214">IF(W3214&lt;&gt;0,MAX(IFERROR(INDEX(A:S,MATCH(W3214,A:A,0),COLUMN(M$2)),0),IFERROR(INDEX(A:S,MATCH(AD3214,A:A,0),COLUMN(M$2)),0),IFERROR(INDEX(A:S,MATCH(AK3214,A:A,0),COLUMN(M$2)),0),IFERROR(INDEX(A:S,MATCH(AR3214,A:A,0),COLUMN(M$2)),0)),M3214)</f>
        <v>0</v>
      </c>
      <c r="V3214" s="3">
        <f t="shared" si="7"/>
        <v>0</v>
      </c>
      <c r="W3214" s="3" t="s">
        <v>3530</v>
      </c>
      <c r="X3214" s="3">
        <v>1.0</v>
      </c>
      <c r="Y3214" s="3">
        <f t="array" ref="Y3214">ROUNDDOWN(INDEX($A:$O,MATCH(W3214,$A:$A,0),COLUMN(O$1))/X3214,0)</f>
        <v>0</v>
      </c>
      <c r="Z3214" s="3">
        <f t="array" ref="Z3214">ROUNDDOWN(INDEX($A:$J,MATCH(W3214,$A:$A,0),COLUMN(H$1))/X3214,0)+Y3214</f>
        <v>0</v>
      </c>
      <c r="AA3214" s="5" t="str">
        <f>IFERROR(__xludf.DUMMYFUNCTION("SINGLE(XLOOKUP(W3214,A:A,M:M))"),"")</f>
        <v/>
      </c>
      <c r="AB3214" s="3">
        <f t="array" ref="AB3214">ROUNDDOWN(INDEX($A:$N,MATCH(W3214,$A:$A,0),COLUMN(N$1))/X3214,0)+Z3214</f>
        <v>0</v>
      </c>
      <c r="AC3214" s="3" t="str">
        <f t="array" ref="AC3214">INDEX($A:$P,MATCH(W3214,$A:$A,0),COLUMN(P$1))</f>
        <v>ZZ</v>
      </c>
      <c r="AD3214" s="3" t="s">
        <v>3531</v>
      </c>
      <c r="AE3214" s="3">
        <v>1.0</v>
      </c>
      <c r="AF3214" s="3">
        <f t="array" ref="AF3214">ROUNDDOWN(INDEX($A:$O,MATCH(AD3214,$A:$A,0),COLUMN(O$1))/AE3214,0)</f>
        <v>0</v>
      </c>
      <c r="AG3214" s="3">
        <f t="array" ref="AG3214">ROUNDDOWN(INDEX($A:$J,MATCH(AD3214,$A:$A,0),COLUMN(H$1))/AE3214,0)+AF3214</f>
        <v>0</v>
      </c>
      <c r="AH3214" s="5" t="str">
        <f>IFERROR(__xludf.DUMMYFUNCTION("SINGLE(XLOOKUP(AD3214,A:A,M:M))"),"")</f>
        <v/>
      </c>
      <c r="AI3214" s="3">
        <f t="array" ref="AI3214">ROUNDDOWN(INDEX($A:$N,MATCH(AD3214,$A:$A,0),COLUMN(N$1))/AE3214,0)+AG3214</f>
        <v>0</v>
      </c>
      <c r="AJ3214" s="3" t="str">
        <f t="array" ref="AJ3214">INDEX($A:$P,MATCH(AD3214,$A:$A,0),COLUMN(P$1))</f>
        <v>ZZ</v>
      </c>
      <c r="AK3214" s="3" t="s">
        <v>3532</v>
      </c>
      <c r="AL3214" s="3">
        <v>1.0</v>
      </c>
      <c r="AM3214" s="3">
        <f t="array" ref="AM3214">ROUNDDOWN(INDEX($A:$O,MATCH(AK3214,$A:$A,0),COLUMN(O$1))/AL3214,0)</f>
        <v>1</v>
      </c>
      <c r="AN3214" s="3">
        <f t="array" ref="AN3214">ROUNDDOWN(INDEX($A:$J,MATCH(AK3214,$A:$A,0),COLUMN(H$1))/AL3214,0)+AM3214</f>
        <v>1</v>
      </c>
      <c r="AO3214" s="5" t="str">
        <f t="shared" si="128"/>
        <v/>
      </c>
      <c r="AP3214" s="3">
        <f t="array" ref="AP3214">ROUNDDOWN(INDEX($A:$N,MATCH(AK3214,$A:$A,0),COLUMN(N$1))/AL3214,0)+AN3214</f>
        <v>1</v>
      </c>
      <c r="AQ3214" s="3" t="str">
        <f t="array" ref="AQ3214">INDEX($A:$P,MATCH(AK3214,$A:$A,0),COLUMN(P$1))</f>
        <v>ZZ</v>
      </c>
      <c r="AR3214" s="3" t="s">
        <v>3533</v>
      </c>
      <c r="AS3214" s="3">
        <v>1.0</v>
      </c>
      <c r="AT3214" s="3">
        <f t="array" ref="AT3214">ROUNDDOWN(INDEX($A:$O,MATCH(AR3214,$A:$A,0),COLUMN(O$1))/AS3214,0)</f>
        <v>0</v>
      </c>
      <c r="AU3214" s="3">
        <f t="array" ref="AU3214">ROUNDDOWN(INDEX($A:$J,MATCH(AR3214,$A:$A,0),COLUMN(H$1))/AS3214,0)+AT3214</f>
        <v>0</v>
      </c>
      <c r="AV3214" s="5" t="str">
        <f t="shared" si="130"/>
        <v/>
      </c>
      <c r="AW3214" s="3">
        <f t="array" ref="AW3214">ROUNDDOWN(INDEX($A:$N,MATCH(AR3214,$A:$A,0),COLUMN(N$1))/AS3214,0)+AU3214</f>
        <v>0</v>
      </c>
      <c r="AX3214" s="3" t="str">
        <f t="array" ref="AX3214">INDEX($A:$P,MATCH(AR3214,$A:$A,0),COLUMN(P$1))</f>
        <v>ZZ</v>
      </c>
    </row>
    <row r="3215" ht="15.75" customHeight="1">
      <c r="A3215" s="3" t="s">
        <v>3534</v>
      </c>
      <c r="B3215" s="4" t="str">
        <f t="shared" si="126"/>
        <v>SETODVRBR</v>
      </c>
      <c r="D3215" s="3" t="s">
        <v>101</v>
      </c>
      <c r="G3215" s="4">
        <v>0.0</v>
      </c>
      <c r="I3215" s="4">
        <v>0.0</v>
      </c>
      <c r="J3215" s="4">
        <v>0.0</v>
      </c>
      <c r="K3215" s="4">
        <v>0.0</v>
      </c>
      <c r="L3215" s="4">
        <v>0.0</v>
      </c>
      <c r="O3215" s="6">
        <f t="shared" si="2"/>
        <v>0</v>
      </c>
      <c r="P3215" s="3" t="s">
        <v>51</v>
      </c>
      <c r="Q3215" s="3" t="str">
        <f t="shared" si="3"/>
        <v>ZZ</v>
      </c>
      <c r="R3215" s="3">
        <f t="shared" si="4"/>
        <v>0</v>
      </c>
      <c r="S3215" s="3">
        <f t="shared" si="5"/>
        <v>0</v>
      </c>
      <c r="T3215" s="7">
        <f t="shared" si="6"/>
        <v>0</v>
      </c>
      <c r="U3215" s="8">
        <f t="array" ref="U3215">IF(W3215&lt;&gt;0,MAX(IFERROR(INDEX(A:S,MATCH(W3215,A:A,0),COLUMN(M$2)),0),IFERROR(INDEX(A:S,MATCH(AD3215,A:A,0),COLUMN(M$2)),0),IFERROR(INDEX(A:S,MATCH(AK3215,A:A,0),COLUMN(M$2)),0),IFERROR(INDEX(A:S,MATCH(AR3215,A:A,0),COLUMN(M$2)),0)),M3215)</f>
        <v>0</v>
      </c>
      <c r="V3215" s="3">
        <f t="shared" si="7"/>
        <v>0</v>
      </c>
      <c r="W3215" s="3" t="s">
        <v>3535</v>
      </c>
      <c r="X3215" s="3">
        <v>1.0</v>
      </c>
      <c r="Y3215" s="3">
        <f t="array" ref="Y3215">ROUNDDOWN(INDEX($A:$O,MATCH(W3215,$A:$A,0),COLUMN(O$1))/X3215,0)</f>
        <v>0</v>
      </c>
      <c r="Z3215" s="3">
        <f t="array" ref="Z3215">ROUNDDOWN(INDEX($A:$J,MATCH(W3215,$A:$A,0),COLUMN(H$1))/X3215,0)+Y3215</f>
        <v>0</v>
      </c>
      <c r="AA3215" s="5" t="str">
        <f>IFERROR(__xludf.DUMMYFUNCTION("SINGLE(XLOOKUP(W3215,A:A,M:M))"),"")</f>
        <v/>
      </c>
      <c r="AB3215" s="3">
        <f t="array" ref="AB3215">ROUNDDOWN(INDEX($A:$N,MATCH(W3215,$A:$A,0),COLUMN(N$1))/X3215,0)+Z3215</f>
        <v>0</v>
      </c>
      <c r="AC3215" s="3" t="str">
        <f t="array" ref="AC3215">INDEX($A:$P,MATCH(W3215,$A:$A,0),COLUMN(P$1))</f>
        <v>ZZ</v>
      </c>
      <c r="AD3215" s="3" t="s">
        <v>3536</v>
      </c>
      <c r="AE3215" s="3">
        <v>1.0</v>
      </c>
      <c r="AF3215" s="3">
        <f t="array" ref="AF3215">ROUNDDOWN(INDEX($A:$O,MATCH(AD3215,$A:$A,0),COLUMN(O$1))/AE3215,0)</f>
        <v>0</v>
      </c>
      <c r="AG3215" s="3">
        <f t="array" ref="AG3215">ROUNDDOWN(INDEX($A:$J,MATCH(AD3215,$A:$A,0),COLUMN(H$1))/AE3215,0)+AF3215</f>
        <v>0</v>
      </c>
      <c r="AH3215" s="5" t="str">
        <f>IFERROR(__xludf.DUMMYFUNCTION("SINGLE(XLOOKUP(AD3215,A:A,M:M))"),"")</f>
        <v/>
      </c>
      <c r="AI3215" s="3">
        <f t="array" ref="AI3215">ROUNDDOWN(INDEX($A:$N,MATCH(AD3215,$A:$A,0),COLUMN(N$1))/AE3215,0)+AG3215</f>
        <v>0</v>
      </c>
      <c r="AJ3215" s="3" t="str">
        <f t="array" ref="AJ3215">INDEX($A:$P,MATCH(AD3215,$A:$A,0),COLUMN(P$1))</f>
        <v>ZZ</v>
      </c>
      <c r="AK3215" s="3" t="s">
        <v>3537</v>
      </c>
      <c r="AL3215" s="3">
        <v>1.0</v>
      </c>
      <c r="AM3215" s="3">
        <f t="array" ref="AM3215">ROUNDDOWN(INDEX($A:$O,MATCH(AK3215,$A:$A,0),COLUMN(O$1))/AL3215,0)</f>
        <v>0</v>
      </c>
      <c r="AN3215" s="3">
        <f t="array" ref="AN3215">ROUNDDOWN(INDEX($A:$J,MATCH(AK3215,$A:$A,0),COLUMN(H$1))/AL3215,0)+AM3215</f>
        <v>0</v>
      </c>
      <c r="AO3215" s="5" t="str">
        <f t="shared" si="128"/>
        <v/>
      </c>
      <c r="AP3215" s="3">
        <f t="array" ref="AP3215">ROUNDDOWN(INDEX($A:$N,MATCH(AK3215,$A:$A,0),COLUMN(N$1))/AL3215,0)+AN3215</f>
        <v>0</v>
      </c>
      <c r="AQ3215" s="3" t="str">
        <f t="array" ref="AQ3215">INDEX($A:$P,MATCH(AK3215,$A:$A,0),COLUMN(P$1))</f>
        <v>ZZ</v>
      </c>
      <c r="AR3215" s="3" t="s">
        <v>3538</v>
      </c>
      <c r="AS3215" s="3">
        <v>1.0</v>
      </c>
      <c r="AT3215" s="3">
        <f t="array" ref="AT3215">ROUNDDOWN(INDEX($A:$O,MATCH(AR3215,$A:$A,0),COLUMN(O$1))/AS3215,0)</f>
        <v>0</v>
      </c>
      <c r="AU3215" s="3">
        <f t="array" ref="AU3215">ROUNDDOWN(INDEX($A:$J,MATCH(AR3215,$A:$A,0),COLUMN(H$1))/AS3215,0)+AT3215</f>
        <v>0</v>
      </c>
      <c r="AV3215" s="5" t="str">
        <f t="shared" si="130"/>
        <v/>
      </c>
      <c r="AW3215" s="3">
        <f t="array" ref="AW3215">ROUNDDOWN(INDEX($A:$N,MATCH(AR3215,$A:$A,0),COLUMN(N$1))/AS3215,0)+AU3215</f>
        <v>0</v>
      </c>
      <c r="AX3215" s="3" t="str">
        <f t="array" ref="AX3215">INDEX($A:$P,MATCH(AR3215,$A:$A,0),COLUMN(P$1))</f>
        <v>ZZ</v>
      </c>
    </row>
    <row r="3216" ht="15.75" customHeight="1">
      <c r="A3216" s="3" t="s">
        <v>3539</v>
      </c>
      <c r="B3216" s="4" t="str">
        <f t="shared" si="126"/>
        <v>LCBRBDGRKG</v>
      </c>
      <c r="D3216" s="3" t="s">
        <v>101</v>
      </c>
      <c r="G3216" s="4">
        <v>0.0</v>
      </c>
      <c r="I3216" s="4">
        <v>0.0</v>
      </c>
      <c r="J3216" s="4">
        <v>9.0</v>
      </c>
      <c r="K3216" s="4">
        <v>0.0</v>
      </c>
      <c r="L3216" s="4">
        <v>0.0</v>
      </c>
      <c r="O3216" s="6">
        <f t="shared" si="2"/>
        <v>9</v>
      </c>
      <c r="P3216" s="3" t="s">
        <v>1894</v>
      </c>
      <c r="Q3216" s="3" t="str">
        <f t="shared" si="3"/>
        <v>LC BEDROOM</v>
      </c>
      <c r="R3216" s="3">
        <f t="shared" si="4"/>
        <v>9</v>
      </c>
      <c r="S3216" s="3">
        <f t="shared" si="5"/>
        <v>0</v>
      </c>
      <c r="T3216" s="7">
        <f t="shared" si="6"/>
        <v>9</v>
      </c>
      <c r="U3216" s="8">
        <f t="array" ref="U3216">IF(W3216&lt;&gt;0,MAX(IFERROR(INDEX(A:S,MATCH(W3216,A:A,0),COLUMN(M$2)),0),IFERROR(INDEX(A:S,MATCH(AD3216,A:A,0),COLUMN(M$2)),0),IFERROR(INDEX(A:S,MATCH(AK3216,A:A,0),COLUMN(M$2)),0),IFERROR(INDEX(A:S,MATCH(AR3216,A:A,0),COLUMN(M$2)),0)),M3216)</f>
        <v>0</v>
      </c>
      <c r="V3216" s="3">
        <f t="shared" si="7"/>
        <v>0</v>
      </c>
      <c r="W3216" s="3" t="s">
        <v>3540</v>
      </c>
      <c r="X3216" s="3">
        <v>1.0</v>
      </c>
      <c r="Y3216" s="3">
        <f t="array" ref="Y3216">ROUNDDOWN(INDEX($A:$O,MATCH(W3216,$A:$A,0),COLUMN(O$1))/X3216,0)</f>
        <v>9</v>
      </c>
      <c r="Z3216" s="3">
        <f t="array" ref="Z3216">ROUNDDOWN(INDEX($A:$J,MATCH(W3216,$A:$A,0),COLUMN(H$1))/X3216,0)+Y3216</f>
        <v>9</v>
      </c>
      <c r="AA3216" s="5" t="str">
        <f>IFERROR(__xludf.DUMMYFUNCTION("SINGLE(XLOOKUP(W3216,A:A,M:M))"),"")</f>
        <v/>
      </c>
      <c r="AB3216" s="3">
        <f t="array" ref="AB3216">ROUNDDOWN(INDEX($A:$N,MATCH(W3216,$A:$A,0),COLUMN(N$1))/X3216,0)+Z3216</f>
        <v>9</v>
      </c>
      <c r="AC3216" s="3" t="str">
        <f t="array" ref="AC3216">INDEX($A:$P,MATCH(W3216,$A:$A,0),COLUMN(P$1))</f>
        <v>LC BEDROOM</v>
      </c>
      <c r="AD3216" s="3" t="s">
        <v>3541</v>
      </c>
      <c r="AE3216" s="3">
        <v>1.0</v>
      </c>
      <c r="AF3216" s="3">
        <f t="array" ref="AF3216">ROUNDDOWN(INDEX($A:$O,MATCH(AD3216,$A:$A,0),COLUMN(O$1))/AE3216,0)</f>
        <v>9</v>
      </c>
      <c r="AG3216" s="3">
        <f t="array" ref="AG3216">ROUNDDOWN(INDEX($A:$J,MATCH(AD3216,$A:$A,0),COLUMN(H$1))/AE3216,0)+AF3216</f>
        <v>9</v>
      </c>
      <c r="AH3216" s="5" t="str">
        <f>IFERROR(__xludf.DUMMYFUNCTION("SINGLE(XLOOKUP(AD3216,A:A,M:M))"),"")</f>
        <v/>
      </c>
      <c r="AI3216" s="3">
        <f t="array" ref="AI3216">ROUNDDOWN(INDEX($A:$N,MATCH(AD3216,$A:$A,0),COLUMN(N$1))/AE3216,0)+AG3216</f>
        <v>9</v>
      </c>
      <c r="AJ3216" s="3" t="str">
        <f t="array" ref="AJ3216">INDEX($A:$P,MATCH(AD3216,$A:$A,0),COLUMN(P$1))</f>
        <v>LC BEDROOM</v>
      </c>
      <c r="AK3216" s="3" t="s">
        <v>3542</v>
      </c>
      <c r="AL3216" s="3">
        <v>1.0</v>
      </c>
      <c r="AM3216" s="3">
        <f t="array" ref="AM3216">ROUNDDOWN(INDEX($A:$O,MATCH(AK3216,$A:$A,0),COLUMN(O$1))/AL3216,0)</f>
        <v>9</v>
      </c>
      <c r="AN3216" s="3">
        <f t="array" ref="AN3216">ROUNDDOWN(INDEX($A:$J,MATCH(AK3216,$A:$A,0),COLUMN(H$1))/AL3216,0)+AM3216</f>
        <v>9</v>
      </c>
      <c r="AO3216" s="5" t="str">
        <f t="shared" si="128"/>
        <v/>
      </c>
      <c r="AP3216" s="3">
        <f t="array" ref="AP3216">ROUNDDOWN(INDEX($A:$N,MATCH(AK3216,$A:$A,0),COLUMN(N$1))/AL3216,0)+AN3216</f>
        <v>9</v>
      </c>
      <c r="AQ3216" s="3" t="str">
        <f t="array" ref="AQ3216">INDEX($A:$P,MATCH(AK3216,$A:$A,0),COLUMN(P$1))</f>
        <v>LC BEDROOM</v>
      </c>
      <c r="AR3216" s="3" t="s">
        <v>3543</v>
      </c>
      <c r="AS3216" s="3">
        <v>1.0</v>
      </c>
      <c r="AT3216" s="3">
        <f t="array" ref="AT3216">ROUNDDOWN(INDEX($A:$O,MATCH(AR3216,$A:$A,0),COLUMN(O$1))/AS3216,0)</f>
        <v>9</v>
      </c>
      <c r="AU3216" s="3">
        <f t="array" ref="AU3216">ROUNDDOWN(INDEX($A:$J,MATCH(AR3216,$A:$A,0),COLUMN(H$1))/AS3216,0)+AT3216</f>
        <v>9</v>
      </c>
      <c r="AV3216" s="5" t="str">
        <f t="shared" si="130"/>
        <v/>
      </c>
      <c r="AW3216" s="3">
        <f t="array" ref="AW3216">ROUNDDOWN(INDEX($A:$N,MATCH(AR3216,$A:$A,0),COLUMN(N$1))/AS3216,0)+AU3216</f>
        <v>9</v>
      </c>
      <c r="AX3216" s="3" t="str">
        <f t="array" ref="AX3216">INDEX($A:$P,MATCH(AR3216,$A:$A,0),COLUMN(P$1))</f>
        <v>LC BEDROOM</v>
      </c>
    </row>
    <row r="3217" ht="15.75" customHeight="1">
      <c r="A3217" s="3" t="s">
        <v>3544</v>
      </c>
      <c r="B3217" s="4" t="str">
        <f t="shared" si="126"/>
        <v>LCBRBDGRQN</v>
      </c>
      <c r="D3217" s="3" t="s">
        <v>101</v>
      </c>
      <c r="G3217" s="4">
        <v>0.0</v>
      </c>
      <c r="I3217" s="4">
        <v>0.0</v>
      </c>
      <c r="J3217" s="4">
        <v>13.0</v>
      </c>
      <c r="K3217" s="4">
        <v>0.0</v>
      </c>
      <c r="L3217" s="4">
        <v>0.0</v>
      </c>
      <c r="O3217" s="6">
        <f t="shared" si="2"/>
        <v>13</v>
      </c>
      <c r="P3217" s="3" t="s">
        <v>1894</v>
      </c>
      <c r="Q3217" s="3" t="str">
        <f t="shared" si="3"/>
        <v>LC BEDROOM</v>
      </c>
      <c r="R3217" s="3">
        <f t="shared" si="4"/>
        <v>13</v>
      </c>
      <c r="S3217" s="3">
        <f t="shared" si="5"/>
        <v>0</v>
      </c>
      <c r="T3217" s="7">
        <f t="shared" si="6"/>
        <v>13</v>
      </c>
      <c r="U3217" s="8">
        <f t="array" ref="U3217">IF(W3217&lt;&gt;0,MAX(IFERROR(INDEX(A:S,MATCH(W3217,A:A,0),COLUMN(M$2)),0),IFERROR(INDEX(A:S,MATCH(AD3217,A:A,0),COLUMN(M$2)),0),IFERROR(INDEX(A:S,MATCH(AK3217,A:A,0),COLUMN(M$2)),0),IFERROR(INDEX(A:S,MATCH(AR3217,A:A,0),COLUMN(M$2)),0)),M3217)</f>
        <v>0</v>
      </c>
      <c r="V3217" s="3">
        <f t="shared" si="7"/>
        <v>0</v>
      </c>
      <c r="W3217" s="3" t="s">
        <v>3545</v>
      </c>
      <c r="X3217" s="3">
        <v>1.0</v>
      </c>
      <c r="Y3217" s="3">
        <f t="array" ref="Y3217">ROUNDDOWN(INDEX($A:$O,MATCH(W3217,$A:$A,0),COLUMN(O$1))/X3217,0)</f>
        <v>13</v>
      </c>
      <c r="Z3217" s="3">
        <f t="array" ref="Z3217">ROUNDDOWN(INDEX($A:$J,MATCH(W3217,$A:$A,0),COLUMN(H$1))/X3217,0)+Y3217</f>
        <v>13</v>
      </c>
      <c r="AA3217" s="5" t="str">
        <f>IFERROR(__xludf.DUMMYFUNCTION("SINGLE(XLOOKUP(W3217,A:A,M:M))"),"")</f>
        <v/>
      </c>
      <c r="AB3217" s="3">
        <f t="array" ref="AB3217">ROUNDDOWN(INDEX($A:$N,MATCH(W3217,$A:$A,0),COLUMN(N$1))/X3217,0)+Z3217</f>
        <v>13</v>
      </c>
      <c r="AC3217" s="3" t="str">
        <f t="array" ref="AC3217">INDEX($A:$P,MATCH(W3217,$A:$A,0),COLUMN(P$1))</f>
        <v>LC BEDROOM</v>
      </c>
      <c r="AD3217" s="3" t="s">
        <v>3546</v>
      </c>
      <c r="AE3217" s="3">
        <v>1.0</v>
      </c>
      <c r="AF3217" s="3">
        <f t="array" ref="AF3217">ROUNDDOWN(INDEX($A:$O,MATCH(AD3217,$A:$A,0),COLUMN(O$1))/AE3217,0)</f>
        <v>13</v>
      </c>
      <c r="AG3217" s="3">
        <f t="array" ref="AG3217">ROUNDDOWN(INDEX($A:$J,MATCH(AD3217,$A:$A,0),COLUMN(H$1))/AE3217,0)+AF3217</f>
        <v>13</v>
      </c>
      <c r="AH3217" s="5" t="str">
        <f>IFERROR(__xludf.DUMMYFUNCTION("SINGLE(XLOOKUP(AD3217,A:A,M:M))"),"")</f>
        <v/>
      </c>
      <c r="AI3217" s="3">
        <f t="array" ref="AI3217">ROUNDDOWN(INDEX($A:$N,MATCH(AD3217,$A:$A,0),COLUMN(N$1))/AE3217,0)+AG3217</f>
        <v>13</v>
      </c>
      <c r="AJ3217" s="3" t="str">
        <f t="array" ref="AJ3217">INDEX($A:$P,MATCH(AD3217,$A:$A,0),COLUMN(P$1))</f>
        <v>LC BEDROOM</v>
      </c>
      <c r="AK3217" s="3" t="s">
        <v>3547</v>
      </c>
      <c r="AL3217" s="3">
        <v>1.0</v>
      </c>
      <c r="AM3217" s="3">
        <f t="array" ref="AM3217">ROUNDDOWN(INDEX($A:$O,MATCH(AK3217,$A:$A,0),COLUMN(O$1))/AL3217,0)</f>
        <v>13</v>
      </c>
      <c r="AN3217" s="3">
        <f t="array" ref="AN3217">ROUNDDOWN(INDEX($A:$J,MATCH(AK3217,$A:$A,0),COLUMN(H$1))/AL3217,0)+AM3217</f>
        <v>13</v>
      </c>
      <c r="AO3217" s="5" t="str">
        <f t="shared" si="128"/>
        <v/>
      </c>
      <c r="AP3217" s="3">
        <f t="array" ref="AP3217">ROUNDDOWN(INDEX($A:$N,MATCH(AK3217,$A:$A,0),COLUMN(N$1))/AL3217,0)+AN3217</f>
        <v>13</v>
      </c>
      <c r="AQ3217" s="3" t="str">
        <f t="array" ref="AQ3217">INDEX($A:$P,MATCH(AK3217,$A:$A,0),COLUMN(P$1))</f>
        <v>LC BEDROOM</v>
      </c>
      <c r="AR3217" s="3" t="s">
        <v>3548</v>
      </c>
      <c r="AS3217" s="3">
        <v>1.0</v>
      </c>
      <c r="AT3217" s="3">
        <f t="array" ref="AT3217">ROUNDDOWN(INDEX($A:$O,MATCH(AR3217,$A:$A,0),COLUMN(O$1))/AS3217,0)</f>
        <v>13</v>
      </c>
      <c r="AU3217" s="3">
        <f t="array" ref="AU3217">ROUNDDOWN(INDEX($A:$J,MATCH(AR3217,$A:$A,0),COLUMN(H$1))/AS3217,0)+AT3217</f>
        <v>13</v>
      </c>
      <c r="AV3217" s="5" t="str">
        <f t="shared" si="130"/>
        <v/>
      </c>
      <c r="AW3217" s="3">
        <f t="array" ref="AW3217">ROUNDDOWN(INDEX($A:$N,MATCH(AR3217,$A:$A,0),COLUMN(N$1))/AS3217,0)+AU3217</f>
        <v>13</v>
      </c>
      <c r="AX3217" s="3" t="str">
        <f t="array" ref="AX3217">INDEX($A:$P,MATCH(AR3217,$A:$A,0),COLUMN(P$1))</f>
        <v>LC BEDROOM</v>
      </c>
    </row>
    <row r="3218" ht="15.75" customHeight="1">
      <c r="A3218" s="3" t="s">
        <v>3549</v>
      </c>
      <c r="B3218" s="4" t="str">
        <f t="shared" si="126"/>
        <v>LCBRBUGR</v>
      </c>
      <c r="D3218" s="3" t="s">
        <v>101</v>
      </c>
      <c r="G3218" s="4">
        <v>19.0</v>
      </c>
      <c r="I3218" s="4">
        <v>0.0</v>
      </c>
      <c r="J3218" s="4">
        <v>19.0</v>
      </c>
      <c r="K3218" s="4">
        <v>0.0</v>
      </c>
      <c r="L3218" s="4">
        <v>0.0</v>
      </c>
      <c r="O3218" s="6">
        <f t="shared" si="2"/>
        <v>19</v>
      </c>
      <c r="P3218" s="3" t="s">
        <v>1340</v>
      </c>
      <c r="Q3218" s="3" t="str">
        <f t="shared" si="3"/>
        <v>LC DINING BUFFETS</v>
      </c>
      <c r="R3218" s="3">
        <f t="shared" si="4"/>
        <v>19</v>
      </c>
      <c r="S3218" s="3" t="str">
        <f t="shared" si="5"/>
        <v/>
      </c>
      <c r="T3218" s="7">
        <f t="shared" si="6"/>
        <v>19</v>
      </c>
      <c r="U3218" s="8" t="str">
        <f t="array" ref="U3218">IF(W3218&lt;&gt;0,MAX(IFERROR(INDEX(A:S,MATCH(W3218,A:A,0),COLUMN(M$2)),0),IFERROR(INDEX(A:S,MATCH(AD3218,A:A,0),COLUMN(M$2)),0),IFERROR(INDEX(A:S,MATCH(AK3218,A:A,0),COLUMN(M$2)),0),IFERROR(INDEX(A:S,MATCH(AR3218,A:A,0),COLUMN(M$2)),0)),M3218)</f>
        <v/>
      </c>
      <c r="V3218" s="3" t="str">
        <f t="shared" si="7"/>
        <v/>
      </c>
    </row>
    <row r="3219" ht="15.75" customHeight="1">
      <c r="A3219" s="3" t="s">
        <v>3550</v>
      </c>
      <c r="B3219" s="4" t="str">
        <f t="shared" si="126"/>
        <v>LCBRDEGR</v>
      </c>
      <c r="D3219" s="3" t="s">
        <v>101</v>
      </c>
      <c r="G3219" s="4">
        <v>12.0</v>
      </c>
      <c r="I3219" s="4">
        <v>0.0</v>
      </c>
      <c r="J3219" s="4">
        <v>11.0</v>
      </c>
      <c r="K3219" s="4">
        <v>0.0</v>
      </c>
      <c r="L3219" s="4">
        <v>0.0</v>
      </c>
      <c r="O3219" s="6">
        <f t="shared" si="2"/>
        <v>12</v>
      </c>
      <c r="P3219" s="3" t="s">
        <v>110</v>
      </c>
      <c r="Q3219" s="3" t="str">
        <f t="shared" si="3"/>
        <v>LC OFFICE</v>
      </c>
      <c r="R3219" s="3">
        <f t="shared" si="4"/>
        <v>12</v>
      </c>
      <c r="S3219" s="3" t="str">
        <f t="shared" si="5"/>
        <v/>
      </c>
      <c r="T3219" s="7">
        <f t="shared" si="6"/>
        <v>12</v>
      </c>
      <c r="U3219" s="8" t="str">
        <f t="array" ref="U3219">IF(W3219&lt;&gt;0,MAX(IFERROR(INDEX(A:S,MATCH(W3219,A:A,0),COLUMN(M$2)),0),IFERROR(INDEX(A:S,MATCH(AD3219,A:A,0),COLUMN(M$2)),0),IFERROR(INDEX(A:S,MATCH(AK3219,A:A,0),COLUMN(M$2)),0),IFERROR(INDEX(A:S,MATCH(AR3219,A:A,0),COLUMN(M$2)),0)),M3219)</f>
        <v/>
      </c>
      <c r="V3219" s="3" t="str">
        <f t="shared" si="7"/>
        <v/>
      </c>
    </row>
    <row r="3220" ht="15.75" customHeight="1">
      <c r="A3220" s="3" t="s">
        <v>3551</v>
      </c>
      <c r="B3220" s="4" t="str">
        <f t="shared" si="126"/>
        <v>LCBRDRGR</v>
      </c>
      <c r="D3220" s="3" t="s">
        <v>101</v>
      </c>
      <c r="G3220" s="4">
        <v>14.0</v>
      </c>
      <c r="I3220" s="4">
        <v>0.0</v>
      </c>
      <c r="J3220" s="4">
        <v>14.0</v>
      </c>
      <c r="K3220" s="4">
        <v>0.0</v>
      </c>
      <c r="L3220" s="4">
        <v>0.0</v>
      </c>
      <c r="O3220" s="6">
        <f t="shared" si="2"/>
        <v>14</v>
      </c>
      <c r="P3220" s="3" t="s">
        <v>1894</v>
      </c>
      <c r="Q3220" s="3" t="str">
        <f t="shared" si="3"/>
        <v>LC BEDROOM</v>
      </c>
      <c r="R3220" s="3">
        <f t="shared" si="4"/>
        <v>14</v>
      </c>
      <c r="S3220" s="3" t="str">
        <f t="shared" si="5"/>
        <v/>
      </c>
      <c r="T3220" s="7">
        <f t="shared" si="6"/>
        <v>14</v>
      </c>
      <c r="U3220" s="8" t="str">
        <f t="array" ref="U3220">IF(W3220&lt;&gt;0,MAX(IFERROR(INDEX(A:S,MATCH(W3220,A:A,0),COLUMN(M$2)),0),IFERROR(INDEX(A:S,MATCH(AD3220,A:A,0),COLUMN(M$2)),0),IFERROR(INDEX(A:S,MATCH(AK3220,A:A,0),COLUMN(M$2)),0),IFERROR(INDEX(A:S,MATCH(AR3220,A:A,0),COLUMN(M$2)),0)),M3220)</f>
        <v/>
      </c>
      <c r="V3220" s="3" t="str">
        <f t="shared" si="7"/>
        <v/>
      </c>
    </row>
    <row r="3221" ht="15.75" customHeight="1">
      <c r="A3221" s="3" t="s">
        <v>3552</v>
      </c>
      <c r="B3221" s="4" t="str">
        <f t="shared" si="126"/>
        <v>LCBRLAGR</v>
      </c>
      <c r="D3221" s="3" t="s">
        <v>101</v>
      </c>
      <c r="G3221" s="4">
        <v>22.0</v>
      </c>
      <c r="I3221" s="4">
        <v>0.0</v>
      </c>
      <c r="J3221" s="4">
        <v>22.0</v>
      </c>
      <c r="K3221" s="4">
        <v>0.0</v>
      </c>
      <c r="L3221" s="4">
        <v>0.0</v>
      </c>
      <c r="O3221" s="6">
        <f t="shared" si="2"/>
        <v>22</v>
      </c>
      <c r="P3221" s="3" t="s">
        <v>1894</v>
      </c>
      <c r="Q3221" s="3" t="str">
        <f t="shared" si="3"/>
        <v>LC BEDROOM</v>
      </c>
      <c r="R3221" s="3">
        <f t="shared" si="4"/>
        <v>22</v>
      </c>
      <c r="S3221" s="3" t="str">
        <f t="shared" si="5"/>
        <v/>
      </c>
      <c r="T3221" s="7">
        <f t="shared" si="6"/>
        <v>22</v>
      </c>
      <c r="U3221" s="8" t="str">
        <f t="array" ref="U3221">IF(W3221&lt;&gt;0,MAX(IFERROR(INDEX(A:S,MATCH(W3221,A:A,0),COLUMN(M$2)),0),IFERROR(INDEX(A:S,MATCH(AD3221,A:A,0),COLUMN(M$2)),0),IFERROR(INDEX(A:S,MATCH(AK3221,A:A,0),COLUMN(M$2)),0),IFERROR(INDEX(A:S,MATCH(AR3221,A:A,0),COLUMN(M$2)),0)),M3221)</f>
        <v/>
      </c>
      <c r="V3221" s="3" t="str">
        <f t="shared" si="7"/>
        <v/>
      </c>
    </row>
    <row r="3222" ht="15.75" customHeight="1">
      <c r="A3222" s="3" t="s">
        <v>3553</v>
      </c>
      <c r="B3222" s="4" t="str">
        <f t="shared" si="126"/>
        <v>LCMKBDTGKG</v>
      </c>
      <c r="D3222" s="3" t="s">
        <v>101</v>
      </c>
      <c r="G3222" s="4">
        <v>0.0</v>
      </c>
      <c r="I3222" s="4">
        <v>0.0</v>
      </c>
      <c r="J3222" s="4">
        <v>7.0</v>
      </c>
      <c r="K3222" s="4">
        <v>0.0</v>
      </c>
      <c r="L3222" s="4">
        <v>0.0</v>
      </c>
      <c r="O3222" s="6">
        <f t="shared" si="2"/>
        <v>7</v>
      </c>
      <c r="P3222" s="3" t="s">
        <v>1894</v>
      </c>
      <c r="Q3222" s="3" t="str">
        <f t="shared" si="3"/>
        <v>LC BEDROOM</v>
      </c>
      <c r="R3222" s="3">
        <f t="shared" si="4"/>
        <v>8</v>
      </c>
      <c r="S3222" s="3">
        <f t="shared" si="5"/>
        <v>0</v>
      </c>
      <c r="T3222" s="7">
        <f t="shared" si="6"/>
        <v>7</v>
      </c>
      <c r="U3222" s="8">
        <f t="array" ref="U3222">IF(W3222&lt;&gt;0,MAX(IFERROR(INDEX(A:S,MATCH(W3222,A:A,0),COLUMN(M$2)),0),IFERROR(INDEX(A:S,MATCH(AD3222,A:A,0),COLUMN(M$2)),0),IFERROR(INDEX(A:S,MATCH(AK3222,A:A,0),COLUMN(M$2)),0),IFERROR(INDEX(A:S,MATCH(AR3222,A:A,0),COLUMN(M$2)),0)),M3222)</f>
        <v>0</v>
      </c>
      <c r="V3222" s="3">
        <f t="shared" si="7"/>
        <v>0</v>
      </c>
      <c r="W3222" s="3" t="s">
        <v>3554</v>
      </c>
      <c r="X3222" s="3">
        <v>1.0</v>
      </c>
      <c r="Y3222" s="3">
        <f t="array" ref="Y3222">ROUNDDOWN(INDEX($A:$O,MATCH(W3222,$A:$A,0),COLUMN(O$1))/X3222,0)</f>
        <v>9</v>
      </c>
      <c r="Z3222" s="3">
        <f t="array" ref="Z3222">ROUNDDOWN(INDEX($A:$J,MATCH(W3222,$A:$A,0),COLUMN(H$1))/X3222,0)+Y3222</f>
        <v>9</v>
      </c>
      <c r="AA3222" s="5" t="str">
        <f t="shared" ref="AA3222:AA3223" si="131">XLOOKUP(W3222,A:A,M:M)</f>
        <v/>
      </c>
      <c r="AB3222" s="3">
        <f t="array" ref="AB3222">ROUNDDOWN(INDEX($A:$N,MATCH(W3222,$A:$A,0),COLUMN(N$1))/X3222,0)+Z3222</f>
        <v>9</v>
      </c>
      <c r="AC3222" s="3" t="str">
        <f t="array" ref="AC3222">INDEX($A:$P,MATCH(W3222,$A:$A,0),COLUMN(P$1))</f>
        <v>LC BEDROOM</v>
      </c>
      <c r="AD3222" s="3" t="s">
        <v>3555</v>
      </c>
      <c r="AE3222" s="3">
        <v>1.0</v>
      </c>
      <c r="AF3222" s="3">
        <f t="array" ref="AF3222">ROUNDDOWN(INDEX($A:$O,MATCH(AD3222,$A:$A,0),COLUMN(O$1))/AE3222,0)</f>
        <v>8</v>
      </c>
      <c r="AG3222" s="3">
        <f t="array" ref="AG3222">ROUNDDOWN(INDEX($A:$J,MATCH(AD3222,$A:$A,0),COLUMN(H$1))/AE3222,0)+AF3222</f>
        <v>8</v>
      </c>
      <c r="AH3222" s="5" t="str">
        <f t="shared" ref="AH3222:AH3223" si="132">XLOOKUP(AD3222,A:A,M:M)</f>
        <v/>
      </c>
      <c r="AI3222" s="3">
        <f t="array" ref="AI3222">ROUNDDOWN(INDEX($A:$N,MATCH(AD3222,$A:$A,0),COLUMN(N$1))/AE3222,0)+AG3222</f>
        <v>8</v>
      </c>
      <c r="AJ3222" s="3" t="str">
        <f t="array" ref="AJ3222">INDEX($A:$P,MATCH(AD3222,$A:$A,0),COLUMN(P$1))</f>
        <v>LC BEDROOM</v>
      </c>
      <c r="AK3222" s="3" t="s">
        <v>3556</v>
      </c>
      <c r="AL3222" s="3">
        <v>1.0</v>
      </c>
      <c r="AM3222" s="3">
        <f t="array" ref="AM3222">ROUNDDOWN(INDEX($A:$O,MATCH(AK3222,$A:$A,0),COLUMN(O$1))/AL3222,0)</f>
        <v>8</v>
      </c>
      <c r="AN3222" s="3">
        <f t="array" ref="AN3222">ROUNDDOWN(INDEX($A:$J,MATCH(AK3222,$A:$A,0),COLUMN(H$1))/AL3222,0)+AM3222</f>
        <v>8</v>
      </c>
      <c r="AO3222" s="5" t="str">
        <f t="shared" ref="AO3222:AO3223" si="133">XLOOKUP(AK3222,$A:$A,$M:$M)</f>
        <v/>
      </c>
      <c r="AP3222" s="3">
        <f t="array" ref="AP3222">ROUNDDOWN(INDEX($A:$N,MATCH(AK3222,$A:$A,0),COLUMN(N$1))/AL3222,0)+AN3222</f>
        <v>8</v>
      </c>
      <c r="AQ3222" s="3" t="str">
        <f t="array" ref="AQ3222">INDEX($A:$P,MATCH(AK3222,$A:$A,0),COLUMN(P$1))</f>
        <v>LC BEDROOM</v>
      </c>
    </row>
    <row r="3223" ht="15.75" customHeight="1">
      <c r="A3223" s="3" t="s">
        <v>3557</v>
      </c>
      <c r="B3223" s="4" t="str">
        <f t="shared" si="126"/>
        <v>LCMKBDTGQN</v>
      </c>
      <c r="D3223" s="3" t="s">
        <v>101</v>
      </c>
      <c r="G3223" s="4">
        <v>0.0</v>
      </c>
      <c r="I3223" s="4">
        <v>0.0</v>
      </c>
      <c r="J3223" s="4">
        <v>5.0</v>
      </c>
      <c r="K3223" s="4">
        <v>0.0</v>
      </c>
      <c r="L3223" s="4">
        <v>0.0</v>
      </c>
      <c r="O3223" s="6">
        <f t="shared" si="2"/>
        <v>5</v>
      </c>
      <c r="P3223" s="3" t="s">
        <v>1894</v>
      </c>
      <c r="Q3223" s="3" t="str">
        <f t="shared" si="3"/>
        <v>LC BEDROOM</v>
      </c>
      <c r="R3223" s="3">
        <f t="shared" si="4"/>
        <v>5</v>
      </c>
      <c r="S3223" s="3">
        <f t="shared" si="5"/>
        <v>0</v>
      </c>
      <c r="T3223" s="7">
        <f t="shared" si="6"/>
        <v>5</v>
      </c>
      <c r="U3223" s="8">
        <f t="array" ref="U3223">IF(W3223&lt;&gt;0,MAX(IFERROR(INDEX(A:S,MATCH(W3223,A:A,0),COLUMN(M$2)),0),IFERROR(INDEX(A:S,MATCH(AD3223,A:A,0),COLUMN(M$2)),0),IFERROR(INDEX(A:S,MATCH(AK3223,A:A,0),COLUMN(M$2)),0),IFERROR(INDEX(A:S,MATCH(AR3223,A:A,0),COLUMN(M$2)),0)),M3223)</f>
        <v>45323</v>
      </c>
      <c r="V3223" s="3">
        <f t="shared" si="7"/>
        <v>6</v>
      </c>
      <c r="W3223" s="3" t="s">
        <v>3558</v>
      </c>
      <c r="X3223" s="3">
        <v>1.0</v>
      </c>
      <c r="Y3223" s="3">
        <f t="array" ref="Y3223">ROUNDDOWN(INDEX($A:$O,MATCH(W3223,$A:$A,0),COLUMN(O$1))/X3223,0)</f>
        <v>5</v>
      </c>
      <c r="Z3223" s="3">
        <f t="array" ref="Z3223">ROUNDDOWN(INDEX($A:$J,MATCH(W3223,$A:$A,0),COLUMN(H$1))/X3223,0)+Y3223</f>
        <v>5</v>
      </c>
      <c r="AA3223" s="5">
        <f t="shared" si="131"/>
        <v>45323</v>
      </c>
      <c r="AB3223" s="3">
        <f t="array" ref="AB3223">ROUNDDOWN(INDEX($A:$N,MATCH(W3223,$A:$A,0),COLUMN(N$1))/X3223,0)+Z3223</f>
        <v>11</v>
      </c>
      <c r="AC3223" s="3" t="str">
        <f t="array" ref="AC3223">INDEX($A:$P,MATCH(W3223,$A:$A,0),COLUMN(P$1))</f>
        <v>LC BEDROOM</v>
      </c>
      <c r="AD3223" s="3" t="s">
        <v>3559</v>
      </c>
      <c r="AE3223" s="3">
        <v>1.0</v>
      </c>
      <c r="AF3223" s="3">
        <f t="array" ref="AF3223">ROUNDDOWN(INDEX($A:$O,MATCH(AD3223,$A:$A,0),COLUMN(O$1))/AE3223,0)</f>
        <v>5</v>
      </c>
      <c r="AG3223" s="3">
        <f t="array" ref="AG3223">ROUNDDOWN(INDEX($A:$J,MATCH(AD3223,$A:$A,0),COLUMN(H$1))/AE3223,0)+AF3223</f>
        <v>5</v>
      </c>
      <c r="AH3223" s="5">
        <f t="shared" si="132"/>
        <v>45323</v>
      </c>
      <c r="AI3223" s="3">
        <f t="array" ref="AI3223">ROUNDDOWN(INDEX($A:$N,MATCH(AD3223,$A:$A,0),COLUMN(N$1))/AE3223,0)+AG3223</f>
        <v>11</v>
      </c>
      <c r="AJ3223" s="3" t="str">
        <f t="array" ref="AJ3223">INDEX($A:$P,MATCH(AD3223,$A:$A,0),COLUMN(P$1))</f>
        <v>LC BEDROOM</v>
      </c>
      <c r="AK3223" s="3" t="s">
        <v>3560</v>
      </c>
      <c r="AL3223" s="3">
        <v>1.0</v>
      </c>
      <c r="AM3223" s="3">
        <f t="array" ref="AM3223">ROUNDDOWN(INDEX($A:$O,MATCH(AK3223,$A:$A,0),COLUMN(O$1))/AL3223,0)</f>
        <v>5</v>
      </c>
      <c r="AN3223" s="3">
        <f t="array" ref="AN3223">ROUNDDOWN(INDEX($A:$J,MATCH(AK3223,$A:$A,0),COLUMN(H$1))/AL3223,0)+AM3223</f>
        <v>5</v>
      </c>
      <c r="AO3223" s="5">
        <f t="shared" si="133"/>
        <v>45323</v>
      </c>
      <c r="AP3223" s="3">
        <f t="array" ref="AP3223">ROUNDDOWN(INDEX($A:$N,MATCH(AK3223,$A:$A,0),COLUMN(N$1))/AL3223,0)+AN3223</f>
        <v>11</v>
      </c>
      <c r="AQ3223" s="3" t="str">
        <f t="array" ref="AQ3223">INDEX($A:$P,MATCH(AK3223,$A:$A,0),COLUMN(P$1))</f>
        <v>LC BEDROOM</v>
      </c>
    </row>
    <row r="3224" ht="15.75" customHeight="1">
      <c r="A3224" s="3" t="s">
        <v>3561</v>
      </c>
      <c r="B3224" s="4" t="str">
        <f t="shared" si="126"/>
        <v>LCMKBUTG</v>
      </c>
      <c r="D3224" s="3" t="s">
        <v>101</v>
      </c>
      <c r="G3224" s="4">
        <v>10.0</v>
      </c>
      <c r="I3224" s="4">
        <v>0.0</v>
      </c>
      <c r="J3224" s="4">
        <v>10.0</v>
      </c>
      <c r="K3224" s="4">
        <v>0.0</v>
      </c>
      <c r="L3224" s="4">
        <v>0.0</v>
      </c>
      <c r="M3224" s="5"/>
      <c r="O3224" s="6">
        <f t="shared" si="2"/>
        <v>10</v>
      </c>
      <c r="P3224" s="3" t="s">
        <v>1340</v>
      </c>
      <c r="Q3224" s="3" t="str">
        <f t="shared" si="3"/>
        <v>LC DINING BUFFETS</v>
      </c>
      <c r="R3224" s="3">
        <f t="shared" si="4"/>
        <v>10</v>
      </c>
      <c r="S3224" s="3" t="str">
        <f t="shared" si="5"/>
        <v/>
      </c>
      <c r="T3224" s="7">
        <f t="shared" si="6"/>
        <v>10</v>
      </c>
      <c r="U3224" s="8" t="str">
        <f t="array" ref="U3224">IF(W3224&lt;&gt;0,MAX(IFERROR(INDEX(A:S,MATCH(W3224,A:A,0),COLUMN(M$2)),0),IFERROR(INDEX(A:S,MATCH(AD3224,A:A,0),COLUMN(M$2)),0),IFERROR(INDEX(A:S,MATCH(AK3224,A:A,0),COLUMN(M$2)),0),IFERROR(INDEX(A:S,MATCH(AR3224,A:A,0),COLUMN(M$2)),0)),M3224)</f>
        <v/>
      </c>
      <c r="V3224" s="3" t="str">
        <f t="shared" si="7"/>
        <v/>
      </c>
    </row>
    <row r="3225" ht="15.75" customHeight="1">
      <c r="A3225" s="3" t="s">
        <v>3562</v>
      </c>
      <c r="B3225" s="4" t="str">
        <f t="shared" si="126"/>
        <v>LCMKDRTG</v>
      </c>
      <c r="D3225" s="3" t="s">
        <v>101</v>
      </c>
      <c r="G3225" s="4">
        <v>7.0</v>
      </c>
      <c r="I3225" s="4">
        <v>0.0</v>
      </c>
      <c r="J3225" s="4">
        <v>7.0</v>
      </c>
      <c r="K3225" s="4">
        <v>0.0</v>
      </c>
      <c r="L3225" s="4">
        <v>0.0</v>
      </c>
      <c r="M3225" s="5">
        <v>45323.0</v>
      </c>
      <c r="N3225" s="3">
        <v>6.0</v>
      </c>
      <c r="O3225" s="6">
        <f t="shared" si="2"/>
        <v>7</v>
      </c>
      <c r="P3225" s="3" t="s">
        <v>1894</v>
      </c>
      <c r="Q3225" s="3" t="str">
        <f t="shared" si="3"/>
        <v>LC BEDROOM</v>
      </c>
      <c r="R3225" s="3">
        <f t="shared" si="4"/>
        <v>7</v>
      </c>
      <c r="S3225" s="3" t="str">
        <f t="shared" si="5"/>
        <v/>
      </c>
      <c r="T3225" s="7">
        <f t="shared" si="6"/>
        <v>7</v>
      </c>
      <c r="U3225" s="8">
        <f t="array" ref="U3225">IF(W3225&lt;&gt;0,MAX(IFERROR(INDEX(A:S,MATCH(W3225,A:A,0),COLUMN(M$2)),0),IFERROR(INDEX(A:S,MATCH(AD3225,A:A,0),COLUMN(M$2)),0),IFERROR(INDEX(A:S,MATCH(AK3225,A:A,0),COLUMN(M$2)),0),IFERROR(INDEX(A:S,MATCH(AR3225,A:A,0),COLUMN(M$2)),0)),M3225)</f>
        <v>45323</v>
      </c>
      <c r="V3225" s="3">
        <f t="shared" si="7"/>
        <v>6</v>
      </c>
    </row>
    <row r="3226" ht="15.75" customHeight="1">
      <c r="A3226" s="3" t="s">
        <v>3563</v>
      </c>
      <c r="B3226" s="4" t="str">
        <f t="shared" si="126"/>
        <v>LCMKLATG</v>
      </c>
      <c r="D3226" s="3" t="s">
        <v>101</v>
      </c>
      <c r="G3226" s="4">
        <v>11.0</v>
      </c>
      <c r="I3226" s="4">
        <v>1.0</v>
      </c>
      <c r="J3226" s="4">
        <v>8.0</v>
      </c>
      <c r="K3226" s="4">
        <v>0.0</v>
      </c>
      <c r="L3226" s="4">
        <v>0.0</v>
      </c>
      <c r="M3226" s="5">
        <v>45323.0</v>
      </c>
      <c r="N3226" s="3">
        <v>24.0</v>
      </c>
      <c r="O3226" s="6">
        <f t="shared" si="2"/>
        <v>10</v>
      </c>
      <c r="P3226" s="3" t="s">
        <v>1894</v>
      </c>
      <c r="Q3226" s="3" t="str">
        <f t="shared" si="3"/>
        <v>LC BEDROOM</v>
      </c>
      <c r="R3226" s="3">
        <f t="shared" si="4"/>
        <v>10</v>
      </c>
      <c r="S3226" s="3" t="str">
        <f t="shared" si="5"/>
        <v/>
      </c>
      <c r="T3226" s="7">
        <f t="shared" si="6"/>
        <v>10</v>
      </c>
      <c r="U3226" s="8">
        <f t="array" ref="U3226">IF(W3226&lt;&gt;0,MAX(IFERROR(INDEX(A:S,MATCH(W3226,A:A,0),COLUMN(M$2)),0),IFERROR(INDEX(A:S,MATCH(AD3226,A:A,0),COLUMN(M$2)),0),IFERROR(INDEX(A:S,MATCH(AK3226,A:A,0),COLUMN(M$2)),0),IFERROR(INDEX(A:S,MATCH(AR3226,A:A,0),COLUMN(M$2)),0)),M3226)</f>
        <v>45323</v>
      </c>
      <c r="V3226" s="3">
        <f t="shared" si="7"/>
        <v>24</v>
      </c>
    </row>
    <row r="3227" ht="15.75" customHeight="1">
      <c r="A3227" s="3" t="s">
        <v>3564</v>
      </c>
      <c r="B3227" s="4" t="str">
        <f t="shared" si="126"/>
        <v>LCPEBDNATKG</v>
      </c>
      <c r="D3227" s="3" t="s">
        <v>101</v>
      </c>
      <c r="G3227" s="4">
        <v>0.0</v>
      </c>
      <c r="I3227" s="4">
        <v>0.0</v>
      </c>
      <c r="J3227" s="4">
        <v>0.0</v>
      </c>
      <c r="K3227" s="4">
        <v>0.0</v>
      </c>
      <c r="L3227" s="4">
        <v>0.0</v>
      </c>
      <c r="O3227" s="6">
        <f t="shared" si="2"/>
        <v>0</v>
      </c>
      <c r="P3227" s="3" t="s">
        <v>1894</v>
      </c>
      <c r="Q3227" s="3" t="str">
        <f t="shared" si="3"/>
        <v>LC BEDROOM</v>
      </c>
      <c r="R3227" s="3">
        <f t="shared" si="4"/>
        <v>0</v>
      </c>
      <c r="S3227" s="3">
        <f t="shared" si="5"/>
        <v>0</v>
      </c>
      <c r="T3227" s="7">
        <f t="shared" si="6"/>
        <v>0</v>
      </c>
      <c r="U3227" s="8">
        <f t="array" ref="U3227">IF(W3227&lt;&gt;0,MAX(IFERROR(INDEX(A:S,MATCH(W3227,A:A,0),COLUMN(M$2)),0),IFERROR(INDEX(A:S,MATCH(AD3227,A:A,0),COLUMN(M$2)),0),IFERROR(INDEX(A:S,MATCH(AK3227,A:A,0),COLUMN(M$2)),0),IFERROR(INDEX(A:S,MATCH(AR3227,A:A,0),COLUMN(M$2)),0)),M3227)</f>
        <v>45323</v>
      </c>
      <c r="V3227" s="3">
        <f t="shared" si="7"/>
        <v>12</v>
      </c>
      <c r="W3227" s="3" t="s">
        <v>3565</v>
      </c>
      <c r="X3227" s="3">
        <v>1.0</v>
      </c>
      <c r="Y3227" s="3">
        <f t="array" ref="Y3227">ROUNDDOWN(INDEX($A:$O,MATCH(W3227,$A:$A,0),COLUMN(O$1))/X3227,0)</f>
        <v>0</v>
      </c>
      <c r="Z3227" s="3">
        <f t="array" ref="Z3227">ROUNDDOWN(INDEX($A:$J,MATCH(W3227,$A:$A,0),COLUMN(H$1))/X3227,0)+Y3227</f>
        <v>0</v>
      </c>
      <c r="AA3227" s="5">
        <f t="shared" ref="AA3227:AA3228" si="134">XLOOKUP(W3227,A:A,M:M)</f>
        <v>45323</v>
      </c>
      <c r="AB3227" s="3">
        <f t="array" ref="AB3227">ROUNDDOWN(INDEX($A:$N,MATCH(W3227,$A:$A,0),COLUMN(N$1))/X3227,0)+Z3227</f>
        <v>12</v>
      </c>
      <c r="AC3227" s="3" t="str">
        <f t="array" ref="AC3227">INDEX($A:$P,MATCH(W3227,$A:$A,0),COLUMN(P$1))</f>
        <v>LC BEDROOM</v>
      </c>
      <c r="AD3227" s="3" t="s">
        <v>3566</v>
      </c>
      <c r="AE3227" s="3">
        <v>1.0</v>
      </c>
      <c r="AF3227" s="3">
        <f t="array" ref="AF3227">ROUNDDOWN(INDEX($A:$O,MATCH(AD3227,$A:$A,0),COLUMN(O$1))/AE3227,0)</f>
        <v>0</v>
      </c>
      <c r="AG3227" s="3">
        <f t="array" ref="AG3227">ROUNDDOWN(INDEX($A:$J,MATCH(AD3227,$A:$A,0),COLUMN(H$1))/AE3227,0)+AF3227</f>
        <v>0</v>
      </c>
      <c r="AH3227" s="5">
        <f t="shared" ref="AH3227:AH3228" si="135">XLOOKUP(AD3227,A:A,M:M)</f>
        <v>45323</v>
      </c>
      <c r="AI3227" s="3">
        <f t="array" ref="AI3227">ROUNDDOWN(INDEX($A:$N,MATCH(AD3227,$A:$A,0),COLUMN(N$1))/AE3227,0)+AG3227</f>
        <v>12</v>
      </c>
      <c r="AJ3227" s="3" t="str">
        <f t="array" ref="AJ3227">INDEX($A:$P,MATCH(AD3227,$A:$A,0),COLUMN(P$1))</f>
        <v>LC BEDROOM</v>
      </c>
      <c r="AK3227" s="3" t="s">
        <v>3567</v>
      </c>
      <c r="AL3227" s="3">
        <v>1.0</v>
      </c>
      <c r="AM3227" s="3">
        <f t="array" ref="AM3227">ROUNDDOWN(INDEX($A:$O,MATCH(AK3227,$A:$A,0),COLUMN(O$1))/AL3227,0)</f>
        <v>0</v>
      </c>
      <c r="AN3227" s="3">
        <f t="array" ref="AN3227">ROUNDDOWN(INDEX($A:$J,MATCH(AK3227,$A:$A,0),COLUMN(H$1))/AL3227,0)+AM3227</f>
        <v>0</v>
      </c>
      <c r="AO3227" s="5">
        <f t="shared" ref="AO3227:AO3228" si="136">XLOOKUP(AK3227,$A:$A,$M:$M)</f>
        <v>45323</v>
      </c>
      <c r="AP3227" s="3">
        <f t="array" ref="AP3227">ROUNDDOWN(INDEX($A:$N,MATCH(AK3227,$A:$A,0),COLUMN(N$1))/AL3227,0)+AN3227</f>
        <v>12</v>
      </c>
      <c r="AQ3227" s="3" t="str">
        <f t="array" ref="AQ3227">INDEX($A:$P,MATCH(AK3227,$A:$A,0),COLUMN(P$1))</f>
        <v>LC BEDROOM</v>
      </c>
    </row>
    <row r="3228" ht="15.75" customHeight="1">
      <c r="A3228" s="3" t="s">
        <v>3568</v>
      </c>
      <c r="B3228" s="4" t="str">
        <f t="shared" si="126"/>
        <v>LCPEBDNATQN</v>
      </c>
      <c r="D3228" s="3" t="s">
        <v>101</v>
      </c>
      <c r="G3228" s="4">
        <v>0.0</v>
      </c>
      <c r="I3228" s="4">
        <v>0.0</v>
      </c>
      <c r="J3228" s="4">
        <v>9.0</v>
      </c>
      <c r="K3228" s="4">
        <v>0.0</v>
      </c>
      <c r="L3228" s="4">
        <v>0.0</v>
      </c>
      <c r="O3228" s="6">
        <f t="shared" si="2"/>
        <v>9</v>
      </c>
      <c r="P3228" s="3" t="s">
        <v>1894</v>
      </c>
      <c r="Q3228" s="3" t="str">
        <f t="shared" si="3"/>
        <v>LC BEDROOM</v>
      </c>
      <c r="R3228" s="3">
        <f t="shared" si="4"/>
        <v>9</v>
      </c>
      <c r="S3228" s="3">
        <f t="shared" si="5"/>
        <v>0</v>
      </c>
      <c r="T3228" s="7">
        <f t="shared" si="6"/>
        <v>9</v>
      </c>
      <c r="U3228" s="8">
        <f t="array" ref="U3228">IF(W3228&lt;&gt;0,MAX(IFERROR(INDEX(A:S,MATCH(W3228,A:A,0),COLUMN(M$2)),0),IFERROR(INDEX(A:S,MATCH(AD3228,A:A,0),COLUMN(M$2)),0),IFERROR(INDEX(A:S,MATCH(AK3228,A:A,0),COLUMN(M$2)),0),IFERROR(INDEX(A:S,MATCH(AR3228,A:A,0),COLUMN(M$2)),0)),M3228)</f>
        <v>0</v>
      </c>
      <c r="V3228" s="3">
        <f t="shared" si="7"/>
        <v>0</v>
      </c>
      <c r="W3228" s="3" t="s">
        <v>3569</v>
      </c>
      <c r="X3228" s="3">
        <v>1.0</v>
      </c>
      <c r="Y3228" s="3">
        <f t="array" ref="Y3228">ROUNDDOWN(INDEX($A:$O,MATCH(W3228,$A:$A,0),COLUMN(O$1))/X3228,0)</f>
        <v>9</v>
      </c>
      <c r="Z3228" s="3">
        <f t="array" ref="Z3228">ROUNDDOWN(INDEX($A:$J,MATCH(W3228,$A:$A,0),COLUMN(H$1))/X3228,0)+Y3228</f>
        <v>9</v>
      </c>
      <c r="AA3228" s="5" t="str">
        <f t="shared" si="134"/>
        <v/>
      </c>
      <c r="AB3228" s="3">
        <f t="array" ref="AB3228">ROUNDDOWN(INDEX($A:$N,MATCH(W3228,$A:$A,0),COLUMN(N$1))/X3228,0)+Z3228</f>
        <v>9</v>
      </c>
      <c r="AC3228" s="3" t="str">
        <f t="array" ref="AC3228">INDEX($A:$P,MATCH(W3228,$A:$A,0),COLUMN(P$1))</f>
        <v>LC BEDROOM</v>
      </c>
      <c r="AD3228" s="3" t="s">
        <v>3570</v>
      </c>
      <c r="AE3228" s="3">
        <v>1.0</v>
      </c>
      <c r="AF3228" s="3">
        <f t="array" ref="AF3228">ROUNDDOWN(INDEX($A:$O,MATCH(AD3228,$A:$A,0),COLUMN(O$1))/AE3228,0)</f>
        <v>9</v>
      </c>
      <c r="AG3228" s="3">
        <f t="array" ref="AG3228">ROUNDDOWN(INDEX($A:$J,MATCH(AD3228,$A:$A,0),COLUMN(H$1))/AE3228,0)+AF3228</f>
        <v>9</v>
      </c>
      <c r="AH3228" s="5" t="str">
        <f t="shared" si="135"/>
        <v/>
      </c>
      <c r="AI3228" s="3">
        <f t="array" ref="AI3228">ROUNDDOWN(INDEX($A:$N,MATCH(AD3228,$A:$A,0),COLUMN(N$1))/AE3228,0)+AG3228</f>
        <v>9</v>
      </c>
      <c r="AJ3228" s="3" t="str">
        <f t="array" ref="AJ3228">INDEX($A:$P,MATCH(AD3228,$A:$A,0),COLUMN(P$1))</f>
        <v>LC BEDROOM</v>
      </c>
      <c r="AK3228" s="3" t="s">
        <v>3571</v>
      </c>
      <c r="AL3228" s="3">
        <v>1.0</v>
      </c>
      <c r="AM3228" s="3">
        <f t="array" ref="AM3228">ROUNDDOWN(INDEX($A:$O,MATCH(AK3228,$A:$A,0),COLUMN(O$1))/AL3228,0)</f>
        <v>9</v>
      </c>
      <c r="AN3228" s="3">
        <f t="array" ref="AN3228">ROUNDDOWN(INDEX($A:$J,MATCH(AK3228,$A:$A,0),COLUMN(H$1))/AL3228,0)+AM3228</f>
        <v>9</v>
      </c>
      <c r="AO3228" s="5" t="str">
        <f t="shared" si="136"/>
        <v/>
      </c>
      <c r="AP3228" s="3">
        <f t="array" ref="AP3228">ROUNDDOWN(INDEX($A:$N,MATCH(AK3228,$A:$A,0),COLUMN(N$1))/AL3228,0)+AN3228</f>
        <v>9</v>
      </c>
      <c r="AQ3228" s="3" t="str">
        <f t="array" ref="AQ3228">INDEX($A:$P,MATCH(AK3228,$A:$A,0),COLUMN(P$1))</f>
        <v>LC BEDROOM</v>
      </c>
    </row>
    <row r="3229" ht="15.75" customHeight="1">
      <c r="A3229" s="3" t="s">
        <v>3572</v>
      </c>
      <c r="B3229" s="4" t="str">
        <f t="shared" si="126"/>
        <v>LCPEBUNAT</v>
      </c>
      <c r="D3229" s="3" t="s">
        <v>101</v>
      </c>
      <c r="G3229" s="4">
        <v>3.0</v>
      </c>
      <c r="I3229" s="4">
        <v>1.0</v>
      </c>
      <c r="J3229" s="4">
        <v>2.0</v>
      </c>
      <c r="K3229" s="4">
        <v>0.0</v>
      </c>
      <c r="L3229" s="4">
        <v>0.0</v>
      </c>
      <c r="M3229" s="5">
        <v>45323.0</v>
      </c>
      <c r="N3229" s="3">
        <v>10.0</v>
      </c>
      <c r="O3229" s="6">
        <f t="shared" si="2"/>
        <v>2</v>
      </c>
      <c r="P3229" s="3" t="s">
        <v>1340</v>
      </c>
      <c r="Q3229" s="3" t="str">
        <f t="shared" si="3"/>
        <v>LC DINING BUFFETS</v>
      </c>
      <c r="R3229" s="3">
        <f t="shared" si="4"/>
        <v>2</v>
      </c>
      <c r="S3229" s="3" t="str">
        <f t="shared" si="5"/>
        <v/>
      </c>
      <c r="T3229" s="7">
        <f t="shared" si="6"/>
        <v>2</v>
      </c>
      <c r="U3229" s="8">
        <f t="array" ref="U3229">IF(W3229&lt;&gt;0,MAX(IFERROR(INDEX(A:S,MATCH(W3229,A:A,0),COLUMN(M$2)),0),IFERROR(INDEX(A:S,MATCH(AD3229,A:A,0),COLUMN(M$2)),0),IFERROR(INDEX(A:S,MATCH(AK3229,A:A,0),COLUMN(M$2)),0),IFERROR(INDEX(A:S,MATCH(AR3229,A:A,0),COLUMN(M$2)),0)),M3229)</f>
        <v>45323</v>
      </c>
      <c r="V3229" s="3">
        <f t="shared" si="7"/>
        <v>10</v>
      </c>
    </row>
    <row r="3230" ht="15.75" customHeight="1">
      <c r="A3230" s="3" t="s">
        <v>3573</v>
      </c>
      <c r="B3230" s="4" t="str">
        <f t="shared" si="126"/>
        <v>LCPECNNAT</v>
      </c>
      <c r="D3230" s="3" t="s">
        <v>101</v>
      </c>
      <c r="G3230" s="4">
        <v>12.0</v>
      </c>
      <c r="I3230" s="4">
        <v>0.0</v>
      </c>
      <c r="J3230" s="4">
        <v>12.0</v>
      </c>
      <c r="K3230" s="4">
        <v>0.0</v>
      </c>
      <c r="L3230" s="4">
        <v>0.0</v>
      </c>
      <c r="O3230" s="6">
        <f t="shared" si="2"/>
        <v>12</v>
      </c>
      <c r="P3230" s="3" t="s">
        <v>1374</v>
      </c>
      <c r="Q3230" s="3" t="str">
        <f t="shared" si="3"/>
        <v>LC OCCASNL</v>
      </c>
      <c r="R3230" s="3">
        <f t="shared" si="4"/>
        <v>12</v>
      </c>
      <c r="S3230" s="3" t="str">
        <f t="shared" si="5"/>
        <v/>
      </c>
      <c r="T3230" s="7">
        <f t="shared" si="6"/>
        <v>12</v>
      </c>
      <c r="U3230" s="8" t="str">
        <f t="array" ref="U3230">IF(W3230&lt;&gt;0,MAX(IFERROR(INDEX(A:S,MATCH(W3230,A:A,0),COLUMN(M$2)),0),IFERROR(INDEX(A:S,MATCH(AD3230,A:A,0),COLUMN(M$2)),0),IFERROR(INDEX(A:S,MATCH(AK3230,A:A,0),COLUMN(M$2)),0),IFERROR(INDEX(A:S,MATCH(AR3230,A:A,0),COLUMN(M$2)),0)),M3230)</f>
        <v/>
      </c>
      <c r="V3230" s="3" t="str">
        <f t="shared" si="7"/>
        <v/>
      </c>
    </row>
    <row r="3231" ht="15.75" customHeight="1">
      <c r="A3231" s="3" t="s">
        <v>3574</v>
      </c>
      <c r="B3231" s="4" t="str">
        <f t="shared" si="126"/>
        <v>LCPEDENAT</v>
      </c>
      <c r="D3231" s="3" t="s">
        <v>101</v>
      </c>
      <c r="G3231" s="4">
        <v>16.0</v>
      </c>
      <c r="I3231" s="4">
        <v>0.0</v>
      </c>
      <c r="J3231" s="4">
        <v>15.0</v>
      </c>
      <c r="K3231" s="4">
        <v>0.0</v>
      </c>
      <c r="L3231" s="4">
        <v>0.0</v>
      </c>
      <c r="O3231" s="6">
        <f t="shared" si="2"/>
        <v>16</v>
      </c>
      <c r="P3231" s="3" t="s">
        <v>110</v>
      </c>
      <c r="Q3231" s="3" t="str">
        <f t="shared" si="3"/>
        <v>LC OFFICE</v>
      </c>
      <c r="R3231" s="3">
        <f t="shared" si="4"/>
        <v>16</v>
      </c>
      <c r="S3231" s="3" t="str">
        <f t="shared" si="5"/>
        <v/>
      </c>
      <c r="T3231" s="7">
        <f t="shared" si="6"/>
        <v>16</v>
      </c>
      <c r="U3231" s="8" t="str">
        <f t="array" ref="U3231">IF(W3231&lt;&gt;0,MAX(IFERROR(INDEX(A:S,MATCH(W3231,A:A,0),COLUMN(M$2)),0),IFERROR(INDEX(A:S,MATCH(AD3231,A:A,0),COLUMN(M$2)),0),IFERROR(INDEX(A:S,MATCH(AK3231,A:A,0),COLUMN(M$2)),0),IFERROR(INDEX(A:S,MATCH(AR3231,A:A,0),COLUMN(M$2)),0)),M3231)</f>
        <v/>
      </c>
      <c r="V3231" s="3" t="str">
        <f t="shared" si="7"/>
        <v/>
      </c>
    </row>
    <row r="3232" ht="15.75" customHeight="1">
      <c r="A3232" s="3" t="s">
        <v>3575</v>
      </c>
      <c r="B3232" s="4" t="str">
        <f t="shared" si="126"/>
        <v>LCPEDRNAT</v>
      </c>
      <c r="D3232" s="3" t="s">
        <v>101</v>
      </c>
      <c r="G3232" s="4">
        <v>6.0</v>
      </c>
      <c r="I3232" s="4">
        <v>0.0</v>
      </c>
      <c r="J3232" s="4">
        <v>6.0</v>
      </c>
      <c r="K3232" s="4">
        <v>0.0</v>
      </c>
      <c r="L3232" s="4">
        <v>0.0</v>
      </c>
      <c r="M3232" s="5">
        <v>45323.0</v>
      </c>
      <c r="N3232" s="3">
        <v>7.0</v>
      </c>
      <c r="O3232" s="6">
        <f t="shared" si="2"/>
        <v>6</v>
      </c>
      <c r="P3232" s="3" t="s">
        <v>1894</v>
      </c>
      <c r="Q3232" s="3" t="str">
        <f t="shared" si="3"/>
        <v>LC BEDROOM</v>
      </c>
      <c r="R3232" s="3">
        <f t="shared" si="4"/>
        <v>6</v>
      </c>
      <c r="S3232" s="3" t="str">
        <f t="shared" si="5"/>
        <v/>
      </c>
      <c r="T3232" s="7">
        <f t="shared" si="6"/>
        <v>6</v>
      </c>
      <c r="U3232" s="8">
        <f t="array" ref="U3232">IF(W3232&lt;&gt;0,MAX(IFERROR(INDEX(A:S,MATCH(W3232,A:A,0),COLUMN(M$2)),0),IFERROR(INDEX(A:S,MATCH(AD3232,A:A,0),COLUMN(M$2)),0),IFERROR(INDEX(A:S,MATCH(AK3232,A:A,0),COLUMN(M$2)),0),IFERROR(INDEX(A:S,MATCH(AR3232,A:A,0),COLUMN(M$2)),0)),M3232)</f>
        <v>45323</v>
      </c>
      <c r="V3232" s="3">
        <f t="shared" si="7"/>
        <v>7</v>
      </c>
    </row>
    <row r="3233" ht="15.75" customHeight="1">
      <c r="A3233" s="3" t="s">
        <v>3576</v>
      </c>
      <c r="B3233" s="4" t="str">
        <f t="shared" si="126"/>
        <v>LCPELANAT</v>
      </c>
      <c r="D3233" s="3" t="s">
        <v>101</v>
      </c>
      <c r="G3233" s="4">
        <v>2.0</v>
      </c>
      <c r="I3233" s="4">
        <v>2.0</v>
      </c>
      <c r="J3233" s="4">
        <v>0.0</v>
      </c>
      <c r="K3233" s="4">
        <v>0.0</v>
      </c>
      <c r="L3233" s="4">
        <v>0.0</v>
      </c>
      <c r="M3233" s="5">
        <v>45323.0</v>
      </c>
      <c r="N3233" s="3">
        <v>24.0</v>
      </c>
      <c r="O3233" s="6">
        <f t="shared" si="2"/>
        <v>0</v>
      </c>
      <c r="P3233" s="3" t="s">
        <v>1894</v>
      </c>
      <c r="Q3233" s="3" t="str">
        <f t="shared" si="3"/>
        <v>LC BEDROOM</v>
      </c>
      <c r="R3233" s="3">
        <f t="shared" si="4"/>
        <v>0</v>
      </c>
      <c r="S3233" s="3" t="str">
        <f t="shared" si="5"/>
        <v/>
      </c>
      <c r="T3233" s="7">
        <f t="shared" si="6"/>
        <v>0</v>
      </c>
      <c r="U3233" s="8">
        <f t="array" ref="U3233">IF(W3233&lt;&gt;0,MAX(IFERROR(INDEX(A:S,MATCH(W3233,A:A,0),COLUMN(M$2)),0),IFERROR(INDEX(A:S,MATCH(AD3233,A:A,0),COLUMN(M$2)),0),IFERROR(INDEX(A:S,MATCH(AK3233,A:A,0),COLUMN(M$2)),0),IFERROR(INDEX(A:S,MATCH(AR3233,A:A,0),COLUMN(M$2)),0)),M3233)</f>
        <v>45323</v>
      </c>
      <c r="V3233" s="3">
        <f t="shared" si="7"/>
        <v>24</v>
      </c>
    </row>
    <row r="3234" ht="15.75" customHeight="1">
      <c r="A3234" s="3" t="s">
        <v>3577</v>
      </c>
      <c r="B3234" s="4" t="str">
        <f t="shared" si="126"/>
        <v>LCSRBDBLKG</v>
      </c>
      <c r="D3234" s="3" t="s">
        <v>101</v>
      </c>
      <c r="G3234" s="4">
        <v>0.0</v>
      </c>
      <c r="I3234" s="4">
        <v>0.0</v>
      </c>
      <c r="J3234" s="4">
        <v>0.0</v>
      </c>
      <c r="K3234" s="4">
        <v>0.0</v>
      </c>
      <c r="L3234" s="4">
        <v>0.0</v>
      </c>
      <c r="O3234" s="6">
        <f t="shared" si="2"/>
        <v>0</v>
      </c>
      <c r="P3234" s="3" t="s">
        <v>1894</v>
      </c>
      <c r="Q3234" s="3" t="str">
        <f t="shared" si="3"/>
        <v>LC BEDROOM</v>
      </c>
      <c r="R3234" s="3">
        <f t="shared" si="4"/>
        <v>0</v>
      </c>
      <c r="S3234" s="3">
        <f t="shared" si="5"/>
        <v>0</v>
      </c>
      <c r="T3234" s="7">
        <f t="shared" si="6"/>
        <v>0</v>
      </c>
      <c r="U3234" s="8">
        <f t="array" ref="U3234">IF(W3234&lt;&gt;0,MAX(IFERROR(INDEX(A:S,MATCH(W3234,A:A,0),COLUMN(M$2)),0),IFERROR(INDEX(A:S,MATCH(AD3234,A:A,0),COLUMN(M$2)),0),IFERROR(INDEX(A:S,MATCH(AK3234,A:A,0),COLUMN(M$2)),0),IFERROR(INDEX(A:S,MATCH(AR3234,A:A,0),COLUMN(M$2)),0)),M3234)</f>
        <v>45323</v>
      </c>
      <c r="V3234" s="3">
        <f t="shared" si="7"/>
        <v>11</v>
      </c>
      <c r="W3234" s="3" t="s">
        <v>3578</v>
      </c>
      <c r="X3234" s="3">
        <v>1.0</v>
      </c>
      <c r="Y3234" s="3">
        <f t="array" ref="Y3234">ROUNDDOWN(INDEX($A:$O,MATCH(W3234,$A:$A,0),COLUMN(O$1))/X3234,0)</f>
        <v>1</v>
      </c>
      <c r="Z3234" s="3">
        <f t="array" ref="Z3234">ROUNDDOWN(INDEX($A:$J,MATCH(W3234,$A:$A,0),COLUMN(H$1))/X3234,0)+Y3234</f>
        <v>1</v>
      </c>
      <c r="AA3234" s="5">
        <f t="shared" ref="AA3234:AA3235" si="137">XLOOKUP(W3234,A:A,M:M)</f>
        <v>45323</v>
      </c>
      <c r="AB3234" s="3">
        <f t="array" ref="AB3234">ROUNDDOWN(INDEX($A:$N,MATCH(W3234,$A:$A,0),COLUMN(N$1))/X3234,0)+Z3234</f>
        <v>12</v>
      </c>
      <c r="AC3234" s="3" t="str">
        <f t="array" ref="AC3234">INDEX($A:$P,MATCH(W3234,$A:$A,0),COLUMN(P$1))</f>
        <v>LC BEDROOM</v>
      </c>
      <c r="AD3234" s="3" t="s">
        <v>3579</v>
      </c>
      <c r="AE3234" s="3">
        <v>1.0</v>
      </c>
      <c r="AF3234" s="3">
        <f t="array" ref="AF3234">ROUNDDOWN(INDEX($A:$O,MATCH(AD3234,$A:$A,0),COLUMN(O$1))/AE3234,0)</f>
        <v>1</v>
      </c>
      <c r="AG3234" s="3">
        <f t="array" ref="AG3234">ROUNDDOWN(INDEX($A:$J,MATCH(AD3234,$A:$A,0),COLUMN(H$1))/AE3234,0)+AF3234</f>
        <v>1</v>
      </c>
      <c r="AH3234" s="5">
        <f t="shared" ref="AH3234:AH3235" si="138">XLOOKUP(AD3234,A:A,M:M)</f>
        <v>45323</v>
      </c>
      <c r="AI3234" s="3">
        <f t="array" ref="AI3234">ROUNDDOWN(INDEX($A:$N,MATCH(AD3234,$A:$A,0),COLUMN(N$1))/AE3234,0)+AG3234</f>
        <v>12</v>
      </c>
      <c r="AJ3234" s="3" t="str">
        <f t="array" ref="AJ3234">INDEX($A:$P,MATCH(AD3234,$A:$A,0),COLUMN(P$1))</f>
        <v>LC BEDROOM</v>
      </c>
      <c r="AK3234" s="3" t="s">
        <v>3580</v>
      </c>
      <c r="AL3234" s="3">
        <v>1.0</v>
      </c>
      <c r="AM3234" s="3">
        <f t="array" ref="AM3234">ROUNDDOWN(INDEX($A:$O,MATCH(AK3234,$A:$A,0),COLUMN(O$1))/AL3234,0)</f>
        <v>0</v>
      </c>
      <c r="AN3234" s="3">
        <f t="array" ref="AN3234">ROUNDDOWN(INDEX($A:$J,MATCH(AK3234,$A:$A,0),COLUMN(H$1))/AL3234,0)+AM3234</f>
        <v>0</v>
      </c>
      <c r="AO3234" s="5">
        <f t="shared" ref="AO3234:AO3235" si="139">XLOOKUP(AK3234,$A:$A,$M:$M)</f>
        <v>45323</v>
      </c>
      <c r="AP3234" s="3">
        <f t="array" ref="AP3234">ROUNDDOWN(INDEX($A:$N,MATCH(AK3234,$A:$A,0),COLUMN(N$1))/AL3234,0)+AN3234</f>
        <v>11</v>
      </c>
      <c r="AQ3234" s="3" t="str">
        <f t="array" ref="AQ3234">INDEX($A:$P,MATCH(AK3234,$A:$A,0),COLUMN(P$1))</f>
        <v>LC BEDROOM</v>
      </c>
    </row>
    <row r="3235" ht="15.75" customHeight="1">
      <c r="A3235" s="3" t="s">
        <v>3581</v>
      </c>
      <c r="B3235" s="4" t="str">
        <f t="shared" si="126"/>
        <v>LCSRBDBLQN</v>
      </c>
      <c r="D3235" s="3" t="s">
        <v>101</v>
      </c>
      <c r="G3235" s="4">
        <v>0.0</v>
      </c>
      <c r="I3235" s="4">
        <v>0.0</v>
      </c>
      <c r="J3235" s="4">
        <v>0.0</v>
      </c>
      <c r="K3235" s="4">
        <v>0.0</v>
      </c>
      <c r="L3235" s="4">
        <v>0.0</v>
      </c>
      <c r="O3235" s="6">
        <f t="shared" si="2"/>
        <v>0</v>
      </c>
      <c r="P3235" s="3" t="s">
        <v>1894</v>
      </c>
      <c r="Q3235" s="3" t="str">
        <f t="shared" si="3"/>
        <v>LC BEDROOM</v>
      </c>
      <c r="R3235" s="3">
        <f t="shared" si="4"/>
        <v>0</v>
      </c>
      <c r="S3235" s="3">
        <f t="shared" si="5"/>
        <v>0</v>
      </c>
      <c r="T3235" s="7">
        <f t="shared" si="6"/>
        <v>0</v>
      </c>
      <c r="U3235" s="8">
        <f t="array" ref="U3235">IF(W3235&lt;&gt;0,MAX(IFERROR(INDEX(A:S,MATCH(W3235,A:A,0),COLUMN(M$2)),0),IFERROR(INDEX(A:S,MATCH(AD3235,A:A,0),COLUMN(M$2)),0),IFERROR(INDEX(A:S,MATCH(AK3235,A:A,0),COLUMN(M$2)),0),IFERROR(INDEX(A:S,MATCH(AR3235,A:A,0),COLUMN(M$2)),0)),M3235)</f>
        <v>45323</v>
      </c>
      <c r="V3235" s="3">
        <f t="shared" si="7"/>
        <v>12</v>
      </c>
      <c r="W3235" s="3" t="s">
        <v>3582</v>
      </c>
      <c r="X3235" s="3">
        <v>1.0</v>
      </c>
      <c r="Y3235" s="3">
        <f t="array" ref="Y3235">ROUNDDOWN(INDEX($A:$O,MATCH(W3235,$A:$A,0),COLUMN(O$1))/X3235,0)</f>
        <v>0</v>
      </c>
      <c r="Z3235" s="3">
        <f t="array" ref="Z3235">ROUNDDOWN(INDEX($A:$J,MATCH(W3235,$A:$A,0),COLUMN(H$1))/X3235,0)+Y3235</f>
        <v>0</v>
      </c>
      <c r="AA3235" s="5">
        <f t="shared" si="137"/>
        <v>45323</v>
      </c>
      <c r="AB3235" s="3">
        <f t="array" ref="AB3235">ROUNDDOWN(INDEX($A:$N,MATCH(W3235,$A:$A,0),COLUMN(N$1))/X3235,0)+Z3235</f>
        <v>12</v>
      </c>
      <c r="AC3235" s="3" t="str">
        <f t="array" ref="AC3235">INDEX($A:$P,MATCH(W3235,$A:$A,0),COLUMN(P$1))</f>
        <v>LC BEDROOM</v>
      </c>
      <c r="AD3235" s="3" t="s">
        <v>3583</v>
      </c>
      <c r="AE3235" s="3">
        <v>1.0</v>
      </c>
      <c r="AF3235" s="3">
        <f t="array" ref="AF3235">ROUNDDOWN(INDEX($A:$O,MATCH(AD3235,$A:$A,0),COLUMN(O$1))/AE3235,0)</f>
        <v>0</v>
      </c>
      <c r="AG3235" s="3">
        <f t="array" ref="AG3235">ROUNDDOWN(INDEX($A:$J,MATCH(AD3235,$A:$A,0),COLUMN(H$1))/AE3235,0)+AF3235</f>
        <v>0</v>
      </c>
      <c r="AH3235" s="5">
        <f t="shared" si="138"/>
        <v>45323</v>
      </c>
      <c r="AI3235" s="3">
        <f t="array" ref="AI3235">ROUNDDOWN(INDEX($A:$N,MATCH(AD3235,$A:$A,0),COLUMN(N$1))/AE3235,0)+AG3235</f>
        <v>12</v>
      </c>
      <c r="AJ3235" s="3" t="str">
        <f t="array" ref="AJ3235">INDEX($A:$P,MATCH(AD3235,$A:$A,0),COLUMN(P$1))</f>
        <v>LC BEDROOM</v>
      </c>
      <c r="AK3235" s="3" t="s">
        <v>3584</v>
      </c>
      <c r="AL3235" s="3">
        <v>1.0</v>
      </c>
      <c r="AM3235" s="3">
        <f t="array" ref="AM3235">ROUNDDOWN(INDEX($A:$O,MATCH(AK3235,$A:$A,0),COLUMN(O$1))/AL3235,0)</f>
        <v>1</v>
      </c>
      <c r="AN3235" s="3">
        <f t="array" ref="AN3235">ROUNDDOWN(INDEX($A:$J,MATCH(AK3235,$A:$A,0),COLUMN(H$1))/AL3235,0)+AM3235</f>
        <v>1</v>
      </c>
      <c r="AO3235" s="5">
        <f t="shared" si="139"/>
        <v>45323</v>
      </c>
      <c r="AP3235" s="3">
        <f t="array" ref="AP3235">ROUNDDOWN(INDEX($A:$N,MATCH(AK3235,$A:$A,0),COLUMN(N$1))/AL3235,0)+AN3235</f>
        <v>13</v>
      </c>
      <c r="AQ3235" s="3" t="str">
        <f t="array" ref="AQ3235">INDEX($A:$P,MATCH(AK3235,$A:$A,0),COLUMN(P$1))</f>
        <v>LC BEDROOM</v>
      </c>
    </row>
    <row r="3236" ht="15.75" customHeight="1">
      <c r="A3236" s="3" t="s">
        <v>3585</v>
      </c>
      <c r="B3236" s="4" t="str">
        <f t="shared" si="126"/>
        <v>LCSRBUBL</v>
      </c>
      <c r="D3236" s="3" t="s">
        <v>101</v>
      </c>
      <c r="G3236" s="4">
        <v>3.0</v>
      </c>
      <c r="I3236" s="4">
        <v>0.0</v>
      </c>
      <c r="J3236" s="4">
        <v>3.0</v>
      </c>
      <c r="K3236" s="4">
        <v>0.0</v>
      </c>
      <c r="L3236" s="4">
        <v>0.0</v>
      </c>
      <c r="M3236" s="5">
        <v>45323.0</v>
      </c>
      <c r="N3236" s="3">
        <v>7.0</v>
      </c>
      <c r="O3236" s="6">
        <f t="shared" si="2"/>
        <v>3</v>
      </c>
      <c r="P3236" s="3" t="s">
        <v>1340</v>
      </c>
      <c r="Q3236" s="3" t="str">
        <f t="shared" si="3"/>
        <v>LC DINING BUFFETS</v>
      </c>
      <c r="R3236" s="3">
        <f t="shared" si="4"/>
        <v>3</v>
      </c>
      <c r="S3236" s="3" t="str">
        <f t="shared" si="5"/>
        <v/>
      </c>
      <c r="T3236" s="7">
        <f t="shared" si="6"/>
        <v>3</v>
      </c>
      <c r="U3236" s="8">
        <f t="array" ref="U3236">IF(W3236&lt;&gt;0,MAX(IFERROR(INDEX(A:S,MATCH(W3236,A:A,0),COLUMN(M$2)),0),IFERROR(INDEX(A:S,MATCH(AD3236,A:A,0),COLUMN(M$2)),0),IFERROR(INDEX(A:S,MATCH(AK3236,A:A,0),COLUMN(M$2)),0),IFERROR(INDEX(A:S,MATCH(AR3236,A:A,0),COLUMN(M$2)),0)),M3236)</f>
        <v>45323</v>
      </c>
      <c r="V3236" s="3">
        <f t="shared" si="7"/>
        <v>7</v>
      </c>
    </row>
    <row r="3237" ht="15.75" customHeight="1">
      <c r="A3237" s="3" t="s">
        <v>3586</v>
      </c>
      <c r="B3237" s="4" t="str">
        <f t="shared" si="126"/>
        <v>LCSRCNBL</v>
      </c>
      <c r="D3237" s="3" t="s">
        <v>101</v>
      </c>
      <c r="G3237" s="4">
        <v>0.0</v>
      </c>
      <c r="I3237" s="4">
        <v>0.0</v>
      </c>
      <c r="J3237" s="4">
        <v>0.0</v>
      </c>
      <c r="K3237" s="4">
        <v>0.0</v>
      </c>
      <c r="L3237" s="4">
        <v>0.0</v>
      </c>
      <c r="M3237" s="5">
        <v>45323.0</v>
      </c>
      <c r="N3237" s="3">
        <v>7.0</v>
      </c>
      <c r="O3237" s="6">
        <f t="shared" si="2"/>
        <v>0</v>
      </c>
      <c r="P3237" s="3" t="s">
        <v>1374</v>
      </c>
      <c r="Q3237" s="3" t="str">
        <f t="shared" si="3"/>
        <v>LC OCCASNL</v>
      </c>
      <c r="R3237" s="3">
        <f t="shared" si="4"/>
        <v>0</v>
      </c>
      <c r="S3237" s="3" t="str">
        <f t="shared" si="5"/>
        <v/>
      </c>
      <c r="T3237" s="7">
        <f t="shared" si="6"/>
        <v>0</v>
      </c>
      <c r="U3237" s="8">
        <f t="array" ref="U3237">IF(W3237&lt;&gt;0,MAX(IFERROR(INDEX(A:S,MATCH(W3237,A:A,0),COLUMN(M$2)),0),IFERROR(INDEX(A:S,MATCH(AD3237,A:A,0),COLUMN(M$2)),0),IFERROR(INDEX(A:S,MATCH(AK3237,A:A,0),COLUMN(M$2)),0),IFERROR(INDEX(A:S,MATCH(AR3237,A:A,0),COLUMN(M$2)),0)),M3237)</f>
        <v>45323</v>
      </c>
      <c r="V3237" s="3">
        <f t="shared" si="7"/>
        <v>7</v>
      </c>
    </row>
    <row r="3238" ht="15.75" customHeight="1">
      <c r="A3238" s="3" t="s">
        <v>3587</v>
      </c>
      <c r="B3238" s="4" t="str">
        <f t="shared" si="126"/>
        <v>LCSRDEBL</v>
      </c>
      <c r="D3238" s="3" t="s">
        <v>101</v>
      </c>
      <c r="G3238" s="4">
        <v>3.0</v>
      </c>
      <c r="I3238" s="4">
        <v>1.0</v>
      </c>
      <c r="J3238" s="4">
        <v>1.0</v>
      </c>
      <c r="K3238" s="4">
        <v>0.0</v>
      </c>
      <c r="L3238" s="4">
        <v>0.0</v>
      </c>
      <c r="M3238" s="5">
        <v>45323.0</v>
      </c>
      <c r="N3238" s="3">
        <v>7.0</v>
      </c>
      <c r="O3238" s="6">
        <f t="shared" si="2"/>
        <v>2</v>
      </c>
      <c r="P3238" s="3" t="s">
        <v>110</v>
      </c>
      <c r="Q3238" s="3" t="str">
        <f t="shared" si="3"/>
        <v>LC OFFICE</v>
      </c>
      <c r="R3238" s="3">
        <f t="shared" si="4"/>
        <v>2</v>
      </c>
      <c r="S3238" s="3" t="str">
        <f t="shared" si="5"/>
        <v/>
      </c>
      <c r="T3238" s="7">
        <f t="shared" si="6"/>
        <v>2</v>
      </c>
      <c r="U3238" s="8">
        <f t="array" ref="U3238">IF(W3238&lt;&gt;0,MAX(IFERROR(INDEX(A:S,MATCH(W3238,A:A,0),COLUMN(M$2)),0),IFERROR(INDEX(A:S,MATCH(AD3238,A:A,0),COLUMN(M$2)),0),IFERROR(INDEX(A:S,MATCH(AK3238,A:A,0),COLUMN(M$2)),0),IFERROR(INDEX(A:S,MATCH(AR3238,A:A,0),COLUMN(M$2)),0)),M3238)</f>
        <v>45323</v>
      </c>
      <c r="V3238" s="3">
        <f t="shared" si="7"/>
        <v>7</v>
      </c>
    </row>
    <row r="3239" ht="15.75" customHeight="1">
      <c r="A3239" s="3" t="s">
        <v>3588</v>
      </c>
      <c r="B3239" s="4" t="str">
        <f t="shared" si="126"/>
        <v>LCSRDRBL</v>
      </c>
      <c r="D3239" s="3" t="s">
        <v>101</v>
      </c>
      <c r="G3239" s="4">
        <v>6.0</v>
      </c>
      <c r="I3239" s="4">
        <v>0.0</v>
      </c>
      <c r="J3239" s="4">
        <v>6.0</v>
      </c>
      <c r="K3239" s="4">
        <v>0.0</v>
      </c>
      <c r="L3239" s="4">
        <v>0.0</v>
      </c>
      <c r="M3239" s="5">
        <v>45323.0</v>
      </c>
      <c r="N3239" s="3">
        <v>15.0</v>
      </c>
      <c r="O3239" s="6">
        <f t="shared" si="2"/>
        <v>6</v>
      </c>
      <c r="P3239" s="3" t="s">
        <v>1894</v>
      </c>
      <c r="Q3239" s="3" t="str">
        <f t="shared" si="3"/>
        <v>LC BEDROOM</v>
      </c>
      <c r="R3239" s="3">
        <f t="shared" si="4"/>
        <v>6</v>
      </c>
      <c r="S3239" s="3" t="str">
        <f t="shared" si="5"/>
        <v/>
      </c>
      <c r="T3239" s="7">
        <f t="shared" si="6"/>
        <v>6</v>
      </c>
      <c r="U3239" s="8">
        <f t="array" ref="U3239">IF(W3239&lt;&gt;0,MAX(IFERROR(INDEX(A:S,MATCH(W3239,A:A,0),COLUMN(M$2)),0),IFERROR(INDEX(A:S,MATCH(AD3239,A:A,0),COLUMN(M$2)),0),IFERROR(INDEX(A:S,MATCH(AK3239,A:A,0),COLUMN(M$2)),0),IFERROR(INDEX(A:S,MATCH(AR3239,A:A,0),COLUMN(M$2)),0)),M3239)</f>
        <v>45323</v>
      </c>
      <c r="V3239" s="3">
        <f t="shared" si="7"/>
        <v>15</v>
      </c>
    </row>
    <row r="3240" ht="15.75" customHeight="1">
      <c r="A3240" s="3" t="s">
        <v>3589</v>
      </c>
      <c r="B3240" s="4" t="str">
        <f t="shared" si="126"/>
        <v>LCSRLABL</v>
      </c>
      <c r="D3240" s="3" t="s">
        <v>101</v>
      </c>
      <c r="G3240" s="4">
        <v>7.0</v>
      </c>
      <c r="I3240" s="4">
        <v>0.0</v>
      </c>
      <c r="J3240" s="4">
        <v>7.0</v>
      </c>
      <c r="K3240" s="4">
        <v>0.0</v>
      </c>
      <c r="L3240" s="4">
        <v>0.0</v>
      </c>
      <c r="M3240" s="5">
        <v>45323.0</v>
      </c>
      <c r="N3240" s="3">
        <v>46.0</v>
      </c>
      <c r="O3240" s="6">
        <f t="shared" si="2"/>
        <v>7</v>
      </c>
      <c r="P3240" s="3" t="s">
        <v>1894</v>
      </c>
      <c r="Q3240" s="3" t="str">
        <f t="shared" si="3"/>
        <v>LC BEDROOM</v>
      </c>
      <c r="R3240" s="3">
        <f t="shared" si="4"/>
        <v>7</v>
      </c>
      <c r="S3240" s="3" t="str">
        <f t="shared" si="5"/>
        <v/>
      </c>
      <c r="T3240" s="7">
        <f t="shared" si="6"/>
        <v>7</v>
      </c>
      <c r="U3240" s="8">
        <f t="array" ref="U3240">IF(W3240&lt;&gt;0,MAX(IFERROR(INDEX(A:S,MATCH(W3240,A:A,0),COLUMN(M$2)),0),IFERROR(INDEX(A:S,MATCH(AD3240,A:A,0),COLUMN(M$2)),0),IFERROR(INDEX(A:S,MATCH(AK3240,A:A,0),COLUMN(M$2)),0),IFERROR(INDEX(A:S,MATCH(AR3240,A:A,0),COLUMN(M$2)),0)),M3240)</f>
        <v>45323</v>
      </c>
      <c r="V3240" s="3">
        <f t="shared" si="7"/>
        <v>46</v>
      </c>
    </row>
    <row r="3241" ht="15.75" customHeight="1">
      <c r="A3241" s="3" t="s">
        <v>3590</v>
      </c>
      <c r="B3241" s="4" t="str">
        <f t="shared" si="126"/>
        <v>SETBRBDKG3A</v>
      </c>
      <c r="D3241" s="3" t="s">
        <v>101</v>
      </c>
      <c r="G3241" s="4">
        <v>0.0</v>
      </c>
      <c r="I3241" s="4">
        <v>0.0</v>
      </c>
      <c r="J3241" s="4">
        <v>9.0</v>
      </c>
      <c r="K3241" s="4">
        <v>0.0</v>
      </c>
      <c r="L3241" s="4">
        <v>0.0</v>
      </c>
      <c r="O3241" s="6">
        <f t="shared" si="2"/>
        <v>9</v>
      </c>
      <c r="P3241" s="3" t="s">
        <v>1894</v>
      </c>
      <c r="Q3241" s="3" t="str">
        <f t="shared" si="3"/>
        <v>LC BEDROOM</v>
      </c>
      <c r="R3241" s="3">
        <f t="shared" si="4"/>
        <v>9</v>
      </c>
      <c r="S3241" s="3">
        <f t="shared" si="5"/>
        <v>0</v>
      </c>
      <c r="T3241" s="7">
        <f t="shared" si="6"/>
        <v>9</v>
      </c>
      <c r="U3241" s="8">
        <f t="array" ref="U3241">IF(W3241&lt;&gt;0,MAX(IFERROR(INDEX(A:S,MATCH(W3241,A:A,0),COLUMN(M$2)),0),IFERROR(INDEX(A:S,MATCH(AD3241,A:A,0),COLUMN(M$2)),0),IFERROR(INDEX(A:S,MATCH(AK3241,A:A,0),COLUMN(M$2)),0),IFERROR(INDEX(A:S,MATCH(AR3241,A:A,0),COLUMN(M$2)),0)),M3241)</f>
        <v>0</v>
      </c>
      <c r="V3241" s="3">
        <f t="shared" si="7"/>
        <v>0</v>
      </c>
      <c r="W3241" s="3" t="s">
        <v>3539</v>
      </c>
      <c r="X3241" s="3">
        <v>1.0</v>
      </c>
      <c r="Y3241" s="3">
        <f t="array" ref="Y3241">ROUNDDOWN(INDEX($A:$O,MATCH(W3241,$A:$A,0),COLUMN(O$1))/X3241,0)</f>
        <v>9</v>
      </c>
      <c r="Z3241" s="3">
        <f t="array" ref="Z3241">ROUNDDOWN(INDEX($A:$J,MATCH(W3241,$A:$A,0),COLUMN(H$1))/X3241,0)+Y3241</f>
        <v>9</v>
      </c>
      <c r="AA3241" s="5" t="str">
        <f>IFERROR(__xludf.DUMMYFUNCTION("SINGLE(XLOOKUP(W3241,A:A,M:M))"),"")</f>
        <v/>
      </c>
      <c r="AB3241" s="3">
        <f t="array" ref="AB3241">ROUNDDOWN(INDEX($A:$N,MATCH(W3241,$A:$A,0),COLUMN(N$1))/X3241,0)+Z3241</f>
        <v>9</v>
      </c>
      <c r="AC3241" s="3" t="str">
        <f t="array" ref="AC3241">INDEX($A:$P,MATCH(W3241,$A:$A,0),COLUMN(P$1))</f>
        <v>LC BEDROOM</v>
      </c>
      <c r="AD3241" s="3" t="s">
        <v>3552</v>
      </c>
      <c r="AE3241" s="3">
        <v>2.0</v>
      </c>
      <c r="AF3241" s="3">
        <f t="array" ref="AF3241">ROUNDDOWN(INDEX($A:$O,MATCH(AD3241,$A:$A,0),COLUMN(O$1))/AE3241,0)</f>
        <v>11</v>
      </c>
      <c r="AG3241" s="3">
        <f t="array" ref="AG3241">ROUNDDOWN(INDEX($A:$J,MATCH(AD3241,$A:$A,0),COLUMN(H$1))/AE3241,0)+AF3241</f>
        <v>11</v>
      </c>
      <c r="AH3241" s="5" t="str">
        <f>IFERROR(__xludf.DUMMYFUNCTION("SINGLE(XLOOKUP(AD3241,A:A,M:M))"),"")</f>
        <v/>
      </c>
      <c r="AI3241" s="3">
        <f t="array" ref="AI3241">ROUNDDOWN(INDEX($A:$N,MATCH(AD3241,$A:$A,0),COLUMN(N$1))/AE3241,0)+AG3241</f>
        <v>11</v>
      </c>
      <c r="AJ3241" s="3" t="str">
        <f t="array" ref="AJ3241">INDEX($A:$P,MATCH(AD3241,$A:$A,0),COLUMN(P$1))</f>
        <v>LC BEDROOM</v>
      </c>
    </row>
    <row r="3242" ht="15.75" customHeight="1">
      <c r="A3242" s="3" t="s">
        <v>3591</v>
      </c>
      <c r="B3242" s="4" t="str">
        <f t="shared" si="126"/>
        <v>SETBRBDKG4A</v>
      </c>
      <c r="D3242" s="3" t="s">
        <v>101</v>
      </c>
      <c r="G3242" s="4">
        <v>0.0</v>
      </c>
      <c r="I3242" s="4">
        <v>0.0</v>
      </c>
      <c r="J3242" s="4">
        <v>9.0</v>
      </c>
      <c r="K3242" s="4">
        <v>0.0</v>
      </c>
      <c r="L3242" s="4">
        <v>0.0</v>
      </c>
      <c r="O3242" s="6">
        <f t="shared" si="2"/>
        <v>9</v>
      </c>
      <c r="P3242" s="3" t="s">
        <v>1894</v>
      </c>
      <c r="Q3242" s="3" t="str">
        <f t="shared" si="3"/>
        <v>LC BEDROOM</v>
      </c>
      <c r="R3242" s="3">
        <f t="shared" si="4"/>
        <v>9</v>
      </c>
      <c r="S3242" s="3">
        <f t="shared" si="5"/>
        <v>0</v>
      </c>
      <c r="T3242" s="7">
        <f t="shared" si="6"/>
        <v>9</v>
      </c>
      <c r="U3242" s="8">
        <f t="array" ref="U3242">IF(W3242&lt;&gt;0,MAX(IFERROR(INDEX(A:S,MATCH(W3242,A:A,0),COLUMN(M$2)),0),IFERROR(INDEX(A:S,MATCH(AD3242,A:A,0),COLUMN(M$2)),0),IFERROR(INDEX(A:S,MATCH(AK3242,A:A,0),COLUMN(M$2)),0),IFERROR(INDEX(A:S,MATCH(AR3242,A:A,0),COLUMN(M$2)),0)),M3242)</f>
        <v>0</v>
      </c>
      <c r="V3242" s="3">
        <f t="shared" si="7"/>
        <v>0</v>
      </c>
      <c r="W3242" s="3" t="s">
        <v>3539</v>
      </c>
      <c r="X3242" s="3">
        <v>1.0</v>
      </c>
      <c r="Y3242" s="3">
        <f t="array" ref="Y3242">ROUNDDOWN(INDEX($A:$O,MATCH(W3242,$A:$A,0),COLUMN(O$1))/X3242,0)</f>
        <v>9</v>
      </c>
      <c r="Z3242" s="3">
        <f t="array" ref="Z3242">ROUNDDOWN(INDEX($A:$J,MATCH(W3242,$A:$A,0),COLUMN(H$1))/X3242,0)+Y3242</f>
        <v>9</v>
      </c>
      <c r="AA3242" s="5" t="str">
        <f>IFERROR(__xludf.DUMMYFUNCTION("SINGLE(XLOOKUP(W3242,A:A,M:M))"),"")</f>
        <v/>
      </c>
      <c r="AB3242" s="3">
        <f t="array" ref="AB3242">ROUNDDOWN(INDEX($A:$N,MATCH(W3242,$A:$A,0),COLUMN(N$1))/X3242,0)+Z3242</f>
        <v>9</v>
      </c>
      <c r="AC3242" s="3" t="str">
        <f t="array" ref="AC3242">INDEX($A:$P,MATCH(W3242,$A:$A,0),COLUMN(P$1))</f>
        <v>LC BEDROOM</v>
      </c>
      <c r="AD3242" s="3" t="s">
        <v>3552</v>
      </c>
      <c r="AE3242" s="3">
        <v>2.0</v>
      </c>
      <c r="AF3242" s="3">
        <f t="array" ref="AF3242">ROUNDDOWN(INDEX($A:$O,MATCH(AD3242,$A:$A,0),COLUMN(O$1))/AE3242,0)</f>
        <v>11</v>
      </c>
      <c r="AG3242" s="3">
        <f t="array" ref="AG3242">ROUNDDOWN(INDEX($A:$J,MATCH(AD3242,$A:$A,0),COLUMN(H$1))/AE3242,0)+AF3242</f>
        <v>11</v>
      </c>
      <c r="AH3242" s="5" t="str">
        <f>IFERROR(__xludf.DUMMYFUNCTION("SINGLE(XLOOKUP(AD3242,A:A,M:M))"),"")</f>
        <v/>
      </c>
      <c r="AI3242" s="3">
        <f t="array" ref="AI3242">ROUNDDOWN(INDEX($A:$N,MATCH(AD3242,$A:$A,0),COLUMN(N$1))/AE3242,0)+AG3242</f>
        <v>11</v>
      </c>
      <c r="AJ3242" s="3" t="str">
        <f t="array" ref="AJ3242">INDEX($A:$P,MATCH(AD3242,$A:$A,0),COLUMN(P$1))</f>
        <v>LC BEDROOM</v>
      </c>
      <c r="AK3242" s="3" t="s">
        <v>3551</v>
      </c>
      <c r="AL3242" s="3">
        <v>1.0</v>
      </c>
      <c r="AM3242" s="3">
        <f t="array" ref="AM3242">ROUNDDOWN(INDEX($A:$O,MATCH(AK3242,$A:$A,0),COLUMN(O$1))/AL3242,0)</f>
        <v>14</v>
      </c>
      <c r="AN3242" s="3">
        <f t="array" ref="AN3242">ROUNDDOWN(INDEX($A:$J,MATCH(AK3242,$A:$A,0),COLUMN(H$1))/AL3242,0)+AM3242</f>
        <v>14</v>
      </c>
      <c r="AO3242" s="5" t="str">
        <f t="array" ref="AO3242">XLOOKUP(AK3242,$A:$A,$M:$M)</f>
        <v/>
      </c>
      <c r="AP3242" s="3">
        <f t="array" ref="AP3242">ROUNDDOWN(INDEX($A:$N,MATCH(AK3242,$A:$A,0),COLUMN(N$1))/AL3242,0)+AN3242</f>
        <v>14</v>
      </c>
      <c r="AQ3242" s="3" t="str">
        <f t="array" ref="AQ3242">INDEX($A:$P,MATCH(AK3242,$A:$A,0),COLUMN(P$1))</f>
        <v>LC BEDROOM</v>
      </c>
    </row>
    <row r="3243" ht="15.75" customHeight="1">
      <c r="A3243" s="3" t="s">
        <v>3592</v>
      </c>
      <c r="B3243" s="4" t="str">
        <f t="shared" si="126"/>
        <v>SETBRBDQN3A</v>
      </c>
      <c r="D3243" s="3" t="s">
        <v>101</v>
      </c>
      <c r="G3243" s="4">
        <v>0.0</v>
      </c>
      <c r="I3243" s="4">
        <v>0.0</v>
      </c>
      <c r="J3243" s="4">
        <v>11.0</v>
      </c>
      <c r="K3243" s="4">
        <v>0.0</v>
      </c>
      <c r="L3243" s="4">
        <v>0.0</v>
      </c>
      <c r="O3243" s="6">
        <f t="shared" si="2"/>
        <v>11</v>
      </c>
      <c r="P3243" s="3" t="s">
        <v>1894</v>
      </c>
      <c r="Q3243" s="3" t="str">
        <f t="shared" si="3"/>
        <v>LC BEDROOM</v>
      </c>
      <c r="R3243" s="3">
        <f t="shared" si="4"/>
        <v>11</v>
      </c>
      <c r="S3243" s="3">
        <f t="shared" si="5"/>
        <v>0</v>
      </c>
      <c r="T3243" s="7">
        <f t="shared" si="6"/>
        <v>11</v>
      </c>
      <c r="U3243" s="8">
        <f t="array" ref="U3243">IF(W3243&lt;&gt;0,MAX(IFERROR(INDEX(A:S,MATCH(W3243,A:A,0),COLUMN(M$2)),0),IFERROR(INDEX(A:S,MATCH(AD3243,A:A,0),COLUMN(M$2)),0),IFERROR(INDEX(A:S,MATCH(AK3243,A:A,0),COLUMN(M$2)),0),IFERROR(INDEX(A:S,MATCH(AR3243,A:A,0),COLUMN(M$2)),0)),M3243)</f>
        <v>0</v>
      </c>
      <c r="V3243" s="3">
        <f t="shared" si="7"/>
        <v>0</v>
      </c>
      <c r="W3243" s="3" t="s">
        <v>3544</v>
      </c>
      <c r="X3243" s="3">
        <v>1.0</v>
      </c>
      <c r="Y3243" s="3">
        <f t="array" ref="Y3243">ROUNDDOWN(INDEX($A:$O,MATCH(W3243,$A:$A,0),COLUMN(O$1))/X3243,0)</f>
        <v>13</v>
      </c>
      <c r="Z3243" s="3">
        <f t="array" ref="Z3243">ROUNDDOWN(INDEX($A:$J,MATCH(W3243,$A:$A,0),COLUMN(H$1))/X3243,0)+Y3243</f>
        <v>13</v>
      </c>
      <c r="AA3243" s="5" t="str">
        <f>IFERROR(__xludf.DUMMYFUNCTION("SINGLE(XLOOKUP(W3243,A:A,M:M))"),"")</f>
        <v/>
      </c>
      <c r="AB3243" s="3">
        <f t="array" ref="AB3243">ROUNDDOWN(INDEX($A:$N,MATCH(W3243,$A:$A,0),COLUMN(N$1))/X3243,0)+Z3243</f>
        <v>13</v>
      </c>
      <c r="AC3243" s="3" t="str">
        <f t="array" ref="AC3243">INDEX($A:$P,MATCH(W3243,$A:$A,0),COLUMN(P$1))</f>
        <v>LC BEDROOM</v>
      </c>
      <c r="AD3243" s="3" t="s">
        <v>3552</v>
      </c>
      <c r="AE3243" s="3">
        <v>2.0</v>
      </c>
      <c r="AF3243" s="3">
        <f t="array" ref="AF3243">ROUNDDOWN(INDEX($A:$O,MATCH(AD3243,$A:$A,0),COLUMN(O$1))/AE3243,0)</f>
        <v>11</v>
      </c>
      <c r="AG3243" s="3">
        <f t="array" ref="AG3243">ROUNDDOWN(INDEX($A:$J,MATCH(AD3243,$A:$A,0),COLUMN(H$1))/AE3243,0)+AF3243</f>
        <v>11</v>
      </c>
      <c r="AH3243" s="5" t="str">
        <f>IFERROR(__xludf.DUMMYFUNCTION("SINGLE(XLOOKUP(AD3243,A:A,M:M))"),"")</f>
        <v/>
      </c>
      <c r="AI3243" s="3">
        <f t="array" ref="AI3243">ROUNDDOWN(INDEX($A:$N,MATCH(AD3243,$A:$A,0),COLUMN(N$1))/AE3243,0)+AG3243</f>
        <v>11</v>
      </c>
      <c r="AJ3243" s="3" t="str">
        <f t="array" ref="AJ3243">INDEX($A:$P,MATCH(AD3243,$A:$A,0),COLUMN(P$1))</f>
        <v>LC BEDROOM</v>
      </c>
    </row>
    <row r="3244" ht="15.75" customHeight="1">
      <c r="A3244" s="3" t="s">
        <v>3593</v>
      </c>
      <c r="B3244" s="4" t="str">
        <f t="shared" si="126"/>
        <v>SETBRBDQN4A</v>
      </c>
      <c r="D3244" s="3" t="s">
        <v>101</v>
      </c>
      <c r="G3244" s="4">
        <v>0.0</v>
      </c>
      <c r="I3244" s="4">
        <v>0.0</v>
      </c>
      <c r="J3244" s="4">
        <v>11.0</v>
      </c>
      <c r="K3244" s="4">
        <v>0.0</v>
      </c>
      <c r="L3244" s="4">
        <v>0.0</v>
      </c>
      <c r="O3244" s="6">
        <f t="shared" si="2"/>
        <v>11</v>
      </c>
      <c r="P3244" s="3" t="s">
        <v>1894</v>
      </c>
      <c r="Q3244" s="3" t="str">
        <f t="shared" si="3"/>
        <v>LC BEDROOM</v>
      </c>
      <c r="R3244" s="3">
        <f t="shared" si="4"/>
        <v>11</v>
      </c>
      <c r="S3244" s="3">
        <f t="shared" si="5"/>
        <v>0</v>
      </c>
      <c r="T3244" s="7">
        <f t="shared" si="6"/>
        <v>11</v>
      </c>
      <c r="U3244" s="8">
        <f t="array" ref="U3244">IF(W3244&lt;&gt;0,MAX(IFERROR(INDEX(A:S,MATCH(W3244,A:A,0),COLUMN(M$2)),0),IFERROR(INDEX(A:S,MATCH(AD3244,A:A,0),COLUMN(M$2)),0),IFERROR(INDEX(A:S,MATCH(AK3244,A:A,0),COLUMN(M$2)),0),IFERROR(INDEX(A:S,MATCH(AR3244,A:A,0),COLUMN(M$2)),0)),M3244)</f>
        <v>0</v>
      </c>
      <c r="V3244" s="3">
        <f t="shared" si="7"/>
        <v>0</v>
      </c>
      <c r="W3244" s="3" t="s">
        <v>3544</v>
      </c>
      <c r="X3244" s="3">
        <v>1.0</v>
      </c>
      <c r="Y3244" s="3">
        <f t="array" ref="Y3244">ROUNDDOWN(INDEX($A:$O,MATCH(W3244,$A:$A,0),COLUMN(O$1))/X3244,0)</f>
        <v>13</v>
      </c>
      <c r="Z3244" s="3">
        <f t="array" ref="Z3244">ROUNDDOWN(INDEX($A:$J,MATCH(W3244,$A:$A,0),COLUMN(H$1))/X3244,0)+Y3244</f>
        <v>13</v>
      </c>
      <c r="AA3244" s="5" t="str">
        <f>IFERROR(__xludf.DUMMYFUNCTION("SINGLE(XLOOKUP(W3244,A:A,M:M))"),"")</f>
        <v/>
      </c>
      <c r="AB3244" s="3">
        <f t="array" ref="AB3244">ROUNDDOWN(INDEX($A:$N,MATCH(W3244,$A:$A,0),COLUMN(N$1))/X3244,0)+Z3244</f>
        <v>13</v>
      </c>
      <c r="AC3244" s="3" t="str">
        <f t="array" ref="AC3244">INDEX($A:$P,MATCH(W3244,$A:$A,0),COLUMN(P$1))</f>
        <v>LC BEDROOM</v>
      </c>
      <c r="AD3244" s="3" t="s">
        <v>3552</v>
      </c>
      <c r="AE3244" s="3">
        <v>2.0</v>
      </c>
      <c r="AF3244" s="3">
        <f t="array" ref="AF3244">ROUNDDOWN(INDEX($A:$O,MATCH(AD3244,$A:$A,0),COLUMN(O$1))/AE3244,0)</f>
        <v>11</v>
      </c>
      <c r="AG3244" s="3">
        <f t="array" ref="AG3244">ROUNDDOWN(INDEX($A:$J,MATCH(AD3244,$A:$A,0),COLUMN(H$1))/AE3244,0)+AF3244</f>
        <v>11</v>
      </c>
      <c r="AH3244" s="5" t="str">
        <f>IFERROR(__xludf.DUMMYFUNCTION("SINGLE(XLOOKUP(AD3244,A:A,M:M))"),"")</f>
        <v/>
      </c>
      <c r="AI3244" s="3">
        <f t="array" ref="AI3244">ROUNDDOWN(INDEX($A:$N,MATCH(AD3244,$A:$A,0),COLUMN(N$1))/AE3244,0)+AG3244</f>
        <v>11</v>
      </c>
      <c r="AJ3244" s="3" t="str">
        <f t="array" ref="AJ3244">INDEX($A:$P,MATCH(AD3244,$A:$A,0),COLUMN(P$1))</f>
        <v>LC BEDROOM</v>
      </c>
      <c r="AK3244" s="3" t="s">
        <v>3551</v>
      </c>
      <c r="AL3244" s="3">
        <v>1.0</v>
      </c>
      <c r="AM3244" s="3">
        <f t="array" ref="AM3244">ROUNDDOWN(INDEX($A:$O,MATCH(AK3244,$A:$A,0),COLUMN(O$1))/AL3244,0)</f>
        <v>14</v>
      </c>
      <c r="AN3244" s="3">
        <f t="array" ref="AN3244">ROUNDDOWN(INDEX($A:$J,MATCH(AK3244,$A:$A,0),COLUMN(H$1))/AL3244,0)+AM3244</f>
        <v>14</v>
      </c>
      <c r="AO3244" s="5" t="str">
        <f t="array" ref="AO3244">XLOOKUP(AK3244,$A:$A,$M:$M)</f>
        <v/>
      </c>
      <c r="AP3244" s="3">
        <f t="array" ref="AP3244">ROUNDDOWN(INDEX($A:$N,MATCH(AK3244,$A:$A,0),COLUMN(N$1))/AL3244,0)+AN3244</f>
        <v>14</v>
      </c>
      <c r="AQ3244" s="3" t="str">
        <f t="array" ref="AQ3244">INDEX($A:$P,MATCH(AK3244,$A:$A,0),COLUMN(P$1))</f>
        <v>LC BEDROOM</v>
      </c>
    </row>
    <row r="3245" ht="15.75" customHeight="1">
      <c r="A3245" s="3" t="s">
        <v>3594</v>
      </c>
      <c r="B3245" s="4" t="str">
        <f t="shared" si="126"/>
        <v>SETMKBDKG3A</v>
      </c>
      <c r="D3245" s="3" t="s">
        <v>101</v>
      </c>
      <c r="G3245" s="4">
        <v>0.0</v>
      </c>
      <c r="I3245" s="4">
        <v>1.0</v>
      </c>
      <c r="J3245" s="4">
        <v>4.0</v>
      </c>
      <c r="K3245" s="4">
        <v>0.0</v>
      </c>
      <c r="L3245" s="4">
        <v>0.0</v>
      </c>
      <c r="O3245" s="6">
        <f t="shared" si="2"/>
        <v>4</v>
      </c>
      <c r="P3245" s="3" t="s">
        <v>1894</v>
      </c>
      <c r="Q3245" s="3" t="str">
        <f t="shared" si="3"/>
        <v>LC BEDROOM</v>
      </c>
      <c r="R3245" s="3">
        <f t="shared" si="4"/>
        <v>5</v>
      </c>
      <c r="S3245" s="3">
        <f t="shared" si="5"/>
        <v>0</v>
      </c>
      <c r="T3245" s="7">
        <f t="shared" si="6"/>
        <v>4</v>
      </c>
      <c r="U3245" s="8">
        <f t="array" ref="U3245">IF(W3245&lt;&gt;0,MAX(IFERROR(INDEX(A:S,MATCH(W3245,A:A,0),COLUMN(M$2)),0),IFERROR(INDEX(A:S,MATCH(AD3245,A:A,0),COLUMN(M$2)),0),IFERROR(INDEX(A:S,MATCH(AK3245,A:A,0),COLUMN(M$2)),0),IFERROR(INDEX(A:S,MATCH(AR3245,A:A,0),COLUMN(M$2)),0)),M3245)</f>
        <v>45323</v>
      </c>
      <c r="V3245" s="3">
        <f t="shared" si="7"/>
        <v>2</v>
      </c>
      <c r="W3245" s="3" t="s">
        <v>3553</v>
      </c>
      <c r="X3245" s="3">
        <v>1.0</v>
      </c>
      <c r="Y3245" s="3">
        <f t="array" ref="Y3245">ROUNDDOWN(INDEX($A:$O,MATCH(W3245,$A:$A,0),COLUMN(O$1))/X3245,0)</f>
        <v>7</v>
      </c>
      <c r="Z3245" s="3">
        <f t="array" ref="Z3245">ROUNDDOWN(INDEX($A:$J,MATCH(W3245,$A:$A,0),COLUMN(H$1))/X3245,0)+Y3245</f>
        <v>7</v>
      </c>
      <c r="AA3245" s="5" t="str">
        <f>IFERROR(__xludf.DUMMYFUNCTION("SINGLE(XLOOKUP(W3245,A:A,M:M))"),"")</f>
        <v/>
      </c>
      <c r="AB3245" s="3">
        <f t="array" ref="AB3245">ROUNDDOWN(INDEX($A:$N,MATCH(W3245,$A:$A,0),COLUMN(N$1))/X3245,0)+Z3245</f>
        <v>7</v>
      </c>
      <c r="AC3245" s="3" t="str">
        <f t="array" ref="AC3245">INDEX($A:$P,MATCH(W3245,$A:$A,0),COLUMN(P$1))</f>
        <v>LC BEDROOM</v>
      </c>
      <c r="AD3245" s="3" t="s">
        <v>3563</v>
      </c>
      <c r="AE3245" s="3">
        <v>2.0</v>
      </c>
      <c r="AF3245" s="3">
        <f t="array" ref="AF3245">ROUNDDOWN(INDEX($A:$O,MATCH(AD3245,$A:$A,0),COLUMN(O$1))/AE3245,0)</f>
        <v>5</v>
      </c>
      <c r="AG3245" s="3">
        <f t="array" ref="AG3245">ROUNDDOWN(INDEX($A:$J,MATCH(AD3245,$A:$A,0),COLUMN(H$1))/AE3245,0)+AF3245</f>
        <v>5</v>
      </c>
      <c r="AH3245" s="5">
        <f>IFERROR(__xludf.DUMMYFUNCTION("SINGLE(XLOOKUP(AD3245,A:A,M:M))"),45323.0)</f>
        <v>45323</v>
      </c>
      <c r="AI3245" s="3">
        <f t="array" ref="AI3245">ROUNDDOWN(INDEX($A:$N,MATCH(AD3245,$A:$A,0),COLUMN(N$1))/AE3245,0)+AG3245</f>
        <v>17</v>
      </c>
      <c r="AJ3245" s="3" t="str">
        <f t="array" ref="AJ3245">INDEX($A:$P,MATCH(AD3245,$A:$A,0),COLUMN(P$1))</f>
        <v>LC BEDROOM</v>
      </c>
    </row>
    <row r="3246" ht="15.75" customHeight="1">
      <c r="A3246" s="3" t="s">
        <v>3595</v>
      </c>
      <c r="B3246" s="4" t="str">
        <f t="shared" si="126"/>
        <v>SETMKBDKG4A</v>
      </c>
      <c r="D3246" s="3" t="s">
        <v>101</v>
      </c>
      <c r="G3246" s="4">
        <v>0.0</v>
      </c>
      <c r="I3246" s="4">
        <v>0.0</v>
      </c>
      <c r="J3246" s="4">
        <v>4.0</v>
      </c>
      <c r="K3246" s="4">
        <v>0.0</v>
      </c>
      <c r="L3246" s="4">
        <v>0.0</v>
      </c>
      <c r="O3246" s="6">
        <f t="shared" si="2"/>
        <v>4</v>
      </c>
      <c r="P3246" s="3" t="s">
        <v>1894</v>
      </c>
      <c r="Q3246" s="3" t="str">
        <f t="shared" si="3"/>
        <v>LC BEDROOM</v>
      </c>
      <c r="R3246" s="3">
        <f t="shared" si="4"/>
        <v>5</v>
      </c>
      <c r="S3246" s="3">
        <f t="shared" si="5"/>
        <v>0</v>
      </c>
      <c r="T3246" s="7">
        <f t="shared" si="6"/>
        <v>4</v>
      </c>
      <c r="U3246" s="8">
        <f t="array" ref="U3246">IF(W3246&lt;&gt;0,MAX(IFERROR(INDEX(A:S,MATCH(W3246,A:A,0),COLUMN(M$2)),0),IFERROR(INDEX(A:S,MATCH(AD3246,A:A,0),COLUMN(M$2)),0),IFERROR(INDEX(A:S,MATCH(AK3246,A:A,0),COLUMN(M$2)),0),IFERROR(INDEX(A:S,MATCH(AR3246,A:A,0),COLUMN(M$2)),0)),M3246)</f>
        <v>45323</v>
      </c>
      <c r="V3246" s="3">
        <f t="shared" si="7"/>
        <v>2</v>
      </c>
      <c r="W3246" s="3" t="s">
        <v>3553</v>
      </c>
      <c r="X3246" s="3">
        <v>1.0</v>
      </c>
      <c r="Y3246" s="3">
        <f t="array" ref="Y3246">ROUNDDOWN(INDEX($A:$O,MATCH(W3246,$A:$A,0),COLUMN(O$1))/X3246,0)</f>
        <v>7</v>
      </c>
      <c r="Z3246" s="3">
        <f t="array" ref="Z3246">ROUNDDOWN(INDEX($A:$J,MATCH(W3246,$A:$A,0),COLUMN(H$1))/X3246,0)+Y3246</f>
        <v>7</v>
      </c>
      <c r="AA3246" s="5" t="str">
        <f>IFERROR(__xludf.DUMMYFUNCTION("SINGLE(XLOOKUP(W3246,A:A,M:M))"),"")</f>
        <v/>
      </c>
      <c r="AB3246" s="3">
        <f t="array" ref="AB3246">ROUNDDOWN(INDEX($A:$N,MATCH(W3246,$A:$A,0),COLUMN(N$1))/X3246,0)+Z3246</f>
        <v>7</v>
      </c>
      <c r="AC3246" s="3" t="str">
        <f t="array" ref="AC3246">INDEX($A:$P,MATCH(W3246,$A:$A,0),COLUMN(P$1))</f>
        <v>LC BEDROOM</v>
      </c>
      <c r="AD3246" s="3" t="s">
        <v>3563</v>
      </c>
      <c r="AE3246" s="3">
        <v>2.0</v>
      </c>
      <c r="AF3246" s="3">
        <f t="array" ref="AF3246">ROUNDDOWN(INDEX($A:$O,MATCH(AD3246,$A:$A,0),COLUMN(O$1))/AE3246,0)</f>
        <v>5</v>
      </c>
      <c r="AG3246" s="3">
        <f t="array" ref="AG3246">ROUNDDOWN(INDEX($A:$J,MATCH(AD3246,$A:$A,0),COLUMN(H$1))/AE3246,0)+AF3246</f>
        <v>5</v>
      </c>
      <c r="AH3246" s="5">
        <f>IFERROR(__xludf.DUMMYFUNCTION("SINGLE(XLOOKUP(AD3246,A:A,M:M))"),45323.0)</f>
        <v>45323</v>
      </c>
      <c r="AI3246" s="3">
        <f t="array" ref="AI3246">ROUNDDOWN(INDEX($A:$N,MATCH(AD3246,$A:$A,0),COLUMN(N$1))/AE3246,0)+AG3246</f>
        <v>17</v>
      </c>
      <c r="AJ3246" s="3" t="str">
        <f t="array" ref="AJ3246">INDEX($A:$P,MATCH(AD3246,$A:$A,0),COLUMN(P$1))</f>
        <v>LC BEDROOM</v>
      </c>
      <c r="AK3246" s="3" t="s">
        <v>3562</v>
      </c>
      <c r="AL3246" s="3">
        <v>1.0</v>
      </c>
      <c r="AM3246" s="3">
        <f t="array" ref="AM3246">ROUNDDOWN(INDEX($A:$O,MATCH(AK3246,$A:$A,0),COLUMN(O$1))/AL3246,0)</f>
        <v>7</v>
      </c>
      <c r="AN3246" s="3">
        <f t="array" ref="AN3246">ROUNDDOWN(INDEX($A:$J,MATCH(AK3246,$A:$A,0),COLUMN(H$1))/AL3246,0)+AM3246</f>
        <v>7</v>
      </c>
      <c r="AO3246" s="5">
        <f t="array" ref="AO3246">XLOOKUP(AK3246,$A:$A,$M:$M)</f>
        <v>45323</v>
      </c>
      <c r="AP3246" s="3">
        <f t="array" ref="AP3246">ROUNDDOWN(INDEX($A:$N,MATCH(AK3246,$A:$A,0),COLUMN(N$1))/AL3246,0)+AN3246</f>
        <v>13</v>
      </c>
      <c r="AQ3246" s="3" t="str">
        <f t="array" ref="AQ3246">INDEX($A:$P,MATCH(AK3246,$A:$A,0),COLUMN(P$1))</f>
        <v>LC BEDROOM</v>
      </c>
    </row>
    <row r="3247" ht="15.75" customHeight="1">
      <c r="A3247" s="3" t="s">
        <v>3596</v>
      </c>
      <c r="B3247" s="4" t="str">
        <f t="shared" si="126"/>
        <v>SETMKBDQN3A</v>
      </c>
      <c r="D3247" s="3" t="s">
        <v>101</v>
      </c>
      <c r="G3247" s="4">
        <v>0.0</v>
      </c>
      <c r="I3247" s="4">
        <v>0.0</v>
      </c>
      <c r="J3247" s="4">
        <v>4.0</v>
      </c>
      <c r="K3247" s="4">
        <v>0.0</v>
      </c>
      <c r="L3247" s="4">
        <v>0.0</v>
      </c>
      <c r="O3247" s="6">
        <f t="shared" si="2"/>
        <v>4</v>
      </c>
      <c r="P3247" s="3" t="s">
        <v>1894</v>
      </c>
      <c r="Q3247" s="3" t="str">
        <f t="shared" si="3"/>
        <v>LC BEDROOM</v>
      </c>
      <c r="R3247" s="3">
        <f t="shared" si="4"/>
        <v>5</v>
      </c>
      <c r="S3247" s="3">
        <f t="shared" si="5"/>
        <v>0</v>
      </c>
      <c r="T3247" s="7">
        <f t="shared" si="6"/>
        <v>4</v>
      </c>
      <c r="U3247" s="8">
        <f t="array" ref="U3247">IF(W3247&lt;&gt;0,MAX(IFERROR(INDEX(A:S,MATCH(W3247,A:A,0),COLUMN(M$2)),0),IFERROR(INDEX(A:S,MATCH(AD3247,A:A,0),COLUMN(M$2)),0),IFERROR(INDEX(A:S,MATCH(AK3247,A:A,0),COLUMN(M$2)),0),IFERROR(INDEX(A:S,MATCH(AR3247,A:A,0),COLUMN(M$2)),0)),M3247)</f>
        <v>45323</v>
      </c>
      <c r="V3247" s="3">
        <f t="shared" si="7"/>
        <v>0</v>
      </c>
      <c r="W3247" s="3" t="s">
        <v>3557</v>
      </c>
      <c r="X3247" s="3">
        <v>1.0</v>
      </c>
      <c r="Y3247" s="3">
        <f t="array" ref="Y3247">ROUNDDOWN(INDEX($A:$O,MATCH(W3247,$A:$A,0),COLUMN(O$1))/X3247,0)</f>
        <v>5</v>
      </c>
      <c r="Z3247" s="3">
        <f t="array" ref="Z3247">ROUNDDOWN(INDEX($A:$J,MATCH(W3247,$A:$A,0),COLUMN(H$1))/X3247,0)+Y3247</f>
        <v>5</v>
      </c>
      <c r="AA3247" s="5" t="str">
        <f>IFERROR(__xludf.DUMMYFUNCTION("SINGLE(XLOOKUP(W3247,A:A,M:M))"),"")</f>
        <v/>
      </c>
      <c r="AB3247" s="3">
        <f t="array" ref="AB3247">ROUNDDOWN(INDEX($A:$N,MATCH(W3247,$A:$A,0),COLUMN(N$1))/X3247,0)+Z3247</f>
        <v>5</v>
      </c>
      <c r="AC3247" s="3" t="str">
        <f t="array" ref="AC3247">INDEX($A:$P,MATCH(W3247,$A:$A,0),COLUMN(P$1))</f>
        <v>LC BEDROOM</v>
      </c>
      <c r="AD3247" s="3" t="s">
        <v>3563</v>
      </c>
      <c r="AE3247" s="3">
        <v>2.0</v>
      </c>
      <c r="AF3247" s="3">
        <f t="array" ref="AF3247">ROUNDDOWN(INDEX($A:$O,MATCH(AD3247,$A:$A,0),COLUMN(O$1))/AE3247,0)</f>
        <v>5</v>
      </c>
      <c r="AG3247" s="3">
        <f t="array" ref="AG3247">ROUNDDOWN(INDEX($A:$J,MATCH(AD3247,$A:$A,0),COLUMN(H$1))/AE3247,0)+AF3247</f>
        <v>5</v>
      </c>
      <c r="AH3247" s="5">
        <f>IFERROR(__xludf.DUMMYFUNCTION("SINGLE(XLOOKUP(AD3247,A:A,M:M))"),45323.0)</f>
        <v>45323</v>
      </c>
      <c r="AI3247" s="3">
        <f t="array" ref="AI3247">ROUNDDOWN(INDEX($A:$N,MATCH(AD3247,$A:$A,0),COLUMN(N$1))/AE3247,0)+AG3247</f>
        <v>17</v>
      </c>
      <c r="AJ3247" s="3" t="str">
        <f t="array" ref="AJ3247">INDEX($A:$P,MATCH(AD3247,$A:$A,0),COLUMN(P$1))</f>
        <v>LC BEDROOM</v>
      </c>
    </row>
    <row r="3248" ht="15.75" customHeight="1">
      <c r="A3248" s="3" t="s">
        <v>3597</v>
      </c>
      <c r="B3248" s="4" t="str">
        <f t="shared" si="126"/>
        <v>SETMKBDQN4A</v>
      </c>
      <c r="D3248" s="3" t="s">
        <v>101</v>
      </c>
      <c r="G3248" s="4">
        <v>0.0</v>
      </c>
      <c r="I3248" s="4">
        <v>0.0</v>
      </c>
      <c r="J3248" s="4">
        <v>4.0</v>
      </c>
      <c r="K3248" s="4">
        <v>0.0</v>
      </c>
      <c r="L3248" s="4">
        <v>0.0</v>
      </c>
      <c r="O3248" s="6">
        <f t="shared" si="2"/>
        <v>4</v>
      </c>
      <c r="P3248" s="3" t="s">
        <v>1894</v>
      </c>
      <c r="Q3248" s="3" t="str">
        <f t="shared" si="3"/>
        <v>LC BEDROOM</v>
      </c>
      <c r="R3248" s="3">
        <f t="shared" si="4"/>
        <v>5</v>
      </c>
      <c r="S3248" s="3">
        <f t="shared" si="5"/>
        <v>0</v>
      </c>
      <c r="T3248" s="7">
        <f t="shared" si="6"/>
        <v>4</v>
      </c>
      <c r="U3248" s="8">
        <f t="array" ref="U3248">IF(W3248&lt;&gt;0,MAX(IFERROR(INDEX(A:S,MATCH(W3248,A:A,0),COLUMN(M$2)),0),IFERROR(INDEX(A:S,MATCH(AD3248,A:A,0),COLUMN(M$2)),0),IFERROR(INDEX(A:S,MATCH(AK3248,A:A,0),COLUMN(M$2)),0),IFERROR(INDEX(A:S,MATCH(AR3248,A:A,0),COLUMN(M$2)),0)),M3248)</f>
        <v>45323</v>
      </c>
      <c r="V3248" s="3">
        <f t="shared" si="7"/>
        <v>0</v>
      </c>
      <c r="W3248" s="3" t="s">
        <v>3557</v>
      </c>
      <c r="X3248" s="3">
        <v>1.0</v>
      </c>
      <c r="Y3248" s="3">
        <f t="array" ref="Y3248">ROUNDDOWN(INDEX($A:$O,MATCH(W3248,$A:$A,0),COLUMN(O$1))/X3248,0)</f>
        <v>5</v>
      </c>
      <c r="Z3248" s="3">
        <f t="array" ref="Z3248">ROUNDDOWN(INDEX($A:$J,MATCH(W3248,$A:$A,0),COLUMN(H$1))/X3248,0)+Y3248</f>
        <v>5</v>
      </c>
      <c r="AA3248" s="5" t="str">
        <f>IFERROR(__xludf.DUMMYFUNCTION("SINGLE(XLOOKUP(W3248,A:A,M:M))"),"")</f>
        <v/>
      </c>
      <c r="AB3248" s="3">
        <f t="array" ref="AB3248">ROUNDDOWN(INDEX($A:$N,MATCH(W3248,$A:$A,0),COLUMN(N$1))/X3248,0)+Z3248</f>
        <v>5</v>
      </c>
      <c r="AC3248" s="3" t="str">
        <f t="array" ref="AC3248">INDEX($A:$P,MATCH(W3248,$A:$A,0),COLUMN(P$1))</f>
        <v>LC BEDROOM</v>
      </c>
      <c r="AD3248" s="3" t="s">
        <v>3563</v>
      </c>
      <c r="AE3248" s="3">
        <v>2.0</v>
      </c>
      <c r="AF3248" s="3">
        <f t="array" ref="AF3248">ROUNDDOWN(INDEX($A:$O,MATCH(AD3248,$A:$A,0),COLUMN(O$1))/AE3248,0)</f>
        <v>5</v>
      </c>
      <c r="AG3248" s="3">
        <f t="array" ref="AG3248">ROUNDDOWN(INDEX($A:$J,MATCH(AD3248,$A:$A,0),COLUMN(H$1))/AE3248,0)+AF3248</f>
        <v>5</v>
      </c>
      <c r="AH3248" s="5">
        <f>IFERROR(__xludf.DUMMYFUNCTION("SINGLE(XLOOKUP(AD3248,A:A,M:M))"),45323.0)</f>
        <v>45323</v>
      </c>
      <c r="AI3248" s="3">
        <f t="array" ref="AI3248">ROUNDDOWN(INDEX($A:$N,MATCH(AD3248,$A:$A,0),COLUMN(N$1))/AE3248,0)+AG3248</f>
        <v>17</v>
      </c>
      <c r="AJ3248" s="3" t="str">
        <f t="array" ref="AJ3248">INDEX($A:$P,MATCH(AD3248,$A:$A,0),COLUMN(P$1))</f>
        <v>LC BEDROOM</v>
      </c>
      <c r="AK3248" s="3" t="s">
        <v>3562</v>
      </c>
      <c r="AL3248" s="3">
        <v>1.0</v>
      </c>
      <c r="AM3248" s="3">
        <f t="array" ref="AM3248">ROUNDDOWN(INDEX($A:$O,MATCH(AK3248,$A:$A,0),COLUMN(O$1))/AL3248,0)</f>
        <v>7</v>
      </c>
      <c r="AN3248" s="3">
        <f t="array" ref="AN3248">ROUNDDOWN(INDEX($A:$J,MATCH(AK3248,$A:$A,0),COLUMN(H$1))/AL3248,0)+AM3248</f>
        <v>7</v>
      </c>
      <c r="AO3248" s="5">
        <f t="array" ref="AO3248">XLOOKUP(AK3248,$A:$A,$M:$M)</f>
        <v>45323</v>
      </c>
      <c r="AP3248" s="3">
        <f t="array" ref="AP3248">ROUNDDOWN(INDEX($A:$N,MATCH(AK3248,$A:$A,0),COLUMN(N$1))/AL3248,0)+AN3248</f>
        <v>13</v>
      </c>
      <c r="AQ3248" s="3" t="str">
        <f t="array" ref="AQ3248">INDEX($A:$P,MATCH(AK3248,$A:$A,0),COLUMN(P$1))</f>
        <v>LC BEDROOM</v>
      </c>
    </row>
    <row r="3249" ht="15.75" customHeight="1">
      <c r="A3249" s="3" t="s">
        <v>3598</v>
      </c>
      <c r="B3249" s="4" t="str">
        <f t="shared" si="126"/>
        <v>SETPEBDKG3A</v>
      </c>
      <c r="D3249" s="3" t="s">
        <v>101</v>
      </c>
      <c r="G3249" s="4">
        <v>0.0</v>
      </c>
      <c r="I3249" s="4">
        <v>0.0</v>
      </c>
      <c r="J3249" s="4">
        <v>0.0</v>
      </c>
      <c r="K3249" s="4">
        <v>0.0</v>
      </c>
      <c r="L3249" s="4">
        <v>0.0</v>
      </c>
      <c r="O3249" s="6">
        <f t="shared" si="2"/>
        <v>0</v>
      </c>
      <c r="P3249" s="3" t="s">
        <v>1894</v>
      </c>
      <c r="Q3249" s="3" t="str">
        <f t="shared" si="3"/>
        <v>LC BEDROOM</v>
      </c>
      <c r="R3249" s="3">
        <f t="shared" si="4"/>
        <v>0</v>
      </c>
      <c r="S3249" s="3">
        <f t="shared" si="5"/>
        <v>0</v>
      </c>
      <c r="T3249" s="7">
        <f t="shared" si="6"/>
        <v>0</v>
      </c>
      <c r="U3249" s="8">
        <f t="array" ref="U3249">IF(W3249&lt;&gt;0,MAX(IFERROR(INDEX(A:S,MATCH(W3249,A:A,0),COLUMN(M$2)),0),IFERROR(INDEX(A:S,MATCH(AD3249,A:A,0),COLUMN(M$2)),0),IFERROR(INDEX(A:S,MATCH(AK3249,A:A,0),COLUMN(M$2)),0),IFERROR(INDEX(A:S,MATCH(AR3249,A:A,0),COLUMN(M$2)),0)),M3249)</f>
        <v>45323</v>
      </c>
      <c r="V3249" s="3">
        <f t="shared" si="7"/>
        <v>0</v>
      </c>
      <c r="W3249" s="3" t="s">
        <v>3564</v>
      </c>
      <c r="X3249" s="3">
        <v>1.0</v>
      </c>
      <c r="Y3249" s="3">
        <f t="array" ref="Y3249">ROUNDDOWN(INDEX($A:$O,MATCH(W3249,$A:$A,0),COLUMN(O$1))/X3249,0)</f>
        <v>0</v>
      </c>
      <c r="Z3249" s="3">
        <f t="array" ref="Z3249">ROUNDDOWN(INDEX($A:$J,MATCH(W3249,$A:$A,0),COLUMN(H$1))/X3249,0)+Y3249</f>
        <v>0</v>
      </c>
      <c r="AA3249" s="5" t="str">
        <f>IFERROR(__xludf.DUMMYFUNCTION("SINGLE(XLOOKUP(W3249,A:A,M:M))"),"")</f>
        <v/>
      </c>
      <c r="AB3249" s="3">
        <f t="array" ref="AB3249">ROUNDDOWN(INDEX($A:$N,MATCH(W3249,$A:$A,0),COLUMN(N$1))/X3249,0)+Z3249</f>
        <v>0</v>
      </c>
      <c r="AC3249" s="3" t="str">
        <f t="array" ref="AC3249">INDEX($A:$P,MATCH(W3249,$A:$A,0),COLUMN(P$1))</f>
        <v>LC BEDROOM</v>
      </c>
      <c r="AD3249" s="3" t="s">
        <v>3576</v>
      </c>
      <c r="AE3249" s="3">
        <v>2.0</v>
      </c>
      <c r="AF3249" s="3">
        <f t="array" ref="AF3249">ROUNDDOWN(INDEX($A:$O,MATCH(AD3249,$A:$A,0),COLUMN(O$1))/AE3249,0)</f>
        <v>0</v>
      </c>
      <c r="AG3249" s="3">
        <f t="array" ref="AG3249">ROUNDDOWN(INDEX($A:$J,MATCH(AD3249,$A:$A,0),COLUMN(H$1))/AE3249,0)+AF3249</f>
        <v>0</v>
      </c>
      <c r="AH3249" s="5">
        <f>IFERROR(__xludf.DUMMYFUNCTION("SINGLE(XLOOKUP(AD3249,A:A,M:M))"),45323.0)</f>
        <v>45323</v>
      </c>
      <c r="AI3249" s="3">
        <f t="array" ref="AI3249">ROUNDDOWN(INDEX($A:$N,MATCH(AD3249,$A:$A,0),COLUMN(N$1))/AE3249,0)+AG3249</f>
        <v>12</v>
      </c>
      <c r="AJ3249" s="3" t="str">
        <f t="array" ref="AJ3249">INDEX($A:$P,MATCH(AD3249,$A:$A,0),COLUMN(P$1))</f>
        <v>LC BEDROOM</v>
      </c>
    </row>
    <row r="3250" ht="15.75" customHeight="1">
      <c r="A3250" s="3" t="s">
        <v>3599</v>
      </c>
      <c r="B3250" s="4" t="str">
        <f t="shared" si="126"/>
        <v>SETPEBDKG4A</v>
      </c>
      <c r="D3250" s="3" t="s">
        <v>101</v>
      </c>
      <c r="G3250" s="4">
        <v>0.0</v>
      </c>
      <c r="I3250" s="4">
        <v>0.0</v>
      </c>
      <c r="J3250" s="4">
        <v>0.0</v>
      </c>
      <c r="K3250" s="4">
        <v>0.0</v>
      </c>
      <c r="L3250" s="4">
        <v>0.0</v>
      </c>
      <c r="O3250" s="6">
        <f t="shared" si="2"/>
        <v>0</v>
      </c>
      <c r="P3250" s="3" t="s">
        <v>1894</v>
      </c>
      <c r="Q3250" s="3" t="str">
        <f t="shared" si="3"/>
        <v>LC BEDROOM</v>
      </c>
      <c r="R3250" s="3">
        <f t="shared" si="4"/>
        <v>0</v>
      </c>
      <c r="S3250" s="3">
        <f t="shared" si="5"/>
        <v>0</v>
      </c>
      <c r="T3250" s="7">
        <f t="shared" si="6"/>
        <v>0</v>
      </c>
      <c r="U3250" s="8">
        <f t="array" ref="U3250">IF(W3250&lt;&gt;0,MAX(IFERROR(INDEX(A:S,MATCH(W3250,A:A,0),COLUMN(M$2)),0),IFERROR(INDEX(A:S,MATCH(AD3250,A:A,0),COLUMN(M$2)),0),IFERROR(INDEX(A:S,MATCH(AK3250,A:A,0),COLUMN(M$2)),0),IFERROR(INDEX(A:S,MATCH(AR3250,A:A,0),COLUMN(M$2)),0)),M3250)</f>
        <v>45323</v>
      </c>
      <c r="V3250" s="3">
        <f t="shared" si="7"/>
        <v>0</v>
      </c>
      <c r="W3250" s="3" t="s">
        <v>3564</v>
      </c>
      <c r="X3250" s="3">
        <v>1.0</v>
      </c>
      <c r="Y3250" s="3">
        <f t="array" ref="Y3250">ROUNDDOWN(INDEX($A:$O,MATCH(W3250,$A:$A,0),COLUMN(O$1))/X3250,0)</f>
        <v>0</v>
      </c>
      <c r="Z3250" s="3">
        <f t="array" ref="Z3250">ROUNDDOWN(INDEX($A:$J,MATCH(W3250,$A:$A,0),COLUMN(H$1))/X3250,0)+Y3250</f>
        <v>0</v>
      </c>
      <c r="AA3250" s="5" t="str">
        <f>IFERROR(__xludf.DUMMYFUNCTION("SINGLE(XLOOKUP(W3250,A:A,M:M))"),"")</f>
        <v/>
      </c>
      <c r="AB3250" s="3">
        <f t="array" ref="AB3250">ROUNDDOWN(INDEX($A:$N,MATCH(W3250,$A:$A,0),COLUMN(N$1))/X3250,0)+Z3250</f>
        <v>0</v>
      </c>
      <c r="AC3250" s="3" t="str">
        <f t="array" ref="AC3250">INDEX($A:$P,MATCH(W3250,$A:$A,0),COLUMN(P$1))</f>
        <v>LC BEDROOM</v>
      </c>
      <c r="AD3250" s="3" t="s">
        <v>3576</v>
      </c>
      <c r="AE3250" s="3">
        <v>2.0</v>
      </c>
      <c r="AF3250" s="3">
        <f t="array" ref="AF3250">ROUNDDOWN(INDEX($A:$O,MATCH(AD3250,$A:$A,0),COLUMN(O$1))/AE3250,0)</f>
        <v>0</v>
      </c>
      <c r="AG3250" s="3">
        <f t="array" ref="AG3250">ROUNDDOWN(INDEX($A:$J,MATCH(AD3250,$A:$A,0),COLUMN(H$1))/AE3250,0)+AF3250</f>
        <v>0</v>
      </c>
      <c r="AH3250" s="5">
        <f>IFERROR(__xludf.DUMMYFUNCTION("SINGLE(XLOOKUP(AD3250,A:A,M:M))"),45323.0)</f>
        <v>45323</v>
      </c>
      <c r="AI3250" s="3">
        <f t="array" ref="AI3250">ROUNDDOWN(INDEX($A:$N,MATCH(AD3250,$A:$A,0),COLUMN(N$1))/AE3250,0)+AG3250</f>
        <v>12</v>
      </c>
      <c r="AJ3250" s="3" t="str">
        <f t="array" ref="AJ3250">INDEX($A:$P,MATCH(AD3250,$A:$A,0),COLUMN(P$1))</f>
        <v>LC BEDROOM</v>
      </c>
      <c r="AK3250" s="3" t="s">
        <v>3575</v>
      </c>
      <c r="AL3250" s="3">
        <v>1.0</v>
      </c>
      <c r="AM3250" s="3">
        <f t="array" ref="AM3250">ROUNDDOWN(INDEX($A:$O,MATCH(AK3250,$A:$A,0),COLUMN(O$1))/AL3250,0)</f>
        <v>6</v>
      </c>
      <c r="AN3250" s="3">
        <f t="array" ref="AN3250">ROUNDDOWN(INDEX($A:$J,MATCH(AK3250,$A:$A,0),COLUMN(H$1))/AL3250,0)+AM3250</f>
        <v>6</v>
      </c>
      <c r="AO3250" s="5">
        <f t="array" ref="AO3250">XLOOKUP(AK3250,$A:$A,$M:$M)</f>
        <v>45323</v>
      </c>
      <c r="AP3250" s="3">
        <f t="array" ref="AP3250">ROUNDDOWN(INDEX($A:$N,MATCH(AK3250,$A:$A,0),COLUMN(N$1))/AL3250,0)+AN3250</f>
        <v>13</v>
      </c>
      <c r="AQ3250" s="3" t="str">
        <f t="array" ref="AQ3250">INDEX($A:$P,MATCH(AK3250,$A:$A,0),COLUMN(P$1))</f>
        <v>LC BEDROOM</v>
      </c>
    </row>
    <row r="3251" ht="15.75" customHeight="1">
      <c r="A3251" s="3" t="s">
        <v>3600</v>
      </c>
      <c r="B3251" s="4" t="str">
        <f t="shared" si="126"/>
        <v>SETPEBDQN3A</v>
      </c>
      <c r="D3251" s="3" t="s">
        <v>101</v>
      </c>
      <c r="G3251" s="4">
        <v>0.0</v>
      </c>
      <c r="I3251" s="4">
        <v>0.0</v>
      </c>
      <c r="J3251" s="4">
        <v>0.0</v>
      </c>
      <c r="K3251" s="4">
        <v>0.0</v>
      </c>
      <c r="L3251" s="4">
        <v>0.0</v>
      </c>
      <c r="O3251" s="6">
        <f t="shared" si="2"/>
        <v>0</v>
      </c>
      <c r="P3251" s="3" t="s">
        <v>1894</v>
      </c>
      <c r="Q3251" s="3" t="str">
        <f t="shared" si="3"/>
        <v>LC BEDROOM</v>
      </c>
      <c r="R3251" s="3">
        <f t="shared" si="4"/>
        <v>0</v>
      </c>
      <c r="S3251" s="3">
        <f t="shared" si="5"/>
        <v>0</v>
      </c>
      <c r="T3251" s="7">
        <f t="shared" si="6"/>
        <v>0</v>
      </c>
      <c r="U3251" s="8">
        <f t="array" ref="U3251">IF(W3251&lt;&gt;0,MAX(IFERROR(INDEX(A:S,MATCH(W3251,A:A,0),COLUMN(M$2)),0),IFERROR(INDEX(A:S,MATCH(AD3251,A:A,0),COLUMN(M$2)),0),IFERROR(INDEX(A:S,MATCH(AK3251,A:A,0),COLUMN(M$2)),0),IFERROR(INDEX(A:S,MATCH(AR3251,A:A,0),COLUMN(M$2)),0)),M3251)</f>
        <v>45323</v>
      </c>
      <c r="V3251" s="3">
        <f t="shared" si="7"/>
        <v>9</v>
      </c>
      <c r="W3251" s="3" t="s">
        <v>3568</v>
      </c>
      <c r="X3251" s="3">
        <v>1.0</v>
      </c>
      <c r="Y3251" s="3">
        <f t="array" ref="Y3251">ROUNDDOWN(INDEX($A:$O,MATCH(W3251,$A:$A,0),COLUMN(O$1))/X3251,0)</f>
        <v>9</v>
      </c>
      <c r="Z3251" s="3">
        <f t="array" ref="Z3251">ROUNDDOWN(INDEX($A:$J,MATCH(W3251,$A:$A,0),COLUMN(H$1))/X3251,0)+Y3251</f>
        <v>9</v>
      </c>
      <c r="AA3251" s="5" t="str">
        <f>IFERROR(__xludf.DUMMYFUNCTION("SINGLE(XLOOKUP(W3251,A:A,M:M))"),"")</f>
        <v/>
      </c>
      <c r="AB3251" s="3">
        <f t="array" ref="AB3251">ROUNDDOWN(INDEX($A:$N,MATCH(W3251,$A:$A,0),COLUMN(N$1))/X3251,0)+Z3251</f>
        <v>9</v>
      </c>
      <c r="AC3251" s="3" t="str">
        <f t="array" ref="AC3251">INDEX($A:$P,MATCH(W3251,$A:$A,0),COLUMN(P$1))</f>
        <v>LC BEDROOM</v>
      </c>
      <c r="AD3251" s="3" t="s">
        <v>3576</v>
      </c>
      <c r="AE3251" s="3">
        <v>2.0</v>
      </c>
      <c r="AF3251" s="3">
        <f t="array" ref="AF3251">ROUNDDOWN(INDEX($A:$O,MATCH(AD3251,$A:$A,0),COLUMN(O$1))/AE3251,0)</f>
        <v>0</v>
      </c>
      <c r="AG3251" s="3">
        <f t="array" ref="AG3251">ROUNDDOWN(INDEX($A:$J,MATCH(AD3251,$A:$A,0),COLUMN(H$1))/AE3251,0)+AF3251</f>
        <v>0</v>
      </c>
      <c r="AH3251" s="5">
        <f>IFERROR(__xludf.DUMMYFUNCTION("SINGLE(XLOOKUP(AD3251,A:A,M:M))"),45323.0)</f>
        <v>45323</v>
      </c>
      <c r="AI3251" s="3">
        <f t="array" ref="AI3251">ROUNDDOWN(INDEX($A:$N,MATCH(AD3251,$A:$A,0),COLUMN(N$1))/AE3251,0)+AG3251</f>
        <v>12</v>
      </c>
      <c r="AJ3251" s="3" t="str">
        <f t="array" ref="AJ3251">INDEX($A:$P,MATCH(AD3251,$A:$A,0),COLUMN(P$1))</f>
        <v>LC BEDROOM</v>
      </c>
    </row>
    <row r="3252" ht="15.75" customHeight="1">
      <c r="A3252" s="3" t="s">
        <v>3601</v>
      </c>
      <c r="B3252" s="4" t="str">
        <f t="shared" si="126"/>
        <v>SETPEBDQN4A</v>
      </c>
      <c r="D3252" s="3" t="s">
        <v>101</v>
      </c>
      <c r="G3252" s="4">
        <v>0.0</v>
      </c>
      <c r="I3252" s="4">
        <v>0.0</v>
      </c>
      <c r="J3252" s="4">
        <v>0.0</v>
      </c>
      <c r="K3252" s="4">
        <v>0.0</v>
      </c>
      <c r="L3252" s="4">
        <v>0.0</v>
      </c>
      <c r="O3252" s="6">
        <f t="shared" si="2"/>
        <v>0</v>
      </c>
      <c r="P3252" s="3" t="s">
        <v>1894</v>
      </c>
      <c r="Q3252" s="3" t="str">
        <f t="shared" si="3"/>
        <v>LC BEDROOM</v>
      </c>
      <c r="R3252" s="3">
        <f t="shared" si="4"/>
        <v>0</v>
      </c>
      <c r="S3252" s="3">
        <f t="shared" si="5"/>
        <v>0</v>
      </c>
      <c r="T3252" s="7">
        <f t="shared" si="6"/>
        <v>0</v>
      </c>
      <c r="U3252" s="8">
        <f t="array" ref="U3252">IF(W3252&lt;&gt;0,MAX(IFERROR(INDEX(A:S,MATCH(W3252,A:A,0),COLUMN(M$2)),0),IFERROR(INDEX(A:S,MATCH(AD3252,A:A,0),COLUMN(M$2)),0),IFERROR(INDEX(A:S,MATCH(AK3252,A:A,0),COLUMN(M$2)),0),IFERROR(INDEX(A:S,MATCH(AR3252,A:A,0),COLUMN(M$2)),0)),M3252)</f>
        <v>45323</v>
      </c>
      <c r="V3252" s="3">
        <f t="shared" si="7"/>
        <v>9</v>
      </c>
      <c r="W3252" s="3" t="s">
        <v>3568</v>
      </c>
      <c r="X3252" s="3">
        <v>1.0</v>
      </c>
      <c r="Y3252" s="3">
        <f t="array" ref="Y3252">ROUNDDOWN(INDEX($A:$O,MATCH(W3252,$A:$A,0),COLUMN(O$1))/X3252,0)</f>
        <v>9</v>
      </c>
      <c r="Z3252" s="3">
        <f t="array" ref="Z3252">ROUNDDOWN(INDEX($A:$J,MATCH(W3252,$A:$A,0),COLUMN(H$1))/X3252,0)+Y3252</f>
        <v>9</v>
      </c>
      <c r="AA3252" s="5" t="str">
        <f>IFERROR(__xludf.DUMMYFUNCTION("SINGLE(XLOOKUP(W3252,A:A,M:M))"),"")</f>
        <v/>
      </c>
      <c r="AB3252" s="3">
        <f t="array" ref="AB3252">ROUNDDOWN(INDEX($A:$N,MATCH(W3252,$A:$A,0),COLUMN(N$1))/X3252,0)+Z3252</f>
        <v>9</v>
      </c>
      <c r="AC3252" s="3" t="str">
        <f t="array" ref="AC3252">INDEX($A:$P,MATCH(W3252,$A:$A,0),COLUMN(P$1))</f>
        <v>LC BEDROOM</v>
      </c>
      <c r="AD3252" s="3" t="s">
        <v>3576</v>
      </c>
      <c r="AE3252" s="3">
        <v>2.0</v>
      </c>
      <c r="AF3252" s="3">
        <f t="array" ref="AF3252">ROUNDDOWN(INDEX($A:$O,MATCH(AD3252,$A:$A,0),COLUMN(O$1))/AE3252,0)</f>
        <v>0</v>
      </c>
      <c r="AG3252" s="3">
        <f t="array" ref="AG3252">ROUNDDOWN(INDEX($A:$J,MATCH(AD3252,$A:$A,0),COLUMN(H$1))/AE3252,0)+AF3252</f>
        <v>0</v>
      </c>
      <c r="AH3252" s="5">
        <f>IFERROR(__xludf.DUMMYFUNCTION("SINGLE(XLOOKUP(AD3252,A:A,M:M))"),45323.0)</f>
        <v>45323</v>
      </c>
      <c r="AI3252" s="3">
        <f t="array" ref="AI3252">ROUNDDOWN(INDEX($A:$N,MATCH(AD3252,$A:$A,0),COLUMN(N$1))/AE3252,0)+AG3252</f>
        <v>12</v>
      </c>
      <c r="AJ3252" s="3" t="str">
        <f t="array" ref="AJ3252">INDEX($A:$P,MATCH(AD3252,$A:$A,0),COLUMN(P$1))</f>
        <v>LC BEDROOM</v>
      </c>
      <c r="AK3252" s="3" t="s">
        <v>3575</v>
      </c>
      <c r="AL3252" s="3">
        <v>1.0</v>
      </c>
      <c r="AM3252" s="3">
        <f t="array" ref="AM3252">ROUNDDOWN(INDEX($A:$O,MATCH(AK3252,$A:$A,0),COLUMN(O$1))/AL3252,0)</f>
        <v>6</v>
      </c>
      <c r="AN3252" s="3">
        <f t="array" ref="AN3252">ROUNDDOWN(INDEX($A:$J,MATCH(AK3252,$A:$A,0),COLUMN(H$1))/AL3252,0)+AM3252</f>
        <v>6</v>
      </c>
      <c r="AO3252" s="5">
        <f t="array" ref="AO3252">XLOOKUP(AK3252,$A:$A,$M:$M)</f>
        <v>45323</v>
      </c>
      <c r="AP3252" s="3">
        <f t="array" ref="AP3252">ROUNDDOWN(INDEX($A:$N,MATCH(AK3252,$A:$A,0),COLUMN(N$1))/AL3252,0)+AN3252</f>
        <v>13</v>
      </c>
      <c r="AQ3252" s="3" t="str">
        <f t="array" ref="AQ3252">INDEX($A:$P,MATCH(AK3252,$A:$A,0),COLUMN(P$1))</f>
        <v>LC BEDROOM</v>
      </c>
    </row>
    <row r="3253" ht="15.75" customHeight="1">
      <c r="A3253" s="3" t="s">
        <v>3602</v>
      </c>
      <c r="B3253" s="4" t="str">
        <f t="shared" si="126"/>
        <v>SETSRBDKG3A</v>
      </c>
      <c r="D3253" s="3" t="s">
        <v>101</v>
      </c>
      <c r="G3253" s="4">
        <v>0.0</v>
      </c>
      <c r="I3253" s="4">
        <v>0.0</v>
      </c>
      <c r="J3253" s="4">
        <v>0.0</v>
      </c>
      <c r="K3253" s="4">
        <v>0.0</v>
      </c>
      <c r="L3253" s="4">
        <v>0.0</v>
      </c>
      <c r="O3253" s="6">
        <f t="shared" si="2"/>
        <v>0</v>
      </c>
      <c r="P3253" s="3" t="s">
        <v>1894</v>
      </c>
      <c r="Q3253" s="3" t="str">
        <f t="shared" si="3"/>
        <v>LC BEDROOM</v>
      </c>
      <c r="R3253" s="3">
        <f t="shared" si="4"/>
        <v>0</v>
      </c>
      <c r="S3253" s="3">
        <f t="shared" si="5"/>
        <v>0</v>
      </c>
      <c r="T3253" s="7">
        <f t="shared" si="6"/>
        <v>0</v>
      </c>
      <c r="U3253" s="8">
        <f t="array" ref="U3253">IF(W3253&lt;&gt;0,MAX(IFERROR(INDEX(A:S,MATCH(W3253,A:A,0),COLUMN(M$2)),0),IFERROR(INDEX(A:S,MATCH(AD3253,A:A,0),COLUMN(M$2)),0),IFERROR(INDEX(A:S,MATCH(AK3253,A:A,0),COLUMN(M$2)),0),IFERROR(INDEX(A:S,MATCH(AR3253,A:A,0),COLUMN(M$2)),0)),M3253)</f>
        <v>45323</v>
      </c>
      <c r="V3253" s="3">
        <f t="shared" si="7"/>
        <v>0</v>
      </c>
      <c r="W3253" s="3" t="s">
        <v>3577</v>
      </c>
      <c r="X3253" s="3">
        <v>1.0</v>
      </c>
      <c r="Y3253" s="3">
        <f t="array" ref="Y3253">ROUNDDOWN(INDEX($A:$O,MATCH(W3253,$A:$A,0),COLUMN(O$1))/X3253,0)</f>
        <v>0</v>
      </c>
      <c r="Z3253" s="3">
        <f t="array" ref="Z3253">ROUNDDOWN(INDEX($A:$J,MATCH(W3253,$A:$A,0),COLUMN(H$1))/X3253,0)+Y3253</f>
        <v>0</v>
      </c>
      <c r="AA3253" s="5" t="str">
        <f>IFERROR(__xludf.DUMMYFUNCTION("SINGLE(XLOOKUP(W3253,A:A,M:M))"),"")</f>
        <v/>
      </c>
      <c r="AB3253" s="3">
        <f t="array" ref="AB3253">ROUNDDOWN(INDEX($A:$N,MATCH(W3253,$A:$A,0),COLUMN(N$1))/X3253,0)+Z3253</f>
        <v>0</v>
      </c>
      <c r="AC3253" s="3" t="str">
        <f t="array" ref="AC3253">INDEX($A:$P,MATCH(W3253,$A:$A,0),COLUMN(P$1))</f>
        <v>LC BEDROOM</v>
      </c>
      <c r="AD3253" s="3" t="s">
        <v>3589</v>
      </c>
      <c r="AE3253" s="3">
        <v>2.0</v>
      </c>
      <c r="AF3253" s="3">
        <f t="array" ref="AF3253">ROUNDDOWN(INDEX($A:$O,MATCH(AD3253,$A:$A,0),COLUMN(O$1))/AE3253,0)</f>
        <v>3</v>
      </c>
      <c r="AG3253" s="3">
        <f t="array" ref="AG3253">ROUNDDOWN(INDEX($A:$J,MATCH(AD3253,$A:$A,0),COLUMN(H$1))/AE3253,0)+AF3253</f>
        <v>3</v>
      </c>
      <c r="AH3253" s="5">
        <f>IFERROR(__xludf.DUMMYFUNCTION("SINGLE(XLOOKUP(AD3253,A:A,M:M))"),45323.0)</f>
        <v>45323</v>
      </c>
      <c r="AI3253" s="3">
        <f t="array" ref="AI3253">ROUNDDOWN(INDEX($A:$N,MATCH(AD3253,$A:$A,0),COLUMN(N$1))/AE3253,0)+AG3253</f>
        <v>26</v>
      </c>
      <c r="AJ3253" s="3" t="str">
        <f t="array" ref="AJ3253">INDEX($A:$P,MATCH(AD3253,$A:$A,0),COLUMN(P$1))</f>
        <v>LC BEDROOM</v>
      </c>
    </row>
    <row r="3254" ht="15.75" customHeight="1">
      <c r="A3254" s="3" t="s">
        <v>3603</v>
      </c>
      <c r="B3254" s="4" t="str">
        <f t="shared" si="126"/>
        <v>SETSRBDKG4A</v>
      </c>
      <c r="D3254" s="3" t="s">
        <v>101</v>
      </c>
      <c r="G3254" s="4">
        <v>0.0</v>
      </c>
      <c r="I3254" s="4">
        <v>0.0</v>
      </c>
      <c r="J3254" s="4">
        <v>0.0</v>
      </c>
      <c r="K3254" s="4">
        <v>0.0</v>
      </c>
      <c r="L3254" s="4">
        <v>0.0</v>
      </c>
      <c r="O3254" s="6">
        <f t="shared" si="2"/>
        <v>0</v>
      </c>
      <c r="P3254" s="3" t="s">
        <v>1894</v>
      </c>
      <c r="Q3254" s="3" t="str">
        <f t="shared" si="3"/>
        <v>LC BEDROOM</v>
      </c>
      <c r="R3254" s="3">
        <f t="shared" si="4"/>
        <v>0</v>
      </c>
      <c r="S3254" s="3">
        <f t="shared" si="5"/>
        <v>0</v>
      </c>
      <c r="T3254" s="7">
        <f t="shared" si="6"/>
        <v>0</v>
      </c>
      <c r="U3254" s="8">
        <f t="array" ref="U3254">IF(W3254&lt;&gt;0,MAX(IFERROR(INDEX(A:S,MATCH(W3254,A:A,0),COLUMN(M$2)),0),IFERROR(INDEX(A:S,MATCH(AD3254,A:A,0),COLUMN(M$2)),0),IFERROR(INDEX(A:S,MATCH(AK3254,A:A,0),COLUMN(M$2)),0),IFERROR(INDEX(A:S,MATCH(AR3254,A:A,0),COLUMN(M$2)),0)),M3254)</f>
        <v>45323</v>
      </c>
      <c r="V3254" s="3">
        <f t="shared" si="7"/>
        <v>0</v>
      </c>
      <c r="W3254" s="3" t="s">
        <v>3577</v>
      </c>
      <c r="X3254" s="3">
        <v>1.0</v>
      </c>
      <c r="Y3254" s="3">
        <f t="array" ref="Y3254">ROUNDDOWN(INDEX($A:$O,MATCH(W3254,$A:$A,0),COLUMN(O$1))/X3254,0)</f>
        <v>0</v>
      </c>
      <c r="Z3254" s="3">
        <f t="array" ref="Z3254">ROUNDDOWN(INDEX($A:$J,MATCH(W3254,$A:$A,0),COLUMN(H$1))/X3254,0)+Y3254</f>
        <v>0</v>
      </c>
      <c r="AA3254" s="5" t="str">
        <f>IFERROR(__xludf.DUMMYFUNCTION("SINGLE(XLOOKUP(W3254,A:A,M:M))"),"")</f>
        <v/>
      </c>
      <c r="AB3254" s="3">
        <f t="array" ref="AB3254">ROUNDDOWN(INDEX($A:$N,MATCH(W3254,$A:$A,0),COLUMN(N$1))/X3254,0)+Z3254</f>
        <v>0</v>
      </c>
      <c r="AC3254" s="3" t="str">
        <f t="array" ref="AC3254">INDEX($A:$P,MATCH(W3254,$A:$A,0),COLUMN(P$1))</f>
        <v>LC BEDROOM</v>
      </c>
      <c r="AD3254" s="3" t="s">
        <v>3589</v>
      </c>
      <c r="AE3254" s="3">
        <v>2.0</v>
      </c>
      <c r="AF3254" s="3">
        <f t="array" ref="AF3254">ROUNDDOWN(INDEX($A:$O,MATCH(AD3254,$A:$A,0),COLUMN(O$1))/AE3254,0)</f>
        <v>3</v>
      </c>
      <c r="AG3254" s="3">
        <f t="array" ref="AG3254">ROUNDDOWN(INDEX($A:$J,MATCH(AD3254,$A:$A,0),COLUMN(H$1))/AE3254,0)+AF3254</f>
        <v>3</v>
      </c>
      <c r="AH3254" s="5">
        <f>IFERROR(__xludf.DUMMYFUNCTION("SINGLE(XLOOKUP(AD3254,A:A,M:M))"),45323.0)</f>
        <v>45323</v>
      </c>
      <c r="AI3254" s="3">
        <f t="array" ref="AI3254">ROUNDDOWN(INDEX($A:$N,MATCH(AD3254,$A:$A,0),COLUMN(N$1))/AE3254,0)+AG3254</f>
        <v>26</v>
      </c>
      <c r="AJ3254" s="3" t="str">
        <f t="array" ref="AJ3254">INDEX($A:$P,MATCH(AD3254,$A:$A,0),COLUMN(P$1))</f>
        <v>LC BEDROOM</v>
      </c>
      <c r="AK3254" s="3" t="s">
        <v>3588</v>
      </c>
      <c r="AL3254" s="3">
        <v>1.0</v>
      </c>
      <c r="AM3254" s="3">
        <f t="array" ref="AM3254">ROUNDDOWN(INDEX($A:$O,MATCH(AK3254,$A:$A,0),COLUMN(O$1))/AL3254,0)</f>
        <v>6</v>
      </c>
      <c r="AN3254" s="3">
        <f t="array" ref="AN3254">ROUNDDOWN(INDEX($A:$J,MATCH(AK3254,$A:$A,0),COLUMN(H$1))/AL3254,0)+AM3254</f>
        <v>6</v>
      </c>
      <c r="AO3254" s="5">
        <f t="array" ref="AO3254">XLOOKUP(AK3254,$A:$A,$M:$M)</f>
        <v>45323</v>
      </c>
      <c r="AP3254" s="3">
        <f t="array" ref="AP3254">ROUNDDOWN(INDEX($A:$N,MATCH(AK3254,$A:$A,0),COLUMN(N$1))/AL3254,0)+AN3254</f>
        <v>21</v>
      </c>
      <c r="AQ3254" s="3" t="str">
        <f t="array" ref="AQ3254">INDEX($A:$P,MATCH(AK3254,$A:$A,0),COLUMN(P$1))</f>
        <v>LC BEDROOM</v>
      </c>
    </row>
    <row r="3255" ht="15.75" customHeight="1">
      <c r="A3255" s="3" t="s">
        <v>3604</v>
      </c>
      <c r="B3255" s="4" t="str">
        <f t="shared" si="126"/>
        <v>SETSRBDQN3A</v>
      </c>
      <c r="D3255" s="3" t="s">
        <v>101</v>
      </c>
      <c r="G3255" s="4">
        <v>0.0</v>
      </c>
      <c r="I3255" s="4">
        <v>0.0</v>
      </c>
      <c r="J3255" s="4">
        <v>0.0</v>
      </c>
      <c r="K3255" s="4">
        <v>0.0</v>
      </c>
      <c r="L3255" s="4">
        <v>0.0</v>
      </c>
      <c r="O3255" s="6">
        <f t="shared" si="2"/>
        <v>0</v>
      </c>
      <c r="P3255" s="3" t="s">
        <v>1894</v>
      </c>
      <c r="Q3255" s="3" t="str">
        <f t="shared" si="3"/>
        <v>LC BEDROOM</v>
      </c>
      <c r="R3255" s="3">
        <f t="shared" si="4"/>
        <v>0</v>
      </c>
      <c r="S3255" s="3">
        <f t="shared" si="5"/>
        <v>0</v>
      </c>
      <c r="T3255" s="7">
        <f t="shared" si="6"/>
        <v>0</v>
      </c>
      <c r="U3255" s="8">
        <f t="array" ref="U3255">IF(W3255&lt;&gt;0,MAX(IFERROR(INDEX(A:S,MATCH(W3255,A:A,0),COLUMN(M$2)),0),IFERROR(INDEX(A:S,MATCH(AD3255,A:A,0),COLUMN(M$2)),0),IFERROR(INDEX(A:S,MATCH(AK3255,A:A,0),COLUMN(M$2)),0),IFERROR(INDEX(A:S,MATCH(AR3255,A:A,0),COLUMN(M$2)),0)),M3255)</f>
        <v>45323</v>
      </c>
      <c r="V3255" s="3">
        <f t="shared" si="7"/>
        <v>0</v>
      </c>
      <c r="W3255" s="3" t="s">
        <v>3581</v>
      </c>
      <c r="X3255" s="3">
        <v>1.0</v>
      </c>
      <c r="Y3255" s="3">
        <f t="array" ref="Y3255">ROUNDDOWN(INDEX($A:$O,MATCH(W3255,$A:$A,0),COLUMN(O$1))/X3255,0)</f>
        <v>0</v>
      </c>
      <c r="Z3255" s="3">
        <f t="array" ref="Z3255">ROUNDDOWN(INDEX($A:$J,MATCH(W3255,$A:$A,0),COLUMN(H$1))/X3255,0)+Y3255</f>
        <v>0</v>
      </c>
      <c r="AA3255" s="5" t="str">
        <f>IFERROR(__xludf.DUMMYFUNCTION("SINGLE(XLOOKUP(W3255,A:A,M:M))"),"")</f>
        <v/>
      </c>
      <c r="AB3255" s="3">
        <f t="array" ref="AB3255">ROUNDDOWN(INDEX($A:$N,MATCH(W3255,$A:$A,0),COLUMN(N$1))/X3255,0)+Z3255</f>
        <v>0</v>
      </c>
      <c r="AC3255" s="3" t="str">
        <f t="array" ref="AC3255">INDEX($A:$P,MATCH(W3255,$A:$A,0),COLUMN(P$1))</f>
        <v>LC BEDROOM</v>
      </c>
      <c r="AD3255" s="3" t="s">
        <v>3589</v>
      </c>
      <c r="AE3255" s="3">
        <v>2.0</v>
      </c>
      <c r="AF3255" s="3">
        <f t="array" ref="AF3255">ROUNDDOWN(INDEX($A:$O,MATCH(AD3255,$A:$A,0),COLUMN(O$1))/AE3255,0)</f>
        <v>3</v>
      </c>
      <c r="AG3255" s="3">
        <f t="array" ref="AG3255">ROUNDDOWN(INDEX($A:$J,MATCH(AD3255,$A:$A,0),COLUMN(H$1))/AE3255,0)+AF3255</f>
        <v>3</v>
      </c>
      <c r="AH3255" s="5">
        <f>IFERROR(__xludf.DUMMYFUNCTION("SINGLE(XLOOKUP(AD3255,A:A,M:M))"),45323.0)</f>
        <v>45323</v>
      </c>
      <c r="AI3255" s="3">
        <f t="array" ref="AI3255">ROUNDDOWN(INDEX($A:$N,MATCH(AD3255,$A:$A,0),COLUMN(N$1))/AE3255,0)+AG3255</f>
        <v>26</v>
      </c>
      <c r="AJ3255" s="3" t="str">
        <f t="array" ref="AJ3255">INDEX($A:$P,MATCH(AD3255,$A:$A,0),COLUMN(P$1))</f>
        <v>LC BEDROOM</v>
      </c>
    </row>
    <row r="3256" ht="15.75" customHeight="1">
      <c r="A3256" s="3" t="s">
        <v>3605</v>
      </c>
      <c r="B3256" s="4" t="str">
        <f t="shared" si="126"/>
        <v>SETSRBDQN4A</v>
      </c>
      <c r="D3256" s="3" t="s">
        <v>101</v>
      </c>
      <c r="G3256" s="4">
        <v>0.0</v>
      </c>
      <c r="I3256" s="4">
        <v>0.0</v>
      </c>
      <c r="J3256" s="4">
        <v>0.0</v>
      </c>
      <c r="K3256" s="4">
        <v>0.0</v>
      </c>
      <c r="L3256" s="4">
        <v>0.0</v>
      </c>
      <c r="O3256" s="6">
        <f t="shared" si="2"/>
        <v>0</v>
      </c>
      <c r="P3256" s="3" t="s">
        <v>1894</v>
      </c>
      <c r="Q3256" s="3" t="str">
        <f t="shared" si="3"/>
        <v>LC BEDROOM</v>
      </c>
      <c r="R3256" s="3">
        <f t="shared" si="4"/>
        <v>0</v>
      </c>
      <c r="S3256" s="3">
        <f t="shared" si="5"/>
        <v>0</v>
      </c>
      <c r="T3256" s="7">
        <f t="shared" si="6"/>
        <v>0</v>
      </c>
      <c r="U3256" s="8">
        <f t="array" ref="U3256">IF(W3256&lt;&gt;0,MAX(IFERROR(INDEX(A:S,MATCH(W3256,A:A,0),COLUMN(M$2)),0),IFERROR(INDEX(A:S,MATCH(AD3256,A:A,0),COLUMN(M$2)),0),IFERROR(INDEX(A:S,MATCH(AK3256,A:A,0),COLUMN(M$2)),0),IFERROR(INDEX(A:S,MATCH(AR3256,A:A,0),COLUMN(M$2)),0)),M3256)</f>
        <v>45323</v>
      </c>
      <c r="V3256" s="3">
        <f t="shared" si="7"/>
        <v>0</v>
      </c>
      <c r="W3256" s="3" t="s">
        <v>3581</v>
      </c>
      <c r="X3256" s="3">
        <v>1.0</v>
      </c>
      <c r="Y3256" s="3">
        <f t="array" ref="Y3256">ROUNDDOWN(INDEX($A:$O,MATCH(W3256,$A:$A,0),COLUMN(O$1))/X3256,0)</f>
        <v>0</v>
      </c>
      <c r="Z3256" s="3">
        <f t="array" ref="Z3256">ROUNDDOWN(INDEX($A:$J,MATCH(W3256,$A:$A,0),COLUMN(H$1))/X3256,0)+Y3256</f>
        <v>0</v>
      </c>
      <c r="AA3256" s="5" t="str">
        <f>IFERROR(__xludf.DUMMYFUNCTION("SINGLE(XLOOKUP(W3256,A:A,M:M))"),"")</f>
        <v/>
      </c>
      <c r="AB3256" s="3">
        <f t="array" ref="AB3256">ROUNDDOWN(INDEX($A:$N,MATCH(W3256,$A:$A,0),COLUMN(N$1))/X3256,0)+Z3256</f>
        <v>0</v>
      </c>
      <c r="AC3256" s="3" t="str">
        <f t="array" ref="AC3256">INDEX($A:$P,MATCH(W3256,$A:$A,0),COLUMN(P$1))</f>
        <v>LC BEDROOM</v>
      </c>
      <c r="AD3256" s="3" t="s">
        <v>3589</v>
      </c>
      <c r="AE3256" s="3">
        <v>2.0</v>
      </c>
      <c r="AF3256" s="3">
        <f t="array" ref="AF3256">ROUNDDOWN(INDEX($A:$O,MATCH(AD3256,$A:$A,0),COLUMN(O$1))/AE3256,0)</f>
        <v>3</v>
      </c>
      <c r="AG3256" s="3">
        <f t="array" ref="AG3256">ROUNDDOWN(INDEX($A:$J,MATCH(AD3256,$A:$A,0),COLUMN(H$1))/AE3256,0)+AF3256</f>
        <v>3</v>
      </c>
      <c r="AH3256" s="5">
        <f>IFERROR(__xludf.DUMMYFUNCTION("SINGLE(XLOOKUP(AD3256,A:A,M:M))"),45323.0)</f>
        <v>45323</v>
      </c>
      <c r="AI3256" s="3">
        <f t="array" ref="AI3256">ROUNDDOWN(INDEX($A:$N,MATCH(AD3256,$A:$A,0),COLUMN(N$1))/AE3256,0)+AG3256</f>
        <v>26</v>
      </c>
      <c r="AJ3256" s="3" t="str">
        <f t="array" ref="AJ3256">INDEX($A:$P,MATCH(AD3256,$A:$A,0),COLUMN(P$1))</f>
        <v>LC BEDROOM</v>
      </c>
      <c r="AK3256" s="3" t="s">
        <v>3588</v>
      </c>
      <c r="AL3256" s="3">
        <v>1.0</v>
      </c>
      <c r="AM3256" s="3">
        <f t="array" ref="AM3256">ROUNDDOWN(INDEX($A:$O,MATCH(AK3256,$A:$A,0),COLUMN(O$1))/AL3256,0)</f>
        <v>6</v>
      </c>
      <c r="AN3256" s="3">
        <f t="array" ref="AN3256">ROUNDDOWN(INDEX($A:$J,MATCH(AK3256,$A:$A,0),COLUMN(H$1))/AL3256,0)+AM3256</f>
        <v>6</v>
      </c>
      <c r="AO3256" s="5">
        <f t="array" ref="AO3256">XLOOKUP(AK3256,$A:$A,$M:$M)</f>
        <v>45323</v>
      </c>
      <c r="AP3256" s="3">
        <f t="array" ref="AP3256">ROUNDDOWN(INDEX($A:$N,MATCH(AK3256,$A:$A,0),COLUMN(N$1))/AL3256,0)+AN3256</f>
        <v>21</v>
      </c>
      <c r="AQ3256" s="3" t="str">
        <f t="array" ref="AQ3256">INDEX($A:$P,MATCH(AK3256,$A:$A,0),COLUMN(P$1))</f>
        <v>LC BEDROOM</v>
      </c>
    </row>
    <row r="3257" ht="15.75" customHeight="1">
      <c r="A3257" s="3" t="s">
        <v>3606</v>
      </c>
      <c r="B3257" s="4" t="str">
        <f t="shared" si="126"/>
        <v>SETNMRMGRBS3</v>
      </c>
      <c r="D3257" s="3" t="s">
        <v>101</v>
      </c>
      <c r="G3257" s="4">
        <v>0.0</v>
      </c>
      <c r="I3257" s="4">
        <v>0.0</v>
      </c>
      <c r="J3257" s="4">
        <v>0.0</v>
      </c>
      <c r="K3257" s="4">
        <v>0.0</v>
      </c>
      <c r="L3257" s="4">
        <v>0.0</v>
      </c>
      <c r="O3257" s="6">
        <f t="shared" si="2"/>
        <v>0</v>
      </c>
      <c r="P3257" s="3" t="s">
        <v>144</v>
      </c>
      <c r="Q3257" s="3" t="str">
        <f t="shared" si="3"/>
        <v>LC DINING TABLES</v>
      </c>
      <c r="R3257" s="3">
        <f t="shared" si="4"/>
        <v>-1</v>
      </c>
      <c r="S3257" s="3">
        <f t="shared" si="5"/>
        <v>0</v>
      </c>
      <c r="T3257" s="7">
        <f t="shared" si="6"/>
        <v>0</v>
      </c>
      <c r="U3257" s="8">
        <f t="array" ref="U3257">IF(W3257&lt;&gt;0,MAX(IFERROR(INDEX(A:S,MATCH(W3257,A:A,0),COLUMN(M$2)),0),IFERROR(INDEX(A:S,MATCH(AD3257,A:A,0),COLUMN(M$2)),0),IFERROR(INDEX(A:S,MATCH(AK3257,A:A,0),COLUMN(M$2)),0),IFERROR(INDEX(A:S,MATCH(AR3257,A:A,0),COLUMN(M$2)),0)),M3257)</f>
        <v>0</v>
      </c>
      <c r="V3257" s="3">
        <f t="shared" si="7"/>
        <v>0</v>
      </c>
      <c r="W3257" s="3" t="s">
        <v>2796</v>
      </c>
      <c r="X3257" s="3">
        <v>2.0</v>
      </c>
      <c r="Y3257" s="3">
        <f t="array" ref="Y3257">ROUNDDOWN(INDEX($A:$O,MATCH(W3257,$A:$A,0),COLUMN(O$1))/X3257,0)</f>
        <v>38</v>
      </c>
      <c r="Z3257" s="3">
        <f t="array" ref="Z3257">ROUNDDOWN(INDEX($A:$J,MATCH(W3257,$A:$A,0),COLUMN(H$1))/X3257,0)+Y3257</f>
        <v>38</v>
      </c>
      <c r="AA3257" s="5" t="str">
        <f>IFERROR(__xludf.DUMMYFUNCTION("SINGLE(XLOOKUP(W3257,A:A,M:M))"),"")</f>
        <v/>
      </c>
      <c r="AB3257" s="3">
        <f t="array" ref="AB3257">ROUNDDOWN(INDEX($A:$N,MATCH(W3257,$A:$A,0),COLUMN(N$1))/X3257,0)+Z3257</f>
        <v>38</v>
      </c>
      <c r="AC3257" s="3" t="str">
        <f t="array" ref="AC3257">INDEX($A:$P,MATCH(W3257,$A:$A,0),COLUMN(P$1))</f>
        <v>LC BARSTL</v>
      </c>
      <c r="AD3257" s="3" t="s">
        <v>2804</v>
      </c>
      <c r="AE3257" s="3">
        <v>1.0</v>
      </c>
      <c r="AF3257" s="3">
        <f t="array" ref="AF3257">ROUNDDOWN(INDEX($A:$O,MATCH(AD3257,$A:$A,0),COLUMN(O$1))/AE3257,0)</f>
        <v>-1</v>
      </c>
      <c r="AG3257" s="3">
        <f t="array" ref="AG3257">ROUNDDOWN(INDEX($A:$J,MATCH(AD3257,$A:$A,0),COLUMN(H$1))/AE3257,0)+AF3257</f>
        <v>-1</v>
      </c>
      <c r="AH3257" s="5" t="str">
        <f>IFERROR(__xludf.DUMMYFUNCTION("SINGLE(XLOOKUP(AD3257,A:A,M:M))"),"")</f>
        <v/>
      </c>
      <c r="AI3257" s="3">
        <f t="array" ref="AI3257">ROUNDDOWN(INDEX($A:$N,MATCH(AD3257,$A:$A,0),COLUMN(N$1))/AE3257,0)+AG3257</f>
        <v>-1</v>
      </c>
      <c r="AJ3257" s="3" t="str">
        <f t="array" ref="AJ3257">INDEX($A:$P,MATCH(AD3257,$A:$A,0),COLUMN(P$1))</f>
        <v>LC DINING TABLES</v>
      </c>
    </row>
    <row r="3258" ht="15.75" customHeight="1">
      <c r="A3258" s="3" t="s">
        <v>3607</v>
      </c>
      <c r="B3258" s="4" t="str">
        <f t="shared" si="126"/>
        <v>SETNMRMGRBS4</v>
      </c>
      <c r="D3258" s="3" t="s">
        <v>101</v>
      </c>
      <c r="G3258" s="4">
        <v>0.0</v>
      </c>
      <c r="I3258" s="4">
        <v>0.0</v>
      </c>
      <c r="J3258" s="4">
        <v>0.0</v>
      </c>
      <c r="K3258" s="4">
        <v>0.0</v>
      </c>
      <c r="L3258" s="4">
        <v>0.0</v>
      </c>
      <c r="O3258" s="6">
        <f t="shared" si="2"/>
        <v>0</v>
      </c>
      <c r="P3258" s="3" t="s">
        <v>144</v>
      </c>
      <c r="Q3258" s="3" t="str">
        <f t="shared" si="3"/>
        <v>LC DINING TABLES</v>
      </c>
      <c r="R3258" s="3">
        <f t="shared" si="4"/>
        <v>-1</v>
      </c>
      <c r="S3258" s="3">
        <f t="shared" si="5"/>
        <v>0</v>
      </c>
      <c r="T3258" s="7">
        <f t="shared" si="6"/>
        <v>0</v>
      </c>
      <c r="U3258" s="8">
        <f t="array" ref="U3258">IF(W3258&lt;&gt;0,MAX(IFERROR(INDEX(A:S,MATCH(W3258,A:A,0),COLUMN(M$2)),0),IFERROR(INDEX(A:S,MATCH(AD3258,A:A,0),COLUMN(M$2)),0),IFERROR(INDEX(A:S,MATCH(AK3258,A:A,0),COLUMN(M$2)),0),IFERROR(INDEX(A:S,MATCH(AR3258,A:A,0),COLUMN(M$2)),0)),M3258)</f>
        <v>0</v>
      </c>
      <c r="V3258" s="3">
        <f t="shared" si="7"/>
        <v>0</v>
      </c>
      <c r="W3258" s="3" t="s">
        <v>2796</v>
      </c>
      <c r="X3258" s="3">
        <v>3.0</v>
      </c>
      <c r="Y3258" s="3">
        <f t="array" ref="Y3258">ROUNDDOWN(INDEX($A:$O,MATCH(W3258,$A:$A,0),COLUMN(O$1))/X3258,0)</f>
        <v>25</v>
      </c>
      <c r="Z3258" s="3">
        <f t="array" ref="Z3258">ROUNDDOWN(INDEX($A:$J,MATCH(W3258,$A:$A,0),COLUMN(H$1))/X3258,0)+Y3258</f>
        <v>25</v>
      </c>
      <c r="AA3258" s="5" t="str">
        <f>IFERROR(__xludf.DUMMYFUNCTION("SINGLE(XLOOKUP(W3258,A:A,M:M))"),"")</f>
        <v/>
      </c>
      <c r="AB3258" s="3">
        <f t="array" ref="AB3258">ROUNDDOWN(INDEX($A:$N,MATCH(W3258,$A:$A,0),COLUMN(N$1))/X3258,0)+Z3258</f>
        <v>25</v>
      </c>
      <c r="AC3258" s="3" t="str">
        <f t="array" ref="AC3258">INDEX($A:$P,MATCH(W3258,$A:$A,0),COLUMN(P$1))</f>
        <v>LC BARSTL</v>
      </c>
      <c r="AD3258" s="3" t="s">
        <v>2804</v>
      </c>
      <c r="AE3258" s="3">
        <v>1.0</v>
      </c>
      <c r="AF3258" s="3">
        <f t="array" ref="AF3258">ROUNDDOWN(INDEX($A:$O,MATCH(AD3258,$A:$A,0),COLUMN(O$1))/AE3258,0)</f>
        <v>-1</v>
      </c>
      <c r="AG3258" s="3">
        <f t="array" ref="AG3258">ROUNDDOWN(INDEX($A:$J,MATCH(AD3258,$A:$A,0),COLUMN(H$1))/AE3258,0)+AF3258</f>
        <v>-1</v>
      </c>
      <c r="AH3258" s="5" t="str">
        <f>IFERROR(__xludf.DUMMYFUNCTION("SINGLE(XLOOKUP(AD3258,A:A,M:M))"),"")</f>
        <v/>
      </c>
      <c r="AI3258" s="3">
        <f t="array" ref="AI3258">ROUNDDOWN(INDEX($A:$N,MATCH(AD3258,$A:$A,0),COLUMN(N$1))/AE3258,0)+AG3258</f>
        <v>-1</v>
      </c>
      <c r="AJ3258" s="3" t="str">
        <f t="array" ref="AJ3258">INDEX($A:$P,MATCH(AD3258,$A:$A,0),COLUMN(P$1))</f>
        <v>LC DINING TABLES</v>
      </c>
    </row>
    <row r="3259" ht="15.75" customHeight="1">
      <c r="A3259" s="3" t="s">
        <v>3608</v>
      </c>
      <c r="B3259" s="4" t="str">
        <f t="shared" si="126"/>
        <v>SETNMRMGRBS5</v>
      </c>
      <c r="D3259" s="3" t="s">
        <v>101</v>
      </c>
      <c r="G3259" s="4">
        <v>0.0</v>
      </c>
      <c r="I3259" s="4">
        <v>0.0</v>
      </c>
      <c r="J3259" s="4">
        <v>0.0</v>
      </c>
      <c r="K3259" s="4">
        <v>0.0</v>
      </c>
      <c r="L3259" s="4">
        <v>0.0</v>
      </c>
      <c r="O3259" s="6">
        <f t="shared" si="2"/>
        <v>0</v>
      </c>
      <c r="P3259" s="3" t="s">
        <v>144</v>
      </c>
      <c r="Q3259" s="3" t="str">
        <f t="shared" si="3"/>
        <v>LC DINING TABLES</v>
      </c>
      <c r="R3259" s="3">
        <f t="shared" si="4"/>
        <v>-1</v>
      </c>
      <c r="S3259" s="3">
        <f t="shared" si="5"/>
        <v>0</v>
      </c>
      <c r="T3259" s="7">
        <f t="shared" si="6"/>
        <v>0</v>
      </c>
      <c r="U3259" s="8">
        <f t="array" ref="U3259">IF(W3259&lt;&gt;0,MAX(IFERROR(INDEX(A:S,MATCH(W3259,A:A,0),COLUMN(M$2)),0),IFERROR(INDEX(A:S,MATCH(AD3259,A:A,0),COLUMN(M$2)),0),IFERROR(INDEX(A:S,MATCH(AK3259,A:A,0),COLUMN(M$2)),0),IFERROR(INDEX(A:S,MATCH(AR3259,A:A,0),COLUMN(M$2)),0)),M3259)</f>
        <v>0</v>
      </c>
      <c r="V3259" s="3">
        <f t="shared" si="7"/>
        <v>0</v>
      </c>
      <c r="W3259" s="3" t="s">
        <v>2796</v>
      </c>
      <c r="X3259" s="3">
        <v>4.0</v>
      </c>
      <c r="Y3259" s="3">
        <f t="array" ref="Y3259">ROUNDDOWN(INDEX($A:$O,MATCH(W3259,$A:$A,0),COLUMN(O$1))/X3259,0)</f>
        <v>19</v>
      </c>
      <c r="Z3259" s="3">
        <f t="array" ref="Z3259">ROUNDDOWN(INDEX($A:$J,MATCH(W3259,$A:$A,0),COLUMN(H$1))/X3259,0)+Y3259</f>
        <v>19</v>
      </c>
      <c r="AA3259" s="5" t="str">
        <f>IFERROR(__xludf.DUMMYFUNCTION("SINGLE(XLOOKUP(W3259,A:A,M:M))"),"")</f>
        <v/>
      </c>
      <c r="AB3259" s="3">
        <f t="array" ref="AB3259">ROUNDDOWN(INDEX($A:$N,MATCH(W3259,$A:$A,0),COLUMN(N$1))/X3259,0)+Z3259</f>
        <v>19</v>
      </c>
      <c r="AC3259" s="3" t="str">
        <f t="array" ref="AC3259">INDEX($A:$P,MATCH(W3259,$A:$A,0),COLUMN(P$1))</f>
        <v>LC BARSTL</v>
      </c>
      <c r="AD3259" s="3" t="s">
        <v>2804</v>
      </c>
      <c r="AE3259" s="3">
        <v>1.0</v>
      </c>
      <c r="AF3259" s="3">
        <f t="array" ref="AF3259">ROUNDDOWN(INDEX($A:$O,MATCH(AD3259,$A:$A,0),COLUMN(O$1))/AE3259,0)</f>
        <v>-1</v>
      </c>
      <c r="AG3259" s="3">
        <f t="array" ref="AG3259">ROUNDDOWN(INDEX($A:$J,MATCH(AD3259,$A:$A,0),COLUMN(H$1))/AE3259,0)+AF3259</f>
        <v>-1</v>
      </c>
      <c r="AH3259" s="5" t="str">
        <f>IFERROR(__xludf.DUMMYFUNCTION("SINGLE(XLOOKUP(AD3259,A:A,M:M))"),"")</f>
        <v/>
      </c>
      <c r="AI3259" s="3">
        <f t="array" ref="AI3259">ROUNDDOWN(INDEX($A:$N,MATCH(AD3259,$A:$A,0),COLUMN(N$1))/AE3259,0)+AG3259</f>
        <v>-1</v>
      </c>
      <c r="AJ3259" s="3" t="str">
        <f t="array" ref="AJ3259">INDEX($A:$P,MATCH(AD3259,$A:$A,0),COLUMN(P$1))</f>
        <v>LC DINING TABLES</v>
      </c>
    </row>
    <row r="3260" ht="15.75" customHeight="1">
      <c r="A3260" s="3" t="s">
        <v>3609</v>
      </c>
      <c r="B3260" s="4" t="str">
        <f t="shared" si="126"/>
        <v>SETNMVLGRBS3</v>
      </c>
      <c r="D3260" s="3" t="s">
        <v>101</v>
      </c>
      <c r="G3260" s="4">
        <v>0.0</v>
      </c>
      <c r="I3260" s="4">
        <v>0.0</v>
      </c>
      <c r="J3260" s="4">
        <v>0.0</v>
      </c>
      <c r="K3260" s="4">
        <v>0.0</v>
      </c>
      <c r="L3260" s="4">
        <v>0.0</v>
      </c>
      <c r="O3260" s="6">
        <f t="shared" si="2"/>
        <v>0</v>
      </c>
      <c r="P3260" s="3" t="s">
        <v>144</v>
      </c>
      <c r="Q3260" s="3" t="str">
        <f t="shared" si="3"/>
        <v>LC DINING TABLES</v>
      </c>
      <c r="R3260" s="3">
        <f t="shared" si="4"/>
        <v>-1</v>
      </c>
      <c r="S3260" s="3">
        <f t="shared" si="5"/>
        <v>0</v>
      </c>
      <c r="T3260" s="7">
        <f t="shared" si="6"/>
        <v>0</v>
      </c>
      <c r="U3260" s="8">
        <f t="array" ref="U3260">IF(W3260&lt;&gt;0,MAX(IFERROR(INDEX(A:S,MATCH(W3260,A:A,0),COLUMN(M$2)),0),IFERROR(INDEX(A:S,MATCH(AD3260,A:A,0),COLUMN(M$2)),0),IFERROR(INDEX(A:S,MATCH(AK3260,A:A,0),COLUMN(M$2)),0),IFERROR(INDEX(A:S,MATCH(AR3260,A:A,0),COLUMN(M$2)),0)),M3260)</f>
        <v>0</v>
      </c>
      <c r="V3260" s="3">
        <f t="shared" si="7"/>
        <v>0</v>
      </c>
      <c r="W3260" s="3" t="s">
        <v>2395</v>
      </c>
      <c r="X3260" s="3">
        <v>2.0</v>
      </c>
      <c r="Y3260" s="3">
        <f t="array" ref="Y3260">ROUNDDOWN(INDEX($A:$O,MATCH(W3260,$A:$A,0),COLUMN(O$1))/X3260,0)</f>
        <v>23</v>
      </c>
      <c r="Z3260" s="3">
        <f t="array" ref="Z3260">ROUNDDOWN(INDEX($A:$J,MATCH(W3260,$A:$A,0),COLUMN(H$1))/X3260,0)+Y3260</f>
        <v>23</v>
      </c>
      <c r="AA3260" s="5" t="str">
        <f>IFERROR(__xludf.DUMMYFUNCTION("SINGLE(XLOOKUP(W3260,A:A,M:M))"),"")</f>
        <v/>
      </c>
      <c r="AB3260" s="3">
        <f t="array" ref="AB3260">ROUNDDOWN(INDEX($A:$N,MATCH(W3260,$A:$A,0),COLUMN(N$1))/X3260,0)+Z3260</f>
        <v>23</v>
      </c>
      <c r="AC3260" s="3" t="str">
        <f t="array" ref="AC3260">INDEX($A:$P,MATCH(W3260,$A:$A,0),COLUMN(P$1))</f>
        <v>LC BARSTL</v>
      </c>
      <c r="AD3260" s="3" t="s">
        <v>2804</v>
      </c>
      <c r="AE3260" s="3">
        <v>1.0</v>
      </c>
      <c r="AF3260" s="3">
        <f t="array" ref="AF3260">ROUNDDOWN(INDEX($A:$O,MATCH(AD3260,$A:$A,0),COLUMN(O$1))/AE3260,0)</f>
        <v>-1</v>
      </c>
      <c r="AG3260" s="3">
        <f t="array" ref="AG3260">ROUNDDOWN(INDEX($A:$J,MATCH(AD3260,$A:$A,0),COLUMN(H$1))/AE3260,0)+AF3260</f>
        <v>-1</v>
      </c>
      <c r="AH3260" s="5" t="str">
        <f>IFERROR(__xludf.DUMMYFUNCTION("SINGLE(XLOOKUP(AD3260,A:A,M:M))"),"")</f>
        <v/>
      </c>
      <c r="AI3260" s="3">
        <f t="array" ref="AI3260">ROUNDDOWN(INDEX($A:$N,MATCH(AD3260,$A:$A,0),COLUMN(N$1))/AE3260,0)+AG3260</f>
        <v>-1</v>
      </c>
      <c r="AJ3260" s="3" t="str">
        <f t="array" ref="AJ3260">INDEX($A:$P,MATCH(AD3260,$A:$A,0),COLUMN(P$1))</f>
        <v>LC DINING TABLES</v>
      </c>
    </row>
    <row r="3261" ht="15.75" customHeight="1">
      <c r="A3261" s="3" t="s">
        <v>3610</v>
      </c>
      <c r="B3261" s="4" t="str">
        <f t="shared" si="126"/>
        <v>SETNMVLGRBS4</v>
      </c>
      <c r="D3261" s="3" t="s">
        <v>101</v>
      </c>
      <c r="G3261" s="4">
        <v>0.0</v>
      </c>
      <c r="I3261" s="4">
        <v>0.0</v>
      </c>
      <c r="J3261" s="4">
        <v>0.0</v>
      </c>
      <c r="K3261" s="4">
        <v>0.0</v>
      </c>
      <c r="L3261" s="4">
        <v>0.0</v>
      </c>
      <c r="O3261" s="6">
        <f t="shared" si="2"/>
        <v>0</v>
      </c>
      <c r="P3261" s="3" t="s">
        <v>144</v>
      </c>
      <c r="Q3261" s="3" t="str">
        <f t="shared" si="3"/>
        <v>LC DINING TABLES</v>
      </c>
      <c r="R3261" s="3">
        <f t="shared" si="4"/>
        <v>-1</v>
      </c>
      <c r="S3261" s="3">
        <f t="shared" si="5"/>
        <v>0</v>
      </c>
      <c r="T3261" s="7">
        <f t="shared" si="6"/>
        <v>0</v>
      </c>
      <c r="U3261" s="8">
        <f t="array" ref="U3261">IF(W3261&lt;&gt;0,MAX(IFERROR(INDEX(A:S,MATCH(W3261,A:A,0),COLUMN(M$2)),0),IFERROR(INDEX(A:S,MATCH(AD3261,A:A,0),COLUMN(M$2)),0),IFERROR(INDEX(A:S,MATCH(AK3261,A:A,0),COLUMN(M$2)),0),IFERROR(INDEX(A:S,MATCH(AR3261,A:A,0),COLUMN(M$2)),0)),M3261)</f>
        <v>0</v>
      </c>
      <c r="V3261" s="3">
        <f t="shared" si="7"/>
        <v>0</v>
      </c>
      <c r="W3261" s="3" t="s">
        <v>2395</v>
      </c>
      <c r="X3261" s="3">
        <v>3.0</v>
      </c>
      <c r="Y3261" s="3">
        <f t="array" ref="Y3261">ROUNDDOWN(INDEX($A:$O,MATCH(W3261,$A:$A,0),COLUMN(O$1))/X3261,0)</f>
        <v>15</v>
      </c>
      <c r="Z3261" s="3">
        <f t="array" ref="Z3261">ROUNDDOWN(INDEX($A:$J,MATCH(W3261,$A:$A,0),COLUMN(H$1))/X3261,0)+Y3261</f>
        <v>15</v>
      </c>
      <c r="AA3261" s="5" t="str">
        <f>IFERROR(__xludf.DUMMYFUNCTION("SINGLE(XLOOKUP(W3261,A:A,M:M))"),"")</f>
        <v/>
      </c>
      <c r="AB3261" s="3">
        <f t="array" ref="AB3261">ROUNDDOWN(INDEX($A:$N,MATCH(W3261,$A:$A,0),COLUMN(N$1))/X3261,0)+Z3261</f>
        <v>15</v>
      </c>
      <c r="AC3261" s="3" t="str">
        <f t="array" ref="AC3261">INDEX($A:$P,MATCH(W3261,$A:$A,0),COLUMN(P$1))</f>
        <v>LC BARSTL</v>
      </c>
      <c r="AD3261" s="3" t="s">
        <v>2804</v>
      </c>
      <c r="AE3261" s="3">
        <v>1.0</v>
      </c>
      <c r="AF3261" s="3">
        <f t="array" ref="AF3261">ROUNDDOWN(INDEX($A:$O,MATCH(AD3261,$A:$A,0),COLUMN(O$1))/AE3261,0)</f>
        <v>-1</v>
      </c>
      <c r="AG3261" s="3">
        <f t="array" ref="AG3261">ROUNDDOWN(INDEX($A:$J,MATCH(AD3261,$A:$A,0),COLUMN(H$1))/AE3261,0)+AF3261</f>
        <v>-1</v>
      </c>
      <c r="AH3261" s="5" t="str">
        <f>IFERROR(__xludf.DUMMYFUNCTION("SINGLE(XLOOKUP(AD3261,A:A,M:M))"),"")</f>
        <v/>
      </c>
      <c r="AI3261" s="3">
        <f t="array" ref="AI3261">ROUNDDOWN(INDEX($A:$N,MATCH(AD3261,$A:$A,0),COLUMN(N$1))/AE3261,0)+AG3261</f>
        <v>-1</v>
      </c>
      <c r="AJ3261" s="3" t="str">
        <f t="array" ref="AJ3261">INDEX($A:$P,MATCH(AD3261,$A:$A,0),COLUMN(P$1))</f>
        <v>LC DINING TABLES</v>
      </c>
    </row>
    <row r="3262" ht="15.75" customHeight="1">
      <c r="A3262" s="3" t="s">
        <v>3611</v>
      </c>
      <c r="B3262" s="4" t="str">
        <f t="shared" si="126"/>
        <v>SETNMVLGRBS5</v>
      </c>
      <c r="D3262" s="3" t="s">
        <v>101</v>
      </c>
      <c r="G3262" s="4">
        <v>0.0</v>
      </c>
      <c r="I3262" s="4">
        <v>0.0</v>
      </c>
      <c r="J3262" s="4">
        <v>0.0</v>
      </c>
      <c r="K3262" s="4">
        <v>0.0</v>
      </c>
      <c r="L3262" s="4">
        <v>0.0</v>
      </c>
      <c r="O3262" s="6">
        <f t="shared" si="2"/>
        <v>0</v>
      </c>
      <c r="P3262" s="3" t="s">
        <v>144</v>
      </c>
      <c r="Q3262" s="3" t="str">
        <f t="shared" si="3"/>
        <v>LC DINING TABLES</v>
      </c>
      <c r="R3262" s="3">
        <f t="shared" si="4"/>
        <v>-1</v>
      </c>
      <c r="S3262" s="3">
        <f t="shared" si="5"/>
        <v>0</v>
      </c>
      <c r="T3262" s="7">
        <f t="shared" si="6"/>
        <v>0</v>
      </c>
      <c r="U3262" s="8">
        <f t="array" ref="U3262">IF(W3262&lt;&gt;0,MAX(IFERROR(INDEX(A:S,MATCH(W3262,A:A,0),COLUMN(M$2)),0),IFERROR(INDEX(A:S,MATCH(AD3262,A:A,0),COLUMN(M$2)),0),IFERROR(INDEX(A:S,MATCH(AK3262,A:A,0),COLUMN(M$2)),0),IFERROR(INDEX(A:S,MATCH(AR3262,A:A,0),COLUMN(M$2)),0)),M3262)</f>
        <v>0</v>
      </c>
      <c r="V3262" s="3">
        <f t="shared" si="7"/>
        <v>0</v>
      </c>
      <c r="W3262" s="3" t="s">
        <v>2395</v>
      </c>
      <c r="X3262" s="3">
        <v>4.0</v>
      </c>
      <c r="Y3262" s="3">
        <f t="array" ref="Y3262">ROUNDDOWN(INDEX($A:$O,MATCH(W3262,$A:$A,0),COLUMN(O$1))/X3262,0)</f>
        <v>11</v>
      </c>
      <c r="Z3262" s="3">
        <f t="array" ref="Z3262">ROUNDDOWN(INDEX($A:$J,MATCH(W3262,$A:$A,0),COLUMN(H$1))/X3262,0)+Y3262</f>
        <v>11</v>
      </c>
      <c r="AA3262" s="5" t="str">
        <f>IFERROR(__xludf.DUMMYFUNCTION("SINGLE(XLOOKUP(W3262,A:A,M:M))"),"")</f>
        <v/>
      </c>
      <c r="AB3262" s="3">
        <f t="array" ref="AB3262">ROUNDDOWN(INDEX($A:$N,MATCH(W3262,$A:$A,0),COLUMN(N$1))/X3262,0)+Z3262</f>
        <v>11</v>
      </c>
      <c r="AC3262" s="3" t="str">
        <f t="array" ref="AC3262">INDEX($A:$P,MATCH(W3262,$A:$A,0),COLUMN(P$1))</f>
        <v>LC BARSTL</v>
      </c>
      <c r="AD3262" s="3" t="s">
        <v>2804</v>
      </c>
      <c r="AE3262" s="3">
        <v>1.0</v>
      </c>
      <c r="AF3262" s="3">
        <f t="array" ref="AF3262">ROUNDDOWN(INDEX($A:$O,MATCH(AD3262,$A:$A,0),COLUMN(O$1))/AE3262,0)</f>
        <v>-1</v>
      </c>
      <c r="AG3262" s="3">
        <f t="array" ref="AG3262">ROUNDDOWN(INDEX($A:$J,MATCH(AD3262,$A:$A,0),COLUMN(H$1))/AE3262,0)+AF3262</f>
        <v>-1</v>
      </c>
      <c r="AH3262" s="5" t="str">
        <f>IFERROR(__xludf.DUMMYFUNCTION("SINGLE(XLOOKUP(AD3262,A:A,M:M))"),"")</f>
        <v/>
      </c>
      <c r="AI3262" s="3">
        <f t="array" ref="AI3262">ROUNDDOWN(INDEX($A:$N,MATCH(AD3262,$A:$A,0),COLUMN(N$1))/AE3262,0)+AG3262</f>
        <v>-1</v>
      </c>
      <c r="AJ3262" s="3" t="str">
        <f t="array" ref="AJ3262">INDEX($A:$P,MATCH(AD3262,$A:$A,0),COLUMN(P$1))</f>
        <v>LC DINING TABLES</v>
      </c>
    </row>
    <row r="3263" ht="15.75" customHeight="1">
      <c r="A3263" s="3" t="s">
        <v>3612</v>
      </c>
      <c r="B3263" s="4" t="str">
        <f t="shared" si="126"/>
        <v>SETNMLRGRBS3</v>
      </c>
      <c r="D3263" s="3" t="s">
        <v>101</v>
      </c>
      <c r="G3263" s="4">
        <v>0.0</v>
      </c>
      <c r="I3263" s="4">
        <v>0.0</v>
      </c>
      <c r="J3263" s="4">
        <v>0.0</v>
      </c>
      <c r="K3263" s="4">
        <v>0.0</v>
      </c>
      <c r="L3263" s="4">
        <v>0.0</v>
      </c>
      <c r="O3263" s="6">
        <f t="shared" si="2"/>
        <v>0</v>
      </c>
      <c r="P3263" s="3" t="s">
        <v>144</v>
      </c>
      <c r="Q3263" s="3" t="str">
        <f t="shared" si="3"/>
        <v>LC DINING TABLES</v>
      </c>
      <c r="R3263" s="3">
        <f t="shared" si="4"/>
        <v>-1</v>
      </c>
      <c r="S3263" s="3">
        <f t="shared" si="5"/>
        <v>0</v>
      </c>
      <c r="T3263" s="7">
        <f t="shared" si="6"/>
        <v>0</v>
      </c>
      <c r="U3263" s="8">
        <f t="array" ref="U3263">IF(W3263&lt;&gt;0,MAX(IFERROR(INDEX(A:S,MATCH(W3263,A:A,0),COLUMN(M$2)),0),IFERROR(INDEX(A:S,MATCH(AD3263,A:A,0),COLUMN(M$2)),0),IFERROR(INDEX(A:S,MATCH(AK3263,A:A,0),COLUMN(M$2)),0),IFERROR(INDEX(A:S,MATCH(AR3263,A:A,0),COLUMN(M$2)),0)),M3263)</f>
        <v>0</v>
      </c>
      <c r="V3263" s="3">
        <f t="shared" si="7"/>
        <v>0</v>
      </c>
      <c r="W3263" s="3" t="s">
        <v>2804</v>
      </c>
      <c r="X3263" s="3">
        <v>1.0</v>
      </c>
      <c r="Y3263" s="3">
        <f t="array" ref="Y3263">ROUNDDOWN(INDEX($A:$O,MATCH(W3263,$A:$A,0),COLUMN(O$1))/X3263,0)</f>
        <v>-1</v>
      </c>
      <c r="Z3263" s="3">
        <f t="array" ref="Z3263">ROUNDDOWN(INDEX($A:$J,MATCH(W3263,$A:$A,0),COLUMN(H$1))/X3263,0)+Y3263</f>
        <v>-1</v>
      </c>
      <c r="AA3263" s="5" t="str">
        <f>IFERROR(__xludf.DUMMYFUNCTION("SINGLE(XLOOKUP(W3263,A:A,M:M))"),"")</f>
        <v/>
      </c>
      <c r="AB3263" s="3">
        <f t="array" ref="AB3263">ROUNDDOWN(INDEX($A:$N,MATCH(W3263,$A:$A,0),COLUMN(N$1))/X3263,0)+Z3263</f>
        <v>-1</v>
      </c>
      <c r="AC3263" s="3" t="str">
        <f t="array" ref="AC3263">INDEX($A:$P,MATCH(W3263,$A:$A,0),COLUMN(P$1))</f>
        <v>LC DINING TABLES</v>
      </c>
      <c r="AD3263" s="3" t="s">
        <v>2778</v>
      </c>
      <c r="AE3263" s="3">
        <v>2.0</v>
      </c>
      <c r="AF3263" s="3">
        <f t="array" ref="AF3263">ROUNDDOWN(INDEX($A:$O,MATCH(AD3263,$A:$A,0),COLUMN(O$1))/AE3263,0)</f>
        <v>35</v>
      </c>
      <c r="AG3263" s="3">
        <f t="array" ref="AG3263">ROUNDDOWN(INDEX($A:$J,MATCH(AD3263,$A:$A,0),COLUMN(H$1))/AE3263,0)+AF3263</f>
        <v>35</v>
      </c>
      <c r="AH3263" s="5" t="str">
        <f>IFERROR(__xludf.DUMMYFUNCTION("SINGLE(XLOOKUP(AD3263,A:A,M:M))"),"")</f>
        <v/>
      </c>
      <c r="AI3263" s="3">
        <f t="array" ref="AI3263">ROUNDDOWN(INDEX($A:$N,MATCH(AD3263,$A:$A,0),COLUMN(N$1))/AE3263,0)+AG3263</f>
        <v>35</v>
      </c>
      <c r="AJ3263" s="3" t="str">
        <f t="array" ref="AJ3263">INDEX($A:$P,MATCH(AD3263,$A:$A,0),COLUMN(P$1))</f>
        <v>LC BARSTL</v>
      </c>
    </row>
    <row r="3264" ht="15.75" customHeight="1">
      <c r="A3264" s="3" t="s">
        <v>3613</v>
      </c>
      <c r="B3264" s="4" t="str">
        <f t="shared" si="126"/>
        <v>SETNMLRGRBS4</v>
      </c>
      <c r="D3264" s="3" t="s">
        <v>101</v>
      </c>
      <c r="G3264" s="4">
        <v>0.0</v>
      </c>
      <c r="I3264" s="4">
        <v>0.0</v>
      </c>
      <c r="J3264" s="4">
        <v>0.0</v>
      </c>
      <c r="K3264" s="4">
        <v>0.0</v>
      </c>
      <c r="L3264" s="4">
        <v>0.0</v>
      </c>
      <c r="O3264" s="6">
        <f t="shared" si="2"/>
        <v>0</v>
      </c>
      <c r="P3264" s="3" t="s">
        <v>144</v>
      </c>
      <c r="Q3264" s="3" t="str">
        <f t="shared" si="3"/>
        <v>LC DINING TABLES</v>
      </c>
      <c r="R3264" s="3">
        <f t="shared" si="4"/>
        <v>-1</v>
      </c>
      <c r="S3264" s="3">
        <f t="shared" si="5"/>
        <v>0</v>
      </c>
      <c r="T3264" s="7">
        <f t="shared" si="6"/>
        <v>0</v>
      </c>
      <c r="U3264" s="8">
        <f t="array" ref="U3264">IF(W3264&lt;&gt;0,MAX(IFERROR(INDEX(A:S,MATCH(W3264,A:A,0),COLUMN(M$2)),0),IFERROR(INDEX(A:S,MATCH(AD3264,A:A,0),COLUMN(M$2)),0),IFERROR(INDEX(A:S,MATCH(AK3264,A:A,0),COLUMN(M$2)),0),IFERROR(INDEX(A:S,MATCH(AR3264,A:A,0),COLUMN(M$2)),0)),M3264)</f>
        <v>0</v>
      </c>
      <c r="V3264" s="3">
        <f t="shared" si="7"/>
        <v>0</v>
      </c>
      <c r="W3264" s="3" t="s">
        <v>2804</v>
      </c>
      <c r="X3264" s="3">
        <v>1.0</v>
      </c>
      <c r="Y3264" s="3">
        <f t="array" ref="Y3264">ROUNDDOWN(INDEX($A:$O,MATCH(W3264,$A:$A,0),COLUMN(O$1))/X3264,0)</f>
        <v>-1</v>
      </c>
      <c r="Z3264" s="3">
        <f t="array" ref="Z3264">ROUNDDOWN(INDEX($A:$J,MATCH(W3264,$A:$A,0),COLUMN(H$1))/X3264,0)+Y3264</f>
        <v>-1</v>
      </c>
      <c r="AA3264" s="5" t="str">
        <f>IFERROR(__xludf.DUMMYFUNCTION("SINGLE(XLOOKUP(W3264,A:A,M:M))"),"")</f>
        <v/>
      </c>
      <c r="AB3264" s="3">
        <f t="array" ref="AB3264">ROUNDDOWN(INDEX($A:$N,MATCH(W3264,$A:$A,0),COLUMN(N$1))/X3264,0)+Z3264</f>
        <v>-1</v>
      </c>
      <c r="AC3264" s="3" t="str">
        <f t="array" ref="AC3264">INDEX($A:$P,MATCH(W3264,$A:$A,0),COLUMN(P$1))</f>
        <v>LC DINING TABLES</v>
      </c>
      <c r="AD3264" s="3" t="s">
        <v>2778</v>
      </c>
      <c r="AE3264" s="3">
        <v>3.0</v>
      </c>
      <c r="AF3264" s="3">
        <f t="array" ref="AF3264">ROUNDDOWN(INDEX($A:$O,MATCH(AD3264,$A:$A,0),COLUMN(O$1))/AE3264,0)</f>
        <v>23</v>
      </c>
      <c r="AG3264" s="3">
        <f t="array" ref="AG3264">ROUNDDOWN(INDEX($A:$J,MATCH(AD3264,$A:$A,0),COLUMN(H$1))/AE3264,0)+AF3264</f>
        <v>23</v>
      </c>
      <c r="AH3264" s="5" t="str">
        <f>IFERROR(__xludf.DUMMYFUNCTION("SINGLE(XLOOKUP(AD3264,A:A,M:M))"),"")</f>
        <v/>
      </c>
      <c r="AI3264" s="3">
        <f t="array" ref="AI3264">ROUNDDOWN(INDEX($A:$N,MATCH(AD3264,$A:$A,0),COLUMN(N$1))/AE3264,0)+AG3264</f>
        <v>23</v>
      </c>
      <c r="AJ3264" s="3" t="str">
        <f t="array" ref="AJ3264">INDEX($A:$P,MATCH(AD3264,$A:$A,0),COLUMN(P$1))</f>
        <v>LC BARSTL</v>
      </c>
    </row>
    <row r="3265" ht="15.75" customHeight="1">
      <c r="A3265" s="3" t="s">
        <v>2766</v>
      </c>
      <c r="B3265" s="4" t="str">
        <f>ARRAY_CONSTRAIN(ARRAYFORMULA(_xlfn.XLOOKUP(A3265,[1]Sheet1!$F:$F,[1]!SKU)), 1, 1)</f>
        <v>#ERROR!</v>
      </c>
      <c r="D3265" s="3" t="s">
        <v>101</v>
      </c>
      <c r="G3265" s="4">
        <v>94.0</v>
      </c>
      <c r="I3265" s="4">
        <v>0.0</v>
      </c>
      <c r="J3265" s="4">
        <v>92.0</v>
      </c>
      <c r="K3265" s="4">
        <v>0.0</v>
      </c>
      <c r="L3265" s="4">
        <v>0.0</v>
      </c>
      <c r="M3265" s="5"/>
      <c r="O3265" s="6">
        <f t="shared" si="2"/>
        <v>94</v>
      </c>
      <c r="P3265" s="3" t="s">
        <v>137</v>
      </c>
      <c r="Q3265" s="3" t="str">
        <f t="shared" si="3"/>
        <v>LC BARSTL</v>
      </c>
      <c r="R3265" s="3">
        <f t="shared" si="4"/>
        <v>94</v>
      </c>
      <c r="S3265" s="3" t="str">
        <f t="shared" si="5"/>
        <v/>
      </c>
      <c r="T3265" s="7">
        <f t="shared" si="6"/>
        <v>94</v>
      </c>
      <c r="U3265" s="8" t="str">
        <f t="array" ref="U3265">IF(W3265&lt;&gt;0,MAX(IFERROR(INDEX(A:S,MATCH(W3265,A:A,0),COLUMN(M$2)),0),IFERROR(INDEX(A:S,MATCH(AD3265,A:A,0),COLUMN(M$2)),0),IFERROR(INDEX(A:S,MATCH(AK3265,A:A,0),COLUMN(M$2)),0),IFERROR(INDEX(A:S,MATCH(AR3265,A:A,0),COLUMN(M$2)),0)),M3265)</f>
        <v/>
      </c>
      <c r="V3265" s="3" t="str">
        <f t="shared" si="7"/>
        <v/>
      </c>
    </row>
    <row r="3266" ht="15.75" customHeight="1">
      <c r="A3266" s="3" t="s">
        <v>2767</v>
      </c>
      <c r="B3266" s="4" t="str">
        <f>ARRAY_CONSTRAIN(ARRAYFORMULA(_xlfn.XLOOKUP(A3266,[1]Sheet1!$F:$F,[1]!SKU)), 1, 1)</f>
        <v>#ERROR!</v>
      </c>
      <c r="D3266" s="3" t="s">
        <v>101</v>
      </c>
      <c r="G3266" s="4">
        <v>47.0</v>
      </c>
      <c r="I3266" s="4">
        <v>1.0</v>
      </c>
      <c r="J3266" s="4">
        <v>44.0</v>
      </c>
      <c r="K3266" s="4">
        <v>0.0</v>
      </c>
      <c r="L3266" s="4">
        <v>0.0</v>
      </c>
      <c r="M3266" s="5"/>
      <c r="O3266" s="6">
        <f t="shared" si="2"/>
        <v>46</v>
      </c>
      <c r="P3266" s="3" t="s">
        <v>137</v>
      </c>
      <c r="Q3266" s="3" t="str">
        <f t="shared" si="3"/>
        <v>LC BARSTL</v>
      </c>
      <c r="R3266" s="3">
        <f t="shared" si="4"/>
        <v>46</v>
      </c>
      <c r="S3266" s="3" t="str">
        <f t="shared" si="5"/>
        <v/>
      </c>
      <c r="T3266" s="7">
        <f t="shared" si="6"/>
        <v>46</v>
      </c>
      <c r="U3266" s="8" t="str">
        <f t="array" ref="U3266">IF(W3266&lt;&gt;0,MAX(IFERROR(INDEX(A:S,MATCH(W3266,A:A,0),COLUMN(M$2)),0),IFERROR(INDEX(A:S,MATCH(AD3266,A:A,0),COLUMN(M$2)),0),IFERROR(INDEX(A:S,MATCH(AK3266,A:A,0),COLUMN(M$2)),0),IFERROR(INDEX(A:S,MATCH(AR3266,A:A,0),COLUMN(M$2)),0)),M3266)</f>
        <v/>
      </c>
      <c r="V3266" s="3" t="str">
        <f t="shared" si="7"/>
        <v/>
      </c>
    </row>
    <row r="3267" ht="15.75" customHeight="1">
      <c r="A3267" s="3" t="s">
        <v>2768</v>
      </c>
      <c r="B3267" s="4" t="str">
        <f>ARRAY_CONSTRAIN(ARRAYFORMULA(_xlfn.XLOOKUP(A3267,[1]Sheet1!$F:$F,[1]!SKU)), 1, 1)</f>
        <v>#ERROR!</v>
      </c>
      <c r="D3267" s="3" t="s">
        <v>101</v>
      </c>
      <c r="G3267" s="4">
        <v>0.0</v>
      </c>
      <c r="I3267" s="4">
        <v>0.0</v>
      </c>
      <c r="J3267" s="4">
        <v>0.0</v>
      </c>
      <c r="K3267" s="4">
        <v>0.0</v>
      </c>
      <c r="L3267" s="4">
        <v>0.0</v>
      </c>
      <c r="O3267" s="6">
        <f t="shared" si="2"/>
        <v>0</v>
      </c>
      <c r="P3267" s="3" t="s">
        <v>51</v>
      </c>
      <c r="Q3267" s="3" t="str">
        <f t="shared" si="3"/>
        <v>ZZ</v>
      </c>
      <c r="R3267" s="3">
        <f t="shared" si="4"/>
        <v>0</v>
      </c>
      <c r="S3267" s="3" t="str">
        <f t="shared" si="5"/>
        <v/>
      </c>
      <c r="T3267" s="7">
        <f t="shared" si="6"/>
        <v>0</v>
      </c>
      <c r="U3267" s="8" t="str">
        <f t="array" ref="U3267">IF(W3267&lt;&gt;0,MAX(IFERROR(INDEX(A:S,MATCH(W3267,A:A,0),COLUMN(M$2)),0),IFERROR(INDEX(A:S,MATCH(AD3267,A:A,0),COLUMN(M$2)),0),IFERROR(INDEX(A:S,MATCH(AK3267,A:A,0),COLUMN(M$2)),0),IFERROR(INDEX(A:S,MATCH(AR3267,A:A,0),COLUMN(M$2)),0)),M3267)</f>
        <v/>
      </c>
      <c r="V3267" s="3" t="str">
        <f t="shared" si="7"/>
        <v/>
      </c>
    </row>
    <row r="3268" ht="15.75" customHeight="1">
      <c r="A3268" s="3" t="s">
        <v>2769</v>
      </c>
      <c r="B3268" s="4" t="str">
        <f>ARRAY_CONSTRAIN(ARRAYFORMULA(_xlfn.XLOOKUP(A3268,[1]Sheet1!$F:$F,[1]!SKU)), 1, 1)</f>
        <v>#ERROR!</v>
      </c>
      <c r="D3268" s="3" t="s">
        <v>101</v>
      </c>
      <c r="G3268" s="4">
        <v>18.0</v>
      </c>
      <c r="I3268" s="4">
        <v>0.0</v>
      </c>
      <c r="J3268" s="4">
        <v>18.0</v>
      </c>
      <c r="K3268" s="4">
        <v>0.0</v>
      </c>
      <c r="L3268" s="4">
        <v>0.0</v>
      </c>
      <c r="O3268" s="6">
        <f t="shared" si="2"/>
        <v>18</v>
      </c>
      <c r="P3268" s="3" t="s">
        <v>51</v>
      </c>
      <c r="Q3268" s="3" t="str">
        <f t="shared" si="3"/>
        <v>ZZ</v>
      </c>
      <c r="R3268" s="3">
        <f t="shared" si="4"/>
        <v>18</v>
      </c>
      <c r="S3268" s="3" t="str">
        <f t="shared" si="5"/>
        <v/>
      </c>
      <c r="T3268" s="7">
        <f t="shared" si="6"/>
        <v>18</v>
      </c>
      <c r="U3268" s="8" t="str">
        <f t="array" ref="U3268">IF(W3268&lt;&gt;0,MAX(IFERROR(INDEX(A:S,MATCH(W3268,A:A,0),COLUMN(M$2)),0),IFERROR(INDEX(A:S,MATCH(AD3268,A:A,0),COLUMN(M$2)),0),IFERROR(INDEX(A:S,MATCH(AK3268,A:A,0),COLUMN(M$2)),0),IFERROR(INDEX(A:S,MATCH(AR3268,A:A,0),COLUMN(M$2)),0)),M3268)</f>
        <v/>
      </c>
      <c r="V3268" s="3" t="str">
        <f t="shared" si="7"/>
        <v/>
      </c>
    </row>
    <row r="3269" ht="15.75" customHeight="1">
      <c r="A3269" s="3" t="s">
        <v>2770</v>
      </c>
      <c r="B3269" s="4" t="str">
        <f>ARRAY_CONSTRAIN(ARRAYFORMULA(_xlfn.XLOOKUP(A3269,[1]Sheet1!$F:$F,[1]!SKU)), 1, 1)</f>
        <v>#ERROR!</v>
      </c>
      <c r="D3269" s="3" t="s">
        <v>60</v>
      </c>
      <c r="F3269" s="5">
        <v>45020.0</v>
      </c>
      <c r="G3269" s="4">
        <v>0.0</v>
      </c>
      <c r="I3269" s="4">
        <v>0.0</v>
      </c>
      <c r="J3269" s="4">
        <v>0.0</v>
      </c>
      <c r="K3269" s="4">
        <v>0.0</v>
      </c>
      <c r="L3269" s="4">
        <v>0.0</v>
      </c>
      <c r="O3269" s="6">
        <f t="shared" si="2"/>
        <v>0</v>
      </c>
      <c r="P3269" s="9" t="s">
        <v>112</v>
      </c>
      <c r="Q3269" s="3" t="str">
        <f t="shared" si="3"/>
        <v>Z</v>
      </c>
      <c r="R3269" s="3">
        <f t="shared" si="4"/>
        <v>0</v>
      </c>
      <c r="S3269" s="3" t="str">
        <f t="shared" si="5"/>
        <v/>
      </c>
      <c r="T3269" s="7">
        <f t="shared" si="6"/>
        <v>0</v>
      </c>
      <c r="U3269" s="8" t="str">
        <f t="array" ref="U3269">IF(W3269&lt;&gt;0,MAX(IFERROR(INDEX(A:S,MATCH(W3269,A:A,0),COLUMN(M$2)),0),IFERROR(INDEX(A:S,MATCH(AD3269,A:A,0),COLUMN(M$2)),0),IFERROR(INDEX(A:S,MATCH(AK3269,A:A,0),COLUMN(M$2)),0),IFERROR(INDEX(A:S,MATCH(AR3269,A:A,0),COLUMN(M$2)),0)),M3269)</f>
        <v/>
      </c>
      <c r="V3269" s="3" t="str">
        <f t="shared" si="7"/>
        <v/>
      </c>
    </row>
    <row r="3270" ht="15.75" customHeight="1">
      <c r="A3270" s="3" t="s">
        <v>2771</v>
      </c>
      <c r="B3270" s="4" t="str">
        <f>ARRAY_CONSTRAIN(ARRAYFORMULA(_xlfn.XLOOKUP(A3270,[1]Sheet1!$F:$F,[1]!SKU)), 1, 1)</f>
        <v>#ERROR!</v>
      </c>
      <c r="D3270" s="3" t="s">
        <v>101</v>
      </c>
      <c r="G3270" s="4">
        <v>9.0</v>
      </c>
      <c r="I3270" s="4">
        <v>0.0</v>
      </c>
      <c r="J3270" s="4">
        <v>9.0</v>
      </c>
      <c r="K3270" s="4">
        <v>0.0</v>
      </c>
      <c r="L3270" s="4">
        <v>0.0</v>
      </c>
      <c r="O3270" s="6">
        <f t="shared" si="2"/>
        <v>9</v>
      </c>
      <c r="P3270" s="3" t="s">
        <v>112</v>
      </c>
      <c r="Q3270" s="3" t="str">
        <f t="shared" si="3"/>
        <v>Z</v>
      </c>
      <c r="R3270" s="3">
        <f t="shared" si="4"/>
        <v>9</v>
      </c>
      <c r="S3270" s="3" t="str">
        <f t="shared" si="5"/>
        <v/>
      </c>
      <c r="T3270" s="7">
        <f t="shared" si="6"/>
        <v>9</v>
      </c>
      <c r="U3270" s="8" t="str">
        <f t="array" ref="U3270">IF(W3270&lt;&gt;0,MAX(IFERROR(INDEX(A:S,MATCH(W3270,A:A,0),COLUMN(M$2)),0),IFERROR(INDEX(A:S,MATCH(AD3270,A:A,0),COLUMN(M$2)),0),IFERROR(INDEX(A:S,MATCH(AK3270,A:A,0),COLUMN(M$2)),0),IFERROR(INDEX(A:S,MATCH(AR3270,A:A,0),COLUMN(M$2)),0)),M3270)</f>
        <v/>
      </c>
      <c r="V3270" s="3" t="str">
        <f t="shared" si="7"/>
        <v/>
      </c>
    </row>
    <row r="3271" ht="15.75" customHeight="1">
      <c r="A3271" s="3" t="s">
        <v>3614</v>
      </c>
      <c r="B3271" s="4" t="str">
        <f t="shared" ref="B3271:B3577" si="140">A3271</f>
        <v>SETODDIPD7</v>
      </c>
      <c r="D3271" s="3" t="s">
        <v>60</v>
      </c>
      <c r="F3271" s="5">
        <v>45020.0</v>
      </c>
      <c r="G3271" s="4">
        <v>0.0</v>
      </c>
      <c r="I3271" s="4">
        <v>0.0</v>
      </c>
      <c r="J3271" s="4">
        <v>0.0</v>
      </c>
      <c r="K3271" s="4">
        <v>0.0</v>
      </c>
      <c r="L3271" s="4">
        <v>0.0</v>
      </c>
      <c r="O3271" s="6">
        <f t="shared" si="2"/>
        <v>0</v>
      </c>
      <c r="P3271" s="9" t="s">
        <v>51</v>
      </c>
      <c r="Q3271" s="3" t="str">
        <f t="shared" si="3"/>
        <v>ZZ</v>
      </c>
      <c r="R3271" s="3">
        <f t="shared" si="4"/>
        <v>0</v>
      </c>
      <c r="S3271" s="3">
        <f t="shared" si="5"/>
        <v>0</v>
      </c>
      <c r="T3271" s="7">
        <f t="shared" si="6"/>
        <v>0</v>
      </c>
      <c r="U3271" s="8">
        <f t="array" ref="U3271">IF(W3271&lt;&gt;0,MAX(IFERROR(INDEX(A:S,MATCH(W3271,A:A,0),COLUMN(M$2)),0),IFERROR(INDEX(A:S,MATCH(AD3271,A:A,0),COLUMN(M$2)),0),IFERROR(INDEX(A:S,MATCH(AK3271,A:A,0),COLUMN(M$2)),0),IFERROR(INDEX(A:S,MATCH(AR3271,A:A,0),COLUMN(M$2)),0)),M3271)</f>
        <v>0</v>
      </c>
      <c r="V3271" s="3">
        <f t="shared" si="7"/>
        <v>0</v>
      </c>
      <c r="W3271" s="3" t="s">
        <v>3107</v>
      </c>
      <c r="X3271" s="3">
        <v>1.0</v>
      </c>
      <c r="Y3271" s="3">
        <f t="array" ref="Y3271">ROUNDDOWN(INDEX($A:$O,MATCH(W3271,$A:$A,0),COLUMN(O$1))/X3271,0)</f>
        <v>0</v>
      </c>
      <c r="Z3271" s="3">
        <f t="array" ref="Z3271">ROUNDDOWN(INDEX($A:$J,MATCH(W3271,$A:$A,0),COLUMN(H$1))/X3271,0)+Y3271</f>
        <v>0</v>
      </c>
      <c r="AA3271" s="5" t="str">
        <f t="array" ref="AA3271">XLOOKUP(W3271,A:A,M:M)</f>
        <v/>
      </c>
      <c r="AB3271" s="3">
        <f t="array" ref="AB3271">ROUNDDOWN(INDEX($A:$N,MATCH(W3271,$A:$A,0),COLUMN(N$1))/X3271,0)+Z3271</f>
        <v>0</v>
      </c>
      <c r="AC3271" s="3" t="str">
        <f t="array" ref="AC3271">INDEX($A:$P,MATCH(W3271,$A:$A,0),COLUMN(P$1))</f>
        <v>ZZ</v>
      </c>
      <c r="AD3271" s="3" t="s">
        <v>3106</v>
      </c>
      <c r="AE3271" s="3">
        <v>6.0</v>
      </c>
      <c r="AF3271" s="3">
        <f t="array" ref="AF3271">ROUNDDOWN(INDEX($A:$O,MATCH(AD3271,$A:$A,0),COLUMN(O$1))/AE3271,0)</f>
        <v>0</v>
      </c>
      <c r="AG3271" s="3">
        <f t="array" ref="AG3271">ROUNDDOWN(INDEX($A:$J,MATCH(AD3271,$A:$A,0),COLUMN(H$1))/AE3271,0)+AF3271</f>
        <v>0</v>
      </c>
      <c r="AH3271" s="5" t="str">
        <f t="array" ref="AH3271">XLOOKUP(AD3271,A:A,M:M)</f>
        <v/>
      </c>
      <c r="AI3271" s="3">
        <f t="array" ref="AI3271">ROUNDDOWN(INDEX($A:$N,MATCH(AD3271,$A:$A,0),COLUMN(N$1))/AE3271,0)+AG3271</f>
        <v>0</v>
      </c>
      <c r="AJ3271" s="3" t="str">
        <f t="array" ref="AJ3271">INDEX($A:$P,MATCH(AD3271,$A:$A,0),COLUMN(P$1))</f>
        <v>Z</v>
      </c>
    </row>
    <row r="3272" ht="15.75" customHeight="1">
      <c r="A3272" s="3" t="s">
        <v>3615</v>
      </c>
      <c r="B3272" s="4" t="str">
        <f t="shared" si="140"/>
        <v>LCFLBABLKLGRY30</v>
      </c>
      <c r="D3272" s="3" t="s">
        <v>371</v>
      </c>
      <c r="G3272" s="4">
        <v>104.0</v>
      </c>
      <c r="I3272" s="4">
        <v>0.0</v>
      </c>
      <c r="J3272" s="4">
        <v>102.0</v>
      </c>
      <c r="K3272" s="4">
        <v>0.0</v>
      </c>
      <c r="L3272" s="4">
        <v>0.0</v>
      </c>
      <c r="M3272" s="5"/>
      <c r="O3272" s="6">
        <f t="shared" si="2"/>
        <v>104</v>
      </c>
      <c r="P3272" s="3" t="s">
        <v>137</v>
      </c>
      <c r="Q3272" s="3" t="str">
        <f t="shared" si="3"/>
        <v>LC BARSTL</v>
      </c>
      <c r="R3272" s="3">
        <f t="shared" si="4"/>
        <v>104</v>
      </c>
      <c r="S3272" s="3" t="str">
        <f t="shared" si="5"/>
        <v/>
      </c>
      <c r="T3272" s="7">
        <f t="shared" si="6"/>
        <v>104</v>
      </c>
      <c r="U3272" s="8" t="str">
        <f t="array" ref="U3272">IF(W3272&lt;&gt;0,MAX(IFERROR(INDEX(A:S,MATCH(W3272,A:A,0),COLUMN(M$2)),0),IFERROR(INDEX(A:S,MATCH(AD3272,A:A,0),COLUMN(M$2)),0),IFERROR(INDEX(A:S,MATCH(AK3272,A:A,0),COLUMN(M$2)),0),IFERROR(INDEX(A:S,MATCH(AR3272,A:A,0),COLUMN(M$2)),0)),M3272)</f>
        <v/>
      </c>
      <c r="V3272" s="3" t="str">
        <f t="shared" si="7"/>
        <v/>
      </c>
    </row>
    <row r="3273" ht="15.75" customHeight="1">
      <c r="A3273" s="3" t="s">
        <v>3616</v>
      </c>
      <c r="B3273" s="4" t="str">
        <f t="shared" si="140"/>
        <v>LCFLBABRWN30</v>
      </c>
      <c r="D3273" s="3">
        <v>0.0</v>
      </c>
      <c r="G3273" s="4">
        <v>0.0</v>
      </c>
      <c r="I3273" s="4">
        <v>0.0</v>
      </c>
      <c r="J3273" s="4">
        <v>0.0</v>
      </c>
      <c r="K3273" s="4">
        <v>0.0</v>
      </c>
      <c r="L3273" s="4">
        <v>0.0</v>
      </c>
      <c r="O3273" s="6">
        <f t="shared" si="2"/>
        <v>0</v>
      </c>
      <c r="P3273" s="3" t="s">
        <v>51</v>
      </c>
      <c r="Q3273" s="3" t="str">
        <f t="shared" si="3"/>
        <v>ZZ</v>
      </c>
      <c r="R3273" s="3">
        <f t="shared" si="4"/>
        <v>0</v>
      </c>
      <c r="S3273" s="3" t="str">
        <f t="shared" si="5"/>
        <v/>
      </c>
      <c r="T3273" s="7">
        <f t="shared" si="6"/>
        <v>0</v>
      </c>
      <c r="U3273" s="8" t="str">
        <f t="array" ref="U3273">IF(W3273&lt;&gt;0,MAX(IFERROR(INDEX(A:S,MATCH(W3273,A:A,0),COLUMN(M$2)),0),IFERROR(INDEX(A:S,MATCH(AD3273,A:A,0),COLUMN(M$2)),0),IFERROR(INDEX(A:S,MATCH(AK3273,A:A,0),COLUMN(M$2)),0),IFERROR(INDEX(A:S,MATCH(AR3273,A:A,0),COLUMN(M$2)),0)),M3273)</f>
        <v/>
      </c>
      <c r="V3273" s="3" t="str">
        <f t="shared" si="7"/>
        <v/>
      </c>
    </row>
    <row r="3274" ht="15.75" customHeight="1">
      <c r="A3274" s="3" t="s">
        <v>3617</v>
      </c>
      <c r="B3274" s="4" t="str">
        <f t="shared" si="140"/>
        <v>LCFLBASINGRY30</v>
      </c>
      <c r="D3274" s="3">
        <v>0.0</v>
      </c>
      <c r="G3274" s="4">
        <v>0.0</v>
      </c>
      <c r="I3274" s="4">
        <v>0.0</v>
      </c>
      <c r="J3274" s="4">
        <v>0.0</v>
      </c>
      <c r="K3274" s="4">
        <v>0.0</v>
      </c>
      <c r="L3274" s="4">
        <v>0.0</v>
      </c>
      <c r="O3274" s="6">
        <f t="shared" si="2"/>
        <v>0</v>
      </c>
      <c r="P3274" s="3" t="s">
        <v>51</v>
      </c>
      <c r="Q3274" s="3" t="str">
        <f t="shared" si="3"/>
        <v>ZZ</v>
      </c>
      <c r="R3274" s="3">
        <f t="shared" si="4"/>
        <v>0</v>
      </c>
      <c r="S3274" s="3" t="str">
        <f t="shared" si="5"/>
        <v/>
      </c>
      <c r="T3274" s="7">
        <f t="shared" si="6"/>
        <v>0</v>
      </c>
      <c r="U3274" s="8" t="str">
        <f t="array" ref="U3274">IF(W3274&lt;&gt;0,MAX(IFERROR(INDEX(A:S,MATCH(W3274,A:A,0),COLUMN(M$2)),0),IFERROR(INDEX(A:S,MATCH(AD3274,A:A,0),COLUMN(M$2)),0),IFERROR(INDEX(A:S,MATCH(AK3274,A:A,0),COLUMN(M$2)),0),IFERROR(INDEX(A:S,MATCH(AR3274,A:A,0),COLUMN(M$2)),0)),M3274)</f>
        <v/>
      </c>
      <c r="V3274" s="3" t="str">
        <f t="shared" si="7"/>
        <v/>
      </c>
    </row>
    <row r="3275" ht="15.75" customHeight="1">
      <c r="A3275" s="3" t="s">
        <v>3618</v>
      </c>
      <c r="B3275" s="4" t="str">
        <f t="shared" si="140"/>
        <v>LCFLBABSLGRY30</v>
      </c>
      <c r="D3275" s="3" t="s">
        <v>371</v>
      </c>
      <c r="G3275" s="4">
        <v>28.0</v>
      </c>
      <c r="I3275" s="4">
        <v>2.0</v>
      </c>
      <c r="J3275" s="4">
        <v>24.0</v>
      </c>
      <c r="K3275" s="4">
        <v>0.0</v>
      </c>
      <c r="L3275" s="4">
        <v>0.0</v>
      </c>
      <c r="M3275" s="5"/>
      <c r="O3275" s="6">
        <f t="shared" si="2"/>
        <v>26</v>
      </c>
      <c r="P3275" s="3" t="s">
        <v>137</v>
      </c>
      <c r="Q3275" s="3" t="str">
        <f t="shared" si="3"/>
        <v>LC BARSTL</v>
      </c>
      <c r="R3275" s="3">
        <f t="shared" si="4"/>
        <v>26</v>
      </c>
      <c r="S3275" s="3" t="str">
        <f t="shared" si="5"/>
        <v/>
      </c>
      <c r="T3275" s="7">
        <f t="shared" si="6"/>
        <v>26</v>
      </c>
      <c r="U3275" s="8" t="str">
        <f t="array" ref="U3275">IF(W3275&lt;&gt;0,MAX(IFERROR(INDEX(A:S,MATCH(W3275,A:A,0),COLUMN(M$2)),0),IFERROR(INDEX(A:S,MATCH(AD3275,A:A,0),COLUMN(M$2)),0),IFERROR(INDEX(A:S,MATCH(AK3275,A:A,0),COLUMN(M$2)),0),IFERROR(INDEX(A:S,MATCH(AR3275,A:A,0),COLUMN(M$2)),0)),M3275)</f>
        <v/>
      </c>
      <c r="V3275" s="3" t="str">
        <f t="shared" si="7"/>
        <v/>
      </c>
    </row>
    <row r="3276" ht="15.75" customHeight="1">
      <c r="A3276" s="3" t="s">
        <v>3619</v>
      </c>
      <c r="B3276" s="4" t="str">
        <f t="shared" si="140"/>
        <v>LCFLBABSWHI30</v>
      </c>
      <c r="D3276" s="3" t="s">
        <v>371</v>
      </c>
      <c r="G3276" s="4">
        <v>23.0</v>
      </c>
      <c r="I3276" s="4">
        <v>3.0</v>
      </c>
      <c r="J3276" s="4">
        <v>18.0</v>
      </c>
      <c r="K3276" s="4">
        <v>0.0</v>
      </c>
      <c r="L3276" s="4">
        <v>0.0</v>
      </c>
      <c r="M3276" s="5"/>
      <c r="O3276" s="6">
        <f t="shared" si="2"/>
        <v>20</v>
      </c>
      <c r="P3276" s="3" t="s">
        <v>137</v>
      </c>
      <c r="Q3276" s="3" t="str">
        <f t="shared" si="3"/>
        <v>LC BARSTL</v>
      </c>
      <c r="R3276" s="3">
        <f t="shared" si="4"/>
        <v>20</v>
      </c>
      <c r="S3276" s="3" t="str">
        <f t="shared" si="5"/>
        <v/>
      </c>
      <c r="T3276" s="7">
        <f t="shared" si="6"/>
        <v>20</v>
      </c>
      <c r="U3276" s="8" t="str">
        <f t="array" ref="U3276">IF(W3276&lt;&gt;0,MAX(IFERROR(INDEX(A:S,MATCH(W3276,A:A,0),COLUMN(M$2)),0),IFERROR(INDEX(A:S,MATCH(AD3276,A:A,0),COLUMN(M$2)),0),IFERROR(INDEX(A:S,MATCH(AK3276,A:A,0),COLUMN(M$2)),0),IFERROR(INDEX(A:S,MATCH(AR3276,A:A,0),COLUMN(M$2)),0)),M3276)</f>
        <v/>
      </c>
      <c r="V3276" s="3" t="str">
        <f t="shared" si="7"/>
        <v/>
      </c>
    </row>
    <row r="3277" ht="15.75" customHeight="1">
      <c r="A3277" s="3" t="s">
        <v>3620</v>
      </c>
      <c r="B3277" s="4" t="str">
        <f t="shared" si="140"/>
        <v>LCFLBABSBLK30</v>
      </c>
      <c r="D3277" s="3" t="s">
        <v>371</v>
      </c>
      <c r="G3277" s="4">
        <v>29.0</v>
      </c>
      <c r="I3277" s="4">
        <v>4.0</v>
      </c>
      <c r="J3277" s="4">
        <v>23.0</v>
      </c>
      <c r="K3277" s="4">
        <v>0.0</v>
      </c>
      <c r="L3277" s="4">
        <v>0.0</v>
      </c>
      <c r="M3277" s="5"/>
      <c r="O3277" s="6">
        <f t="shared" si="2"/>
        <v>25</v>
      </c>
      <c r="P3277" s="3" t="s">
        <v>137</v>
      </c>
      <c r="Q3277" s="3" t="str">
        <f t="shared" si="3"/>
        <v>LC BARSTL</v>
      </c>
      <c r="R3277" s="3">
        <f t="shared" si="4"/>
        <v>25</v>
      </c>
      <c r="S3277" s="3" t="str">
        <f t="shared" si="5"/>
        <v/>
      </c>
      <c r="T3277" s="7">
        <f t="shared" si="6"/>
        <v>25</v>
      </c>
      <c r="U3277" s="8" t="str">
        <f t="array" ref="U3277">IF(W3277&lt;&gt;0,MAX(IFERROR(INDEX(A:S,MATCH(W3277,A:A,0),COLUMN(M$2)),0),IFERROR(INDEX(A:S,MATCH(AD3277,A:A,0),COLUMN(M$2)),0),IFERROR(INDEX(A:S,MATCH(AK3277,A:A,0),COLUMN(M$2)),0),IFERROR(INDEX(A:S,MATCH(AR3277,A:A,0),COLUMN(M$2)),0)),M3277)</f>
        <v/>
      </c>
      <c r="V3277" s="3" t="str">
        <f t="shared" si="7"/>
        <v/>
      </c>
    </row>
    <row r="3278" ht="15.75" customHeight="1">
      <c r="A3278" s="3" t="s">
        <v>3621</v>
      </c>
      <c r="B3278" s="4" t="str">
        <f t="shared" si="140"/>
        <v>LCMGBABLKLGRY30</v>
      </c>
      <c r="D3278" s="3" t="s">
        <v>371</v>
      </c>
      <c r="G3278" s="4">
        <v>307.0</v>
      </c>
      <c r="H3278" s="3">
        <v>60.0</v>
      </c>
      <c r="I3278" s="4">
        <v>4.0</v>
      </c>
      <c r="J3278" s="4">
        <v>301.0</v>
      </c>
      <c r="K3278" s="4">
        <v>0.0</v>
      </c>
      <c r="L3278" s="4">
        <v>0.0</v>
      </c>
      <c r="M3278" s="5">
        <v>45264.0</v>
      </c>
      <c r="O3278" s="6">
        <f t="shared" si="2"/>
        <v>303</v>
      </c>
      <c r="P3278" s="3" t="s">
        <v>137</v>
      </c>
      <c r="Q3278" s="3" t="str">
        <f t="shared" si="3"/>
        <v>LC BARSTL</v>
      </c>
      <c r="R3278" s="3">
        <f t="shared" si="4"/>
        <v>303</v>
      </c>
      <c r="S3278" s="3">
        <f t="shared" si="5"/>
        <v>60</v>
      </c>
      <c r="T3278" s="7">
        <f t="shared" si="6"/>
        <v>303</v>
      </c>
      <c r="U3278" s="8">
        <f t="array" ref="U3278">IF(W3278&lt;&gt;0,MAX(IFERROR(INDEX(A:S,MATCH(W3278,A:A,0),COLUMN(M$2)),0),IFERROR(INDEX(A:S,MATCH(AD3278,A:A,0),COLUMN(M$2)),0),IFERROR(INDEX(A:S,MATCH(AK3278,A:A,0),COLUMN(M$2)),0),IFERROR(INDEX(A:S,MATCH(AR3278,A:A,0),COLUMN(M$2)),0)),M3278)</f>
        <v>45264</v>
      </c>
      <c r="V3278" s="3" t="str">
        <f t="shared" si="7"/>
        <v/>
      </c>
    </row>
    <row r="3279" ht="15.75" customHeight="1">
      <c r="A3279" s="3" t="s">
        <v>3622</v>
      </c>
      <c r="B3279" s="4" t="str">
        <f t="shared" si="140"/>
        <v>LCMGBABLKVCO30</v>
      </c>
      <c r="D3279" s="3" t="s">
        <v>371</v>
      </c>
      <c r="G3279" s="4">
        <v>82.0</v>
      </c>
      <c r="I3279" s="4">
        <v>4.0</v>
      </c>
      <c r="J3279" s="4">
        <v>76.0</v>
      </c>
      <c r="K3279" s="4">
        <v>0.0</v>
      </c>
      <c r="L3279" s="4">
        <v>0.0</v>
      </c>
      <c r="M3279" s="5">
        <v>45266.0</v>
      </c>
      <c r="N3279" s="3">
        <v>30.0</v>
      </c>
      <c r="O3279" s="6">
        <f t="shared" si="2"/>
        <v>78</v>
      </c>
      <c r="P3279" s="3" t="s">
        <v>137</v>
      </c>
      <c r="Q3279" s="3" t="str">
        <f t="shared" si="3"/>
        <v>LC BARSTL</v>
      </c>
      <c r="R3279" s="3">
        <f t="shared" si="4"/>
        <v>78</v>
      </c>
      <c r="S3279" s="3" t="str">
        <f t="shared" si="5"/>
        <v/>
      </c>
      <c r="T3279" s="7">
        <f t="shared" si="6"/>
        <v>78</v>
      </c>
      <c r="U3279" s="8">
        <f t="array" ref="U3279">IF(W3279&lt;&gt;0,MAX(IFERROR(INDEX(A:S,MATCH(W3279,A:A,0),COLUMN(M$2)),0),IFERROR(INDEX(A:S,MATCH(AD3279,A:A,0),COLUMN(M$2)),0),IFERROR(INDEX(A:S,MATCH(AK3279,A:A,0),COLUMN(M$2)),0),IFERROR(INDEX(A:S,MATCH(AR3279,A:A,0),COLUMN(M$2)),0)),M3279)</f>
        <v>45266</v>
      </c>
      <c r="V3279" s="3">
        <f t="shared" si="7"/>
        <v>30</v>
      </c>
    </row>
    <row r="3280" ht="15.75" customHeight="1">
      <c r="A3280" s="3" t="s">
        <v>3623</v>
      </c>
      <c r="B3280" s="4" t="str">
        <f t="shared" si="140"/>
        <v>LCMGBABRWN30</v>
      </c>
      <c r="D3280" s="3">
        <v>0.0</v>
      </c>
      <c r="G3280" s="4">
        <v>1.0</v>
      </c>
      <c r="I3280" s="4">
        <v>2.0</v>
      </c>
      <c r="J3280" s="4">
        <v>0.0</v>
      </c>
      <c r="K3280" s="4">
        <v>0.0</v>
      </c>
      <c r="L3280" s="4">
        <v>0.0</v>
      </c>
      <c r="O3280" s="6">
        <f t="shared" si="2"/>
        <v>-1</v>
      </c>
      <c r="P3280" s="3" t="s">
        <v>137</v>
      </c>
      <c r="Q3280" s="3" t="str">
        <f t="shared" si="3"/>
        <v>LC BARSTL</v>
      </c>
      <c r="R3280" s="3">
        <f t="shared" si="4"/>
        <v>-1</v>
      </c>
      <c r="S3280" s="3" t="str">
        <f t="shared" si="5"/>
        <v/>
      </c>
      <c r="T3280" s="7">
        <f t="shared" si="6"/>
        <v>0</v>
      </c>
      <c r="U3280" s="8" t="str">
        <f t="array" ref="U3280">IF(W3280&lt;&gt;0,MAX(IFERROR(INDEX(A:S,MATCH(W3280,A:A,0),COLUMN(M$2)),0),IFERROR(INDEX(A:S,MATCH(AD3280,A:A,0),COLUMN(M$2)),0),IFERROR(INDEX(A:S,MATCH(AK3280,A:A,0),COLUMN(M$2)),0),IFERROR(INDEX(A:S,MATCH(AR3280,A:A,0),COLUMN(M$2)),0)),M3280)</f>
        <v/>
      </c>
      <c r="V3280" s="3" t="str">
        <f t="shared" si="7"/>
        <v/>
      </c>
    </row>
    <row r="3281" ht="15.75" customHeight="1">
      <c r="A3281" s="3" t="s">
        <v>3624</v>
      </c>
      <c r="B3281" s="4" t="str">
        <f t="shared" si="140"/>
        <v>LCMGBABSGRY30</v>
      </c>
      <c r="D3281" s="3" t="s">
        <v>371</v>
      </c>
      <c r="G3281" s="4">
        <v>20.0</v>
      </c>
      <c r="I3281" s="4">
        <v>2.0</v>
      </c>
      <c r="J3281" s="4">
        <v>16.0</v>
      </c>
      <c r="K3281" s="4">
        <v>0.0</v>
      </c>
      <c r="L3281" s="4">
        <v>0.0</v>
      </c>
      <c r="M3281" s="5"/>
      <c r="O3281" s="6">
        <f t="shared" si="2"/>
        <v>18</v>
      </c>
      <c r="P3281" s="3" t="s">
        <v>137</v>
      </c>
      <c r="Q3281" s="3" t="str">
        <f t="shared" si="3"/>
        <v>LC BARSTL</v>
      </c>
      <c r="R3281" s="3">
        <f t="shared" si="4"/>
        <v>18</v>
      </c>
      <c r="S3281" s="3" t="str">
        <f t="shared" si="5"/>
        <v/>
      </c>
      <c r="T3281" s="7">
        <f t="shared" si="6"/>
        <v>18</v>
      </c>
      <c r="U3281" s="8" t="str">
        <f t="array" ref="U3281">IF(W3281&lt;&gt;0,MAX(IFERROR(INDEX(A:S,MATCH(W3281,A:A,0),COLUMN(M$2)),0),IFERROR(INDEX(A:S,MATCH(AD3281,A:A,0),COLUMN(M$2)),0),IFERROR(INDEX(A:S,MATCH(AK3281,A:A,0),COLUMN(M$2)),0),IFERROR(INDEX(A:S,MATCH(AR3281,A:A,0),COLUMN(M$2)),0)),M3281)</f>
        <v/>
      </c>
      <c r="V3281" s="3" t="str">
        <f t="shared" si="7"/>
        <v/>
      </c>
    </row>
    <row r="3282" ht="15.75" customHeight="1">
      <c r="A3282" s="3" t="s">
        <v>3625</v>
      </c>
      <c r="B3282" s="4" t="str">
        <f t="shared" si="140"/>
        <v>LCMGBABSWHI30</v>
      </c>
      <c r="D3282" s="3" t="s">
        <v>371</v>
      </c>
      <c r="G3282" s="4">
        <v>27.0</v>
      </c>
      <c r="I3282" s="4">
        <v>5.0</v>
      </c>
      <c r="J3282" s="4">
        <v>20.0</v>
      </c>
      <c r="K3282" s="4">
        <v>0.0</v>
      </c>
      <c r="L3282" s="4">
        <v>0.0</v>
      </c>
      <c r="M3282" s="5"/>
      <c r="O3282" s="6">
        <f t="shared" si="2"/>
        <v>22</v>
      </c>
      <c r="P3282" s="3" t="s">
        <v>137</v>
      </c>
      <c r="Q3282" s="3" t="str">
        <f t="shared" si="3"/>
        <v>LC BARSTL</v>
      </c>
      <c r="R3282" s="3">
        <f t="shared" si="4"/>
        <v>22</v>
      </c>
      <c r="S3282" s="3" t="str">
        <f t="shared" si="5"/>
        <v/>
      </c>
      <c r="T3282" s="7">
        <f t="shared" si="6"/>
        <v>22</v>
      </c>
      <c r="U3282" s="8" t="str">
        <f t="array" ref="U3282">IF(W3282&lt;&gt;0,MAX(IFERROR(INDEX(A:S,MATCH(W3282,A:A,0),COLUMN(M$2)),0),IFERROR(INDEX(A:S,MATCH(AD3282,A:A,0),COLUMN(M$2)),0),IFERROR(INDEX(A:S,MATCH(AK3282,A:A,0),COLUMN(M$2)),0),IFERROR(INDEX(A:S,MATCH(AR3282,A:A,0),COLUMN(M$2)),0)),M3282)</f>
        <v/>
      </c>
      <c r="V3282" s="3" t="str">
        <f t="shared" si="7"/>
        <v/>
      </c>
    </row>
    <row r="3283" ht="15.75" customHeight="1">
      <c r="A3283" s="3" t="s">
        <v>3626</v>
      </c>
      <c r="B3283" s="4" t="str">
        <f t="shared" si="140"/>
        <v>LCMGBABSBLK30</v>
      </c>
      <c r="D3283" s="3" t="s">
        <v>371</v>
      </c>
      <c r="G3283" s="4">
        <v>31.0</v>
      </c>
      <c r="I3283" s="4">
        <v>4.0</v>
      </c>
      <c r="J3283" s="4">
        <v>25.0</v>
      </c>
      <c r="K3283" s="4">
        <v>0.0</v>
      </c>
      <c r="L3283" s="4">
        <v>0.0</v>
      </c>
      <c r="M3283" s="5"/>
      <c r="O3283" s="6">
        <f t="shared" si="2"/>
        <v>27</v>
      </c>
      <c r="P3283" s="3" t="s">
        <v>137</v>
      </c>
      <c r="Q3283" s="3" t="str">
        <f t="shared" si="3"/>
        <v>LC BARSTL</v>
      </c>
      <c r="R3283" s="3">
        <f t="shared" si="4"/>
        <v>27</v>
      </c>
      <c r="S3283" s="3" t="str">
        <f t="shared" si="5"/>
        <v/>
      </c>
      <c r="T3283" s="7">
        <f t="shared" si="6"/>
        <v>27</v>
      </c>
      <c r="U3283" s="8" t="str">
        <f t="array" ref="U3283">IF(W3283&lt;&gt;0,MAX(IFERROR(INDEX(A:S,MATCH(W3283,A:A,0),COLUMN(M$2)),0),IFERROR(INDEX(A:S,MATCH(AD3283,A:A,0),COLUMN(M$2)),0),IFERROR(INDEX(A:S,MATCH(AK3283,A:A,0),COLUMN(M$2)),0),IFERROR(INDEX(A:S,MATCH(AR3283,A:A,0),COLUMN(M$2)),0)),M3283)</f>
        <v/>
      </c>
      <c r="V3283" s="3" t="str">
        <f t="shared" si="7"/>
        <v/>
      </c>
    </row>
    <row r="3284" ht="15.75" customHeight="1">
      <c r="A3284" s="3" t="s">
        <v>3627</v>
      </c>
      <c r="B3284" s="4" t="str">
        <f t="shared" si="140"/>
        <v>LCFLBABLKLGRY26</v>
      </c>
      <c r="D3284" s="3" t="s">
        <v>371</v>
      </c>
      <c r="G3284" s="4">
        <v>33.0</v>
      </c>
      <c r="I3284" s="4">
        <v>47.0</v>
      </c>
      <c r="J3284" s="4">
        <v>0.0</v>
      </c>
      <c r="K3284" s="4">
        <v>0.0</v>
      </c>
      <c r="L3284" s="4">
        <v>0.0</v>
      </c>
      <c r="M3284" s="5"/>
      <c r="O3284" s="6">
        <f t="shared" si="2"/>
        <v>-14</v>
      </c>
      <c r="P3284" s="3" t="s">
        <v>137</v>
      </c>
      <c r="Q3284" s="3" t="str">
        <f t="shared" si="3"/>
        <v>LC BARSTL</v>
      </c>
      <c r="R3284" s="3">
        <f t="shared" si="4"/>
        <v>-14</v>
      </c>
      <c r="S3284" s="3" t="str">
        <f t="shared" si="5"/>
        <v/>
      </c>
      <c r="T3284" s="7">
        <f t="shared" si="6"/>
        <v>0</v>
      </c>
      <c r="U3284" s="8" t="str">
        <f t="array" ref="U3284">IF(W3284&lt;&gt;0,MAX(IFERROR(INDEX(A:S,MATCH(W3284,A:A,0),COLUMN(M$2)),0),IFERROR(INDEX(A:S,MATCH(AD3284,A:A,0),COLUMN(M$2)),0),IFERROR(INDEX(A:S,MATCH(AK3284,A:A,0),COLUMN(M$2)),0),IFERROR(INDEX(A:S,MATCH(AR3284,A:A,0),COLUMN(M$2)),0)),M3284)</f>
        <v/>
      </c>
      <c r="V3284" s="3" t="str">
        <f t="shared" si="7"/>
        <v/>
      </c>
    </row>
    <row r="3285" ht="15.75" customHeight="1">
      <c r="A3285" s="3" t="s">
        <v>3628</v>
      </c>
      <c r="B3285" s="4" t="str">
        <f t="shared" si="140"/>
        <v>LCFLBABRWN26</v>
      </c>
      <c r="D3285" s="3">
        <v>0.0</v>
      </c>
      <c r="G3285" s="4"/>
      <c r="I3285" s="4"/>
      <c r="J3285" s="4"/>
      <c r="K3285" s="4"/>
      <c r="L3285" s="4"/>
      <c r="O3285" s="6">
        <f t="shared" si="2"/>
        <v>0</v>
      </c>
      <c r="P3285" s="3" t="s">
        <v>137</v>
      </c>
      <c r="Q3285" s="3" t="str">
        <f t="shared" si="3"/>
        <v>LC BARSTL</v>
      </c>
      <c r="R3285" s="3">
        <f t="shared" si="4"/>
        <v>0</v>
      </c>
      <c r="S3285" s="3" t="str">
        <f t="shared" si="5"/>
        <v/>
      </c>
      <c r="T3285" s="7">
        <f t="shared" si="6"/>
        <v>0</v>
      </c>
      <c r="U3285" s="8" t="str">
        <f t="array" ref="U3285">IF(W3285&lt;&gt;0,MAX(IFERROR(INDEX(A:S,MATCH(W3285,A:A,0),COLUMN(M$2)),0),IFERROR(INDEX(A:S,MATCH(AD3285,A:A,0),COLUMN(M$2)),0),IFERROR(INDEX(A:S,MATCH(AK3285,A:A,0),COLUMN(M$2)),0),IFERROR(INDEX(A:S,MATCH(AR3285,A:A,0),COLUMN(M$2)),0)),M3285)</f>
        <v/>
      </c>
      <c r="V3285" s="3" t="str">
        <f t="shared" si="7"/>
        <v/>
      </c>
    </row>
    <row r="3286" ht="15.75" customHeight="1">
      <c r="A3286" s="3" t="s">
        <v>3629</v>
      </c>
      <c r="B3286" s="4" t="str">
        <f t="shared" si="140"/>
        <v>LCFLBASINGRY26</v>
      </c>
      <c r="D3286" s="3">
        <v>0.0</v>
      </c>
      <c r="G3286" s="4"/>
      <c r="I3286" s="4"/>
      <c r="J3286" s="4"/>
      <c r="K3286" s="4"/>
      <c r="L3286" s="4"/>
      <c r="O3286" s="6">
        <f t="shared" si="2"/>
        <v>0</v>
      </c>
      <c r="P3286" s="3" t="s">
        <v>137</v>
      </c>
      <c r="Q3286" s="3" t="str">
        <f t="shared" si="3"/>
        <v>LC BARSTL</v>
      </c>
      <c r="R3286" s="3">
        <f t="shared" si="4"/>
        <v>0</v>
      </c>
      <c r="S3286" s="3" t="str">
        <f t="shared" si="5"/>
        <v/>
      </c>
      <c r="T3286" s="7">
        <f t="shared" si="6"/>
        <v>0</v>
      </c>
      <c r="U3286" s="8" t="str">
        <f t="array" ref="U3286">IF(W3286&lt;&gt;0,MAX(IFERROR(INDEX(A:S,MATCH(W3286,A:A,0),COLUMN(M$2)),0),IFERROR(INDEX(A:S,MATCH(AD3286,A:A,0),COLUMN(M$2)),0),IFERROR(INDEX(A:S,MATCH(AK3286,A:A,0),COLUMN(M$2)),0),IFERROR(INDEX(A:S,MATCH(AR3286,A:A,0),COLUMN(M$2)),0)),M3286)</f>
        <v/>
      </c>
      <c r="V3286" s="3" t="str">
        <f t="shared" si="7"/>
        <v/>
      </c>
    </row>
    <row r="3287" ht="15.75" customHeight="1">
      <c r="A3287" s="3" t="s">
        <v>3630</v>
      </c>
      <c r="B3287" s="4" t="str">
        <f t="shared" si="140"/>
        <v>LCFLBABSLGRY26</v>
      </c>
      <c r="D3287" s="3" t="s">
        <v>371</v>
      </c>
      <c r="G3287" s="4">
        <v>0.0</v>
      </c>
      <c r="I3287" s="4">
        <v>0.0</v>
      </c>
      <c r="J3287" s="4">
        <v>0.0</v>
      </c>
      <c r="K3287" s="4">
        <v>0.0</v>
      </c>
      <c r="L3287" s="4">
        <v>0.0</v>
      </c>
      <c r="M3287" s="5">
        <v>45292.0</v>
      </c>
      <c r="N3287" s="3">
        <v>30.0</v>
      </c>
      <c r="O3287" s="6">
        <f t="shared" si="2"/>
        <v>0</v>
      </c>
      <c r="P3287" s="3" t="s">
        <v>137</v>
      </c>
      <c r="Q3287" s="3" t="str">
        <f t="shared" si="3"/>
        <v>LC BARSTL</v>
      </c>
      <c r="R3287" s="3">
        <f t="shared" si="4"/>
        <v>0</v>
      </c>
      <c r="S3287" s="3" t="str">
        <f t="shared" si="5"/>
        <v/>
      </c>
      <c r="T3287" s="7">
        <f t="shared" si="6"/>
        <v>0</v>
      </c>
      <c r="U3287" s="8">
        <f t="array" ref="U3287">IF(W3287&lt;&gt;0,MAX(IFERROR(INDEX(A:S,MATCH(W3287,A:A,0),COLUMN(M$2)),0),IFERROR(INDEX(A:S,MATCH(AD3287,A:A,0),COLUMN(M$2)),0),IFERROR(INDEX(A:S,MATCH(AK3287,A:A,0),COLUMN(M$2)),0),IFERROR(INDEX(A:S,MATCH(AR3287,A:A,0),COLUMN(M$2)),0)),M3287)</f>
        <v>45292</v>
      </c>
      <c r="V3287" s="3">
        <f t="shared" si="7"/>
        <v>30</v>
      </c>
    </row>
    <row r="3288" ht="15.75" customHeight="1">
      <c r="A3288" s="3" t="s">
        <v>3631</v>
      </c>
      <c r="B3288" s="4" t="str">
        <f t="shared" si="140"/>
        <v>LCFLBABSWHI26</v>
      </c>
      <c r="D3288" s="3" t="s">
        <v>371</v>
      </c>
      <c r="G3288" s="4">
        <v>13.0</v>
      </c>
      <c r="I3288" s="4">
        <v>4.0</v>
      </c>
      <c r="J3288" s="4">
        <v>7.0</v>
      </c>
      <c r="K3288" s="4">
        <v>0.0</v>
      </c>
      <c r="L3288" s="4">
        <v>0.0</v>
      </c>
      <c r="M3288" s="5">
        <v>45292.0</v>
      </c>
      <c r="N3288" s="3">
        <v>30.0</v>
      </c>
      <c r="O3288" s="6">
        <f t="shared" si="2"/>
        <v>9</v>
      </c>
      <c r="P3288" s="3" t="s">
        <v>137</v>
      </c>
      <c r="Q3288" s="3" t="str">
        <f t="shared" si="3"/>
        <v>LC BARSTL</v>
      </c>
      <c r="R3288" s="3">
        <f t="shared" si="4"/>
        <v>9</v>
      </c>
      <c r="S3288" s="3" t="str">
        <f t="shared" si="5"/>
        <v/>
      </c>
      <c r="T3288" s="7">
        <f t="shared" si="6"/>
        <v>9</v>
      </c>
      <c r="U3288" s="8">
        <f t="array" ref="U3288">IF(W3288&lt;&gt;0,MAX(IFERROR(INDEX(A:S,MATCH(W3288,A:A,0),COLUMN(M$2)),0),IFERROR(INDEX(A:S,MATCH(AD3288,A:A,0),COLUMN(M$2)),0),IFERROR(INDEX(A:S,MATCH(AK3288,A:A,0),COLUMN(M$2)),0),IFERROR(INDEX(A:S,MATCH(AR3288,A:A,0),COLUMN(M$2)),0)),M3288)</f>
        <v>45292</v>
      </c>
      <c r="V3288" s="3">
        <f t="shared" si="7"/>
        <v>30</v>
      </c>
    </row>
    <row r="3289" ht="15.75" customHeight="1">
      <c r="A3289" s="3" t="s">
        <v>3632</v>
      </c>
      <c r="B3289" s="4" t="str">
        <f t="shared" si="140"/>
        <v>LCFLBABSBLK26</v>
      </c>
      <c r="D3289" s="3" t="s">
        <v>371</v>
      </c>
      <c r="G3289" s="4">
        <v>21.0</v>
      </c>
      <c r="I3289" s="4">
        <v>0.0</v>
      </c>
      <c r="J3289" s="4">
        <v>19.0</v>
      </c>
      <c r="K3289" s="4">
        <v>0.0</v>
      </c>
      <c r="L3289" s="4">
        <v>0.0</v>
      </c>
      <c r="M3289" s="5"/>
      <c r="O3289" s="6">
        <f t="shared" si="2"/>
        <v>21</v>
      </c>
      <c r="P3289" s="3" t="s">
        <v>137</v>
      </c>
      <c r="Q3289" s="3" t="str">
        <f t="shared" si="3"/>
        <v>LC BARSTL</v>
      </c>
      <c r="R3289" s="3">
        <f t="shared" si="4"/>
        <v>21</v>
      </c>
      <c r="S3289" s="3" t="str">
        <f t="shared" si="5"/>
        <v/>
      </c>
      <c r="T3289" s="7">
        <f t="shared" si="6"/>
        <v>21</v>
      </c>
      <c r="U3289" s="8" t="str">
        <f t="array" ref="U3289">IF(W3289&lt;&gt;0,MAX(IFERROR(INDEX(A:S,MATCH(W3289,A:A,0),COLUMN(M$2)),0),IFERROR(INDEX(A:S,MATCH(AD3289,A:A,0),COLUMN(M$2)),0),IFERROR(INDEX(A:S,MATCH(AK3289,A:A,0),COLUMN(M$2)),0),IFERROR(INDEX(A:S,MATCH(AR3289,A:A,0),COLUMN(M$2)),0)),M3289)</f>
        <v/>
      </c>
      <c r="V3289" s="3" t="str">
        <f t="shared" si="7"/>
        <v/>
      </c>
    </row>
    <row r="3290" ht="15.75" customHeight="1">
      <c r="A3290" s="3" t="s">
        <v>3633</v>
      </c>
      <c r="B3290" s="4" t="str">
        <f t="shared" si="140"/>
        <v>LCMGBABLKLGRY26</v>
      </c>
      <c r="D3290" s="3" t="s">
        <v>371</v>
      </c>
      <c r="G3290" s="4">
        <v>197.0</v>
      </c>
      <c r="H3290" s="3">
        <v>100.0</v>
      </c>
      <c r="I3290" s="4">
        <v>60.0</v>
      </c>
      <c r="J3290" s="4">
        <v>135.0</v>
      </c>
      <c r="K3290" s="4">
        <v>0.0</v>
      </c>
      <c r="L3290" s="4">
        <v>0.0</v>
      </c>
      <c r="M3290" s="5">
        <v>45264.0</v>
      </c>
      <c r="N3290" s="3">
        <v>130.0</v>
      </c>
      <c r="O3290" s="6">
        <f t="shared" si="2"/>
        <v>137</v>
      </c>
      <c r="P3290" s="3" t="s">
        <v>137</v>
      </c>
      <c r="Q3290" s="3" t="str">
        <f t="shared" si="3"/>
        <v>LC BARSTL</v>
      </c>
      <c r="R3290" s="3">
        <f t="shared" si="4"/>
        <v>137</v>
      </c>
      <c r="S3290" s="3">
        <f t="shared" si="5"/>
        <v>100</v>
      </c>
      <c r="T3290" s="7">
        <f t="shared" si="6"/>
        <v>137</v>
      </c>
      <c r="U3290" s="8">
        <f t="array" ref="U3290">IF(W3290&lt;&gt;0,MAX(IFERROR(INDEX(A:S,MATCH(W3290,A:A,0),COLUMN(M$2)),0),IFERROR(INDEX(A:S,MATCH(AD3290,A:A,0),COLUMN(M$2)),0),IFERROR(INDEX(A:S,MATCH(AK3290,A:A,0),COLUMN(M$2)),0),IFERROR(INDEX(A:S,MATCH(AR3290,A:A,0),COLUMN(M$2)),0)),M3290)</f>
        <v>45264</v>
      </c>
      <c r="V3290" s="3">
        <f t="shared" si="7"/>
        <v>130</v>
      </c>
    </row>
    <row r="3291" ht="15.75" customHeight="1">
      <c r="A3291" s="3" t="s">
        <v>3634</v>
      </c>
      <c r="B3291" s="4" t="str">
        <f t="shared" si="140"/>
        <v>LCMGBABLKVCO26</v>
      </c>
      <c r="D3291" s="3" t="s">
        <v>371</v>
      </c>
      <c r="G3291" s="4">
        <v>177.0</v>
      </c>
      <c r="H3291" s="3">
        <v>50.0</v>
      </c>
      <c r="I3291" s="4">
        <v>41.0</v>
      </c>
      <c r="J3291" s="4">
        <v>134.0</v>
      </c>
      <c r="K3291" s="4">
        <v>0.0</v>
      </c>
      <c r="L3291" s="4">
        <v>0.0</v>
      </c>
      <c r="M3291" s="5">
        <v>45226.0</v>
      </c>
      <c r="N3291" s="3">
        <v>50.0</v>
      </c>
      <c r="O3291" s="6">
        <f t="shared" si="2"/>
        <v>136</v>
      </c>
      <c r="P3291" s="3" t="s">
        <v>137</v>
      </c>
      <c r="Q3291" s="3" t="str">
        <f t="shared" si="3"/>
        <v>LC BARSTL</v>
      </c>
      <c r="R3291" s="3">
        <f t="shared" si="4"/>
        <v>136</v>
      </c>
      <c r="S3291" s="3">
        <f t="shared" si="5"/>
        <v>50</v>
      </c>
      <c r="T3291" s="7">
        <f t="shared" si="6"/>
        <v>136</v>
      </c>
      <c r="U3291" s="8">
        <f t="array" ref="U3291">IF(W3291&lt;&gt;0,MAX(IFERROR(INDEX(A:S,MATCH(W3291,A:A,0),COLUMN(M$2)),0),IFERROR(INDEX(A:S,MATCH(AD3291,A:A,0),COLUMN(M$2)),0),IFERROR(INDEX(A:S,MATCH(AK3291,A:A,0),COLUMN(M$2)),0),IFERROR(INDEX(A:S,MATCH(AR3291,A:A,0),COLUMN(M$2)),0)),M3291)</f>
        <v>45226</v>
      </c>
      <c r="V3291" s="3">
        <f t="shared" si="7"/>
        <v>50</v>
      </c>
    </row>
    <row r="3292" ht="15.75" customHeight="1">
      <c r="A3292" s="3" t="s">
        <v>3635</v>
      </c>
      <c r="B3292" s="4" t="str">
        <f t="shared" si="140"/>
        <v>LCMGBABRWN26</v>
      </c>
      <c r="D3292" s="3">
        <v>0.0</v>
      </c>
      <c r="G3292" s="4"/>
      <c r="I3292" s="4"/>
      <c r="J3292" s="4"/>
      <c r="K3292" s="4"/>
      <c r="L3292" s="4"/>
      <c r="O3292" s="6">
        <f t="shared" si="2"/>
        <v>0</v>
      </c>
      <c r="P3292" s="3" t="s">
        <v>137</v>
      </c>
      <c r="Q3292" s="3" t="str">
        <f t="shared" si="3"/>
        <v>LC BARSTL</v>
      </c>
      <c r="R3292" s="3">
        <f t="shared" si="4"/>
        <v>0</v>
      </c>
      <c r="S3292" s="3" t="str">
        <f t="shared" si="5"/>
        <v/>
      </c>
      <c r="T3292" s="7">
        <f t="shared" si="6"/>
        <v>0</v>
      </c>
      <c r="U3292" s="8" t="str">
        <f t="array" ref="U3292">IF(W3292&lt;&gt;0,MAX(IFERROR(INDEX(A:S,MATCH(W3292,A:A,0),COLUMN(M$2)),0),IFERROR(INDEX(A:S,MATCH(AD3292,A:A,0),COLUMN(M$2)),0),IFERROR(INDEX(A:S,MATCH(AK3292,A:A,0),COLUMN(M$2)),0),IFERROR(INDEX(A:S,MATCH(AR3292,A:A,0),COLUMN(M$2)),0)),M3292)</f>
        <v/>
      </c>
      <c r="V3292" s="3" t="str">
        <f t="shared" si="7"/>
        <v/>
      </c>
    </row>
    <row r="3293" ht="15.75" customHeight="1">
      <c r="A3293" s="3" t="s">
        <v>3636</v>
      </c>
      <c r="B3293" s="4" t="str">
        <f t="shared" si="140"/>
        <v>LCMGBABSGRY26</v>
      </c>
      <c r="D3293" s="3" t="s">
        <v>371</v>
      </c>
      <c r="G3293" s="4">
        <v>1.0</v>
      </c>
      <c r="I3293" s="4">
        <v>18.0</v>
      </c>
      <c r="J3293" s="4">
        <v>0.0</v>
      </c>
      <c r="K3293" s="4">
        <v>0.0</v>
      </c>
      <c r="L3293" s="4">
        <v>0.0</v>
      </c>
      <c r="M3293" s="5">
        <v>45261.0</v>
      </c>
      <c r="N3293" s="3">
        <v>34.0</v>
      </c>
      <c r="O3293" s="6">
        <f t="shared" si="2"/>
        <v>-17</v>
      </c>
      <c r="P3293" s="3" t="s">
        <v>137</v>
      </c>
      <c r="Q3293" s="3" t="str">
        <f t="shared" si="3"/>
        <v>LC BARSTL</v>
      </c>
      <c r="R3293" s="3">
        <f t="shared" si="4"/>
        <v>-17</v>
      </c>
      <c r="S3293" s="3" t="str">
        <f t="shared" si="5"/>
        <v/>
      </c>
      <c r="T3293" s="7">
        <f t="shared" si="6"/>
        <v>0</v>
      </c>
      <c r="U3293" s="8">
        <f t="array" ref="U3293">IF(W3293&lt;&gt;0,MAX(IFERROR(INDEX(A:S,MATCH(W3293,A:A,0),COLUMN(M$2)),0),IFERROR(INDEX(A:S,MATCH(AD3293,A:A,0),COLUMN(M$2)),0),IFERROR(INDEX(A:S,MATCH(AK3293,A:A,0),COLUMN(M$2)),0),IFERROR(INDEX(A:S,MATCH(AR3293,A:A,0),COLUMN(M$2)),0)),M3293)</f>
        <v>45261</v>
      </c>
      <c r="V3293" s="3">
        <f t="shared" si="7"/>
        <v>34</v>
      </c>
    </row>
    <row r="3294" ht="15.75" customHeight="1">
      <c r="A3294" s="3" t="s">
        <v>3637</v>
      </c>
      <c r="B3294" s="4" t="str">
        <f t="shared" si="140"/>
        <v>LCMGBABSWHI26</v>
      </c>
      <c r="D3294" s="3" t="s">
        <v>371</v>
      </c>
      <c r="G3294" s="4">
        <v>17.0</v>
      </c>
      <c r="I3294" s="4">
        <v>16.0</v>
      </c>
      <c r="J3294" s="4">
        <v>0.0</v>
      </c>
      <c r="K3294" s="4">
        <v>0.0</v>
      </c>
      <c r="L3294" s="4">
        <v>0.0</v>
      </c>
      <c r="M3294" s="5">
        <v>45292.0</v>
      </c>
      <c r="N3294" s="3">
        <v>30.0</v>
      </c>
      <c r="O3294" s="6">
        <f t="shared" si="2"/>
        <v>1</v>
      </c>
      <c r="P3294" s="3" t="s">
        <v>137</v>
      </c>
      <c r="Q3294" s="3" t="str">
        <f t="shared" si="3"/>
        <v>LC BARSTL</v>
      </c>
      <c r="R3294" s="3">
        <f t="shared" si="4"/>
        <v>1</v>
      </c>
      <c r="S3294" s="3" t="str">
        <f t="shared" si="5"/>
        <v/>
      </c>
      <c r="T3294" s="7">
        <f t="shared" si="6"/>
        <v>1</v>
      </c>
      <c r="U3294" s="8">
        <f t="array" ref="U3294">IF(W3294&lt;&gt;0,MAX(IFERROR(INDEX(A:S,MATCH(W3294,A:A,0),COLUMN(M$2)),0),IFERROR(INDEX(A:S,MATCH(AD3294,A:A,0),COLUMN(M$2)),0),IFERROR(INDEX(A:S,MATCH(AK3294,A:A,0),COLUMN(M$2)),0),IFERROR(INDEX(A:S,MATCH(AR3294,A:A,0),COLUMN(M$2)),0)),M3294)</f>
        <v>45292</v>
      </c>
      <c r="V3294" s="3">
        <f t="shared" si="7"/>
        <v>30</v>
      </c>
    </row>
    <row r="3295" ht="15.75" customHeight="1">
      <c r="A3295" s="3" t="s">
        <v>3638</v>
      </c>
      <c r="B3295" s="4" t="str">
        <f t="shared" si="140"/>
        <v>LCMGBABSBLK26</v>
      </c>
      <c r="D3295" s="3" t="s">
        <v>371</v>
      </c>
      <c r="G3295" s="4">
        <v>21.0</v>
      </c>
      <c r="I3295" s="4">
        <v>0.0</v>
      </c>
      <c r="J3295" s="4">
        <v>19.0</v>
      </c>
      <c r="K3295" s="4">
        <v>0.0</v>
      </c>
      <c r="L3295" s="4">
        <v>0.0</v>
      </c>
      <c r="M3295" s="5"/>
      <c r="O3295" s="6">
        <f t="shared" si="2"/>
        <v>21</v>
      </c>
      <c r="P3295" s="3" t="s">
        <v>137</v>
      </c>
      <c r="Q3295" s="3" t="str">
        <f t="shared" si="3"/>
        <v>LC BARSTL</v>
      </c>
      <c r="R3295" s="3">
        <f t="shared" si="4"/>
        <v>21</v>
      </c>
      <c r="S3295" s="3" t="str">
        <f t="shared" si="5"/>
        <v/>
      </c>
      <c r="T3295" s="7">
        <f t="shared" si="6"/>
        <v>21</v>
      </c>
      <c r="U3295" s="8" t="str">
        <f t="array" ref="U3295">IF(W3295&lt;&gt;0,MAX(IFERROR(INDEX(A:S,MATCH(W3295,A:A,0),COLUMN(M$2)),0),IFERROR(INDEX(A:S,MATCH(AD3295,A:A,0),COLUMN(M$2)),0),IFERROR(INDEX(A:S,MATCH(AK3295,A:A,0),COLUMN(M$2)),0),IFERROR(INDEX(A:S,MATCH(AR3295,A:A,0),COLUMN(M$2)),0)),M3295)</f>
        <v/>
      </c>
      <c r="V3295" s="3" t="str">
        <f t="shared" si="7"/>
        <v/>
      </c>
    </row>
    <row r="3296" ht="15.75" customHeight="1">
      <c r="A3296" s="3" t="s">
        <v>3639</v>
      </c>
      <c r="B3296" s="4" t="str">
        <f t="shared" si="140"/>
        <v>LCMABABLKBL26</v>
      </c>
      <c r="D3296" s="3" t="s">
        <v>371</v>
      </c>
      <c r="G3296" s="4">
        <v>9.0</v>
      </c>
      <c r="I3296" s="4">
        <v>11.0</v>
      </c>
      <c r="J3296" s="4">
        <v>0.0</v>
      </c>
      <c r="K3296" s="4">
        <v>0.0</v>
      </c>
      <c r="L3296" s="4">
        <v>0.0</v>
      </c>
      <c r="M3296" s="5"/>
      <c r="O3296" s="6">
        <f t="shared" si="2"/>
        <v>-2</v>
      </c>
      <c r="P3296" s="3" t="s">
        <v>112</v>
      </c>
      <c r="Q3296" s="3" t="str">
        <f t="shared" si="3"/>
        <v>Z</v>
      </c>
      <c r="R3296" s="3">
        <f t="shared" si="4"/>
        <v>-2</v>
      </c>
      <c r="S3296" s="3" t="str">
        <f t="shared" si="5"/>
        <v/>
      </c>
      <c r="T3296" s="7">
        <f t="shared" si="6"/>
        <v>0</v>
      </c>
      <c r="U3296" s="8" t="str">
        <f t="array" ref="U3296">IF(W3296&lt;&gt;0,MAX(IFERROR(INDEX(A:S,MATCH(W3296,A:A,0),COLUMN(M$2)),0),IFERROR(INDEX(A:S,MATCH(AD3296,A:A,0),COLUMN(M$2)),0),IFERROR(INDEX(A:S,MATCH(AK3296,A:A,0),COLUMN(M$2)),0),IFERROR(INDEX(A:S,MATCH(AR3296,A:A,0),COLUMN(M$2)),0)),M3296)</f>
        <v/>
      </c>
      <c r="V3296" s="3" t="str">
        <f t="shared" si="7"/>
        <v/>
      </c>
    </row>
    <row r="3297" ht="15.75" customHeight="1">
      <c r="A3297" s="3" t="s">
        <v>3640</v>
      </c>
      <c r="B3297" s="4" t="str">
        <f t="shared" si="140"/>
        <v>LCMABABLKBL30</v>
      </c>
      <c r="D3297" s="3" t="s">
        <v>371</v>
      </c>
      <c r="G3297" s="4">
        <v>81.0</v>
      </c>
      <c r="I3297" s="4">
        <v>2.0</v>
      </c>
      <c r="J3297" s="4">
        <v>79.0</v>
      </c>
      <c r="K3297" s="4">
        <v>0.0</v>
      </c>
      <c r="L3297" s="4">
        <v>0.0</v>
      </c>
      <c r="O3297" s="6">
        <f t="shared" si="2"/>
        <v>79</v>
      </c>
      <c r="P3297" s="3" t="s">
        <v>112</v>
      </c>
      <c r="Q3297" s="3" t="str">
        <f t="shared" si="3"/>
        <v>Z</v>
      </c>
      <c r="R3297" s="3">
        <f t="shared" si="4"/>
        <v>79</v>
      </c>
      <c r="S3297" s="3" t="str">
        <f t="shared" si="5"/>
        <v/>
      </c>
      <c r="T3297" s="7">
        <f t="shared" si="6"/>
        <v>79</v>
      </c>
      <c r="U3297" s="8" t="str">
        <f t="array" ref="U3297">IF(W3297&lt;&gt;0,MAX(IFERROR(INDEX(A:S,MATCH(W3297,A:A,0),COLUMN(M$2)),0),IFERROR(INDEX(A:S,MATCH(AD3297,A:A,0),COLUMN(M$2)),0),IFERROR(INDEX(A:S,MATCH(AK3297,A:A,0),COLUMN(M$2)),0),IFERROR(INDEX(A:S,MATCH(AR3297,A:A,0),COLUMN(M$2)),0)),M3297)</f>
        <v/>
      </c>
      <c r="V3297" s="3" t="str">
        <f t="shared" si="7"/>
        <v/>
      </c>
    </row>
    <row r="3298" ht="15.75" customHeight="1">
      <c r="A3298" s="3" t="s">
        <v>3641</v>
      </c>
      <c r="B3298" s="4" t="str">
        <f t="shared" si="140"/>
        <v>LCSNBABLKBL26</v>
      </c>
      <c r="D3298" s="3" t="s">
        <v>371</v>
      </c>
      <c r="G3298" s="4">
        <v>24.0</v>
      </c>
      <c r="I3298" s="4">
        <v>3.0</v>
      </c>
      <c r="J3298" s="4">
        <v>21.0</v>
      </c>
      <c r="K3298" s="4">
        <v>0.0</v>
      </c>
      <c r="L3298" s="4">
        <v>0.0</v>
      </c>
      <c r="O3298" s="6">
        <f t="shared" si="2"/>
        <v>21</v>
      </c>
      <c r="P3298" s="3" t="s">
        <v>112</v>
      </c>
      <c r="Q3298" s="3" t="str">
        <f t="shared" si="3"/>
        <v>Z</v>
      </c>
      <c r="R3298" s="3">
        <f t="shared" si="4"/>
        <v>21</v>
      </c>
      <c r="S3298" s="3" t="str">
        <f t="shared" si="5"/>
        <v/>
      </c>
      <c r="T3298" s="7">
        <f t="shared" si="6"/>
        <v>21</v>
      </c>
      <c r="U3298" s="8" t="str">
        <f t="array" ref="U3298">IF(W3298&lt;&gt;0,MAX(IFERROR(INDEX(A:S,MATCH(W3298,A:A,0),COLUMN(M$2)),0),IFERROR(INDEX(A:S,MATCH(AD3298,A:A,0),COLUMN(M$2)),0),IFERROR(INDEX(A:S,MATCH(AK3298,A:A,0),COLUMN(M$2)),0),IFERROR(INDEX(A:S,MATCH(AR3298,A:A,0),COLUMN(M$2)),0)),M3298)</f>
        <v/>
      </c>
      <c r="V3298" s="3" t="str">
        <f t="shared" si="7"/>
        <v/>
      </c>
    </row>
    <row r="3299" ht="15.75" customHeight="1">
      <c r="A3299" s="3" t="s">
        <v>3642</v>
      </c>
      <c r="B3299" s="4" t="str">
        <f t="shared" si="140"/>
        <v>LCSNBABLKBL30</v>
      </c>
      <c r="D3299" s="3" t="s">
        <v>371</v>
      </c>
      <c r="G3299" s="4">
        <v>51.0</v>
      </c>
      <c r="I3299" s="4">
        <v>4.0</v>
      </c>
      <c r="J3299" s="4">
        <v>47.0</v>
      </c>
      <c r="K3299" s="4">
        <v>0.0</v>
      </c>
      <c r="L3299" s="4">
        <v>0.0</v>
      </c>
      <c r="O3299" s="6">
        <f t="shared" si="2"/>
        <v>47</v>
      </c>
      <c r="P3299" s="3" t="s">
        <v>112</v>
      </c>
      <c r="Q3299" s="3" t="str">
        <f t="shared" si="3"/>
        <v>Z</v>
      </c>
      <c r="R3299" s="3">
        <f t="shared" si="4"/>
        <v>47</v>
      </c>
      <c r="S3299" s="3" t="str">
        <f t="shared" si="5"/>
        <v/>
      </c>
      <c r="T3299" s="7">
        <f t="shared" si="6"/>
        <v>47</v>
      </c>
      <c r="U3299" s="8" t="str">
        <f t="array" ref="U3299">IF(W3299&lt;&gt;0,MAX(IFERROR(INDEX(A:S,MATCH(W3299,A:A,0),COLUMN(M$2)),0),IFERROR(INDEX(A:S,MATCH(AD3299,A:A,0),COLUMN(M$2)),0),IFERROR(INDEX(A:S,MATCH(AK3299,A:A,0),COLUMN(M$2)),0),IFERROR(INDEX(A:S,MATCH(AR3299,A:A,0),COLUMN(M$2)),0)),M3299)</f>
        <v/>
      </c>
      <c r="V3299" s="3" t="str">
        <f t="shared" si="7"/>
        <v/>
      </c>
    </row>
    <row r="3300" ht="15.75" customHeight="1">
      <c r="A3300" s="3" t="s">
        <v>3643</v>
      </c>
      <c r="B3300" s="4" t="str">
        <f t="shared" si="140"/>
        <v>LCSNBABLKGR26</v>
      </c>
      <c r="D3300" s="3" t="s">
        <v>371</v>
      </c>
      <c r="G3300" s="4">
        <v>63.0</v>
      </c>
      <c r="I3300" s="4">
        <v>12.0</v>
      </c>
      <c r="J3300" s="4">
        <v>51.0</v>
      </c>
      <c r="K3300" s="4">
        <v>0.0</v>
      </c>
      <c r="L3300" s="4">
        <v>0.0</v>
      </c>
      <c r="O3300" s="6">
        <f t="shared" si="2"/>
        <v>51</v>
      </c>
      <c r="P3300" s="3" t="s">
        <v>112</v>
      </c>
      <c r="Q3300" s="3" t="str">
        <f t="shared" si="3"/>
        <v>Z</v>
      </c>
      <c r="R3300" s="3">
        <f t="shared" si="4"/>
        <v>51</v>
      </c>
      <c r="S3300" s="3" t="str">
        <f t="shared" si="5"/>
        <v/>
      </c>
      <c r="T3300" s="7">
        <f t="shared" si="6"/>
        <v>51</v>
      </c>
      <c r="U3300" s="8" t="str">
        <f t="array" ref="U3300">IF(W3300&lt;&gt;0,MAX(IFERROR(INDEX(A:S,MATCH(W3300,A:A,0),COLUMN(M$2)),0),IFERROR(INDEX(A:S,MATCH(AD3300,A:A,0),COLUMN(M$2)),0),IFERROR(INDEX(A:S,MATCH(AK3300,A:A,0),COLUMN(M$2)),0),IFERROR(INDEX(A:S,MATCH(AR3300,A:A,0),COLUMN(M$2)),0)),M3300)</f>
        <v/>
      </c>
      <c r="V3300" s="3" t="str">
        <f t="shared" si="7"/>
        <v/>
      </c>
    </row>
    <row r="3301" ht="15.75" customHeight="1">
      <c r="A3301" s="3" t="s">
        <v>3644</v>
      </c>
      <c r="B3301" s="4" t="str">
        <f t="shared" si="140"/>
        <v>LCSNBABLKGR30</v>
      </c>
      <c r="D3301" s="3" t="s">
        <v>371</v>
      </c>
      <c r="G3301" s="4">
        <v>75.0</v>
      </c>
      <c r="I3301" s="4">
        <v>7.0</v>
      </c>
      <c r="J3301" s="4">
        <v>68.0</v>
      </c>
      <c r="K3301" s="4">
        <v>0.0</v>
      </c>
      <c r="L3301" s="4">
        <v>0.0</v>
      </c>
      <c r="O3301" s="6">
        <f t="shared" si="2"/>
        <v>68</v>
      </c>
      <c r="P3301" s="3" t="s">
        <v>112</v>
      </c>
      <c r="Q3301" s="3" t="str">
        <f t="shared" si="3"/>
        <v>Z</v>
      </c>
      <c r="R3301" s="3">
        <f t="shared" si="4"/>
        <v>68</v>
      </c>
      <c r="S3301" s="3" t="str">
        <f t="shared" si="5"/>
        <v/>
      </c>
      <c r="T3301" s="7">
        <f t="shared" si="6"/>
        <v>68</v>
      </c>
      <c r="U3301" s="8" t="str">
        <f t="array" ref="U3301">IF(W3301&lt;&gt;0,MAX(IFERROR(INDEX(A:S,MATCH(W3301,A:A,0),COLUMN(M$2)),0),IFERROR(INDEX(A:S,MATCH(AD3301,A:A,0),COLUMN(M$2)),0),IFERROR(INDEX(A:S,MATCH(AK3301,A:A,0),COLUMN(M$2)),0),IFERROR(INDEX(A:S,MATCH(AR3301,A:A,0),COLUMN(M$2)),0)),M3301)</f>
        <v/>
      </c>
      <c r="V3301" s="3" t="str">
        <f t="shared" si="7"/>
        <v/>
      </c>
    </row>
    <row r="3302" ht="15.75" customHeight="1">
      <c r="A3302" s="3" t="s">
        <v>3645</v>
      </c>
      <c r="B3302" s="4" t="str">
        <f t="shared" si="140"/>
        <v>SETODBEWHIGRY</v>
      </c>
      <c r="D3302" s="3" t="s">
        <v>371</v>
      </c>
      <c r="G3302" s="4">
        <v>0.0</v>
      </c>
      <c r="I3302" s="4">
        <v>0.0</v>
      </c>
      <c r="J3302" s="4">
        <v>21.0</v>
      </c>
      <c r="K3302" s="4">
        <v>0.0</v>
      </c>
      <c r="L3302" s="4">
        <v>0.0</v>
      </c>
      <c r="O3302" s="6">
        <f t="shared" si="2"/>
        <v>21</v>
      </c>
      <c r="P3302" s="3" t="s">
        <v>102</v>
      </c>
      <c r="Q3302" s="3" t="str">
        <f t="shared" si="3"/>
        <v>OD</v>
      </c>
      <c r="R3302" s="3">
        <f t="shared" si="4"/>
        <v>22</v>
      </c>
      <c r="S3302" s="3">
        <f t="shared" si="5"/>
        <v>0</v>
      </c>
      <c r="T3302" s="7">
        <f t="shared" si="6"/>
        <v>21</v>
      </c>
      <c r="U3302" s="8">
        <f t="array" ref="U3302">IF(W3302&lt;&gt;0,MAX(IFERROR(INDEX(A:S,MATCH(W3302,A:A,0),COLUMN(M$2)),0),IFERROR(INDEX(A:S,MATCH(AD3302,A:A,0),COLUMN(M$2)),0),IFERROR(INDEX(A:S,MATCH(AK3302,A:A,0),COLUMN(M$2)),0),IFERROR(INDEX(A:S,MATCH(AR3302,A:A,0),COLUMN(M$2)),0)),M3302)</f>
        <v>0</v>
      </c>
      <c r="V3302" s="3">
        <f t="shared" si="7"/>
        <v>0</v>
      </c>
      <c r="W3302" s="3" t="s">
        <v>3646</v>
      </c>
      <c r="X3302" s="3">
        <v>1.0</v>
      </c>
      <c r="Y3302" s="3">
        <f t="array" ref="Y3302">ROUNDDOWN(INDEX($A:$O,MATCH(W3302,$A:$A,0),COLUMN(O$1))/X3302,0)</f>
        <v>22</v>
      </c>
      <c r="Z3302" s="3">
        <f t="array" ref="Z3302">ROUNDDOWN(INDEX($A:$J,MATCH(W3302,$A:$A,0),COLUMN(H$1))/X3302,0)+Y3302</f>
        <v>22</v>
      </c>
      <c r="AA3302" s="5" t="str">
        <f t="shared" ref="AA3302:AA3303" si="141">XLOOKUP(W3302,A:A,M:M)</f>
        <v/>
      </c>
      <c r="AB3302" s="3">
        <f t="array" ref="AB3302">ROUNDDOWN(INDEX($A:$N,MATCH(W3302,$A:$A,0),COLUMN(N$1))/X3302,0)+Z3302</f>
        <v>22</v>
      </c>
      <c r="AC3302" s="3" t="str">
        <f t="array" ref="AC3302">INDEX($A:$P,MATCH(W3302,$A:$A,0),COLUMN(P$1))</f>
        <v>LC ACCENT</v>
      </c>
      <c r="AD3302" s="3" t="s">
        <v>3647</v>
      </c>
      <c r="AE3302" s="3">
        <v>1.0</v>
      </c>
      <c r="AF3302" s="3">
        <f t="array" ref="AF3302">ROUNDDOWN(INDEX($A:$O,MATCH(AD3302,$A:$A,0),COLUMN(O$1))/AE3302,0)</f>
        <v>22</v>
      </c>
      <c r="AG3302" s="3">
        <f t="array" ref="AG3302">ROUNDDOWN(INDEX($A:$J,MATCH(AD3302,$A:$A,0),COLUMN(H$1))/AE3302,0)+AF3302</f>
        <v>22</v>
      </c>
      <c r="AH3302" s="5" t="str">
        <f t="shared" ref="AH3302:AH3303" si="142">XLOOKUP(AD3302,A:A,M:M)</f>
        <v/>
      </c>
      <c r="AI3302" s="3">
        <f t="array" ref="AI3302">ROUNDDOWN(INDEX($A:$N,MATCH(AD3302,$A:$A,0),COLUMN(N$1))/AE3302,0)+AG3302</f>
        <v>22</v>
      </c>
      <c r="AJ3302" s="3" t="str">
        <f t="array" ref="AJ3302">INDEX($A:$P,MATCH(AD3302,$A:$A,0),COLUMN(P$1))</f>
        <v>LC SOFA</v>
      </c>
      <c r="AK3302" s="3" t="s">
        <v>3648</v>
      </c>
      <c r="AL3302" s="3">
        <v>1.0</v>
      </c>
      <c r="AM3302" s="3">
        <f t="array" ref="AM3302">ROUNDDOWN(INDEX($A:$O,MATCH(AK3302,$A:$A,0),COLUMN(O$1))/AL3302,0)</f>
        <v>22</v>
      </c>
      <c r="AN3302" s="3">
        <f t="array" ref="AN3302">ROUNDDOWN(INDEX($A:$J,MATCH(AK3302,$A:$A,0),COLUMN(H$1))/AL3302,0)+AM3302</f>
        <v>22</v>
      </c>
      <c r="AO3302" s="5" t="str">
        <f t="shared" ref="AO3302:AO3303" si="143">XLOOKUP(AK3302,$A:$A,$M:$M)</f>
        <v/>
      </c>
      <c r="AP3302" s="3">
        <f t="array" ref="AP3302">ROUNDDOWN(INDEX($A:$N,MATCH(AK3302,$A:$A,0),COLUMN(N$1))/AL3302,0)+AN3302</f>
        <v>22</v>
      </c>
      <c r="AQ3302" s="3" t="str">
        <f t="array" ref="AQ3302">INDEX($A:$P,MATCH(AK3302,$A:$A,0),COLUMN(P$1))</f>
        <v>LC OCCASNL</v>
      </c>
      <c r="AR3302" s="3" t="s">
        <v>3649</v>
      </c>
      <c r="AS3302" s="3">
        <v>1.0</v>
      </c>
      <c r="AT3302" s="3">
        <f t="array" ref="AT3302">ROUNDDOWN(INDEX($A:$O,MATCH(AR3302,$A:$A,0),COLUMN(O$1))/AS3302,0)</f>
        <v>22</v>
      </c>
      <c r="AU3302" s="3">
        <f t="array" ref="AU3302">ROUNDDOWN(INDEX($A:$J,MATCH(AR3302,$A:$A,0),COLUMN(H$1))/AS3302,0)+AT3302</f>
        <v>22</v>
      </c>
      <c r="AV3302" s="5" t="str">
        <f t="shared" ref="AV3302:AV3303" si="144">XLOOKUP(AR3302,$A:$A,$M:$M)</f>
        <v/>
      </c>
      <c r="AW3302" s="3">
        <f t="array" ref="AW3302">ROUNDDOWN(INDEX($A:$N,MATCH(AR3302,$A:$A,0),COLUMN(N$1))/AS3302,0)+AU3302</f>
        <v>22</v>
      </c>
      <c r="AX3302" s="3" t="str">
        <f t="array" ref="AX3302">INDEX($A:$P,MATCH(AR3302,$A:$A,0),COLUMN(P$1))</f>
        <v>OD</v>
      </c>
    </row>
    <row r="3303" ht="15.75" customHeight="1">
      <c r="A3303" s="3" t="s">
        <v>3650</v>
      </c>
      <c r="B3303" s="4" t="str">
        <f t="shared" si="140"/>
        <v>SETODBEWHICHA</v>
      </c>
      <c r="D3303" s="3" t="s">
        <v>371</v>
      </c>
      <c r="G3303" s="4">
        <v>0.0</v>
      </c>
      <c r="I3303" s="4">
        <v>0.0</v>
      </c>
      <c r="J3303" s="4">
        <v>17.0</v>
      </c>
      <c r="K3303" s="4">
        <v>0.0</v>
      </c>
      <c r="L3303" s="4">
        <v>0.0</v>
      </c>
      <c r="O3303" s="6">
        <f t="shared" si="2"/>
        <v>17</v>
      </c>
      <c r="P3303" s="3" t="s">
        <v>102</v>
      </c>
      <c r="Q3303" s="3" t="str">
        <f t="shared" si="3"/>
        <v>OD</v>
      </c>
      <c r="R3303" s="3">
        <f t="shared" si="4"/>
        <v>17</v>
      </c>
      <c r="S3303" s="3">
        <f t="shared" si="5"/>
        <v>0</v>
      </c>
      <c r="T3303" s="7">
        <f t="shared" si="6"/>
        <v>17</v>
      </c>
      <c r="U3303" s="8">
        <f t="array" ref="U3303">IF(W3303&lt;&gt;0,MAX(IFERROR(INDEX(A:S,MATCH(W3303,A:A,0),COLUMN(M$2)),0),IFERROR(INDEX(A:S,MATCH(AD3303,A:A,0),COLUMN(M$2)),0),IFERROR(INDEX(A:S,MATCH(AK3303,A:A,0),COLUMN(M$2)),0),IFERROR(INDEX(A:S,MATCH(AR3303,A:A,0),COLUMN(M$2)),0)),M3303)</f>
        <v>0</v>
      </c>
      <c r="V3303" s="3">
        <f t="shared" si="7"/>
        <v>0</v>
      </c>
      <c r="W3303" s="3" t="s">
        <v>3651</v>
      </c>
      <c r="X3303" s="3">
        <v>1.0</v>
      </c>
      <c r="Y3303" s="3">
        <f t="array" ref="Y3303">ROUNDDOWN(INDEX($A:$O,MATCH(W3303,$A:$A,0),COLUMN(O$1))/X3303,0)</f>
        <v>17</v>
      </c>
      <c r="Z3303" s="3">
        <f t="array" ref="Z3303">ROUNDDOWN(INDEX($A:$J,MATCH(W3303,$A:$A,0),COLUMN(H$1))/X3303,0)+Y3303</f>
        <v>17</v>
      </c>
      <c r="AA3303" s="5" t="str">
        <f t="shared" si="141"/>
        <v/>
      </c>
      <c r="AB3303" s="3">
        <f t="array" ref="AB3303">ROUNDDOWN(INDEX($A:$N,MATCH(W3303,$A:$A,0),COLUMN(N$1))/X3303,0)+Z3303</f>
        <v>17</v>
      </c>
      <c r="AC3303" s="3" t="str">
        <f t="array" ref="AC3303">INDEX($A:$P,MATCH(W3303,$A:$A,0),COLUMN(P$1))</f>
        <v>OD</v>
      </c>
      <c r="AD3303" s="3" t="s">
        <v>3652</v>
      </c>
      <c r="AE3303" s="3">
        <v>1.0</v>
      </c>
      <c r="AF3303" s="3">
        <f t="array" ref="AF3303">ROUNDDOWN(INDEX($A:$O,MATCH(AD3303,$A:$A,0),COLUMN(O$1))/AE3303,0)</f>
        <v>17</v>
      </c>
      <c r="AG3303" s="3">
        <f t="array" ref="AG3303">ROUNDDOWN(INDEX($A:$J,MATCH(AD3303,$A:$A,0),COLUMN(H$1))/AE3303,0)+AF3303</f>
        <v>17</v>
      </c>
      <c r="AH3303" s="5" t="str">
        <f t="shared" si="142"/>
        <v/>
      </c>
      <c r="AI3303" s="3">
        <f t="array" ref="AI3303">ROUNDDOWN(INDEX($A:$N,MATCH(AD3303,$A:$A,0),COLUMN(N$1))/AE3303,0)+AG3303</f>
        <v>17</v>
      </c>
      <c r="AJ3303" s="3" t="str">
        <f t="array" ref="AJ3303">INDEX($A:$P,MATCH(AD3303,$A:$A,0),COLUMN(P$1))</f>
        <v>OD</v>
      </c>
      <c r="AK3303" s="3" t="s">
        <v>3653</v>
      </c>
      <c r="AL3303" s="3">
        <v>1.0</v>
      </c>
      <c r="AM3303" s="3">
        <f t="array" ref="AM3303">ROUNDDOWN(INDEX($A:$O,MATCH(AK3303,$A:$A,0),COLUMN(O$1))/AL3303,0)</f>
        <v>17</v>
      </c>
      <c r="AN3303" s="3">
        <f t="array" ref="AN3303">ROUNDDOWN(INDEX($A:$J,MATCH(AK3303,$A:$A,0),COLUMN(H$1))/AL3303,0)+AM3303</f>
        <v>17</v>
      </c>
      <c r="AO3303" s="5" t="str">
        <f t="shared" si="143"/>
        <v/>
      </c>
      <c r="AP3303" s="3">
        <f t="array" ref="AP3303">ROUNDDOWN(INDEX($A:$N,MATCH(AK3303,$A:$A,0),COLUMN(N$1))/AL3303,0)+AN3303</f>
        <v>17</v>
      </c>
      <c r="AQ3303" s="3" t="str">
        <f t="array" ref="AQ3303">INDEX($A:$P,MATCH(AK3303,$A:$A,0),COLUMN(P$1))</f>
        <v>OD</v>
      </c>
      <c r="AR3303" s="3" t="s">
        <v>3654</v>
      </c>
      <c r="AS3303" s="3">
        <v>1.0</v>
      </c>
      <c r="AT3303" s="3">
        <f t="array" ref="AT3303">ROUNDDOWN(INDEX($A:$O,MATCH(AR3303,$A:$A,0),COLUMN(O$1))/AS3303,0)</f>
        <v>18</v>
      </c>
      <c r="AU3303" s="3">
        <f t="array" ref="AU3303">ROUNDDOWN(INDEX($A:$J,MATCH(AR3303,$A:$A,0),COLUMN(H$1))/AS3303,0)+AT3303</f>
        <v>18</v>
      </c>
      <c r="AV3303" s="5" t="str">
        <f t="shared" si="144"/>
        <v/>
      </c>
      <c r="AW3303" s="3">
        <f t="array" ref="AW3303">ROUNDDOWN(INDEX($A:$N,MATCH(AR3303,$A:$A,0),COLUMN(N$1))/AS3303,0)+AU3303</f>
        <v>18</v>
      </c>
      <c r="AX3303" s="3" t="str">
        <f t="array" ref="AX3303">INDEX($A:$P,MATCH(AR3303,$A:$A,0),COLUMN(P$1))</f>
        <v>OD</v>
      </c>
    </row>
    <row r="3304" ht="15.75" customHeight="1">
      <c r="A3304" s="3" t="s">
        <v>3655</v>
      </c>
      <c r="B3304" s="4" t="str">
        <f t="shared" si="140"/>
        <v>LCTFBAGRBL26</v>
      </c>
      <c r="D3304" s="3" t="s">
        <v>101</v>
      </c>
      <c r="G3304" s="4">
        <v>2.0</v>
      </c>
      <c r="I3304" s="4">
        <v>42.0</v>
      </c>
      <c r="J3304" s="4">
        <v>0.0</v>
      </c>
      <c r="K3304" s="4">
        <v>9.0</v>
      </c>
      <c r="L3304" s="4">
        <v>0.0</v>
      </c>
      <c r="M3304" s="5">
        <v>45261.0</v>
      </c>
      <c r="N3304" s="3">
        <v>80.0</v>
      </c>
      <c r="O3304" s="6">
        <f t="shared" si="2"/>
        <v>-40</v>
      </c>
      <c r="P3304" s="3" t="s">
        <v>102</v>
      </c>
      <c r="Q3304" s="3" t="str">
        <f t="shared" si="3"/>
        <v>OD</v>
      </c>
      <c r="R3304" s="3">
        <f t="shared" si="4"/>
        <v>-40</v>
      </c>
      <c r="S3304" s="3" t="str">
        <f t="shared" si="5"/>
        <v/>
      </c>
      <c r="T3304" s="7">
        <f t="shared" si="6"/>
        <v>0</v>
      </c>
      <c r="U3304" s="8">
        <f t="array" ref="U3304">IF(W3304&lt;&gt;0,MAX(IFERROR(INDEX(A:S,MATCH(W3304,A:A,0),COLUMN(M$2)),0),IFERROR(INDEX(A:S,MATCH(AD3304,A:A,0),COLUMN(M$2)),0),IFERROR(INDEX(A:S,MATCH(AK3304,A:A,0),COLUMN(M$2)),0),IFERROR(INDEX(A:S,MATCH(AR3304,A:A,0),COLUMN(M$2)),0)),M3304)</f>
        <v>45261</v>
      </c>
      <c r="V3304" s="3">
        <f t="shared" si="7"/>
        <v>80</v>
      </c>
    </row>
    <row r="3305" ht="15.75" customHeight="1">
      <c r="A3305" s="3" t="s">
        <v>3656</v>
      </c>
      <c r="B3305" s="4" t="str">
        <f t="shared" si="140"/>
        <v>LCTFBAGRBL30</v>
      </c>
      <c r="D3305" s="3" t="s">
        <v>101</v>
      </c>
      <c r="G3305" s="4">
        <v>51.0</v>
      </c>
      <c r="I3305" s="4">
        <v>0.0</v>
      </c>
      <c r="J3305" s="4">
        <v>51.0</v>
      </c>
      <c r="K3305" s="4">
        <v>15.0</v>
      </c>
      <c r="L3305" s="4">
        <v>0.0</v>
      </c>
      <c r="M3305" s="5">
        <v>45261.0</v>
      </c>
      <c r="N3305" s="3">
        <v>24.0</v>
      </c>
      <c r="O3305" s="6">
        <f t="shared" si="2"/>
        <v>51</v>
      </c>
      <c r="P3305" s="3" t="s">
        <v>102</v>
      </c>
      <c r="Q3305" s="3" t="str">
        <f t="shared" si="3"/>
        <v>OD</v>
      </c>
      <c r="R3305" s="3">
        <f t="shared" si="4"/>
        <v>51</v>
      </c>
      <c r="S3305" s="3" t="str">
        <f t="shared" si="5"/>
        <v/>
      </c>
      <c r="T3305" s="7">
        <f t="shared" si="6"/>
        <v>51</v>
      </c>
      <c r="U3305" s="8">
        <f t="array" ref="U3305">IF(W3305&lt;&gt;0,MAX(IFERROR(INDEX(A:S,MATCH(W3305,A:A,0),COLUMN(M$2)),0),IFERROR(INDEX(A:S,MATCH(AD3305,A:A,0),COLUMN(M$2)),0),IFERROR(INDEX(A:S,MATCH(AK3305,A:A,0),COLUMN(M$2)),0),IFERROR(INDEX(A:S,MATCH(AR3305,A:A,0),COLUMN(M$2)),0)),M3305)</f>
        <v>45261</v>
      </c>
      <c r="V3305" s="3">
        <f t="shared" si="7"/>
        <v>24</v>
      </c>
    </row>
    <row r="3306" ht="15.75" customHeight="1">
      <c r="A3306" s="3" t="s">
        <v>3657</v>
      </c>
      <c r="B3306" s="4" t="str">
        <f t="shared" si="140"/>
        <v>LCTFBAGRTK26</v>
      </c>
      <c r="D3306" s="3" t="s">
        <v>101</v>
      </c>
      <c r="G3306" s="4">
        <v>62.0</v>
      </c>
      <c r="I3306" s="4">
        <v>2.0</v>
      </c>
      <c r="J3306" s="4">
        <v>60.0</v>
      </c>
      <c r="K3306" s="4">
        <v>0.0</v>
      </c>
      <c r="L3306" s="4">
        <v>0.0</v>
      </c>
      <c r="M3306" s="5">
        <v>45290.0</v>
      </c>
      <c r="N3306" s="3">
        <v>50.0</v>
      </c>
      <c r="O3306" s="6">
        <f t="shared" si="2"/>
        <v>60</v>
      </c>
      <c r="P3306" s="3" t="s">
        <v>102</v>
      </c>
      <c r="Q3306" s="3" t="str">
        <f t="shared" si="3"/>
        <v>OD</v>
      </c>
      <c r="R3306" s="3">
        <f t="shared" si="4"/>
        <v>60</v>
      </c>
      <c r="S3306" s="3" t="str">
        <f t="shared" si="5"/>
        <v/>
      </c>
      <c r="T3306" s="7">
        <f t="shared" si="6"/>
        <v>60</v>
      </c>
      <c r="U3306" s="8">
        <f t="array" ref="U3306">IF(W3306&lt;&gt;0,MAX(IFERROR(INDEX(A:S,MATCH(W3306,A:A,0),COLUMN(M$2)),0),IFERROR(INDEX(A:S,MATCH(AD3306,A:A,0),COLUMN(M$2)),0),IFERROR(INDEX(A:S,MATCH(AK3306,A:A,0),COLUMN(M$2)),0),IFERROR(INDEX(A:S,MATCH(AR3306,A:A,0),COLUMN(M$2)),0)),M3306)</f>
        <v>45290</v>
      </c>
      <c r="V3306" s="3">
        <f t="shared" si="7"/>
        <v>50</v>
      </c>
    </row>
    <row r="3307" ht="15.75" customHeight="1">
      <c r="A3307" s="3" t="s">
        <v>3658</v>
      </c>
      <c r="B3307" s="4" t="str">
        <f t="shared" si="140"/>
        <v>LCTFBAGRTK30</v>
      </c>
      <c r="D3307" s="3" t="s">
        <v>101</v>
      </c>
      <c r="G3307" s="4">
        <v>63.0</v>
      </c>
      <c r="I3307" s="4">
        <v>3.0</v>
      </c>
      <c r="J3307" s="4">
        <v>60.0</v>
      </c>
      <c r="K3307" s="4">
        <v>0.0</v>
      </c>
      <c r="L3307" s="4">
        <v>0.0</v>
      </c>
      <c r="M3307" s="5"/>
      <c r="O3307" s="6">
        <f t="shared" si="2"/>
        <v>60</v>
      </c>
      <c r="P3307" s="3" t="s">
        <v>102</v>
      </c>
      <c r="Q3307" s="3" t="str">
        <f t="shared" si="3"/>
        <v>OD</v>
      </c>
      <c r="R3307" s="3">
        <f t="shared" si="4"/>
        <v>60</v>
      </c>
      <c r="S3307" s="3" t="str">
        <f t="shared" si="5"/>
        <v/>
      </c>
      <c r="T3307" s="7">
        <f t="shared" si="6"/>
        <v>60</v>
      </c>
      <c r="U3307" s="8" t="str">
        <f t="array" ref="U3307">IF(W3307&lt;&gt;0,MAX(IFERROR(INDEX(A:S,MATCH(W3307,A:A,0),COLUMN(M$2)),0),IFERROR(INDEX(A:S,MATCH(AD3307,A:A,0),COLUMN(M$2)),0),IFERROR(INDEX(A:S,MATCH(AK3307,A:A,0),COLUMN(M$2)),0),IFERROR(INDEX(A:S,MATCH(AR3307,A:A,0),COLUMN(M$2)),0)),M3307)</f>
        <v/>
      </c>
      <c r="V3307" s="3" t="str">
        <f t="shared" si="7"/>
        <v/>
      </c>
    </row>
    <row r="3308" ht="15.75" customHeight="1">
      <c r="A3308" s="3" t="s">
        <v>3659</v>
      </c>
      <c r="B3308" s="4" t="str">
        <f t="shared" si="140"/>
        <v>LCAHLADG</v>
      </c>
      <c r="D3308" s="3" t="s">
        <v>101</v>
      </c>
      <c r="G3308" s="4">
        <v>13.0</v>
      </c>
      <c r="H3308" s="3">
        <v>40.0</v>
      </c>
      <c r="I3308" s="4">
        <v>0.0</v>
      </c>
      <c r="J3308" s="4">
        <v>13.0</v>
      </c>
      <c r="K3308" s="4">
        <v>0.0</v>
      </c>
      <c r="L3308" s="4">
        <v>0.0</v>
      </c>
      <c r="M3308" s="5">
        <v>45238.0</v>
      </c>
      <c r="O3308" s="6">
        <f t="shared" si="2"/>
        <v>13</v>
      </c>
      <c r="P3308" s="3" t="s">
        <v>1894</v>
      </c>
      <c r="Q3308" s="3" t="str">
        <f t="shared" si="3"/>
        <v>LC BEDROOM</v>
      </c>
      <c r="R3308" s="3">
        <f t="shared" si="4"/>
        <v>13</v>
      </c>
      <c r="S3308" s="3">
        <f t="shared" si="5"/>
        <v>40</v>
      </c>
      <c r="T3308" s="7">
        <f t="shared" si="6"/>
        <v>13</v>
      </c>
      <c r="U3308" s="8">
        <f t="array" ref="U3308">IF(W3308&lt;&gt;0,MAX(IFERROR(INDEX(A:S,MATCH(W3308,A:A,0),COLUMN(M$2)),0),IFERROR(INDEX(A:S,MATCH(AD3308,A:A,0),COLUMN(M$2)),0),IFERROR(INDEX(A:S,MATCH(AK3308,A:A,0),COLUMN(M$2)),0),IFERROR(INDEX(A:S,MATCH(AR3308,A:A,0),COLUMN(M$2)),0)),M3308)</f>
        <v>45238</v>
      </c>
      <c r="V3308" s="3" t="str">
        <f t="shared" si="7"/>
        <v/>
      </c>
    </row>
    <row r="3309" ht="15.75" customHeight="1">
      <c r="A3309" s="3" t="s">
        <v>3660</v>
      </c>
      <c r="B3309" s="4" t="str">
        <f t="shared" si="140"/>
        <v>LCAHDRDG</v>
      </c>
      <c r="D3309" s="3" t="s">
        <v>101</v>
      </c>
      <c r="G3309" s="4">
        <v>13.0</v>
      </c>
      <c r="H3309" s="3">
        <v>11.0</v>
      </c>
      <c r="I3309" s="4">
        <v>0.0</v>
      </c>
      <c r="J3309" s="4">
        <v>13.0</v>
      </c>
      <c r="K3309" s="4">
        <v>0.0</v>
      </c>
      <c r="L3309" s="4">
        <v>0.0</v>
      </c>
      <c r="M3309" s="5">
        <v>45238.0</v>
      </c>
      <c r="O3309" s="6">
        <f t="shared" si="2"/>
        <v>13</v>
      </c>
      <c r="P3309" s="3" t="s">
        <v>1894</v>
      </c>
      <c r="Q3309" s="3" t="str">
        <f t="shared" si="3"/>
        <v>LC BEDROOM</v>
      </c>
      <c r="R3309" s="3">
        <f t="shared" si="4"/>
        <v>13</v>
      </c>
      <c r="S3309" s="3">
        <f t="shared" si="5"/>
        <v>11</v>
      </c>
      <c r="T3309" s="7">
        <f t="shared" si="6"/>
        <v>13</v>
      </c>
      <c r="U3309" s="8">
        <f t="array" ref="U3309">IF(W3309&lt;&gt;0,MAX(IFERROR(INDEX(A:S,MATCH(W3309,A:A,0),COLUMN(M$2)),0),IFERROR(INDEX(A:S,MATCH(AD3309,A:A,0),COLUMN(M$2)),0),IFERROR(INDEX(A:S,MATCH(AK3309,A:A,0),COLUMN(M$2)),0),IFERROR(INDEX(A:S,MATCH(AR3309,A:A,0),COLUMN(M$2)),0)),M3309)</f>
        <v>45238</v>
      </c>
      <c r="V3309" s="3" t="str">
        <f t="shared" si="7"/>
        <v/>
      </c>
    </row>
    <row r="3310" ht="15.75" customHeight="1">
      <c r="A3310" s="3" t="s">
        <v>3661</v>
      </c>
      <c r="B3310" s="4" t="str">
        <f t="shared" si="140"/>
        <v>LCAHBDDGQN</v>
      </c>
      <c r="D3310" s="3" t="s">
        <v>101</v>
      </c>
      <c r="G3310" s="4">
        <v>0.0</v>
      </c>
      <c r="I3310" s="4">
        <v>0.0</v>
      </c>
      <c r="J3310" s="4">
        <v>1.0</v>
      </c>
      <c r="K3310" s="4">
        <v>0.0</v>
      </c>
      <c r="L3310" s="4">
        <v>0.0</v>
      </c>
      <c r="O3310" s="6">
        <f t="shared" si="2"/>
        <v>1</v>
      </c>
      <c r="P3310" s="3" t="s">
        <v>1894</v>
      </c>
      <c r="Q3310" s="3" t="str">
        <f t="shared" si="3"/>
        <v>LC BEDROOM</v>
      </c>
      <c r="R3310" s="3">
        <f t="shared" si="4"/>
        <v>1</v>
      </c>
      <c r="S3310" s="3">
        <f t="shared" si="5"/>
        <v>0</v>
      </c>
      <c r="T3310" s="7">
        <f t="shared" si="6"/>
        <v>1</v>
      </c>
      <c r="U3310" s="8">
        <f t="array" ref="U3310">IF(W3310&lt;&gt;0,MAX(IFERROR(INDEX(A:S,MATCH(W3310,A:A,0),COLUMN(M$2)),0),IFERROR(INDEX(A:S,MATCH(AD3310,A:A,0),COLUMN(M$2)),0),IFERROR(INDEX(A:S,MATCH(AK3310,A:A,0),COLUMN(M$2)),0),IFERROR(INDEX(A:S,MATCH(AR3310,A:A,0),COLUMN(M$2)),0)),M3310)</f>
        <v>0</v>
      </c>
      <c r="V3310" s="3">
        <f t="shared" si="7"/>
        <v>0</v>
      </c>
      <c r="W3310" s="3" t="s">
        <v>3662</v>
      </c>
      <c r="X3310" s="3">
        <v>1.0</v>
      </c>
      <c r="Y3310" s="3">
        <f t="array" ref="Y3310">ROUNDDOWN(INDEX($A:$O,MATCH(W3310,$A:$A,0),COLUMN(O$1))/X3310,0)</f>
        <v>2</v>
      </c>
      <c r="Z3310" s="3">
        <f t="array" ref="Z3310">ROUNDDOWN(INDEX($A:$J,MATCH(W3310,$A:$A,0),COLUMN(H$1))/X3310,0)+Y3310</f>
        <v>2</v>
      </c>
      <c r="AA3310" s="5" t="str">
        <f>IFERROR(__xludf.DUMMYFUNCTION("SINGLE(XLOOKUP(W3310,A:A,M:M))"),"")</f>
        <v/>
      </c>
      <c r="AB3310" s="3">
        <f t="array" ref="AB3310">ROUNDDOWN(INDEX($A:$N,MATCH(W3310,$A:$A,0),COLUMN(N$1))/X3310,0)+Z3310</f>
        <v>2</v>
      </c>
      <c r="AC3310" s="3" t="str">
        <f t="array" ref="AC3310">INDEX($A:$P,MATCH(W3310,$A:$A,0),COLUMN(P$1))</f>
        <v>LC BEDROOM</v>
      </c>
      <c r="AD3310" s="3" t="s">
        <v>3663</v>
      </c>
      <c r="AE3310" s="3">
        <v>1.0</v>
      </c>
      <c r="AF3310" s="3">
        <f t="array" ref="AF3310">ROUNDDOWN(INDEX($A:$O,MATCH(AD3310,$A:$A,0),COLUMN(O$1))/AE3310,0)</f>
        <v>1</v>
      </c>
      <c r="AG3310" s="3">
        <f t="array" ref="AG3310">ROUNDDOWN(INDEX($A:$J,MATCH(AD3310,$A:$A,0),COLUMN(H$1))/AE3310,0)+AF3310</f>
        <v>1</v>
      </c>
      <c r="AH3310" s="5" t="str">
        <f>IFERROR(__xludf.DUMMYFUNCTION("SINGLE(XLOOKUP(AD3310,A:A,M:M))"),"")</f>
        <v/>
      </c>
      <c r="AI3310" s="3">
        <f t="array" ref="AI3310">ROUNDDOWN(INDEX($A:$N,MATCH(AD3310,$A:$A,0),COLUMN(N$1))/AE3310,0)+AG3310</f>
        <v>1</v>
      </c>
      <c r="AJ3310" s="3" t="str">
        <f t="array" ref="AJ3310">INDEX($A:$P,MATCH(AD3310,$A:$A,0),COLUMN(P$1))</f>
        <v>LC BEDROOM</v>
      </c>
    </row>
    <row r="3311" ht="15.75" customHeight="1">
      <c r="A3311" s="3" t="s">
        <v>3664</v>
      </c>
      <c r="B3311" s="4" t="str">
        <f t="shared" si="140"/>
        <v>LCAHBDDGKG</v>
      </c>
      <c r="D3311" s="3" t="s">
        <v>101</v>
      </c>
      <c r="G3311" s="4">
        <v>0.0</v>
      </c>
      <c r="I3311" s="4">
        <v>0.0</v>
      </c>
      <c r="J3311" s="4">
        <v>0.0</v>
      </c>
      <c r="K3311" s="4">
        <v>0.0</v>
      </c>
      <c r="L3311" s="4">
        <v>0.0</v>
      </c>
      <c r="O3311" s="6">
        <f t="shared" si="2"/>
        <v>0</v>
      </c>
      <c r="P3311" s="3" t="s">
        <v>1894</v>
      </c>
      <c r="Q3311" s="3" t="str">
        <f t="shared" si="3"/>
        <v>LC BEDROOM</v>
      </c>
      <c r="R3311" s="3">
        <f t="shared" si="4"/>
        <v>0</v>
      </c>
      <c r="S3311" s="3">
        <f t="shared" si="5"/>
        <v>20</v>
      </c>
      <c r="T3311" s="7">
        <f t="shared" si="6"/>
        <v>0</v>
      </c>
      <c r="U3311" s="8">
        <f t="array" ref="U3311">IF(W3311&lt;&gt;0,MAX(IFERROR(INDEX(A:S,MATCH(W3311,A:A,0),COLUMN(M$2)),0),IFERROR(INDEX(A:S,MATCH(AD3311,A:A,0),COLUMN(M$2)),0),IFERROR(INDEX(A:S,MATCH(AK3311,A:A,0),COLUMN(M$2)),0),IFERROR(INDEX(A:S,MATCH(AR3311,A:A,0),COLUMN(M$2)),0)),M3311)</f>
        <v>45238</v>
      </c>
      <c r="V3311" s="3">
        <f t="shared" si="7"/>
        <v>0</v>
      </c>
      <c r="W3311" s="3" t="s">
        <v>3665</v>
      </c>
      <c r="X3311" s="3">
        <v>1.0</v>
      </c>
      <c r="Y3311" s="3">
        <f t="array" ref="Y3311">ROUNDDOWN(INDEX($A:$O,MATCH(W3311,$A:$A,0),COLUMN(O$1))/X3311,0)</f>
        <v>0</v>
      </c>
      <c r="Z3311" s="3">
        <f t="array" ref="Z3311">ROUNDDOWN(INDEX($A:$J,MATCH(W3311,$A:$A,0),COLUMN(H$1))/X3311,0)+Y3311</f>
        <v>20</v>
      </c>
      <c r="AA3311" s="5">
        <f>IFERROR(__xludf.DUMMYFUNCTION("SINGLE(XLOOKUP(W3311,A:A,M:M))"),45238.0)</f>
        <v>45238</v>
      </c>
      <c r="AB3311" s="3">
        <f t="array" ref="AB3311">ROUNDDOWN(INDEX($A:$N,MATCH(W3311,$A:$A,0),COLUMN(N$1))/X3311,0)+Z3311</f>
        <v>20</v>
      </c>
      <c r="AC3311" s="3" t="str">
        <f t="array" ref="AC3311">INDEX($A:$P,MATCH(W3311,$A:$A,0),COLUMN(P$1))</f>
        <v>LC BEDROOM</v>
      </c>
      <c r="AD3311" s="3" t="s">
        <v>3666</v>
      </c>
      <c r="AE3311" s="3">
        <v>1.0</v>
      </c>
      <c r="AF3311" s="3">
        <f t="array" ref="AF3311">ROUNDDOWN(INDEX($A:$O,MATCH(AD3311,$A:$A,0),COLUMN(O$1))/AE3311,0)</f>
        <v>0</v>
      </c>
      <c r="AG3311" s="3">
        <f t="array" ref="AG3311">ROUNDDOWN(INDEX($A:$J,MATCH(AD3311,$A:$A,0),COLUMN(H$1))/AE3311,0)+AF3311</f>
        <v>20</v>
      </c>
      <c r="AH3311" s="5">
        <f>IFERROR(__xludf.DUMMYFUNCTION("SINGLE(XLOOKUP(AD3311,A:A,M:M))"),45238.0)</f>
        <v>45238</v>
      </c>
      <c r="AI3311" s="3">
        <f t="array" ref="AI3311">ROUNDDOWN(INDEX($A:$N,MATCH(AD3311,$A:$A,0),COLUMN(N$1))/AE3311,0)+AG3311</f>
        <v>20</v>
      </c>
      <c r="AJ3311" s="3" t="str">
        <f t="array" ref="AJ3311">INDEX($A:$P,MATCH(AD3311,$A:$A,0),COLUMN(P$1))</f>
        <v>LC BEDROOM</v>
      </c>
    </row>
    <row r="3312" ht="15.75" customHeight="1">
      <c r="A3312" s="3" t="s">
        <v>3667</v>
      </c>
      <c r="B3312" s="4" t="str">
        <f t="shared" si="140"/>
        <v>SETAHBDKG3A</v>
      </c>
      <c r="D3312" s="3" t="s">
        <v>101</v>
      </c>
      <c r="G3312" s="4">
        <v>0.0</v>
      </c>
      <c r="I3312" s="4">
        <v>0.0</v>
      </c>
      <c r="J3312" s="4">
        <v>0.0</v>
      </c>
      <c r="K3312" s="4">
        <v>0.0</v>
      </c>
      <c r="L3312" s="4">
        <v>0.0</v>
      </c>
      <c r="O3312" s="6">
        <f t="shared" si="2"/>
        <v>0</v>
      </c>
      <c r="P3312" s="3" t="s">
        <v>1894</v>
      </c>
      <c r="Q3312" s="3" t="str">
        <f t="shared" si="3"/>
        <v>LC BEDROOM</v>
      </c>
      <c r="R3312" s="3">
        <f t="shared" si="4"/>
        <v>0</v>
      </c>
      <c r="S3312" s="3">
        <f t="shared" si="5"/>
        <v>0</v>
      </c>
      <c r="T3312" s="7">
        <f t="shared" si="6"/>
        <v>0</v>
      </c>
      <c r="U3312" s="8">
        <f t="array" ref="U3312">IF(W3312&lt;&gt;0,MAX(IFERROR(INDEX(A:S,MATCH(W3312,A:A,0),COLUMN(M$2)),0),IFERROR(INDEX(A:S,MATCH(AD3312,A:A,0),COLUMN(M$2)),0),IFERROR(INDEX(A:S,MATCH(AK3312,A:A,0),COLUMN(M$2)),0),IFERROR(INDEX(A:S,MATCH(AR3312,A:A,0),COLUMN(M$2)),0)),M3312)</f>
        <v>45238</v>
      </c>
      <c r="V3312" s="3">
        <f t="shared" si="7"/>
        <v>0</v>
      </c>
      <c r="W3312" s="3" t="s">
        <v>3664</v>
      </c>
      <c r="X3312" s="3">
        <v>1.0</v>
      </c>
      <c r="Y3312" s="3">
        <f t="array" ref="Y3312">ROUNDDOWN(INDEX($A:$O,MATCH(W3312,$A:$A,0),COLUMN(O$1))/X3312,0)</f>
        <v>0</v>
      </c>
      <c r="Z3312" s="3">
        <f t="array" ref="Z3312">ROUNDDOWN(INDEX($A:$J,MATCH(W3312,$A:$A,0),COLUMN(H$1))/X3312,0)+Y3312</f>
        <v>0</v>
      </c>
      <c r="AA3312" s="5" t="str">
        <f>IFERROR(__xludf.DUMMYFUNCTION("SINGLE(XLOOKUP(W3312,A:A,M:M))"),"")</f>
        <v/>
      </c>
      <c r="AB3312" s="3">
        <f t="array" ref="AB3312">ROUNDDOWN(INDEX($A:$N,MATCH(W3312,$A:$A,0),COLUMN(N$1))/X3312,0)+Z3312</f>
        <v>0</v>
      </c>
      <c r="AC3312" s="3" t="str">
        <f t="array" ref="AC3312">INDEX($A:$P,MATCH(W3312,$A:$A,0),COLUMN(P$1))</f>
        <v>LC BEDROOM</v>
      </c>
      <c r="AD3312" s="3" t="s">
        <v>3659</v>
      </c>
      <c r="AE3312" s="3">
        <v>2.0</v>
      </c>
      <c r="AF3312" s="3">
        <f t="array" ref="AF3312">ROUNDDOWN(INDEX($A:$O,MATCH(AD3312,$A:$A,0),COLUMN(O$1))/AE3312,0)</f>
        <v>6</v>
      </c>
      <c r="AG3312" s="3">
        <f t="array" ref="AG3312">ROUNDDOWN(INDEX($A:$J,MATCH(AD3312,$A:$A,0),COLUMN(H$1))/AE3312,0)+AF3312</f>
        <v>26</v>
      </c>
      <c r="AH3312" s="5">
        <f>IFERROR(__xludf.DUMMYFUNCTION("SINGLE(XLOOKUP(AD3312,A:A,M:M))"),45238.0)</f>
        <v>45238</v>
      </c>
      <c r="AI3312" s="3">
        <f t="array" ref="AI3312">ROUNDDOWN(INDEX($A:$N,MATCH(AD3312,$A:$A,0),COLUMN(N$1))/AE3312,0)+AG3312</f>
        <v>26</v>
      </c>
      <c r="AJ3312" s="3" t="str">
        <f t="array" ref="AJ3312">INDEX($A:$P,MATCH(AD3312,$A:$A,0),COLUMN(P$1))</f>
        <v>LC BEDROOM</v>
      </c>
    </row>
    <row r="3313" ht="15.75" customHeight="1">
      <c r="A3313" s="3" t="s">
        <v>3668</v>
      </c>
      <c r="B3313" s="4" t="str">
        <f t="shared" si="140"/>
        <v>SETAHBDKG4A</v>
      </c>
      <c r="D3313" s="3" t="s">
        <v>101</v>
      </c>
      <c r="G3313" s="4">
        <v>0.0</v>
      </c>
      <c r="I3313" s="4">
        <v>0.0</v>
      </c>
      <c r="J3313" s="4">
        <v>0.0</v>
      </c>
      <c r="K3313" s="4">
        <v>0.0</v>
      </c>
      <c r="L3313" s="4">
        <v>0.0</v>
      </c>
      <c r="O3313" s="6">
        <f t="shared" si="2"/>
        <v>0</v>
      </c>
      <c r="P3313" s="3" t="s">
        <v>1894</v>
      </c>
      <c r="Q3313" s="3" t="str">
        <f t="shared" si="3"/>
        <v>LC BEDROOM</v>
      </c>
      <c r="R3313" s="3">
        <f t="shared" si="4"/>
        <v>0</v>
      </c>
      <c r="S3313" s="3">
        <f t="shared" si="5"/>
        <v>0</v>
      </c>
      <c r="T3313" s="7">
        <f t="shared" si="6"/>
        <v>0</v>
      </c>
      <c r="U3313" s="8">
        <f t="array" ref="U3313">IF(W3313&lt;&gt;0,MAX(IFERROR(INDEX(A:S,MATCH(W3313,A:A,0),COLUMN(M$2)),0),IFERROR(INDEX(A:S,MATCH(AD3313,A:A,0),COLUMN(M$2)),0),IFERROR(INDEX(A:S,MATCH(AK3313,A:A,0),COLUMN(M$2)),0),IFERROR(INDEX(A:S,MATCH(AR3313,A:A,0),COLUMN(M$2)),0)),M3313)</f>
        <v>45238</v>
      </c>
      <c r="V3313" s="3">
        <f t="shared" si="7"/>
        <v>0</v>
      </c>
      <c r="W3313" s="3" t="s">
        <v>3664</v>
      </c>
      <c r="X3313" s="3">
        <v>1.0</v>
      </c>
      <c r="Y3313" s="3">
        <f t="array" ref="Y3313">ROUNDDOWN(INDEX($A:$O,MATCH(W3313,$A:$A,0),COLUMN(O$1))/X3313,0)</f>
        <v>0</v>
      </c>
      <c r="Z3313" s="3">
        <f t="array" ref="Z3313">ROUNDDOWN(INDEX($A:$J,MATCH(W3313,$A:$A,0),COLUMN(H$1))/X3313,0)+Y3313</f>
        <v>0</v>
      </c>
      <c r="AA3313" s="5" t="str">
        <f>IFERROR(__xludf.DUMMYFUNCTION("SINGLE(XLOOKUP(W3313,A:A,M:M))"),"")</f>
        <v/>
      </c>
      <c r="AB3313" s="3">
        <f t="array" ref="AB3313">ROUNDDOWN(INDEX($A:$N,MATCH(W3313,$A:$A,0),COLUMN(N$1))/X3313,0)+Z3313</f>
        <v>0</v>
      </c>
      <c r="AC3313" s="3" t="str">
        <f t="array" ref="AC3313">INDEX($A:$P,MATCH(W3313,$A:$A,0),COLUMN(P$1))</f>
        <v>LC BEDROOM</v>
      </c>
      <c r="AD3313" s="3" t="s">
        <v>3659</v>
      </c>
      <c r="AE3313" s="3">
        <v>2.0</v>
      </c>
      <c r="AF3313" s="3">
        <f t="array" ref="AF3313">ROUNDDOWN(INDEX($A:$O,MATCH(AD3313,$A:$A,0),COLUMN(O$1))/AE3313,0)</f>
        <v>6</v>
      </c>
      <c r="AG3313" s="3">
        <f t="array" ref="AG3313">ROUNDDOWN(INDEX($A:$J,MATCH(AD3313,$A:$A,0),COLUMN(H$1))/AE3313,0)+AF3313</f>
        <v>26</v>
      </c>
      <c r="AH3313" s="5">
        <f>IFERROR(__xludf.DUMMYFUNCTION("SINGLE(XLOOKUP(AD3313,A:A,M:M))"),45238.0)</f>
        <v>45238</v>
      </c>
      <c r="AI3313" s="3">
        <f t="array" ref="AI3313">ROUNDDOWN(INDEX($A:$N,MATCH(AD3313,$A:$A,0),COLUMN(N$1))/AE3313,0)+AG3313</f>
        <v>26</v>
      </c>
      <c r="AJ3313" s="3" t="str">
        <f t="array" ref="AJ3313">INDEX($A:$P,MATCH(AD3313,$A:$A,0),COLUMN(P$1))</f>
        <v>LC BEDROOM</v>
      </c>
      <c r="AK3313" s="3" t="s">
        <v>3660</v>
      </c>
      <c r="AL3313" s="3">
        <v>1.0</v>
      </c>
      <c r="AM3313" s="3">
        <f t="array" ref="AM3313">ROUNDDOWN(INDEX($A:$O,MATCH(AK3313,$A:$A,0),COLUMN(O$1))/AL3313,0)</f>
        <v>13</v>
      </c>
      <c r="AN3313" s="3">
        <f t="array" ref="AN3313">ROUNDDOWN(INDEX($A:$J,MATCH(AK3313,$A:$A,0),COLUMN(H$1))/AL3313,0)+AM3313</f>
        <v>24</v>
      </c>
      <c r="AO3313" s="5">
        <f t="array" ref="AO3313">XLOOKUP(AK3313,$A:$A,$M:$M)</f>
        <v>45238</v>
      </c>
      <c r="AP3313" s="3">
        <f t="array" ref="AP3313">ROUNDDOWN(INDEX($A:$N,MATCH(AK3313,$A:$A,0),COLUMN(N$1))/AL3313,0)+AN3313</f>
        <v>24</v>
      </c>
      <c r="AQ3313" s="3" t="str">
        <f t="array" ref="AQ3313">INDEX($A:$P,MATCH(AK3313,$A:$A,0),COLUMN(P$1))</f>
        <v>LC BEDROOM</v>
      </c>
    </row>
    <row r="3314" ht="15.75" customHeight="1">
      <c r="A3314" s="3" t="s">
        <v>3669</v>
      </c>
      <c r="B3314" s="4" t="str">
        <f t="shared" si="140"/>
        <v>SETAHBDQN3A</v>
      </c>
      <c r="D3314" s="3" t="s">
        <v>101</v>
      </c>
      <c r="G3314" s="4">
        <v>0.0</v>
      </c>
      <c r="I3314" s="4">
        <v>0.0</v>
      </c>
      <c r="J3314" s="4">
        <v>1.0</v>
      </c>
      <c r="K3314" s="4">
        <v>0.0</v>
      </c>
      <c r="L3314" s="4">
        <v>0.0</v>
      </c>
      <c r="O3314" s="6">
        <f t="shared" si="2"/>
        <v>1</v>
      </c>
      <c r="P3314" s="3" t="s">
        <v>1894</v>
      </c>
      <c r="Q3314" s="3" t="str">
        <f t="shared" si="3"/>
        <v>LC BEDROOM</v>
      </c>
      <c r="R3314" s="3">
        <f t="shared" si="4"/>
        <v>1</v>
      </c>
      <c r="S3314" s="3">
        <f t="shared" si="5"/>
        <v>0</v>
      </c>
      <c r="T3314" s="7">
        <f t="shared" si="6"/>
        <v>1</v>
      </c>
      <c r="U3314" s="8">
        <f t="array" ref="U3314">IF(W3314&lt;&gt;0,MAX(IFERROR(INDEX(A:S,MATCH(W3314,A:A,0),COLUMN(M$2)),0),IFERROR(INDEX(A:S,MATCH(AD3314,A:A,0),COLUMN(M$2)),0),IFERROR(INDEX(A:S,MATCH(AK3314,A:A,0),COLUMN(M$2)),0),IFERROR(INDEX(A:S,MATCH(AR3314,A:A,0),COLUMN(M$2)),0)),M3314)</f>
        <v>45238</v>
      </c>
      <c r="V3314" s="3">
        <f t="shared" si="7"/>
        <v>0</v>
      </c>
      <c r="W3314" s="3" t="s">
        <v>3661</v>
      </c>
      <c r="X3314" s="3">
        <v>1.0</v>
      </c>
      <c r="Y3314" s="3">
        <f t="array" ref="Y3314">ROUNDDOWN(INDEX($A:$O,MATCH(W3314,$A:$A,0),COLUMN(O$1))/X3314,0)</f>
        <v>1</v>
      </c>
      <c r="Z3314" s="3">
        <f t="array" ref="Z3314">ROUNDDOWN(INDEX($A:$J,MATCH(W3314,$A:$A,0),COLUMN(H$1))/X3314,0)+Y3314</f>
        <v>1</v>
      </c>
      <c r="AA3314" s="5" t="str">
        <f>IFERROR(__xludf.DUMMYFUNCTION("SINGLE(XLOOKUP(W3314,A:A,M:M))"),"")</f>
        <v/>
      </c>
      <c r="AB3314" s="3">
        <f t="array" ref="AB3314">ROUNDDOWN(INDEX($A:$N,MATCH(W3314,$A:$A,0),COLUMN(N$1))/X3314,0)+Z3314</f>
        <v>1</v>
      </c>
      <c r="AC3314" s="3" t="str">
        <f t="array" ref="AC3314">INDEX($A:$P,MATCH(W3314,$A:$A,0),COLUMN(P$1))</f>
        <v>LC BEDROOM</v>
      </c>
      <c r="AD3314" s="3" t="s">
        <v>3659</v>
      </c>
      <c r="AE3314" s="3">
        <v>2.0</v>
      </c>
      <c r="AF3314" s="3">
        <f t="array" ref="AF3314">ROUNDDOWN(INDEX($A:$O,MATCH(AD3314,$A:$A,0),COLUMN(O$1))/AE3314,0)</f>
        <v>6</v>
      </c>
      <c r="AG3314" s="3">
        <f t="array" ref="AG3314">ROUNDDOWN(INDEX($A:$J,MATCH(AD3314,$A:$A,0),COLUMN(H$1))/AE3314,0)+AF3314</f>
        <v>26</v>
      </c>
      <c r="AH3314" s="5">
        <f>IFERROR(__xludf.DUMMYFUNCTION("SINGLE(XLOOKUP(AD3314,A:A,M:M))"),45238.0)</f>
        <v>45238</v>
      </c>
      <c r="AI3314" s="3">
        <f t="array" ref="AI3314">ROUNDDOWN(INDEX($A:$N,MATCH(AD3314,$A:$A,0),COLUMN(N$1))/AE3314,0)+AG3314</f>
        <v>26</v>
      </c>
      <c r="AJ3314" s="3" t="str">
        <f t="array" ref="AJ3314">INDEX($A:$P,MATCH(AD3314,$A:$A,0),COLUMN(P$1))</f>
        <v>LC BEDROOM</v>
      </c>
    </row>
    <row r="3315" ht="15.75" customHeight="1">
      <c r="A3315" s="3" t="s">
        <v>3670</v>
      </c>
      <c r="B3315" s="4" t="str">
        <f t="shared" si="140"/>
        <v>SETAHBDQN4A</v>
      </c>
      <c r="D3315" s="3" t="s">
        <v>101</v>
      </c>
      <c r="G3315" s="4">
        <v>0.0</v>
      </c>
      <c r="I3315" s="4">
        <v>0.0</v>
      </c>
      <c r="J3315" s="4">
        <v>1.0</v>
      </c>
      <c r="K3315" s="4">
        <v>0.0</v>
      </c>
      <c r="L3315" s="4">
        <v>0.0</v>
      </c>
      <c r="O3315" s="6">
        <f t="shared" si="2"/>
        <v>1</v>
      </c>
      <c r="P3315" s="3" t="s">
        <v>1894</v>
      </c>
      <c r="Q3315" s="3" t="str">
        <f t="shared" si="3"/>
        <v>LC BEDROOM</v>
      </c>
      <c r="R3315" s="3">
        <f t="shared" si="4"/>
        <v>1</v>
      </c>
      <c r="S3315" s="3">
        <f t="shared" si="5"/>
        <v>0</v>
      </c>
      <c r="T3315" s="7">
        <f t="shared" si="6"/>
        <v>1</v>
      </c>
      <c r="U3315" s="8">
        <f t="array" ref="U3315">IF(W3315&lt;&gt;0,MAX(IFERROR(INDEX(A:S,MATCH(W3315,A:A,0),COLUMN(M$2)),0),IFERROR(INDEX(A:S,MATCH(AD3315,A:A,0),COLUMN(M$2)),0),IFERROR(INDEX(A:S,MATCH(AK3315,A:A,0),COLUMN(M$2)),0),IFERROR(INDEX(A:S,MATCH(AR3315,A:A,0),COLUMN(M$2)),0)),M3315)</f>
        <v>45238</v>
      </c>
      <c r="V3315" s="3">
        <f t="shared" si="7"/>
        <v>0</v>
      </c>
      <c r="W3315" s="3" t="s">
        <v>3661</v>
      </c>
      <c r="X3315" s="3">
        <v>1.0</v>
      </c>
      <c r="Y3315" s="3">
        <f t="array" ref="Y3315">ROUNDDOWN(INDEX($A:$O,MATCH(W3315,$A:$A,0),COLUMN(O$1))/X3315,0)</f>
        <v>1</v>
      </c>
      <c r="Z3315" s="3">
        <f t="array" ref="Z3315">ROUNDDOWN(INDEX($A:$J,MATCH(W3315,$A:$A,0),COLUMN(H$1))/X3315,0)+Y3315</f>
        <v>1</v>
      </c>
      <c r="AA3315" s="5" t="str">
        <f>IFERROR(__xludf.DUMMYFUNCTION("SINGLE(XLOOKUP(W3315,A:A,M:M))"),"")</f>
        <v/>
      </c>
      <c r="AB3315" s="3">
        <f t="array" ref="AB3315">ROUNDDOWN(INDEX($A:$N,MATCH(W3315,$A:$A,0),COLUMN(N$1))/X3315,0)+Z3315</f>
        <v>1</v>
      </c>
      <c r="AC3315" s="3" t="str">
        <f t="array" ref="AC3315">INDEX($A:$P,MATCH(W3315,$A:$A,0),COLUMN(P$1))</f>
        <v>LC BEDROOM</v>
      </c>
      <c r="AD3315" s="3" t="s">
        <v>3659</v>
      </c>
      <c r="AE3315" s="3">
        <v>2.0</v>
      </c>
      <c r="AF3315" s="3">
        <f t="array" ref="AF3315">ROUNDDOWN(INDEX($A:$O,MATCH(AD3315,$A:$A,0),COLUMN(O$1))/AE3315,0)</f>
        <v>6</v>
      </c>
      <c r="AG3315" s="3">
        <f t="array" ref="AG3315">ROUNDDOWN(INDEX($A:$J,MATCH(AD3315,$A:$A,0),COLUMN(H$1))/AE3315,0)+AF3315</f>
        <v>26</v>
      </c>
      <c r="AH3315" s="5">
        <f>IFERROR(__xludf.DUMMYFUNCTION("SINGLE(XLOOKUP(AD3315,A:A,M:M))"),45238.0)</f>
        <v>45238</v>
      </c>
      <c r="AI3315" s="3">
        <f t="array" ref="AI3315">ROUNDDOWN(INDEX($A:$N,MATCH(AD3315,$A:$A,0),COLUMN(N$1))/AE3315,0)+AG3315</f>
        <v>26</v>
      </c>
      <c r="AJ3315" s="3" t="str">
        <f t="array" ref="AJ3315">INDEX($A:$P,MATCH(AD3315,$A:$A,0),COLUMN(P$1))</f>
        <v>LC BEDROOM</v>
      </c>
      <c r="AK3315" s="3" t="s">
        <v>3660</v>
      </c>
      <c r="AL3315" s="3">
        <v>1.0</v>
      </c>
      <c r="AM3315" s="3">
        <f t="array" ref="AM3315">ROUNDDOWN(INDEX($A:$O,MATCH(AK3315,$A:$A,0),COLUMN(O$1))/AL3315,0)</f>
        <v>13</v>
      </c>
      <c r="AN3315" s="3">
        <f t="array" ref="AN3315">ROUNDDOWN(INDEX($A:$J,MATCH(AK3315,$A:$A,0),COLUMN(H$1))/AL3315,0)+AM3315</f>
        <v>24</v>
      </c>
      <c r="AO3315" s="5">
        <f t="array" ref="AO3315">XLOOKUP(AK3315,$A:$A,$M:$M)</f>
        <v>45238</v>
      </c>
      <c r="AP3315" s="3">
        <f t="array" ref="AP3315">ROUNDDOWN(INDEX($A:$N,MATCH(AK3315,$A:$A,0),COLUMN(N$1))/AL3315,0)+AN3315</f>
        <v>24</v>
      </c>
      <c r="AQ3315" s="3" t="str">
        <f t="array" ref="AQ3315">INDEX($A:$P,MATCH(AK3315,$A:$A,0),COLUMN(P$1))</f>
        <v>LC BEDROOM</v>
      </c>
    </row>
    <row r="3316" ht="15.75" customHeight="1">
      <c r="A3316" s="3" t="s">
        <v>3671</v>
      </c>
      <c r="B3316" s="4" t="str">
        <f t="shared" si="140"/>
        <v>SETODTR3</v>
      </c>
      <c r="D3316" s="3" t="s">
        <v>101</v>
      </c>
      <c r="G3316" s="4">
        <v>0.0</v>
      </c>
      <c r="I3316" s="4">
        <v>0.0</v>
      </c>
      <c r="J3316" s="4">
        <v>27.0</v>
      </c>
      <c r="K3316" s="4">
        <v>0.0</v>
      </c>
      <c r="L3316" s="4">
        <v>0.0</v>
      </c>
      <c r="O3316" s="6">
        <f t="shared" si="2"/>
        <v>27</v>
      </c>
      <c r="P3316" s="9" t="s">
        <v>51</v>
      </c>
      <c r="Q3316" s="3" t="str">
        <f t="shared" si="3"/>
        <v>ZZ</v>
      </c>
      <c r="R3316" s="3">
        <f t="shared" si="4"/>
        <v>27</v>
      </c>
      <c r="S3316" s="3">
        <f t="shared" si="5"/>
        <v>0</v>
      </c>
      <c r="T3316" s="7">
        <f t="shared" si="6"/>
        <v>27</v>
      </c>
      <c r="U3316" s="8">
        <f t="array" ref="U3316">IF(W3316&lt;&gt;0,MAX(IFERROR(INDEX(A:S,MATCH(W3316,A:A,0),COLUMN(M$2)),0),IFERROR(INDEX(A:S,MATCH(AD3316,A:A,0),COLUMN(M$2)),0),IFERROR(INDEX(A:S,MATCH(AK3316,A:A,0),COLUMN(M$2)),0),IFERROR(INDEX(A:S,MATCH(AR3316,A:A,0),COLUMN(M$2)),0)),M3316)</f>
        <v>0</v>
      </c>
      <c r="V3316" s="3">
        <f t="shared" si="7"/>
        <v>0</v>
      </c>
      <c r="W3316" s="3" t="s">
        <v>1211</v>
      </c>
      <c r="X3316" s="3">
        <v>1.0</v>
      </c>
      <c r="Y3316" s="3">
        <f t="array" ref="Y3316">ROUNDDOWN(INDEX($A:$O,MATCH(W3316,$A:$A,0),COLUMN(O$1))/X3316,0)</f>
        <v>27</v>
      </c>
      <c r="Z3316" s="3">
        <f t="array" ref="Z3316">ROUNDDOWN(INDEX($A:$J,MATCH(W3316,$A:$A,0),COLUMN(H$1))/X3316,0)+Y3316</f>
        <v>27</v>
      </c>
      <c r="AA3316" s="5" t="str">
        <f>IFERROR(__xludf.DUMMYFUNCTION("SINGLE(XLOOKUP(W3316,A:A,M:M))"),"")</f>
        <v/>
      </c>
      <c r="AB3316" s="3">
        <f t="array" ref="AB3316">ROUNDDOWN(INDEX($A:$N,MATCH(W3316,$A:$A,0),COLUMN(N$1))/X3316,0)+Z3316</f>
        <v>27</v>
      </c>
      <c r="AC3316" s="3" t="str">
        <f t="array" ref="AC3316">INDEX($A:$P,MATCH(W3316,$A:$A,0),COLUMN(P$1))</f>
        <v>Z</v>
      </c>
      <c r="AD3316" s="3" t="s">
        <v>1210</v>
      </c>
      <c r="AE3316" s="3">
        <v>2.0</v>
      </c>
      <c r="AF3316" s="3">
        <f t="array" ref="AF3316">ROUNDDOWN(INDEX($A:$O,MATCH(AD3316,$A:$A,0),COLUMN(O$1))/AE3316,0)</f>
        <v>51</v>
      </c>
      <c r="AG3316" s="3">
        <f t="array" ref="AG3316">ROUNDDOWN(INDEX($A:$J,MATCH(AD3316,$A:$A,0),COLUMN(H$1))/AE3316,0)+AF3316</f>
        <v>51</v>
      </c>
      <c r="AH3316" s="5" t="str">
        <f>IFERROR(__xludf.DUMMYFUNCTION("SINGLE(XLOOKUP(AD3316,A:A,M:M))"),"")</f>
        <v/>
      </c>
      <c r="AI3316" s="3">
        <f t="array" ref="AI3316">ROUNDDOWN(INDEX($A:$N,MATCH(AD3316,$A:$A,0),COLUMN(N$1))/AE3316,0)+AG3316</f>
        <v>51</v>
      </c>
      <c r="AJ3316" s="3" t="str">
        <f t="array" ref="AJ3316">INDEX($A:$P,MATCH(AD3316,$A:$A,0),COLUMN(P$1))</f>
        <v>Z</v>
      </c>
    </row>
    <row r="3317" ht="15.75" customHeight="1">
      <c r="A3317" s="3" t="s">
        <v>3672</v>
      </c>
      <c r="B3317" s="4" t="str">
        <f t="shared" si="140"/>
        <v>SETODBI3PC</v>
      </c>
      <c r="D3317" s="3" t="s">
        <v>101</v>
      </c>
      <c r="G3317" s="4">
        <v>0.0</v>
      </c>
      <c r="I3317" s="4">
        <v>0.0</v>
      </c>
      <c r="J3317" s="4">
        <v>0.0</v>
      </c>
      <c r="K3317" s="4">
        <v>0.0</v>
      </c>
      <c r="L3317" s="4">
        <v>0.0</v>
      </c>
      <c r="O3317" s="6">
        <f t="shared" si="2"/>
        <v>0</v>
      </c>
      <c r="P3317" s="3" t="s">
        <v>102</v>
      </c>
      <c r="Q3317" s="3" t="str">
        <f t="shared" si="3"/>
        <v>OD</v>
      </c>
      <c r="R3317" s="3">
        <f t="shared" si="4"/>
        <v>0</v>
      </c>
      <c r="S3317" s="3">
        <f t="shared" si="5"/>
        <v>0</v>
      </c>
      <c r="T3317" s="7">
        <f t="shared" si="6"/>
        <v>0</v>
      </c>
      <c r="U3317" s="8">
        <f t="array" ref="U3317">IF(W3317&lt;&gt;0,MAX(IFERROR(INDEX(A:S,MATCH(W3317,A:A,0),COLUMN(M$2)),0),IFERROR(INDEX(A:S,MATCH(AD3317,A:A,0),COLUMN(M$2)),0),IFERROR(INDEX(A:S,MATCH(AK3317,A:A,0),COLUMN(M$2)),0),IFERROR(INDEX(A:S,MATCH(AR3317,A:A,0),COLUMN(M$2)),0)),M3317)</f>
        <v>0</v>
      </c>
      <c r="V3317" s="3">
        <f t="shared" si="7"/>
        <v>0</v>
      </c>
      <c r="W3317" s="3" t="s">
        <v>1201</v>
      </c>
      <c r="X3317" s="3">
        <v>1.0</v>
      </c>
      <c r="Y3317" s="3">
        <f t="array" ref="Y3317">ROUNDDOWN(INDEX($A:$O,MATCH(W3317,$A:$A,0),COLUMN(O$1))/X3317,0)</f>
        <v>0</v>
      </c>
      <c r="Z3317" s="3">
        <f t="array" ref="Z3317">ROUNDDOWN(INDEX($A:$J,MATCH(W3317,$A:$A,0),COLUMN(H$1))/X3317,0)+Y3317</f>
        <v>0</v>
      </c>
      <c r="AA3317" s="5" t="str">
        <f>IFERROR(__xludf.DUMMYFUNCTION("SINGLE(XLOOKUP(W3317,A:A,M:M))"),"")</f>
        <v/>
      </c>
      <c r="AB3317" s="3">
        <f t="array" ref="AB3317">ROUNDDOWN(INDEX($A:$N,MATCH(W3317,$A:$A,0),COLUMN(N$1))/X3317,0)+Z3317</f>
        <v>0</v>
      </c>
      <c r="AC3317" s="3" t="str">
        <f t="array" ref="AC3317">INDEX($A:$P,MATCH(W3317,$A:$A,0),COLUMN(P$1))</f>
        <v>Z</v>
      </c>
      <c r="AD3317" s="3" t="s">
        <v>1200</v>
      </c>
      <c r="AE3317" s="3">
        <v>2.0</v>
      </c>
      <c r="AF3317" s="3">
        <f t="array" ref="AF3317">ROUNDDOWN(INDEX($A:$O,MATCH(AD3317,$A:$A,0),COLUMN(O$1))/AE3317,0)</f>
        <v>62</v>
      </c>
      <c r="AG3317" s="3">
        <f t="array" ref="AG3317">ROUNDDOWN(INDEX($A:$J,MATCH(AD3317,$A:$A,0),COLUMN(H$1))/AE3317,0)+AF3317</f>
        <v>62</v>
      </c>
      <c r="AH3317" s="5" t="str">
        <f>IFERROR(__xludf.DUMMYFUNCTION("SINGLE(XLOOKUP(AD3317,A:A,M:M))"),"")</f>
        <v/>
      </c>
      <c r="AI3317" s="3">
        <f t="array" ref="AI3317">ROUNDDOWN(INDEX($A:$N,MATCH(AD3317,$A:$A,0),COLUMN(N$1))/AE3317,0)+AG3317</f>
        <v>62</v>
      </c>
      <c r="AJ3317" s="3" t="str">
        <f t="array" ref="AJ3317">INDEX($A:$P,MATCH(AD3317,$A:$A,0),COLUMN(P$1))</f>
        <v>Z</v>
      </c>
    </row>
    <row r="3318" ht="15.75" customHeight="1">
      <c r="A3318" s="3" t="s">
        <v>3673</v>
      </c>
      <c r="B3318" s="4" t="str">
        <f t="shared" si="140"/>
        <v>LCCABABLBLUE26</v>
      </c>
      <c r="D3318" s="3" t="s">
        <v>60</v>
      </c>
      <c r="F3318" s="5">
        <v>45020.0</v>
      </c>
      <c r="G3318" s="4">
        <v>0.0</v>
      </c>
      <c r="I3318" s="4">
        <v>0.0</v>
      </c>
      <c r="J3318" s="4">
        <v>0.0</v>
      </c>
      <c r="K3318" s="4">
        <v>0.0</v>
      </c>
      <c r="L3318" s="4">
        <v>0.0</v>
      </c>
      <c r="O3318" s="6">
        <f t="shared" si="2"/>
        <v>0</v>
      </c>
      <c r="P3318" s="3" t="s">
        <v>112</v>
      </c>
      <c r="Q3318" s="3" t="str">
        <f t="shared" si="3"/>
        <v>Z</v>
      </c>
      <c r="R3318" s="3">
        <f t="shared" si="4"/>
        <v>0</v>
      </c>
      <c r="S3318" s="3" t="str">
        <f t="shared" si="5"/>
        <v/>
      </c>
      <c r="T3318" s="7">
        <f t="shared" si="6"/>
        <v>0</v>
      </c>
      <c r="U3318" s="8" t="str">
        <f t="array" ref="U3318">IF(W3318&lt;&gt;0,MAX(IFERROR(INDEX(A:S,MATCH(W3318,A:A,0),COLUMN(M$2)),0),IFERROR(INDEX(A:S,MATCH(AD3318,A:A,0),COLUMN(M$2)),0),IFERROR(INDEX(A:S,MATCH(AK3318,A:A,0),COLUMN(M$2)),0),IFERROR(INDEX(A:S,MATCH(AR3318,A:A,0),COLUMN(M$2)),0)),M3318)</f>
        <v/>
      </c>
      <c r="V3318" s="3" t="str">
        <f t="shared" si="7"/>
        <v/>
      </c>
    </row>
    <row r="3319" ht="15.75" customHeight="1">
      <c r="A3319" s="3" t="s">
        <v>3674</v>
      </c>
      <c r="B3319" s="4" t="str">
        <f t="shared" si="140"/>
        <v>LCCABABLBLUE30</v>
      </c>
      <c r="D3319" s="3" t="s">
        <v>101</v>
      </c>
      <c r="G3319" s="4">
        <v>7.0</v>
      </c>
      <c r="I3319" s="4">
        <v>0.0</v>
      </c>
      <c r="J3319" s="4">
        <v>7.0</v>
      </c>
      <c r="K3319" s="4">
        <v>0.0</v>
      </c>
      <c r="L3319" s="4">
        <v>0.0</v>
      </c>
      <c r="O3319" s="6">
        <f t="shared" si="2"/>
        <v>7</v>
      </c>
      <c r="P3319" s="3" t="s">
        <v>51</v>
      </c>
      <c r="Q3319" s="3" t="str">
        <f t="shared" si="3"/>
        <v>ZZ</v>
      </c>
      <c r="R3319" s="3">
        <f t="shared" si="4"/>
        <v>7</v>
      </c>
      <c r="S3319" s="3" t="str">
        <f t="shared" si="5"/>
        <v/>
      </c>
      <c r="T3319" s="7">
        <f t="shared" si="6"/>
        <v>7</v>
      </c>
      <c r="U3319" s="8" t="str">
        <f t="array" ref="U3319">IF(W3319&lt;&gt;0,MAX(IFERROR(INDEX(A:S,MATCH(W3319,A:A,0),COLUMN(M$2)),0),IFERROR(INDEX(A:S,MATCH(AD3319,A:A,0),COLUMN(M$2)),0),IFERROR(INDEX(A:S,MATCH(AK3319,A:A,0),COLUMN(M$2)),0),IFERROR(INDEX(A:S,MATCH(AR3319,A:A,0),COLUMN(M$2)),0)),M3319)</f>
        <v/>
      </c>
      <c r="V3319" s="3" t="str">
        <f t="shared" si="7"/>
        <v/>
      </c>
    </row>
    <row r="3320" ht="15.75" customHeight="1">
      <c r="A3320" s="3" t="s">
        <v>3675</v>
      </c>
      <c r="B3320" s="4" t="str">
        <f t="shared" si="140"/>
        <v>LCAJBDGRKG</v>
      </c>
      <c r="D3320" s="3" t="s">
        <v>101</v>
      </c>
      <c r="G3320" s="4">
        <v>0.0</v>
      </c>
      <c r="I3320" s="4">
        <v>0.0</v>
      </c>
      <c r="J3320" s="4">
        <v>4.0</v>
      </c>
      <c r="K3320" s="4">
        <v>0.0</v>
      </c>
      <c r="L3320" s="4">
        <v>0.0</v>
      </c>
      <c r="O3320" s="6">
        <f t="shared" si="2"/>
        <v>4</v>
      </c>
      <c r="P3320" s="3" t="s">
        <v>1894</v>
      </c>
      <c r="Q3320" s="3" t="str">
        <f t="shared" si="3"/>
        <v>LC BEDROOM</v>
      </c>
      <c r="R3320" s="3">
        <f t="shared" si="4"/>
        <v>4</v>
      </c>
      <c r="S3320" s="3">
        <f t="shared" si="5"/>
        <v>0</v>
      </c>
      <c r="T3320" s="7">
        <f t="shared" si="6"/>
        <v>4</v>
      </c>
      <c r="U3320" s="8">
        <f t="array" ref="U3320">IF(W3320&lt;&gt;0,MAX(IFERROR(INDEX(A:S,MATCH(W3320,A:A,0),COLUMN(M$2)),0),IFERROR(INDEX(A:S,MATCH(AD3320,A:A,0),COLUMN(M$2)),0),IFERROR(INDEX(A:S,MATCH(AK3320,A:A,0),COLUMN(M$2)),0),IFERROR(INDEX(A:S,MATCH(AR3320,A:A,0),COLUMN(M$2)),0)),M3320)</f>
        <v>45261</v>
      </c>
      <c r="V3320" s="3">
        <f t="shared" si="7"/>
        <v>10</v>
      </c>
      <c r="W3320" s="3" t="s">
        <v>3676</v>
      </c>
      <c r="X3320" s="3">
        <v>1.0</v>
      </c>
      <c r="Y3320" s="3">
        <f t="array" ref="Y3320">ROUNDDOWN(INDEX($A:$O,MATCH(W3320,$A:$A,0),COLUMN(O$1))/X3320,0)</f>
        <v>4</v>
      </c>
      <c r="Z3320" s="3">
        <f t="array" ref="Z3320">ROUNDDOWN(INDEX($A:$J,MATCH(W3320,$A:$A,0),COLUMN(H$1))/X3320,0)+Y3320</f>
        <v>4</v>
      </c>
      <c r="AA3320" s="5">
        <f t="shared" ref="AA3320:AA3324" si="145">XLOOKUP(W3320,A:A,M:M)</f>
        <v>45261</v>
      </c>
      <c r="AB3320" s="3">
        <f t="array" ref="AB3320">ROUNDDOWN(INDEX($A:$N,MATCH(W3320,$A:$A,0),COLUMN(N$1))/X3320,0)+Z3320</f>
        <v>14</v>
      </c>
      <c r="AC3320" s="3" t="str">
        <f t="array" ref="AC3320">INDEX($A:$P,MATCH(W3320,$A:$A,0),COLUMN(P$1))</f>
        <v>LC BEDROOM</v>
      </c>
      <c r="AD3320" s="3" t="s">
        <v>3677</v>
      </c>
      <c r="AE3320" s="3">
        <v>1.0</v>
      </c>
      <c r="AF3320" s="3">
        <f t="array" ref="AF3320">ROUNDDOWN(INDEX($A:$O,MATCH(AD3320,$A:$A,0),COLUMN(O$1))/AE3320,0)</f>
        <v>4</v>
      </c>
      <c r="AG3320" s="3">
        <f t="array" ref="AG3320">ROUNDDOWN(INDEX($A:$J,MATCH(AD3320,$A:$A,0),COLUMN(H$1))/AE3320,0)+AF3320</f>
        <v>4</v>
      </c>
      <c r="AH3320" s="5">
        <f t="shared" ref="AH3320:AH3324" si="146">XLOOKUP(AD3320,A:A,M:M)</f>
        <v>45261</v>
      </c>
      <c r="AI3320" s="3">
        <f t="array" ref="AI3320">ROUNDDOWN(INDEX($A:$N,MATCH(AD3320,$A:$A,0),COLUMN(N$1))/AE3320,0)+AG3320</f>
        <v>14</v>
      </c>
      <c r="AJ3320" s="3" t="str">
        <f t="array" ref="AJ3320">INDEX($A:$P,MATCH(AD3320,$A:$A,0),COLUMN(P$1))</f>
        <v>LC BEDROOM</v>
      </c>
      <c r="AK3320" s="3" t="s">
        <v>3678</v>
      </c>
      <c r="AL3320" s="3">
        <v>1.0</v>
      </c>
      <c r="AM3320" s="3">
        <f t="array" ref="AM3320">ROUNDDOWN(INDEX($A:$O,MATCH(AK3320,$A:$A,0),COLUMN(O$1))/AL3320,0)</f>
        <v>4</v>
      </c>
      <c r="AN3320" s="3">
        <f t="array" ref="AN3320">ROUNDDOWN(INDEX($A:$J,MATCH(AK3320,$A:$A,0),COLUMN(H$1))/AL3320,0)+AM3320</f>
        <v>4</v>
      </c>
      <c r="AO3320" s="5">
        <f t="shared" ref="AO3320:AO3321" si="147">XLOOKUP(AK3320,$A:$A,$M:$M)</f>
        <v>45261</v>
      </c>
      <c r="AP3320" s="3">
        <f t="array" ref="AP3320">ROUNDDOWN(INDEX($A:$N,MATCH(AK3320,$A:$A,0),COLUMN(N$1))/AL3320,0)+AN3320</f>
        <v>14</v>
      </c>
      <c r="AQ3320" s="3" t="str">
        <f t="array" ref="AQ3320">INDEX($A:$P,MATCH(AK3320,$A:$A,0),COLUMN(P$1))</f>
        <v>LC BEDROOM</v>
      </c>
    </row>
    <row r="3321" ht="15.75" customHeight="1">
      <c r="A3321" s="3" t="s">
        <v>3679</v>
      </c>
      <c r="B3321" s="4" t="str">
        <f t="shared" si="140"/>
        <v>LCAJBDGRQN</v>
      </c>
      <c r="D3321" s="3" t="s">
        <v>101</v>
      </c>
      <c r="G3321" s="4">
        <v>0.0</v>
      </c>
      <c r="I3321" s="4">
        <v>0.0</v>
      </c>
      <c r="J3321" s="4">
        <v>20.0</v>
      </c>
      <c r="K3321" s="4">
        <v>0.0</v>
      </c>
      <c r="L3321" s="4">
        <v>0.0</v>
      </c>
      <c r="O3321" s="6">
        <f t="shared" si="2"/>
        <v>20</v>
      </c>
      <c r="P3321" s="3" t="s">
        <v>1894</v>
      </c>
      <c r="Q3321" s="3" t="str">
        <f t="shared" si="3"/>
        <v>LC BEDROOM</v>
      </c>
      <c r="R3321" s="3">
        <f t="shared" si="4"/>
        <v>20</v>
      </c>
      <c r="S3321" s="3">
        <f t="shared" si="5"/>
        <v>0</v>
      </c>
      <c r="T3321" s="7">
        <f t="shared" si="6"/>
        <v>20</v>
      </c>
      <c r="U3321" s="8">
        <f t="array" ref="U3321">IF(W3321&lt;&gt;0,MAX(IFERROR(INDEX(A:S,MATCH(W3321,A:A,0),COLUMN(M$2)),0),IFERROR(INDEX(A:S,MATCH(AD3321,A:A,0),COLUMN(M$2)),0),IFERROR(INDEX(A:S,MATCH(AK3321,A:A,0),COLUMN(M$2)),0),IFERROR(INDEX(A:S,MATCH(AR3321,A:A,0),COLUMN(M$2)),0)),M3321)</f>
        <v>0</v>
      </c>
      <c r="V3321" s="3">
        <f t="shared" si="7"/>
        <v>0</v>
      </c>
      <c r="W3321" s="3" t="s">
        <v>3680</v>
      </c>
      <c r="X3321" s="3">
        <v>1.0</v>
      </c>
      <c r="Y3321" s="3">
        <f t="array" ref="Y3321">ROUNDDOWN(INDEX($A:$O,MATCH(W3321,$A:$A,0),COLUMN(O$1))/X3321,0)</f>
        <v>20</v>
      </c>
      <c r="Z3321" s="3">
        <f t="array" ref="Z3321">ROUNDDOWN(INDEX($A:$J,MATCH(W3321,$A:$A,0),COLUMN(H$1))/X3321,0)+Y3321</f>
        <v>20</v>
      </c>
      <c r="AA3321" s="5" t="str">
        <f t="shared" si="145"/>
        <v/>
      </c>
      <c r="AB3321" s="3">
        <f t="array" ref="AB3321">ROUNDDOWN(INDEX($A:$N,MATCH(W3321,$A:$A,0),COLUMN(N$1))/X3321,0)+Z3321</f>
        <v>20</v>
      </c>
      <c r="AC3321" s="3" t="str">
        <f t="array" ref="AC3321">INDEX($A:$P,MATCH(W3321,$A:$A,0),COLUMN(P$1))</f>
        <v>LC BEDROOM</v>
      </c>
      <c r="AD3321" s="3" t="s">
        <v>3681</v>
      </c>
      <c r="AE3321" s="3">
        <v>1.0</v>
      </c>
      <c r="AF3321" s="3">
        <f t="array" ref="AF3321">ROUNDDOWN(INDEX($A:$O,MATCH(AD3321,$A:$A,0),COLUMN(O$1))/AE3321,0)</f>
        <v>20</v>
      </c>
      <c r="AG3321" s="3">
        <f t="array" ref="AG3321">ROUNDDOWN(INDEX($A:$J,MATCH(AD3321,$A:$A,0),COLUMN(H$1))/AE3321,0)+AF3321</f>
        <v>20</v>
      </c>
      <c r="AH3321" s="5" t="str">
        <f t="shared" si="146"/>
        <v/>
      </c>
      <c r="AI3321" s="3">
        <f t="array" ref="AI3321">ROUNDDOWN(INDEX($A:$N,MATCH(AD3321,$A:$A,0),COLUMN(N$1))/AE3321,0)+AG3321</f>
        <v>20</v>
      </c>
      <c r="AJ3321" s="3" t="str">
        <f t="array" ref="AJ3321">INDEX($A:$P,MATCH(AD3321,$A:$A,0),COLUMN(P$1))</f>
        <v>LC BEDROOM</v>
      </c>
      <c r="AK3321" s="3" t="s">
        <v>3682</v>
      </c>
      <c r="AL3321" s="3">
        <v>1.0</v>
      </c>
      <c r="AM3321" s="3">
        <f t="array" ref="AM3321">ROUNDDOWN(INDEX($A:$O,MATCH(AK3321,$A:$A,0),COLUMN(O$1))/AL3321,0)</f>
        <v>20</v>
      </c>
      <c r="AN3321" s="3">
        <f t="array" ref="AN3321">ROUNDDOWN(INDEX($A:$J,MATCH(AK3321,$A:$A,0),COLUMN(H$1))/AL3321,0)+AM3321</f>
        <v>20</v>
      </c>
      <c r="AO3321" s="5" t="str">
        <f t="shared" si="147"/>
        <v/>
      </c>
      <c r="AP3321" s="3">
        <f t="array" ref="AP3321">ROUNDDOWN(INDEX($A:$N,MATCH(AK3321,$A:$A,0),COLUMN(N$1))/AL3321,0)+AN3321</f>
        <v>20</v>
      </c>
      <c r="AQ3321" s="3" t="str">
        <f t="array" ref="AQ3321">INDEX($A:$P,MATCH(AK3321,$A:$A,0),COLUMN(P$1))</f>
        <v>LC BEDROOM</v>
      </c>
    </row>
    <row r="3322" ht="15.75" customHeight="1">
      <c r="A3322" s="3" t="s">
        <v>3683</v>
      </c>
      <c r="B3322" s="4" t="str">
        <f t="shared" si="140"/>
        <v>LCAJCNGR</v>
      </c>
      <c r="D3322" s="3" t="s">
        <v>101</v>
      </c>
      <c r="G3322" s="4">
        <v>1.0</v>
      </c>
      <c r="I3322" s="4">
        <v>1.0</v>
      </c>
      <c r="J3322" s="4">
        <v>4.0</v>
      </c>
      <c r="K3322" s="4">
        <v>0.0</v>
      </c>
      <c r="L3322" s="4">
        <v>0.0</v>
      </c>
      <c r="O3322" s="6">
        <f t="shared" si="2"/>
        <v>4</v>
      </c>
      <c r="P3322" s="3" t="s">
        <v>1374</v>
      </c>
      <c r="Q3322" s="3" t="str">
        <f t="shared" si="3"/>
        <v>LC OCCASNL</v>
      </c>
      <c r="R3322" s="3">
        <f t="shared" si="4"/>
        <v>4</v>
      </c>
      <c r="S3322" s="3">
        <f t="shared" si="5"/>
        <v>0</v>
      </c>
      <c r="T3322" s="7">
        <f t="shared" si="6"/>
        <v>4</v>
      </c>
      <c r="U3322" s="8">
        <f t="array" ref="U3322">IF(W3322&lt;&gt;0,MAX(IFERROR(INDEX(A:S,MATCH(W3322,A:A,0),COLUMN(M$2)),0),IFERROR(INDEX(A:S,MATCH(AD3322,A:A,0),COLUMN(M$2)),0),IFERROR(INDEX(A:S,MATCH(AK3322,A:A,0),COLUMN(M$2)),0),IFERROR(INDEX(A:S,MATCH(AR3322,A:A,0),COLUMN(M$2)),0)),M3322)</f>
        <v>0</v>
      </c>
      <c r="V3322" s="3">
        <f t="shared" si="7"/>
        <v>0</v>
      </c>
      <c r="W3322" s="3" t="s">
        <v>3684</v>
      </c>
      <c r="X3322" s="3">
        <v>1.0</v>
      </c>
      <c r="Y3322" s="3">
        <f t="array" ref="Y3322">ROUNDDOWN(INDEX($A:$O,MATCH(W3322,$A:$A,0),COLUMN(O$1))/X3322,0)</f>
        <v>4</v>
      </c>
      <c r="Z3322" s="3">
        <f t="array" ref="Z3322">ROUNDDOWN(INDEX($A:$J,MATCH(W3322,$A:$A,0),COLUMN(H$1))/X3322,0)+Y3322</f>
        <v>4</v>
      </c>
      <c r="AA3322" s="5" t="str">
        <f t="shared" si="145"/>
        <v/>
      </c>
      <c r="AB3322" s="3">
        <f t="array" ref="AB3322">ROUNDDOWN(INDEX($A:$N,MATCH(W3322,$A:$A,0),COLUMN(N$1))/X3322,0)+Z3322</f>
        <v>4</v>
      </c>
      <c r="AC3322" s="3" t="str">
        <f t="array" ref="AC3322">INDEX($A:$P,MATCH(W3322,$A:$A,0),COLUMN(P$1))</f>
        <v>LC OCCASNL</v>
      </c>
      <c r="AD3322" s="3" t="s">
        <v>3685</v>
      </c>
      <c r="AE3322" s="3">
        <v>1.0</v>
      </c>
      <c r="AF3322" s="3">
        <f t="array" ref="AF3322">ROUNDDOWN(INDEX($A:$O,MATCH(AD3322,$A:$A,0),COLUMN(O$1))/AE3322,0)</f>
        <v>4</v>
      </c>
      <c r="AG3322" s="3">
        <f t="array" ref="AG3322">ROUNDDOWN(INDEX($A:$J,MATCH(AD3322,$A:$A,0),COLUMN(H$1))/AE3322,0)+AF3322</f>
        <v>4</v>
      </c>
      <c r="AH3322" s="5" t="str">
        <f t="shared" si="146"/>
        <v/>
      </c>
      <c r="AI3322" s="3">
        <f t="array" ref="AI3322">ROUNDDOWN(INDEX($A:$N,MATCH(AD3322,$A:$A,0),COLUMN(N$1))/AE3322,0)+AG3322</f>
        <v>4</v>
      </c>
      <c r="AJ3322" s="3" t="str">
        <f t="array" ref="AJ3322">INDEX($A:$P,MATCH(AD3322,$A:$A,0),COLUMN(P$1))</f>
        <v>LC OCCASNL</v>
      </c>
    </row>
    <row r="3323" ht="15.75" customHeight="1">
      <c r="A3323" s="3" t="s">
        <v>3686</v>
      </c>
      <c r="B3323" s="4" t="str">
        <f t="shared" si="140"/>
        <v>LCAJCOGR</v>
      </c>
      <c r="D3323" s="3" t="s">
        <v>101</v>
      </c>
      <c r="G3323" s="4">
        <v>0.0</v>
      </c>
      <c r="I3323" s="4">
        <v>1.0</v>
      </c>
      <c r="J3323" s="4">
        <v>6.0</v>
      </c>
      <c r="K3323" s="4">
        <v>0.0</v>
      </c>
      <c r="L3323" s="4">
        <v>0.0</v>
      </c>
      <c r="O3323" s="6">
        <f t="shared" si="2"/>
        <v>6</v>
      </c>
      <c r="P3323" s="3" t="s">
        <v>1374</v>
      </c>
      <c r="Q3323" s="3" t="str">
        <f t="shared" si="3"/>
        <v>LC OCCASNL</v>
      </c>
      <c r="R3323" s="3">
        <f t="shared" si="4"/>
        <v>7</v>
      </c>
      <c r="S3323" s="3">
        <f t="shared" si="5"/>
        <v>0</v>
      </c>
      <c r="T3323" s="7">
        <f t="shared" si="6"/>
        <v>6</v>
      </c>
      <c r="U3323" s="8">
        <f t="array" ref="U3323">IF(W3323&lt;&gt;0,MAX(IFERROR(INDEX(A:S,MATCH(W3323,A:A,0),COLUMN(M$2)),0),IFERROR(INDEX(A:S,MATCH(AD3323,A:A,0),COLUMN(M$2)),0),IFERROR(INDEX(A:S,MATCH(AK3323,A:A,0),COLUMN(M$2)),0),IFERROR(INDEX(A:S,MATCH(AR3323,A:A,0),COLUMN(M$2)),0)),M3323)</f>
        <v>0</v>
      </c>
      <c r="V3323" s="3">
        <f t="shared" si="7"/>
        <v>0</v>
      </c>
      <c r="W3323" s="3" t="s">
        <v>3687</v>
      </c>
      <c r="X3323" s="3">
        <v>1.0</v>
      </c>
      <c r="Y3323" s="3">
        <f t="array" ref="Y3323">ROUNDDOWN(INDEX($A:$O,MATCH(W3323,$A:$A,0),COLUMN(O$1))/X3323,0)</f>
        <v>7</v>
      </c>
      <c r="Z3323" s="3">
        <f t="array" ref="Z3323">ROUNDDOWN(INDEX($A:$J,MATCH(W3323,$A:$A,0),COLUMN(H$1))/X3323,0)+Y3323</f>
        <v>7</v>
      </c>
      <c r="AA3323" s="5" t="str">
        <f t="shared" si="145"/>
        <v/>
      </c>
      <c r="AB3323" s="3">
        <f t="array" ref="AB3323">ROUNDDOWN(INDEX($A:$N,MATCH(W3323,$A:$A,0),COLUMN(N$1))/X3323,0)+Z3323</f>
        <v>7</v>
      </c>
      <c r="AC3323" s="3" t="str">
        <f t="array" ref="AC3323">INDEX($A:$P,MATCH(W3323,$A:$A,0),COLUMN(P$1))</f>
        <v>LC OCCASNL</v>
      </c>
      <c r="AD3323" s="3" t="s">
        <v>3688</v>
      </c>
      <c r="AE3323" s="3">
        <v>1.0</v>
      </c>
      <c r="AF3323" s="3">
        <f t="array" ref="AF3323">ROUNDDOWN(INDEX($A:$O,MATCH(AD3323,$A:$A,0),COLUMN(O$1))/AE3323,0)</f>
        <v>7</v>
      </c>
      <c r="AG3323" s="3">
        <f t="array" ref="AG3323">ROUNDDOWN(INDEX($A:$J,MATCH(AD3323,$A:$A,0),COLUMN(H$1))/AE3323,0)+AF3323</f>
        <v>7</v>
      </c>
      <c r="AH3323" s="5" t="str">
        <f t="shared" si="146"/>
        <v/>
      </c>
      <c r="AI3323" s="3">
        <f t="array" ref="AI3323">ROUNDDOWN(INDEX($A:$N,MATCH(AD3323,$A:$A,0),COLUMN(N$1))/AE3323,0)+AG3323</f>
        <v>7</v>
      </c>
      <c r="AJ3323" s="3" t="str">
        <f t="array" ref="AJ3323">INDEX($A:$P,MATCH(AD3323,$A:$A,0),COLUMN(P$1))</f>
        <v>LC OCCASNL</v>
      </c>
    </row>
    <row r="3324" ht="15.75" customHeight="1">
      <c r="A3324" s="3" t="s">
        <v>3689</v>
      </c>
      <c r="B3324" s="4" t="str">
        <f t="shared" si="140"/>
        <v>LCAJDIGR</v>
      </c>
      <c r="D3324" s="3" t="s">
        <v>101</v>
      </c>
      <c r="G3324" s="4">
        <v>0.0</v>
      </c>
      <c r="I3324" s="4">
        <v>0.0</v>
      </c>
      <c r="J3324" s="4">
        <v>0.0</v>
      </c>
      <c r="K3324" s="4">
        <v>0.0</v>
      </c>
      <c r="L3324" s="4">
        <v>0.0</v>
      </c>
      <c r="O3324" s="6">
        <f t="shared" si="2"/>
        <v>0</v>
      </c>
      <c r="P3324" s="3" t="s">
        <v>144</v>
      </c>
      <c r="Q3324" s="3" t="str">
        <f t="shared" si="3"/>
        <v>LC DINING TABLES</v>
      </c>
      <c r="R3324" s="3">
        <f t="shared" si="4"/>
        <v>-3</v>
      </c>
      <c r="S3324" s="3">
        <f t="shared" si="5"/>
        <v>0</v>
      </c>
      <c r="T3324" s="7">
        <f t="shared" si="6"/>
        <v>0</v>
      </c>
      <c r="U3324" s="8">
        <f t="array" ref="U3324">IF(W3324&lt;&gt;0,MAX(IFERROR(INDEX(A:S,MATCH(W3324,A:A,0),COLUMN(M$2)),0),IFERROR(INDEX(A:S,MATCH(AD3324,A:A,0),COLUMN(M$2)),0),IFERROR(INDEX(A:S,MATCH(AK3324,A:A,0),COLUMN(M$2)),0),IFERROR(INDEX(A:S,MATCH(AR3324,A:A,0),COLUMN(M$2)),0)),M3324)</f>
        <v>45275</v>
      </c>
      <c r="V3324" s="3">
        <f t="shared" si="7"/>
        <v>20</v>
      </c>
      <c r="W3324" s="3" t="s">
        <v>3690</v>
      </c>
      <c r="X3324" s="3">
        <v>1.0</v>
      </c>
      <c r="Y3324" s="3">
        <f t="array" ref="Y3324">ROUNDDOWN(INDEX($A:$O,MATCH(W3324,$A:$A,0),COLUMN(O$1))/X3324,0)</f>
        <v>7</v>
      </c>
      <c r="Z3324" s="3">
        <f t="array" ref="Z3324">ROUNDDOWN(INDEX($A:$J,MATCH(W3324,$A:$A,0),COLUMN(H$1))/X3324,0)+Y3324</f>
        <v>7</v>
      </c>
      <c r="AA3324" s="5">
        <f t="shared" si="145"/>
        <v>45275</v>
      </c>
      <c r="AB3324" s="3">
        <f t="array" ref="AB3324">ROUNDDOWN(INDEX($A:$N,MATCH(W3324,$A:$A,0),COLUMN(N$1))/X3324,0)+Z3324</f>
        <v>27</v>
      </c>
      <c r="AC3324" s="3" t="str">
        <f t="array" ref="AC3324">INDEX($A:$P,MATCH(W3324,$A:$A,0),COLUMN(P$1))</f>
        <v>LC DINING TABLES</v>
      </c>
      <c r="AD3324" s="3" t="s">
        <v>3691</v>
      </c>
      <c r="AE3324" s="3">
        <v>1.0</v>
      </c>
      <c r="AF3324" s="3">
        <f t="array" ref="AF3324">ROUNDDOWN(INDEX($A:$O,MATCH(AD3324,$A:$A,0),COLUMN(O$1))/AE3324,0)</f>
        <v>-3</v>
      </c>
      <c r="AG3324" s="3">
        <f t="array" ref="AG3324">ROUNDDOWN(INDEX($A:$J,MATCH(AD3324,$A:$A,0),COLUMN(H$1))/AE3324,0)+AF3324</f>
        <v>-3</v>
      </c>
      <c r="AH3324" s="5">
        <f t="shared" si="146"/>
        <v>45275</v>
      </c>
      <c r="AI3324" s="3">
        <f t="array" ref="AI3324">ROUNDDOWN(INDEX($A:$N,MATCH(AD3324,$A:$A,0),COLUMN(N$1))/AE3324,0)+AG3324</f>
        <v>17</v>
      </c>
      <c r="AJ3324" s="3" t="str">
        <f t="array" ref="AJ3324">INDEX($A:$P,MATCH(AD3324,$A:$A,0),COLUMN(P$1))</f>
        <v>LC DINING TABLES</v>
      </c>
    </row>
    <row r="3325" ht="15.75" customHeight="1">
      <c r="A3325" s="3" t="s">
        <v>3692</v>
      </c>
      <c r="B3325" s="4" t="str">
        <f t="shared" si="140"/>
        <v>LCAJBUGR</v>
      </c>
      <c r="D3325" s="3" t="s">
        <v>101</v>
      </c>
      <c r="G3325" s="4">
        <v>19.0</v>
      </c>
      <c r="I3325" s="4">
        <v>0.0</v>
      </c>
      <c r="J3325" s="4">
        <v>19.0</v>
      </c>
      <c r="K3325" s="4">
        <v>0.0</v>
      </c>
      <c r="L3325" s="4">
        <v>0.0</v>
      </c>
      <c r="M3325" s="5"/>
      <c r="O3325" s="6">
        <f t="shared" si="2"/>
        <v>19</v>
      </c>
      <c r="P3325" s="3" t="s">
        <v>1340</v>
      </c>
      <c r="Q3325" s="3" t="str">
        <f t="shared" si="3"/>
        <v>LC DINING BUFFETS</v>
      </c>
      <c r="R3325" s="3">
        <f t="shared" si="4"/>
        <v>19</v>
      </c>
      <c r="S3325" s="3" t="str">
        <f t="shared" si="5"/>
        <v/>
      </c>
      <c r="T3325" s="7">
        <f t="shared" si="6"/>
        <v>19</v>
      </c>
      <c r="U3325" s="8" t="str">
        <f t="array" ref="U3325">IF(W3325&lt;&gt;0,MAX(IFERROR(INDEX(A:S,MATCH(W3325,A:A,0),COLUMN(M$2)),0),IFERROR(INDEX(A:S,MATCH(AD3325,A:A,0),COLUMN(M$2)),0),IFERROR(INDEX(A:S,MATCH(AK3325,A:A,0),COLUMN(M$2)),0),IFERROR(INDEX(A:S,MATCH(AR3325,A:A,0),COLUMN(M$2)),0)),M3325)</f>
        <v/>
      </c>
      <c r="V3325" s="3" t="str">
        <f t="shared" si="7"/>
        <v/>
      </c>
    </row>
    <row r="3326" ht="15.75" customHeight="1">
      <c r="A3326" s="3" t="s">
        <v>3693</v>
      </c>
      <c r="B3326" s="4" t="str">
        <f t="shared" si="140"/>
        <v>LCAJDRGR</v>
      </c>
      <c r="D3326" s="3" t="s">
        <v>101</v>
      </c>
      <c r="G3326" s="4">
        <v>3.0</v>
      </c>
      <c r="I3326" s="4">
        <v>2.0</v>
      </c>
      <c r="J3326" s="4">
        <v>1.0</v>
      </c>
      <c r="K3326" s="4">
        <v>0.0</v>
      </c>
      <c r="L3326" s="4">
        <v>0.0</v>
      </c>
      <c r="M3326" s="5">
        <v>45261.0</v>
      </c>
      <c r="N3326" s="3">
        <v>30.0</v>
      </c>
      <c r="O3326" s="6">
        <f t="shared" si="2"/>
        <v>1</v>
      </c>
      <c r="P3326" s="3" t="s">
        <v>1894</v>
      </c>
      <c r="Q3326" s="3" t="str">
        <f t="shared" si="3"/>
        <v>LC BEDROOM</v>
      </c>
      <c r="R3326" s="3">
        <f t="shared" si="4"/>
        <v>1</v>
      </c>
      <c r="S3326" s="3" t="str">
        <f t="shared" si="5"/>
        <v/>
      </c>
      <c r="T3326" s="7">
        <f t="shared" si="6"/>
        <v>1</v>
      </c>
      <c r="U3326" s="8">
        <f t="array" ref="U3326">IF(W3326&lt;&gt;0,MAX(IFERROR(INDEX(A:S,MATCH(W3326,A:A,0),COLUMN(M$2)),0),IFERROR(INDEX(A:S,MATCH(AD3326,A:A,0),COLUMN(M$2)),0),IFERROR(INDEX(A:S,MATCH(AK3326,A:A,0),COLUMN(M$2)),0),IFERROR(INDEX(A:S,MATCH(AR3326,A:A,0),COLUMN(M$2)),0)),M3326)</f>
        <v>45261</v>
      </c>
      <c r="V3326" s="3">
        <f t="shared" si="7"/>
        <v>30</v>
      </c>
    </row>
    <row r="3327" ht="15.75" customHeight="1">
      <c r="A3327" s="3" t="s">
        <v>3694</v>
      </c>
      <c r="B3327" s="4" t="str">
        <f t="shared" si="140"/>
        <v>LCAJLAGR</v>
      </c>
      <c r="D3327" s="3" t="s">
        <v>101</v>
      </c>
      <c r="G3327" s="4">
        <v>0.0</v>
      </c>
      <c r="I3327" s="4">
        <v>4.0</v>
      </c>
      <c r="J3327" s="4">
        <v>0.0</v>
      </c>
      <c r="K3327" s="4">
        <v>0.0</v>
      </c>
      <c r="L3327" s="4">
        <v>0.0</v>
      </c>
      <c r="M3327" s="5">
        <v>45261.0</v>
      </c>
      <c r="N3327" s="3">
        <v>40.0</v>
      </c>
      <c r="O3327" s="6">
        <f t="shared" si="2"/>
        <v>-4</v>
      </c>
      <c r="P3327" s="3" t="s">
        <v>1894</v>
      </c>
      <c r="Q3327" s="3" t="str">
        <f t="shared" si="3"/>
        <v>LC BEDROOM</v>
      </c>
      <c r="R3327" s="3">
        <f t="shared" si="4"/>
        <v>-4</v>
      </c>
      <c r="S3327" s="3" t="str">
        <f t="shared" si="5"/>
        <v/>
      </c>
      <c r="T3327" s="7">
        <f t="shared" si="6"/>
        <v>0</v>
      </c>
      <c r="U3327" s="8">
        <f t="array" ref="U3327">IF(W3327&lt;&gt;0,MAX(IFERROR(INDEX(A:S,MATCH(W3327,A:A,0),COLUMN(M$2)),0),IFERROR(INDEX(A:S,MATCH(AD3327,A:A,0),COLUMN(M$2)),0),IFERROR(INDEX(A:S,MATCH(AK3327,A:A,0),COLUMN(M$2)),0),IFERROR(INDEX(A:S,MATCH(AR3327,A:A,0),COLUMN(M$2)),0)),M3327)</f>
        <v>45261</v>
      </c>
      <c r="V3327" s="3">
        <f t="shared" si="7"/>
        <v>40</v>
      </c>
    </row>
    <row r="3328" ht="15.75" customHeight="1">
      <c r="A3328" s="3" t="s">
        <v>3695</v>
      </c>
      <c r="B3328" s="4" t="str">
        <f t="shared" si="140"/>
        <v>LCAWMDPLGR</v>
      </c>
      <c r="D3328" s="3" t="s">
        <v>101</v>
      </c>
      <c r="G3328" s="4">
        <v>0.0</v>
      </c>
      <c r="I3328" s="4">
        <v>0.0</v>
      </c>
      <c r="J3328" s="4">
        <v>0.0</v>
      </c>
      <c r="K3328" s="4">
        <v>0.0</v>
      </c>
      <c r="L3328" s="4">
        <v>0.0</v>
      </c>
      <c r="M3328" s="5"/>
      <c r="O3328" s="6">
        <f t="shared" si="2"/>
        <v>0</v>
      </c>
      <c r="P3328" s="3" t="s">
        <v>102</v>
      </c>
      <c r="Q3328" s="3" t="str">
        <f t="shared" si="3"/>
        <v>OD</v>
      </c>
      <c r="R3328" s="3">
        <f t="shared" si="4"/>
        <v>0</v>
      </c>
      <c r="S3328" s="3" t="str">
        <f t="shared" si="5"/>
        <v/>
      </c>
      <c r="T3328" s="7">
        <f t="shared" si="6"/>
        <v>0</v>
      </c>
      <c r="U3328" s="8" t="str">
        <f t="array" ref="U3328">IF(W3328&lt;&gt;0,MAX(IFERROR(INDEX(A:S,MATCH(W3328,A:A,0),COLUMN(M$2)),0),IFERROR(INDEX(A:S,MATCH(AD3328,A:A,0),COLUMN(M$2)),0),IFERROR(INDEX(A:S,MATCH(AK3328,A:A,0),COLUMN(M$2)),0),IFERROR(INDEX(A:S,MATCH(AR3328,A:A,0),COLUMN(M$2)),0)),M3328)</f>
        <v/>
      </c>
      <c r="V3328" s="3" t="str">
        <f t="shared" si="7"/>
        <v/>
      </c>
    </row>
    <row r="3329" ht="15.75" customHeight="1">
      <c r="A3329" s="3" t="s">
        <v>3696</v>
      </c>
      <c r="B3329" s="4" t="str">
        <f t="shared" si="140"/>
        <v>LCAWMDPLWH</v>
      </c>
      <c r="D3329" s="3" t="s">
        <v>101</v>
      </c>
      <c r="G3329" s="4">
        <v>30.0</v>
      </c>
      <c r="I3329" s="4">
        <v>0.0</v>
      </c>
      <c r="J3329" s="4">
        <v>30.0</v>
      </c>
      <c r="K3329" s="4">
        <v>0.0</v>
      </c>
      <c r="L3329" s="4">
        <v>0.0</v>
      </c>
      <c r="M3329" s="5"/>
      <c r="O3329" s="6">
        <f t="shared" si="2"/>
        <v>30</v>
      </c>
      <c r="P3329" s="3" t="s">
        <v>102</v>
      </c>
      <c r="Q3329" s="3" t="str">
        <f t="shared" si="3"/>
        <v>OD</v>
      </c>
      <c r="R3329" s="3">
        <f t="shared" si="4"/>
        <v>30</v>
      </c>
      <c r="S3329" s="3" t="str">
        <f t="shared" si="5"/>
        <v/>
      </c>
      <c r="T3329" s="7">
        <f t="shared" si="6"/>
        <v>30</v>
      </c>
      <c r="U3329" s="8" t="str">
        <f t="array" ref="U3329">IF(W3329&lt;&gt;0,MAX(IFERROR(INDEX(A:S,MATCH(W3329,A:A,0),COLUMN(M$2)),0),IFERROR(INDEX(A:S,MATCH(AD3329,A:A,0),COLUMN(M$2)),0),IFERROR(INDEX(A:S,MATCH(AK3329,A:A,0),COLUMN(M$2)),0),IFERROR(INDEX(A:S,MATCH(AR3329,A:A,0),COLUMN(M$2)),0)),M3329)</f>
        <v/>
      </c>
      <c r="V3329" s="3" t="str">
        <f t="shared" si="7"/>
        <v/>
      </c>
    </row>
    <row r="3330" ht="15.75" customHeight="1">
      <c r="A3330" s="3" t="s">
        <v>3697</v>
      </c>
      <c r="B3330" s="4" t="str">
        <f t="shared" si="140"/>
        <v>LCAWSMPLGR</v>
      </c>
      <c r="D3330" s="3" t="s">
        <v>101</v>
      </c>
      <c r="G3330" s="4">
        <v>4.0</v>
      </c>
      <c r="I3330" s="4">
        <v>0.0</v>
      </c>
      <c r="J3330" s="4">
        <v>4.0</v>
      </c>
      <c r="K3330" s="4">
        <v>0.0</v>
      </c>
      <c r="L3330" s="4">
        <v>0.0</v>
      </c>
      <c r="O3330" s="6">
        <f t="shared" si="2"/>
        <v>4</v>
      </c>
      <c r="P3330" s="3" t="s">
        <v>102</v>
      </c>
      <c r="Q3330" s="3" t="str">
        <f t="shared" si="3"/>
        <v>OD</v>
      </c>
      <c r="R3330" s="3">
        <f t="shared" si="4"/>
        <v>4</v>
      </c>
      <c r="S3330" s="3" t="str">
        <f t="shared" si="5"/>
        <v/>
      </c>
      <c r="T3330" s="7">
        <f t="shared" si="6"/>
        <v>4</v>
      </c>
      <c r="U3330" s="8" t="str">
        <f t="array" ref="U3330">IF(W3330&lt;&gt;0,MAX(IFERROR(INDEX(A:S,MATCH(W3330,A:A,0),COLUMN(M$2)),0),IFERROR(INDEX(A:S,MATCH(AD3330,A:A,0),COLUMN(M$2)),0),IFERROR(INDEX(A:S,MATCH(AK3330,A:A,0),COLUMN(M$2)),0),IFERROR(INDEX(A:S,MATCH(AR3330,A:A,0),COLUMN(M$2)),0)),M3330)</f>
        <v/>
      </c>
      <c r="V3330" s="3" t="str">
        <f t="shared" si="7"/>
        <v/>
      </c>
    </row>
    <row r="3331" ht="15.75" customHeight="1">
      <c r="A3331" s="3" t="s">
        <v>3698</v>
      </c>
      <c r="B3331" s="4" t="str">
        <f t="shared" si="140"/>
        <v>LCAWSMPLWH</v>
      </c>
      <c r="D3331" s="3" t="s">
        <v>101</v>
      </c>
      <c r="G3331" s="4">
        <v>29.0</v>
      </c>
      <c r="I3331" s="4">
        <v>0.0</v>
      </c>
      <c r="J3331" s="4">
        <v>29.0</v>
      </c>
      <c r="K3331" s="4">
        <v>0.0</v>
      </c>
      <c r="L3331" s="4">
        <v>0.0</v>
      </c>
      <c r="M3331" s="5"/>
      <c r="O3331" s="6">
        <f t="shared" si="2"/>
        <v>29</v>
      </c>
      <c r="P3331" s="3" t="s">
        <v>102</v>
      </c>
      <c r="Q3331" s="3" t="str">
        <f t="shared" si="3"/>
        <v>OD</v>
      </c>
      <c r="R3331" s="3">
        <f t="shared" si="4"/>
        <v>29</v>
      </c>
      <c r="S3331" s="3" t="str">
        <f t="shared" si="5"/>
        <v/>
      </c>
      <c r="T3331" s="7">
        <f t="shared" si="6"/>
        <v>29</v>
      </c>
      <c r="U3331" s="8" t="str">
        <f t="array" ref="U3331">IF(W3331&lt;&gt;0,MAX(IFERROR(INDEX(A:S,MATCH(W3331,A:A,0),COLUMN(M$2)),0),IFERROR(INDEX(A:S,MATCH(AD3331,A:A,0),COLUMN(M$2)),0),IFERROR(INDEX(A:S,MATCH(AK3331,A:A,0),COLUMN(M$2)),0),IFERROR(INDEX(A:S,MATCH(AR3331,A:A,0),COLUMN(M$2)),0)),M3331)</f>
        <v/>
      </c>
      <c r="V3331" s="3" t="str">
        <f t="shared" si="7"/>
        <v/>
      </c>
    </row>
    <row r="3332" ht="15.75" customHeight="1">
      <c r="A3332" s="3" t="s">
        <v>3699</v>
      </c>
      <c r="B3332" s="4" t="str">
        <f t="shared" si="140"/>
        <v>LCAWCOGR</v>
      </c>
      <c r="D3332" s="3" t="s">
        <v>101</v>
      </c>
      <c r="G3332" s="4">
        <v>0.0</v>
      </c>
      <c r="I3332" s="4">
        <v>0.0</v>
      </c>
      <c r="J3332" s="4">
        <v>0.0</v>
      </c>
      <c r="K3332" s="4">
        <v>0.0</v>
      </c>
      <c r="L3332" s="4">
        <v>0.0</v>
      </c>
      <c r="M3332" s="5">
        <v>45275.0</v>
      </c>
      <c r="N3332" s="3">
        <v>25.0</v>
      </c>
      <c r="O3332" s="6">
        <f t="shared" si="2"/>
        <v>0</v>
      </c>
      <c r="P3332" s="3" t="s">
        <v>1374</v>
      </c>
      <c r="Q3332" s="3" t="str">
        <f t="shared" si="3"/>
        <v>LC OCCASNL</v>
      </c>
      <c r="R3332" s="3">
        <f t="shared" si="4"/>
        <v>0</v>
      </c>
      <c r="S3332" s="3" t="str">
        <f t="shared" si="5"/>
        <v/>
      </c>
      <c r="T3332" s="7">
        <f t="shared" si="6"/>
        <v>0</v>
      </c>
      <c r="U3332" s="8">
        <f t="array" ref="U3332">IF(W3332&lt;&gt;0,MAX(IFERROR(INDEX(A:S,MATCH(W3332,A:A,0),COLUMN(M$2)),0),IFERROR(INDEX(A:S,MATCH(AD3332,A:A,0),COLUMN(M$2)),0),IFERROR(INDEX(A:S,MATCH(AK3332,A:A,0),COLUMN(M$2)),0),IFERROR(INDEX(A:S,MATCH(AR3332,A:A,0),COLUMN(M$2)),0)),M3332)</f>
        <v>45275</v>
      </c>
      <c r="V3332" s="3">
        <f t="shared" si="7"/>
        <v>25</v>
      </c>
    </row>
    <row r="3333" ht="15.75" customHeight="1">
      <c r="A3333" s="3" t="s">
        <v>3700</v>
      </c>
      <c r="B3333" s="4" t="str">
        <f t="shared" si="140"/>
        <v>LCCFLABL</v>
      </c>
      <c r="D3333" s="3" t="s">
        <v>101</v>
      </c>
      <c r="G3333" s="4">
        <v>0.0</v>
      </c>
      <c r="I3333" s="4">
        <v>0.0</v>
      </c>
      <c r="J3333" s="4">
        <v>0.0</v>
      </c>
      <c r="K3333" s="4">
        <v>0.0</v>
      </c>
      <c r="L3333" s="4">
        <v>0.0</v>
      </c>
      <c r="M3333" s="5">
        <v>45261.0</v>
      </c>
      <c r="N3333" s="3">
        <v>25.0</v>
      </c>
      <c r="O3333" s="6">
        <f t="shared" si="2"/>
        <v>0</v>
      </c>
      <c r="P3333" s="3" t="s">
        <v>1894</v>
      </c>
      <c r="Q3333" s="3" t="str">
        <f t="shared" si="3"/>
        <v>LC BEDROOM</v>
      </c>
      <c r="R3333" s="3">
        <f t="shared" si="4"/>
        <v>0</v>
      </c>
      <c r="S3333" s="3" t="str">
        <f t="shared" si="5"/>
        <v/>
      </c>
      <c r="T3333" s="7">
        <f t="shared" si="6"/>
        <v>0</v>
      </c>
      <c r="U3333" s="8">
        <f t="array" ref="U3333">IF(W3333&lt;&gt;0,MAX(IFERROR(INDEX(A:S,MATCH(W3333,A:A,0),COLUMN(M$2)),0),IFERROR(INDEX(A:S,MATCH(AD3333,A:A,0),COLUMN(M$2)),0),IFERROR(INDEX(A:S,MATCH(AK3333,A:A,0),COLUMN(M$2)),0),IFERROR(INDEX(A:S,MATCH(AR3333,A:A,0),COLUMN(M$2)),0)),M3333)</f>
        <v>45261</v>
      </c>
      <c r="V3333" s="3">
        <f t="shared" si="7"/>
        <v>25</v>
      </c>
    </row>
    <row r="3334" ht="15.75" customHeight="1">
      <c r="A3334" s="3" t="s">
        <v>3701</v>
      </c>
      <c r="B3334" s="4" t="str">
        <f t="shared" si="140"/>
        <v>LCCFDRBL</v>
      </c>
      <c r="D3334" s="3" t="s">
        <v>101</v>
      </c>
      <c r="G3334" s="4">
        <v>5.0</v>
      </c>
      <c r="I3334" s="4">
        <v>0.0</v>
      </c>
      <c r="J3334" s="4">
        <v>5.0</v>
      </c>
      <c r="K3334" s="4">
        <v>0.0</v>
      </c>
      <c r="L3334" s="4">
        <v>0.0</v>
      </c>
      <c r="M3334" s="5">
        <v>45261.0</v>
      </c>
      <c r="N3334" s="3">
        <v>10.0</v>
      </c>
      <c r="O3334" s="6">
        <f t="shared" si="2"/>
        <v>5</v>
      </c>
      <c r="P3334" s="3" t="s">
        <v>112</v>
      </c>
      <c r="Q3334" s="3" t="str">
        <f t="shared" si="3"/>
        <v>Z</v>
      </c>
      <c r="R3334" s="3">
        <f t="shared" si="4"/>
        <v>5</v>
      </c>
      <c r="S3334" s="3" t="str">
        <f t="shared" si="5"/>
        <v/>
      </c>
      <c r="T3334" s="7">
        <f t="shared" si="6"/>
        <v>5</v>
      </c>
      <c r="U3334" s="8">
        <f t="array" ref="U3334">IF(W3334&lt;&gt;0,MAX(IFERROR(INDEX(A:S,MATCH(W3334,A:A,0),COLUMN(M$2)),0),IFERROR(INDEX(A:S,MATCH(AD3334,A:A,0),COLUMN(M$2)),0),IFERROR(INDEX(A:S,MATCH(AK3334,A:A,0),COLUMN(M$2)),0),IFERROR(INDEX(A:S,MATCH(AR3334,A:A,0),COLUMN(M$2)),0)),M3334)</f>
        <v>45261</v>
      </c>
      <c r="V3334" s="3">
        <f t="shared" si="7"/>
        <v>10</v>
      </c>
    </row>
    <row r="3335" ht="15.75" customHeight="1">
      <c r="A3335" s="3" t="s">
        <v>3702</v>
      </c>
      <c r="B3335" s="4" t="str">
        <f t="shared" si="140"/>
        <v>LCCFBDBLKG</v>
      </c>
      <c r="D3335" s="3" t="s">
        <v>101</v>
      </c>
      <c r="G3335" s="4">
        <v>0.0</v>
      </c>
      <c r="I3335" s="4">
        <v>1.0</v>
      </c>
      <c r="J3335" s="4">
        <v>7.0</v>
      </c>
      <c r="K3335" s="4">
        <v>0.0</v>
      </c>
      <c r="L3335" s="4">
        <v>0.0</v>
      </c>
      <c r="O3335" s="6">
        <f t="shared" si="2"/>
        <v>7</v>
      </c>
      <c r="P3335" s="3" t="s">
        <v>1894</v>
      </c>
      <c r="Q3335" s="3" t="str">
        <f t="shared" si="3"/>
        <v>LC BEDROOM</v>
      </c>
      <c r="R3335" s="3">
        <f t="shared" si="4"/>
        <v>8</v>
      </c>
      <c r="S3335" s="3">
        <f t="shared" si="5"/>
        <v>0</v>
      </c>
      <c r="T3335" s="7">
        <f t="shared" si="6"/>
        <v>7</v>
      </c>
      <c r="U3335" s="8">
        <f t="array" ref="U3335">IF(W3335&lt;&gt;0,MAX(IFERROR(INDEX(A:S,MATCH(W3335,A:A,0),COLUMN(M$2)),0),IFERROR(INDEX(A:S,MATCH(AD3335,A:A,0),COLUMN(M$2)),0),IFERROR(INDEX(A:S,MATCH(AK3335,A:A,0),COLUMN(M$2)),0),IFERROR(INDEX(A:S,MATCH(AR3335,A:A,0),COLUMN(M$2)),0)),M3335)</f>
        <v>0</v>
      </c>
      <c r="V3335" s="3">
        <f t="shared" si="7"/>
        <v>0</v>
      </c>
      <c r="W3335" s="3" t="s">
        <v>3703</v>
      </c>
      <c r="X3335" s="3">
        <v>1.0</v>
      </c>
      <c r="Y3335" s="3">
        <f t="array" ref="Y3335">ROUNDDOWN(INDEX($A:$O,MATCH(W3335,$A:$A,0),COLUMN(O$1))/X3335,0)</f>
        <v>8</v>
      </c>
      <c r="Z3335" s="3">
        <f t="array" ref="Z3335">ROUNDDOWN(INDEX($A:$J,MATCH(W3335,$A:$A,0),COLUMN(H$1))/X3335,0)+Y3335</f>
        <v>8</v>
      </c>
      <c r="AA3335" s="5" t="str">
        <f t="shared" ref="AA3335:AA3336" si="148">XLOOKUP(W3335,A:A,M:M)</f>
        <v/>
      </c>
      <c r="AB3335" s="3">
        <f t="array" ref="AB3335">ROUNDDOWN(INDEX($A:$N,MATCH(W3335,$A:$A,0),COLUMN(N$1))/X3335,0)+Z3335</f>
        <v>8</v>
      </c>
      <c r="AC3335" s="3" t="str">
        <f t="array" ref="AC3335">INDEX($A:$P,MATCH(W3335,$A:$A,0),COLUMN(P$1))</f>
        <v>LC BEDROOM</v>
      </c>
      <c r="AD3335" s="3" t="s">
        <v>3704</v>
      </c>
      <c r="AE3335" s="3">
        <v>1.0</v>
      </c>
      <c r="AF3335" s="3">
        <f t="array" ref="AF3335">ROUNDDOWN(INDEX($A:$O,MATCH(AD3335,$A:$A,0),COLUMN(O$1))/AE3335,0)</f>
        <v>9</v>
      </c>
      <c r="AG3335" s="3">
        <f t="array" ref="AG3335">ROUNDDOWN(INDEX($A:$J,MATCH(AD3335,$A:$A,0),COLUMN(H$1))/AE3335,0)+AF3335</f>
        <v>9</v>
      </c>
      <c r="AH3335" s="5" t="str">
        <f t="shared" ref="AH3335:AH3336" si="149">XLOOKUP(AD3335,A:A,M:M)</f>
        <v/>
      </c>
      <c r="AI3335" s="3">
        <f t="array" ref="AI3335">ROUNDDOWN(INDEX($A:$N,MATCH(AD3335,$A:$A,0),COLUMN(N$1))/AE3335,0)+AG3335</f>
        <v>9</v>
      </c>
      <c r="AJ3335" s="3" t="str">
        <f t="array" ref="AJ3335">INDEX($A:$P,MATCH(AD3335,$A:$A,0),COLUMN(P$1))</f>
        <v>LC BEDROOM</v>
      </c>
    </row>
    <row r="3336" ht="15.75" customHeight="1">
      <c r="A3336" s="3" t="s">
        <v>3705</v>
      </c>
      <c r="B3336" s="4" t="str">
        <f t="shared" si="140"/>
        <v>LCCFBDBLQN</v>
      </c>
      <c r="D3336" s="3" t="s">
        <v>101</v>
      </c>
      <c r="G3336" s="4">
        <v>0.0</v>
      </c>
      <c r="I3336" s="4">
        <v>0.0</v>
      </c>
      <c r="J3336" s="4">
        <v>9.0</v>
      </c>
      <c r="K3336" s="4">
        <v>0.0</v>
      </c>
      <c r="L3336" s="4">
        <v>0.0</v>
      </c>
      <c r="O3336" s="6">
        <f t="shared" si="2"/>
        <v>9</v>
      </c>
      <c r="P3336" s="3" t="s">
        <v>1894</v>
      </c>
      <c r="Q3336" s="3" t="str">
        <f t="shared" si="3"/>
        <v>LC BEDROOM</v>
      </c>
      <c r="R3336" s="3">
        <f t="shared" si="4"/>
        <v>9</v>
      </c>
      <c r="S3336" s="3">
        <f t="shared" si="5"/>
        <v>0</v>
      </c>
      <c r="T3336" s="7">
        <f t="shared" si="6"/>
        <v>9</v>
      </c>
      <c r="U3336" s="8">
        <f t="array" ref="U3336">IF(W3336&lt;&gt;0,MAX(IFERROR(INDEX(A:S,MATCH(W3336,A:A,0),COLUMN(M$2)),0),IFERROR(INDEX(A:S,MATCH(AD3336,A:A,0),COLUMN(M$2)),0),IFERROR(INDEX(A:S,MATCH(AK3336,A:A,0),COLUMN(M$2)),0),IFERROR(INDEX(A:S,MATCH(AR3336,A:A,0),COLUMN(M$2)),0)),M3336)</f>
        <v>0</v>
      </c>
      <c r="V3336" s="3">
        <f t="shared" si="7"/>
        <v>0</v>
      </c>
      <c r="W3336" s="3" t="s">
        <v>3706</v>
      </c>
      <c r="X3336" s="3">
        <v>1.0</v>
      </c>
      <c r="Y3336" s="3">
        <f t="array" ref="Y3336">ROUNDDOWN(INDEX($A:$O,MATCH(W3336,$A:$A,0),COLUMN(O$1))/X3336,0)</f>
        <v>9</v>
      </c>
      <c r="Z3336" s="3">
        <f t="array" ref="Z3336">ROUNDDOWN(INDEX($A:$J,MATCH(W3336,$A:$A,0),COLUMN(H$1))/X3336,0)+Y3336</f>
        <v>9</v>
      </c>
      <c r="AA3336" s="5" t="str">
        <f t="shared" si="148"/>
        <v/>
      </c>
      <c r="AB3336" s="3">
        <f t="array" ref="AB3336">ROUNDDOWN(INDEX($A:$N,MATCH(W3336,$A:$A,0),COLUMN(N$1))/X3336,0)+Z3336</f>
        <v>9</v>
      </c>
      <c r="AC3336" s="3" t="str">
        <f t="array" ref="AC3336">INDEX($A:$P,MATCH(W3336,$A:$A,0),COLUMN(P$1))</f>
        <v>LC BEDROOM</v>
      </c>
      <c r="AD3336" s="3" t="s">
        <v>3707</v>
      </c>
      <c r="AE3336" s="3">
        <v>1.0</v>
      </c>
      <c r="AF3336" s="3">
        <f t="array" ref="AF3336">ROUNDDOWN(INDEX($A:$O,MATCH(AD3336,$A:$A,0),COLUMN(O$1))/AE3336,0)</f>
        <v>9</v>
      </c>
      <c r="AG3336" s="3">
        <f t="array" ref="AG3336">ROUNDDOWN(INDEX($A:$J,MATCH(AD3336,$A:$A,0),COLUMN(H$1))/AE3336,0)+AF3336</f>
        <v>9</v>
      </c>
      <c r="AH3336" s="5" t="str">
        <f t="shared" si="149"/>
        <v/>
      </c>
      <c r="AI3336" s="3">
        <f t="array" ref="AI3336">ROUNDDOWN(INDEX($A:$N,MATCH(AD3336,$A:$A,0),COLUMN(N$1))/AE3336,0)+AG3336</f>
        <v>9</v>
      </c>
      <c r="AJ3336" s="3" t="str">
        <f t="array" ref="AJ3336">INDEX($A:$P,MATCH(AD3336,$A:$A,0),COLUMN(P$1))</f>
        <v>LC BEDROOM</v>
      </c>
    </row>
    <row r="3337" ht="15.75" customHeight="1">
      <c r="A3337" s="3" t="s">
        <v>3708</v>
      </c>
      <c r="B3337" s="4" t="str">
        <f t="shared" si="140"/>
        <v>LCHNDIBLK</v>
      </c>
      <c r="D3337" s="3" t="s">
        <v>101</v>
      </c>
      <c r="G3337" s="4">
        <v>10.0</v>
      </c>
      <c r="I3337" s="4">
        <v>0.0</v>
      </c>
      <c r="J3337" s="4">
        <v>9.0</v>
      </c>
      <c r="K3337" s="4">
        <v>0.0</v>
      </c>
      <c r="L3337" s="4">
        <v>0.0</v>
      </c>
      <c r="M3337" s="5"/>
      <c r="O3337" s="6">
        <f t="shared" si="2"/>
        <v>10</v>
      </c>
      <c r="P3337" s="3" t="s">
        <v>144</v>
      </c>
      <c r="Q3337" s="3" t="str">
        <f t="shared" si="3"/>
        <v>LC DINING TABLES</v>
      </c>
      <c r="R3337" s="3">
        <f t="shared" si="4"/>
        <v>10</v>
      </c>
      <c r="S3337" s="3" t="str">
        <f t="shared" si="5"/>
        <v/>
      </c>
      <c r="T3337" s="7">
        <f t="shared" si="6"/>
        <v>10</v>
      </c>
      <c r="U3337" s="8" t="str">
        <f t="array" ref="U3337">IF(W3337&lt;&gt;0,MAX(IFERROR(INDEX(A:S,MATCH(W3337,A:A,0),COLUMN(M$2)),0),IFERROR(INDEX(A:S,MATCH(AD3337,A:A,0),COLUMN(M$2)),0),IFERROR(INDEX(A:S,MATCH(AK3337,A:A,0),COLUMN(M$2)),0),IFERROR(INDEX(A:S,MATCH(AR3337,A:A,0),COLUMN(M$2)),0)),M3337)</f>
        <v/>
      </c>
      <c r="V3337" s="3" t="str">
        <f t="shared" si="7"/>
        <v/>
      </c>
    </row>
    <row r="3338" ht="15.75" customHeight="1">
      <c r="A3338" s="3" t="s">
        <v>3709</v>
      </c>
      <c r="B3338" s="4" t="str">
        <f t="shared" si="140"/>
        <v>LCHNDIGR</v>
      </c>
      <c r="D3338" s="3" t="s">
        <v>101</v>
      </c>
      <c r="G3338" s="4">
        <v>8.0</v>
      </c>
      <c r="I3338" s="4">
        <v>1.0</v>
      </c>
      <c r="J3338" s="4">
        <v>6.0</v>
      </c>
      <c r="K3338" s="4">
        <v>0.0</v>
      </c>
      <c r="L3338" s="4">
        <v>0.0</v>
      </c>
      <c r="O3338" s="6">
        <f t="shared" si="2"/>
        <v>7</v>
      </c>
      <c r="P3338" s="3" t="s">
        <v>144</v>
      </c>
      <c r="Q3338" s="3" t="str">
        <f t="shared" si="3"/>
        <v>LC DINING TABLES</v>
      </c>
      <c r="R3338" s="3">
        <f t="shared" si="4"/>
        <v>7</v>
      </c>
      <c r="S3338" s="3" t="str">
        <f t="shared" si="5"/>
        <v/>
      </c>
      <c r="T3338" s="7">
        <f t="shared" si="6"/>
        <v>7</v>
      </c>
      <c r="U3338" s="8" t="str">
        <f t="array" ref="U3338">IF(W3338&lt;&gt;0,MAX(IFERROR(INDEX(A:S,MATCH(W3338,A:A,0),COLUMN(M$2)),0),IFERROR(INDEX(A:S,MATCH(AD3338,A:A,0),COLUMN(M$2)),0),IFERROR(INDEX(A:S,MATCH(AK3338,A:A,0),COLUMN(M$2)),0),IFERROR(INDEX(A:S,MATCH(AR3338,A:A,0),COLUMN(M$2)),0)),M3338)</f>
        <v/>
      </c>
      <c r="V3338" s="3" t="str">
        <f t="shared" si="7"/>
        <v/>
      </c>
    </row>
    <row r="3339" ht="15.75" customHeight="1">
      <c r="A3339" s="3" t="s">
        <v>3710</v>
      </c>
      <c r="B3339" s="4" t="str">
        <f t="shared" si="140"/>
        <v>LCHNBUBLK</v>
      </c>
      <c r="D3339" s="3" t="s">
        <v>101</v>
      </c>
      <c r="G3339" s="4">
        <v>0.0</v>
      </c>
      <c r="I3339" s="4">
        <v>0.0</v>
      </c>
      <c r="J3339" s="4">
        <v>0.0</v>
      </c>
      <c r="K3339" s="4">
        <v>0.0</v>
      </c>
      <c r="L3339" s="4">
        <v>0.0</v>
      </c>
      <c r="M3339" s="5">
        <v>45261.0</v>
      </c>
      <c r="N3339" s="3">
        <v>15.0</v>
      </c>
      <c r="O3339" s="6">
        <f t="shared" si="2"/>
        <v>0</v>
      </c>
      <c r="P3339" s="3" t="s">
        <v>1340</v>
      </c>
      <c r="Q3339" s="3" t="str">
        <f t="shared" si="3"/>
        <v>LC DINING BUFFETS</v>
      </c>
      <c r="R3339" s="3">
        <f t="shared" si="4"/>
        <v>0</v>
      </c>
      <c r="S3339" s="3" t="str">
        <f t="shared" si="5"/>
        <v/>
      </c>
      <c r="T3339" s="7">
        <f t="shared" si="6"/>
        <v>0</v>
      </c>
      <c r="U3339" s="8">
        <f t="array" ref="U3339">IF(W3339&lt;&gt;0,MAX(IFERROR(INDEX(A:S,MATCH(W3339,A:A,0),COLUMN(M$2)),0),IFERROR(INDEX(A:S,MATCH(AD3339,A:A,0),COLUMN(M$2)),0),IFERROR(INDEX(A:S,MATCH(AK3339,A:A,0),COLUMN(M$2)),0),IFERROR(INDEX(A:S,MATCH(AR3339,A:A,0),COLUMN(M$2)),0)),M3339)</f>
        <v>45261</v>
      </c>
      <c r="V3339" s="3">
        <f t="shared" si="7"/>
        <v>15</v>
      </c>
    </row>
    <row r="3340" ht="15.75" customHeight="1">
      <c r="A3340" s="3" t="s">
        <v>3711</v>
      </c>
      <c r="B3340" s="4" t="str">
        <f t="shared" si="140"/>
        <v>LCKDBUBR</v>
      </c>
      <c r="D3340" s="3" t="s">
        <v>101</v>
      </c>
      <c r="G3340" s="4">
        <v>12.0</v>
      </c>
      <c r="I3340" s="4">
        <v>1.0</v>
      </c>
      <c r="J3340" s="4">
        <v>11.0</v>
      </c>
      <c r="K3340" s="4">
        <v>0.0</v>
      </c>
      <c r="L3340" s="4">
        <v>0.0</v>
      </c>
      <c r="O3340" s="6">
        <f t="shared" si="2"/>
        <v>11</v>
      </c>
      <c r="P3340" s="3" t="s">
        <v>1340</v>
      </c>
      <c r="Q3340" s="3" t="str">
        <f t="shared" si="3"/>
        <v>LC DINING BUFFETS</v>
      </c>
      <c r="R3340" s="3">
        <f t="shared" si="4"/>
        <v>11</v>
      </c>
      <c r="S3340" s="3" t="str">
        <f t="shared" si="5"/>
        <v/>
      </c>
      <c r="T3340" s="7">
        <f t="shared" si="6"/>
        <v>11</v>
      </c>
      <c r="U3340" s="8" t="str">
        <f t="array" ref="U3340">IF(W3340&lt;&gt;0,MAX(IFERROR(INDEX(A:S,MATCH(W3340,A:A,0),COLUMN(M$2)),0),IFERROR(INDEX(A:S,MATCH(AD3340,A:A,0),COLUMN(M$2)),0),IFERROR(INDEX(A:S,MATCH(AK3340,A:A,0),COLUMN(M$2)),0),IFERROR(INDEX(A:S,MATCH(AR3340,A:A,0),COLUMN(M$2)),0)),M3340)</f>
        <v/>
      </c>
      <c r="V3340" s="3" t="str">
        <f t="shared" si="7"/>
        <v/>
      </c>
    </row>
    <row r="3341" ht="15.75" customHeight="1">
      <c r="A3341" s="3" t="s">
        <v>3712</v>
      </c>
      <c r="B3341" s="4" t="str">
        <f t="shared" si="140"/>
        <v>LCKDBUGR</v>
      </c>
      <c r="D3341" s="3" t="s">
        <v>101</v>
      </c>
      <c r="G3341" s="4">
        <v>14.0</v>
      </c>
      <c r="I3341" s="4">
        <v>0.0</v>
      </c>
      <c r="J3341" s="4">
        <v>14.0</v>
      </c>
      <c r="K3341" s="4">
        <v>0.0</v>
      </c>
      <c r="L3341" s="4">
        <v>0.0</v>
      </c>
      <c r="O3341" s="6">
        <f t="shared" si="2"/>
        <v>14</v>
      </c>
      <c r="P3341" s="3" t="s">
        <v>1340</v>
      </c>
      <c r="Q3341" s="3" t="str">
        <f t="shared" si="3"/>
        <v>LC DINING BUFFETS</v>
      </c>
      <c r="R3341" s="3">
        <f t="shared" si="4"/>
        <v>14</v>
      </c>
      <c r="S3341" s="3" t="str">
        <f t="shared" si="5"/>
        <v/>
      </c>
      <c r="T3341" s="7">
        <f t="shared" si="6"/>
        <v>14</v>
      </c>
      <c r="U3341" s="8" t="str">
        <f t="array" ref="U3341">IF(W3341&lt;&gt;0,MAX(IFERROR(INDEX(A:S,MATCH(W3341,A:A,0),COLUMN(M$2)),0),IFERROR(INDEX(A:S,MATCH(AD3341,A:A,0),COLUMN(M$2)),0),IFERROR(INDEX(A:S,MATCH(AK3341,A:A,0),COLUMN(M$2)),0),IFERROR(INDEX(A:S,MATCH(AR3341,A:A,0),COLUMN(M$2)),0)),M3341)</f>
        <v/>
      </c>
      <c r="V3341" s="3" t="str">
        <f t="shared" si="7"/>
        <v/>
      </c>
    </row>
    <row r="3342" ht="15.75" customHeight="1">
      <c r="A3342" s="3" t="s">
        <v>3713</v>
      </c>
      <c r="B3342" s="4" t="str">
        <f t="shared" si="140"/>
        <v>LCLDBUBL</v>
      </c>
      <c r="D3342" s="3" t="s">
        <v>101</v>
      </c>
      <c r="G3342" s="4">
        <v>23.0</v>
      </c>
      <c r="I3342" s="4">
        <v>0.0</v>
      </c>
      <c r="J3342" s="4">
        <v>23.0</v>
      </c>
      <c r="K3342" s="4">
        <v>0.0</v>
      </c>
      <c r="L3342" s="4">
        <v>0.0</v>
      </c>
      <c r="M3342" s="5"/>
      <c r="O3342" s="6">
        <f t="shared" si="2"/>
        <v>23</v>
      </c>
      <c r="P3342" s="3" t="s">
        <v>1340</v>
      </c>
      <c r="Q3342" s="3" t="str">
        <f t="shared" si="3"/>
        <v>LC DINING BUFFETS</v>
      </c>
      <c r="R3342" s="3">
        <f t="shared" si="4"/>
        <v>23</v>
      </c>
      <c r="S3342" s="3" t="str">
        <f t="shared" si="5"/>
        <v/>
      </c>
      <c r="T3342" s="7">
        <f t="shared" si="6"/>
        <v>23</v>
      </c>
      <c r="U3342" s="8" t="str">
        <f t="array" ref="U3342">IF(W3342&lt;&gt;0,MAX(IFERROR(INDEX(A:S,MATCH(W3342,A:A,0),COLUMN(M$2)),0),IFERROR(INDEX(A:S,MATCH(AD3342,A:A,0),COLUMN(M$2)),0),IFERROR(INDEX(A:S,MATCH(AK3342,A:A,0),COLUMN(M$2)),0),IFERROR(INDEX(A:S,MATCH(AR3342,A:A,0),COLUMN(M$2)),0)),M3342)</f>
        <v/>
      </c>
      <c r="V3342" s="3" t="str">
        <f t="shared" si="7"/>
        <v/>
      </c>
    </row>
    <row r="3343" ht="15.75" customHeight="1">
      <c r="A3343" s="3" t="s">
        <v>3714</v>
      </c>
      <c r="B3343" s="4" t="str">
        <f t="shared" si="140"/>
        <v>LCLDDIBL</v>
      </c>
      <c r="D3343" s="3" t="s">
        <v>101</v>
      </c>
      <c r="G3343" s="4">
        <v>0.0</v>
      </c>
      <c r="I3343" s="4">
        <v>0.0</v>
      </c>
      <c r="J3343" s="4">
        <v>13.0</v>
      </c>
      <c r="K3343" s="4">
        <v>0.0</v>
      </c>
      <c r="L3343" s="4">
        <v>0.0</v>
      </c>
      <c r="O3343" s="6">
        <f t="shared" si="2"/>
        <v>13</v>
      </c>
      <c r="P3343" s="3" t="s">
        <v>1374</v>
      </c>
      <c r="Q3343" s="3" t="str">
        <f t="shared" si="3"/>
        <v>LC OCCASNL</v>
      </c>
      <c r="R3343" s="3">
        <f t="shared" si="4"/>
        <v>13</v>
      </c>
      <c r="S3343" s="3">
        <f t="shared" si="5"/>
        <v>0</v>
      </c>
      <c r="T3343" s="7">
        <f t="shared" si="6"/>
        <v>13</v>
      </c>
      <c r="U3343" s="8">
        <f t="array" ref="U3343">IF(W3343&lt;&gt;0,MAX(IFERROR(INDEX(A:S,MATCH(W3343,A:A,0),COLUMN(M$2)),0),IFERROR(INDEX(A:S,MATCH(AD3343,A:A,0),COLUMN(M$2)),0),IFERROR(INDEX(A:S,MATCH(AK3343,A:A,0),COLUMN(M$2)),0),IFERROR(INDEX(A:S,MATCH(AR3343,A:A,0),COLUMN(M$2)),0)),M3343)</f>
        <v>0</v>
      </c>
      <c r="V3343" s="3">
        <f t="shared" si="7"/>
        <v>0</v>
      </c>
      <c r="W3343" s="3" t="s">
        <v>3715</v>
      </c>
      <c r="X3343" s="3">
        <v>1.0</v>
      </c>
      <c r="Y3343" s="3">
        <f t="array" ref="Y3343">ROUNDDOWN(INDEX($A:$O,MATCH(W3343,$A:$A,0),COLUMN(O$1))/X3343,0)</f>
        <v>13</v>
      </c>
      <c r="Z3343" s="3">
        <f t="array" ref="Z3343">ROUNDDOWN(INDEX($A:$J,MATCH(W3343,$A:$A,0),COLUMN(H$1))/X3343,0)+Y3343</f>
        <v>13</v>
      </c>
      <c r="AA3343" s="5" t="str">
        <f t="array" ref="AA3343">XLOOKUP(W3343,A:A,M:M)</f>
        <v/>
      </c>
      <c r="AB3343" s="3">
        <f t="array" ref="AB3343">ROUNDDOWN(INDEX($A:$N,MATCH(W3343,$A:$A,0),COLUMN(N$1))/X3343,0)+Z3343</f>
        <v>13</v>
      </c>
      <c r="AC3343" s="3" t="str">
        <f t="array" ref="AC3343">INDEX($A:$P,MATCH(W3343,$A:$A,0),COLUMN(P$1))</f>
        <v>LC OCCASNL</v>
      </c>
      <c r="AD3343" s="3" t="s">
        <v>3716</v>
      </c>
      <c r="AE3343" s="3">
        <v>1.0</v>
      </c>
      <c r="AF3343" s="3">
        <f t="array" ref="AF3343">ROUNDDOWN(INDEX($A:$O,MATCH(AD3343,$A:$A,0),COLUMN(O$1))/AE3343,0)</f>
        <v>13</v>
      </c>
      <c r="AG3343" s="3">
        <f t="array" ref="AG3343">ROUNDDOWN(INDEX($A:$J,MATCH(AD3343,$A:$A,0),COLUMN(H$1))/AE3343,0)+AF3343</f>
        <v>13</v>
      </c>
      <c r="AH3343" s="5" t="str">
        <f t="array" ref="AH3343">XLOOKUP(AD3343,A:A,M:M)</f>
        <v/>
      </c>
      <c r="AI3343" s="3">
        <f t="array" ref="AI3343">ROUNDDOWN(INDEX($A:$N,MATCH(AD3343,$A:$A,0),COLUMN(N$1))/AE3343,0)+AG3343</f>
        <v>13</v>
      </c>
      <c r="AJ3343" s="3" t="str">
        <f t="array" ref="AJ3343">INDEX($A:$P,MATCH(AD3343,$A:$A,0),COLUMN(P$1))</f>
        <v>LC OCCASNL</v>
      </c>
    </row>
    <row r="3344" ht="15.75" customHeight="1">
      <c r="A3344" s="3" t="s">
        <v>3717</v>
      </c>
      <c r="B3344" s="4" t="str">
        <f t="shared" si="140"/>
        <v>LCLDCORU</v>
      </c>
      <c r="D3344" s="3" t="s">
        <v>101</v>
      </c>
      <c r="G3344" s="4">
        <v>14.0</v>
      </c>
      <c r="I3344" s="4">
        <v>0.0</v>
      </c>
      <c r="J3344" s="4">
        <v>14.0</v>
      </c>
      <c r="K3344" s="4">
        <v>0.0</v>
      </c>
      <c r="L3344" s="4">
        <v>0.0</v>
      </c>
      <c r="O3344" s="6">
        <f t="shared" si="2"/>
        <v>14</v>
      </c>
      <c r="P3344" s="3" t="s">
        <v>1374</v>
      </c>
      <c r="Q3344" s="3" t="str">
        <f t="shared" si="3"/>
        <v>LC OCCASNL</v>
      </c>
      <c r="R3344" s="3">
        <f t="shared" si="4"/>
        <v>14</v>
      </c>
      <c r="S3344" s="3" t="str">
        <f t="shared" si="5"/>
        <v/>
      </c>
      <c r="T3344" s="7">
        <f t="shared" si="6"/>
        <v>14</v>
      </c>
      <c r="U3344" s="8" t="str">
        <f t="array" ref="U3344">IF(W3344&lt;&gt;0,MAX(IFERROR(INDEX(A:S,MATCH(W3344,A:A,0),COLUMN(M$2)),0),IFERROR(INDEX(A:S,MATCH(AD3344,A:A,0),COLUMN(M$2)),0),IFERROR(INDEX(A:S,MATCH(AK3344,A:A,0),COLUMN(M$2)),0),IFERROR(INDEX(A:S,MATCH(AR3344,A:A,0),COLUMN(M$2)),0)),M3344)</f>
        <v/>
      </c>
      <c r="V3344" s="3" t="str">
        <f t="shared" si="7"/>
        <v/>
      </c>
    </row>
    <row r="3345" ht="15.75" customHeight="1">
      <c r="A3345" s="3" t="s">
        <v>3718</v>
      </c>
      <c r="B3345" s="4" t="str">
        <f t="shared" si="140"/>
        <v>LCLDLARU</v>
      </c>
      <c r="D3345" s="3" t="s">
        <v>101</v>
      </c>
      <c r="G3345" s="4">
        <v>14.0</v>
      </c>
      <c r="I3345" s="4">
        <v>0.0</v>
      </c>
      <c r="J3345" s="4">
        <v>14.0</v>
      </c>
      <c r="K3345" s="4">
        <v>0.0</v>
      </c>
      <c r="L3345" s="4">
        <v>0.0</v>
      </c>
      <c r="O3345" s="6">
        <f t="shared" si="2"/>
        <v>14</v>
      </c>
      <c r="P3345" s="3" t="s">
        <v>1894</v>
      </c>
      <c r="Q3345" s="3" t="str">
        <f t="shared" si="3"/>
        <v>LC BEDROOM</v>
      </c>
      <c r="R3345" s="3">
        <f t="shared" si="4"/>
        <v>14</v>
      </c>
      <c r="S3345" s="3" t="str">
        <f t="shared" si="5"/>
        <v/>
      </c>
      <c r="T3345" s="7">
        <f t="shared" si="6"/>
        <v>14</v>
      </c>
      <c r="U3345" s="8" t="str">
        <f t="array" ref="U3345">IF(W3345&lt;&gt;0,MAX(IFERROR(INDEX(A:S,MATCH(W3345,A:A,0),COLUMN(M$2)),0),IFERROR(INDEX(A:S,MATCH(AD3345,A:A,0),COLUMN(M$2)),0),IFERROR(INDEX(A:S,MATCH(AK3345,A:A,0),COLUMN(M$2)),0),IFERROR(INDEX(A:S,MATCH(AR3345,A:A,0),COLUMN(M$2)),0)),M3345)</f>
        <v/>
      </c>
      <c r="V3345" s="3" t="str">
        <f t="shared" si="7"/>
        <v/>
      </c>
    </row>
    <row r="3346" ht="15.75" customHeight="1">
      <c r="A3346" s="3" t="s">
        <v>3719</v>
      </c>
      <c r="B3346" s="4" t="str">
        <f t="shared" si="140"/>
        <v>LCLDBURU</v>
      </c>
      <c r="D3346" s="3" t="s">
        <v>101</v>
      </c>
      <c r="G3346" s="4">
        <v>13.0</v>
      </c>
      <c r="I3346" s="4">
        <v>0.0</v>
      </c>
      <c r="J3346" s="4">
        <v>13.0</v>
      </c>
      <c r="K3346" s="4">
        <v>0.0</v>
      </c>
      <c r="L3346" s="4">
        <v>0.0</v>
      </c>
      <c r="O3346" s="6">
        <f t="shared" si="2"/>
        <v>13</v>
      </c>
      <c r="P3346" s="3" t="s">
        <v>1340</v>
      </c>
      <c r="Q3346" s="3" t="str">
        <f t="shared" si="3"/>
        <v>LC DINING BUFFETS</v>
      </c>
      <c r="R3346" s="3">
        <f t="shared" si="4"/>
        <v>13</v>
      </c>
      <c r="S3346" s="3" t="str">
        <f t="shared" si="5"/>
        <v/>
      </c>
      <c r="T3346" s="7">
        <f t="shared" si="6"/>
        <v>13</v>
      </c>
      <c r="U3346" s="8" t="str">
        <f t="array" ref="U3346">IF(W3346&lt;&gt;0,MAX(IFERROR(INDEX(A:S,MATCH(W3346,A:A,0),COLUMN(M$2)),0),IFERROR(INDEX(A:S,MATCH(AD3346,A:A,0),COLUMN(M$2)),0),IFERROR(INDEX(A:S,MATCH(AK3346,A:A,0),COLUMN(M$2)),0),IFERROR(INDEX(A:S,MATCH(AR3346,A:A,0),COLUMN(M$2)),0)),M3346)</f>
        <v/>
      </c>
      <c r="V3346" s="3" t="str">
        <f t="shared" si="7"/>
        <v/>
      </c>
    </row>
    <row r="3347" ht="15.75" customHeight="1">
      <c r="A3347" s="3" t="s">
        <v>3720</v>
      </c>
      <c r="B3347" s="4" t="str">
        <f t="shared" si="140"/>
        <v>LCMFCOCCBL</v>
      </c>
      <c r="D3347" s="3" t="s">
        <v>101</v>
      </c>
      <c r="G3347" s="4">
        <v>11.0</v>
      </c>
      <c r="I3347" s="4">
        <v>0.0</v>
      </c>
      <c r="J3347" s="4">
        <v>11.0</v>
      </c>
      <c r="K3347" s="4">
        <v>0.0</v>
      </c>
      <c r="L3347" s="4">
        <v>0.0</v>
      </c>
      <c r="M3347" s="5"/>
      <c r="O3347" s="6">
        <f t="shared" si="2"/>
        <v>11</v>
      </c>
      <c r="P3347" s="3" t="s">
        <v>1374</v>
      </c>
      <c r="Q3347" s="3" t="str">
        <f t="shared" si="3"/>
        <v>LC OCCASNL</v>
      </c>
      <c r="R3347" s="3">
        <f t="shared" si="4"/>
        <v>11</v>
      </c>
      <c r="S3347" s="3" t="str">
        <f t="shared" si="5"/>
        <v/>
      </c>
      <c r="T3347" s="7">
        <f t="shared" si="6"/>
        <v>11</v>
      </c>
      <c r="U3347" s="8" t="str">
        <f t="array" ref="U3347">IF(W3347&lt;&gt;0,MAX(IFERROR(INDEX(A:S,MATCH(W3347,A:A,0),COLUMN(M$2)),0),IFERROR(INDEX(A:S,MATCH(AD3347,A:A,0),COLUMN(M$2)),0),IFERROR(INDEX(A:S,MATCH(AK3347,A:A,0),COLUMN(M$2)),0),IFERROR(INDEX(A:S,MATCH(AR3347,A:A,0),COLUMN(M$2)),0)),M3347)</f>
        <v/>
      </c>
      <c r="V3347" s="3" t="str">
        <f t="shared" si="7"/>
        <v/>
      </c>
    </row>
    <row r="3348" ht="15.75" customHeight="1">
      <c r="A3348" s="3" t="s">
        <v>3721</v>
      </c>
      <c r="B3348" s="4" t="str">
        <f t="shared" si="140"/>
        <v>LCMFCOCCBR</v>
      </c>
      <c r="D3348" s="3" t="s">
        <v>101</v>
      </c>
      <c r="G3348" s="4">
        <v>17.0</v>
      </c>
      <c r="I3348" s="4">
        <v>0.0</v>
      </c>
      <c r="J3348" s="4">
        <v>17.0</v>
      </c>
      <c r="K3348" s="4">
        <v>0.0</v>
      </c>
      <c r="L3348" s="4">
        <v>0.0</v>
      </c>
      <c r="M3348" s="5"/>
      <c r="O3348" s="6">
        <f t="shared" si="2"/>
        <v>17</v>
      </c>
      <c r="P3348" s="3" t="s">
        <v>1374</v>
      </c>
      <c r="Q3348" s="3" t="str">
        <f t="shared" si="3"/>
        <v>LC OCCASNL</v>
      </c>
      <c r="R3348" s="3">
        <f t="shared" si="4"/>
        <v>17</v>
      </c>
      <c r="S3348" s="3" t="str">
        <f t="shared" si="5"/>
        <v/>
      </c>
      <c r="T3348" s="7">
        <f t="shared" si="6"/>
        <v>17</v>
      </c>
      <c r="U3348" s="8" t="str">
        <f t="array" ref="U3348">IF(W3348&lt;&gt;0,MAX(IFERROR(INDEX(A:S,MATCH(W3348,A:A,0),COLUMN(M$2)),0),IFERROR(INDEX(A:S,MATCH(AD3348,A:A,0),COLUMN(M$2)),0),IFERROR(INDEX(A:S,MATCH(AK3348,A:A,0),COLUMN(M$2)),0),IFERROR(INDEX(A:S,MATCH(AR3348,A:A,0),COLUMN(M$2)),0)),M3348)</f>
        <v/>
      </c>
      <c r="V3348" s="3" t="str">
        <f t="shared" si="7"/>
        <v/>
      </c>
    </row>
    <row r="3349" ht="15.75" customHeight="1">
      <c r="A3349" s="3" t="s">
        <v>3722</v>
      </c>
      <c r="B3349" s="4" t="str">
        <f t="shared" si="140"/>
        <v>LCMHLGPLGR</v>
      </c>
      <c r="D3349" s="3" t="s">
        <v>101</v>
      </c>
      <c r="G3349" s="4">
        <v>0.0</v>
      </c>
      <c r="H3349" s="3">
        <v>24.0</v>
      </c>
      <c r="I3349" s="4">
        <v>0.0</v>
      </c>
      <c r="J3349" s="4">
        <v>0.0</v>
      </c>
      <c r="K3349" s="4">
        <v>0.0</v>
      </c>
      <c r="L3349" s="4">
        <v>0.0</v>
      </c>
      <c r="M3349" s="5">
        <v>45251.0</v>
      </c>
      <c r="O3349" s="6">
        <f t="shared" si="2"/>
        <v>0</v>
      </c>
      <c r="P3349" s="3" t="s">
        <v>102</v>
      </c>
      <c r="Q3349" s="3" t="str">
        <f t="shared" si="3"/>
        <v>OD</v>
      </c>
      <c r="R3349" s="3">
        <f t="shared" si="4"/>
        <v>0</v>
      </c>
      <c r="S3349" s="3">
        <f t="shared" si="5"/>
        <v>24</v>
      </c>
      <c r="T3349" s="7">
        <f t="shared" si="6"/>
        <v>0</v>
      </c>
      <c r="U3349" s="8">
        <f t="array" ref="U3349">IF(W3349&lt;&gt;0,MAX(IFERROR(INDEX(A:S,MATCH(W3349,A:A,0),COLUMN(M$2)),0),IFERROR(INDEX(A:S,MATCH(AD3349,A:A,0),COLUMN(M$2)),0),IFERROR(INDEX(A:S,MATCH(AK3349,A:A,0),COLUMN(M$2)),0),IFERROR(INDEX(A:S,MATCH(AR3349,A:A,0),COLUMN(M$2)),0)),M3349)</f>
        <v>45251</v>
      </c>
      <c r="V3349" s="3" t="str">
        <f t="shared" si="7"/>
        <v/>
      </c>
    </row>
    <row r="3350" ht="15.75" customHeight="1">
      <c r="A3350" s="3" t="s">
        <v>3723</v>
      </c>
      <c r="B3350" s="4" t="str">
        <f t="shared" si="140"/>
        <v>LCMHSMPLGR</v>
      </c>
      <c r="D3350" s="3" t="s">
        <v>101</v>
      </c>
      <c r="G3350" s="4">
        <v>8.0</v>
      </c>
      <c r="I3350" s="4">
        <v>0.0</v>
      </c>
      <c r="J3350" s="4">
        <v>8.0</v>
      </c>
      <c r="K3350" s="4">
        <v>0.0</v>
      </c>
      <c r="L3350" s="4">
        <v>0.0</v>
      </c>
      <c r="M3350" s="5"/>
      <c r="O3350" s="6">
        <f t="shared" si="2"/>
        <v>8</v>
      </c>
      <c r="P3350" s="3" t="s">
        <v>102</v>
      </c>
      <c r="Q3350" s="3" t="str">
        <f t="shared" si="3"/>
        <v>OD</v>
      </c>
      <c r="R3350" s="3">
        <f t="shared" si="4"/>
        <v>8</v>
      </c>
      <c r="S3350" s="3" t="str">
        <f t="shared" si="5"/>
        <v/>
      </c>
      <c r="T3350" s="7">
        <f t="shared" si="6"/>
        <v>8</v>
      </c>
      <c r="U3350" s="8" t="str">
        <f t="array" ref="U3350">IF(W3350&lt;&gt;0,MAX(IFERROR(INDEX(A:S,MATCH(W3350,A:A,0),COLUMN(M$2)),0),IFERROR(INDEX(A:S,MATCH(AD3350,A:A,0),COLUMN(M$2)),0),IFERROR(INDEX(A:S,MATCH(AK3350,A:A,0),COLUMN(M$2)),0),IFERROR(INDEX(A:S,MATCH(AR3350,A:A,0),COLUMN(M$2)),0)),M3350)</f>
        <v/>
      </c>
      <c r="V3350" s="3" t="str">
        <f t="shared" si="7"/>
        <v/>
      </c>
    </row>
    <row r="3351" ht="15.75" customHeight="1">
      <c r="A3351" s="3" t="s">
        <v>3724</v>
      </c>
      <c r="B3351" s="4" t="str">
        <f t="shared" si="140"/>
        <v>LCOBPLGRBL</v>
      </c>
      <c r="D3351" s="3" t="s">
        <v>101</v>
      </c>
      <c r="G3351" s="4">
        <v>12.0</v>
      </c>
      <c r="I3351" s="4">
        <v>0.0</v>
      </c>
      <c r="J3351" s="4">
        <v>12.0</v>
      </c>
      <c r="K3351" s="4">
        <v>0.0</v>
      </c>
      <c r="L3351" s="4">
        <v>0.0</v>
      </c>
      <c r="O3351" s="6">
        <f t="shared" si="2"/>
        <v>12</v>
      </c>
      <c r="P3351" s="3" t="s">
        <v>102</v>
      </c>
      <c r="Q3351" s="3" t="str">
        <f t="shared" si="3"/>
        <v>OD</v>
      </c>
      <c r="R3351" s="3">
        <f t="shared" si="4"/>
        <v>12</v>
      </c>
      <c r="S3351" s="3" t="str">
        <f t="shared" si="5"/>
        <v/>
      </c>
      <c r="T3351" s="7">
        <f t="shared" si="6"/>
        <v>12</v>
      </c>
      <c r="U3351" s="8" t="str">
        <f t="array" ref="U3351">IF(W3351&lt;&gt;0,MAX(IFERROR(INDEX(A:S,MATCH(W3351,A:A,0),COLUMN(M$2)),0),IFERROR(INDEX(A:S,MATCH(AD3351,A:A,0),COLUMN(M$2)),0),IFERROR(INDEX(A:S,MATCH(AK3351,A:A,0),COLUMN(M$2)),0),IFERROR(INDEX(A:S,MATCH(AR3351,A:A,0),COLUMN(M$2)),0)),M3351)</f>
        <v/>
      </c>
      <c r="V3351" s="3" t="str">
        <f t="shared" si="7"/>
        <v/>
      </c>
    </row>
    <row r="3352" ht="15.75" customHeight="1">
      <c r="A3352" s="3" t="s">
        <v>3725</v>
      </c>
      <c r="B3352" s="4" t="str">
        <f t="shared" si="140"/>
        <v>LCOEDIGR</v>
      </c>
      <c r="D3352" s="3" t="s">
        <v>101</v>
      </c>
      <c r="G3352" s="4">
        <v>0.0</v>
      </c>
      <c r="I3352" s="4">
        <v>0.0</v>
      </c>
      <c r="J3352" s="4">
        <v>0.0</v>
      </c>
      <c r="K3352" s="4">
        <v>0.0</v>
      </c>
      <c r="L3352" s="4">
        <v>0.0</v>
      </c>
      <c r="O3352" s="6">
        <f t="shared" si="2"/>
        <v>0</v>
      </c>
      <c r="P3352" s="3" t="s">
        <v>144</v>
      </c>
      <c r="Q3352" s="3" t="str">
        <f t="shared" si="3"/>
        <v>LC DINING TABLES</v>
      </c>
      <c r="R3352" s="3">
        <f t="shared" si="4"/>
        <v>2</v>
      </c>
      <c r="S3352" s="3">
        <f t="shared" si="5"/>
        <v>0</v>
      </c>
      <c r="T3352" s="7">
        <f t="shared" si="6"/>
        <v>0</v>
      </c>
      <c r="U3352" s="8">
        <f t="array" ref="U3352">IF(W3352&lt;&gt;0,MAX(IFERROR(INDEX(A:S,MATCH(W3352,A:A,0),COLUMN(M$2)),0),IFERROR(INDEX(A:S,MATCH(AD3352,A:A,0),COLUMN(M$2)),0),IFERROR(INDEX(A:S,MATCH(AK3352,A:A,0),COLUMN(M$2)),0),IFERROR(INDEX(A:S,MATCH(AR3352,A:A,0),COLUMN(M$2)),0)),M3352)</f>
        <v>45275</v>
      </c>
      <c r="V3352" s="3">
        <f t="shared" si="7"/>
        <v>25</v>
      </c>
      <c r="W3352" s="3" t="s">
        <v>3726</v>
      </c>
      <c r="X3352" s="3">
        <v>1.0</v>
      </c>
      <c r="Y3352" s="3">
        <f t="array" ref="Y3352">ROUNDDOWN(INDEX($A:$O,MATCH(W3352,$A:$A,0),COLUMN(O$1))/X3352,0)</f>
        <v>2</v>
      </c>
      <c r="Z3352" s="3">
        <f t="array" ref="Z3352">ROUNDDOWN(INDEX($A:$J,MATCH(W3352,$A:$A,0),COLUMN(H$1))/X3352,0)+Y3352</f>
        <v>2</v>
      </c>
      <c r="AA3352" s="5">
        <f t="array" ref="AA3352">XLOOKUP(W3352,A:A,M:M)</f>
        <v>45275</v>
      </c>
      <c r="AB3352" s="3">
        <f t="array" ref="AB3352">ROUNDDOWN(INDEX($A:$N,MATCH(W3352,$A:$A,0),COLUMN(N$1))/X3352,0)+Z3352</f>
        <v>27</v>
      </c>
      <c r="AC3352" s="3" t="str">
        <f t="array" ref="AC3352">INDEX($A:$P,MATCH(W3352,$A:$A,0),COLUMN(P$1))</f>
        <v>LC DINING TABLES</v>
      </c>
      <c r="AD3352" s="3" t="s">
        <v>3727</v>
      </c>
      <c r="AE3352" s="3">
        <v>1.0</v>
      </c>
      <c r="AF3352" s="3">
        <f t="array" ref="AF3352">ROUNDDOWN(INDEX($A:$O,MATCH(AD3352,$A:$A,0),COLUMN(O$1))/AE3352,0)</f>
        <v>2</v>
      </c>
      <c r="AG3352" s="3">
        <f t="array" ref="AG3352">ROUNDDOWN(INDEX($A:$J,MATCH(AD3352,$A:$A,0),COLUMN(H$1))/AE3352,0)+AF3352</f>
        <v>2</v>
      </c>
      <c r="AH3352" s="5">
        <f t="array" ref="AH3352">XLOOKUP(AD3352,A:A,M:M)</f>
        <v>45275</v>
      </c>
      <c r="AI3352" s="3">
        <f t="array" ref="AI3352">ROUNDDOWN(INDEX($A:$N,MATCH(AD3352,$A:$A,0),COLUMN(N$1))/AE3352,0)+AG3352</f>
        <v>27</v>
      </c>
      <c r="AJ3352" s="3" t="str">
        <f t="array" ref="AJ3352">INDEX($A:$P,MATCH(AD3352,$A:$A,0),COLUMN(P$1))</f>
        <v>LC DINING TABLES</v>
      </c>
    </row>
    <row r="3353" ht="15.75" customHeight="1">
      <c r="A3353" s="3" t="s">
        <v>3728</v>
      </c>
      <c r="B3353" s="4" t="str">
        <f t="shared" si="140"/>
        <v>LCPJBUCC</v>
      </c>
      <c r="D3353" s="3" t="s">
        <v>101</v>
      </c>
      <c r="G3353" s="4">
        <v>0.0</v>
      </c>
      <c r="I3353" s="4">
        <v>0.0</v>
      </c>
      <c r="J3353" s="4">
        <v>0.0</v>
      </c>
      <c r="K3353" s="4">
        <v>0.0</v>
      </c>
      <c r="L3353" s="4">
        <v>0.0</v>
      </c>
      <c r="M3353" s="5">
        <v>45275.0</v>
      </c>
      <c r="N3353" s="3">
        <v>25.0</v>
      </c>
      <c r="O3353" s="6">
        <f t="shared" si="2"/>
        <v>0</v>
      </c>
      <c r="P3353" s="3" t="s">
        <v>1340</v>
      </c>
      <c r="Q3353" s="3" t="str">
        <f t="shared" si="3"/>
        <v>LC DINING BUFFETS</v>
      </c>
      <c r="R3353" s="3">
        <f t="shared" si="4"/>
        <v>0</v>
      </c>
      <c r="S3353" s="3" t="str">
        <f t="shared" si="5"/>
        <v/>
      </c>
      <c r="T3353" s="7">
        <f t="shared" si="6"/>
        <v>0</v>
      </c>
      <c r="U3353" s="8">
        <f t="array" ref="U3353">IF(W3353&lt;&gt;0,MAX(IFERROR(INDEX(A:S,MATCH(W3353,A:A,0),COLUMN(M$2)),0),IFERROR(INDEX(A:S,MATCH(AD3353,A:A,0),COLUMN(M$2)),0),IFERROR(INDEX(A:S,MATCH(AK3353,A:A,0),COLUMN(M$2)),0),IFERROR(INDEX(A:S,MATCH(AR3353,A:A,0),COLUMN(M$2)),0)),M3353)</f>
        <v>45275</v>
      </c>
      <c r="V3353" s="3">
        <f t="shared" si="7"/>
        <v>25</v>
      </c>
    </row>
    <row r="3354" ht="15.75" customHeight="1">
      <c r="A3354" s="3" t="s">
        <v>3729</v>
      </c>
      <c r="B3354" s="4" t="str">
        <f t="shared" si="140"/>
        <v>LCPJCNCC</v>
      </c>
      <c r="D3354" s="3" t="s">
        <v>101</v>
      </c>
      <c r="G3354" s="4">
        <v>1.0</v>
      </c>
      <c r="I3354" s="4">
        <v>0.0</v>
      </c>
      <c r="J3354" s="4">
        <v>2.0</v>
      </c>
      <c r="K3354" s="4">
        <v>0.0</v>
      </c>
      <c r="L3354" s="4">
        <v>0.0</v>
      </c>
      <c r="O3354" s="6">
        <f t="shared" si="2"/>
        <v>2</v>
      </c>
      <c r="P3354" s="3" t="s">
        <v>1374</v>
      </c>
      <c r="Q3354" s="3" t="str">
        <f t="shared" si="3"/>
        <v>LC OCCASNL</v>
      </c>
      <c r="R3354" s="3">
        <f t="shared" si="4"/>
        <v>1</v>
      </c>
      <c r="S3354" s="3">
        <f t="shared" si="5"/>
        <v>0</v>
      </c>
      <c r="T3354" s="7">
        <f t="shared" si="6"/>
        <v>2</v>
      </c>
      <c r="U3354" s="8">
        <f t="array" ref="U3354">IF(W3354&lt;&gt;0,MAX(IFERROR(INDEX(A:S,MATCH(W3354,A:A,0),COLUMN(M$2)),0),IFERROR(INDEX(A:S,MATCH(AD3354,A:A,0),COLUMN(M$2)),0),IFERROR(INDEX(A:S,MATCH(AK3354,A:A,0),COLUMN(M$2)),0),IFERROR(INDEX(A:S,MATCH(AR3354,A:A,0),COLUMN(M$2)),0)),M3354)</f>
        <v>0</v>
      </c>
      <c r="V3354" s="3">
        <f t="shared" si="7"/>
        <v>0</v>
      </c>
      <c r="W3354" s="3" t="s">
        <v>3730</v>
      </c>
      <c r="X3354" s="3">
        <v>1.0</v>
      </c>
      <c r="Y3354" s="3">
        <f t="array" ref="Y3354">ROUNDDOWN(INDEX($A:$O,MATCH(W3354,$A:$A,0),COLUMN(O$1))/X3354,0)</f>
        <v>2</v>
      </c>
      <c r="Z3354" s="3">
        <f t="array" ref="Z3354">ROUNDDOWN(INDEX($A:$J,MATCH(W3354,$A:$A,0),COLUMN(H$1))/X3354,0)+Y3354</f>
        <v>2</v>
      </c>
      <c r="AA3354" s="5" t="str">
        <f t="shared" ref="AA3354:AA3356" si="150">XLOOKUP(W3354,A:A,M:M)</f>
        <v/>
      </c>
      <c r="AB3354" s="3">
        <f t="array" ref="AB3354">ROUNDDOWN(INDEX($A:$N,MATCH(W3354,$A:$A,0),COLUMN(N$1))/X3354,0)+Z3354</f>
        <v>2</v>
      </c>
      <c r="AC3354" s="3" t="str">
        <f t="array" ref="AC3354">INDEX($A:$P,MATCH(W3354,$A:$A,0),COLUMN(P$1))</f>
        <v>LC OCCASNL</v>
      </c>
      <c r="AD3354" s="3" t="s">
        <v>3731</v>
      </c>
      <c r="AE3354" s="3">
        <v>1.0</v>
      </c>
      <c r="AF3354" s="3">
        <f t="array" ref="AF3354">ROUNDDOWN(INDEX($A:$O,MATCH(AD3354,$A:$A,0),COLUMN(O$1))/AE3354,0)</f>
        <v>1</v>
      </c>
      <c r="AG3354" s="3">
        <f t="array" ref="AG3354">ROUNDDOWN(INDEX($A:$J,MATCH(AD3354,$A:$A,0),COLUMN(H$1))/AE3354,0)+AF3354</f>
        <v>1</v>
      </c>
      <c r="AH3354" s="5" t="str">
        <f t="shared" ref="AH3354:AH3356" si="151">XLOOKUP(AD3354,A:A,M:M)</f>
        <v/>
      </c>
      <c r="AI3354" s="3">
        <f t="array" ref="AI3354">ROUNDDOWN(INDEX($A:$N,MATCH(AD3354,$A:$A,0),COLUMN(N$1))/AE3354,0)+AG3354</f>
        <v>1</v>
      </c>
      <c r="AJ3354" s="3" t="str">
        <f t="array" ref="AJ3354">INDEX($A:$P,MATCH(AD3354,$A:$A,0),COLUMN(P$1))</f>
        <v>LC OCCASNL</v>
      </c>
    </row>
    <row r="3355" ht="15.75" customHeight="1">
      <c r="A3355" s="3" t="s">
        <v>3732</v>
      </c>
      <c r="B3355" s="4" t="str">
        <f t="shared" si="140"/>
        <v>LCPJCOCC</v>
      </c>
      <c r="D3355" s="3" t="s">
        <v>101</v>
      </c>
      <c r="G3355" s="4">
        <v>0.0</v>
      </c>
      <c r="I3355" s="4">
        <v>0.0</v>
      </c>
      <c r="J3355" s="4">
        <v>10.0</v>
      </c>
      <c r="K3355" s="4">
        <v>0.0</v>
      </c>
      <c r="L3355" s="4">
        <v>0.0</v>
      </c>
      <c r="O3355" s="6">
        <f t="shared" si="2"/>
        <v>10</v>
      </c>
      <c r="P3355" s="3" t="s">
        <v>1374</v>
      </c>
      <c r="Q3355" s="3" t="str">
        <f t="shared" si="3"/>
        <v>LC OCCASNL</v>
      </c>
      <c r="R3355" s="3">
        <f t="shared" si="4"/>
        <v>10</v>
      </c>
      <c r="S3355" s="3">
        <f t="shared" si="5"/>
        <v>0</v>
      </c>
      <c r="T3355" s="7">
        <f t="shared" si="6"/>
        <v>10</v>
      </c>
      <c r="U3355" s="8">
        <f t="array" ref="U3355">IF(W3355&lt;&gt;0,MAX(IFERROR(INDEX(A:S,MATCH(W3355,A:A,0),COLUMN(M$2)),0),IFERROR(INDEX(A:S,MATCH(AD3355,A:A,0),COLUMN(M$2)),0),IFERROR(INDEX(A:S,MATCH(AK3355,A:A,0),COLUMN(M$2)),0),IFERROR(INDEX(A:S,MATCH(AR3355,A:A,0),COLUMN(M$2)),0)),M3355)</f>
        <v>0</v>
      </c>
      <c r="V3355" s="3">
        <f t="shared" si="7"/>
        <v>0</v>
      </c>
      <c r="W3355" s="3" t="s">
        <v>3733</v>
      </c>
      <c r="X3355" s="3">
        <v>1.0</v>
      </c>
      <c r="Y3355" s="3">
        <f t="array" ref="Y3355">ROUNDDOWN(INDEX($A:$O,MATCH(W3355,$A:$A,0),COLUMN(O$1))/X3355,0)</f>
        <v>10</v>
      </c>
      <c r="Z3355" s="3">
        <f t="array" ref="Z3355">ROUNDDOWN(INDEX($A:$J,MATCH(W3355,$A:$A,0),COLUMN(H$1))/X3355,0)+Y3355</f>
        <v>10</v>
      </c>
      <c r="AA3355" s="5" t="str">
        <f t="shared" si="150"/>
        <v/>
      </c>
      <c r="AB3355" s="3">
        <f t="array" ref="AB3355">ROUNDDOWN(INDEX($A:$N,MATCH(W3355,$A:$A,0),COLUMN(N$1))/X3355,0)+Z3355</f>
        <v>10</v>
      </c>
      <c r="AC3355" s="3" t="str">
        <f t="array" ref="AC3355">INDEX($A:$P,MATCH(W3355,$A:$A,0),COLUMN(P$1))</f>
        <v>LC OCCASNL</v>
      </c>
      <c r="AD3355" s="3" t="s">
        <v>3734</v>
      </c>
      <c r="AE3355" s="3">
        <v>1.0</v>
      </c>
      <c r="AF3355" s="3">
        <f t="array" ref="AF3355">ROUNDDOWN(INDEX($A:$O,MATCH(AD3355,$A:$A,0),COLUMN(O$1))/AE3355,0)</f>
        <v>11</v>
      </c>
      <c r="AG3355" s="3">
        <f t="array" ref="AG3355">ROUNDDOWN(INDEX($A:$J,MATCH(AD3355,$A:$A,0),COLUMN(H$1))/AE3355,0)+AF3355</f>
        <v>11</v>
      </c>
      <c r="AH3355" s="5" t="str">
        <f t="shared" si="151"/>
        <v/>
      </c>
      <c r="AI3355" s="3">
        <f t="array" ref="AI3355">ROUNDDOWN(INDEX($A:$N,MATCH(AD3355,$A:$A,0),COLUMN(N$1))/AE3355,0)+AG3355</f>
        <v>11</v>
      </c>
      <c r="AJ3355" s="3" t="str">
        <f t="array" ref="AJ3355">INDEX($A:$P,MATCH(AD3355,$A:$A,0),COLUMN(P$1))</f>
        <v>LC OCCASNL</v>
      </c>
    </row>
    <row r="3356" ht="15.75" customHeight="1">
      <c r="A3356" s="3" t="s">
        <v>3735</v>
      </c>
      <c r="B3356" s="4" t="str">
        <f t="shared" si="140"/>
        <v>LCPJDICC</v>
      </c>
      <c r="D3356" s="3" t="s">
        <v>101</v>
      </c>
      <c r="G3356" s="4">
        <v>0.0</v>
      </c>
      <c r="I3356" s="4">
        <v>1.0</v>
      </c>
      <c r="J3356" s="4">
        <v>7.0</v>
      </c>
      <c r="K3356" s="4">
        <v>0.0</v>
      </c>
      <c r="L3356" s="4">
        <v>0.0</v>
      </c>
      <c r="O3356" s="6">
        <f t="shared" si="2"/>
        <v>7</v>
      </c>
      <c r="P3356" s="3" t="s">
        <v>144</v>
      </c>
      <c r="Q3356" s="3" t="str">
        <f t="shared" si="3"/>
        <v>LC DINING TABLES</v>
      </c>
      <c r="R3356" s="3">
        <f t="shared" si="4"/>
        <v>10</v>
      </c>
      <c r="S3356" s="3">
        <f t="shared" si="5"/>
        <v>0</v>
      </c>
      <c r="T3356" s="7">
        <f t="shared" si="6"/>
        <v>7</v>
      </c>
      <c r="U3356" s="8">
        <f t="array" ref="U3356">IF(W3356&lt;&gt;0,MAX(IFERROR(INDEX(A:S,MATCH(W3356,A:A,0),COLUMN(M$2)),0),IFERROR(INDEX(A:S,MATCH(AD3356,A:A,0),COLUMN(M$2)),0),IFERROR(INDEX(A:S,MATCH(AK3356,A:A,0),COLUMN(M$2)),0),IFERROR(INDEX(A:S,MATCH(AR3356,A:A,0),COLUMN(M$2)),0)),M3356)</f>
        <v>0</v>
      </c>
      <c r="V3356" s="3">
        <f t="shared" si="7"/>
        <v>0</v>
      </c>
      <c r="W3356" s="3" t="s">
        <v>3736</v>
      </c>
      <c r="X3356" s="3">
        <v>1.0</v>
      </c>
      <c r="Y3356" s="3">
        <f t="array" ref="Y3356">ROUNDDOWN(INDEX($A:$O,MATCH(W3356,$A:$A,0),COLUMN(O$1))/X3356,0)</f>
        <v>10</v>
      </c>
      <c r="Z3356" s="3">
        <f t="array" ref="Z3356">ROUNDDOWN(INDEX($A:$J,MATCH(W3356,$A:$A,0),COLUMN(H$1))/X3356,0)+Y3356</f>
        <v>10</v>
      </c>
      <c r="AA3356" s="5" t="str">
        <f t="shared" si="150"/>
        <v/>
      </c>
      <c r="AB3356" s="3">
        <f t="array" ref="AB3356">ROUNDDOWN(INDEX($A:$N,MATCH(W3356,$A:$A,0),COLUMN(N$1))/X3356,0)+Z3356</f>
        <v>10</v>
      </c>
      <c r="AC3356" s="3" t="str">
        <f t="array" ref="AC3356">INDEX($A:$P,MATCH(W3356,$A:$A,0),COLUMN(P$1))</f>
        <v>LC DINING TABLES</v>
      </c>
      <c r="AD3356" s="3" t="s">
        <v>3737</v>
      </c>
      <c r="AE3356" s="3">
        <v>1.0</v>
      </c>
      <c r="AF3356" s="3">
        <f t="array" ref="AF3356">ROUNDDOWN(INDEX($A:$O,MATCH(AD3356,$A:$A,0),COLUMN(O$1))/AE3356,0)</f>
        <v>10</v>
      </c>
      <c r="AG3356" s="3">
        <f t="array" ref="AG3356">ROUNDDOWN(INDEX($A:$J,MATCH(AD3356,$A:$A,0),COLUMN(H$1))/AE3356,0)+AF3356</f>
        <v>10</v>
      </c>
      <c r="AH3356" s="5" t="str">
        <f t="shared" si="151"/>
        <v/>
      </c>
      <c r="AI3356" s="3">
        <f t="array" ref="AI3356">ROUNDDOWN(INDEX($A:$N,MATCH(AD3356,$A:$A,0),COLUMN(N$1))/AE3356,0)+AG3356</f>
        <v>10</v>
      </c>
      <c r="AJ3356" s="3" t="str">
        <f t="array" ref="AJ3356">INDEX($A:$P,MATCH(AD3356,$A:$A,0),COLUMN(P$1))</f>
        <v>LC DINING TABLES</v>
      </c>
    </row>
    <row r="3357" ht="15.75" customHeight="1">
      <c r="A3357" s="3" t="s">
        <v>3738</v>
      </c>
      <c r="B3357" s="4" t="str">
        <f t="shared" si="140"/>
        <v>LCSFCOCCGR</v>
      </c>
      <c r="D3357" s="3" t="s">
        <v>101</v>
      </c>
      <c r="G3357" s="4">
        <v>0.0</v>
      </c>
      <c r="I3357" s="4">
        <v>1.0</v>
      </c>
      <c r="J3357" s="4">
        <v>0.0</v>
      </c>
      <c r="K3357" s="4">
        <v>0.0</v>
      </c>
      <c r="L3357" s="4">
        <v>0.0</v>
      </c>
      <c r="M3357" s="5">
        <v>45275.0</v>
      </c>
      <c r="N3357" s="3">
        <v>25.0</v>
      </c>
      <c r="O3357" s="6">
        <f t="shared" si="2"/>
        <v>-1</v>
      </c>
      <c r="P3357" s="3" t="s">
        <v>1374</v>
      </c>
      <c r="Q3357" s="3" t="str">
        <f t="shared" si="3"/>
        <v>LC OCCASNL</v>
      </c>
      <c r="R3357" s="3">
        <f t="shared" si="4"/>
        <v>-1</v>
      </c>
      <c r="S3357" s="3" t="str">
        <f t="shared" si="5"/>
        <v/>
      </c>
      <c r="T3357" s="7">
        <f t="shared" si="6"/>
        <v>0</v>
      </c>
      <c r="U3357" s="8">
        <f t="array" ref="U3357">IF(W3357&lt;&gt;0,MAX(IFERROR(INDEX(A:S,MATCH(W3357,A:A,0),COLUMN(M$2)),0),IFERROR(INDEX(A:S,MATCH(AD3357,A:A,0),COLUMN(M$2)),0),IFERROR(INDEX(A:S,MATCH(AK3357,A:A,0),COLUMN(M$2)),0),IFERROR(INDEX(A:S,MATCH(AR3357,A:A,0),COLUMN(M$2)),0)),M3357)</f>
        <v>45275</v>
      </c>
      <c r="V3357" s="3">
        <f t="shared" si="7"/>
        <v>25</v>
      </c>
    </row>
    <row r="3358" ht="15.75" customHeight="1">
      <c r="A3358" s="3" t="s">
        <v>3739</v>
      </c>
      <c r="B3358" s="4" t="str">
        <f t="shared" si="140"/>
        <v>LCSEPLAQWH</v>
      </c>
      <c r="D3358" s="3" t="s">
        <v>101</v>
      </c>
      <c r="G3358" s="4">
        <v>16.0</v>
      </c>
      <c r="I3358" s="4">
        <v>0.0</v>
      </c>
      <c r="J3358" s="4">
        <v>16.0</v>
      </c>
      <c r="K3358" s="4">
        <v>0.0</v>
      </c>
      <c r="L3358" s="4">
        <v>0.0</v>
      </c>
      <c r="O3358" s="6">
        <f t="shared" si="2"/>
        <v>16</v>
      </c>
      <c r="P3358" s="3" t="s">
        <v>102</v>
      </c>
      <c r="Q3358" s="3" t="str">
        <f t="shared" si="3"/>
        <v>OD</v>
      </c>
      <c r="R3358" s="3">
        <f t="shared" si="4"/>
        <v>16</v>
      </c>
      <c r="S3358" s="3" t="str">
        <f t="shared" si="5"/>
        <v/>
      </c>
      <c r="T3358" s="7">
        <f t="shared" si="6"/>
        <v>16</v>
      </c>
      <c r="U3358" s="8" t="str">
        <f t="array" ref="U3358">IF(W3358&lt;&gt;0,MAX(IFERROR(INDEX(A:S,MATCH(W3358,A:A,0),COLUMN(M$2)),0),IFERROR(INDEX(A:S,MATCH(AD3358,A:A,0),COLUMN(M$2)),0),IFERROR(INDEX(A:S,MATCH(AK3358,A:A,0),COLUMN(M$2)),0),IFERROR(INDEX(A:S,MATCH(AR3358,A:A,0),COLUMN(M$2)),0)),M3358)</f>
        <v/>
      </c>
      <c r="V3358" s="3" t="str">
        <f t="shared" si="7"/>
        <v/>
      </c>
    </row>
    <row r="3359" ht="15.75" customHeight="1">
      <c r="A3359" s="3" t="s">
        <v>3740</v>
      </c>
      <c r="B3359" s="4" t="str">
        <f t="shared" si="140"/>
        <v>LCSEPLGRTR</v>
      </c>
      <c r="D3359" s="3" t="s">
        <v>101</v>
      </c>
      <c r="G3359" s="4">
        <v>21.0</v>
      </c>
      <c r="I3359" s="4">
        <v>0.0</v>
      </c>
      <c r="J3359" s="4">
        <v>21.0</v>
      </c>
      <c r="K3359" s="4">
        <v>0.0</v>
      </c>
      <c r="L3359" s="4">
        <v>0.0</v>
      </c>
      <c r="O3359" s="6">
        <f t="shared" si="2"/>
        <v>21</v>
      </c>
      <c r="P3359" s="3" t="s">
        <v>102</v>
      </c>
      <c r="Q3359" s="3" t="str">
        <f t="shared" si="3"/>
        <v>OD</v>
      </c>
      <c r="R3359" s="3">
        <f t="shared" si="4"/>
        <v>21</v>
      </c>
      <c r="S3359" s="3" t="str">
        <f t="shared" si="5"/>
        <v/>
      </c>
      <c r="T3359" s="7">
        <f t="shared" si="6"/>
        <v>21</v>
      </c>
      <c r="U3359" s="8" t="str">
        <f t="array" ref="U3359">IF(W3359&lt;&gt;0,MAX(IFERROR(INDEX(A:S,MATCH(W3359,A:A,0),COLUMN(M$2)),0),IFERROR(INDEX(A:S,MATCH(AD3359,A:A,0),COLUMN(M$2)),0),IFERROR(INDEX(A:S,MATCH(AK3359,A:A,0),COLUMN(M$2)),0),IFERROR(INDEX(A:S,MATCH(AR3359,A:A,0),COLUMN(M$2)),0)),M3359)</f>
        <v/>
      </c>
      <c r="V3359" s="3" t="str">
        <f t="shared" si="7"/>
        <v/>
      </c>
    </row>
    <row r="3360" ht="15.75" customHeight="1">
      <c r="A3360" s="3" t="s">
        <v>3741</v>
      </c>
      <c r="B3360" s="4" t="str">
        <f t="shared" si="140"/>
        <v>LCSEPLMDGR</v>
      </c>
      <c r="D3360" s="3" t="s">
        <v>101</v>
      </c>
      <c r="G3360" s="4">
        <v>29.0</v>
      </c>
      <c r="I3360" s="4">
        <v>0.0</v>
      </c>
      <c r="J3360" s="4">
        <v>29.0</v>
      </c>
      <c r="K3360" s="4">
        <v>0.0</v>
      </c>
      <c r="L3360" s="4">
        <v>0.0</v>
      </c>
      <c r="M3360" s="5"/>
      <c r="O3360" s="6">
        <f t="shared" si="2"/>
        <v>29</v>
      </c>
      <c r="P3360" s="3" t="s">
        <v>102</v>
      </c>
      <c r="Q3360" s="3" t="str">
        <f t="shared" si="3"/>
        <v>OD</v>
      </c>
      <c r="R3360" s="3">
        <f t="shared" si="4"/>
        <v>29</v>
      </c>
      <c r="S3360" s="3" t="str">
        <f t="shared" si="5"/>
        <v/>
      </c>
      <c r="T3360" s="7">
        <f t="shared" si="6"/>
        <v>29</v>
      </c>
      <c r="U3360" s="8" t="str">
        <f t="array" ref="U3360">IF(W3360&lt;&gt;0,MAX(IFERROR(INDEX(A:S,MATCH(W3360,A:A,0),COLUMN(M$2)),0),IFERROR(INDEX(A:S,MATCH(AD3360,A:A,0),COLUMN(M$2)),0),IFERROR(INDEX(A:S,MATCH(AK3360,A:A,0),COLUMN(M$2)),0),IFERROR(INDEX(A:S,MATCH(AR3360,A:A,0),COLUMN(M$2)),0)),M3360)</f>
        <v/>
      </c>
      <c r="V3360" s="3" t="str">
        <f t="shared" si="7"/>
        <v/>
      </c>
    </row>
    <row r="3361" ht="15.75" customHeight="1">
      <c r="A3361" s="3" t="s">
        <v>3742</v>
      </c>
      <c r="B3361" s="4" t="str">
        <f t="shared" si="140"/>
        <v>LCLKSTGR</v>
      </c>
      <c r="D3361" s="3" t="s">
        <v>101</v>
      </c>
      <c r="G3361" s="4">
        <v>7.0</v>
      </c>
      <c r="I3361" s="4">
        <v>1.0</v>
      </c>
      <c r="J3361" s="4">
        <v>4.0</v>
      </c>
      <c r="K3361" s="4">
        <v>0.0</v>
      </c>
      <c r="L3361" s="4">
        <v>0.0</v>
      </c>
      <c r="O3361" s="6">
        <f t="shared" si="2"/>
        <v>6</v>
      </c>
      <c r="P3361" s="3" t="s">
        <v>137</v>
      </c>
      <c r="Q3361" s="3" t="str">
        <f t="shared" si="3"/>
        <v>LC BARSTL</v>
      </c>
      <c r="R3361" s="3">
        <f t="shared" si="4"/>
        <v>6</v>
      </c>
      <c r="S3361" s="3" t="str">
        <f t="shared" si="5"/>
        <v/>
      </c>
      <c r="T3361" s="7">
        <f t="shared" si="6"/>
        <v>6</v>
      </c>
      <c r="U3361" s="8" t="str">
        <f t="array" ref="U3361">IF(W3361&lt;&gt;0,MAX(IFERROR(INDEX(A:S,MATCH(W3361,A:A,0),COLUMN(M$2)),0),IFERROR(INDEX(A:S,MATCH(AD3361,A:A,0),COLUMN(M$2)),0),IFERROR(INDEX(A:S,MATCH(AK3361,A:A,0),COLUMN(M$2)),0),IFERROR(INDEX(A:S,MATCH(AR3361,A:A,0),COLUMN(M$2)),0)),M3361)</f>
        <v/>
      </c>
      <c r="V3361" s="3" t="str">
        <f t="shared" si="7"/>
        <v/>
      </c>
    </row>
    <row r="3362" ht="15.75" customHeight="1">
      <c r="A3362" s="3" t="s">
        <v>3743</v>
      </c>
      <c r="B3362" s="4" t="str">
        <f t="shared" si="140"/>
        <v>LCLKDICCGR</v>
      </c>
      <c r="D3362" s="3" t="s">
        <v>101</v>
      </c>
      <c r="G3362" s="4">
        <v>0.0</v>
      </c>
      <c r="I3362" s="4">
        <v>1.0</v>
      </c>
      <c r="J3362" s="4">
        <v>0.0</v>
      </c>
      <c r="K3362" s="4">
        <v>0.0</v>
      </c>
      <c r="L3362" s="4">
        <v>0.0</v>
      </c>
      <c r="O3362" s="6">
        <f t="shared" si="2"/>
        <v>-1</v>
      </c>
      <c r="P3362" s="3" t="s">
        <v>144</v>
      </c>
      <c r="Q3362" s="3" t="str">
        <f t="shared" si="3"/>
        <v>LC DINING TABLES</v>
      </c>
      <c r="R3362" s="3">
        <f t="shared" si="4"/>
        <v>1</v>
      </c>
      <c r="S3362" s="3">
        <f t="shared" si="5"/>
        <v>18</v>
      </c>
      <c r="T3362" s="7">
        <f t="shared" si="6"/>
        <v>0</v>
      </c>
      <c r="U3362" s="8">
        <f t="array" ref="U3362">IF(W3362&lt;&gt;0,MAX(IFERROR(INDEX(A:S,MATCH(W3362,A:A,0),COLUMN(M$2)),0),IFERROR(INDEX(A:S,MATCH(AD3362,A:A,0),COLUMN(M$2)),0),IFERROR(INDEX(A:S,MATCH(AK3362,A:A,0),COLUMN(M$2)),0),IFERROR(INDEX(A:S,MATCH(AR3362,A:A,0),COLUMN(M$2)),0)),M3362)</f>
        <v>45251</v>
      </c>
      <c r="V3362" s="3">
        <f t="shared" si="7"/>
        <v>0</v>
      </c>
      <c r="W3362" s="3" t="s">
        <v>3744</v>
      </c>
      <c r="X3362" s="3">
        <v>1.0</v>
      </c>
      <c r="Y3362" s="3">
        <f t="array" ref="Y3362">ROUNDDOWN(INDEX($A:$O,MATCH(W3362,$A:$A,0),COLUMN(O$1))/X3362,0)</f>
        <v>1</v>
      </c>
      <c r="Z3362" s="3">
        <f t="array" ref="Z3362">ROUNDDOWN(INDEX($A:$J,MATCH(W3362,$A:$A,0),COLUMN(H$1))/X3362,0)+Y3362</f>
        <v>19</v>
      </c>
      <c r="AA3362" s="5">
        <f>IFERROR(__xludf.DUMMYFUNCTION("SINGLE(XLOOKUP(W3362,A:A,M:M))"),45251.0)</f>
        <v>45251</v>
      </c>
      <c r="AB3362" s="3">
        <f t="array" ref="AB3362">ROUNDDOWN(INDEX($A:$N,MATCH(W3362,$A:$A,0),COLUMN(N$1))/X3362,0)+Z3362</f>
        <v>19</v>
      </c>
      <c r="AC3362" s="3" t="str">
        <f t="array" ref="AC3362">INDEX($A:$P,MATCH(W3362,$A:$A,0),COLUMN(P$1))</f>
        <v>LC DINING TABLES</v>
      </c>
      <c r="AD3362" s="3" t="s">
        <v>3745</v>
      </c>
      <c r="AE3362" s="3">
        <v>1.0</v>
      </c>
      <c r="AF3362" s="3">
        <f t="array" ref="AF3362">ROUNDDOWN(INDEX($A:$O,MATCH(AD3362,$A:$A,0),COLUMN(O$1))/AE3362,0)</f>
        <v>2</v>
      </c>
      <c r="AG3362" s="3">
        <f t="array" ref="AG3362">ROUNDDOWN(INDEX($A:$J,MATCH(AD3362,$A:$A,0),COLUMN(H$1))/AE3362,0)+AF3362</f>
        <v>20</v>
      </c>
      <c r="AH3362" s="5">
        <f>IFERROR(__xludf.DUMMYFUNCTION("SINGLE(XLOOKUP(AD3362,A:A,M:M))"),45251.0)</f>
        <v>45251</v>
      </c>
      <c r="AI3362" s="3">
        <f t="array" ref="AI3362">ROUNDDOWN(INDEX($A:$N,MATCH(AD3362,$A:$A,0),COLUMN(N$1))/AE3362,0)+AG3362</f>
        <v>20</v>
      </c>
      <c r="AJ3362" s="3" t="str">
        <f t="array" ref="AJ3362">INDEX($A:$P,MATCH(AD3362,$A:$A,0),COLUMN(P$1))</f>
        <v>LC DINING TABLES</v>
      </c>
    </row>
    <row r="3363" ht="15.75" customHeight="1">
      <c r="A3363" s="3" t="s">
        <v>3746</v>
      </c>
      <c r="B3363" s="4" t="str">
        <f t="shared" si="140"/>
        <v>SETAJBDGRKG3A</v>
      </c>
      <c r="D3363" s="3" t="s">
        <v>101</v>
      </c>
      <c r="G3363" s="4">
        <v>0.0</v>
      </c>
      <c r="I3363" s="4">
        <v>0.0</v>
      </c>
      <c r="J3363" s="4">
        <v>0.0</v>
      </c>
      <c r="K3363" s="4">
        <v>0.0</v>
      </c>
      <c r="L3363" s="4">
        <v>0.0</v>
      </c>
      <c r="O3363" s="6">
        <f t="shared" si="2"/>
        <v>0</v>
      </c>
      <c r="P3363" s="3" t="s">
        <v>1894</v>
      </c>
      <c r="Q3363" s="3" t="str">
        <f t="shared" si="3"/>
        <v>LC BEDROOM</v>
      </c>
      <c r="R3363" s="3">
        <f t="shared" si="4"/>
        <v>-2</v>
      </c>
      <c r="S3363" s="3">
        <f t="shared" si="5"/>
        <v>0</v>
      </c>
      <c r="T3363" s="7">
        <f t="shared" si="6"/>
        <v>0</v>
      </c>
      <c r="U3363" s="8">
        <f t="array" ref="U3363">IF(W3363&lt;&gt;0,MAX(IFERROR(INDEX(A:S,MATCH(W3363,A:A,0),COLUMN(M$2)),0),IFERROR(INDEX(A:S,MATCH(AD3363,A:A,0),COLUMN(M$2)),0),IFERROR(INDEX(A:S,MATCH(AK3363,A:A,0),COLUMN(M$2)),0),IFERROR(INDEX(A:S,MATCH(AR3363,A:A,0),COLUMN(M$2)),0)),M3363)</f>
        <v>45261</v>
      </c>
      <c r="V3363" s="3">
        <f t="shared" si="7"/>
        <v>6</v>
      </c>
      <c r="W3363" s="3" t="s">
        <v>3675</v>
      </c>
      <c r="X3363" s="3">
        <v>1.0</v>
      </c>
      <c r="Y3363" s="3">
        <f t="array" ref="Y3363">ROUNDDOWN(INDEX($A:$O,MATCH(W3363,$A:$A,0),COLUMN(O$1))/X3363,0)</f>
        <v>4</v>
      </c>
      <c r="Z3363" s="3">
        <f t="array" ref="Z3363">ROUNDDOWN(INDEX($A:$J,MATCH(W3363,$A:$A,0),COLUMN(H$1))/X3363,0)+Y3363</f>
        <v>4</v>
      </c>
      <c r="AA3363" s="5" t="str">
        <f>IFERROR(__xludf.DUMMYFUNCTION("SINGLE(XLOOKUP(W3363,A:A,M:M))"),"")</f>
        <v/>
      </c>
      <c r="AB3363" s="3">
        <f t="array" ref="AB3363">ROUNDDOWN(INDEX($A:$N,MATCH(W3363,$A:$A,0),COLUMN(N$1))/X3363,0)+Z3363</f>
        <v>4</v>
      </c>
      <c r="AC3363" s="3" t="str">
        <f t="array" ref="AC3363">INDEX($A:$P,MATCH(W3363,$A:$A,0),COLUMN(P$1))</f>
        <v>LC BEDROOM</v>
      </c>
      <c r="AD3363" s="3" t="s">
        <v>3694</v>
      </c>
      <c r="AE3363" s="3">
        <v>2.0</v>
      </c>
      <c r="AF3363" s="3">
        <f t="array" ref="AF3363">ROUNDDOWN(INDEX($A:$O,MATCH(AD3363,$A:$A,0),COLUMN(O$1))/AE3363,0)</f>
        <v>-2</v>
      </c>
      <c r="AG3363" s="3">
        <f t="array" ref="AG3363">ROUNDDOWN(INDEX($A:$J,MATCH(AD3363,$A:$A,0),COLUMN(H$1))/AE3363,0)+AF3363</f>
        <v>-2</v>
      </c>
      <c r="AH3363" s="5">
        <f>IFERROR(__xludf.DUMMYFUNCTION("SINGLE(XLOOKUP(AD3363,A:A,M:M))"),45261.0)</f>
        <v>45261</v>
      </c>
      <c r="AI3363" s="3">
        <f t="array" ref="AI3363">ROUNDDOWN(INDEX($A:$N,MATCH(AD3363,$A:$A,0),COLUMN(N$1))/AE3363,0)+AG3363</f>
        <v>18</v>
      </c>
      <c r="AJ3363" s="3" t="str">
        <f t="array" ref="AJ3363">INDEX($A:$P,MATCH(AD3363,$A:$A,0),COLUMN(P$1))</f>
        <v>LC BEDROOM</v>
      </c>
    </row>
    <row r="3364" ht="15.75" customHeight="1">
      <c r="A3364" s="3" t="s">
        <v>3747</v>
      </c>
      <c r="B3364" s="4" t="str">
        <f t="shared" si="140"/>
        <v>SETAJBDGRKG4A</v>
      </c>
      <c r="D3364" s="3" t="s">
        <v>101</v>
      </c>
      <c r="G3364" s="4">
        <v>0.0</v>
      </c>
      <c r="I3364" s="4">
        <v>0.0</v>
      </c>
      <c r="J3364" s="4">
        <v>0.0</v>
      </c>
      <c r="K3364" s="4">
        <v>0.0</v>
      </c>
      <c r="L3364" s="4">
        <v>0.0</v>
      </c>
      <c r="O3364" s="6">
        <f t="shared" si="2"/>
        <v>0</v>
      </c>
      <c r="P3364" s="3" t="s">
        <v>1894</v>
      </c>
      <c r="Q3364" s="3" t="str">
        <f t="shared" si="3"/>
        <v>LC BEDROOM</v>
      </c>
      <c r="R3364" s="3">
        <f t="shared" si="4"/>
        <v>-2</v>
      </c>
      <c r="S3364" s="3">
        <f t="shared" si="5"/>
        <v>0</v>
      </c>
      <c r="T3364" s="7">
        <f t="shared" si="6"/>
        <v>0</v>
      </c>
      <c r="U3364" s="8">
        <f t="array" ref="U3364">IF(W3364&lt;&gt;0,MAX(IFERROR(INDEX(A:S,MATCH(W3364,A:A,0),COLUMN(M$2)),0),IFERROR(INDEX(A:S,MATCH(AD3364,A:A,0),COLUMN(M$2)),0),IFERROR(INDEX(A:S,MATCH(AK3364,A:A,0),COLUMN(M$2)),0),IFERROR(INDEX(A:S,MATCH(AR3364,A:A,0),COLUMN(M$2)),0)),M3364)</f>
        <v>45261</v>
      </c>
      <c r="V3364" s="3">
        <f t="shared" si="7"/>
        <v>6</v>
      </c>
      <c r="W3364" s="3" t="s">
        <v>3675</v>
      </c>
      <c r="X3364" s="3">
        <v>1.0</v>
      </c>
      <c r="Y3364" s="3">
        <f t="array" ref="Y3364">ROUNDDOWN(INDEX($A:$O,MATCH(W3364,$A:$A,0),COLUMN(O$1))/X3364,0)</f>
        <v>4</v>
      </c>
      <c r="Z3364" s="3">
        <f t="array" ref="Z3364">ROUNDDOWN(INDEX($A:$J,MATCH(W3364,$A:$A,0),COLUMN(H$1))/X3364,0)+Y3364</f>
        <v>4</v>
      </c>
      <c r="AA3364" s="5" t="str">
        <f>IFERROR(__xludf.DUMMYFUNCTION("SINGLE(XLOOKUP(W3364,A:A,M:M))"),"")</f>
        <v/>
      </c>
      <c r="AB3364" s="3">
        <f t="array" ref="AB3364">ROUNDDOWN(INDEX($A:$N,MATCH(W3364,$A:$A,0),COLUMN(N$1))/X3364,0)+Z3364</f>
        <v>4</v>
      </c>
      <c r="AC3364" s="3" t="str">
        <f t="array" ref="AC3364">INDEX($A:$P,MATCH(W3364,$A:$A,0),COLUMN(P$1))</f>
        <v>LC BEDROOM</v>
      </c>
      <c r="AD3364" s="3" t="s">
        <v>3694</v>
      </c>
      <c r="AE3364" s="3">
        <v>2.0</v>
      </c>
      <c r="AF3364" s="3">
        <f t="array" ref="AF3364">ROUNDDOWN(INDEX($A:$O,MATCH(AD3364,$A:$A,0),COLUMN(O$1))/AE3364,0)</f>
        <v>-2</v>
      </c>
      <c r="AG3364" s="3">
        <f t="array" ref="AG3364">ROUNDDOWN(INDEX($A:$J,MATCH(AD3364,$A:$A,0),COLUMN(H$1))/AE3364,0)+AF3364</f>
        <v>-2</v>
      </c>
      <c r="AH3364" s="5">
        <f>IFERROR(__xludf.DUMMYFUNCTION("SINGLE(XLOOKUP(AD3364,A:A,M:M))"),45261.0)</f>
        <v>45261</v>
      </c>
      <c r="AI3364" s="3">
        <f t="array" ref="AI3364">ROUNDDOWN(INDEX($A:$N,MATCH(AD3364,$A:$A,0),COLUMN(N$1))/AE3364,0)+AG3364</f>
        <v>18</v>
      </c>
      <c r="AJ3364" s="3" t="str">
        <f t="array" ref="AJ3364">INDEX($A:$P,MATCH(AD3364,$A:$A,0),COLUMN(P$1))</f>
        <v>LC BEDROOM</v>
      </c>
      <c r="AK3364" s="3" t="s">
        <v>3693</v>
      </c>
      <c r="AL3364" s="3">
        <v>1.0</v>
      </c>
      <c r="AM3364" s="3">
        <f t="array" ref="AM3364">ROUNDDOWN(INDEX($A:$O,MATCH(AK3364,$A:$A,0),COLUMN(O$1))/AL3364,0)</f>
        <v>1</v>
      </c>
      <c r="AN3364" s="3">
        <f t="array" ref="AN3364">ROUNDDOWN(INDEX($A:$J,MATCH(AK3364,$A:$A,0),COLUMN(H$1))/AL3364,0)+AM3364</f>
        <v>1</v>
      </c>
      <c r="AO3364" s="5">
        <f t="array" ref="AO3364">XLOOKUP(AK3364,$A:$A,$M:$M)</f>
        <v>45261</v>
      </c>
      <c r="AP3364" s="3">
        <f t="array" ref="AP3364">ROUNDDOWN(INDEX($A:$N,MATCH(AK3364,$A:$A,0),COLUMN(N$1))/AL3364,0)+AN3364</f>
        <v>31</v>
      </c>
      <c r="AQ3364" s="3" t="str">
        <f t="array" ref="AQ3364">INDEX($A:$P,MATCH(AK3364,$A:$A,0),COLUMN(P$1))</f>
        <v>LC BEDROOM</v>
      </c>
    </row>
    <row r="3365" ht="15.75" customHeight="1">
      <c r="A3365" s="3" t="s">
        <v>3748</v>
      </c>
      <c r="B3365" s="4" t="str">
        <f t="shared" si="140"/>
        <v>SETAJBDGRQN3A</v>
      </c>
      <c r="D3365" s="3" t="s">
        <v>101</v>
      </c>
      <c r="G3365" s="4">
        <v>0.0</v>
      </c>
      <c r="I3365" s="4">
        <v>0.0</v>
      </c>
      <c r="J3365" s="4">
        <v>0.0</v>
      </c>
      <c r="K3365" s="4">
        <v>0.0</v>
      </c>
      <c r="L3365" s="4">
        <v>0.0</v>
      </c>
      <c r="O3365" s="6">
        <f t="shared" si="2"/>
        <v>0</v>
      </c>
      <c r="P3365" s="3" t="s">
        <v>1894</v>
      </c>
      <c r="Q3365" s="3" t="str">
        <f t="shared" si="3"/>
        <v>LC BEDROOM</v>
      </c>
      <c r="R3365" s="3">
        <f t="shared" si="4"/>
        <v>-2</v>
      </c>
      <c r="S3365" s="3">
        <f t="shared" si="5"/>
        <v>0</v>
      </c>
      <c r="T3365" s="7">
        <f t="shared" si="6"/>
        <v>0</v>
      </c>
      <c r="U3365" s="8">
        <f t="array" ref="U3365">IF(W3365&lt;&gt;0,MAX(IFERROR(INDEX(A:S,MATCH(W3365,A:A,0),COLUMN(M$2)),0),IFERROR(INDEX(A:S,MATCH(AD3365,A:A,0),COLUMN(M$2)),0),IFERROR(INDEX(A:S,MATCH(AK3365,A:A,0),COLUMN(M$2)),0),IFERROR(INDEX(A:S,MATCH(AR3365,A:A,0),COLUMN(M$2)),0)),M3365)</f>
        <v>45261</v>
      </c>
      <c r="V3365" s="3">
        <f t="shared" si="7"/>
        <v>20</v>
      </c>
      <c r="W3365" s="3" t="s">
        <v>3679</v>
      </c>
      <c r="X3365" s="3">
        <v>1.0</v>
      </c>
      <c r="Y3365" s="3">
        <f t="array" ref="Y3365">ROUNDDOWN(INDEX($A:$O,MATCH(W3365,$A:$A,0),COLUMN(O$1))/X3365,0)</f>
        <v>20</v>
      </c>
      <c r="Z3365" s="3">
        <f t="array" ref="Z3365">ROUNDDOWN(INDEX($A:$J,MATCH(W3365,$A:$A,0),COLUMN(H$1))/X3365,0)+Y3365</f>
        <v>20</v>
      </c>
      <c r="AA3365" s="5" t="str">
        <f>IFERROR(__xludf.DUMMYFUNCTION("SINGLE(XLOOKUP(W3365,A:A,M:M))"),"")</f>
        <v/>
      </c>
      <c r="AB3365" s="3">
        <f t="array" ref="AB3365">ROUNDDOWN(INDEX($A:$N,MATCH(W3365,$A:$A,0),COLUMN(N$1))/X3365,0)+Z3365</f>
        <v>20</v>
      </c>
      <c r="AC3365" s="3" t="str">
        <f t="array" ref="AC3365">INDEX($A:$P,MATCH(W3365,$A:$A,0),COLUMN(P$1))</f>
        <v>LC BEDROOM</v>
      </c>
      <c r="AD3365" s="3" t="s">
        <v>3694</v>
      </c>
      <c r="AE3365" s="3">
        <v>2.0</v>
      </c>
      <c r="AF3365" s="3">
        <f t="array" ref="AF3365">ROUNDDOWN(INDEX($A:$O,MATCH(AD3365,$A:$A,0),COLUMN(O$1))/AE3365,0)</f>
        <v>-2</v>
      </c>
      <c r="AG3365" s="3">
        <f t="array" ref="AG3365">ROUNDDOWN(INDEX($A:$J,MATCH(AD3365,$A:$A,0),COLUMN(H$1))/AE3365,0)+AF3365</f>
        <v>-2</v>
      </c>
      <c r="AH3365" s="5">
        <f>IFERROR(__xludf.DUMMYFUNCTION("SINGLE(XLOOKUP(AD3365,A:A,M:M))"),45261.0)</f>
        <v>45261</v>
      </c>
      <c r="AI3365" s="3">
        <f t="array" ref="AI3365">ROUNDDOWN(INDEX($A:$N,MATCH(AD3365,$A:$A,0),COLUMN(N$1))/AE3365,0)+AG3365</f>
        <v>18</v>
      </c>
      <c r="AJ3365" s="3" t="str">
        <f t="array" ref="AJ3365">INDEX($A:$P,MATCH(AD3365,$A:$A,0),COLUMN(P$1))</f>
        <v>LC BEDROOM</v>
      </c>
    </row>
    <row r="3366" ht="15.75" customHeight="1">
      <c r="A3366" s="3" t="s">
        <v>3749</v>
      </c>
      <c r="B3366" s="4" t="str">
        <f t="shared" si="140"/>
        <v>SETAJBDGRQN4A</v>
      </c>
      <c r="D3366" s="3" t="s">
        <v>101</v>
      </c>
      <c r="G3366" s="4">
        <v>0.0</v>
      </c>
      <c r="I3366" s="4">
        <v>0.0</v>
      </c>
      <c r="J3366" s="4">
        <v>0.0</v>
      </c>
      <c r="K3366" s="4">
        <v>0.0</v>
      </c>
      <c r="L3366" s="4">
        <v>0.0</v>
      </c>
      <c r="O3366" s="6">
        <f t="shared" si="2"/>
        <v>0</v>
      </c>
      <c r="P3366" s="3" t="s">
        <v>1894</v>
      </c>
      <c r="Q3366" s="3" t="str">
        <f t="shared" si="3"/>
        <v>LC BEDROOM</v>
      </c>
      <c r="R3366" s="3">
        <f t="shared" si="4"/>
        <v>-2</v>
      </c>
      <c r="S3366" s="3">
        <f t="shared" si="5"/>
        <v>0</v>
      </c>
      <c r="T3366" s="7">
        <f t="shared" si="6"/>
        <v>0</v>
      </c>
      <c r="U3366" s="8">
        <f t="array" ref="U3366">IF(W3366&lt;&gt;0,MAX(IFERROR(INDEX(A:S,MATCH(W3366,A:A,0),COLUMN(M$2)),0),IFERROR(INDEX(A:S,MATCH(AD3366,A:A,0),COLUMN(M$2)),0),IFERROR(INDEX(A:S,MATCH(AK3366,A:A,0),COLUMN(M$2)),0),IFERROR(INDEX(A:S,MATCH(AR3366,A:A,0),COLUMN(M$2)),0)),M3366)</f>
        <v>45261</v>
      </c>
      <c r="V3366" s="3">
        <f t="shared" si="7"/>
        <v>20</v>
      </c>
      <c r="W3366" s="3" t="s">
        <v>3679</v>
      </c>
      <c r="X3366" s="3">
        <v>1.0</v>
      </c>
      <c r="Y3366" s="3">
        <f t="array" ref="Y3366">ROUNDDOWN(INDEX($A:$O,MATCH(W3366,$A:$A,0),COLUMN(O$1))/X3366,0)</f>
        <v>20</v>
      </c>
      <c r="Z3366" s="3">
        <f t="array" ref="Z3366">ROUNDDOWN(INDEX($A:$J,MATCH(W3366,$A:$A,0),COLUMN(H$1))/X3366,0)+Y3366</f>
        <v>20</v>
      </c>
      <c r="AA3366" s="5" t="str">
        <f>IFERROR(__xludf.DUMMYFUNCTION("SINGLE(XLOOKUP(W3366,A:A,M:M))"),"")</f>
        <v/>
      </c>
      <c r="AB3366" s="3">
        <f t="array" ref="AB3366">ROUNDDOWN(INDEX($A:$N,MATCH(W3366,$A:$A,0),COLUMN(N$1))/X3366,0)+Z3366</f>
        <v>20</v>
      </c>
      <c r="AC3366" s="3" t="str">
        <f t="array" ref="AC3366">INDEX($A:$P,MATCH(W3366,$A:$A,0),COLUMN(P$1))</f>
        <v>LC BEDROOM</v>
      </c>
      <c r="AD3366" s="3" t="s">
        <v>3694</v>
      </c>
      <c r="AE3366" s="3">
        <v>2.0</v>
      </c>
      <c r="AF3366" s="3">
        <f t="array" ref="AF3366">ROUNDDOWN(INDEX($A:$O,MATCH(AD3366,$A:$A,0),COLUMN(O$1))/AE3366,0)</f>
        <v>-2</v>
      </c>
      <c r="AG3366" s="3">
        <f t="array" ref="AG3366">ROUNDDOWN(INDEX($A:$J,MATCH(AD3366,$A:$A,0),COLUMN(H$1))/AE3366,0)+AF3366</f>
        <v>-2</v>
      </c>
      <c r="AH3366" s="5">
        <f>IFERROR(__xludf.DUMMYFUNCTION("SINGLE(XLOOKUP(AD3366,A:A,M:M))"),45261.0)</f>
        <v>45261</v>
      </c>
      <c r="AI3366" s="3">
        <f t="array" ref="AI3366">ROUNDDOWN(INDEX($A:$N,MATCH(AD3366,$A:$A,0),COLUMN(N$1))/AE3366,0)+AG3366</f>
        <v>18</v>
      </c>
      <c r="AJ3366" s="3" t="str">
        <f t="array" ref="AJ3366">INDEX($A:$P,MATCH(AD3366,$A:$A,0),COLUMN(P$1))</f>
        <v>LC BEDROOM</v>
      </c>
      <c r="AK3366" s="3" t="s">
        <v>3693</v>
      </c>
      <c r="AL3366" s="3">
        <v>1.0</v>
      </c>
      <c r="AM3366" s="3">
        <f t="array" ref="AM3366">ROUNDDOWN(INDEX($A:$O,MATCH(AK3366,$A:$A,0),COLUMN(O$1))/AL3366,0)</f>
        <v>1</v>
      </c>
      <c r="AN3366" s="3">
        <f t="array" ref="AN3366">ROUNDDOWN(INDEX($A:$J,MATCH(AK3366,$A:$A,0),COLUMN(H$1))/AL3366,0)+AM3366</f>
        <v>1</v>
      </c>
      <c r="AO3366" s="5">
        <f t="array" ref="AO3366">XLOOKUP(AK3366,$A:$A,$M:$M)</f>
        <v>45261</v>
      </c>
      <c r="AP3366" s="3">
        <f t="array" ref="AP3366">ROUNDDOWN(INDEX($A:$N,MATCH(AK3366,$A:$A,0),COLUMN(N$1))/AL3366,0)+AN3366</f>
        <v>31</v>
      </c>
      <c r="AQ3366" s="3" t="str">
        <f t="array" ref="AQ3366">INDEX($A:$P,MATCH(AK3366,$A:$A,0),COLUMN(P$1))</f>
        <v>LC BEDROOM</v>
      </c>
    </row>
    <row r="3367" ht="15.75" customHeight="1">
      <c r="A3367" s="3" t="s">
        <v>3750</v>
      </c>
      <c r="B3367" s="4" t="str">
        <f t="shared" si="140"/>
        <v>SETCFBDBLKG3A</v>
      </c>
      <c r="D3367" s="3" t="s">
        <v>101</v>
      </c>
      <c r="G3367" s="4">
        <v>0.0</v>
      </c>
      <c r="I3367" s="4">
        <v>0.0</v>
      </c>
      <c r="J3367" s="4">
        <v>0.0</v>
      </c>
      <c r="K3367" s="4">
        <v>0.0</v>
      </c>
      <c r="L3367" s="4">
        <v>0.0</v>
      </c>
      <c r="O3367" s="6">
        <f t="shared" si="2"/>
        <v>0</v>
      </c>
      <c r="P3367" s="3" t="s">
        <v>1894</v>
      </c>
      <c r="Q3367" s="3" t="str">
        <f t="shared" si="3"/>
        <v>LC BEDROOM</v>
      </c>
      <c r="R3367" s="3">
        <f t="shared" si="4"/>
        <v>0</v>
      </c>
      <c r="S3367" s="3">
        <f t="shared" si="5"/>
        <v>0</v>
      </c>
      <c r="T3367" s="7">
        <f t="shared" si="6"/>
        <v>0</v>
      </c>
      <c r="U3367" s="8">
        <f t="array" ref="U3367">IF(W3367&lt;&gt;0,MAX(IFERROR(INDEX(A:S,MATCH(W3367,A:A,0),COLUMN(M$2)),0),IFERROR(INDEX(A:S,MATCH(AD3367,A:A,0),COLUMN(M$2)),0),IFERROR(INDEX(A:S,MATCH(AK3367,A:A,0),COLUMN(M$2)),0),IFERROR(INDEX(A:S,MATCH(AR3367,A:A,0),COLUMN(M$2)),0)),M3367)</f>
        <v>45261</v>
      </c>
      <c r="V3367" s="3">
        <f t="shared" si="7"/>
        <v>7</v>
      </c>
      <c r="W3367" s="3" t="s">
        <v>3702</v>
      </c>
      <c r="X3367" s="3">
        <v>1.0</v>
      </c>
      <c r="Y3367" s="3">
        <f t="array" ref="Y3367">ROUNDDOWN(INDEX($A:$O,MATCH(W3367,$A:$A,0),COLUMN(O$1))/X3367,0)</f>
        <v>7</v>
      </c>
      <c r="Z3367" s="3">
        <f t="array" ref="Z3367">ROUNDDOWN(INDEX($A:$J,MATCH(W3367,$A:$A,0),COLUMN(H$1))/X3367,0)+Y3367</f>
        <v>7</v>
      </c>
      <c r="AA3367" s="5" t="str">
        <f>IFERROR(__xludf.DUMMYFUNCTION("SINGLE(XLOOKUP(W3367,A:A,M:M))"),"")</f>
        <v/>
      </c>
      <c r="AB3367" s="3">
        <f t="array" ref="AB3367">ROUNDDOWN(INDEX($A:$N,MATCH(W3367,$A:$A,0),COLUMN(N$1))/X3367,0)+Z3367</f>
        <v>7</v>
      </c>
      <c r="AC3367" s="3" t="str">
        <f t="array" ref="AC3367">INDEX($A:$P,MATCH(W3367,$A:$A,0),COLUMN(P$1))</f>
        <v>LC BEDROOM</v>
      </c>
      <c r="AD3367" s="3" t="s">
        <v>3700</v>
      </c>
      <c r="AE3367" s="3">
        <v>2.0</v>
      </c>
      <c r="AF3367" s="3">
        <f t="array" ref="AF3367">ROUNDDOWN(INDEX($A:$O,MATCH(AD3367,$A:$A,0),COLUMN(O$1))/AE3367,0)</f>
        <v>0</v>
      </c>
      <c r="AG3367" s="3">
        <f t="array" ref="AG3367">ROUNDDOWN(INDEX($A:$J,MATCH(AD3367,$A:$A,0),COLUMN(H$1))/AE3367,0)+AF3367</f>
        <v>0</v>
      </c>
      <c r="AH3367" s="5">
        <f>IFERROR(__xludf.DUMMYFUNCTION("SINGLE(XLOOKUP(AD3367,A:A,M:M))"),45261.0)</f>
        <v>45261</v>
      </c>
      <c r="AI3367" s="3">
        <f t="array" ref="AI3367">ROUNDDOWN(INDEX($A:$N,MATCH(AD3367,$A:$A,0),COLUMN(N$1))/AE3367,0)+AG3367</f>
        <v>12</v>
      </c>
      <c r="AJ3367" s="3" t="str">
        <f t="array" ref="AJ3367">INDEX($A:$P,MATCH(AD3367,$A:$A,0),COLUMN(P$1))</f>
        <v>LC BEDROOM</v>
      </c>
    </row>
    <row r="3368" ht="15.75" customHeight="1">
      <c r="A3368" s="3" t="s">
        <v>3751</v>
      </c>
      <c r="B3368" s="4" t="str">
        <f t="shared" si="140"/>
        <v>SETCFBDBLKG4A</v>
      </c>
      <c r="D3368" s="3" t="s">
        <v>101</v>
      </c>
      <c r="G3368" s="4">
        <v>0.0</v>
      </c>
      <c r="I3368" s="4">
        <v>0.0</v>
      </c>
      <c r="J3368" s="4">
        <v>0.0</v>
      </c>
      <c r="K3368" s="4">
        <v>0.0</v>
      </c>
      <c r="L3368" s="4">
        <v>0.0</v>
      </c>
      <c r="O3368" s="6">
        <f t="shared" si="2"/>
        <v>0</v>
      </c>
      <c r="P3368" s="3" t="s">
        <v>1894</v>
      </c>
      <c r="Q3368" s="3" t="str">
        <f t="shared" si="3"/>
        <v>LC BEDROOM</v>
      </c>
      <c r="R3368" s="3">
        <f t="shared" si="4"/>
        <v>0</v>
      </c>
      <c r="S3368" s="3">
        <f t="shared" si="5"/>
        <v>0</v>
      </c>
      <c r="T3368" s="7">
        <f t="shared" si="6"/>
        <v>0</v>
      </c>
      <c r="U3368" s="8">
        <f t="array" ref="U3368">IF(W3368&lt;&gt;0,MAX(IFERROR(INDEX(A:S,MATCH(W3368,A:A,0),COLUMN(M$2)),0),IFERROR(INDEX(A:S,MATCH(AD3368,A:A,0),COLUMN(M$2)),0),IFERROR(INDEX(A:S,MATCH(AK3368,A:A,0),COLUMN(M$2)),0),IFERROR(INDEX(A:S,MATCH(AR3368,A:A,0),COLUMN(M$2)),0)),M3368)</f>
        <v>45261</v>
      </c>
      <c r="V3368" s="3">
        <f t="shared" si="7"/>
        <v>7</v>
      </c>
      <c r="W3368" s="3" t="s">
        <v>3702</v>
      </c>
      <c r="X3368" s="3">
        <v>1.0</v>
      </c>
      <c r="Y3368" s="3">
        <f t="array" ref="Y3368">ROUNDDOWN(INDEX($A:$O,MATCH(W3368,$A:$A,0),COLUMN(O$1))/X3368,0)</f>
        <v>7</v>
      </c>
      <c r="Z3368" s="3">
        <f t="array" ref="Z3368">ROUNDDOWN(INDEX($A:$J,MATCH(W3368,$A:$A,0),COLUMN(H$1))/X3368,0)+Y3368</f>
        <v>7</v>
      </c>
      <c r="AA3368" s="5" t="str">
        <f>IFERROR(__xludf.DUMMYFUNCTION("SINGLE(XLOOKUP(W3368,A:A,M:M))"),"")</f>
        <v/>
      </c>
      <c r="AB3368" s="3">
        <f t="array" ref="AB3368">ROUNDDOWN(INDEX($A:$N,MATCH(W3368,$A:$A,0),COLUMN(N$1))/X3368,0)+Z3368</f>
        <v>7</v>
      </c>
      <c r="AC3368" s="3" t="str">
        <f t="array" ref="AC3368">INDEX($A:$P,MATCH(W3368,$A:$A,0),COLUMN(P$1))</f>
        <v>LC BEDROOM</v>
      </c>
      <c r="AD3368" s="3" t="s">
        <v>3700</v>
      </c>
      <c r="AE3368" s="3">
        <v>2.0</v>
      </c>
      <c r="AF3368" s="3">
        <f t="array" ref="AF3368">ROUNDDOWN(INDEX($A:$O,MATCH(AD3368,$A:$A,0),COLUMN(O$1))/AE3368,0)</f>
        <v>0</v>
      </c>
      <c r="AG3368" s="3">
        <f t="array" ref="AG3368">ROUNDDOWN(INDEX($A:$J,MATCH(AD3368,$A:$A,0),COLUMN(H$1))/AE3368,0)+AF3368</f>
        <v>0</v>
      </c>
      <c r="AH3368" s="5">
        <f>IFERROR(__xludf.DUMMYFUNCTION("SINGLE(XLOOKUP(AD3368,A:A,M:M))"),45261.0)</f>
        <v>45261</v>
      </c>
      <c r="AI3368" s="3">
        <f t="array" ref="AI3368">ROUNDDOWN(INDEX($A:$N,MATCH(AD3368,$A:$A,0),COLUMN(N$1))/AE3368,0)+AG3368</f>
        <v>12</v>
      </c>
      <c r="AJ3368" s="3" t="str">
        <f t="array" ref="AJ3368">INDEX($A:$P,MATCH(AD3368,$A:$A,0),COLUMN(P$1))</f>
        <v>LC BEDROOM</v>
      </c>
      <c r="AK3368" s="3" t="s">
        <v>3701</v>
      </c>
      <c r="AL3368" s="3">
        <v>1.0</v>
      </c>
      <c r="AM3368" s="3">
        <f t="array" ref="AM3368">ROUNDDOWN(INDEX($A:$O,MATCH(AK3368,$A:$A,0),COLUMN(O$1))/AL3368,0)</f>
        <v>5</v>
      </c>
      <c r="AN3368" s="3">
        <f t="array" ref="AN3368">ROUNDDOWN(INDEX($A:$J,MATCH(AK3368,$A:$A,0),COLUMN(H$1))/AL3368,0)+AM3368</f>
        <v>5</v>
      </c>
      <c r="AO3368" s="5">
        <f t="array" ref="AO3368">XLOOKUP(AK3368,$A:$A,$M:$M)</f>
        <v>45261</v>
      </c>
      <c r="AP3368" s="3">
        <f t="array" ref="AP3368">ROUNDDOWN(INDEX($A:$N,MATCH(AK3368,$A:$A,0),COLUMN(N$1))/AL3368,0)+AN3368</f>
        <v>15</v>
      </c>
      <c r="AQ3368" s="3" t="str">
        <f t="array" ref="AQ3368">INDEX($A:$P,MATCH(AK3368,$A:$A,0),COLUMN(P$1))</f>
        <v>Z</v>
      </c>
    </row>
    <row r="3369" ht="15.75" customHeight="1">
      <c r="A3369" s="3" t="s">
        <v>3752</v>
      </c>
      <c r="B3369" s="4" t="str">
        <f t="shared" si="140"/>
        <v>SETCFBDBLQN3A</v>
      </c>
      <c r="D3369" s="3" t="s">
        <v>101</v>
      </c>
      <c r="G3369" s="4">
        <v>0.0</v>
      </c>
      <c r="I3369" s="4">
        <v>0.0</v>
      </c>
      <c r="J3369" s="4">
        <v>0.0</v>
      </c>
      <c r="K3369" s="4">
        <v>0.0</v>
      </c>
      <c r="L3369" s="4">
        <v>0.0</v>
      </c>
      <c r="O3369" s="6">
        <f t="shared" si="2"/>
        <v>0</v>
      </c>
      <c r="P3369" s="3" t="s">
        <v>1894</v>
      </c>
      <c r="Q3369" s="3" t="str">
        <f t="shared" si="3"/>
        <v>LC BEDROOM</v>
      </c>
      <c r="R3369" s="3">
        <f t="shared" si="4"/>
        <v>0</v>
      </c>
      <c r="S3369" s="3">
        <f t="shared" si="5"/>
        <v>0</v>
      </c>
      <c r="T3369" s="7">
        <f t="shared" si="6"/>
        <v>0</v>
      </c>
      <c r="U3369" s="8">
        <f t="array" ref="U3369">IF(W3369&lt;&gt;0,MAX(IFERROR(INDEX(A:S,MATCH(W3369,A:A,0),COLUMN(M$2)),0),IFERROR(INDEX(A:S,MATCH(AD3369,A:A,0),COLUMN(M$2)),0),IFERROR(INDEX(A:S,MATCH(AK3369,A:A,0),COLUMN(M$2)),0),IFERROR(INDEX(A:S,MATCH(AR3369,A:A,0),COLUMN(M$2)),0)),M3369)</f>
        <v>45261</v>
      </c>
      <c r="V3369" s="3">
        <f t="shared" si="7"/>
        <v>9</v>
      </c>
      <c r="W3369" s="3" t="s">
        <v>3705</v>
      </c>
      <c r="X3369" s="3">
        <v>1.0</v>
      </c>
      <c r="Y3369" s="3">
        <f t="array" ref="Y3369">ROUNDDOWN(INDEX($A:$O,MATCH(W3369,$A:$A,0),COLUMN(O$1))/X3369,0)</f>
        <v>9</v>
      </c>
      <c r="Z3369" s="3">
        <f t="array" ref="Z3369">ROUNDDOWN(INDEX($A:$J,MATCH(W3369,$A:$A,0),COLUMN(H$1))/X3369,0)+Y3369</f>
        <v>9</v>
      </c>
      <c r="AA3369" s="5" t="str">
        <f>IFERROR(__xludf.DUMMYFUNCTION("SINGLE(XLOOKUP(W3369,A:A,M:M))"),"")</f>
        <v/>
      </c>
      <c r="AB3369" s="3">
        <f t="array" ref="AB3369">ROUNDDOWN(INDEX($A:$N,MATCH(W3369,$A:$A,0),COLUMN(N$1))/X3369,0)+Z3369</f>
        <v>9</v>
      </c>
      <c r="AC3369" s="3" t="str">
        <f t="array" ref="AC3369">INDEX($A:$P,MATCH(W3369,$A:$A,0),COLUMN(P$1))</f>
        <v>LC BEDROOM</v>
      </c>
      <c r="AD3369" s="3" t="s">
        <v>3700</v>
      </c>
      <c r="AE3369" s="3">
        <v>2.0</v>
      </c>
      <c r="AF3369" s="3">
        <f t="array" ref="AF3369">ROUNDDOWN(INDEX($A:$O,MATCH(AD3369,$A:$A,0),COLUMN(O$1))/AE3369,0)</f>
        <v>0</v>
      </c>
      <c r="AG3369" s="3">
        <f t="array" ref="AG3369">ROUNDDOWN(INDEX($A:$J,MATCH(AD3369,$A:$A,0),COLUMN(H$1))/AE3369,0)+AF3369</f>
        <v>0</v>
      </c>
      <c r="AH3369" s="5">
        <f>IFERROR(__xludf.DUMMYFUNCTION("SINGLE(XLOOKUP(AD3369,A:A,M:M))"),45261.0)</f>
        <v>45261</v>
      </c>
      <c r="AI3369" s="3">
        <f t="array" ref="AI3369">ROUNDDOWN(INDEX($A:$N,MATCH(AD3369,$A:$A,0),COLUMN(N$1))/AE3369,0)+AG3369</f>
        <v>12</v>
      </c>
      <c r="AJ3369" s="3" t="str">
        <f t="array" ref="AJ3369">INDEX($A:$P,MATCH(AD3369,$A:$A,0),COLUMN(P$1))</f>
        <v>LC BEDROOM</v>
      </c>
    </row>
    <row r="3370" ht="15.75" customHeight="1">
      <c r="A3370" s="3" t="s">
        <v>3753</v>
      </c>
      <c r="B3370" s="4" t="str">
        <f t="shared" si="140"/>
        <v>SETCFBDBLQN4A</v>
      </c>
      <c r="D3370" s="3" t="s">
        <v>101</v>
      </c>
      <c r="G3370" s="4">
        <v>0.0</v>
      </c>
      <c r="I3370" s="4">
        <v>0.0</v>
      </c>
      <c r="J3370" s="4">
        <v>0.0</v>
      </c>
      <c r="K3370" s="4">
        <v>0.0</v>
      </c>
      <c r="L3370" s="4">
        <v>0.0</v>
      </c>
      <c r="O3370" s="6">
        <f t="shared" si="2"/>
        <v>0</v>
      </c>
      <c r="P3370" s="3" t="s">
        <v>1894</v>
      </c>
      <c r="Q3370" s="3" t="str">
        <f t="shared" si="3"/>
        <v>LC BEDROOM</v>
      </c>
      <c r="R3370" s="3">
        <f t="shared" si="4"/>
        <v>0</v>
      </c>
      <c r="S3370" s="3">
        <f t="shared" si="5"/>
        <v>0</v>
      </c>
      <c r="T3370" s="7">
        <f t="shared" si="6"/>
        <v>0</v>
      </c>
      <c r="U3370" s="8">
        <f t="array" ref="U3370">IF(W3370&lt;&gt;0,MAX(IFERROR(INDEX(A:S,MATCH(W3370,A:A,0),COLUMN(M$2)),0),IFERROR(INDEX(A:S,MATCH(AD3370,A:A,0),COLUMN(M$2)),0),IFERROR(INDEX(A:S,MATCH(AK3370,A:A,0),COLUMN(M$2)),0),IFERROR(INDEX(A:S,MATCH(AR3370,A:A,0),COLUMN(M$2)),0)),M3370)</f>
        <v>45261</v>
      </c>
      <c r="V3370" s="3">
        <f t="shared" si="7"/>
        <v>9</v>
      </c>
      <c r="W3370" s="3" t="s">
        <v>3705</v>
      </c>
      <c r="X3370" s="3">
        <v>1.0</v>
      </c>
      <c r="Y3370" s="3">
        <f t="array" ref="Y3370">ROUNDDOWN(INDEX($A:$O,MATCH(W3370,$A:$A,0),COLUMN(O$1))/X3370,0)</f>
        <v>9</v>
      </c>
      <c r="Z3370" s="3">
        <f t="array" ref="Z3370">ROUNDDOWN(INDEX($A:$J,MATCH(W3370,$A:$A,0),COLUMN(H$1))/X3370,0)+Y3370</f>
        <v>9</v>
      </c>
      <c r="AA3370" s="5" t="str">
        <f>IFERROR(__xludf.DUMMYFUNCTION("SINGLE(XLOOKUP(W3370,A:A,M:M))"),"")</f>
        <v/>
      </c>
      <c r="AB3370" s="3">
        <f t="array" ref="AB3370">ROUNDDOWN(INDEX($A:$N,MATCH(W3370,$A:$A,0),COLUMN(N$1))/X3370,0)+Z3370</f>
        <v>9</v>
      </c>
      <c r="AC3370" s="3" t="str">
        <f t="array" ref="AC3370">INDEX($A:$P,MATCH(W3370,$A:$A,0),COLUMN(P$1))</f>
        <v>LC BEDROOM</v>
      </c>
      <c r="AD3370" s="3" t="s">
        <v>3700</v>
      </c>
      <c r="AE3370" s="3">
        <v>2.0</v>
      </c>
      <c r="AF3370" s="3">
        <f t="array" ref="AF3370">ROUNDDOWN(INDEX($A:$O,MATCH(AD3370,$A:$A,0),COLUMN(O$1))/AE3370,0)</f>
        <v>0</v>
      </c>
      <c r="AG3370" s="3">
        <f t="array" ref="AG3370">ROUNDDOWN(INDEX($A:$J,MATCH(AD3370,$A:$A,0),COLUMN(H$1))/AE3370,0)+AF3370</f>
        <v>0</v>
      </c>
      <c r="AH3370" s="5">
        <f>IFERROR(__xludf.DUMMYFUNCTION("SINGLE(XLOOKUP(AD3370,A:A,M:M))"),45261.0)</f>
        <v>45261</v>
      </c>
      <c r="AI3370" s="3">
        <f t="array" ref="AI3370">ROUNDDOWN(INDEX($A:$N,MATCH(AD3370,$A:$A,0),COLUMN(N$1))/AE3370,0)+AG3370</f>
        <v>12</v>
      </c>
      <c r="AJ3370" s="3" t="str">
        <f t="array" ref="AJ3370">INDEX($A:$P,MATCH(AD3370,$A:$A,0),COLUMN(P$1))</f>
        <v>LC BEDROOM</v>
      </c>
      <c r="AK3370" s="3" t="s">
        <v>3701</v>
      </c>
      <c r="AL3370" s="3">
        <v>1.0</v>
      </c>
      <c r="AM3370" s="3">
        <f t="array" ref="AM3370">ROUNDDOWN(INDEX($A:$O,MATCH(AK3370,$A:$A,0),COLUMN(O$1))/AL3370,0)</f>
        <v>5</v>
      </c>
      <c r="AN3370" s="3">
        <f t="array" ref="AN3370">ROUNDDOWN(INDEX($A:$J,MATCH(AK3370,$A:$A,0),COLUMN(H$1))/AL3370,0)+AM3370</f>
        <v>5</v>
      </c>
      <c r="AO3370" s="5">
        <f t="array" ref="AO3370">XLOOKUP(AK3370,$A:$A,$M:$M)</f>
        <v>45261</v>
      </c>
      <c r="AP3370" s="3">
        <f t="array" ref="AP3370">ROUNDDOWN(INDEX($A:$N,MATCH(AK3370,$A:$A,0),COLUMN(N$1))/AL3370,0)+AN3370</f>
        <v>15</v>
      </c>
      <c r="AQ3370" s="3" t="str">
        <f t="array" ref="AQ3370">INDEX($A:$P,MATCH(AK3370,$A:$A,0),COLUMN(P$1))</f>
        <v>Z</v>
      </c>
    </row>
    <row r="3371" ht="15.75" customHeight="1">
      <c r="A3371" s="3" t="s">
        <v>3754</v>
      </c>
      <c r="B3371" s="4" t="str">
        <f t="shared" si="140"/>
        <v>SETCLGRY2PC</v>
      </c>
      <c r="D3371" s="3" t="s">
        <v>101</v>
      </c>
      <c r="G3371" s="4">
        <v>0.0</v>
      </c>
      <c r="I3371" s="4">
        <v>0.0</v>
      </c>
      <c r="J3371" s="4">
        <v>0.0</v>
      </c>
      <c r="K3371" s="4">
        <v>0.0</v>
      </c>
      <c r="L3371" s="4">
        <v>0.0</v>
      </c>
      <c r="O3371" s="6">
        <f t="shared" si="2"/>
        <v>0</v>
      </c>
      <c r="P3371" s="3" t="s">
        <v>255</v>
      </c>
      <c r="Q3371" s="3" t="str">
        <f t="shared" si="3"/>
        <v>LC SOFA</v>
      </c>
      <c r="R3371" s="3">
        <f t="shared" si="4"/>
        <v>0</v>
      </c>
      <c r="S3371" s="3">
        <f t="shared" si="5"/>
        <v>0</v>
      </c>
      <c r="T3371" s="7">
        <f t="shared" si="6"/>
        <v>0</v>
      </c>
      <c r="U3371" s="8">
        <f t="array" ref="U3371">IF(W3371&lt;&gt;0,MAX(IFERROR(INDEX(A:S,MATCH(W3371,A:A,0),COLUMN(M$2)),0),IFERROR(INDEX(A:S,MATCH(AD3371,A:A,0),COLUMN(M$2)),0),IFERROR(INDEX(A:S,MATCH(AK3371,A:A,0),COLUMN(M$2)),0),IFERROR(INDEX(A:S,MATCH(AR3371,A:A,0),COLUMN(M$2)),0)),M3371)</f>
        <v>45306</v>
      </c>
      <c r="V3371" s="3">
        <f t="shared" si="7"/>
        <v>17</v>
      </c>
      <c r="W3371" s="3" t="s">
        <v>3289</v>
      </c>
      <c r="X3371" s="3">
        <v>1.0</v>
      </c>
      <c r="Y3371" s="3">
        <f t="array" ref="Y3371">ROUNDDOWN(INDEX($A:$O,MATCH(W3371,$A:$A,0),COLUMN(O$1))/X3371,0)</f>
        <v>0</v>
      </c>
      <c r="Z3371" s="3">
        <f t="array" ref="Z3371">ROUNDDOWN(INDEX($A:$J,MATCH(W3371,$A:$A,0),COLUMN(H$1))/X3371,0)+Y3371</f>
        <v>0</v>
      </c>
      <c r="AA3371" s="5">
        <f>IFERROR(__xludf.DUMMYFUNCTION("SINGLE(XLOOKUP(W3371,A:A,M:M))"),45306.0)</f>
        <v>45306</v>
      </c>
      <c r="AB3371" s="3">
        <f t="array" ref="AB3371">ROUNDDOWN(INDEX($A:$N,MATCH(W3371,$A:$A,0),COLUMN(N$1))/X3371,0)+Z3371</f>
        <v>17</v>
      </c>
      <c r="AC3371" s="3" t="str">
        <f t="array" ref="AC3371">INDEX($A:$P,MATCH(W3371,$A:$A,0),COLUMN(P$1))</f>
        <v>LC SOFA</v>
      </c>
      <c r="AD3371" s="3" t="s">
        <v>3288</v>
      </c>
      <c r="AE3371" s="3">
        <v>1.0</v>
      </c>
      <c r="AF3371" s="3">
        <f t="array" ref="AF3371">ROUNDDOWN(INDEX($A:$O,MATCH(AD3371,$A:$A,0),COLUMN(O$1))/AE3371,0)</f>
        <v>21</v>
      </c>
      <c r="AG3371" s="3">
        <f t="array" ref="AG3371">ROUNDDOWN(INDEX($A:$J,MATCH(AD3371,$A:$A,0),COLUMN(H$1))/AE3371,0)+AF3371</f>
        <v>21</v>
      </c>
      <c r="AH3371" s="5" t="str">
        <f>IFERROR(__xludf.DUMMYFUNCTION("SINGLE(XLOOKUP(AD3371,A:A,M:M))"),"")</f>
        <v/>
      </c>
      <c r="AI3371" s="3">
        <f t="array" ref="AI3371">ROUNDDOWN(INDEX($A:$N,MATCH(AD3371,$A:$A,0),COLUMN(N$1))/AE3371,0)+AG3371</f>
        <v>21</v>
      </c>
      <c r="AJ3371" s="3" t="str">
        <f t="array" ref="AJ3371">INDEX($A:$P,MATCH(AD3371,$A:$A,0),COLUMN(P$1))</f>
        <v>LC SOFA</v>
      </c>
    </row>
    <row r="3372" ht="15.75" customHeight="1">
      <c r="A3372" s="3" t="s">
        <v>3755</v>
      </c>
      <c r="B3372" s="4" t="str">
        <f t="shared" si="140"/>
        <v>SETESGM2PC</v>
      </c>
      <c r="D3372" s="3" t="s">
        <v>101</v>
      </c>
      <c r="G3372" s="4">
        <v>0.0</v>
      </c>
      <c r="I3372" s="4">
        <v>0.0</v>
      </c>
      <c r="J3372" s="4">
        <v>0.0</v>
      </c>
      <c r="K3372" s="4">
        <v>0.0</v>
      </c>
      <c r="L3372" s="4">
        <v>0.0</v>
      </c>
      <c r="O3372" s="6">
        <f t="shared" si="2"/>
        <v>0</v>
      </c>
      <c r="P3372" s="3" t="s">
        <v>255</v>
      </c>
      <c r="Q3372" s="3" t="str">
        <f t="shared" si="3"/>
        <v>LC SOFA</v>
      </c>
      <c r="R3372" s="3">
        <f t="shared" si="4"/>
        <v>0</v>
      </c>
      <c r="S3372" s="3">
        <f t="shared" si="5"/>
        <v>0</v>
      </c>
      <c r="T3372" s="7">
        <f t="shared" si="6"/>
        <v>0</v>
      </c>
      <c r="U3372" s="8">
        <f t="array" ref="U3372">IF(W3372&lt;&gt;0,MAX(IFERROR(INDEX(A:S,MATCH(W3372,A:A,0),COLUMN(M$2)),0),IFERROR(INDEX(A:S,MATCH(AD3372,A:A,0),COLUMN(M$2)),0),IFERROR(INDEX(A:S,MATCH(AK3372,A:A,0),COLUMN(M$2)),0),IFERROR(INDEX(A:S,MATCH(AR3372,A:A,0),COLUMN(M$2)),0)),M3372)</f>
        <v>45306</v>
      </c>
      <c r="V3372" s="3">
        <f t="shared" si="7"/>
        <v>11</v>
      </c>
      <c r="W3372" s="3" t="s">
        <v>3287</v>
      </c>
      <c r="X3372" s="3">
        <v>1.0</v>
      </c>
      <c r="Y3372" s="3">
        <f t="array" ref="Y3372">ROUNDDOWN(INDEX($A:$O,MATCH(W3372,$A:$A,0),COLUMN(O$1))/X3372,0)</f>
        <v>0</v>
      </c>
      <c r="Z3372" s="3">
        <f t="array" ref="Z3372">ROUNDDOWN(INDEX($A:$J,MATCH(W3372,$A:$A,0),COLUMN(H$1))/X3372,0)+Y3372</f>
        <v>0</v>
      </c>
      <c r="AA3372" s="5">
        <f>IFERROR(__xludf.DUMMYFUNCTION("SINGLE(XLOOKUP(W3372,A:A,M:M))"),45306.0)</f>
        <v>45306</v>
      </c>
      <c r="AB3372" s="3">
        <f t="array" ref="AB3372">ROUNDDOWN(INDEX($A:$N,MATCH(W3372,$A:$A,0),COLUMN(N$1))/X3372,0)+Z3372</f>
        <v>17</v>
      </c>
      <c r="AC3372" s="3" t="str">
        <f t="array" ref="AC3372">INDEX($A:$P,MATCH(W3372,$A:$A,0),COLUMN(P$1))</f>
        <v>LC SOFA</v>
      </c>
      <c r="AD3372" s="3" t="s">
        <v>3285</v>
      </c>
      <c r="AE3372" s="3">
        <v>1.0</v>
      </c>
      <c r="AF3372" s="3">
        <f t="array" ref="AF3372">ROUNDDOWN(INDEX($A:$O,MATCH(AD3372,$A:$A,0),COLUMN(O$1))/AE3372,0)</f>
        <v>11</v>
      </c>
      <c r="AG3372" s="3">
        <f t="array" ref="AG3372">ROUNDDOWN(INDEX($A:$J,MATCH(AD3372,$A:$A,0),COLUMN(H$1))/AE3372,0)+AF3372</f>
        <v>11</v>
      </c>
      <c r="AH3372" s="5" t="str">
        <f>IFERROR(__xludf.DUMMYFUNCTION("SINGLE(XLOOKUP(AD3372,A:A,M:M))"),"")</f>
        <v/>
      </c>
      <c r="AI3372" s="3">
        <f t="array" ref="AI3372">ROUNDDOWN(INDEX($A:$N,MATCH(AD3372,$A:$A,0),COLUMN(N$1))/AE3372,0)+AG3372</f>
        <v>11</v>
      </c>
      <c r="AJ3372" s="3" t="str">
        <f t="array" ref="AJ3372">INDEX($A:$P,MATCH(AD3372,$A:$A,0),COLUMN(P$1))</f>
        <v>LC SOFA</v>
      </c>
    </row>
    <row r="3373" ht="15.75" customHeight="1">
      <c r="A3373" s="3" t="s">
        <v>3756</v>
      </c>
      <c r="B3373" s="4" t="str">
        <f t="shared" si="140"/>
        <v>SETESGM3PC</v>
      </c>
      <c r="D3373" s="3" t="s">
        <v>101</v>
      </c>
      <c r="G3373" s="4">
        <v>0.0</v>
      </c>
      <c r="I3373" s="4">
        <v>0.0</v>
      </c>
      <c r="J3373" s="4">
        <v>0.0</v>
      </c>
      <c r="K3373" s="4">
        <v>0.0</v>
      </c>
      <c r="L3373" s="4">
        <v>0.0</v>
      </c>
      <c r="O3373" s="6">
        <f t="shared" si="2"/>
        <v>0</v>
      </c>
      <c r="P3373" s="3" t="s">
        <v>255</v>
      </c>
      <c r="Q3373" s="3" t="str">
        <f t="shared" si="3"/>
        <v>LC SOFA</v>
      </c>
      <c r="R3373" s="3">
        <f t="shared" si="4"/>
        <v>0</v>
      </c>
      <c r="S3373" s="3">
        <f t="shared" si="5"/>
        <v>0</v>
      </c>
      <c r="T3373" s="7">
        <f t="shared" si="6"/>
        <v>0</v>
      </c>
      <c r="U3373" s="8">
        <f t="array" ref="U3373">IF(W3373&lt;&gt;0,MAX(IFERROR(INDEX(A:S,MATCH(W3373,A:A,0),COLUMN(M$2)),0),IFERROR(INDEX(A:S,MATCH(AD3373,A:A,0),COLUMN(M$2)),0),IFERROR(INDEX(A:S,MATCH(AK3373,A:A,0),COLUMN(M$2)),0),IFERROR(INDEX(A:S,MATCH(AR3373,A:A,0),COLUMN(M$2)),0)),M3373)</f>
        <v>45306</v>
      </c>
      <c r="V3373" s="3">
        <f t="shared" si="7"/>
        <v>5</v>
      </c>
      <c r="W3373" s="3" t="s">
        <v>3287</v>
      </c>
      <c r="X3373" s="3">
        <v>1.0</v>
      </c>
      <c r="Y3373" s="3">
        <f t="array" ref="Y3373">ROUNDDOWN(INDEX($A:$O,MATCH(W3373,$A:$A,0),COLUMN(O$1))/X3373,0)</f>
        <v>0</v>
      </c>
      <c r="Z3373" s="3">
        <f t="array" ref="Z3373">ROUNDDOWN(INDEX($A:$J,MATCH(W3373,$A:$A,0),COLUMN(H$1))/X3373,0)+Y3373</f>
        <v>0</v>
      </c>
      <c r="AA3373" s="5">
        <f>IFERROR(__xludf.DUMMYFUNCTION("SINGLE(XLOOKUP(W3373,A:A,M:M))"),45306.0)</f>
        <v>45306</v>
      </c>
      <c r="AB3373" s="3">
        <f t="array" ref="AB3373">ROUNDDOWN(INDEX($A:$N,MATCH(W3373,$A:$A,0),COLUMN(N$1))/X3373,0)+Z3373</f>
        <v>17</v>
      </c>
      <c r="AC3373" s="3" t="str">
        <f t="array" ref="AC3373">INDEX($A:$P,MATCH(W3373,$A:$A,0),COLUMN(P$1))</f>
        <v>LC SOFA</v>
      </c>
      <c r="AD3373" s="3" t="s">
        <v>3286</v>
      </c>
      <c r="AE3373" s="3">
        <v>1.0</v>
      </c>
      <c r="AF3373" s="3">
        <f t="array" ref="AF3373">ROUNDDOWN(INDEX($A:$O,MATCH(AD3373,$A:$A,0),COLUMN(O$1))/AE3373,0)</f>
        <v>5</v>
      </c>
      <c r="AG3373" s="3">
        <f t="array" ref="AG3373">ROUNDDOWN(INDEX($A:$J,MATCH(AD3373,$A:$A,0),COLUMN(H$1))/AE3373,0)+AF3373</f>
        <v>5</v>
      </c>
      <c r="AH3373" s="5" t="str">
        <f>IFERROR(__xludf.DUMMYFUNCTION("SINGLE(XLOOKUP(AD3373,A:A,M:M))"),"")</f>
        <v/>
      </c>
      <c r="AI3373" s="3">
        <f t="array" ref="AI3373">ROUNDDOWN(INDEX($A:$N,MATCH(AD3373,$A:$A,0),COLUMN(N$1))/AE3373,0)+AG3373</f>
        <v>5</v>
      </c>
      <c r="AJ3373" s="3" t="str">
        <f t="array" ref="AJ3373">INDEX($A:$P,MATCH(AD3373,$A:$A,0),COLUMN(P$1))</f>
        <v>LC SOFA</v>
      </c>
      <c r="AK3373" s="3" t="s">
        <v>3285</v>
      </c>
      <c r="AL3373" s="3">
        <v>1.0</v>
      </c>
      <c r="AM3373" s="3">
        <f t="array" ref="AM3373">ROUNDDOWN(INDEX($A:$O,MATCH(AK3373,$A:$A,0),COLUMN(O$1))/AL3373,0)</f>
        <v>11</v>
      </c>
      <c r="AN3373" s="3">
        <f t="array" ref="AN3373">ROUNDDOWN(INDEX($A:$J,MATCH(AK3373,$A:$A,0),COLUMN(H$1))/AL3373,0)+AM3373</f>
        <v>11</v>
      </c>
      <c r="AO3373" s="5" t="str">
        <f t="array" ref="AO3373">XLOOKUP(AK3373,$A:$A,$M:$M)</f>
        <v/>
      </c>
      <c r="AP3373" s="3">
        <f t="array" ref="AP3373">ROUNDDOWN(INDEX($A:$N,MATCH(AK3373,$A:$A,0),COLUMN(N$1))/AL3373,0)+AN3373</f>
        <v>11</v>
      </c>
      <c r="AQ3373" s="3" t="str">
        <f t="array" ref="AQ3373">INDEX($A:$P,MATCH(AK3373,$A:$A,0),COLUMN(P$1))</f>
        <v>LC SOFA</v>
      </c>
    </row>
    <row r="3374" ht="15.75" customHeight="1">
      <c r="A3374" s="3" t="s">
        <v>3757</v>
      </c>
      <c r="B3374" s="4" t="str">
        <f t="shared" si="140"/>
        <v>SETMCBR2PC</v>
      </c>
      <c r="D3374" s="3" t="s">
        <v>101</v>
      </c>
      <c r="G3374" s="4">
        <v>0.0</v>
      </c>
      <c r="I3374" s="4">
        <v>0.0</v>
      </c>
      <c r="J3374" s="4">
        <v>0.0</v>
      </c>
      <c r="K3374" s="4">
        <v>0.0</v>
      </c>
      <c r="L3374" s="4">
        <v>0.0</v>
      </c>
      <c r="O3374" s="6">
        <f t="shared" si="2"/>
        <v>0</v>
      </c>
      <c r="P3374" s="3" t="s">
        <v>255</v>
      </c>
      <c r="Q3374" s="3" t="str">
        <f t="shared" si="3"/>
        <v>LC SOFA</v>
      </c>
      <c r="R3374" s="3">
        <f t="shared" si="4"/>
        <v>0</v>
      </c>
      <c r="S3374" s="3">
        <f t="shared" si="5"/>
        <v>0</v>
      </c>
      <c r="T3374" s="7">
        <f t="shared" si="6"/>
        <v>0</v>
      </c>
      <c r="U3374" s="8">
        <f t="array" ref="U3374">IF(W3374&lt;&gt;0,MAX(IFERROR(INDEX(A:S,MATCH(W3374,A:A,0),COLUMN(M$2)),0),IFERROR(INDEX(A:S,MATCH(AD3374,A:A,0),COLUMN(M$2)),0),IFERROR(INDEX(A:S,MATCH(AK3374,A:A,0),COLUMN(M$2)),0),IFERROR(INDEX(A:S,MATCH(AR3374,A:A,0),COLUMN(M$2)),0)),M3374)</f>
        <v>45306</v>
      </c>
      <c r="V3374" s="3">
        <f t="shared" si="7"/>
        <v>10</v>
      </c>
      <c r="W3374" s="3" t="s">
        <v>3294</v>
      </c>
      <c r="X3374" s="3">
        <v>1.0</v>
      </c>
      <c r="Y3374" s="3">
        <f t="array" ref="Y3374">ROUNDDOWN(INDEX($A:$O,MATCH(W3374,$A:$A,0),COLUMN(O$1))/X3374,0)</f>
        <v>0</v>
      </c>
      <c r="Z3374" s="3">
        <f t="array" ref="Z3374">ROUNDDOWN(INDEX($A:$J,MATCH(W3374,$A:$A,0),COLUMN(H$1))/X3374,0)+Y3374</f>
        <v>0</v>
      </c>
      <c r="AA3374" s="5">
        <f>IFERROR(__xludf.DUMMYFUNCTION("SINGLE(XLOOKUP(W3374,A:A,M:M))"),45306.0)</f>
        <v>45306</v>
      </c>
      <c r="AB3374" s="3">
        <f t="array" ref="AB3374">ROUNDDOWN(INDEX($A:$N,MATCH(W3374,$A:$A,0),COLUMN(N$1))/X3374,0)+Z3374</f>
        <v>10</v>
      </c>
      <c r="AC3374" s="3" t="str">
        <f t="array" ref="AC3374">INDEX($A:$P,MATCH(W3374,$A:$A,0),COLUMN(P$1))</f>
        <v>LC SOFA</v>
      </c>
      <c r="AD3374" s="3" t="s">
        <v>3290</v>
      </c>
      <c r="AE3374" s="3">
        <v>1.0</v>
      </c>
      <c r="AF3374" s="3">
        <f t="array" ref="AF3374">ROUNDDOWN(INDEX($A:$O,MATCH(AD3374,$A:$A,0),COLUMN(O$1))/AE3374,0)</f>
        <v>0</v>
      </c>
      <c r="AG3374" s="3">
        <f t="array" ref="AG3374">ROUNDDOWN(INDEX($A:$J,MATCH(AD3374,$A:$A,0),COLUMN(H$1))/AE3374,0)+AF3374</f>
        <v>0</v>
      </c>
      <c r="AH3374" s="5">
        <f>IFERROR(__xludf.DUMMYFUNCTION("SINGLE(XLOOKUP(AD3374,A:A,M:M))"),45306.0)</f>
        <v>45306</v>
      </c>
      <c r="AI3374" s="3">
        <f t="array" ref="AI3374">ROUNDDOWN(INDEX($A:$N,MATCH(AD3374,$A:$A,0),COLUMN(N$1))/AE3374,0)+AG3374</f>
        <v>25</v>
      </c>
      <c r="AJ3374" s="3" t="str">
        <f t="array" ref="AJ3374">INDEX($A:$P,MATCH(AD3374,$A:$A,0),COLUMN(P$1))</f>
        <v>LC SOFA</v>
      </c>
    </row>
    <row r="3375" ht="15.75" customHeight="1">
      <c r="A3375" s="3" t="s">
        <v>3758</v>
      </c>
      <c r="B3375" s="4" t="str">
        <f t="shared" si="140"/>
        <v>SETMNBR2PC</v>
      </c>
      <c r="D3375" s="3" t="s">
        <v>101</v>
      </c>
      <c r="G3375" s="4">
        <v>0.0</v>
      </c>
      <c r="I3375" s="4">
        <v>0.0</v>
      </c>
      <c r="J3375" s="4">
        <v>25.0</v>
      </c>
      <c r="K3375" s="4">
        <v>0.0</v>
      </c>
      <c r="L3375" s="4">
        <v>0.0</v>
      </c>
      <c r="O3375" s="6">
        <f t="shared" si="2"/>
        <v>25</v>
      </c>
      <c r="P3375" s="3" t="s">
        <v>255</v>
      </c>
      <c r="Q3375" s="3" t="str">
        <f t="shared" si="3"/>
        <v>LC SOFA</v>
      </c>
      <c r="R3375" s="3">
        <f t="shared" si="4"/>
        <v>25</v>
      </c>
      <c r="S3375" s="3">
        <f t="shared" si="5"/>
        <v>0</v>
      </c>
      <c r="T3375" s="7">
        <f t="shared" si="6"/>
        <v>25</v>
      </c>
      <c r="U3375" s="8">
        <f t="array" ref="U3375">IF(W3375&lt;&gt;0,MAX(IFERROR(INDEX(A:S,MATCH(W3375,A:A,0),COLUMN(M$2)),0),IFERROR(INDEX(A:S,MATCH(AD3375,A:A,0),COLUMN(M$2)),0),IFERROR(INDEX(A:S,MATCH(AK3375,A:A,0),COLUMN(M$2)),0),IFERROR(INDEX(A:S,MATCH(AR3375,A:A,0),COLUMN(M$2)),0)),M3375)</f>
        <v>0</v>
      </c>
      <c r="V3375" s="3">
        <f t="shared" si="7"/>
        <v>0</v>
      </c>
      <c r="W3375" s="3" t="s">
        <v>3284</v>
      </c>
      <c r="X3375" s="3">
        <v>1.0</v>
      </c>
      <c r="Y3375" s="3">
        <f t="array" ref="Y3375">ROUNDDOWN(INDEX($A:$O,MATCH(W3375,$A:$A,0),COLUMN(O$1))/X3375,0)</f>
        <v>25</v>
      </c>
      <c r="Z3375" s="3">
        <f t="array" ref="Z3375">ROUNDDOWN(INDEX($A:$J,MATCH(W3375,$A:$A,0),COLUMN(H$1))/X3375,0)+Y3375</f>
        <v>25</v>
      </c>
      <c r="AA3375" s="5" t="str">
        <f>IFERROR(__xludf.DUMMYFUNCTION("SINGLE(XLOOKUP(W3375,A:A,M:M))"),"")</f>
        <v/>
      </c>
      <c r="AB3375" s="3">
        <f t="array" ref="AB3375">ROUNDDOWN(INDEX($A:$N,MATCH(W3375,$A:$A,0),COLUMN(N$1))/X3375,0)+Z3375</f>
        <v>25</v>
      </c>
      <c r="AC3375" s="3" t="str">
        <f t="array" ref="AC3375">INDEX($A:$P,MATCH(W3375,$A:$A,0),COLUMN(P$1))</f>
        <v>LC SOFA</v>
      </c>
      <c r="AD3375" s="3" t="s">
        <v>3283</v>
      </c>
      <c r="AE3375" s="3">
        <v>1.0</v>
      </c>
      <c r="AF3375" s="3">
        <f t="array" ref="AF3375">ROUNDDOWN(INDEX($A:$O,MATCH(AD3375,$A:$A,0),COLUMN(O$1))/AE3375,0)</f>
        <v>25</v>
      </c>
      <c r="AG3375" s="3">
        <f t="array" ref="AG3375">ROUNDDOWN(INDEX($A:$J,MATCH(AD3375,$A:$A,0),COLUMN(H$1))/AE3375,0)+AF3375</f>
        <v>25</v>
      </c>
      <c r="AH3375" s="5" t="str">
        <f>IFERROR(__xludf.DUMMYFUNCTION("SINGLE(XLOOKUP(AD3375,A:A,M:M))"),"")</f>
        <v/>
      </c>
      <c r="AI3375" s="3">
        <f t="array" ref="AI3375">ROUNDDOWN(INDEX($A:$N,MATCH(AD3375,$A:$A,0),COLUMN(N$1))/AE3375,0)+AG3375</f>
        <v>25</v>
      </c>
      <c r="AJ3375" s="3" t="str">
        <f t="array" ref="AJ3375">INDEX($A:$P,MATCH(AD3375,$A:$A,0),COLUMN(P$1))</f>
        <v>LC SOFA</v>
      </c>
    </row>
    <row r="3376" ht="15.75" customHeight="1">
      <c r="A3376" s="3" t="s">
        <v>3759</v>
      </c>
      <c r="B3376" s="4" t="str">
        <f t="shared" si="140"/>
        <v>LCASGCRDBLK</v>
      </c>
      <c r="D3376" s="3" t="s">
        <v>101</v>
      </c>
      <c r="G3376" s="4">
        <v>57.0</v>
      </c>
      <c r="I3376" s="4">
        <v>0.0</v>
      </c>
      <c r="J3376" s="4">
        <v>56.0</v>
      </c>
      <c r="K3376" s="4">
        <v>0.0</v>
      </c>
      <c r="L3376" s="4">
        <v>0.0</v>
      </c>
      <c r="O3376" s="6">
        <f t="shared" si="2"/>
        <v>57</v>
      </c>
      <c r="P3376" s="3" t="s">
        <v>110</v>
      </c>
      <c r="Q3376" s="3" t="str">
        <f t="shared" si="3"/>
        <v>LC OFFICE</v>
      </c>
      <c r="R3376" s="3">
        <f t="shared" si="4"/>
        <v>57</v>
      </c>
      <c r="S3376" s="3" t="str">
        <f t="shared" si="5"/>
        <v/>
      </c>
      <c r="T3376" s="7">
        <f t="shared" si="6"/>
        <v>57</v>
      </c>
      <c r="U3376" s="8" t="str">
        <f t="array" ref="U3376">IF(W3376&lt;&gt;0,MAX(IFERROR(INDEX(A:S,MATCH(W3376,A:A,0),COLUMN(M$2)),0),IFERROR(INDEX(A:S,MATCH(AD3376,A:A,0),COLUMN(M$2)),0),IFERROR(INDEX(A:S,MATCH(AK3376,A:A,0),COLUMN(M$2)),0),IFERROR(INDEX(A:S,MATCH(AR3376,A:A,0),COLUMN(M$2)),0)),M3376)</f>
        <v/>
      </c>
      <c r="V3376" s="3" t="str">
        <f t="shared" si="7"/>
        <v/>
      </c>
    </row>
    <row r="3377" ht="15.75" customHeight="1">
      <c r="A3377" s="3" t="s">
        <v>3760</v>
      </c>
      <c r="B3377" s="4" t="str">
        <f t="shared" si="140"/>
        <v>LCASGCGRYBLK</v>
      </c>
      <c r="D3377" s="3" t="s">
        <v>101</v>
      </c>
      <c r="G3377" s="4">
        <v>54.0</v>
      </c>
      <c r="I3377" s="4">
        <v>0.0</v>
      </c>
      <c r="J3377" s="4">
        <v>53.0</v>
      </c>
      <c r="K3377" s="4">
        <v>0.0</v>
      </c>
      <c r="L3377" s="4">
        <v>0.0</v>
      </c>
      <c r="O3377" s="6">
        <f t="shared" si="2"/>
        <v>54</v>
      </c>
      <c r="P3377" s="3" t="s">
        <v>110</v>
      </c>
      <c r="Q3377" s="3" t="str">
        <f t="shared" si="3"/>
        <v>LC OFFICE</v>
      </c>
      <c r="R3377" s="3">
        <f t="shared" si="4"/>
        <v>54</v>
      </c>
      <c r="S3377" s="3" t="str">
        <f t="shared" si="5"/>
        <v/>
      </c>
      <c r="T3377" s="7">
        <f t="shared" si="6"/>
        <v>54</v>
      </c>
      <c r="U3377" s="8" t="str">
        <f t="array" ref="U3377">IF(W3377&lt;&gt;0,MAX(IFERROR(INDEX(A:S,MATCH(W3377,A:A,0),COLUMN(M$2)),0),IFERROR(INDEX(A:S,MATCH(AD3377,A:A,0),COLUMN(M$2)),0),IFERROR(INDEX(A:S,MATCH(AK3377,A:A,0),COLUMN(M$2)),0),IFERROR(INDEX(A:S,MATCH(AR3377,A:A,0),COLUMN(M$2)),0)),M3377)</f>
        <v/>
      </c>
      <c r="V3377" s="3" t="str">
        <f t="shared" si="7"/>
        <v/>
      </c>
    </row>
    <row r="3378" ht="15.75" customHeight="1">
      <c r="A3378" s="3" t="s">
        <v>3761</v>
      </c>
      <c r="B3378" s="4" t="str">
        <f t="shared" si="140"/>
        <v>LCASGCBLK</v>
      </c>
      <c r="D3378" s="3" t="s">
        <v>101</v>
      </c>
      <c r="G3378" s="4">
        <v>31.0</v>
      </c>
      <c r="I3378" s="4">
        <v>0.0</v>
      </c>
      <c r="J3378" s="4">
        <v>30.0</v>
      </c>
      <c r="K3378" s="4">
        <v>0.0</v>
      </c>
      <c r="L3378" s="4">
        <v>0.0</v>
      </c>
      <c r="O3378" s="6">
        <f t="shared" si="2"/>
        <v>31</v>
      </c>
      <c r="P3378" s="3" t="s">
        <v>110</v>
      </c>
      <c r="Q3378" s="3" t="str">
        <f t="shared" si="3"/>
        <v>LC OFFICE</v>
      </c>
      <c r="R3378" s="3">
        <f t="shared" si="4"/>
        <v>31</v>
      </c>
      <c r="S3378" s="3" t="str">
        <f t="shared" si="5"/>
        <v/>
      </c>
      <c r="T3378" s="7">
        <f t="shared" si="6"/>
        <v>31</v>
      </c>
      <c r="U3378" s="8" t="str">
        <f t="array" ref="U3378">IF(W3378&lt;&gt;0,MAX(IFERROR(INDEX(A:S,MATCH(W3378,A:A,0),COLUMN(M$2)),0),IFERROR(INDEX(A:S,MATCH(AD3378,A:A,0),COLUMN(M$2)),0),IFERROR(INDEX(A:S,MATCH(AK3378,A:A,0),COLUMN(M$2)),0),IFERROR(INDEX(A:S,MATCH(AR3378,A:A,0),COLUMN(M$2)),0)),M3378)</f>
        <v/>
      </c>
      <c r="V3378" s="3" t="str">
        <f t="shared" si="7"/>
        <v/>
      </c>
    </row>
    <row r="3379" ht="15.75" customHeight="1">
      <c r="A3379" s="3" t="s">
        <v>3762</v>
      </c>
      <c r="B3379" s="4" t="str">
        <f t="shared" si="140"/>
        <v>LCBEGCRDBLK</v>
      </c>
      <c r="D3379" s="3" t="s">
        <v>101</v>
      </c>
      <c r="G3379" s="4">
        <v>72.0</v>
      </c>
      <c r="I3379" s="4">
        <v>0.0</v>
      </c>
      <c r="J3379" s="4">
        <v>71.0</v>
      </c>
      <c r="K3379" s="4">
        <v>0.0</v>
      </c>
      <c r="L3379" s="4">
        <v>0.0</v>
      </c>
      <c r="O3379" s="6">
        <f t="shared" si="2"/>
        <v>72</v>
      </c>
      <c r="P3379" s="3" t="s">
        <v>110</v>
      </c>
      <c r="Q3379" s="3" t="str">
        <f t="shared" si="3"/>
        <v>LC OFFICE</v>
      </c>
      <c r="R3379" s="3">
        <f t="shared" si="4"/>
        <v>72</v>
      </c>
      <c r="S3379" s="3" t="str">
        <f t="shared" si="5"/>
        <v/>
      </c>
      <c r="T3379" s="7">
        <f t="shared" si="6"/>
        <v>72</v>
      </c>
      <c r="U3379" s="8" t="str">
        <f t="array" ref="U3379">IF(W3379&lt;&gt;0,MAX(IFERROR(INDEX(A:S,MATCH(W3379,A:A,0),COLUMN(M$2)),0),IFERROR(INDEX(A:S,MATCH(AD3379,A:A,0),COLUMN(M$2)),0),IFERROR(INDEX(A:S,MATCH(AK3379,A:A,0),COLUMN(M$2)),0),IFERROR(INDEX(A:S,MATCH(AR3379,A:A,0),COLUMN(M$2)),0)),M3379)</f>
        <v/>
      </c>
      <c r="V3379" s="3" t="str">
        <f t="shared" si="7"/>
        <v/>
      </c>
    </row>
    <row r="3380" ht="15.75" customHeight="1">
      <c r="A3380" s="3" t="s">
        <v>3763</v>
      </c>
      <c r="B3380" s="4" t="str">
        <f t="shared" si="140"/>
        <v>LCBEGCGRYBLK</v>
      </c>
      <c r="D3380" s="3" t="s">
        <v>101</v>
      </c>
      <c r="G3380" s="4">
        <v>59.0</v>
      </c>
      <c r="I3380" s="4">
        <v>0.0</v>
      </c>
      <c r="J3380" s="4">
        <v>58.0</v>
      </c>
      <c r="K3380" s="4">
        <v>0.0</v>
      </c>
      <c r="L3380" s="4">
        <v>0.0</v>
      </c>
      <c r="O3380" s="6">
        <f t="shared" si="2"/>
        <v>59</v>
      </c>
      <c r="P3380" s="3" t="s">
        <v>110</v>
      </c>
      <c r="Q3380" s="3" t="str">
        <f t="shared" si="3"/>
        <v>LC OFFICE</v>
      </c>
      <c r="R3380" s="3">
        <f t="shared" si="4"/>
        <v>59</v>
      </c>
      <c r="S3380" s="3" t="str">
        <f t="shared" si="5"/>
        <v/>
      </c>
      <c r="T3380" s="7">
        <f t="shared" si="6"/>
        <v>59</v>
      </c>
      <c r="U3380" s="8" t="str">
        <f t="array" ref="U3380">IF(W3380&lt;&gt;0,MAX(IFERROR(INDEX(A:S,MATCH(W3380,A:A,0),COLUMN(M$2)),0),IFERROR(INDEX(A:S,MATCH(AD3380,A:A,0),COLUMN(M$2)),0),IFERROR(INDEX(A:S,MATCH(AK3380,A:A,0),COLUMN(M$2)),0),IFERROR(INDEX(A:S,MATCH(AR3380,A:A,0),COLUMN(M$2)),0)),M3380)</f>
        <v/>
      </c>
      <c r="V3380" s="3" t="str">
        <f t="shared" si="7"/>
        <v/>
      </c>
    </row>
    <row r="3381" ht="15.75" customHeight="1">
      <c r="A3381" s="3" t="s">
        <v>3764</v>
      </c>
      <c r="B3381" s="4" t="str">
        <f t="shared" si="140"/>
        <v>LCAOBDBRKG</v>
      </c>
      <c r="D3381" s="3" t="s">
        <v>101</v>
      </c>
      <c r="G3381" s="4">
        <v>0.0</v>
      </c>
      <c r="I3381" s="4">
        <v>0.0</v>
      </c>
      <c r="J3381" s="4">
        <v>0.0</v>
      </c>
      <c r="K3381" s="4">
        <v>0.0</v>
      </c>
      <c r="L3381" s="4">
        <v>0.0</v>
      </c>
      <c r="O3381" s="6">
        <f t="shared" si="2"/>
        <v>0</v>
      </c>
      <c r="P3381" s="3" t="s">
        <v>1894</v>
      </c>
      <c r="Q3381" s="3" t="str">
        <f t="shared" si="3"/>
        <v>LC BEDROOM</v>
      </c>
      <c r="R3381" s="3">
        <f t="shared" si="4"/>
        <v>0</v>
      </c>
      <c r="S3381" s="3">
        <f t="shared" si="5"/>
        <v>0</v>
      </c>
      <c r="T3381" s="7">
        <f t="shared" si="6"/>
        <v>0</v>
      </c>
      <c r="U3381" s="8">
        <f t="array" ref="U3381">IF(W3381&lt;&gt;0,MAX(IFERROR(INDEX(A:S,MATCH(W3381,A:A,0),COLUMN(M$2)),0),IFERROR(INDEX(A:S,MATCH(AD3381,A:A,0),COLUMN(M$2)),0),IFERROR(INDEX(A:S,MATCH(AK3381,A:A,0),COLUMN(M$2)),0),IFERROR(INDEX(A:S,MATCH(AR3381,A:A,0),COLUMN(M$2)),0)),M3381)</f>
        <v>45226</v>
      </c>
      <c r="V3381" s="3">
        <f t="shared" si="7"/>
        <v>0</v>
      </c>
      <c r="W3381" s="3" t="s">
        <v>3765</v>
      </c>
      <c r="X3381" s="3">
        <v>1.0</v>
      </c>
      <c r="Y3381" s="3">
        <f t="array" ref="Y3381">ROUNDDOWN(INDEX($A:$O,MATCH(W3381,$A:$A,0),COLUMN(O$1))/X3381,0)</f>
        <v>0</v>
      </c>
      <c r="Z3381" s="3">
        <f t="array" ref="Z3381">ROUNDDOWN(INDEX($A:$J,MATCH(W3381,$A:$A,0),COLUMN(H$1))/X3381,0)+Y3381</f>
        <v>1</v>
      </c>
      <c r="AA3381" s="5">
        <f t="shared" ref="AA3381:AA3382" si="152">XLOOKUP(W3381,A:A,M:M)</f>
        <v>45226</v>
      </c>
      <c r="AB3381" s="3">
        <f t="array" ref="AB3381">ROUNDDOWN(INDEX($A:$N,MATCH(W3381,$A:$A,0),COLUMN(N$1))/X3381,0)+Z3381</f>
        <v>1</v>
      </c>
      <c r="AC3381" s="3" t="str">
        <f t="array" ref="AC3381">INDEX($A:$P,MATCH(W3381,$A:$A,0),COLUMN(P$1))</f>
        <v>LC BEDROOM</v>
      </c>
      <c r="AD3381" s="3" t="s">
        <v>3766</v>
      </c>
      <c r="AE3381" s="3">
        <v>1.0</v>
      </c>
      <c r="AF3381" s="3">
        <f t="array" ref="AF3381">ROUNDDOWN(INDEX($A:$O,MATCH(AD3381,$A:$A,0),COLUMN(O$1))/AE3381,0)</f>
        <v>0</v>
      </c>
      <c r="AG3381" s="3">
        <f t="array" ref="AG3381">ROUNDDOWN(INDEX($A:$J,MATCH(AD3381,$A:$A,0),COLUMN(H$1))/AE3381,0)+AF3381</f>
        <v>0</v>
      </c>
      <c r="AH3381" s="5" t="str">
        <f t="shared" ref="AH3381:AH3382" si="153">XLOOKUP(AD3381,A:A,M:M)</f>
        <v/>
      </c>
      <c r="AI3381" s="3">
        <f t="array" ref="AI3381">ROUNDDOWN(INDEX($A:$N,MATCH(AD3381,$A:$A,0),COLUMN(N$1))/AE3381,0)+AG3381</f>
        <v>0</v>
      </c>
      <c r="AJ3381" s="3" t="str">
        <f t="array" ref="AJ3381">INDEX($A:$P,MATCH(AD3381,$A:$A,0),COLUMN(P$1))</f>
        <v>LC BEDROOM</v>
      </c>
    </row>
    <row r="3382" ht="15.75" customHeight="1">
      <c r="A3382" s="3" t="s">
        <v>3767</v>
      </c>
      <c r="B3382" s="4" t="str">
        <f t="shared" si="140"/>
        <v>LCAOBDBRQN</v>
      </c>
      <c r="D3382" s="3" t="s">
        <v>101</v>
      </c>
      <c r="G3382" s="4">
        <v>0.0</v>
      </c>
      <c r="I3382" s="4">
        <v>0.0</v>
      </c>
      <c r="J3382" s="4">
        <v>0.0</v>
      </c>
      <c r="K3382" s="4">
        <v>0.0</v>
      </c>
      <c r="L3382" s="4">
        <v>0.0</v>
      </c>
      <c r="O3382" s="6">
        <f t="shared" si="2"/>
        <v>0</v>
      </c>
      <c r="P3382" s="3" t="s">
        <v>1894</v>
      </c>
      <c r="Q3382" s="3" t="str">
        <f t="shared" si="3"/>
        <v>LC BEDROOM</v>
      </c>
      <c r="R3382" s="3">
        <f t="shared" si="4"/>
        <v>0</v>
      </c>
      <c r="S3382" s="3">
        <f t="shared" si="5"/>
        <v>0</v>
      </c>
      <c r="T3382" s="7">
        <f t="shared" si="6"/>
        <v>0</v>
      </c>
      <c r="U3382" s="8">
        <f t="array" ref="U3382">IF(W3382&lt;&gt;0,MAX(IFERROR(INDEX(A:S,MATCH(W3382,A:A,0),COLUMN(M$2)),0),IFERROR(INDEX(A:S,MATCH(AD3382,A:A,0),COLUMN(M$2)),0),IFERROR(INDEX(A:S,MATCH(AK3382,A:A,0),COLUMN(M$2)),0),IFERROR(INDEX(A:S,MATCH(AR3382,A:A,0),COLUMN(M$2)),0)),M3382)</f>
        <v>0</v>
      </c>
      <c r="V3382" s="3">
        <f t="shared" si="7"/>
        <v>0</v>
      </c>
      <c r="W3382" s="3" t="s">
        <v>3768</v>
      </c>
      <c r="X3382" s="3">
        <v>1.0</v>
      </c>
      <c r="Y3382" s="3">
        <f t="array" ref="Y3382">ROUNDDOWN(INDEX($A:$O,MATCH(W3382,$A:$A,0),COLUMN(O$1))/X3382,0)</f>
        <v>0</v>
      </c>
      <c r="Z3382" s="3">
        <f t="array" ref="Z3382">ROUNDDOWN(INDEX($A:$J,MATCH(W3382,$A:$A,0),COLUMN(H$1))/X3382,0)+Y3382</f>
        <v>0</v>
      </c>
      <c r="AA3382" s="5" t="str">
        <f t="shared" si="152"/>
        <v/>
      </c>
      <c r="AB3382" s="3">
        <f t="array" ref="AB3382">ROUNDDOWN(INDEX($A:$N,MATCH(W3382,$A:$A,0),COLUMN(N$1))/X3382,0)+Z3382</f>
        <v>0</v>
      </c>
      <c r="AC3382" s="3" t="str">
        <f t="array" ref="AC3382">INDEX($A:$P,MATCH(W3382,$A:$A,0),COLUMN(P$1))</f>
        <v>LC BEDROOM</v>
      </c>
      <c r="AD3382" s="3" t="s">
        <v>3769</v>
      </c>
      <c r="AE3382" s="3">
        <v>1.0</v>
      </c>
      <c r="AF3382" s="3">
        <f t="array" ref="AF3382">ROUNDDOWN(INDEX($A:$O,MATCH(AD3382,$A:$A,0),COLUMN(O$1))/AE3382,0)</f>
        <v>1</v>
      </c>
      <c r="AG3382" s="3">
        <f t="array" ref="AG3382">ROUNDDOWN(INDEX($A:$J,MATCH(AD3382,$A:$A,0),COLUMN(H$1))/AE3382,0)+AF3382</f>
        <v>1</v>
      </c>
      <c r="AH3382" s="5" t="str">
        <f t="shared" si="153"/>
        <v/>
      </c>
      <c r="AI3382" s="3">
        <f t="array" ref="AI3382">ROUNDDOWN(INDEX($A:$N,MATCH(AD3382,$A:$A,0),COLUMN(N$1))/AE3382,0)+AG3382</f>
        <v>1</v>
      </c>
      <c r="AJ3382" s="3" t="str">
        <f t="array" ref="AJ3382">INDEX($A:$P,MATCH(AD3382,$A:$A,0),COLUMN(P$1))</f>
        <v>LC BEDROOM</v>
      </c>
    </row>
    <row r="3383" ht="15.75" customHeight="1">
      <c r="A3383" s="3" t="s">
        <v>3770</v>
      </c>
      <c r="B3383" s="4" t="str">
        <f t="shared" si="140"/>
        <v>LCAOBUROAK</v>
      </c>
      <c r="D3383" s="3" t="s">
        <v>101</v>
      </c>
      <c r="G3383" s="4">
        <v>2.0</v>
      </c>
      <c r="I3383" s="4">
        <v>0.0</v>
      </c>
      <c r="J3383" s="4">
        <v>2.0</v>
      </c>
      <c r="K3383" s="4">
        <v>0.0</v>
      </c>
      <c r="L3383" s="4">
        <v>0.0</v>
      </c>
      <c r="M3383" s="5"/>
      <c r="O3383" s="6">
        <f t="shared" si="2"/>
        <v>2</v>
      </c>
      <c r="P3383" s="3" t="s">
        <v>1340</v>
      </c>
      <c r="Q3383" s="3" t="str">
        <f t="shared" si="3"/>
        <v>LC DINING BUFFETS</v>
      </c>
      <c r="R3383" s="3">
        <f t="shared" si="4"/>
        <v>2</v>
      </c>
      <c r="S3383" s="3" t="str">
        <f t="shared" si="5"/>
        <v/>
      </c>
      <c r="T3383" s="7">
        <f t="shared" si="6"/>
        <v>2</v>
      </c>
      <c r="U3383" s="8" t="str">
        <f t="array" ref="U3383">IF(W3383&lt;&gt;0,MAX(IFERROR(INDEX(A:S,MATCH(W3383,A:A,0),COLUMN(M$2)),0),IFERROR(INDEX(A:S,MATCH(AD3383,A:A,0),COLUMN(M$2)),0),IFERROR(INDEX(A:S,MATCH(AK3383,A:A,0),COLUMN(M$2)),0),IFERROR(INDEX(A:S,MATCH(AR3383,A:A,0),COLUMN(M$2)),0)),M3383)</f>
        <v/>
      </c>
      <c r="V3383" s="3" t="str">
        <f t="shared" si="7"/>
        <v/>
      </c>
    </row>
    <row r="3384" ht="15.75" customHeight="1">
      <c r="A3384" s="3" t="s">
        <v>3771</v>
      </c>
      <c r="B3384" s="4" t="str">
        <f t="shared" si="140"/>
        <v>LCAODRROAK</v>
      </c>
      <c r="D3384" s="3" t="s">
        <v>101</v>
      </c>
      <c r="G3384" s="4">
        <v>14.0</v>
      </c>
      <c r="I3384" s="4">
        <v>0.0</v>
      </c>
      <c r="J3384" s="4">
        <v>14.0</v>
      </c>
      <c r="K3384" s="4">
        <v>0.0</v>
      </c>
      <c r="L3384" s="4">
        <v>0.0</v>
      </c>
      <c r="M3384" s="5"/>
      <c r="O3384" s="6">
        <f t="shared" si="2"/>
        <v>14</v>
      </c>
      <c r="P3384" s="3" t="s">
        <v>1894</v>
      </c>
      <c r="Q3384" s="3" t="str">
        <f t="shared" si="3"/>
        <v>LC BEDROOM</v>
      </c>
      <c r="R3384" s="3">
        <f t="shared" si="4"/>
        <v>14</v>
      </c>
      <c r="S3384" s="3" t="str">
        <f t="shared" si="5"/>
        <v/>
      </c>
      <c r="T3384" s="7">
        <f t="shared" si="6"/>
        <v>14</v>
      </c>
      <c r="U3384" s="8" t="str">
        <f t="array" ref="U3384">IF(W3384&lt;&gt;0,MAX(IFERROR(INDEX(A:S,MATCH(W3384,A:A,0),COLUMN(M$2)),0),IFERROR(INDEX(A:S,MATCH(AD3384,A:A,0),COLUMN(M$2)),0),IFERROR(INDEX(A:S,MATCH(AK3384,A:A,0),COLUMN(M$2)),0),IFERROR(INDEX(A:S,MATCH(AR3384,A:A,0),COLUMN(M$2)),0)),M3384)</f>
        <v/>
      </c>
      <c r="V3384" s="3" t="str">
        <f t="shared" si="7"/>
        <v/>
      </c>
    </row>
    <row r="3385" ht="15.75" customHeight="1">
      <c r="A3385" s="3" t="s">
        <v>3772</v>
      </c>
      <c r="B3385" s="4" t="str">
        <f t="shared" si="140"/>
        <v>LCAOLAROAK</v>
      </c>
      <c r="D3385" s="3" t="s">
        <v>101</v>
      </c>
      <c r="G3385" s="4">
        <v>27.0</v>
      </c>
      <c r="I3385" s="4">
        <v>0.0</v>
      </c>
      <c r="J3385" s="4">
        <v>25.0</v>
      </c>
      <c r="K3385" s="4">
        <v>0.0</v>
      </c>
      <c r="L3385" s="4">
        <v>0.0</v>
      </c>
      <c r="M3385" s="5"/>
      <c r="O3385" s="6">
        <f t="shared" si="2"/>
        <v>27</v>
      </c>
      <c r="P3385" s="3" t="s">
        <v>1894</v>
      </c>
      <c r="Q3385" s="3" t="str">
        <f t="shared" si="3"/>
        <v>LC BEDROOM</v>
      </c>
      <c r="R3385" s="3">
        <f t="shared" si="4"/>
        <v>27</v>
      </c>
      <c r="S3385" s="3" t="str">
        <f t="shared" si="5"/>
        <v/>
      </c>
      <c r="T3385" s="7">
        <f t="shared" si="6"/>
        <v>27</v>
      </c>
      <c r="U3385" s="8" t="str">
        <f t="array" ref="U3385">IF(W3385&lt;&gt;0,MAX(IFERROR(INDEX(A:S,MATCH(W3385,A:A,0),COLUMN(M$2)),0),IFERROR(INDEX(A:S,MATCH(AD3385,A:A,0),COLUMN(M$2)),0),IFERROR(INDEX(A:S,MATCH(AK3385,A:A,0),COLUMN(M$2)),0),IFERROR(INDEX(A:S,MATCH(AR3385,A:A,0),COLUMN(M$2)),0)),M3385)</f>
        <v/>
      </c>
      <c r="V3385" s="3" t="str">
        <f t="shared" si="7"/>
        <v/>
      </c>
    </row>
    <row r="3386" ht="15.75" customHeight="1">
      <c r="A3386" s="3" t="s">
        <v>3773</v>
      </c>
      <c r="B3386" s="4" t="str">
        <f t="shared" si="140"/>
        <v>SETAOBDBRKG3A</v>
      </c>
      <c r="D3386" s="3" t="s">
        <v>101</v>
      </c>
      <c r="G3386" s="4">
        <v>0.0</v>
      </c>
      <c r="I3386" s="4">
        <v>1.0</v>
      </c>
      <c r="J3386" s="4">
        <v>0.0</v>
      </c>
      <c r="K3386" s="4">
        <v>0.0</v>
      </c>
      <c r="L3386" s="4">
        <v>0.0</v>
      </c>
      <c r="O3386" s="6">
        <f t="shared" si="2"/>
        <v>-1</v>
      </c>
      <c r="P3386" s="3" t="s">
        <v>1894</v>
      </c>
      <c r="Q3386" s="3" t="str">
        <f t="shared" si="3"/>
        <v>LC BEDROOM</v>
      </c>
      <c r="R3386" s="3">
        <f t="shared" si="4"/>
        <v>0</v>
      </c>
      <c r="S3386" s="3">
        <f t="shared" si="5"/>
        <v>0</v>
      </c>
      <c r="T3386" s="7">
        <f t="shared" si="6"/>
        <v>0</v>
      </c>
      <c r="U3386" s="8">
        <f t="array" ref="U3386">IF(W3386&lt;&gt;0,MAX(IFERROR(INDEX(A:S,MATCH(W3386,A:A,0),COLUMN(M$2)),0),IFERROR(INDEX(A:S,MATCH(AD3386,A:A,0),COLUMN(M$2)),0),IFERROR(INDEX(A:S,MATCH(AK3386,A:A,0),COLUMN(M$2)),0),IFERROR(INDEX(A:S,MATCH(AR3386,A:A,0),COLUMN(M$2)),0)),M3386)</f>
        <v>0</v>
      </c>
      <c r="V3386" s="3">
        <f t="shared" si="7"/>
        <v>0</v>
      </c>
      <c r="W3386" s="3" t="s">
        <v>3764</v>
      </c>
      <c r="X3386" s="3">
        <v>1.0</v>
      </c>
      <c r="Y3386" s="3">
        <f t="array" ref="Y3386">ROUNDDOWN(INDEX($A:$O,MATCH(W3386,$A:$A,0),COLUMN(O$1))/X3386,0)</f>
        <v>0</v>
      </c>
      <c r="Z3386" s="3">
        <f t="array" ref="Z3386">ROUNDDOWN(INDEX($A:$J,MATCH(W3386,$A:$A,0),COLUMN(H$1))/X3386,0)+Y3386</f>
        <v>0</v>
      </c>
      <c r="AA3386" s="5" t="str">
        <f>IFERROR(__xludf.DUMMYFUNCTION("SINGLE(XLOOKUP(W3386,A:A,M:M))"),"")</f>
        <v/>
      </c>
      <c r="AB3386" s="3">
        <f t="array" ref="AB3386">ROUNDDOWN(INDEX($A:$N,MATCH(W3386,$A:$A,0),COLUMN(N$1))/X3386,0)+Z3386</f>
        <v>0</v>
      </c>
      <c r="AC3386" s="3" t="str">
        <f t="array" ref="AC3386">INDEX($A:$P,MATCH(W3386,$A:$A,0),COLUMN(P$1))</f>
        <v>LC BEDROOM</v>
      </c>
      <c r="AD3386" s="3" t="s">
        <v>3772</v>
      </c>
      <c r="AE3386" s="3">
        <v>2.0</v>
      </c>
      <c r="AF3386" s="3">
        <f t="array" ref="AF3386">ROUNDDOWN(INDEX($A:$O,MATCH(AD3386,$A:$A,0),COLUMN(O$1))/AE3386,0)</f>
        <v>13</v>
      </c>
      <c r="AG3386" s="3">
        <f t="array" ref="AG3386">ROUNDDOWN(INDEX($A:$J,MATCH(AD3386,$A:$A,0),COLUMN(H$1))/AE3386,0)+AF3386</f>
        <v>13</v>
      </c>
      <c r="AH3386" s="5" t="str">
        <f>IFERROR(__xludf.DUMMYFUNCTION("SINGLE(XLOOKUP(AD3386,A:A,M:M))"),"")</f>
        <v/>
      </c>
      <c r="AI3386" s="3">
        <f t="array" ref="AI3386">ROUNDDOWN(INDEX($A:$N,MATCH(AD3386,$A:$A,0),COLUMN(N$1))/AE3386,0)+AG3386</f>
        <v>13</v>
      </c>
      <c r="AJ3386" s="3" t="str">
        <f t="array" ref="AJ3386">INDEX($A:$P,MATCH(AD3386,$A:$A,0),COLUMN(P$1))</f>
        <v>LC BEDROOM</v>
      </c>
    </row>
    <row r="3387" ht="15.75" customHeight="1">
      <c r="A3387" s="3" t="s">
        <v>3774</v>
      </c>
      <c r="B3387" s="4" t="str">
        <f t="shared" si="140"/>
        <v>SETAOBDBRKG4B</v>
      </c>
      <c r="D3387" s="3" t="s">
        <v>101</v>
      </c>
      <c r="G3387" s="4">
        <v>0.0</v>
      </c>
      <c r="I3387" s="4">
        <v>0.0</v>
      </c>
      <c r="J3387" s="4">
        <v>0.0</v>
      </c>
      <c r="K3387" s="4">
        <v>0.0</v>
      </c>
      <c r="L3387" s="4">
        <v>0.0</v>
      </c>
      <c r="O3387" s="6">
        <f t="shared" si="2"/>
        <v>0</v>
      </c>
      <c r="P3387" s="3" t="s">
        <v>1894</v>
      </c>
      <c r="Q3387" s="3" t="str">
        <f t="shared" si="3"/>
        <v>LC BEDROOM</v>
      </c>
      <c r="R3387" s="3">
        <f t="shared" si="4"/>
        <v>0</v>
      </c>
      <c r="S3387" s="3">
        <f t="shared" si="5"/>
        <v>0</v>
      </c>
      <c r="T3387" s="7">
        <f t="shared" si="6"/>
        <v>0</v>
      </c>
      <c r="U3387" s="8">
        <f t="array" ref="U3387">IF(W3387&lt;&gt;0,MAX(IFERROR(INDEX(A:S,MATCH(W3387,A:A,0),COLUMN(M$2)),0),IFERROR(INDEX(A:S,MATCH(AD3387,A:A,0),COLUMN(M$2)),0),IFERROR(INDEX(A:S,MATCH(AK3387,A:A,0),COLUMN(M$2)),0),IFERROR(INDEX(A:S,MATCH(AR3387,A:A,0),COLUMN(M$2)),0)),M3387)</f>
        <v>0</v>
      </c>
      <c r="V3387" s="3">
        <f t="shared" si="7"/>
        <v>0</v>
      </c>
      <c r="W3387" s="3" t="s">
        <v>3764</v>
      </c>
      <c r="X3387" s="3">
        <v>1.0</v>
      </c>
      <c r="Y3387" s="3">
        <f t="array" ref="Y3387">ROUNDDOWN(INDEX($A:$O,MATCH(W3387,$A:$A,0),COLUMN(O$1))/X3387,0)</f>
        <v>0</v>
      </c>
      <c r="Z3387" s="3">
        <f t="array" ref="Z3387">ROUNDDOWN(INDEX($A:$J,MATCH(W3387,$A:$A,0),COLUMN(H$1))/X3387,0)+Y3387</f>
        <v>0</v>
      </c>
      <c r="AA3387" s="5" t="str">
        <f>IFERROR(__xludf.DUMMYFUNCTION("SINGLE(XLOOKUP(W3387,A:A,M:M))"),"")</f>
        <v/>
      </c>
      <c r="AB3387" s="3">
        <f t="array" ref="AB3387">ROUNDDOWN(INDEX($A:$N,MATCH(W3387,$A:$A,0),COLUMN(N$1))/X3387,0)+Z3387</f>
        <v>0</v>
      </c>
      <c r="AC3387" s="3" t="str">
        <f t="array" ref="AC3387">INDEX($A:$P,MATCH(W3387,$A:$A,0),COLUMN(P$1))</f>
        <v>LC BEDROOM</v>
      </c>
      <c r="AD3387" s="3" t="s">
        <v>3771</v>
      </c>
      <c r="AE3387" s="3">
        <v>1.0</v>
      </c>
      <c r="AF3387" s="3">
        <f t="array" ref="AF3387">ROUNDDOWN(INDEX($A:$O,MATCH(AD3387,$A:$A,0),COLUMN(O$1))/AE3387,0)</f>
        <v>14</v>
      </c>
      <c r="AG3387" s="3">
        <f t="array" ref="AG3387">ROUNDDOWN(INDEX($A:$J,MATCH(AD3387,$A:$A,0),COLUMN(H$1))/AE3387,0)+AF3387</f>
        <v>14</v>
      </c>
      <c r="AH3387" s="5" t="str">
        <f>IFERROR(__xludf.DUMMYFUNCTION("SINGLE(XLOOKUP(AD3387,A:A,M:M))"),"")</f>
        <v/>
      </c>
      <c r="AI3387" s="3">
        <f t="array" ref="AI3387">ROUNDDOWN(INDEX($A:$N,MATCH(AD3387,$A:$A,0),COLUMN(N$1))/AE3387,0)+AG3387</f>
        <v>14</v>
      </c>
      <c r="AJ3387" s="3" t="str">
        <f t="array" ref="AJ3387">INDEX($A:$P,MATCH(AD3387,$A:$A,0),COLUMN(P$1))</f>
        <v>LC BEDROOM</v>
      </c>
      <c r="AK3387" s="3" t="s">
        <v>3772</v>
      </c>
      <c r="AL3387" s="3">
        <v>2.0</v>
      </c>
      <c r="AM3387" s="3">
        <f t="array" ref="AM3387">ROUNDDOWN(INDEX($A:$O,MATCH(AK3387,$A:$A,0),COLUMN(O$1))/AL3387,0)</f>
        <v>13</v>
      </c>
      <c r="AN3387" s="3">
        <f t="array" ref="AN3387">ROUNDDOWN(INDEX($A:$J,MATCH(AK3387,$A:$A,0),COLUMN(H$1))/AL3387,0)+AM3387</f>
        <v>13</v>
      </c>
      <c r="AO3387" s="5" t="str">
        <f t="array" ref="AO3387">XLOOKUP(AK3387,$A:$A,$M:$M)</f>
        <v/>
      </c>
      <c r="AP3387" s="3">
        <f t="array" ref="AP3387">ROUNDDOWN(INDEX($A:$N,MATCH(AK3387,$A:$A,0),COLUMN(N$1))/AL3387,0)+AN3387</f>
        <v>13</v>
      </c>
      <c r="AQ3387" s="3" t="str">
        <f t="array" ref="AQ3387">INDEX($A:$P,MATCH(AK3387,$A:$A,0),COLUMN(P$1))</f>
        <v>LC BEDROOM</v>
      </c>
    </row>
    <row r="3388" ht="15.75" customHeight="1">
      <c r="A3388" s="3" t="s">
        <v>3775</v>
      </c>
      <c r="B3388" s="4" t="str">
        <f t="shared" si="140"/>
        <v>SETAOBDBRQN3A</v>
      </c>
      <c r="D3388" s="3" t="s">
        <v>101</v>
      </c>
      <c r="G3388" s="4">
        <v>0.0</v>
      </c>
      <c r="I3388" s="4">
        <v>0.0</v>
      </c>
      <c r="J3388" s="4">
        <v>0.0</v>
      </c>
      <c r="K3388" s="4">
        <v>0.0</v>
      </c>
      <c r="L3388" s="4">
        <v>0.0</v>
      </c>
      <c r="O3388" s="6">
        <f t="shared" si="2"/>
        <v>0</v>
      </c>
      <c r="P3388" s="3" t="s">
        <v>1894</v>
      </c>
      <c r="Q3388" s="3" t="str">
        <f t="shared" si="3"/>
        <v>LC BEDROOM</v>
      </c>
      <c r="R3388" s="3">
        <f t="shared" si="4"/>
        <v>0</v>
      </c>
      <c r="S3388" s="3">
        <f t="shared" si="5"/>
        <v>0</v>
      </c>
      <c r="T3388" s="7">
        <f t="shared" si="6"/>
        <v>0</v>
      </c>
      <c r="U3388" s="8">
        <f t="array" ref="U3388">IF(W3388&lt;&gt;0,MAX(IFERROR(INDEX(A:S,MATCH(W3388,A:A,0),COLUMN(M$2)),0),IFERROR(INDEX(A:S,MATCH(AD3388,A:A,0),COLUMN(M$2)),0),IFERROR(INDEX(A:S,MATCH(AK3388,A:A,0),COLUMN(M$2)),0),IFERROR(INDEX(A:S,MATCH(AR3388,A:A,0),COLUMN(M$2)),0)),M3388)</f>
        <v>0</v>
      </c>
      <c r="V3388" s="3">
        <f t="shared" si="7"/>
        <v>0</v>
      </c>
      <c r="W3388" s="3" t="s">
        <v>3767</v>
      </c>
      <c r="X3388" s="3">
        <v>1.0</v>
      </c>
      <c r="Y3388" s="3">
        <f t="array" ref="Y3388">ROUNDDOWN(INDEX($A:$O,MATCH(W3388,$A:$A,0),COLUMN(O$1))/X3388,0)</f>
        <v>0</v>
      </c>
      <c r="Z3388" s="3">
        <f t="array" ref="Z3388">ROUNDDOWN(INDEX($A:$J,MATCH(W3388,$A:$A,0),COLUMN(H$1))/X3388,0)+Y3388</f>
        <v>0</v>
      </c>
      <c r="AA3388" s="5" t="str">
        <f>IFERROR(__xludf.DUMMYFUNCTION("SINGLE(XLOOKUP(W3388,A:A,M:M))"),"")</f>
        <v/>
      </c>
      <c r="AB3388" s="3">
        <f t="array" ref="AB3388">ROUNDDOWN(INDEX($A:$N,MATCH(W3388,$A:$A,0),COLUMN(N$1))/X3388,0)+Z3388</f>
        <v>0</v>
      </c>
      <c r="AC3388" s="3" t="str">
        <f t="array" ref="AC3388">INDEX($A:$P,MATCH(W3388,$A:$A,0),COLUMN(P$1))</f>
        <v>LC BEDROOM</v>
      </c>
      <c r="AD3388" s="3" t="s">
        <v>3772</v>
      </c>
      <c r="AE3388" s="3">
        <v>2.0</v>
      </c>
      <c r="AF3388" s="3">
        <f t="array" ref="AF3388">ROUNDDOWN(INDEX($A:$O,MATCH(AD3388,$A:$A,0),COLUMN(O$1))/AE3388,0)</f>
        <v>13</v>
      </c>
      <c r="AG3388" s="3">
        <f t="array" ref="AG3388">ROUNDDOWN(INDEX($A:$J,MATCH(AD3388,$A:$A,0),COLUMN(H$1))/AE3388,0)+AF3388</f>
        <v>13</v>
      </c>
      <c r="AH3388" s="5" t="str">
        <f>IFERROR(__xludf.DUMMYFUNCTION("SINGLE(XLOOKUP(AD3388,A:A,M:M))"),"")</f>
        <v/>
      </c>
      <c r="AI3388" s="3">
        <f t="array" ref="AI3388">ROUNDDOWN(INDEX($A:$N,MATCH(AD3388,$A:$A,0),COLUMN(N$1))/AE3388,0)+AG3388</f>
        <v>13</v>
      </c>
      <c r="AJ3388" s="3" t="str">
        <f t="array" ref="AJ3388">INDEX($A:$P,MATCH(AD3388,$A:$A,0),COLUMN(P$1))</f>
        <v>LC BEDROOM</v>
      </c>
    </row>
    <row r="3389" ht="15.75" customHeight="1">
      <c r="A3389" s="3" t="s">
        <v>3776</v>
      </c>
      <c r="B3389" s="4" t="str">
        <f t="shared" si="140"/>
        <v>SETAOBDBRQN4B</v>
      </c>
      <c r="D3389" s="3" t="s">
        <v>101</v>
      </c>
      <c r="G3389" s="4">
        <v>0.0</v>
      </c>
      <c r="I3389" s="4">
        <v>0.0</v>
      </c>
      <c r="J3389" s="4">
        <v>0.0</v>
      </c>
      <c r="K3389" s="4">
        <v>0.0</v>
      </c>
      <c r="L3389" s="4">
        <v>0.0</v>
      </c>
      <c r="O3389" s="6">
        <f t="shared" si="2"/>
        <v>0</v>
      </c>
      <c r="P3389" s="3" t="s">
        <v>1894</v>
      </c>
      <c r="Q3389" s="3" t="str">
        <f t="shared" si="3"/>
        <v>LC BEDROOM</v>
      </c>
      <c r="R3389" s="3">
        <f t="shared" si="4"/>
        <v>0</v>
      </c>
      <c r="S3389" s="3">
        <f t="shared" si="5"/>
        <v>0</v>
      </c>
      <c r="T3389" s="7">
        <f t="shared" si="6"/>
        <v>0</v>
      </c>
      <c r="U3389" s="8">
        <f t="array" ref="U3389">IF(W3389&lt;&gt;0,MAX(IFERROR(INDEX(A:S,MATCH(W3389,A:A,0),COLUMN(M$2)),0),IFERROR(INDEX(A:S,MATCH(AD3389,A:A,0),COLUMN(M$2)),0),IFERROR(INDEX(A:S,MATCH(AK3389,A:A,0),COLUMN(M$2)),0),IFERROR(INDEX(A:S,MATCH(AR3389,A:A,0),COLUMN(M$2)),0)),M3389)</f>
        <v>0</v>
      </c>
      <c r="V3389" s="3">
        <f t="shared" si="7"/>
        <v>0</v>
      </c>
      <c r="W3389" s="3" t="s">
        <v>3767</v>
      </c>
      <c r="X3389" s="3">
        <v>1.0</v>
      </c>
      <c r="Y3389" s="3">
        <f t="array" ref="Y3389">ROUNDDOWN(INDEX($A:$O,MATCH(W3389,$A:$A,0),COLUMN(O$1))/X3389,0)</f>
        <v>0</v>
      </c>
      <c r="Z3389" s="3">
        <f t="array" ref="Z3389">ROUNDDOWN(INDEX($A:$J,MATCH(W3389,$A:$A,0),COLUMN(H$1))/X3389,0)+Y3389</f>
        <v>0</v>
      </c>
      <c r="AA3389" s="5" t="str">
        <f>IFERROR(__xludf.DUMMYFUNCTION("SINGLE(XLOOKUP(W3389,A:A,M:M))"),"")</f>
        <v/>
      </c>
      <c r="AB3389" s="3">
        <f t="array" ref="AB3389">ROUNDDOWN(INDEX($A:$N,MATCH(W3389,$A:$A,0),COLUMN(N$1))/X3389,0)+Z3389</f>
        <v>0</v>
      </c>
      <c r="AC3389" s="3" t="str">
        <f t="array" ref="AC3389">INDEX($A:$P,MATCH(W3389,$A:$A,0),COLUMN(P$1))</f>
        <v>LC BEDROOM</v>
      </c>
      <c r="AD3389" s="3" t="s">
        <v>3771</v>
      </c>
      <c r="AE3389" s="3">
        <v>1.0</v>
      </c>
      <c r="AF3389" s="3">
        <f t="array" ref="AF3389">ROUNDDOWN(INDEX($A:$O,MATCH(AD3389,$A:$A,0),COLUMN(O$1))/AE3389,0)</f>
        <v>14</v>
      </c>
      <c r="AG3389" s="3">
        <f t="array" ref="AG3389">ROUNDDOWN(INDEX($A:$J,MATCH(AD3389,$A:$A,0),COLUMN(H$1))/AE3389,0)+AF3389</f>
        <v>14</v>
      </c>
      <c r="AH3389" s="5" t="str">
        <f>IFERROR(__xludf.DUMMYFUNCTION("SINGLE(XLOOKUP(AD3389,A:A,M:M))"),"")</f>
        <v/>
      </c>
      <c r="AI3389" s="3">
        <f t="array" ref="AI3389">ROUNDDOWN(INDEX($A:$N,MATCH(AD3389,$A:$A,0),COLUMN(N$1))/AE3389,0)+AG3389</f>
        <v>14</v>
      </c>
      <c r="AJ3389" s="3" t="str">
        <f t="array" ref="AJ3389">INDEX($A:$P,MATCH(AD3389,$A:$A,0),COLUMN(P$1))</f>
        <v>LC BEDROOM</v>
      </c>
      <c r="AK3389" s="3" t="s">
        <v>3772</v>
      </c>
      <c r="AL3389" s="3">
        <v>2.0</v>
      </c>
      <c r="AM3389" s="3">
        <f t="array" ref="AM3389">ROUNDDOWN(INDEX($A:$O,MATCH(AK3389,$A:$A,0),COLUMN(O$1))/AL3389,0)</f>
        <v>13</v>
      </c>
      <c r="AN3389" s="3">
        <f t="array" ref="AN3389">ROUNDDOWN(INDEX($A:$J,MATCH(AK3389,$A:$A,0),COLUMN(H$1))/AL3389,0)+AM3389</f>
        <v>13</v>
      </c>
      <c r="AO3389" s="5" t="str">
        <f t="array" ref="AO3389">XLOOKUP(AK3389,$A:$A,$M:$M)</f>
        <v/>
      </c>
      <c r="AP3389" s="3">
        <f t="array" ref="AP3389">ROUNDDOWN(INDEX($A:$N,MATCH(AK3389,$A:$A,0),COLUMN(N$1))/AL3389,0)+AN3389</f>
        <v>13</v>
      </c>
      <c r="AQ3389" s="3" t="str">
        <f t="array" ref="AQ3389">INDEX($A:$P,MATCH(AK3389,$A:$A,0),COLUMN(P$1))</f>
        <v>LC BEDROOM</v>
      </c>
    </row>
    <row r="3390" ht="15.75" customHeight="1">
      <c r="A3390" s="3" t="s">
        <v>3777</v>
      </c>
      <c r="B3390" s="4" t="str">
        <f t="shared" si="140"/>
        <v>LCMUBDGRKG</v>
      </c>
      <c r="D3390" s="3" t="s">
        <v>101</v>
      </c>
      <c r="G3390" s="4">
        <v>0.0</v>
      </c>
      <c r="I3390" s="4">
        <v>0.0</v>
      </c>
      <c r="J3390" s="4">
        <v>0.0</v>
      </c>
      <c r="K3390" s="4">
        <v>0.0</v>
      </c>
      <c r="L3390" s="4">
        <v>0.0</v>
      </c>
      <c r="O3390" s="6">
        <f t="shared" si="2"/>
        <v>0</v>
      </c>
      <c r="P3390" s="3" t="s">
        <v>1894</v>
      </c>
      <c r="Q3390" s="3" t="str">
        <f t="shared" si="3"/>
        <v>LC BEDROOM</v>
      </c>
      <c r="R3390" s="3">
        <f t="shared" si="4"/>
        <v>0</v>
      </c>
      <c r="S3390" s="3">
        <f t="shared" si="5"/>
        <v>15</v>
      </c>
      <c r="T3390" s="7">
        <f t="shared" si="6"/>
        <v>0</v>
      </c>
      <c r="U3390" s="8">
        <f t="array" ref="U3390">IF(W3390&lt;&gt;0,MAX(IFERROR(INDEX(A:S,MATCH(W3390,A:A,0),COLUMN(M$2)),0),IFERROR(INDEX(A:S,MATCH(AD3390,A:A,0),COLUMN(M$2)),0),IFERROR(INDEX(A:S,MATCH(AK3390,A:A,0),COLUMN(M$2)),0),IFERROR(INDEX(A:S,MATCH(AR3390,A:A,0),COLUMN(M$2)),0)),M3390)</f>
        <v>45269</v>
      </c>
      <c r="V3390" s="3">
        <f t="shared" si="7"/>
        <v>0</v>
      </c>
      <c r="W3390" s="3" t="s">
        <v>3778</v>
      </c>
      <c r="X3390" s="3">
        <v>1.0</v>
      </c>
      <c r="Y3390" s="3">
        <f t="array" ref="Y3390">ROUNDDOWN(INDEX($A:$O,MATCH(W3390,$A:$A,0),COLUMN(O$1))/X3390,0)</f>
        <v>0</v>
      </c>
      <c r="Z3390" s="3">
        <f t="array" ref="Z3390">ROUNDDOWN(INDEX($A:$J,MATCH(W3390,$A:$A,0),COLUMN(H$1))/X3390,0)+Y3390</f>
        <v>15</v>
      </c>
      <c r="AA3390" s="5">
        <f>IFERROR(__xludf.DUMMYFUNCTION("SINGLE(XLOOKUP(W3390,A:A,M:M))"),45269.0)</f>
        <v>45269</v>
      </c>
      <c r="AB3390" s="3">
        <f t="array" ref="AB3390">ROUNDDOWN(INDEX($A:$N,MATCH(W3390,$A:$A,0),COLUMN(N$1))/X3390,0)+Z3390</f>
        <v>15</v>
      </c>
      <c r="AC3390" s="3" t="str">
        <f t="array" ref="AC3390">INDEX($A:$P,MATCH(W3390,$A:$A,0),COLUMN(P$1))</f>
        <v>LC BEDROOM</v>
      </c>
      <c r="AD3390" s="3" t="s">
        <v>3779</v>
      </c>
      <c r="AE3390" s="3">
        <v>1.0</v>
      </c>
      <c r="AF3390" s="3">
        <f t="array" ref="AF3390">ROUNDDOWN(INDEX($A:$O,MATCH(AD3390,$A:$A,0),COLUMN(O$1))/AE3390,0)</f>
        <v>0</v>
      </c>
      <c r="AG3390" s="3">
        <f t="array" ref="AG3390">ROUNDDOWN(INDEX($A:$J,MATCH(AD3390,$A:$A,0),COLUMN(H$1))/AE3390,0)+AF3390</f>
        <v>15</v>
      </c>
      <c r="AH3390" s="5">
        <f>IFERROR(__xludf.DUMMYFUNCTION("SINGLE(XLOOKUP(AD3390,A:A,M:M))"),45269.0)</f>
        <v>45269</v>
      </c>
      <c r="AI3390" s="3">
        <f t="array" ref="AI3390">ROUNDDOWN(INDEX($A:$N,MATCH(AD3390,$A:$A,0),COLUMN(N$1))/AE3390,0)+AG3390</f>
        <v>15</v>
      </c>
      <c r="AJ3390" s="3" t="str">
        <f t="array" ref="AJ3390">INDEX($A:$P,MATCH(AD3390,$A:$A,0),COLUMN(P$1))</f>
        <v>LC BEDROOM</v>
      </c>
    </row>
    <row r="3391" ht="15.75" customHeight="1">
      <c r="A3391" s="3" t="s">
        <v>3780</v>
      </c>
      <c r="B3391" s="4" t="str">
        <f t="shared" si="140"/>
        <v>LCMUBDGRQN</v>
      </c>
      <c r="D3391" s="3" t="s">
        <v>101</v>
      </c>
      <c r="G3391" s="4">
        <v>0.0</v>
      </c>
      <c r="I3391" s="4">
        <v>0.0</v>
      </c>
      <c r="J3391" s="4">
        <v>0.0</v>
      </c>
      <c r="K3391" s="4">
        <v>0.0</v>
      </c>
      <c r="L3391" s="4">
        <v>0.0</v>
      </c>
      <c r="O3391" s="6">
        <f t="shared" si="2"/>
        <v>0</v>
      </c>
      <c r="P3391" s="3" t="s">
        <v>1894</v>
      </c>
      <c r="Q3391" s="3" t="str">
        <f t="shared" si="3"/>
        <v>LC BEDROOM</v>
      </c>
      <c r="R3391" s="3">
        <f t="shared" si="4"/>
        <v>0</v>
      </c>
      <c r="S3391" s="3">
        <f t="shared" si="5"/>
        <v>15</v>
      </c>
      <c r="T3391" s="7">
        <f t="shared" si="6"/>
        <v>0</v>
      </c>
      <c r="U3391" s="8">
        <f t="array" ref="U3391">IF(W3391&lt;&gt;0,MAX(IFERROR(INDEX(A:S,MATCH(W3391,A:A,0),COLUMN(M$2)),0),IFERROR(INDEX(A:S,MATCH(AD3391,A:A,0),COLUMN(M$2)),0),IFERROR(INDEX(A:S,MATCH(AK3391,A:A,0),COLUMN(M$2)),0),IFERROR(INDEX(A:S,MATCH(AR3391,A:A,0),COLUMN(M$2)),0)),M3391)</f>
        <v>45269</v>
      </c>
      <c r="V3391" s="3">
        <f t="shared" si="7"/>
        <v>0</v>
      </c>
      <c r="W3391" s="3" t="s">
        <v>3781</v>
      </c>
      <c r="X3391" s="3">
        <v>1.0</v>
      </c>
      <c r="Y3391" s="3">
        <f t="array" ref="Y3391">ROUNDDOWN(INDEX($A:$O,MATCH(W3391,$A:$A,0),COLUMN(O$1))/X3391,0)</f>
        <v>1</v>
      </c>
      <c r="Z3391" s="3">
        <f t="array" ref="Z3391">ROUNDDOWN(INDEX($A:$J,MATCH(W3391,$A:$A,0),COLUMN(H$1))/X3391,0)+Y3391</f>
        <v>16</v>
      </c>
      <c r="AA3391" s="5">
        <f>IFERROR(__xludf.DUMMYFUNCTION("SINGLE(XLOOKUP(W3391,A:A,M:M))"),45269.0)</f>
        <v>45269</v>
      </c>
      <c r="AB3391" s="3">
        <f t="array" ref="AB3391">ROUNDDOWN(INDEX($A:$N,MATCH(W3391,$A:$A,0),COLUMN(N$1))/X3391,0)+Z3391</f>
        <v>16</v>
      </c>
      <c r="AC3391" s="3" t="str">
        <f t="array" ref="AC3391">INDEX($A:$P,MATCH(W3391,$A:$A,0),COLUMN(P$1))</f>
        <v>LC BEDROOM</v>
      </c>
      <c r="AD3391" s="3" t="s">
        <v>3782</v>
      </c>
      <c r="AE3391" s="3">
        <v>1.0</v>
      </c>
      <c r="AF3391" s="3">
        <f t="array" ref="AF3391">ROUNDDOWN(INDEX($A:$O,MATCH(AD3391,$A:$A,0),COLUMN(O$1))/AE3391,0)</f>
        <v>0</v>
      </c>
      <c r="AG3391" s="3">
        <f t="array" ref="AG3391">ROUNDDOWN(INDEX($A:$J,MATCH(AD3391,$A:$A,0),COLUMN(H$1))/AE3391,0)+AF3391</f>
        <v>15</v>
      </c>
      <c r="AH3391" s="5">
        <f>IFERROR(__xludf.DUMMYFUNCTION("SINGLE(XLOOKUP(AD3391,A:A,M:M))"),45269.0)</f>
        <v>45269</v>
      </c>
      <c r="AI3391" s="3">
        <f t="array" ref="AI3391">ROUNDDOWN(INDEX($A:$N,MATCH(AD3391,$A:$A,0),COLUMN(N$1))/AE3391,0)+AG3391</f>
        <v>15</v>
      </c>
      <c r="AJ3391" s="3" t="str">
        <f t="array" ref="AJ3391">INDEX($A:$P,MATCH(AD3391,$A:$A,0),COLUMN(P$1))</f>
        <v>LC BEDROOM</v>
      </c>
    </row>
    <row r="3392" ht="15.75" customHeight="1">
      <c r="A3392" s="3" t="s">
        <v>3783</v>
      </c>
      <c r="B3392" s="4" t="str">
        <f t="shared" si="140"/>
        <v>LCMUDRGR</v>
      </c>
      <c r="D3392" s="3" t="s">
        <v>101</v>
      </c>
      <c r="G3392" s="4">
        <v>1.0</v>
      </c>
      <c r="H3392" s="3">
        <v>30.0</v>
      </c>
      <c r="I3392" s="4">
        <v>0.0</v>
      </c>
      <c r="J3392" s="4">
        <v>1.0</v>
      </c>
      <c r="K3392" s="4">
        <v>0.0</v>
      </c>
      <c r="L3392" s="4">
        <v>0.0</v>
      </c>
      <c r="M3392" s="5">
        <v>45269.0</v>
      </c>
      <c r="O3392" s="6">
        <f t="shared" si="2"/>
        <v>1</v>
      </c>
      <c r="P3392" s="3" t="s">
        <v>1894</v>
      </c>
      <c r="Q3392" s="3" t="str">
        <f t="shared" si="3"/>
        <v>LC BEDROOM</v>
      </c>
      <c r="R3392" s="3">
        <f t="shared" si="4"/>
        <v>1</v>
      </c>
      <c r="S3392" s="3">
        <f t="shared" si="5"/>
        <v>30</v>
      </c>
      <c r="T3392" s="7">
        <f t="shared" si="6"/>
        <v>1</v>
      </c>
      <c r="U3392" s="8">
        <f t="array" ref="U3392">IF(W3392&lt;&gt;0,MAX(IFERROR(INDEX(A:S,MATCH(W3392,A:A,0),COLUMN(M$2)),0),IFERROR(INDEX(A:S,MATCH(AD3392,A:A,0),COLUMN(M$2)),0),IFERROR(INDEX(A:S,MATCH(AK3392,A:A,0),COLUMN(M$2)),0),IFERROR(INDEX(A:S,MATCH(AR3392,A:A,0),COLUMN(M$2)),0)),M3392)</f>
        <v>45269</v>
      </c>
      <c r="V3392" s="3" t="str">
        <f t="shared" si="7"/>
        <v/>
      </c>
    </row>
    <row r="3393" ht="15.75" customHeight="1">
      <c r="A3393" s="3" t="s">
        <v>3784</v>
      </c>
      <c r="B3393" s="4" t="str">
        <f t="shared" si="140"/>
        <v>LCMULAGR</v>
      </c>
      <c r="D3393" s="3" t="s">
        <v>101</v>
      </c>
      <c r="G3393" s="4">
        <v>0.0</v>
      </c>
      <c r="H3393" s="3">
        <v>60.0</v>
      </c>
      <c r="I3393" s="4">
        <v>0.0</v>
      </c>
      <c r="J3393" s="4">
        <v>0.0</v>
      </c>
      <c r="K3393" s="4">
        <v>0.0</v>
      </c>
      <c r="L3393" s="4">
        <v>0.0</v>
      </c>
      <c r="M3393" s="5">
        <v>45269.0</v>
      </c>
      <c r="O3393" s="6">
        <f t="shared" si="2"/>
        <v>0</v>
      </c>
      <c r="P3393" s="3" t="s">
        <v>1894</v>
      </c>
      <c r="Q3393" s="3" t="str">
        <f t="shared" si="3"/>
        <v>LC BEDROOM</v>
      </c>
      <c r="R3393" s="3">
        <f t="shared" si="4"/>
        <v>0</v>
      </c>
      <c r="S3393" s="3">
        <f t="shared" si="5"/>
        <v>60</v>
      </c>
      <c r="T3393" s="7">
        <f t="shared" si="6"/>
        <v>0</v>
      </c>
      <c r="U3393" s="8">
        <f t="array" ref="U3393">IF(W3393&lt;&gt;0,MAX(IFERROR(INDEX(A:S,MATCH(W3393,A:A,0),COLUMN(M$2)),0),IFERROR(INDEX(A:S,MATCH(AD3393,A:A,0),COLUMN(M$2)),0),IFERROR(INDEX(A:S,MATCH(AK3393,A:A,0),COLUMN(M$2)),0),IFERROR(INDEX(A:S,MATCH(AR3393,A:A,0),COLUMN(M$2)),0)),M3393)</f>
        <v>45269</v>
      </c>
      <c r="V3393" s="3" t="str">
        <f t="shared" si="7"/>
        <v/>
      </c>
    </row>
    <row r="3394" ht="15.75" customHeight="1">
      <c r="A3394" s="3" t="s">
        <v>3785</v>
      </c>
      <c r="B3394" s="4" t="str">
        <f t="shared" si="140"/>
        <v>SETMUBDGRKG3A</v>
      </c>
      <c r="D3394" s="3" t="s">
        <v>101</v>
      </c>
      <c r="G3394" s="4">
        <v>0.0</v>
      </c>
      <c r="I3394" s="4">
        <v>0.0</v>
      </c>
      <c r="J3394" s="4">
        <v>0.0</v>
      </c>
      <c r="K3394" s="4">
        <v>0.0</v>
      </c>
      <c r="L3394" s="4">
        <v>0.0</v>
      </c>
      <c r="O3394" s="6">
        <f t="shared" si="2"/>
        <v>0</v>
      </c>
      <c r="P3394" s="3" t="s">
        <v>1894</v>
      </c>
      <c r="Q3394" s="3" t="str">
        <f t="shared" si="3"/>
        <v>LC BEDROOM</v>
      </c>
      <c r="R3394" s="3">
        <f t="shared" si="4"/>
        <v>0</v>
      </c>
      <c r="S3394" s="3">
        <f t="shared" si="5"/>
        <v>0</v>
      </c>
      <c r="T3394" s="7">
        <f t="shared" si="6"/>
        <v>0</v>
      </c>
      <c r="U3394" s="8">
        <f t="array" ref="U3394">IF(W3394&lt;&gt;0,MAX(IFERROR(INDEX(A:S,MATCH(W3394,A:A,0),COLUMN(M$2)),0),IFERROR(INDEX(A:S,MATCH(AD3394,A:A,0),COLUMN(M$2)),0),IFERROR(INDEX(A:S,MATCH(AK3394,A:A,0),COLUMN(M$2)),0),IFERROR(INDEX(A:S,MATCH(AR3394,A:A,0),COLUMN(M$2)),0)),M3394)</f>
        <v>45269</v>
      </c>
      <c r="V3394" s="3">
        <f t="shared" si="7"/>
        <v>0</v>
      </c>
      <c r="W3394" s="3" t="s">
        <v>3777</v>
      </c>
      <c r="X3394" s="3">
        <v>1.0</v>
      </c>
      <c r="Y3394" s="3">
        <f t="array" ref="Y3394">ROUNDDOWN(INDEX($A:$O,MATCH(W3394,$A:$A,0),COLUMN(O$1))/X3394,0)</f>
        <v>0</v>
      </c>
      <c r="Z3394" s="3">
        <f t="array" ref="Z3394">ROUNDDOWN(INDEX($A:$J,MATCH(W3394,$A:$A,0),COLUMN(H$1))/X3394,0)+Y3394</f>
        <v>0</v>
      </c>
      <c r="AA3394" s="5" t="str">
        <f t="shared" ref="AA3394:AA3397" si="154">XLOOKUP(W3394,A:A,M:M)</f>
        <v/>
      </c>
      <c r="AB3394" s="3">
        <f t="array" ref="AB3394">ROUNDDOWN(INDEX($A:$N,MATCH(W3394,$A:$A,0),COLUMN(N$1))/X3394,0)+Z3394</f>
        <v>0</v>
      </c>
      <c r="AC3394" s="3" t="str">
        <f t="array" ref="AC3394">INDEX($A:$P,MATCH(W3394,$A:$A,0),COLUMN(P$1))</f>
        <v>LC BEDROOM</v>
      </c>
      <c r="AD3394" s="3" t="s">
        <v>3784</v>
      </c>
      <c r="AE3394" s="3">
        <v>2.0</v>
      </c>
      <c r="AF3394" s="3">
        <f t="array" ref="AF3394">ROUNDDOWN(INDEX($A:$O,MATCH(AD3394,$A:$A,0),COLUMN(O$1))/AE3394,0)</f>
        <v>0</v>
      </c>
      <c r="AG3394" s="3">
        <f t="array" ref="AG3394">ROUNDDOWN(INDEX($A:$J,MATCH(AD3394,$A:$A,0),COLUMN(H$1))/AE3394,0)+AF3394</f>
        <v>30</v>
      </c>
      <c r="AH3394" s="5">
        <f t="shared" ref="AH3394:AH3397" si="155">XLOOKUP(AD3394,A:A,M:M)</f>
        <v>45269</v>
      </c>
      <c r="AI3394" s="3">
        <f t="array" ref="AI3394">ROUNDDOWN(INDEX($A:$N,MATCH(AD3394,$A:$A,0),COLUMN(N$1))/AE3394,0)+AG3394</f>
        <v>30</v>
      </c>
      <c r="AJ3394" s="3" t="str">
        <f t="array" ref="AJ3394">INDEX($A:$P,MATCH(AD3394,$A:$A,0),COLUMN(P$1))</f>
        <v>LC BEDROOM</v>
      </c>
    </row>
    <row r="3395" ht="15.75" customHeight="1">
      <c r="A3395" s="3" t="s">
        <v>3786</v>
      </c>
      <c r="B3395" s="4" t="str">
        <f t="shared" si="140"/>
        <v>SETMUBDGRKG4A</v>
      </c>
      <c r="D3395" s="3" t="s">
        <v>101</v>
      </c>
      <c r="G3395" s="4">
        <v>0.0</v>
      </c>
      <c r="I3395" s="4">
        <v>0.0</v>
      </c>
      <c r="J3395" s="4">
        <v>0.0</v>
      </c>
      <c r="K3395" s="4">
        <v>0.0</v>
      </c>
      <c r="L3395" s="4">
        <v>0.0</v>
      </c>
      <c r="O3395" s="6">
        <f t="shared" si="2"/>
        <v>0</v>
      </c>
      <c r="P3395" s="3" t="s">
        <v>1894</v>
      </c>
      <c r="Q3395" s="3" t="str">
        <f t="shared" si="3"/>
        <v>LC BEDROOM</v>
      </c>
      <c r="R3395" s="3">
        <f t="shared" si="4"/>
        <v>0</v>
      </c>
      <c r="S3395" s="3">
        <f t="shared" si="5"/>
        <v>0</v>
      </c>
      <c r="T3395" s="7">
        <f t="shared" si="6"/>
        <v>0</v>
      </c>
      <c r="U3395" s="8">
        <f t="array" ref="U3395">IF(W3395&lt;&gt;0,MAX(IFERROR(INDEX(A:S,MATCH(W3395,A:A,0),COLUMN(M$2)),0),IFERROR(INDEX(A:S,MATCH(AD3395,A:A,0),COLUMN(M$2)),0),IFERROR(INDEX(A:S,MATCH(AK3395,A:A,0),COLUMN(M$2)),0),IFERROR(INDEX(A:S,MATCH(AR3395,A:A,0),COLUMN(M$2)),0)),M3395)</f>
        <v>45269</v>
      </c>
      <c r="V3395" s="3">
        <f t="shared" si="7"/>
        <v>0</v>
      </c>
      <c r="W3395" s="3" t="s">
        <v>3777</v>
      </c>
      <c r="X3395" s="3">
        <v>1.0</v>
      </c>
      <c r="Y3395" s="3">
        <f t="array" ref="Y3395">ROUNDDOWN(INDEX($A:$O,MATCH(W3395,$A:$A,0),COLUMN(O$1))/X3395,0)</f>
        <v>0</v>
      </c>
      <c r="Z3395" s="3">
        <f t="array" ref="Z3395">ROUNDDOWN(INDEX($A:$J,MATCH(W3395,$A:$A,0),COLUMN(H$1))/X3395,0)+Y3395</f>
        <v>0</v>
      </c>
      <c r="AA3395" s="5" t="str">
        <f t="shared" si="154"/>
        <v/>
      </c>
      <c r="AB3395" s="3">
        <f t="array" ref="AB3395">ROUNDDOWN(INDEX($A:$N,MATCH(W3395,$A:$A,0),COLUMN(N$1))/X3395,0)+Z3395</f>
        <v>0</v>
      </c>
      <c r="AC3395" s="3" t="str">
        <f t="array" ref="AC3395">INDEX($A:$P,MATCH(W3395,$A:$A,0),COLUMN(P$1))</f>
        <v>LC BEDROOM</v>
      </c>
      <c r="AD3395" s="3" t="s">
        <v>3783</v>
      </c>
      <c r="AE3395" s="3">
        <v>1.0</v>
      </c>
      <c r="AF3395" s="3">
        <f t="array" ref="AF3395">ROUNDDOWN(INDEX($A:$O,MATCH(AD3395,$A:$A,0),COLUMN(O$1))/AE3395,0)</f>
        <v>1</v>
      </c>
      <c r="AG3395" s="3">
        <f t="array" ref="AG3395">ROUNDDOWN(INDEX($A:$J,MATCH(AD3395,$A:$A,0),COLUMN(H$1))/AE3395,0)+AF3395</f>
        <v>31</v>
      </c>
      <c r="AH3395" s="5">
        <f t="shared" si="155"/>
        <v>45269</v>
      </c>
      <c r="AI3395" s="3">
        <f t="array" ref="AI3395">ROUNDDOWN(INDEX($A:$N,MATCH(AD3395,$A:$A,0),COLUMN(N$1))/AE3395,0)+AG3395</f>
        <v>31</v>
      </c>
      <c r="AJ3395" s="3" t="str">
        <f t="array" ref="AJ3395">INDEX($A:$P,MATCH(AD3395,$A:$A,0),COLUMN(P$1))</f>
        <v>LC BEDROOM</v>
      </c>
      <c r="AK3395" s="3" t="s">
        <v>3784</v>
      </c>
      <c r="AL3395" s="3">
        <v>2.0</v>
      </c>
      <c r="AM3395" s="3">
        <f t="array" ref="AM3395">ROUNDDOWN(INDEX($A:$O,MATCH(AK3395,$A:$A,0),COLUMN(O$1))/AL3395,0)</f>
        <v>0</v>
      </c>
      <c r="AN3395" s="3">
        <f t="array" ref="AN3395">ROUNDDOWN(INDEX($A:$J,MATCH(AK3395,$A:$A,0),COLUMN(H$1))/AL3395,0)+AM3395</f>
        <v>30</v>
      </c>
      <c r="AO3395" s="5">
        <f t="array" ref="AO3395">XLOOKUP(AK3395,$A:$A,$M:$M)</f>
        <v>45269</v>
      </c>
      <c r="AP3395" s="3">
        <f t="array" ref="AP3395">ROUNDDOWN(INDEX($A:$N,MATCH(AK3395,$A:$A,0),COLUMN(N$1))/AL3395,0)+AN3395</f>
        <v>30</v>
      </c>
      <c r="AQ3395" s="3" t="str">
        <f t="array" ref="AQ3395">INDEX($A:$P,MATCH(AK3395,$A:$A,0),COLUMN(P$1))</f>
        <v>LC BEDROOM</v>
      </c>
    </row>
    <row r="3396" ht="15.75" customHeight="1">
      <c r="A3396" s="3" t="s">
        <v>3787</v>
      </c>
      <c r="B3396" s="4" t="str">
        <f t="shared" si="140"/>
        <v>SETMUBDGRQN3A</v>
      </c>
      <c r="D3396" s="3" t="s">
        <v>101</v>
      </c>
      <c r="G3396" s="4">
        <v>0.0</v>
      </c>
      <c r="I3396" s="4">
        <v>0.0</v>
      </c>
      <c r="J3396" s="4">
        <v>0.0</v>
      </c>
      <c r="K3396" s="4">
        <v>0.0</v>
      </c>
      <c r="L3396" s="4">
        <v>0.0</v>
      </c>
      <c r="O3396" s="6">
        <f t="shared" si="2"/>
        <v>0</v>
      </c>
      <c r="P3396" s="3" t="s">
        <v>1894</v>
      </c>
      <c r="Q3396" s="3" t="str">
        <f t="shared" si="3"/>
        <v>LC BEDROOM</v>
      </c>
      <c r="R3396" s="3">
        <f t="shared" si="4"/>
        <v>0</v>
      </c>
      <c r="S3396" s="3">
        <f t="shared" si="5"/>
        <v>0</v>
      </c>
      <c r="T3396" s="7">
        <f t="shared" si="6"/>
        <v>0</v>
      </c>
      <c r="U3396" s="8">
        <f t="array" ref="U3396">IF(W3396&lt;&gt;0,MAX(IFERROR(INDEX(A:S,MATCH(W3396,A:A,0),COLUMN(M$2)),0),IFERROR(INDEX(A:S,MATCH(AD3396,A:A,0),COLUMN(M$2)),0),IFERROR(INDEX(A:S,MATCH(AK3396,A:A,0),COLUMN(M$2)),0),IFERROR(INDEX(A:S,MATCH(AR3396,A:A,0),COLUMN(M$2)),0)),M3396)</f>
        <v>45269</v>
      </c>
      <c r="V3396" s="3">
        <f t="shared" si="7"/>
        <v>0</v>
      </c>
      <c r="W3396" s="3" t="s">
        <v>3780</v>
      </c>
      <c r="X3396" s="3">
        <v>1.0</v>
      </c>
      <c r="Y3396" s="3">
        <f t="array" ref="Y3396">ROUNDDOWN(INDEX($A:$O,MATCH(W3396,$A:$A,0),COLUMN(O$1))/X3396,0)</f>
        <v>0</v>
      </c>
      <c r="Z3396" s="3">
        <f t="array" ref="Z3396">ROUNDDOWN(INDEX($A:$J,MATCH(W3396,$A:$A,0),COLUMN(H$1))/X3396,0)+Y3396</f>
        <v>0</v>
      </c>
      <c r="AA3396" s="5" t="str">
        <f t="shared" si="154"/>
        <v/>
      </c>
      <c r="AB3396" s="3">
        <f t="array" ref="AB3396">ROUNDDOWN(INDEX($A:$N,MATCH(W3396,$A:$A,0),COLUMN(N$1))/X3396,0)+Z3396</f>
        <v>0</v>
      </c>
      <c r="AC3396" s="3" t="str">
        <f t="array" ref="AC3396">INDEX($A:$P,MATCH(W3396,$A:$A,0),COLUMN(P$1))</f>
        <v>LC BEDROOM</v>
      </c>
      <c r="AD3396" s="3" t="s">
        <v>3784</v>
      </c>
      <c r="AE3396" s="3">
        <v>2.0</v>
      </c>
      <c r="AF3396" s="3">
        <f t="array" ref="AF3396">ROUNDDOWN(INDEX($A:$O,MATCH(AD3396,$A:$A,0),COLUMN(O$1))/AE3396,0)</f>
        <v>0</v>
      </c>
      <c r="AG3396" s="3">
        <f t="array" ref="AG3396">ROUNDDOWN(INDEX($A:$J,MATCH(AD3396,$A:$A,0),COLUMN(H$1))/AE3396,0)+AF3396</f>
        <v>30</v>
      </c>
      <c r="AH3396" s="5">
        <f t="shared" si="155"/>
        <v>45269</v>
      </c>
      <c r="AI3396" s="3">
        <f t="array" ref="AI3396">ROUNDDOWN(INDEX($A:$N,MATCH(AD3396,$A:$A,0),COLUMN(N$1))/AE3396,0)+AG3396</f>
        <v>30</v>
      </c>
      <c r="AJ3396" s="3" t="str">
        <f t="array" ref="AJ3396">INDEX($A:$P,MATCH(AD3396,$A:$A,0),COLUMN(P$1))</f>
        <v>LC BEDROOM</v>
      </c>
    </row>
    <row r="3397" ht="15.75" customHeight="1">
      <c r="A3397" s="3" t="s">
        <v>3788</v>
      </c>
      <c r="B3397" s="4" t="str">
        <f t="shared" si="140"/>
        <v>SETMUBDGRQN4A</v>
      </c>
      <c r="D3397" s="3" t="s">
        <v>101</v>
      </c>
      <c r="G3397" s="4">
        <v>0.0</v>
      </c>
      <c r="I3397" s="4">
        <v>0.0</v>
      </c>
      <c r="J3397" s="4">
        <v>0.0</v>
      </c>
      <c r="K3397" s="4">
        <v>0.0</v>
      </c>
      <c r="L3397" s="4">
        <v>0.0</v>
      </c>
      <c r="O3397" s="6">
        <f t="shared" si="2"/>
        <v>0</v>
      </c>
      <c r="P3397" s="3" t="s">
        <v>1894</v>
      </c>
      <c r="Q3397" s="3" t="str">
        <f t="shared" si="3"/>
        <v>LC BEDROOM</v>
      </c>
      <c r="R3397" s="3">
        <f t="shared" si="4"/>
        <v>0</v>
      </c>
      <c r="S3397" s="3">
        <f t="shared" si="5"/>
        <v>0</v>
      </c>
      <c r="T3397" s="7">
        <f t="shared" si="6"/>
        <v>0</v>
      </c>
      <c r="U3397" s="8">
        <f t="array" ref="U3397">IF(W3397&lt;&gt;0,MAX(IFERROR(INDEX(A:S,MATCH(W3397,A:A,0),COLUMN(M$2)),0),IFERROR(INDEX(A:S,MATCH(AD3397,A:A,0),COLUMN(M$2)),0),IFERROR(INDEX(A:S,MATCH(AK3397,A:A,0),COLUMN(M$2)),0),IFERROR(INDEX(A:S,MATCH(AR3397,A:A,0),COLUMN(M$2)),0)),M3397)</f>
        <v>45269</v>
      </c>
      <c r="V3397" s="3">
        <f t="shared" si="7"/>
        <v>0</v>
      </c>
      <c r="W3397" s="3" t="s">
        <v>3780</v>
      </c>
      <c r="X3397" s="3">
        <v>1.0</v>
      </c>
      <c r="Y3397" s="3">
        <f t="array" ref="Y3397">ROUNDDOWN(INDEX($A:$O,MATCH(W3397,$A:$A,0),COLUMN(O$1))/X3397,0)</f>
        <v>0</v>
      </c>
      <c r="Z3397" s="3">
        <f t="array" ref="Z3397">ROUNDDOWN(INDEX($A:$J,MATCH(W3397,$A:$A,0),COLUMN(H$1))/X3397,0)+Y3397</f>
        <v>0</v>
      </c>
      <c r="AA3397" s="5" t="str">
        <f t="shared" si="154"/>
        <v/>
      </c>
      <c r="AB3397" s="3">
        <f t="array" ref="AB3397">ROUNDDOWN(INDEX($A:$N,MATCH(W3397,$A:$A,0),COLUMN(N$1))/X3397,0)+Z3397</f>
        <v>0</v>
      </c>
      <c r="AC3397" s="3" t="str">
        <f t="array" ref="AC3397">INDEX($A:$P,MATCH(W3397,$A:$A,0),COLUMN(P$1))</f>
        <v>LC BEDROOM</v>
      </c>
      <c r="AD3397" s="3" t="s">
        <v>3783</v>
      </c>
      <c r="AE3397" s="3">
        <v>1.0</v>
      </c>
      <c r="AF3397" s="3">
        <f t="array" ref="AF3397">ROUNDDOWN(INDEX($A:$O,MATCH(AD3397,$A:$A,0),COLUMN(O$1))/AE3397,0)</f>
        <v>1</v>
      </c>
      <c r="AG3397" s="3">
        <f t="array" ref="AG3397">ROUNDDOWN(INDEX($A:$J,MATCH(AD3397,$A:$A,0),COLUMN(H$1))/AE3397,0)+AF3397</f>
        <v>31</v>
      </c>
      <c r="AH3397" s="5">
        <f t="shared" si="155"/>
        <v>45269</v>
      </c>
      <c r="AI3397" s="3">
        <f t="array" ref="AI3397">ROUNDDOWN(INDEX($A:$N,MATCH(AD3397,$A:$A,0),COLUMN(N$1))/AE3397,0)+AG3397</f>
        <v>31</v>
      </c>
      <c r="AJ3397" s="3" t="str">
        <f t="array" ref="AJ3397">INDEX($A:$P,MATCH(AD3397,$A:$A,0),COLUMN(P$1))</f>
        <v>LC BEDROOM</v>
      </c>
      <c r="AK3397" s="3" t="s">
        <v>3784</v>
      </c>
      <c r="AL3397" s="3">
        <v>2.0</v>
      </c>
      <c r="AM3397" s="3">
        <f t="array" ref="AM3397">ROUNDDOWN(INDEX($A:$O,MATCH(AK3397,$A:$A,0),COLUMN(O$1))/AL3397,0)</f>
        <v>0</v>
      </c>
      <c r="AN3397" s="3">
        <f t="array" ref="AN3397">ROUNDDOWN(INDEX($A:$J,MATCH(AK3397,$A:$A,0),COLUMN(H$1))/AL3397,0)+AM3397</f>
        <v>30</v>
      </c>
      <c r="AO3397" s="5">
        <f t="array" ref="AO3397">XLOOKUP(AK3397,$A:$A,$M:$M)</f>
        <v>45269</v>
      </c>
      <c r="AP3397" s="3">
        <f t="array" ref="AP3397">ROUNDDOWN(INDEX($A:$N,MATCH(AK3397,$A:$A,0),COLUMN(N$1))/AL3397,0)+AN3397</f>
        <v>30</v>
      </c>
      <c r="AQ3397" s="3" t="str">
        <f t="array" ref="AQ3397">INDEX($A:$P,MATCH(AK3397,$A:$A,0),COLUMN(P$1))</f>
        <v>LC BEDROOM</v>
      </c>
    </row>
    <row r="3398" ht="15.75" customHeight="1">
      <c r="A3398" s="3" t="s">
        <v>3789</v>
      </c>
      <c r="B3398" s="4" t="str">
        <f t="shared" si="140"/>
        <v>LCBLBABLK</v>
      </c>
      <c r="D3398" s="3" t="s">
        <v>371</v>
      </c>
      <c r="G3398" s="4">
        <v>121.0</v>
      </c>
      <c r="I3398" s="4">
        <v>3.0</v>
      </c>
      <c r="J3398" s="4">
        <v>116.0</v>
      </c>
      <c r="K3398" s="4">
        <v>0.0</v>
      </c>
      <c r="L3398" s="4">
        <v>0.0</v>
      </c>
      <c r="M3398" s="5"/>
      <c r="O3398" s="6">
        <f t="shared" si="2"/>
        <v>118</v>
      </c>
      <c r="P3398" s="3" t="s">
        <v>137</v>
      </c>
      <c r="Q3398" s="3" t="str">
        <f t="shared" si="3"/>
        <v>LC BARSTL</v>
      </c>
      <c r="R3398" s="3">
        <f t="shared" si="4"/>
        <v>118</v>
      </c>
      <c r="S3398" s="3" t="str">
        <f t="shared" si="5"/>
        <v/>
      </c>
      <c r="T3398" s="7">
        <f t="shared" si="6"/>
        <v>118</v>
      </c>
      <c r="U3398" s="8" t="str">
        <f t="array" ref="U3398">IF(W3398&lt;&gt;0,MAX(IFERROR(INDEX(A:S,MATCH(W3398,A:A,0),COLUMN(M$2)),0),IFERROR(INDEX(A:S,MATCH(AD3398,A:A,0),COLUMN(M$2)),0),IFERROR(INDEX(A:S,MATCH(AK3398,A:A,0),COLUMN(M$2)),0),IFERROR(INDEX(A:S,MATCH(AR3398,A:A,0),COLUMN(M$2)),0)),M3398)</f>
        <v/>
      </c>
      <c r="V3398" s="3" t="str">
        <f t="shared" si="7"/>
        <v/>
      </c>
    </row>
    <row r="3399" ht="15.75" customHeight="1">
      <c r="A3399" s="3" t="s">
        <v>3790</v>
      </c>
      <c r="B3399" s="4" t="str">
        <f t="shared" si="140"/>
        <v>LCGIBABLK30</v>
      </c>
      <c r="D3399" s="3" t="s">
        <v>371</v>
      </c>
      <c r="G3399" s="4">
        <v>29.0</v>
      </c>
      <c r="I3399" s="4">
        <v>3.0</v>
      </c>
      <c r="J3399" s="4">
        <v>24.0</v>
      </c>
      <c r="K3399" s="4">
        <v>0.0</v>
      </c>
      <c r="L3399" s="4">
        <v>0.0</v>
      </c>
      <c r="M3399" s="5"/>
      <c r="O3399" s="6">
        <f t="shared" si="2"/>
        <v>26</v>
      </c>
      <c r="P3399" s="3" t="s">
        <v>137</v>
      </c>
      <c r="Q3399" s="3" t="str">
        <f t="shared" si="3"/>
        <v>LC BARSTL</v>
      </c>
      <c r="R3399" s="3">
        <f t="shared" si="4"/>
        <v>26</v>
      </c>
      <c r="S3399" s="3" t="str">
        <f t="shared" si="5"/>
        <v/>
      </c>
      <c r="T3399" s="7">
        <f t="shared" si="6"/>
        <v>26</v>
      </c>
      <c r="U3399" s="8" t="str">
        <f t="array" ref="U3399">IF(W3399&lt;&gt;0,MAX(IFERROR(INDEX(A:S,MATCH(W3399,A:A,0),COLUMN(M$2)),0),IFERROR(INDEX(A:S,MATCH(AD3399,A:A,0),COLUMN(M$2)),0),IFERROR(INDEX(A:S,MATCH(AK3399,A:A,0),COLUMN(M$2)),0),IFERROR(INDEX(A:S,MATCH(AR3399,A:A,0),COLUMN(M$2)),0)),M3399)</f>
        <v/>
      </c>
      <c r="V3399" s="3" t="str">
        <f t="shared" si="7"/>
        <v/>
      </c>
    </row>
    <row r="3400" ht="15.75" customHeight="1">
      <c r="A3400" s="3" t="s">
        <v>3791</v>
      </c>
      <c r="B3400" s="4" t="str">
        <f t="shared" si="140"/>
        <v>LCANBAMBGRY30</v>
      </c>
      <c r="D3400" s="3" t="s">
        <v>101</v>
      </c>
      <c r="G3400" s="4">
        <v>2.0</v>
      </c>
      <c r="I3400" s="4">
        <v>1.0</v>
      </c>
      <c r="J3400" s="4">
        <v>0.0</v>
      </c>
      <c r="K3400" s="4">
        <v>0.0</v>
      </c>
      <c r="L3400" s="4">
        <v>0.0</v>
      </c>
      <c r="O3400" s="6">
        <f t="shared" si="2"/>
        <v>1</v>
      </c>
      <c r="P3400" s="3" t="s">
        <v>137</v>
      </c>
      <c r="Q3400" s="3" t="str">
        <f t="shared" si="3"/>
        <v>LC BARSTL</v>
      </c>
      <c r="R3400" s="3">
        <f t="shared" si="4"/>
        <v>1</v>
      </c>
      <c r="S3400" s="3" t="str">
        <f t="shared" si="5"/>
        <v/>
      </c>
      <c r="T3400" s="7">
        <f t="shared" si="6"/>
        <v>1</v>
      </c>
      <c r="U3400" s="8" t="str">
        <f t="array" ref="U3400">IF(W3400&lt;&gt;0,MAX(IFERROR(INDEX(A:S,MATCH(W3400,A:A,0),COLUMN(M$2)),0),IFERROR(INDEX(A:S,MATCH(AD3400,A:A,0),COLUMN(M$2)),0),IFERROR(INDEX(A:S,MATCH(AK3400,A:A,0),COLUMN(M$2)),0),IFERROR(INDEX(A:S,MATCH(AR3400,A:A,0),COLUMN(M$2)),0)),M3400)</f>
        <v/>
      </c>
      <c r="V3400" s="3" t="str">
        <f t="shared" si="7"/>
        <v/>
      </c>
    </row>
    <row r="3401" ht="15.75" customHeight="1">
      <c r="A3401" s="3" t="s">
        <v>3792</v>
      </c>
      <c r="B3401" s="4" t="str">
        <f t="shared" si="140"/>
        <v>LCDLBAMBBLK30</v>
      </c>
      <c r="D3401" s="3" t="s">
        <v>101</v>
      </c>
      <c r="G3401" s="4">
        <v>2.0</v>
      </c>
      <c r="I3401" s="4">
        <v>1.0</v>
      </c>
      <c r="J3401" s="4">
        <v>0.0</v>
      </c>
      <c r="K3401" s="4">
        <v>0.0</v>
      </c>
      <c r="L3401" s="4">
        <v>0.0</v>
      </c>
      <c r="O3401" s="6">
        <f t="shared" si="2"/>
        <v>1</v>
      </c>
      <c r="P3401" s="3" t="s">
        <v>137</v>
      </c>
      <c r="Q3401" s="3" t="str">
        <f t="shared" si="3"/>
        <v>LC BARSTL</v>
      </c>
      <c r="R3401" s="3">
        <f t="shared" si="4"/>
        <v>1</v>
      </c>
      <c r="S3401" s="3" t="str">
        <f t="shared" si="5"/>
        <v/>
      </c>
      <c r="T3401" s="7">
        <f t="shared" si="6"/>
        <v>1</v>
      </c>
      <c r="U3401" s="8" t="str">
        <f t="array" ref="U3401">IF(W3401&lt;&gt;0,MAX(IFERROR(INDEX(A:S,MATCH(W3401,A:A,0),COLUMN(M$2)),0),IFERROR(INDEX(A:S,MATCH(AD3401,A:A,0),COLUMN(M$2)),0),IFERROR(INDEX(A:S,MATCH(AK3401,A:A,0),COLUMN(M$2)),0),IFERROR(INDEX(A:S,MATCH(AR3401,A:A,0),COLUMN(M$2)),0)),M3401)</f>
        <v/>
      </c>
      <c r="V3401" s="3" t="str">
        <f t="shared" si="7"/>
        <v/>
      </c>
    </row>
    <row r="3402" ht="15.75" customHeight="1">
      <c r="A3402" s="3" t="s">
        <v>3793</v>
      </c>
      <c r="B3402" s="4" t="str">
        <f t="shared" si="140"/>
        <v>LCDEBAMBVCOF30</v>
      </c>
      <c r="D3402" s="3" t="s">
        <v>101</v>
      </c>
      <c r="G3402" s="4">
        <v>2.0</v>
      </c>
      <c r="I3402" s="4">
        <v>1.0</v>
      </c>
      <c r="J3402" s="4">
        <v>0.0</v>
      </c>
      <c r="K3402" s="4">
        <v>0.0</v>
      </c>
      <c r="L3402" s="4">
        <v>0.0</v>
      </c>
      <c r="O3402" s="6">
        <f t="shared" si="2"/>
        <v>1</v>
      </c>
      <c r="P3402" s="3" t="s">
        <v>137</v>
      </c>
      <c r="Q3402" s="3" t="str">
        <f t="shared" si="3"/>
        <v>LC BARSTL</v>
      </c>
      <c r="R3402" s="3">
        <f t="shared" si="4"/>
        <v>1</v>
      </c>
      <c r="S3402" s="3" t="str">
        <f t="shared" si="5"/>
        <v/>
      </c>
      <c r="T3402" s="7">
        <f t="shared" si="6"/>
        <v>1</v>
      </c>
      <c r="U3402" s="8" t="str">
        <f t="array" ref="U3402">IF(W3402&lt;&gt;0,MAX(IFERROR(INDEX(A:S,MATCH(W3402,A:A,0),COLUMN(M$2)),0),IFERROR(INDEX(A:S,MATCH(AD3402,A:A,0),COLUMN(M$2)),0),IFERROR(INDEX(A:S,MATCH(AK3402,A:A,0),COLUMN(M$2)),0),IFERROR(INDEX(A:S,MATCH(AR3402,A:A,0),COLUMN(M$2)),0)),M3402)</f>
        <v/>
      </c>
      <c r="V3402" s="3" t="str">
        <f t="shared" si="7"/>
        <v/>
      </c>
    </row>
    <row r="3403" ht="15.75" customHeight="1">
      <c r="A3403" s="3" t="s">
        <v>3794</v>
      </c>
      <c r="B3403" s="4" t="str">
        <f t="shared" si="140"/>
        <v>SETODKODKBR</v>
      </c>
      <c r="D3403" s="3" t="s">
        <v>371</v>
      </c>
      <c r="G3403" s="4">
        <v>0.0</v>
      </c>
      <c r="I3403" s="4">
        <v>0.0</v>
      </c>
      <c r="J3403" s="4">
        <v>20.0</v>
      </c>
      <c r="K3403" s="4">
        <v>0.0</v>
      </c>
      <c r="L3403" s="4">
        <v>0.0</v>
      </c>
      <c r="O3403" s="6">
        <f t="shared" si="2"/>
        <v>20</v>
      </c>
      <c r="P3403" s="3" t="s">
        <v>102</v>
      </c>
      <c r="Q3403" s="3" t="str">
        <f t="shared" si="3"/>
        <v>OD</v>
      </c>
      <c r="R3403" s="3">
        <f t="shared" si="4"/>
        <v>20</v>
      </c>
      <c r="S3403" s="3">
        <f t="shared" si="5"/>
        <v>0</v>
      </c>
      <c r="T3403" s="7">
        <f t="shared" si="6"/>
        <v>20</v>
      </c>
      <c r="U3403" s="8">
        <f t="array" ref="U3403">IF(W3403&lt;&gt;0,MAX(IFERROR(INDEX(A:S,MATCH(W3403,A:A,0),COLUMN(M$2)),0),IFERROR(INDEX(A:S,MATCH(AD3403,A:A,0),COLUMN(M$2)),0),IFERROR(INDEX(A:S,MATCH(AK3403,A:A,0),COLUMN(M$2)),0),IFERROR(INDEX(A:S,MATCH(AR3403,A:A,0),COLUMN(M$2)),0)),M3403)</f>
        <v>0</v>
      </c>
      <c r="V3403" s="3">
        <f t="shared" si="7"/>
        <v>0</v>
      </c>
      <c r="W3403" s="3" t="s">
        <v>3795</v>
      </c>
      <c r="X3403" s="3">
        <v>2.0</v>
      </c>
      <c r="Y3403" s="3">
        <f t="array" ref="Y3403">ROUNDDOWN(INDEX($A:$O,MATCH(W3403,$A:$A,0),COLUMN(O$1))/X3403,0)</f>
        <v>20</v>
      </c>
      <c r="Z3403" s="3">
        <f t="array" ref="Z3403">ROUNDDOWN(INDEX($A:$J,MATCH(W3403,$A:$A,0),COLUMN(H$1))/X3403,0)+Y3403</f>
        <v>20</v>
      </c>
      <c r="AA3403" s="5" t="str">
        <f t="shared" ref="AA3403:AA3404" si="156">XLOOKUP(W3403,A:A,M:M)</f>
        <v/>
      </c>
      <c r="AB3403" s="3">
        <f t="array" ref="AB3403">ROUNDDOWN(INDEX($A:$N,MATCH(W3403,$A:$A,0),COLUMN(N$1))/X3403,0)+Z3403</f>
        <v>20</v>
      </c>
      <c r="AC3403" s="3" t="str">
        <f t="array" ref="AC3403">INDEX($A:$P,MATCH(W3403,$A:$A,0),COLUMN(P$1))</f>
        <v>OD</v>
      </c>
      <c r="AD3403" s="3" t="s">
        <v>3796</v>
      </c>
      <c r="AE3403" s="3">
        <v>1.0</v>
      </c>
      <c r="AF3403" s="3">
        <f t="array" ref="AF3403">ROUNDDOWN(INDEX($A:$O,MATCH(AD3403,$A:$A,0),COLUMN(O$1))/AE3403,0)</f>
        <v>20</v>
      </c>
      <c r="AG3403" s="3">
        <f t="array" ref="AG3403">ROUNDDOWN(INDEX($A:$J,MATCH(AD3403,$A:$A,0),COLUMN(H$1))/AE3403,0)+AF3403</f>
        <v>20</v>
      </c>
      <c r="AH3403" s="5" t="str">
        <f t="shared" ref="AH3403:AH3404" si="157">XLOOKUP(AD3403,A:A,M:M)</f>
        <v/>
      </c>
      <c r="AI3403" s="3">
        <f t="array" ref="AI3403">ROUNDDOWN(INDEX($A:$N,MATCH(AD3403,$A:$A,0),COLUMN(N$1))/AE3403,0)+AG3403</f>
        <v>20</v>
      </c>
      <c r="AJ3403" s="3" t="str">
        <f t="array" ref="AJ3403">INDEX($A:$P,MATCH(AD3403,$A:$A,0),COLUMN(P$1))</f>
        <v>OD</v>
      </c>
      <c r="AK3403" s="3" t="s">
        <v>3797</v>
      </c>
      <c r="AL3403" s="3">
        <v>1.0</v>
      </c>
      <c r="AM3403" s="3">
        <f t="array" ref="AM3403">ROUNDDOWN(INDEX($A:$O,MATCH(AK3403,$A:$A,0),COLUMN(O$1))/AL3403,0)</f>
        <v>20</v>
      </c>
      <c r="AN3403" s="3">
        <f t="array" ref="AN3403">ROUNDDOWN(INDEX($A:$J,MATCH(AK3403,$A:$A,0),COLUMN(H$1))/AL3403,0)+AM3403</f>
        <v>20</v>
      </c>
      <c r="AO3403" s="5" t="str">
        <f t="shared" ref="AO3403:AO3404" si="158">XLOOKUP(AK3403,$A:$A,$M:$M)</f>
        <v/>
      </c>
      <c r="AP3403" s="3">
        <f t="array" ref="AP3403">ROUNDDOWN(INDEX($A:$N,MATCH(AK3403,$A:$A,0),COLUMN(N$1))/AL3403,0)+AN3403</f>
        <v>20</v>
      </c>
      <c r="AQ3403" s="3" t="str">
        <f t="array" ref="AQ3403">INDEX($A:$P,MATCH(AK3403,$A:$A,0),COLUMN(P$1))</f>
        <v>OD</v>
      </c>
      <c r="AV3403" s="5"/>
    </row>
    <row r="3404" ht="15.75" customHeight="1">
      <c r="A3404" s="3" t="s">
        <v>3798</v>
      </c>
      <c r="B3404" s="4" t="str">
        <f t="shared" si="140"/>
        <v>SETODKODKGR</v>
      </c>
      <c r="D3404" s="3" t="s">
        <v>371</v>
      </c>
      <c r="G3404" s="4">
        <v>0.0</v>
      </c>
      <c r="I3404" s="4">
        <v>1.0</v>
      </c>
      <c r="J3404" s="4">
        <v>15.0</v>
      </c>
      <c r="K3404" s="4">
        <v>0.0</v>
      </c>
      <c r="L3404" s="4">
        <v>0.0</v>
      </c>
      <c r="O3404" s="6">
        <f t="shared" si="2"/>
        <v>15</v>
      </c>
      <c r="P3404" s="3" t="s">
        <v>102</v>
      </c>
      <c r="Q3404" s="3" t="str">
        <f t="shared" si="3"/>
        <v>OD</v>
      </c>
      <c r="R3404" s="3">
        <f t="shared" si="4"/>
        <v>16</v>
      </c>
      <c r="S3404" s="3">
        <f t="shared" si="5"/>
        <v>0</v>
      </c>
      <c r="T3404" s="7">
        <f t="shared" si="6"/>
        <v>15</v>
      </c>
      <c r="U3404" s="8">
        <f t="array" ref="U3404">IF(W3404&lt;&gt;0,MAX(IFERROR(INDEX(A:S,MATCH(W3404,A:A,0),COLUMN(M$2)),0),IFERROR(INDEX(A:S,MATCH(AD3404,A:A,0),COLUMN(M$2)),0),IFERROR(INDEX(A:S,MATCH(AK3404,A:A,0),COLUMN(M$2)),0),IFERROR(INDEX(A:S,MATCH(AR3404,A:A,0),COLUMN(M$2)),0)),M3404)</f>
        <v>0</v>
      </c>
      <c r="V3404" s="3">
        <f t="shared" si="7"/>
        <v>0</v>
      </c>
      <c r="W3404" s="3" t="s">
        <v>3799</v>
      </c>
      <c r="X3404" s="3">
        <v>2.0</v>
      </c>
      <c r="Y3404" s="3">
        <f t="array" ref="Y3404">ROUNDDOWN(INDEX($A:$O,MATCH(W3404,$A:$A,0),COLUMN(O$1))/X3404,0)</f>
        <v>27</v>
      </c>
      <c r="Z3404" s="3">
        <f t="array" ref="Z3404">ROUNDDOWN(INDEX($A:$J,MATCH(W3404,$A:$A,0),COLUMN(H$1))/X3404,0)+Y3404</f>
        <v>27</v>
      </c>
      <c r="AA3404" s="5" t="str">
        <f t="shared" si="156"/>
        <v/>
      </c>
      <c r="AB3404" s="3">
        <f t="array" ref="AB3404">ROUNDDOWN(INDEX($A:$N,MATCH(W3404,$A:$A,0),COLUMN(N$1))/X3404,0)+Z3404</f>
        <v>27</v>
      </c>
      <c r="AC3404" s="3" t="str">
        <f t="array" ref="AC3404">INDEX($A:$P,MATCH(W3404,$A:$A,0),COLUMN(P$1))</f>
        <v>OD</v>
      </c>
      <c r="AD3404" s="3" t="s">
        <v>3800</v>
      </c>
      <c r="AE3404" s="3">
        <v>1.0</v>
      </c>
      <c r="AF3404" s="3">
        <f t="array" ref="AF3404">ROUNDDOWN(INDEX($A:$O,MATCH(AD3404,$A:$A,0),COLUMN(O$1))/AE3404,0)</f>
        <v>16</v>
      </c>
      <c r="AG3404" s="3">
        <f t="array" ref="AG3404">ROUNDDOWN(INDEX($A:$J,MATCH(AD3404,$A:$A,0),COLUMN(H$1))/AE3404,0)+AF3404</f>
        <v>16</v>
      </c>
      <c r="AH3404" s="5" t="str">
        <f t="shared" si="157"/>
        <v/>
      </c>
      <c r="AI3404" s="3">
        <f t="array" ref="AI3404">ROUNDDOWN(INDEX($A:$N,MATCH(AD3404,$A:$A,0),COLUMN(N$1))/AE3404,0)+AG3404</f>
        <v>16</v>
      </c>
      <c r="AJ3404" s="3" t="str">
        <f t="array" ref="AJ3404">INDEX($A:$P,MATCH(AD3404,$A:$A,0),COLUMN(P$1))</f>
        <v>OD</v>
      </c>
      <c r="AK3404" s="3" t="s">
        <v>3801</v>
      </c>
      <c r="AL3404" s="3">
        <v>1.0</v>
      </c>
      <c r="AM3404" s="3">
        <f t="array" ref="AM3404">ROUNDDOWN(INDEX($A:$O,MATCH(AK3404,$A:$A,0),COLUMN(O$1))/AL3404,0)</f>
        <v>16</v>
      </c>
      <c r="AN3404" s="3">
        <f t="array" ref="AN3404">ROUNDDOWN(INDEX($A:$J,MATCH(AK3404,$A:$A,0),COLUMN(H$1))/AL3404,0)+AM3404</f>
        <v>16</v>
      </c>
      <c r="AO3404" s="5" t="str">
        <f t="shared" si="158"/>
        <v/>
      </c>
      <c r="AP3404" s="3">
        <f t="array" ref="AP3404">ROUNDDOWN(INDEX($A:$N,MATCH(AK3404,$A:$A,0),COLUMN(N$1))/AL3404,0)+AN3404</f>
        <v>16</v>
      </c>
      <c r="AQ3404" s="3" t="str">
        <f t="array" ref="AQ3404">INDEX($A:$P,MATCH(AK3404,$A:$A,0),COLUMN(P$1))</f>
        <v>OD</v>
      </c>
      <c r="AV3404" s="5"/>
    </row>
    <row r="3405" ht="15.75" customHeight="1">
      <c r="A3405" s="3" t="s">
        <v>3802</v>
      </c>
      <c r="B3405" s="4" t="str">
        <f t="shared" si="140"/>
        <v>LCRNBABLK26</v>
      </c>
      <c r="D3405" s="3" t="s">
        <v>60</v>
      </c>
      <c r="F3405" s="5">
        <v>45020.0</v>
      </c>
      <c r="G3405" s="4">
        <v>0.0</v>
      </c>
      <c r="I3405" s="4">
        <v>0.0</v>
      </c>
      <c r="J3405" s="4">
        <v>0.0</v>
      </c>
      <c r="K3405" s="4">
        <v>0.0</v>
      </c>
      <c r="L3405" s="4">
        <v>0.0</v>
      </c>
      <c r="O3405" s="6">
        <f t="shared" si="2"/>
        <v>0</v>
      </c>
      <c r="P3405" s="3" t="s">
        <v>137</v>
      </c>
      <c r="Q3405" s="3" t="str">
        <f t="shared" si="3"/>
        <v>LC BARSTL</v>
      </c>
      <c r="R3405" s="3">
        <f t="shared" si="4"/>
        <v>0</v>
      </c>
      <c r="S3405" s="3" t="str">
        <f t="shared" si="5"/>
        <v/>
      </c>
      <c r="T3405" s="7">
        <f t="shared" si="6"/>
        <v>0</v>
      </c>
      <c r="U3405" s="8" t="str">
        <f t="array" ref="U3405">IF(W3405&lt;&gt;0,MAX(IFERROR(INDEX(A:S,MATCH(W3405,A:A,0),COLUMN(M$2)),0),IFERROR(INDEX(A:S,MATCH(AD3405,A:A,0),COLUMN(M$2)),0),IFERROR(INDEX(A:S,MATCH(AK3405,A:A,0),COLUMN(M$2)),0),IFERROR(INDEX(A:S,MATCH(AR3405,A:A,0),COLUMN(M$2)),0)),M3405)</f>
        <v/>
      </c>
      <c r="V3405" s="3" t="str">
        <f t="shared" si="7"/>
        <v/>
      </c>
    </row>
    <row r="3406" ht="15.75" customHeight="1">
      <c r="A3406" s="3" t="s">
        <v>3803</v>
      </c>
      <c r="B3406" s="4" t="str">
        <f t="shared" si="140"/>
        <v>LCRNBABLK30</v>
      </c>
      <c r="D3406" s="3" t="s">
        <v>60</v>
      </c>
      <c r="F3406" s="5">
        <v>45020.0</v>
      </c>
      <c r="G3406" s="4">
        <v>1.0</v>
      </c>
      <c r="I3406" s="4">
        <v>2.0</v>
      </c>
      <c r="J3406" s="4">
        <v>0.0</v>
      </c>
      <c r="K3406" s="4">
        <v>0.0</v>
      </c>
      <c r="L3406" s="4">
        <v>0.0</v>
      </c>
      <c r="O3406" s="6">
        <f t="shared" si="2"/>
        <v>-1</v>
      </c>
      <c r="P3406" s="3" t="s">
        <v>137</v>
      </c>
      <c r="Q3406" s="3" t="str">
        <f t="shared" si="3"/>
        <v>LC BARSTL</v>
      </c>
      <c r="R3406" s="3">
        <f t="shared" si="4"/>
        <v>-1</v>
      </c>
      <c r="S3406" s="3" t="str">
        <f t="shared" si="5"/>
        <v/>
      </c>
      <c r="T3406" s="7">
        <f t="shared" si="6"/>
        <v>0</v>
      </c>
      <c r="U3406" s="8" t="str">
        <f t="array" ref="U3406">IF(W3406&lt;&gt;0,MAX(IFERROR(INDEX(A:S,MATCH(W3406,A:A,0),COLUMN(M$2)),0),IFERROR(INDEX(A:S,MATCH(AD3406,A:A,0),COLUMN(M$2)),0),IFERROR(INDEX(A:S,MATCH(AK3406,A:A,0),COLUMN(M$2)),0),IFERROR(INDEX(A:S,MATCH(AR3406,A:A,0),COLUMN(M$2)),0)),M3406)</f>
        <v/>
      </c>
      <c r="V3406" s="3" t="str">
        <f t="shared" si="7"/>
        <v/>
      </c>
    </row>
    <row r="3407" ht="15.75" customHeight="1">
      <c r="A3407" s="3" t="s">
        <v>3804</v>
      </c>
      <c r="B3407" s="4" t="str">
        <f t="shared" si="140"/>
        <v>LCRNBABLKVGRY26</v>
      </c>
      <c r="D3407" s="3" t="s">
        <v>371</v>
      </c>
      <c r="G3407" s="4">
        <v>102.0</v>
      </c>
      <c r="I3407" s="4">
        <v>3.0</v>
      </c>
      <c r="J3407" s="4">
        <v>97.0</v>
      </c>
      <c r="K3407" s="4">
        <v>0.0</v>
      </c>
      <c r="L3407" s="4">
        <v>0.0</v>
      </c>
      <c r="M3407" s="5"/>
      <c r="O3407" s="6">
        <f t="shared" si="2"/>
        <v>99</v>
      </c>
      <c r="P3407" s="3" t="s">
        <v>137</v>
      </c>
      <c r="Q3407" s="3" t="str">
        <f t="shared" si="3"/>
        <v>LC BARSTL</v>
      </c>
      <c r="R3407" s="3">
        <f t="shared" si="4"/>
        <v>99</v>
      </c>
      <c r="S3407" s="3" t="str">
        <f t="shared" si="5"/>
        <v/>
      </c>
      <c r="T3407" s="7">
        <f t="shared" si="6"/>
        <v>99</v>
      </c>
      <c r="U3407" s="8" t="str">
        <f t="array" ref="U3407">IF(W3407&lt;&gt;0,MAX(IFERROR(INDEX(A:S,MATCH(W3407,A:A,0),COLUMN(M$2)),0),IFERROR(INDEX(A:S,MATCH(AD3407,A:A,0),COLUMN(M$2)),0),IFERROR(INDEX(A:S,MATCH(AK3407,A:A,0),COLUMN(M$2)),0),IFERROR(INDEX(A:S,MATCH(AR3407,A:A,0),COLUMN(M$2)),0)),M3407)</f>
        <v/>
      </c>
      <c r="V3407" s="3" t="str">
        <f t="shared" si="7"/>
        <v/>
      </c>
    </row>
    <row r="3408" ht="15.75" customHeight="1">
      <c r="A3408" s="3" t="s">
        <v>3805</v>
      </c>
      <c r="B3408" s="4" t="str">
        <f t="shared" si="140"/>
        <v>LCRNBABLKVGRY30</v>
      </c>
      <c r="D3408" s="3" t="s">
        <v>371</v>
      </c>
      <c r="G3408" s="4">
        <v>95.0</v>
      </c>
      <c r="I3408" s="4">
        <v>0.0</v>
      </c>
      <c r="J3408" s="4">
        <v>93.0</v>
      </c>
      <c r="K3408" s="4">
        <v>0.0</v>
      </c>
      <c r="L3408" s="4">
        <v>0.0</v>
      </c>
      <c r="M3408" s="5"/>
      <c r="O3408" s="6">
        <f t="shared" si="2"/>
        <v>95</v>
      </c>
      <c r="P3408" s="3" t="s">
        <v>137</v>
      </c>
      <c r="Q3408" s="3" t="str">
        <f t="shared" si="3"/>
        <v>LC BARSTL</v>
      </c>
      <c r="R3408" s="3">
        <f t="shared" si="4"/>
        <v>95</v>
      </c>
      <c r="S3408" s="3" t="str">
        <f t="shared" si="5"/>
        <v/>
      </c>
      <c r="T3408" s="7">
        <f t="shared" si="6"/>
        <v>95</v>
      </c>
      <c r="U3408" s="8" t="str">
        <f t="array" ref="U3408">IF(W3408&lt;&gt;0,MAX(IFERROR(INDEX(A:S,MATCH(W3408,A:A,0),COLUMN(M$2)),0),IFERROR(INDEX(A:S,MATCH(AD3408,A:A,0),COLUMN(M$2)),0),IFERROR(INDEX(A:S,MATCH(AK3408,A:A,0),COLUMN(M$2)),0),IFERROR(INDEX(A:S,MATCH(AR3408,A:A,0),COLUMN(M$2)),0)),M3408)</f>
        <v/>
      </c>
      <c r="V3408" s="3" t="str">
        <f t="shared" si="7"/>
        <v/>
      </c>
    </row>
    <row r="3409" ht="15.75" customHeight="1">
      <c r="A3409" s="3" t="s">
        <v>3806</v>
      </c>
      <c r="B3409" s="4" t="str">
        <f t="shared" si="140"/>
        <v>LCRNBAFBMO26</v>
      </c>
      <c r="D3409" s="3" t="s">
        <v>371</v>
      </c>
      <c r="G3409" s="4">
        <v>48.0</v>
      </c>
      <c r="I3409" s="4">
        <v>4.0</v>
      </c>
      <c r="J3409" s="4">
        <v>42.0</v>
      </c>
      <c r="K3409" s="4">
        <v>0.0</v>
      </c>
      <c r="L3409" s="4">
        <v>0.0</v>
      </c>
      <c r="M3409" s="5"/>
      <c r="O3409" s="6">
        <f t="shared" si="2"/>
        <v>44</v>
      </c>
      <c r="P3409" s="3" t="s">
        <v>137</v>
      </c>
      <c r="Q3409" s="3" t="str">
        <f t="shared" si="3"/>
        <v>LC BARSTL</v>
      </c>
      <c r="R3409" s="3">
        <f t="shared" si="4"/>
        <v>44</v>
      </c>
      <c r="S3409" s="3" t="str">
        <f t="shared" si="5"/>
        <v/>
      </c>
      <c r="T3409" s="7">
        <f t="shared" si="6"/>
        <v>44</v>
      </c>
      <c r="U3409" s="8" t="str">
        <f t="array" ref="U3409">IF(W3409&lt;&gt;0,MAX(IFERROR(INDEX(A:S,MATCH(W3409,A:A,0),COLUMN(M$2)),0),IFERROR(INDEX(A:S,MATCH(AD3409,A:A,0),COLUMN(M$2)),0),IFERROR(INDEX(A:S,MATCH(AK3409,A:A,0),COLUMN(M$2)),0),IFERROR(INDEX(A:S,MATCH(AR3409,A:A,0),COLUMN(M$2)),0)),M3409)</f>
        <v/>
      </c>
      <c r="V3409" s="3" t="str">
        <f t="shared" si="7"/>
        <v/>
      </c>
    </row>
    <row r="3410" ht="15.75" customHeight="1">
      <c r="A3410" s="3" t="s">
        <v>3807</v>
      </c>
      <c r="B3410" s="4" t="str">
        <f t="shared" si="140"/>
        <v>LCRNBAFBMO30</v>
      </c>
      <c r="D3410" s="3" t="s">
        <v>371</v>
      </c>
      <c r="G3410" s="4">
        <v>51.0</v>
      </c>
      <c r="I3410" s="4">
        <v>2.0</v>
      </c>
      <c r="J3410" s="4">
        <v>47.0</v>
      </c>
      <c r="K3410" s="4">
        <v>0.0</v>
      </c>
      <c r="L3410" s="4">
        <v>0.0</v>
      </c>
      <c r="M3410" s="5"/>
      <c r="O3410" s="6">
        <f t="shared" si="2"/>
        <v>49</v>
      </c>
      <c r="P3410" s="3" t="s">
        <v>137</v>
      </c>
      <c r="Q3410" s="3" t="str">
        <f t="shared" si="3"/>
        <v>LC BARSTL</v>
      </c>
      <c r="R3410" s="3">
        <f t="shared" si="4"/>
        <v>49</v>
      </c>
      <c r="S3410" s="3" t="str">
        <f t="shared" si="5"/>
        <v/>
      </c>
      <c r="T3410" s="7">
        <f t="shared" si="6"/>
        <v>49</v>
      </c>
      <c r="U3410" s="8" t="str">
        <f t="array" ref="U3410">IF(W3410&lt;&gt;0,MAX(IFERROR(INDEX(A:S,MATCH(W3410,A:A,0),COLUMN(M$2)),0),IFERROR(INDEX(A:S,MATCH(AD3410,A:A,0),COLUMN(M$2)),0),IFERROR(INDEX(A:S,MATCH(AK3410,A:A,0),COLUMN(M$2)),0),IFERROR(INDEX(A:S,MATCH(AR3410,A:A,0),COLUMN(M$2)),0)),M3410)</f>
        <v/>
      </c>
      <c r="V3410" s="3" t="str">
        <f t="shared" si="7"/>
        <v/>
      </c>
    </row>
    <row r="3411" ht="15.75" customHeight="1">
      <c r="A3411" s="3" t="s">
        <v>3808</v>
      </c>
      <c r="B3411" s="4" t="str">
        <f t="shared" si="140"/>
        <v>LCZABABLK26</v>
      </c>
      <c r="D3411" s="3" t="s">
        <v>60</v>
      </c>
      <c r="F3411" s="5">
        <v>45020.0</v>
      </c>
      <c r="G3411" s="4">
        <v>0.0</v>
      </c>
      <c r="I3411" s="4">
        <v>0.0</v>
      </c>
      <c r="J3411" s="4">
        <v>0.0</v>
      </c>
      <c r="K3411" s="4">
        <v>0.0</v>
      </c>
      <c r="L3411" s="4">
        <v>0.0</v>
      </c>
      <c r="O3411" s="6">
        <f t="shared" si="2"/>
        <v>0</v>
      </c>
      <c r="P3411" s="3" t="s">
        <v>137</v>
      </c>
      <c r="Q3411" s="3" t="str">
        <f t="shared" si="3"/>
        <v>LC BARSTL</v>
      </c>
      <c r="R3411" s="3">
        <f t="shared" si="4"/>
        <v>0</v>
      </c>
      <c r="S3411" s="3" t="str">
        <f t="shared" si="5"/>
        <v/>
      </c>
      <c r="T3411" s="7">
        <f t="shared" si="6"/>
        <v>0</v>
      </c>
      <c r="U3411" s="8" t="str">
        <f t="array" ref="U3411">IF(W3411&lt;&gt;0,MAX(IFERROR(INDEX(A:S,MATCH(W3411,A:A,0),COLUMN(M$2)),0),IFERROR(INDEX(A:S,MATCH(AD3411,A:A,0),COLUMN(M$2)),0),IFERROR(INDEX(A:S,MATCH(AK3411,A:A,0),COLUMN(M$2)),0),IFERROR(INDEX(A:S,MATCH(AR3411,A:A,0),COLUMN(M$2)),0)),M3411)</f>
        <v/>
      </c>
      <c r="V3411" s="3" t="str">
        <f t="shared" si="7"/>
        <v/>
      </c>
    </row>
    <row r="3412" ht="15.75" customHeight="1">
      <c r="A3412" s="3" t="s">
        <v>3809</v>
      </c>
      <c r="B3412" s="4" t="str">
        <f t="shared" si="140"/>
        <v>LCZABABLK30</v>
      </c>
      <c r="D3412" s="3" t="s">
        <v>60</v>
      </c>
      <c r="F3412" s="5">
        <v>45020.0</v>
      </c>
      <c r="G3412" s="4">
        <v>2.0</v>
      </c>
      <c r="I3412" s="4">
        <v>4.0</v>
      </c>
      <c r="J3412" s="4">
        <v>0.0</v>
      </c>
      <c r="K3412" s="4">
        <v>0.0</v>
      </c>
      <c r="L3412" s="4">
        <v>0.0</v>
      </c>
      <c r="O3412" s="6">
        <f t="shared" si="2"/>
        <v>-2</v>
      </c>
      <c r="P3412" s="3" t="s">
        <v>137</v>
      </c>
      <c r="Q3412" s="3" t="str">
        <f t="shared" si="3"/>
        <v>LC BARSTL</v>
      </c>
      <c r="R3412" s="3">
        <f t="shared" si="4"/>
        <v>-2</v>
      </c>
      <c r="S3412" s="3" t="str">
        <f t="shared" si="5"/>
        <v/>
      </c>
      <c r="T3412" s="7">
        <f t="shared" si="6"/>
        <v>0</v>
      </c>
      <c r="U3412" s="8" t="str">
        <f t="array" ref="U3412">IF(W3412&lt;&gt;0,MAX(IFERROR(INDEX(A:S,MATCH(W3412,A:A,0),COLUMN(M$2)),0),IFERROR(INDEX(A:S,MATCH(AD3412,A:A,0),COLUMN(M$2)),0),IFERROR(INDEX(A:S,MATCH(AK3412,A:A,0),COLUMN(M$2)),0),IFERROR(INDEX(A:S,MATCH(AR3412,A:A,0),COLUMN(M$2)),0)),M3412)</f>
        <v/>
      </c>
      <c r="V3412" s="3" t="str">
        <f t="shared" si="7"/>
        <v/>
      </c>
    </row>
    <row r="3413" ht="15.75" customHeight="1">
      <c r="A3413" s="3" t="s">
        <v>3810</v>
      </c>
      <c r="B3413" s="4" t="str">
        <f t="shared" si="140"/>
        <v>LCZABABLKVGRY26</v>
      </c>
      <c r="D3413" s="3" t="s">
        <v>371</v>
      </c>
      <c r="G3413" s="4">
        <v>306.0</v>
      </c>
      <c r="I3413" s="4">
        <v>52.0</v>
      </c>
      <c r="J3413" s="4">
        <v>252.0</v>
      </c>
      <c r="K3413" s="4">
        <v>0.0</v>
      </c>
      <c r="L3413" s="4">
        <v>0.0</v>
      </c>
      <c r="M3413" s="5"/>
      <c r="O3413" s="6">
        <f t="shared" si="2"/>
        <v>254</v>
      </c>
      <c r="P3413" s="3" t="s">
        <v>137</v>
      </c>
      <c r="Q3413" s="3" t="str">
        <f t="shared" si="3"/>
        <v>LC BARSTL</v>
      </c>
      <c r="R3413" s="3">
        <f t="shared" si="4"/>
        <v>254</v>
      </c>
      <c r="S3413" s="3" t="str">
        <f t="shared" si="5"/>
        <v/>
      </c>
      <c r="T3413" s="7">
        <f t="shared" si="6"/>
        <v>254</v>
      </c>
      <c r="U3413" s="8" t="str">
        <f t="array" ref="U3413">IF(W3413&lt;&gt;0,MAX(IFERROR(INDEX(A:S,MATCH(W3413,A:A,0),COLUMN(M$2)),0),IFERROR(INDEX(A:S,MATCH(AD3413,A:A,0),COLUMN(M$2)),0),IFERROR(INDEX(A:S,MATCH(AK3413,A:A,0),COLUMN(M$2)),0),IFERROR(INDEX(A:S,MATCH(AR3413,A:A,0),COLUMN(M$2)),0)),M3413)</f>
        <v/>
      </c>
      <c r="V3413" s="3" t="str">
        <f t="shared" si="7"/>
        <v/>
      </c>
    </row>
    <row r="3414" ht="15.75" customHeight="1">
      <c r="A3414" s="3" t="s">
        <v>3811</v>
      </c>
      <c r="B3414" s="4" t="str">
        <f t="shared" si="140"/>
        <v>LCZABABLKVGRY30</v>
      </c>
      <c r="D3414" s="3" t="s">
        <v>371</v>
      </c>
      <c r="G3414" s="4">
        <v>254.0</v>
      </c>
      <c r="I3414" s="4">
        <v>9.0</v>
      </c>
      <c r="J3414" s="4">
        <v>243.0</v>
      </c>
      <c r="K3414" s="4">
        <v>0.0</v>
      </c>
      <c r="L3414" s="4">
        <v>0.0</v>
      </c>
      <c r="M3414" s="5"/>
      <c r="O3414" s="6">
        <f t="shared" si="2"/>
        <v>245</v>
      </c>
      <c r="P3414" s="3" t="s">
        <v>137</v>
      </c>
      <c r="Q3414" s="3" t="str">
        <f t="shared" si="3"/>
        <v>LC BARSTL</v>
      </c>
      <c r="R3414" s="3">
        <f t="shared" si="4"/>
        <v>245</v>
      </c>
      <c r="S3414" s="3" t="str">
        <f t="shared" si="5"/>
        <v/>
      </c>
      <c r="T3414" s="7">
        <f t="shared" si="6"/>
        <v>245</v>
      </c>
      <c r="U3414" s="8" t="str">
        <f t="array" ref="U3414">IF(W3414&lt;&gt;0,MAX(IFERROR(INDEX(A:S,MATCH(W3414,A:A,0),COLUMN(M$2)),0),IFERROR(INDEX(A:S,MATCH(AD3414,A:A,0),COLUMN(M$2)),0),IFERROR(INDEX(A:S,MATCH(AK3414,A:A,0),COLUMN(M$2)),0),IFERROR(INDEX(A:S,MATCH(AR3414,A:A,0),COLUMN(M$2)),0)),M3414)</f>
        <v/>
      </c>
      <c r="V3414" s="3" t="str">
        <f t="shared" si="7"/>
        <v/>
      </c>
    </row>
    <row r="3415" ht="15.75" customHeight="1">
      <c r="A3415" s="3" t="s">
        <v>3812</v>
      </c>
      <c r="B3415" s="4" t="str">
        <f t="shared" si="140"/>
        <v>LCZABACLBLK26</v>
      </c>
      <c r="D3415" s="3" t="s">
        <v>101</v>
      </c>
      <c r="G3415" s="4">
        <v>0.0</v>
      </c>
      <c r="I3415" s="4">
        <v>0.0</v>
      </c>
      <c r="J3415" s="4">
        <v>0.0</v>
      </c>
      <c r="K3415" s="4">
        <v>0.0</v>
      </c>
      <c r="L3415" s="4">
        <v>0.0</v>
      </c>
      <c r="O3415" s="6">
        <f t="shared" si="2"/>
        <v>0</v>
      </c>
      <c r="P3415" s="3" t="s">
        <v>137</v>
      </c>
      <c r="Q3415" s="3" t="str">
        <f t="shared" si="3"/>
        <v>LC BARSTL</v>
      </c>
      <c r="R3415" s="3">
        <f t="shared" si="4"/>
        <v>0</v>
      </c>
      <c r="S3415" s="3" t="str">
        <f t="shared" si="5"/>
        <v/>
      </c>
      <c r="T3415" s="7">
        <f t="shared" si="6"/>
        <v>0</v>
      </c>
      <c r="U3415" s="8" t="str">
        <f t="array" ref="U3415">IF(W3415&lt;&gt;0,MAX(IFERROR(INDEX(A:S,MATCH(W3415,A:A,0),COLUMN(M$2)),0),IFERROR(INDEX(A:S,MATCH(AD3415,A:A,0),COLUMN(M$2)),0),IFERROR(INDEX(A:S,MATCH(AK3415,A:A,0),COLUMN(M$2)),0),IFERROR(INDEX(A:S,MATCH(AR3415,A:A,0),COLUMN(M$2)),0)),M3415)</f>
        <v/>
      </c>
      <c r="V3415" s="3" t="str">
        <f t="shared" si="7"/>
        <v/>
      </c>
    </row>
    <row r="3416" ht="15.75" customHeight="1">
      <c r="A3416" s="3" t="s">
        <v>3813</v>
      </c>
      <c r="B3416" s="4" t="str">
        <f t="shared" si="140"/>
        <v>LCZABACLBLK30</v>
      </c>
      <c r="D3416" s="3" t="s">
        <v>101</v>
      </c>
      <c r="G3416" s="4">
        <v>0.0</v>
      </c>
      <c r="I3416" s="4">
        <v>0.0</v>
      </c>
      <c r="J3416" s="4">
        <v>0.0</v>
      </c>
      <c r="K3416" s="4">
        <v>0.0</v>
      </c>
      <c r="L3416" s="4">
        <v>0.0</v>
      </c>
      <c r="O3416" s="6">
        <f t="shared" si="2"/>
        <v>0</v>
      </c>
      <c r="P3416" s="3" t="s">
        <v>137</v>
      </c>
      <c r="Q3416" s="3" t="str">
        <f t="shared" si="3"/>
        <v>LC BARSTL</v>
      </c>
      <c r="R3416" s="3">
        <f t="shared" si="4"/>
        <v>0</v>
      </c>
      <c r="S3416" s="3" t="str">
        <f t="shared" si="5"/>
        <v/>
      </c>
      <c r="T3416" s="7">
        <f t="shared" si="6"/>
        <v>0</v>
      </c>
      <c r="U3416" s="8" t="str">
        <f t="array" ref="U3416">IF(W3416&lt;&gt;0,MAX(IFERROR(INDEX(A:S,MATCH(W3416,A:A,0),COLUMN(M$2)),0),IFERROR(INDEX(A:S,MATCH(AD3416,A:A,0),COLUMN(M$2)),0),IFERROR(INDEX(A:S,MATCH(AK3416,A:A,0),COLUMN(M$2)),0),IFERROR(INDEX(A:S,MATCH(AR3416,A:A,0),COLUMN(M$2)),0)),M3416)</f>
        <v/>
      </c>
      <c r="V3416" s="3" t="str">
        <f t="shared" si="7"/>
        <v/>
      </c>
    </row>
    <row r="3417" ht="15.75" customHeight="1">
      <c r="A3417" s="3" t="s">
        <v>3814</v>
      </c>
      <c r="B3417" s="4" t="str">
        <f t="shared" si="140"/>
        <v>LCZABACLPEW26</v>
      </c>
      <c r="D3417" s="3" t="s">
        <v>101</v>
      </c>
      <c r="G3417" s="4">
        <v>0.0</v>
      </c>
      <c r="I3417" s="4">
        <v>0.0</v>
      </c>
      <c r="J3417" s="4">
        <v>0.0</v>
      </c>
      <c r="K3417" s="4">
        <v>0.0</v>
      </c>
      <c r="L3417" s="4">
        <v>0.0</v>
      </c>
      <c r="O3417" s="6">
        <f t="shared" si="2"/>
        <v>0</v>
      </c>
      <c r="P3417" s="3" t="s">
        <v>51</v>
      </c>
      <c r="Q3417" s="3" t="str">
        <f t="shared" si="3"/>
        <v>ZZ</v>
      </c>
      <c r="R3417" s="3">
        <f t="shared" si="4"/>
        <v>0</v>
      </c>
      <c r="S3417" s="3" t="str">
        <f t="shared" si="5"/>
        <v/>
      </c>
      <c r="T3417" s="7">
        <f t="shared" si="6"/>
        <v>0</v>
      </c>
      <c r="U3417" s="8" t="str">
        <f t="array" ref="U3417">IF(W3417&lt;&gt;0,MAX(IFERROR(INDEX(A:S,MATCH(W3417,A:A,0),COLUMN(M$2)),0),IFERROR(INDEX(A:S,MATCH(AD3417,A:A,0),COLUMN(M$2)),0),IFERROR(INDEX(A:S,MATCH(AK3417,A:A,0),COLUMN(M$2)),0),IFERROR(INDEX(A:S,MATCH(AR3417,A:A,0),COLUMN(M$2)),0)),M3417)</f>
        <v/>
      </c>
      <c r="V3417" s="3" t="str">
        <f t="shared" si="7"/>
        <v/>
      </c>
    </row>
    <row r="3418" ht="15.75" customHeight="1">
      <c r="A3418" s="3" t="s">
        <v>3815</v>
      </c>
      <c r="B3418" s="4" t="str">
        <f t="shared" si="140"/>
        <v>LCZABACLPEW30</v>
      </c>
      <c r="D3418" s="3" t="s">
        <v>101</v>
      </c>
      <c r="G3418" s="4">
        <v>0.0</v>
      </c>
      <c r="I3418" s="4">
        <v>0.0</v>
      </c>
      <c r="J3418" s="4">
        <v>0.0</v>
      </c>
      <c r="K3418" s="4">
        <v>0.0</v>
      </c>
      <c r="L3418" s="4">
        <v>0.0</v>
      </c>
      <c r="O3418" s="6">
        <f t="shared" si="2"/>
        <v>0</v>
      </c>
      <c r="P3418" s="3" t="s">
        <v>51</v>
      </c>
      <c r="Q3418" s="3" t="str">
        <f t="shared" si="3"/>
        <v>ZZ</v>
      </c>
      <c r="R3418" s="3">
        <f t="shared" si="4"/>
        <v>0</v>
      </c>
      <c r="S3418" s="3" t="str">
        <f t="shared" si="5"/>
        <v/>
      </c>
      <c r="T3418" s="7">
        <f t="shared" si="6"/>
        <v>0</v>
      </c>
      <c r="U3418" s="8" t="str">
        <f t="array" ref="U3418">IF(W3418&lt;&gt;0,MAX(IFERROR(INDEX(A:S,MATCH(W3418,A:A,0),COLUMN(M$2)),0),IFERROR(INDEX(A:S,MATCH(AD3418,A:A,0),COLUMN(M$2)),0),IFERROR(INDEX(A:S,MATCH(AK3418,A:A,0),COLUMN(M$2)),0),IFERROR(INDEX(A:S,MATCH(AR3418,A:A,0),COLUMN(M$2)),0)),M3418)</f>
        <v/>
      </c>
      <c r="V3418" s="3" t="str">
        <f t="shared" si="7"/>
        <v/>
      </c>
    </row>
    <row r="3419" ht="15.75" customHeight="1">
      <c r="A3419" s="3" t="s">
        <v>3816</v>
      </c>
      <c r="B3419" s="4" t="str">
        <f t="shared" si="140"/>
        <v>LCZABACLWHI26</v>
      </c>
      <c r="D3419" s="3" t="s">
        <v>371</v>
      </c>
      <c r="G3419" s="4">
        <v>113.0</v>
      </c>
      <c r="I3419" s="4">
        <v>1.0</v>
      </c>
      <c r="J3419" s="4">
        <v>110.0</v>
      </c>
      <c r="K3419" s="4">
        <v>0.0</v>
      </c>
      <c r="L3419" s="4">
        <v>0.0</v>
      </c>
      <c r="M3419" s="5"/>
      <c r="O3419" s="6">
        <f t="shared" si="2"/>
        <v>112</v>
      </c>
      <c r="P3419" s="3" t="s">
        <v>137</v>
      </c>
      <c r="Q3419" s="3" t="str">
        <f t="shared" si="3"/>
        <v>LC BARSTL</v>
      </c>
      <c r="R3419" s="3">
        <f t="shared" si="4"/>
        <v>112</v>
      </c>
      <c r="S3419" s="3" t="str">
        <f t="shared" si="5"/>
        <v/>
      </c>
      <c r="T3419" s="7">
        <f t="shared" si="6"/>
        <v>112</v>
      </c>
      <c r="U3419" s="8" t="str">
        <f t="array" ref="U3419">IF(W3419&lt;&gt;0,MAX(IFERROR(INDEX(A:S,MATCH(W3419,A:A,0),COLUMN(M$2)),0),IFERROR(INDEX(A:S,MATCH(AD3419,A:A,0),COLUMN(M$2)),0),IFERROR(INDEX(A:S,MATCH(AK3419,A:A,0),COLUMN(M$2)),0),IFERROR(INDEX(A:S,MATCH(AR3419,A:A,0),COLUMN(M$2)),0)),M3419)</f>
        <v/>
      </c>
      <c r="V3419" s="3" t="str">
        <f t="shared" si="7"/>
        <v/>
      </c>
    </row>
    <row r="3420" ht="15.75" customHeight="1">
      <c r="A3420" s="3" t="s">
        <v>3817</v>
      </c>
      <c r="B3420" s="4" t="str">
        <f t="shared" si="140"/>
        <v>LCZABACLWHI30</v>
      </c>
      <c r="D3420" s="3" t="s">
        <v>371</v>
      </c>
      <c r="G3420" s="4">
        <v>29.0</v>
      </c>
      <c r="I3420" s="4">
        <v>4.0</v>
      </c>
      <c r="J3420" s="4">
        <v>23.0</v>
      </c>
      <c r="K3420" s="4">
        <v>0.0</v>
      </c>
      <c r="L3420" s="4">
        <v>0.0</v>
      </c>
      <c r="M3420" s="5"/>
      <c r="O3420" s="6">
        <f t="shared" si="2"/>
        <v>25</v>
      </c>
      <c r="P3420" s="3" t="s">
        <v>137</v>
      </c>
      <c r="Q3420" s="3" t="str">
        <f t="shared" si="3"/>
        <v>LC BARSTL</v>
      </c>
      <c r="R3420" s="3">
        <f t="shared" si="4"/>
        <v>25</v>
      </c>
      <c r="S3420" s="3" t="str">
        <f t="shared" si="5"/>
        <v/>
      </c>
      <c r="T3420" s="7">
        <f t="shared" si="6"/>
        <v>25</v>
      </c>
      <c r="U3420" s="8" t="str">
        <f t="array" ref="U3420">IF(W3420&lt;&gt;0,MAX(IFERROR(INDEX(A:S,MATCH(W3420,A:A,0),COLUMN(M$2)),0),IFERROR(INDEX(A:S,MATCH(AD3420,A:A,0),COLUMN(M$2)),0),IFERROR(INDEX(A:S,MATCH(AK3420,A:A,0),COLUMN(M$2)),0),IFERROR(INDEX(A:S,MATCH(AR3420,A:A,0),COLUMN(M$2)),0)),M3420)</f>
        <v/>
      </c>
      <c r="V3420" s="3" t="str">
        <f t="shared" si="7"/>
        <v/>
      </c>
    </row>
    <row r="3421" ht="15.75" customHeight="1">
      <c r="A3421" s="3" t="s">
        <v>3818</v>
      </c>
      <c r="B3421" s="4" t="str">
        <f t="shared" si="140"/>
        <v>LCLEBABLKVGRY30</v>
      </c>
      <c r="D3421" s="3" t="s">
        <v>371</v>
      </c>
      <c r="G3421" s="4">
        <v>211.0</v>
      </c>
      <c r="I3421" s="4">
        <v>0.0</v>
      </c>
      <c r="J3421" s="4">
        <v>209.0</v>
      </c>
      <c r="K3421" s="4">
        <v>0.0</v>
      </c>
      <c r="L3421" s="4">
        <v>0.0</v>
      </c>
      <c r="M3421" s="5">
        <v>45261.0</v>
      </c>
      <c r="N3421" s="3">
        <v>50.0</v>
      </c>
      <c r="O3421" s="6">
        <f t="shared" si="2"/>
        <v>211</v>
      </c>
      <c r="P3421" s="3" t="s">
        <v>137</v>
      </c>
      <c r="Q3421" s="3" t="str">
        <f t="shared" si="3"/>
        <v>LC BARSTL</v>
      </c>
      <c r="R3421" s="3">
        <f t="shared" si="4"/>
        <v>211</v>
      </c>
      <c r="S3421" s="3" t="str">
        <f t="shared" si="5"/>
        <v/>
      </c>
      <c r="T3421" s="7">
        <f t="shared" si="6"/>
        <v>211</v>
      </c>
      <c r="U3421" s="8">
        <f t="array" ref="U3421">IF(W3421&lt;&gt;0,MAX(IFERROR(INDEX(A:S,MATCH(W3421,A:A,0),COLUMN(M$2)),0),IFERROR(INDEX(A:S,MATCH(AD3421,A:A,0),COLUMN(M$2)),0),IFERROR(INDEX(A:S,MATCH(AK3421,A:A,0),COLUMN(M$2)),0),IFERROR(INDEX(A:S,MATCH(AR3421,A:A,0),COLUMN(M$2)),0)),M3421)</f>
        <v>45261</v>
      </c>
      <c r="V3421" s="3">
        <f t="shared" si="7"/>
        <v>50</v>
      </c>
    </row>
    <row r="3422" ht="15.75" customHeight="1">
      <c r="A3422" s="3" t="s">
        <v>3819</v>
      </c>
      <c r="B3422" s="4" t="str">
        <f t="shared" si="140"/>
        <v>LCLEBAFBMO30</v>
      </c>
      <c r="D3422" s="3" t="s">
        <v>371</v>
      </c>
      <c r="G3422" s="4">
        <v>15.0</v>
      </c>
      <c r="H3422" s="3">
        <v>40.0</v>
      </c>
      <c r="I3422" s="4">
        <v>8.0</v>
      </c>
      <c r="J3422" s="4">
        <v>5.0</v>
      </c>
      <c r="K3422" s="4">
        <v>0.0</v>
      </c>
      <c r="L3422" s="4">
        <v>0.0</v>
      </c>
      <c r="M3422" s="5">
        <v>45235.0</v>
      </c>
      <c r="O3422" s="6">
        <f t="shared" si="2"/>
        <v>7</v>
      </c>
      <c r="P3422" s="3" t="s">
        <v>137</v>
      </c>
      <c r="Q3422" s="3" t="str">
        <f t="shared" si="3"/>
        <v>LC BARSTL</v>
      </c>
      <c r="R3422" s="3">
        <f t="shared" si="4"/>
        <v>7</v>
      </c>
      <c r="S3422" s="3">
        <f t="shared" si="5"/>
        <v>40</v>
      </c>
      <c r="T3422" s="7">
        <f t="shared" si="6"/>
        <v>7</v>
      </c>
      <c r="U3422" s="8">
        <f t="array" ref="U3422">IF(W3422&lt;&gt;0,MAX(IFERROR(INDEX(A:S,MATCH(W3422,A:A,0),COLUMN(M$2)),0),IFERROR(INDEX(A:S,MATCH(AD3422,A:A,0),COLUMN(M$2)),0),IFERROR(INDEX(A:S,MATCH(AK3422,A:A,0),COLUMN(M$2)),0),IFERROR(INDEX(A:S,MATCH(AR3422,A:A,0),COLUMN(M$2)),0)),M3422)</f>
        <v>45235</v>
      </c>
      <c r="V3422" s="3" t="str">
        <f t="shared" si="7"/>
        <v/>
      </c>
    </row>
    <row r="3423" ht="15.75" customHeight="1">
      <c r="A3423" s="3" t="s">
        <v>3820</v>
      </c>
      <c r="B3423" s="4" t="str">
        <f t="shared" si="140"/>
        <v>LCLEBABLKVGRY26</v>
      </c>
      <c r="D3423" s="3" t="s">
        <v>371</v>
      </c>
      <c r="G3423" s="4">
        <v>247.0</v>
      </c>
      <c r="I3423" s="4">
        <v>26.0</v>
      </c>
      <c r="J3423" s="4">
        <v>219.0</v>
      </c>
      <c r="K3423" s="4">
        <v>0.0</v>
      </c>
      <c r="L3423" s="4">
        <v>0.0</v>
      </c>
      <c r="M3423" s="5"/>
      <c r="O3423" s="6">
        <f t="shared" si="2"/>
        <v>221</v>
      </c>
      <c r="P3423" s="3" t="s">
        <v>137</v>
      </c>
      <c r="Q3423" s="3" t="str">
        <f t="shared" si="3"/>
        <v>LC BARSTL</v>
      </c>
      <c r="R3423" s="3">
        <f t="shared" si="4"/>
        <v>221</v>
      </c>
      <c r="S3423" s="3" t="str">
        <f t="shared" si="5"/>
        <v/>
      </c>
      <c r="T3423" s="7">
        <f t="shared" si="6"/>
        <v>221</v>
      </c>
      <c r="U3423" s="8" t="str">
        <f t="array" ref="U3423">IF(W3423&lt;&gt;0,MAX(IFERROR(INDEX(A:S,MATCH(W3423,A:A,0),COLUMN(M$2)),0),IFERROR(INDEX(A:S,MATCH(AD3423,A:A,0),COLUMN(M$2)),0),IFERROR(INDEX(A:S,MATCH(AK3423,A:A,0),COLUMN(M$2)),0),IFERROR(INDEX(A:S,MATCH(AR3423,A:A,0),COLUMN(M$2)),0)),M3423)</f>
        <v/>
      </c>
      <c r="V3423" s="3" t="str">
        <f t="shared" si="7"/>
        <v/>
      </c>
    </row>
    <row r="3424" ht="15.75" customHeight="1">
      <c r="A3424" s="3" t="s">
        <v>3821</v>
      </c>
      <c r="B3424" s="4" t="str">
        <f t="shared" si="140"/>
        <v>LCLEBAFBMO26</v>
      </c>
      <c r="D3424" s="3" t="s">
        <v>371</v>
      </c>
      <c r="G3424" s="4">
        <v>43.0</v>
      </c>
      <c r="H3424" s="3">
        <v>30.0</v>
      </c>
      <c r="I3424" s="4">
        <v>7.0</v>
      </c>
      <c r="J3424" s="4">
        <v>34.0</v>
      </c>
      <c r="K3424" s="4">
        <v>0.0</v>
      </c>
      <c r="L3424" s="4">
        <v>0.0</v>
      </c>
      <c r="M3424" s="5">
        <v>45235.0</v>
      </c>
      <c r="O3424" s="6">
        <f t="shared" si="2"/>
        <v>36</v>
      </c>
      <c r="P3424" s="3" t="s">
        <v>137</v>
      </c>
      <c r="Q3424" s="3" t="str">
        <f t="shared" si="3"/>
        <v>LC BARSTL</v>
      </c>
      <c r="R3424" s="3">
        <f t="shared" si="4"/>
        <v>36</v>
      </c>
      <c r="S3424" s="3">
        <f t="shared" si="5"/>
        <v>30</v>
      </c>
      <c r="T3424" s="7">
        <f t="shared" si="6"/>
        <v>36</v>
      </c>
      <c r="U3424" s="8">
        <f t="array" ref="U3424">IF(W3424&lt;&gt;0,MAX(IFERROR(INDEX(A:S,MATCH(W3424,A:A,0),COLUMN(M$2)),0),IFERROR(INDEX(A:S,MATCH(AD3424,A:A,0),COLUMN(M$2)),0),IFERROR(INDEX(A:S,MATCH(AK3424,A:A,0),COLUMN(M$2)),0),IFERROR(INDEX(A:S,MATCH(AR3424,A:A,0),COLUMN(M$2)),0)),M3424)</f>
        <v>45235</v>
      </c>
      <c r="V3424" s="3" t="str">
        <f t="shared" si="7"/>
        <v/>
      </c>
    </row>
    <row r="3425" ht="15.75" customHeight="1">
      <c r="A3425" s="3" t="s">
        <v>3822</v>
      </c>
      <c r="B3425" s="4" t="str">
        <f t="shared" si="140"/>
        <v>LCTABABLKVGRY30</v>
      </c>
      <c r="D3425" s="3" t="s">
        <v>371</v>
      </c>
      <c r="G3425" s="4">
        <v>28.0</v>
      </c>
      <c r="I3425" s="4">
        <v>2.0</v>
      </c>
      <c r="J3425" s="4">
        <v>24.0</v>
      </c>
      <c r="K3425" s="4">
        <v>0.0</v>
      </c>
      <c r="L3425" s="4">
        <v>0.0</v>
      </c>
      <c r="M3425" s="5"/>
      <c r="O3425" s="6">
        <f t="shared" si="2"/>
        <v>26</v>
      </c>
      <c r="P3425" s="3" t="s">
        <v>137</v>
      </c>
      <c r="Q3425" s="3" t="str">
        <f t="shared" si="3"/>
        <v>LC BARSTL</v>
      </c>
      <c r="R3425" s="3">
        <f t="shared" si="4"/>
        <v>26</v>
      </c>
      <c r="S3425" s="3" t="str">
        <f t="shared" si="5"/>
        <v/>
      </c>
      <c r="T3425" s="7">
        <f t="shared" si="6"/>
        <v>26</v>
      </c>
      <c r="U3425" s="8" t="str">
        <f t="array" ref="U3425">IF(W3425&lt;&gt;0,MAX(IFERROR(INDEX(A:S,MATCH(W3425,A:A,0),COLUMN(M$2)),0),IFERROR(INDEX(A:S,MATCH(AD3425,A:A,0),COLUMN(M$2)),0),IFERROR(INDEX(A:S,MATCH(AK3425,A:A,0),COLUMN(M$2)),0),IFERROR(INDEX(A:S,MATCH(AR3425,A:A,0),COLUMN(M$2)),0)),M3425)</f>
        <v/>
      </c>
      <c r="V3425" s="3" t="str">
        <f t="shared" si="7"/>
        <v/>
      </c>
    </row>
    <row r="3426" ht="15.75" customHeight="1">
      <c r="A3426" s="3" t="s">
        <v>3823</v>
      </c>
      <c r="B3426" s="4" t="str">
        <f t="shared" si="140"/>
        <v>LCTABAFBMO30</v>
      </c>
      <c r="D3426" s="3" t="s">
        <v>371</v>
      </c>
      <c r="G3426" s="4">
        <v>36.0</v>
      </c>
      <c r="I3426" s="4">
        <v>2.0</v>
      </c>
      <c r="J3426" s="4">
        <v>32.0</v>
      </c>
      <c r="K3426" s="4">
        <v>0.0</v>
      </c>
      <c r="L3426" s="4">
        <v>0.0</v>
      </c>
      <c r="M3426" s="5"/>
      <c r="O3426" s="6">
        <f t="shared" si="2"/>
        <v>34</v>
      </c>
      <c r="P3426" s="3" t="s">
        <v>137</v>
      </c>
      <c r="Q3426" s="3" t="str">
        <f t="shared" si="3"/>
        <v>LC BARSTL</v>
      </c>
      <c r="R3426" s="3">
        <f t="shared" si="4"/>
        <v>34</v>
      </c>
      <c r="S3426" s="3" t="str">
        <f t="shared" si="5"/>
        <v/>
      </c>
      <c r="T3426" s="7">
        <f t="shared" si="6"/>
        <v>34</v>
      </c>
      <c r="U3426" s="8" t="str">
        <f t="array" ref="U3426">IF(W3426&lt;&gt;0,MAX(IFERROR(INDEX(A:S,MATCH(W3426,A:A,0),COLUMN(M$2)),0),IFERROR(INDEX(A:S,MATCH(AD3426,A:A,0),COLUMN(M$2)),0),IFERROR(INDEX(A:S,MATCH(AK3426,A:A,0),COLUMN(M$2)),0),IFERROR(INDEX(A:S,MATCH(AR3426,A:A,0),COLUMN(M$2)),0)),M3426)</f>
        <v/>
      </c>
      <c r="V3426" s="3" t="str">
        <f t="shared" si="7"/>
        <v/>
      </c>
    </row>
    <row r="3427" ht="15.75" customHeight="1">
      <c r="A3427" s="3" t="s">
        <v>3824</v>
      </c>
      <c r="B3427" s="4" t="str">
        <f t="shared" si="140"/>
        <v>LCTABABLKVGRY26</v>
      </c>
      <c r="D3427" s="3" t="s">
        <v>371</v>
      </c>
      <c r="G3427" s="4">
        <v>25.0</v>
      </c>
      <c r="I3427" s="4">
        <v>4.0</v>
      </c>
      <c r="J3427" s="4">
        <v>19.0</v>
      </c>
      <c r="K3427" s="4">
        <v>0.0</v>
      </c>
      <c r="L3427" s="4">
        <v>0.0</v>
      </c>
      <c r="M3427" s="5"/>
      <c r="O3427" s="6">
        <f t="shared" si="2"/>
        <v>21</v>
      </c>
      <c r="P3427" s="3" t="s">
        <v>137</v>
      </c>
      <c r="Q3427" s="3" t="str">
        <f t="shared" si="3"/>
        <v>LC BARSTL</v>
      </c>
      <c r="R3427" s="3">
        <f t="shared" si="4"/>
        <v>21</v>
      </c>
      <c r="S3427" s="3" t="str">
        <f t="shared" si="5"/>
        <v/>
      </c>
      <c r="T3427" s="7">
        <f t="shared" si="6"/>
        <v>21</v>
      </c>
      <c r="U3427" s="8" t="str">
        <f t="array" ref="U3427">IF(W3427&lt;&gt;0,MAX(IFERROR(INDEX(A:S,MATCH(W3427,A:A,0),COLUMN(M$2)),0),IFERROR(INDEX(A:S,MATCH(AD3427,A:A,0),COLUMN(M$2)),0),IFERROR(INDEX(A:S,MATCH(AK3427,A:A,0),COLUMN(M$2)),0),IFERROR(INDEX(A:S,MATCH(AR3427,A:A,0),COLUMN(M$2)),0)),M3427)</f>
        <v/>
      </c>
      <c r="V3427" s="3" t="str">
        <f t="shared" si="7"/>
        <v/>
      </c>
    </row>
    <row r="3428" ht="15.75" customHeight="1">
      <c r="A3428" s="3" t="s">
        <v>3825</v>
      </c>
      <c r="B3428" s="4" t="str">
        <f t="shared" si="140"/>
        <v>LCTABAFBMO26</v>
      </c>
      <c r="D3428" s="3" t="s">
        <v>371</v>
      </c>
      <c r="G3428" s="4">
        <v>50.0</v>
      </c>
      <c r="I3428" s="4">
        <v>0.0</v>
      </c>
      <c r="J3428" s="4">
        <v>48.0</v>
      </c>
      <c r="K3428" s="4">
        <v>0.0</v>
      </c>
      <c r="L3428" s="4">
        <v>0.0</v>
      </c>
      <c r="M3428" s="5"/>
      <c r="O3428" s="6">
        <f t="shared" si="2"/>
        <v>50</v>
      </c>
      <c r="P3428" s="3" t="s">
        <v>137</v>
      </c>
      <c r="Q3428" s="3" t="str">
        <f t="shared" si="3"/>
        <v>LC BARSTL</v>
      </c>
      <c r="R3428" s="3">
        <f t="shared" si="4"/>
        <v>50</v>
      </c>
      <c r="S3428" s="3" t="str">
        <f t="shared" si="5"/>
        <v/>
      </c>
      <c r="T3428" s="7">
        <f t="shared" si="6"/>
        <v>50</v>
      </c>
      <c r="U3428" s="8" t="str">
        <f t="array" ref="U3428">IF(W3428&lt;&gt;0,MAX(IFERROR(INDEX(A:S,MATCH(W3428,A:A,0),COLUMN(M$2)),0),IFERROR(INDEX(A:S,MATCH(AD3428,A:A,0),COLUMN(M$2)),0),IFERROR(INDEX(A:S,MATCH(AK3428,A:A,0),COLUMN(M$2)),0),IFERROR(INDEX(A:S,MATCH(AR3428,A:A,0),COLUMN(M$2)),0)),M3428)</f>
        <v/>
      </c>
      <c r="V3428" s="3" t="str">
        <f t="shared" si="7"/>
        <v/>
      </c>
    </row>
    <row r="3429" ht="15.75" customHeight="1">
      <c r="A3429" s="3" t="s">
        <v>3826</v>
      </c>
      <c r="B3429" s="4" t="str">
        <f t="shared" si="140"/>
        <v>LCMARCHTRU</v>
      </c>
      <c r="D3429" s="3" t="s">
        <v>371</v>
      </c>
      <c r="G3429" s="4">
        <v>14.0</v>
      </c>
      <c r="I3429" s="4">
        <v>0.0</v>
      </c>
      <c r="J3429" s="4">
        <v>13.0</v>
      </c>
      <c r="K3429" s="4">
        <v>0.0</v>
      </c>
      <c r="L3429" s="4">
        <v>0.0</v>
      </c>
      <c r="M3429" s="5"/>
      <c r="O3429" s="6">
        <f t="shared" si="2"/>
        <v>14</v>
      </c>
      <c r="P3429" s="3" t="s">
        <v>628</v>
      </c>
      <c r="Q3429" s="3" t="str">
        <f t="shared" si="3"/>
        <v>LC ACCENT</v>
      </c>
      <c r="R3429" s="3">
        <f t="shared" si="4"/>
        <v>14</v>
      </c>
      <c r="S3429" s="3" t="str">
        <f t="shared" si="5"/>
        <v/>
      </c>
      <c r="T3429" s="7">
        <f t="shared" si="6"/>
        <v>14</v>
      </c>
      <c r="U3429" s="8" t="str">
        <f t="array" ref="U3429">IF(W3429&lt;&gt;0,MAX(IFERROR(INDEX(A:S,MATCH(W3429,A:A,0),COLUMN(M$2)),0),IFERROR(INDEX(A:S,MATCH(AD3429,A:A,0),COLUMN(M$2)),0),IFERROR(INDEX(A:S,MATCH(AK3429,A:A,0),COLUMN(M$2)),0),IFERROR(INDEX(A:S,MATCH(AR3429,A:A,0),COLUMN(M$2)),0)),M3429)</f>
        <v/>
      </c>
      <c r="V3429" s="3" t="str">
        <f t="shared" si="7"/>
        <v/>
      </c>
    </row>
    <row r="3430" ht="15.75" customHeight="1">
      <c r="A3430" s="3" t="s">
        <v>3827</v>
      </c>
      <c r="B3430" s="4" t="str">
        <f t="shared" si="140"/>
        <v>LCMARCHCHA</v>
      </c>
      <c r="D3430" s="3" t="s">
        <v>371</v>
      </c>
      <c r="G3430" s="4">
        <v>41.0</v>
      </c>
      <c r="I3430" s="4">
        <v>2.0</v>
      </c>
      <c r="J3430" s="4">
        <v>38.0</v>
      </c>
      <c r="K3430" s="4">
        <v>0.0</v>
      </c>
      <c r="L3430" s="4">
        <v>0.0</v>
      </c>
      <c r="M3430" s="5"/>
      <c r="O3430" s="6">
        <f t="shared" si="2"/>
        <v>39</v>
      </c>
      <c r="P3430" s="3" t="s">
        <v>628</v>
      </c>
      <c r="Q3430" s="3" t="str">
        <f t="shared" si="3"/>
        <v>LC ACCENT</v>
      </c>
      <c r="R3430" s="3">
        <f t="shared" si="4"/>
        <v>39</v>
      </c>
      <c r="S3430" s="3" t="str">
        <f t="shared" si="5"/>
        <v/>
      </c>
      <c r="T3430" s="7">
        <f t="shared" si="6"/>
        <v>39</v>
      </c>
      <c r="U3430" s="8" t="str">
        <f t="array" ref="U3430">IF(W3430&lt;&gt;0,MAX(IFERROR(INDEX(A:S,MATCH(W3430,A:A,0),COLUMN(M$2)),0),IFERROR(INDEX(A:S,MATCH(AD3430,A:A,0),COLUMN(M$2)),0),IFERROR(INDEX(A:S,MATCH(AK3430,A:A,0),COLUMN(M$2)),0),IFERROR(INDEX(A:S,MATCH(AR3430,A:A,0),COLUMN(M$2)),0)),M3430)</f>
        <v/>
      </c>
      <c r="V3430" s="3" t="str">
        <f t="shared" si="7"/>
        <v/>
      </c>
    </row>
    <row r="3431" ht="15.75" customHeight="1">
      <c r="A3431" s="3" t="s">
        <v>3828</v>
      </c>
      <c r="B3431" s="4" t="str">
        <f t="shared" si="140"/>
        <v>LCMACHTRU</v>
      </c>
      <c r="D3431" s="3" t="s">
        <v>371</v>
      </c>
      <c r="G3431" s="4">
        <v>74.0</v>
      </c>
      <c r="I3431" s="4">
        <v>0.0</v>
      </c>
      <c r="J3431" s="4">
        <v>73.0</v>
      </c>
      <c r="K3431" s="4">
        <v>0.0</v>
      </c>
      <c r="L3431" s="4">
        <v>0.0</v>
      </c>
      <c r="M3431" s="5"/>
      <c r="O3431" s="6">
        <f t="shared" si="2"/>
        <v>74</v>
      </c>
      <c r="P3431" s="3" t="s">
        <v>628</v>
      </c>
      <c r="Q3431" s="3" t="str">
        <f t="shared" si="3"/>
        <v>LC ACCENT</v>
      </c>
      <c r="R3431" s="3">
        <f t="shared" si="4"/>
        <v>74</v>
      </c>
      <c r="S3431" s="3" t="str">
        <f t="shared" si="5"/>
        <v/>
      </c>
      <c r="T3431" s="7">
        <f t="shared" si="6"/>
        <v>74</v>
      </c>
      <c r="U3431" s="8" t="str">
        <f t="array" ref="U3431">IF(W3431&lt;&gt;0,MAX(IFERROR(INDEX(A:S,MATCH(W3431,A:A,0),COLUMN(M$2)),0),IFERROR(INDEX(A:S,MATCH(AD3431,A:A,0),COLUMN(M$2)),0),IFERROR(INDEX(A:S,MATCH(AK3431,A:A,0),COLUMN(M$2)),0),IFERROR(INDEX(A:S,MATCH(AR3431,A:A,0),COLUMN(M$2)),0)),M3431)</f>
        <v/>
      </c>
      <c r="V3431" s="3" t="str">
        <f t="shared" si="7"/>
        <v/>
      </c>
    </row>
    <row r="3432" ht="15.75" customHeight="1">
      <c r="A3432" s="3" t="s">
        <v>3829</v>
      </c>
      <c r="B3432" s="4" t="str">
        <f t="shared" si="140"/>
        <v>LCKYDIWDLT</v>
      </c>
      <c r="D3432" s="3" t="s">
        <v>371</v>
      </c>
      <c r="G3432" s="4">
        <v>12.0</v>
      </c>
      <c r="I3432" s="4">
        <v>0.0</v>
      </c>
      <c r="J3432" s="4">
        <v>0.0</v>
      </c>
      <c r="K3432" s="4">
        <v>0.0</v>
      </c>
      <c r="L3432" s="4">
        <v>0.0</v>
      </c>
      <c r="M3432" s="5">
        <v>45277.0</v>
      </c>
      <c r="N3432" s="3">
        <v>29.0</v>
      </c>
      <c r="O3432" s="6">
        <f t="shared" si="2"/>
        <v>12</v>
      </c>
      <c r="P3432" s="3" t="s">
        <v>144</v>
      </c>
      <c r="Q3432" s="3" t="str">
        <f t="shared" si="3"/>
        <v>LC DINING TABLES</v>
      </c>
      <c r="R3432" s="3">
        <f t="shared" si="4"/>
        <v>12</v>
      </c>
      <c r="S3432" s="3" t="str">
        <f t="shared" si="5"/>
        <v/>
      </c>
      <c r="T3432" s="7">
        <f t="shared" si="6"/>
        <v>12</v>
      </c>
      <c r="U3432" s="8">
        <f t="array" ref="U3432">IF(W3432&lt;&gt;0,MAX(IFERROR(INDEX(A:S,MATCH(W3432,A:A,0),COLUMN(M$2)),0),IFERROR(INDEX(A:S,MATCH(AD3432,A:A,0),COLUMN(M$2)),0),IFERROR(INDEX(A:S,MATCH(AK3432,A:A,0),COLUMN(M$2)),0),IFERROR(INDEX(A:S,MATCH(AR3432,A:A,0),COLUMN(M$2)),0)),M3432)</f>
        <v>45277</v>
      </c>
      <c r="V3432" s="3">
        <f t="shared" si="7"/>
        <v>29</v>
      </c>
    </row>
    <row r="3433" ht="15.75" customHeight="1">
      <c r="A3433" s="3" t="s">
        <v>3830</v>
      </c>
      <c r="B3433" s="4" t="str">
        <f t="shared" si="140"/>
        <v>SETODMATRU</v>
      </c>
      <c r="D3433" s="3" t="s">
        <v>371</v>
      </c>
      <c r="G3433" s="4">
        <v>0.0</v>
      </c>
      <c r="I3433" s="4">
        <v>0.0</v>
      </c>
      <c r="J3433" s="4">
        <v>6.0</v>
      </c>
      <c r="K3433" s="4">
        <v>0.0</v>
      </c>
      <c r="L3433" s="4">
        <v>0.0</v>
      </c>
      <c r="O3433" s="6">
        <f t="shared" si="2"/>
        <v>6</v>
      </c>
      <c r="P3433" s="3" t="s">
        <v>102</v>
      </c>
      <c r="Q3433" s="3" t="str">
        <f t="shared" si="3"/>
        <v>OD</v>
      </c>
      <c r="R3433" s="3">
        <f t="shared" si="4"/>
        <v>12</v>
      </c>
      <c r="S3433" s="3">
        <f t="shared" si="5"/>
        <v>0</v>
      </c>
      <c r="T3433" s="7">
        <f t="shared" si="6"/>
        <v>6</v>
      </c>
      <c r="U3433" s="8">
        <f t="array" ref="U3433">IF(W3433&lt;&gt;0,MAX(IFERROR(INDEX(A:S,MATCH(W3433,A:A,0),COLUMN(M$2)),0),IFERROR(INDEX(A:S,MATCH(AD3433,A:A,0),COLUMN(M$2)),0),IFERROR(INDEX(A:S,MATCH(AK3433,A:A,0),COLUMN(M$2)),0),IFERROR(INDEX(A:S,MATCH(AR3433,A:A,0),COLUMN(M$2)),0)),M3433)</f>
        <v>45277</v>
      </c>
      <c r="V3433" s="3">
        <f t="shared" si="7"/>
        <v>6</v>
      </c>
      <c r="W3433" s="3" t="s">
        <v>3828</v>
      </c>
      <c r="X3433" s="3">
        <v>4.0</v>
      </c>
      <c r="Y3433" s="3">
        <f t="array" ref="Y3433">ROUNDDOWN(INDEX($A:$O,MATCH(W3433,$A:$A,0),COLUMN(O$1))/X3433,0)</f>
        <v>18</v>
      </c>
      <c r="Z3433" s="3">
        <f t="array" ref="Z3433">ROUNDDOWN(INDEX($A:$J,MATCH(W3433,$A:$A,0),COLUMN(H$1))/X3433,0)+Y3433</f>
        <v>18</v>
      </c>
      <c r="AA3433" s="5" t="str">
        <f t="array" ref="AA3433">XLOOKUP(W3433,A:A,M:M)</f>
        <v/>
      </c>
      <c r="AB3433" s="3">
        <f t="array" ref="AB3433">ROUNDDOWN(INDEX($A:$N,MATCH(W3433,$A:$A,0),COLUMN(N$1))/X3433,0)+Z3433</f>
        <v>18</v>
      </c>
      <c r="AC3433" s="3" t="str">
        <f t="array" ref="AC3433">INDEX($A:$P,MATCH(W3433,$A:$A,0),COLUMN(P$1))</f>
        <v>LC ACCENT</v>
      </c>
      <c r="AD3433" s="3" t="s">
        <v>3829</v>
      </c>
      <c r="AE3433" s="3">
        <v>1.0</v>
      </c>
      <c r="AF3433" s="3">
        <f t="array" ref="AF3433">ROUNDDOWN(INDEX($A:$O,MATCH(AD3433,$A:$A,0),COLUMN(O$1))/AE3433,0)</f>
        <v>12</v>
      </c>
      <c r="AG3433" s="3">
        <f t="array" ref="AG3433">ROUNDDOWN(INDEX($A:$J,MATCH(AD3433,$A:$A,0),COLUMN(H$1))/AE3433,0)+AF3433</f>
        <v>12</v>
      </c>
      <c r="AH3433" s="5">
        <f t="array" ref="AH3433">XLOOKUP(AD3433,A:A,M:M)</f>
        <v>45277</v>
      </c>
      <c r="AI3433" s="3">
        <f t="array" ref="AI3433">ROUNDDOWN(INDEX($A:$N,MATCH(AD3433,$A:$A,0),COLUMN(N$1))/AE3433,0)+AG3433</f>
        <v>41</v>
      </c>
      <c r="AJ3433" s="3" t="str">
        <f t="array" ref="AJ3433">INDEX($A:$P,MATCH(AD3433,$A:$A,0),COLUMN(P$1))</f>
        <v>LC DINING TABLES</v>
      </c>
    </row>
    <row r="3434" ht="15.75" customHeight="1">
      <c r="A3434" s="3" t="s">
        <v>3831</v>
      </c>
      <c r="B3434" s="4" t="str">
        <f t="shared" si="140"/>
        <v>LCMACHCHA</v>
      </c>
      <c r="D3434" s="3" t="s">
        <v>371</v>
      </c>
      <c r="G3434" s="4">
        <v>81.0</v>
      </c>
      <c r="I3434" s="4">
        <v>0.0</v>
      </c>
      <c r="J3434" s="4">
        <v>0.0</v>
      </c>
      <c r="K3434" s="4">
        <v>0.0</v>
      </c>
      <c r="L3434" s="4">
        <v>0.0</v>
      </c>
      <c r="M3434" s="5"/>
      <c r="O3434" s="6">
        <f t="shared" si="2"/>
        <v>81</v>
      </c>
      <c r="P3434" s="3" t="s">
        <v>108</v>
      </c>
      <c r="Q3434" s="3" t="str">
        <f t="shared" si="3"/>
        <v>LC DINING CHAIRS</v>
      </c>
      <c r="R3434" s="3">
        <f t="shared" si="4"/>
        <v>81</v>
      </c>
      <c r="S3434" s="3" t="str">
        <f t="shared" si="5"/>
        <v/>
      </c>
      <c r="T3434" s="7">
        <f t="shared" si="6"/>
        <v>81</v>
      </c>
      <c r="U3434" s="8" t="str">
        <f t="array" ref="U3434">IF(W3434&lt;&gt;0,MAX(IFERROR(INDEX(A:S,MATCH(W3434,A:A,0),COLUMN(M$2)),0),IFERROR(INDEX(A:S,MATCH(AD3434,A:A,0),COLUMN(M$2)),0),IFERROR(INDEX(A:S,MATCH(AK3434,A:A,0),COLUMN(M$2)),0),IFERROR(INDEX(A:S,MATCH(AR3434,A:A,0),COLUMN(M$2)),0)),M3434)</f>
        <v/>
      </c>
      <c r="V3434" s="3" t="str">
        <f t="shared" si="7"/>
        <v/>
      </c>
    </row>
    <row r="3435" ht="15.75" customHeight="1">
      <c r="A3435" s="3" t="s">
        <v>3832</v>
      </c>
      <c r="B3435" s="4" t="str">
        <f t="shared" si="140"/>
        <v>LCKYDIWDDK</v>
      </c>
      <c r="D3435" s="3" t="s">
        <v>371</v>
      </c>
      <c r="G3435" s="4">
        <v>7.0</v>
      </c>
      <c r="I3435" s="4">
        <v>0.0</v>
      </c>
      <c r="J3435" s="4">
        <v>6.0</v>
      </c>
      <c r="K3435" s="4">
        <v>0.0</v>
      </c>
      <c r="L3435" s="4">
        <v>0.0</v>
      </c>
      <c r="M3435" s="5">
        <v>45270.0</v>
      </c>
      <c r="N3435" s="3">
        <v>12.0</v>
      </c>
      <c r="O3435" s="6">
        <f t="shared" si="2"/>
        <v>7</v>
      </c>
      <c r="P3435" s="3" t="s">
        <v>144</v>
      </c>
      <c r="Q3435" s="3" t="str">
        <f t="shared" si="3"/>
        <v>LC DINING TABLES</v>
      </c>
      <c r="R3435" s="3">
        <f t="shared" si="4"/>
        <v>7</v>
      </c>
      <c r="S3435" s="3" t="str">
        <f t="shared" si="5"/>
        <v/>
      </c>
      <c r="T3435" s="7">
        <f t="shared" si="6"/>
        <v>7</v>
      </c>
      <c r="U3435" s="8">
        <f t="array" ref="U3435">IF(W3435&lt;&gt;0,MAX(IFERROR(INDEX(A:S,MATCH(W3435,A:A,0),COLUMN(M$2)),0),IFERROR(INDEX(A:S,MATCH(AD3435,A:A,0),COLUMN(M$2)),0),IFERROR(INDEX(A:S,MATCH(AK3435,A:A,0),COLUMN(M$2)),0),IFERROR(INDEX(A:S,MATCH(AR3435,A:A,0),COLUMN(M$2)),0)),M3435)</f>
        <v>45270</v>
      </c>
      <c r="V3435" s="3">
        <f t="shared" si="7"/>
        <v>12</v>
      </c>
    </row>
    <row r="3436" ht="15.75" customHeight="1">
      <c r="A3436" s="3" t="s">
        <v>3833</v>
      </c>
      <c r="B3436" s="4" t="str">
        <f t="shared" si="140"/>
        <v>SETODMACHA</v>
      </c>
      <c r="D3436" s="3" t="s">
        <v>371</v>
      </c>
      <c r="G3436" s="4">
        <v>0.0</v>
      </c>
      <c r="I3436" s="4">
        <v>22.0</v>
      </c>
      <c r="J3436" s="4">
        <v>0.0</v>
      </c>
      <c r="K3436" s="4">
        <v>0.0</v>
      </c>
      <c r="L3436" s="4">
        <v>0.0</v>
      </c>
      <c r="O3436" s="6">
        <f t="shared" si="2"/>
        <v>-22</v>
      </c>
      <c r="P3436" s="3" t="s">
        <v>102</v>
      </c>
      <c r="Q3436" s="3" t="str">
        <f t="shared" si="3"/>
        <v>OD</v>
      </c>
      <c r="R3436" s="3">
        <f t="shared" si="4"/>
        <v>12</v>
      </c>
      <c r="S3436" s="3">
        <f t="shared" si="5"/>
        <v>0</v>
      </c>
      <c r="T3436" s="7">
        <f t="shared" si="6"/>
        <v>0</v>
      </c>
      <c r="U3436" s="8">
        <f t="array" ref="U3436">IF(W3436&lt;&gt;0,MAX(IFERROR(INDEX(A:S,MATCH(W3436,A:A,0),COLUMN(M$2)),0),IFERROR(INDEX(A:S,MATCH(AD3436,A:A,0),COLUMN(M$2)),0),IFERROR(INDEX(A:S,MATCH(AK3436,A:A,0),COLUMN(M$2)),0),IFERROR(INDEX(A:S,MATCH(AR3436,A:A,0),COLUMN(M$2)),0)),M3436)</f>
        <v>45277</v>
      </c>
      <c r="V3436" s="3">
        <f t="shared" si="7"/>
        <v>6</v>
      </c>
      <c r="W3436" s="3" t="s">
        <v>3828</v>
      </c>
      <c r="X3436" s="3">
        <v>4.0</v>
      </c>
      <c r="Y3436" s="3">
        <f t="array" ref="Y3436">ROUNDDOWN(INDEX($A:$O,MATCH(W3436,$A:$A,0),COLUMN(O$1))/X3436,0)</f>
        <v>18</v>
      </c>
      <c r="Z3436" s="3">
        <f t="array" ref="Z3436">ROUNDDOWN(INDEX($A:$J,MATCH(W3436,$A:$A,0),COLUMN(H$1))/X3436,0)+Y3436</f>
        <v>18</v>
      </c>
      <c r="AA3436" s="5" t="str">
        <f t="array" ref="AA3436">XLOOKUP(W3436,A:A,M:M)</f>
        <v/>
      </c>
      <c r="AB3436" s="3">
        <f t="array" ref="AB3436">ROUNDDOWN(INDEX($A:$N,MATCH(W3436,$A:$A,0),COLUMN(N$1))/X3436,0)+Z3436</f>
        <v>18</v>
      </c>
      <c r="AC3436" s="3" t="str">
        <f t="array" ref="AC3436">INDEX($A:$P,MATCH(W3436,$A:$A,0),COLUMN(P$1))</f>
        <v>LC ACCENT</v>
      </c>
      <c r="AD3436" s="3" t="s">
        <v>3829</v>
      </c>
      <c r="AE3436" s="3">
        <v>1.0</v>
      </c>
      <c r="AF3436" s="3">
        <f t="array" ref="AF3436">ROUNDDOWN(INDEX($A:$O,MATCH(AD3436,$A:$A,0),COLUMN(O$1))/AE3436,0)</f>
        <v>12</v>
      </c>
      <c r="AG3436" s="3">
        <f t="array" ref="AG3436">ROUNDDOWN(INDEX($A:$J,MATCH(AD3436,$A:$A,0),COLUMN(H$1))/AE3436,0)+AF3436</f>
        <v>12</v>
      </c>
      <c r="AH3436" s="5">
        <f t="array" ref="AH3436">XLOOKUP(AD3436,A:A,M:M)</f>
        <v>45277</v>
      </c>
      <c r="AI3436" s="3">
        <f t="array" ref="AI3436">ROUNDDOWN(INDEX($A:$N,MATCH(AD3436,$A:$A,0),COLUMN(N$1))/AE3436,0)+AG3436</f>
        <v>41</v>
      </c>
      <c r="AJ3436" s="3" t="str">
        <f t="array" ref="AJ3436">INDEX($A:$P,MATCH(AD3436,$A:$A,0),COLUMN(P$1))</f>
        <v>LC DINING TABLES</v>
      </c>
    </row>
    <row r="3437" ht="15.75" customHeight="1">
      <c r="A3437" s="3" t="s">
        <v>3834</v>
      </c>
      <c r="B3437" s="4" t="str">
        <f t="shared" si="140"/>
        <v>LCGRCHGRY</v>
      </c>
      <c r="D3437" s="3" t="s">
        <v>371</v>
      </c>
      <c r="G3437" s="4">
        <v>55.0</v>
      </c>
      <c r="I3437" s="4">
        <v>4.0</v>
      </c>
      <c r="J3437" s="4">
        <v>50.0</v>
      </c>
      <c r="K3437" s="4">
        <v>0.0</v>
      </c>
      <c r="L3437" s="4">
        <v>0.0</v>
      </c>
      <c r="M3437" s="5"/>
      <c r="O3437" s="6">
        <f t="shared" si="2"/>
        <v>51</v>
      </c>
      <c r="P3437" s="3" t="s">
        <v>628</v>
      </c>
      <c r="Q3437" s="3" t="str">
        <f t="shared" si="3"/>
        <v>LC ACCENT</v>
      </c>
      <c r="R3437" s="3">
        <f t="shared" si="4"/>
        <v>51</v>
      </c>
      <c r="S3437" s="3" t="str">
        <f t="shared" si="5"/>
        <v/>
      </c>
      <c r="T3437" s="7">
        <f t="shared" si="6"/>
        <v>51</v>
      </c>
      <c r="U3437" s="8" t="str">
        <f t="array" ref="U3437">IF(W3437&lt;&gt;0,MAX(IFERROR(INDEX(A:S,MATCH(W3437,A:A,0),COLUMN(M$2)),0),IFERROR(INDEX(A:S,MATCH(AD3437,A:A,0),COLUMN(M$2)),0),IFERROR(INDEX(A:S,MATCH(AK3437,A:A,0),COLUMN(M$2)),0),IFERROR(INDEX(A:S,MATCH(AR3437,A:A,0),COLUMN(M$2)),0)),M3437)</f>
        <v/>
      </c>
      <c r="V3437" s="3" t="str">
        <f t="shared" si="7"/>
        <v/>
      </c>
    </row>
    <row r="3438" ht="15.75" customHeight="1">
      <c r="A3438" s="3" t="s">
        <v>3835</v>
      </c>
      <c r="B3438" s="4" t="str">
        <f t="shared" si="140"/>
        <v>LCGRCHCHA</v>
      </c>
      <c r="D3438" s="3" t="s">
        <v>371</v>
      </c>
      <c r="G3438" s="4">
        <v>1.0</v>
      </c>
      <c r="I3438" s="4">
        <v>1.0</v>
      </c>
      <c r="J3438" s="4">
        <v>0.0</v>
      </c>
      <c r="K3438" s="4">
        <v>0.0</v>
      </c>
      <c r="L3438" s="4">
        <v>0.0</v>
      </c>
      <c r="M3438" s="5">
        <v>45270.0</v>
      </c>
      <c r="N3438" s="3">
        <v>53.0</v>
      </c>
      <c r="O3438" s="6">
        <f t="shared" si="2"/>
        <v>0</v>
      </c>
      <c r="P3438" s="3" t="s">
        <v>628</v>
      </c>
      <c r="Q3438" s="3" t="str">
        <f t="shared" si="3"/>
        <v>LC ACCENT</v>
      </c>
      <c r="R3438" s="3">
        <f t="shared" si="4"/>
        <v>0</v>
      </c>
      <c r="S3438" s="3" t="str">
        <f t="shared" si="5"/>
        <v/>
      </c>
      <c r="T3438" s="7">
        <f t="shared" si="6"/>
        <v>0</v>
      </c>
      <c r="U3438" s="8">
        <f t="array" ref="U3438">IF(W3438&lt;&gt;0,MAX(IFERROR(INDEX(A:S,MATCH(W3438,A:A,0),COLUMN(M$2)),0),IFERROR(INDEX(A:S,MATCH(AD3438,A:A,0),COLUMN(M$2)),0),IFERROR(INDEX(A:S,MATCH(AK3438,A:A,0),COLUMN(M$2)),0),IFERROR(INDEX(A:S,MATCH(AR3438,A:A,0),COLUMN(M$2)),0)),M3438)</f>
        <v>45270</v>
      </c>
      <c r="V3438" s="3">
        <f t="shared" si="7"/>
        <v>53</v>
      </c>
    </row>
    <row r="3439" ht="15.75" customHeight="1">
      <c r="A3439" s="3" t="s">
        <v>3836</v>
      </c>
      <c r="B3439" s="4" t="str">
        <f t="shared" si="140"/>
        <v>LCOPSITGRY</v>
      </c>
      <c r="D3439" s="3" t="s">
        <v>371</v>
      </c>
      <c r="G3439" s="4">
        <v>8.0</v>
      </c>
      <c r="I3439" s="4">
        <v>0.0</v>
      </c>
      <c r="J3439" s="4">
        <v>8.0</v>
      </c>
      <c r="K3439" s="4">
        <v>0.0</v>
      </c>
      <c r="L3439" s="4">
        <v>0.0</v>
      </c>
      <c r="M3439" s="5">
        <v>45270.0</v>
      </c>
      <c r="N3439" s="3">
        <v>20.0</v>
      </c>
      <c r="O3439" s="6">
        <f t="shared" si="2"/>
        <v>8</v>
      </c>
      <c r="P3439" s="3" t="s">
        <v>1374</v>
      </c>
      <c r="Q3439" s="3" t="str">
        <f t="shared" si="3"/>
        <v>LC OCCASNL</v>
      </c>
      <c r="R3439" s="3">
        <f t="shared" si="4"/>
        <v>8</v>
      </c>
      <c r="S3439" s="3" t="str">
        <f t="shared" si="5"/>
        <v/>
      </c>
      <c r="T3439" s="7">
        <f t="shared" si="6"/>
        <v>8</v>
      </c>
      <c r="U3439" s="8">
        <f t="array" ref="U3439">IF(W3439&lt;&gt;0,MAX(IFERROR(INDEX(A:S,MATCH(W3439,A:A,0),COLUMN(M$2)),0),IFERROR(INDEX(A:S,MATCH(AD3439,A:A,0),COLUMN(M$2)),0),IFERROR(INDEX(A:S,MATCH(AK3439,A:A,0),COLUMN(M$2)),0),IFERROR(INDEX(A:S,MATCH(AR3439,A:A,0),COLUMN(M$2)),0)),M3439)</f>
        <v>45270</v>
      </c>
      <c r="V3439" s="3">
        <f t="shared" si="7"/>
        <v>20</v>
      </c>
    </row>
    <row r="3440" ht="15.75" customHeight="1">
      <c r="A3440" s="3" t="s">
        <v>3837</v>
      </c>
      <c r="B3440" s="4" t="str">
        <f t="shared" si="140"/>
        <v>LCOPSITCHA</v>
      </c>
      <c r="D3440" s="3" t="s">
        <v>371</v>
      </c>
      <c r="G3440" s="4">
        <v>7.0</v>
      </c>
      <c r="I3440" s="4">
        <v>13.0</v>
      </c>
      <c r="J3440" s="4">
        <v>0.0</v>
      </c>
      <c r="K3440" s="4">
        <v>0.0</v>
      </c>
      <c r="L3440" s="4">
        <v>0.0</v>
      </c>
      <c r="M3440" s="5">
        <v>45277.0</v>
      </c>
      <c r="N3440" s="3">
        <v>74.0</v>
      </c>
      <c r="O3440" s="6">
        <f t="shared" si="2"/>
        <v>-6</v>
      </c>
      <c r="P3440" s="3" t="s">
        <v>1374</v>
      </c>
      <c r="Q3440" s="3" t="str">
        <f t="shared" si="3"/>
        <v>LC OCCASNL</v>
      </c>
      <c r="R3440" s="3">
        <f t="shared" si="4"/>
        <v>-6</v>
      </c>
      <c r="S3440" s="3" t="str">
        <f t="shared" si="5"/>
        <v/>
      </c>
      <c r="T3440" s="7">
        <f t="shared" si="6"/>
        <v>0</v>
      </c>
      <c r="U3440" s="8">
        <f t="array" ref="U3440">IF(W3440&lt;&gt;0,MAX(IFERROR(INDEX(A:S,MATCH(W3440,A:A,0),COLUMN(M$2)),0),IFERROR(INDEX(A:S,MATCH(AD3440,A:A,0),COLUMN(M$2)),0),IFERROR(INDEX(A:S,MATCH(AK3440,A:A,0),COLUMN(M$2)),0),IFERROR(INDEX(A:S,MATCH(AR3440,A:A,0),COLUMN(M$2)),0)),M3440)</f>
        <v>45277</v>
      </c>
      <c r="V3440" s="3">
        <f t="shared" si="7"/>
        <v>74</v>
      </c>
    </row>
    <row r="3441" ht="15.75" customHeight="1">
      <c r="A3441" s="3" t="s">
        <v>3838</v>
      </c>
      <c r="B3441" s="4" t="str">
        <f t="shared" si="140"/>
        <v>LCRHBEGRY</v>
      </c>
      <c r="D3441" s="3" t="s">
        <v>371</v>
      </c>
      <c r="G3441" s="4">
        <v>32.0</v>
      </c>
      <c r="I3441" s="4">
        <v>1.0</v>
      </c>
      <c r="J3441" s="4">
        <v>29.0</v>
      </c>
      <c r="K3441" s="4">
        <v>0.0</v>
      </c>
      <c r="L3441" s="4">
        <v>0.0</v>
      </c>
      <c r="M3441" s="5"/>
      <c r="O3441" s="6">
        <f t="shared" si="2"/>
        <v>31</v>
      </c>
      <c r="P3441" s="3" t="s">
        <v>180</v>
      </c>
      <c r="Q3441" s="3" t="str">
        <f t="shared" si="3"/>
        <v>LC OTTOBEN</v>
      </c>
      <c r="R3441" s="3">
        <f t="shared" si="4"/>
        <v>31</v>
      </c>
      <c r="S3441" s="3" t="str">
        <f t="shared" si="5"/>
        <v/>
      </c>
      <c r="T3441" s="7">
        <f t="shared" si="6"/>
        <v>31</v>
      </c>
      <c r="U3441" s="8" t="str">
        <f t="array" ref="U3441">IF(W3441&lt;&gt;0,MAX(IFERROR(INDEX(A:S,MATCH(W3441,A:A,0),COLUMN(M$2)),0),IFERROR(INDEX(A:S,MATCH(AD3441,A:A,0),COLUMN(M$2)),0),IFERROR(INDEX(A:S,MATCH(AK3441,A:A,0),COLUMN(M$2)),0),IFERROR(INDEX(A:S,MATCH(AR3441,A:A,0),COLUMN(M$2)),0)),M3441)</f>
        <v/>
      </c>
      <c r="V3441" s="3" t="str">
        <f t="shared" si="7"/>
        <v/>
      </c>
    </row>
    <row r="3442" ht="15.75" customHeight="1">
      <c r="A3442" s="3" t="s">
        <v>3839</v>
      </c>
      <c r="B3442" s="4" t="str">
        <f t="shared" si="140"/>
        <v>LCRHBECHA</v>
      </c>
      <c r="D3442" s="3" t="s">
        <v>371</v>
      </c>
      <c r="G3442" s="4">
        <v>30.0</v>
      </c>
      <c r="I3442" s="4">
        <v>0.0</v>
      </c>
      <c r="J3442" s="4">
        <v>28.0</v>
      </c>
      <c r="K3442" s="4">
        <v>0.0</v>
      </c>
      <c r="L3442" s="4">
        <v>0.0</v>
      </c>
      <c r="M3442" s="5"/>
      <c r="O3442" s="6">
        <f t="shared" si="2"/>
        <v>30</v>
      </c>
      <c r="P3442" s="3" t="s">
        <v>180</v>
      </c>
      <c r="Q3442" s="3" t="str">
        <f t="shared" si="3"/>
        <v>LC OTTOBEN</v>
      </c>
      <c r="R3442" s="3">
        <f t="shared" si="4"/>
        <v>30</v>
      </c>
      <c r="S3442" s="3" t="str">
        <f t="shared" si="5"/>
        <v/>
      </c>
      <c r="T3442" s="7">
        <f t="shared" si="6"/>
        <v>30</v>
      </c>
      <c r="U3442" s="8" t="str">
        <f t="array" ref="U3442">IF(W3442&lt;&gt;0,MAX(IFERROR(INDEX(A:S,MATCH(W3442,A:A,0),COLUMN(M$2)),0),IFERROR(INDEX(A:S,MATCH(AD3442,A:A,0),COLUMN(M$2)),0),IFERROR(INDEX(A:S,MATCH(AK3442,A:A,0),COLUMN(M$2)),0),IFERROR(INDEX(A:S,MATCH(AR3442,A:A,0),COLUMN(M$2)),0)),M3442)</f>
        <v/>
      </c>
      <c r="V3442" s="3" t="str">
        <f t="shared" si="7"/>
        <v/>
      </c>
    </row>
    <row r="3443" ht="15.75" customHeight="1">
      <c r="A3443" s="3" t="s">
        <v>3840</v>
      </c>
      <c r="B3443" s="4" t="str">
        <f t="shared" si="140"/>
        <v>LCODLOGRY</v>
      </c>
      <c r="D3443" s="3" t="s">
        <v>371</v>
      </c>
      <c r="G3443" s="4">
        <v>26.0</v>
      </c>
      <c r="I3443" s="4">
        <v>0.0</v>
      </c>
      <c r="J3443" s="4">
        <v>26.0</v>
      </c>
      <c r="K3443" s="4">
        <v>0.0</v>
      </c>
      <c r="L3443" s="4">
        <v>0.0</v>
      </c>
      <c r="M3443" s="5"/>
      <c r="O3443" s="6">
        <f t="shared" si="2"/>
        <v>26</v>
      </c>
      <c r="P3443" s="3" t="s">
        <v>102</v>
      </c>
      <c r="Q3443" s="3" t="str">
        <f t="shared" si="3"/>
        <v>OD</v>
      </c>
      <c r="R3443" s="3">
        <f t="shared" si="4"/>
        <v>26</v>
      </c>
      <c r="S3443" s="3" t="str">
        <f t="shared" si="5"/>
        <v/>
      </c>
      <c r="T3443" s="7">
        <f t="shared" si="6"/>
        <v>26</v>
      </c>
      <c r="U3443" s="8" t="str">
        <f t="array" ref="U3443">IF(W3443&lt;&gt;0,MAX(IFERROR(INDEX(A:S,MATCH(W3443,A:A,0),COLUMN(M$2)),0),IFERROR(INDEX(A:S,MATCH(AD3443,A:A,0),COLUMN(M$2)),0),IFERROR(INDEX(A:S,MATCH(AK3443,A:A,0),COLUMN(M$2)),0),IFERROR(INDEX(A:S,MATCH(AR3443,A:A,0),COLUMN(M$2)),0)),M3443)</f>
        <v/>
      </c>
      <c r="V3443" s="3" t="str">
        <f t="shared" si="7"/>
        <v/>
      </c>
    </row>
    <row r="3444" ht="15.75" customHeight="1">
      <c r="A3444" s="3" t="s">
        <v>3841</v>
      </c>
      <c r="B3444" s="4" t="str">
        <f t="shared" si="140"/>
        <v>LCODLOCHA</v>
      </c>
      <c r="D3444" s="3" t="s">
        <v>371</v>
      </c>
      <c r="G3444" s="4">
        <v>33.0</v>
      </c>
      <c r="I3444" s="4">
        <v>0.0</v>
      </c>
      <c r="J3444" s="4">
        <v>33.0</v>
      </c>
      <c r="K3444" s="4">
        <v>0.0</v>
      </c>
      <c r="L3444" s="4">
        <v>0.0</v>
      </c>
      <c r="M3444" s="5"/>
      <c r="O3444" s="6">
        <f t="shared" si="2"/>
        <v>33</v>
      </c>
      <c r="P3444" s="3" t="s">
        <v>102</v>
      </c>
      <c r="Q3444" s="3" t="str">
        <f t="shared" si="3"/>
        <v>OD</v>
      </c>
      <c r="R3444" s="3">
        <f t="shared" si="4"/>
        <v>33</v>
      </c>
      <c r="S3444" s="3" t="str">
        <f t="shared" si="5"/>
        <v/>
      </c>
      <c r="T3444" s="7">
        <f t="shared" si="6"/>
        <v>33</v>
      </c>
      <c r="U3444" s="8" t="str">
        <f t="array" ref="U3444">IF(W3444&lt;&gt;0,MAX(IFERROR(INDEX(A:S,MATCH(W3444,A:A,0),COLUMN(M$2)),0),IFERROR(INDEX(A:S,MATCH(AD3444,A:A,0),COLUMN(M$2)),0),IFERROR(INDEX(A:S,MATCH(AK3444,A:A,0),COLUMN(M$2)),0),IFERROR(INDEX(A:S,MATCH(AR3444,A:A,0),COLUMN(M$2)),0)),M3444)</f>
        <v/>
      </c>
      <c r="V3444" s="3" t="str">
        <f t="shared" si="7"/>
        <v/>
      </c>
    </row>
    <row r="3445" ht="15.75" customHeight="1">
      <c r="A3445" s="3" t="s">
        <v>3842</v>
      </c>
      <c r="B3445" s="4" t="str">
        <f t="shared" si="140"/>
        <v>LCDIMECHGRY</v>
      </c>
      <c r="D3445" s="3" t="s">
        <v>371</v>
      </c>
      <c r="G3445" s="4">
        <v>42.0</v>
      </c>
      <c r="I3445" s="4">
        <v>4.0</v>
      </c>
      <c r="J3445" s="4">
        <v>36.0</v>
      </c>
      <c r="K3445" s="4">
        <v>0.0</v>
      </c>
      <c r="L3445" s="4">
        <v>0.0</v>
      </c>
      <c r="M3445" s="5">
        <v>45277.0</v>
      </c>
      <c r="N3445" s="3">
        <v>20.0</v>
      </c>
      <c r="O3445" s="6">
        <f t="shared" si="2"/>
        <v>38</v>
      </c>
      <c r="P3445" s="3" t="s">
        <v>108</v>
      </c>
      <c r="Q3445" s="3" t="str">
        <f t="shared" si="3"/>
        <v>LC DINING CHAIRS</v>
      </c>
      <c r="R3445" s="3">
        <f t="shared" si="4"/>
        <v>38</v>
      </c>
      <c r="S3445" s="3" t="str">
        <f t="shared" si="5"/>
        <v/>
      </c>
      <c r="T3445" s="7">
        <f t="shared" si="6"/>
        <v>38</v>
      </c>
      <c r="U3445" s="8">
        <f t="array" ref="U3445">IF(W3445&lt;&gt;0,MAX(IFERROR(INDEX(A:S,MATCH(W3445,A:A,0),COLUMN(M$2)),0),IFERROR(INDEX(A:S,MATCH(AD3445,A:A,0),COLUMN(M$2)),0),IFERROR(INDEX(A:S,MATCH(AK3445,A:A,0),COLUMN(M$2)),0),IFERROR(INDEX(A:S,MATCH(AR3445,A:A,0),COLUMN(M$2)),0)),M3445)</f>
        <v>45277</v>
      </c>
      <c r="V3445" s="3">
        <f t="shared" si="7"/>
        <v>20</v>
      </c>
    </row>
    <row r="3446" ht="15.75" customHeight="1">
      <c r="A3446" s="3" t="s">
        <v>3843</v>
      </c>
      <c r="B3446" s="4" t="str">
        <f t="shared" si="140"/>
        <v>LCFRDIWDLT</v>
      </c>
      <c r="D3446" s="3" t="s">
        <v>371</v>
      </c>
      <c r="G3446" s="4">
        <v>8.0</v>
      </c>
      <c r="I3446" s="4">
        <v>0.0</v>
      </c>
      <c r="J3446" s="4">
        <v>7.0</v>
      </c>
      <c r="K3446" s="4">
        <v>0.0</v>
      </c>
      <c r="L3446" s="4">
        <v>0.0</v>
      </c>
      <c r="M3446" s="5"/>
      <c r="O3446" s="6">
        <f t="shared" si="2"/>
        <v>8</v>
      </c>
      <c r="P3446" s="3" t="s">
        <v>144</v>
      </c>
      <c r="Q3446" s="3" t="str">
        <f t="shared" si="3"/>
        <v>LC DINING TABLES</v>
      </c>
      <c r="R3446" s="3">
        <f t="shared" si="4"/>
        <v>8</v>
      </c>
      <c r="S3446" s="3" t="str">
        <f t="shared" si="5"/>
        <v/>
      </c>
      <c r="T3446" s="7">
        <f t="shared" si="6"/>
        <v>8</v>
      </c>
      <c r="U3446" s="8" t="str">
        <f t="array" ref="U3446">IF(W3446&lt;&gt;0,MAX(IFERROR(INDEX(A:S,MATCH(W3446,A:A,0),COLUMN(M$2)),0),IFERROR(INDEX(A:S,MATCH(AD3446,A:A,0),COLUMN(M$2)),0),IFERROR(INDEX(A:S,MATCH(AK3446,A:A,0),COLUMN(M$2)),0),IFERROR(INDEX(A:S,MATCH(AR3446,A:A,0),COLUMN(M$2)),0)),M3446)</f>
        <v/>
      </c>
      <c r="V3446" s="3" t="str">
        <f t="shared" si="7"/>
        <v/>
      </c>
    </row>
    <row r="3447" ht="15.75" customHeight="1">
      <c r="A3447" s="3" t="s">
        <v>3844</v>
      </c>
      <c r="B3447" s="4" t="str">
        <f t="shared" si="140"/>
        <v>LCFRDIWDDK</v>
      </c>
      <c r="D3447" s="3" t="s">
        <v>371</v>
      </c>
      <c r="G3447" s="4">
        <v>7.0</v>
      </c>
      <c r="I3447" s="4">
        <v>1.0</v>
      </c>
      <c r="J3447" s="4">
        <v>5.0</v>
      </c>
      <c r="K3447" s="4">
        <v>0.0</v>
      </c>
      <c r="L3447" s="4">
        <v>0.0</v>
      </c>
      <c r="M3447" s="5"/>
      <c r="O3447" s="6">
        <f t="shared" si="2"/>
        <v>6</v>
      </c>
      <c r="P3447" s="3" t="s">
        <v>144</v>
      </c>
      <c r="Q3447" s="3" t="str">
        <f t="shared" si="3"/>
        <v>LC DINING TABLES</v>
      </c>
      <c r="R3447" s="3">
        <f t="shared" si="4"/>
        <v>6</v>
      </c>
      <c r="S3447" s="3" t="str">
        <f t="shared" si="5"/>
        <v/>
      </c>
      <c r="T3447" s="7">
        <f t="shared" si="6"/>
        <v>6</v>
      </c>
      <c r="U3447" s="8" t="str">
        <f t="array" ref="U3447">IF(W3447&lt;&gt;0,MAX(IFERROR(INDEX(A:S,MATCH(W3447,A:A,0),COLUMN(M$2)),0),IFERROR(INDEX(A:S,MATCH(AD3447,A:A,0),COLUMN(M$2)),0),IFERROR(INDEX(A:S,MATCH(AK3447,A:A,0),COLUMN(M$2)),0),IFERROR(INDEX(A:S,MATCH(AR3447,A:A,0),COLUMN(M$2)),0)),M3447)</f>
        <v/>
      </c>
      <c r="V3447" s="3" t="str">
        <f t="shared" si="7"/>
        <v/>
      </c>
    </row>
    <row r="3448" ht="15.75" customHeight="1">
      <c r="A3448" s="3" t="s">
        <v>3845</v>
      </c>
      <c r="B3448" s="4" t="str">
        <f t="shared" si="140"/>
        <v>SETODDIGRYLT</v>
      </c>
      <c r="D3448" s="3" t="s">
        <v>371</v>
      </c>
      <c r="G3448" s="4">
        <v>0.0</v>
      </c>
      <c r="I3448" s="4">
        <v>0.0</v>
      </c>
      <c r="J3448" s="4">
        <v>7.0</v>
      </c>
      <c r="K3448" s="4">
        <v>0.0</v>
      </c>
      <c r="L3448" s="4">
        <v>0.0</v>
      </c>
      <c r="O3448" s="6">
        <f t="shared" si="2"/>
        <v>7</v>
      </c>
      <c r="P3448" s="3" t="s">
        <v>102</v>
      </c>
      <c r="Q3448" s="3" t="str">
        <f t="shared" si="3"/>
        <v>OD</v>
      </c>
      <c r="R3448" s="3">
        <f t="shared" si="4"/>
        <v>8</v>
      </c>
      <c r="S3448" s="3">
        <f t="shared" si="5"/>
        <v>0</v>
      </c>
      <c r="T3448" s="7">
        <f t="shared" si="6"/>
        <v>7</v>
      </c>
      <c r="U3448" s="8">
        <f t="array" ref="U3448">IF(W3448&lt;&gt;0,MAX(IFERROR(INDEX(A:S,MATCH(W3448,A:A,0),COLUMN(M$2)),0),IFERROR(INDEX(A:S,MATCH(AD3448,A:A,0),COLUMN(M$2)),0),IFERROR(INDEX(A:S,MATCH(AK3448,A:A,0),COLUMN(M$2)),0),IFERROR(INDEX(A:S,MATCH(AR3448,A:A,0),COLUMN(M$2)),0)),M3448)</f>
        <v>45277</v>
      </c>
      <c r="V3448" s="3">
        <f t="shared" si="7"/>
        <v>0</v>
      </c>
      <c r="W3448" s="3" t="s">
        <v>3843</v>
      </c>
      <c r="X3448" s="3">
        <v>1.0</v>
      </c>
      <c r="Y3448" s="3">
        <f t="array" ref="Y3448">ROUNDDOWN(INDEX($A:$O,MATCH(W3448,$A:$A,0),COLUMN(O$1))/X3448,0)</f>
        <v>8</v>
      </c>
      <c r="Z3448" s="3">
        <f t="array" ref="Z3448">ROUNDDOWN(INDEX($A:$J,MATCH(W3448,$A:$A,0),COLUMN(H$1))/X3448,0)+Y3448</f>
        <v>8</v>
      </c>
      <c r="AA3448" s="5" t="str">
        <f t="shared" ref="AA3448:AA3451" si="159">XLOOKUP(W3448,A:A,M:M)</f>
        <v/>
      </c>
      <c r="AB3448" s="3">
        <f t="array" ref="AB3448">ROUNDDOWN(INDEX($A:$N,MATCH(W3448,$A:$A,0),COLUMN(N$1))/X3448,0)+Z3448</f>
        <v>8</v>
      </c>
      <c r="AC3448" s="3" t="str">
        <f t="array" ref="AC3448">INDEX($A:$P,MATCH(W3448,$A:$A,0),COLUMN(P$1))</f>
        <v>LC DINING TABLES</v>
      </c>
      <c r="AD3448" s="3" t="s">
        <v>3842</v>
      </c>
      <c r="AE3448" s="3">
        <v>4.0</v>
      </c>
      <c r="AF3448" s="3">
        <f t="array" ref="AF3448">ROUNDDOWN(INDEX($A:$O,MATCH(AD3448,$A:$A,0),COLUMN(O$1))/AE3448,0)</f>
        <v>9</v>
      </c>
      <c r="AG3448" s="3">
        <f t="array" ref="AG3448">ROUNDDOWN(INDEX($A:$J,MATCH(AD3448,$A:$A,0),COLUMN(H$1))/AE3448,0)+AF3448</f>
        <v>9</v>
      </c>
      <c r="AH3448" s="5">
        <f t="shared" ref="AH3448:AH3451" si="160">XLOOKUP(AD3448,A:A,M:M)</f>
        <v>45277</v>
      </c>
      <c r="AI3448" s="3">
        <f t="array" ref="AI3448">ROUNDDOWN(INDEX($A:$N,MATCH(AD3448,$A:$A,0),COLUMN(N$1))/AE3448,0)+AG3448</f>
        <v>14</v>
      </c>
      <c r="AJ3448" s="3" t="str">
        <f t="array" ref="AJ3448">INDEX($A:$P,MATCH(AD3448,$A:$A,0),COLUMN(P$1))</f>
        <v>LC DINING CHAIRS</v>
      </c>
    </row>
    <row r="3449" ht="15.75" customHeight="1">
      <c r="A3449" s="3" t="s">
        <v>3846</v>
      </c>
      <c r="B3449" s="4" t="str">
        <f t="shared" si="140"/>
        <v>SETODDIGRYDK</v>
      </c>
      <c r="D3449" s="3" t="s">
        <v>371</v>
      </c>
      <c r="G3449" s="4">
        <v>0.0</v>
      </c>
      <c r="I3449" s="4">
        <v>0.0</v>
      </c>
      <c r="J3449" s="4">
        <v>5.0</v>
      </c>
      <c r="K3449" s="4">
        <v>0.0</v>
      </c>
      <c r="L3449" s="4">
        <v>0.0</v>
      </c>
      <c r="O3449" s="6">
        <f t="shared" si="2"/>
        <v>5</v>
      </c>
      <c r="P3449" s="3" t="s">
        <v>102</v>
      </c>
      <c r="Q3449" s="3" t="str">
        <f t="shared" si="3"/>
        <v>OD</v>
      </c>
      <c r="R3449" s="3">
        <f t="shared" si="4"/>
        <v>6</v>
      </c>
      <c r="S3449" s="3">
        <f t="shared" si="5"/>
        <v>0</v>
      </c>
      <c r="T3449" s="7">
        <f t="shared" si="6"/>
        <v>5</v>
      </c>
      <c r="U3449" s="8">
        <f t="array" ref="U3449">IF(W3449&lt;&gt;0,MAX(IFERROR(INDEX(A:S,MATCH(W3449,A:A,0),COLUMN(M$2)),0),IFERROR(INDEX(A:S,MATCH(AD3449,A:A,0),COLUMN(M$2)),0),IFERROR(INDEX(A:S,MATCH(AK3449,A:A,0),COLUMN(M$2)),0),IFERROR(INDEX(A:S,MATCH(AR3449,A:A,0),COLUMN(M$2)),0)),M3449)</f>
        <v>45277</v>
      </c>
      <c r="V3449" s="3">
        <f t="shared" si="7"/>
        <v>0</v>
      </c>
      <c r="W3449" s="3" t="s">
        <v>3842</v>
      </c>
      <c r="X3449" s="3">
        <v>4.0</v>
      </c>
      <c r="Y3449" s="3">
        <f t="array" ref="Y3449">ROUNDDOWN(INDEX($A:$O,MATCH(W3449,$A:$A,0),COLUMN(O$1))/X3449,0)</f>
        <v>9</v>
      </c>
      <c r="Z3449" s="3">
        <f t="array" ref="Z3449">ROUNDDOWN(INDEX($A:$J,MATCH(W3449,$A:$A,0),COLUMN(H$1))/X3449,0)+Y3449</f>
        <v>9</v>
      </c>
      <c r="AA3449" s="5">
        <f t="shared" si="159"/>
        <v>45277</v>
      </c>
      <c r="AB3449" s="3">
        <f t="array" ref="AB3449">ROUNDDOWN(INDEX($A:$N,MATCH(W3449,$A:$A,0),COLUMN(N$1))/X3449,0)+Z3449</f>
        <v>14</v>
      </c>
      <c r="AC3449" s="3" t="str">
        <f t="array" ref="AC3449">INDEX($A:$P,MATCH(W3449,$A:$A,0),COLUMN(P$1))</f>
        <v>LC DINING CHAIRS</v>
      </c>
      <c r="AD3449" s="3" t="s">
        <v>3844</v>
      </c>
      <c r="AE3449" s="3">
        <v>1.0</v>
      </c>
      <c r="AF3449" s="3">
        <f t="array" ref="AF3449">ROUNDDOWN(INDEX($A:$O,MATCH(AD3449,$A:$A,0),COLUMN(O$1))/AE3449,0)</f>
        <v>6</v>
      </c>
      <c r="AG3449" s="3">
        <f t="array" ref="AG3449">ROUNDDOWN(INDEX($A:$J,MATCH(AD3449,$A:$A,0),COLUMN(H$1))/AE3449,0)+AF3449</f>
        <v>6</v>
      </c>
      <c r="AH3449" s="5" t="str">
        <f t="shared" si="160"/>
        <v/>
      </c>
      <c r="AI3449" s="3">
        <f t="array" ref="AI3449">ROUNDDOWN(INDEX($A:$N,MATCH(AD3449,$A:$A,0),COLUMN(N$1))/AE3449,0)+AG3449</f>
        <v>6</v>
      </c>
      <c r="AJ3449" s="3" t="str">
        <f t="array" ref="AJ3449">INDEX($A:$P,MATCH(AD3449,$A:$A,0),COLUMN(P$1))</f>
        <v>LC DINING TABLES</v>
      </c>
    </row>
    <row r="3450" ht="15.75" customHeight="1">
      <c r="A3450" s="3" t="s">
        <v>3847</v>
      </c>
      <c r="B3450" s="4" t="str">
        <f t="shared" si="140"/>
        <v>SETODSHGRYLT</v>
      </c>
      <c r="D3450" s="3" t="s">
        <v>371</v>
      </c>
      <c r="G3450" s="4">
        <v>0.0</v>
      </c>
      <c r="I3450" s="4">
        <v>0.0</v>
      </c>
      <c r="J3450" s="4">
        <v>6.0</v>
      </c>
      <c r="K3450" s="4">
        <v>0.0</v>
      </c>
      <c r="L3450" s="4">
        <v>0.0</v>
      </c>
      <c r="O3450" s="6">
        <f t="shared" si="2"/>
        <v>6</v>
      </c>
      <c r="P3450" s="3" t="s">
        <v>102</v>
      </c>
      <c r="Q3450" s="3" t="str">
        <f t="shared" si="3"/>
        <v>OD</v>
      </c>
      <c r="R3450" s="3">
        <f t="shared" si="4"/>
        <v>6</v>
      </c>
      <c r="S3450" s="3">
        <f t="shared" si="5"/>
        <v>0</v>
      </c>
      <c r="T3450" s="7">
        <f t="shared" si="6"/>
        <v>6</v>
      </c>
      <c r="U3450" s="8">
        <f t="array" ref="U3450">IF(W3450&lt;&gt;0,MAX(IFERROR(INDEX(A:S,MATCH(W3450,A:A,0),COLUMN(M$2)),0),IFERROR(INDEX(A:S,MATCH(AD3450,A:A,0),COLUMN(M$2)),0),IFERROR(INDEX(A:S,MATCH(AK3450,A:A,0),COLUMN(M$2)),0),IFERROR(INDEX(A:S,MATCH(AR3450,A:A,0),COLUMN(M$2)),0)),M3450)</f>
        <v>45261</v>
      </c>
      <c r="V3450" s="3">
        <f t="shared" si="7"/>
        <v>2</v>
      </c>
      <c r="W3450" s="3" t="s">
        <v>3843</v>
      </c>
      <c r="X3450" s="3">
        <v>1.0</v>
      </c>
      <c r="Y3450" s="3">
        <f t="array" ref="Y3450">ROUNDDOWN(INDEX($A:$O,MATCH(W3450,$A:$A,0),COLUMN(O$1))/X3450,0)</f>
        <v>8</v>
      </c>
      <c r="Z3450" s="3">
        <f t="array" ref="Z3450">ROUNDDOWN(INDEX($A:$J,MATCH(W3450,$A:$A,0),COLUMN(H$1))/X3450,0)+Y3450</f>
        <v>8</v>
      </c>
      <c r="AA3450" s="5" t="str">
        <f t="shared" si="159"/>
        <v/>
      </c>
      <c r="AB3450" s="3">
        <f t="array" ref="AB3450">ROUNDDOWN(INDEX($A:$N,MATCH(W3450,$A:$A,0),COLUMN(N$1))/X3450,0)+Z3450</f>
        <v>8</v>
      </c>
      <c r="AC3450" s="3" t="str">
        <f t="array" ref="AC3450">INDEX($A:$P,MATCH(W3450,$A:$A,0),COLUMN(P$1))</f>
        <v>LC DINING TABLES</v>
      </c>
      <c r="AD3450" s="3" t="s">
        <v>2061</v>
      </c>
      <c r="AE3450" s="3">
        <v>4.0</v>
      </c>
      <c r="AF3450" s="3">
        <f t="array" ref="AF3450">ROUNDDOWN(INDEX($A:$O,MATCH(AD3450,$A:$A,0),COLUMN(O$1))/AE3450,0)</f>
        <v>6</v>
      </c>
      <c r="AG3450" s="3">
        <f t="array" ref="AG3450">ROUNDDOWN(INDEX($A:$J,MATCH(AD3450,$A:$A,0),COLUMN(H$1))/AE3450,0)+AF3450</f>
        <v>6</v>
      </c>
      <c r="AH3450" s="5">
        <f t="shared" si="160"/>
        <v>45261</v>
      </c>
      <c r="AI3450" s="3">
        <f t="array" ref="AI3450">ROUNDDOWN(INDEX($A:$N,MATCH(AD3450,$A:$A,0),COLUMN(N$1))/AE3450,0)+AG3450</f>
        <v>28</v>
      </c>
      <c r="AJ3450" s="3" t="str">
        <f t="array" ref="AJ3450">INDEX($A:$P,MATCH(AD3450,$A:$A,0),COLUMN(P$1))</f>
        <v>OD</v>
      </c>
    </row>
    <row r="3451" ht="15.75" customHeight="1">
      <c r="A3451" s="3" t="s">
        <v>3848</v>
      </c>
      <c r="B3451" s="4" t="str">
        <f t="shared" si="140"/>
        <v>SETODSHGRYDK</v>
      </c>
      <c r="D3451" s="3" t="s">
        <v>371</v>
      </c>
      <c r="G3451" s="4">
        <v>0.0</v>
      </c>
      <c r="I3451" s="4">
        <v>0.0</v>
      </c>
      <c r="J3451" s="4">
        <v>5.0</v>
      </c>
      <c r="K3451" s="4">
        <v>0.0</v>
      </c>
      <c r="L3451" s="4">
        <v>0.0</v>
      </c>
      <c r="O3451" s="6">
        <f t="shared" si="2"/>
        <v>5</v>
      </c>
      <c r="P3451" s="3" t="s">
        <v>102</v>
      </c>
      <c r="Q3451" s="3" t="str">
        <f t="shared" si="3"/>
        <v>OD</v>
      </c>
      <c r="R3451" s="3">
        <f t="shared" si="4"/>
        <v>6</v>
      </c>
      <c r="S3451" s="3">
        <f t="shared" si="5"/>
        <v>0</v>
      </c>
      <c r="T3451" s="7">
        <f t="shared" si="6"/>
        <v>5</v>
      </c>
      <c r="U3451" s="8">
        <f t="array" ref="U3451">IF(W3451&lt;&gt;0,MAX(IFERROR(INDEX(A:S,MATCH(W3451,A:A,0),COLUMN(M$2)),0),IFERROR(INDEX(A:S,MATCH(AD3451,A:A,0),COLUMN(M$2)),0),IFERROR(INDEX(A:S,MATCH(AK3451,A:A,0),COLUMN(M$2)),0),IFERROR(INDEX(A:S,MATCH(AR3451,A:A,0),COLUMN(M$2)),0)),M3451)</f>
        <v>45261</v>
      </c>
      <c r="V3451" s="3">
        <f t="shared" si="7"/>
        <v>0</v>
      </c>
      <c r="W3451" s="3" t="s">
        <v>2060</v>
      </c>
      <c r="X3451" s="3">
        <v>4.0</v>
      </c>
      <c r="Y3451" s="3">
        <f t="array" ref="Y3451">ROUNDDOWN(INDEX($A:$O,MATCH(W3451,$A:$A,0),COLUMN(O$1))/X3451,0)</f>
        <v>23</v>
      </c>
      <c r="Z3451" s="3">
        <f t="array" ref="Z3451">ROUNDDOWN(INDEX($A:$J,MATCH(W3451,$A:$A,0),COLUMN(H$1))/X3451,0)+Y3451</f>
        <v>23</v>
      </c>
      <c r="AA3451" s="5">
        <f t="shared" si="159"/>
        <v>45261</v>
      </c>
      <c r="AB3451" s="3">
        <f t="array" ref="AB3451">ROUNDDOWN(INDEX($A:$N,MATCH(W3451,$A:$A,0),COLUMN(N$1))/X3451,0)+Z3451</f>
        <v>30</v>
      </c>
      <c r="AC3451" s="3" t="str">
        <f t="array" ref="AC3451">INDEX($A:$P,MATCH(W3451,$A:$A,0),COLUMN(P$1))</f>
        <v>OD</v>
      </c>
      <c r="AD3451" s="3" t="s">
        <v>3844</v>
      </c>
      <c r="AE3451" s="3">
        <v>1.0</v>
      </c>
      <c r="AF3451" s="3">
        <f t="array" ref="AF3451">ROUNDDOWN(INDEX($A:$O,MATCH(AD3451,$A:$A,0),COLUMN(O$1))/AE3451,0)</f>
        <v>6</v>
      </c>
      <c r="AG3451" s="3">
        <f t="array" ref="AG3451">ROUNDDOWN(INDEX($A:$J,MATCH(AD3451,$A:$A,0),COLUMN(H$1))/AE3451,0)+AF3451</f>
        <v>6</v>
      </c>
      <c r="AH3451" s="5" t="str">
        <f t="shared" si="160"/>
        <v/>
      </c>
      <c r="AI3451" s="3">
        <f t="array" ref="AI3451">ROUNDDOWN(INDEX($A:$N,MATCH(AD3451,$A:$A,0),COLUMN(N$1))/AE3451,0)+AG3451</f>
        <v>6</v>
      </c>
      <c r="AJ3451" s="3" t="str">
        <f t="array" ref="AJ3451">INDEX($A:$P,MATCH(AD3451,$A:$A,0),COLUMN(P$1))</f>
        <v>LC DINING TABLES</v>
      </c>
    </row>
    <row r="3452" ht="15.75" customHeight="1">
      <c r="A3452" s="3" t="s">
        <v>3849</v>
      </c>
      <c r="B3452" s="4" t="str">
        <f t="shared" si="140"/>
        <v>LCBECHGRY</v>
      </c>
      <c r="D3452" s="3" t="s">
        <v>371</v>
      </c>
      <c r="G3452" s="4">
        <v>47.0</v>
      </c>
      <c r="I3452" s="4">
        <v>0.0</v>
      </c>
      <c r="J3452" s="4">
        <v>45.0</v>
      </c>
      <c r="K3452" s="4">
        <v>0.0</v>
      </c>
      <c r="L3452" s="4">
        <v>0.0</v>
      </c>
      <c r="M3452" s="5"/>
      <c r="O3452" s="6">
        <f t="shared" si="2"/>
        <v>47</v>
      </c>
      <c r="P3452" s="3" t="s">
        <v>108</v>
      </c>
      <c r="Q3452" s="3" t="str">
        <f t="shared" si="3"/>
        <v>LC DINING CHAIRS</v>
      </c>
      <c r="R3452" s="3">
        <f t="shared" si="4"/>
        <v>47</v>
      </c>
      <c r="S3452" s="3" t="str">
        <f t="shared" si="5"/>
        <v/>
      </c>
      <c r="T3452" s="7">
        <f t="shared" si="6"/>
        <v>47</v>
      </c>
      <c r="U3452" s="8" t="str">
        <f t="array" ref="U3452">IF(W3452&lt;&gt;0,MAX(IFERROR(INDEX(A:S,MATCH(W3452,A:A,0),COLUMN(M$2)),0),IFERROR(INDEX(A:S,MATCH(AD3452,A:A,0),COLUMN(M$2)),0),IFERROR(INDEX(A:S,MATCH(AK3452,A:A,0),COLUMN(M$2)),0),IFERROR(INDEX(A:S,MATCH(AR3452,A:A,0),COLUMN(M$2)),0)),M3452)</f>
        <v/>
      </c>
      <c r="V3452" s="3" t="str">
        <f t="shared" si="7"/>
        <v/>
      </c>
    </row>
    <row r="3453" ht="15.75" customHeight="1">
      <c r="A3453" s="3" t="s">
        <v>3850</v>
      </c>
      <c r="B3453" s="4" t="str">
        <f t="shared" si="140"/>
        <v>LCBECHDKGRY</v>
      </c>
      <c r="D3453" s="3" t="s">
        <v>371</v>
      </c>
      <c r="G3453" s="4">
        <v>67.0</v>
      </c>
      <c r="I3453" s="4">
        <v>0.0</v>
      </c>
      <c r="J3453" s="4">
        <v>57.0</v>
      </c>
      <c r="K3453" s="4">
        <v>0.0</v>
      </c>
      <c r="L3453" s="4">
        <v>0.0</v>
      </c>
      <c r="M3453" s="5"/>
      <c r="O3453" s="6">
        <f t="shared" si="2"/>
        <v>67</v>
      </c>
      <c r="P3453" s="3" t="s">
        <v>108</v>
      </c>
      <c r="Q3453" s="3" t="str">
        <f t="shared" si="3"/>
        <v>LC DINING CHAIRS</v>
      </c>
      <c r="R3453" s="3">
        <f t="shared" si="4"/>
        <v>67</v>
      </c>
      <c r="S3453" s="3" t="str">
        <f t="shared" si="5"/>
        <v/>
      </c>
      <c r="T3453" s="7">
        <f t="shared" si="6"/>
        <v>67</v>
      </c>
      <c r="U3453" s="8" t="str">
        <f t="array" ref="U3453">IF(W3453&lt;&gt;0,MAX(IFERROR(INDEX(A:S,MATCH(W3453,A:A,0),COLUMN(M$2)),0),IFERROR(INDEX(A:S,MATCH(AD3453,A:A,0),COLUMN(M$2)),0),IFERROR(INDEX(A:S,MATCH(AK3453,A:A,0),COLUMN(M$2)),0),IFERROR(INDEX(A:S,MATCH(AR3453,A:A,0),COLUMN(M$2)),0)),M3453)</f>
        <v/>
      </c>
      <c r="V3453" s="3" t="str">
        <f t="shared" si="7"/>
        <v/>
      </c>
    </row>
    <row r="3454" ht="15.75" customHeight="1">
      <c r="A3454" s="3" t="s">
        <v>3851</v>
      </c>
      <c r="B3454" s="4" t="str">
        <f t="shared" si="140"/>
        <v>SETODOALT</v>
      </c>
      <c r="D3454" s="3" t="s">
        <v>371</v>
      </c>
      <c r="G3454" s="4">
        <v>0.0</v>
      </c>
      <c r="I3454" s="4">
        <v>2.0</v>
      </c>
      <c r="J3454" s="4">
        <v>14.0</v>
      </c>
      <c r="K3454" s="4">
        <v>0.0</v>
      </c>
      <c r="L3454" s="4">
        <v>0.0</v>
      </c>
      <c r="O3454" s="6">
        <f t="shared" si="2"/>
        <v>14</v>
      </c>
      <c r="P3454" s="3" t="s">
        <v>102</v>
      </c>
      <c r="Q3454" s="3" t="str">
        <f t="shared" si="3"/>
        <v>OD</v>
      </c>
      <c r="R3454" s="3">
        <f t="shared" si="4"/>
        <v>27</v>
      </c>
      <c r="S3454" s="3">
        <f t="shared" si="5"/>
        <v>0</v>
      </c>
      <c r="T3454" s="7">
        <f t="shared" si="6"/>
        <v>14</v>
      </c>
      <c r="U3454" s="8">
        <f t="array" ref="U3454">IF(W3454&lt;&gt;0,MAX(IFERROR(INDEX(A:S,MATCH(W3454,A:A,0),COLUMN(M$2)),0),IFERROR(INDEX(A:S,MATCH(AD3454,A:A,0),COLUMN(M$2)),0),IFERROR(INDEX(A:S,MATCH(AK3454,A:A,0),COLUMN(M$2)),0),IFERROR(INDEX(A:S,MATCH(AR3454,A:A,0),COLUMN(M$2)),0)),M3454)</f>
        <v>0</v>
      </c>
      <c r="V3454" s="3">
        <f t="shared" si="7"/>
        <v>0</v>
      </c>
      <c r="W3454" s="3" t="s">
        <v>2052</v>
      </c>
      <c r="X3454" s="3">
        <v>1.0</v>
      </c>
      <c r="Y3454" s="3">
        <f t="array" ref="Y3454">ROUNDDOWN(INDEX($A:$O,MATCH(W3454,$A:$A,0),COLUMN(O$1))/X3454,0)</f>
        <v>27</v>
      </c>
      <c r="Z3454" s="3">
        <f t="array" ref="Z3454">ROUNDDOWN(INDEX($A:$J,MATCH(W3454,$A:$A,0),COLUMN(H$1))/X3454,0)+Y3454</f>
        <v>27</v>
      </c>
      <c r="AA3454" s="5" t="str">
        <f>IFERROR(__xludf.DUMMYFUNCTION("SINGLE(XLOOKUP(W3454,A:A,M:M))"),"")</f>
        <v/>
      </c>
      <c r="AB3454" s="3">
        <f t="array" ref="AB3454">ROUNDDOWN(INDEX($A:$N,MATCH(W3454,$A:$A,0),COLUMN(N$1))/X3454,0)+Z3454</f>
        <v>27</v>
      </c>
      <c r="AC3454" s="3" t="str">
        <f t="array" ref="AC3454">INDEX($A:$P,MATCH(W3454,$A:$A,0),COLUMN(P$1))</f>
        <v>OD</v>
      </c>
      <c r="AD3454" s="3" t="s">
        <v>3849</v>
      </c>
      <c r="AE3454" s="3">
        <v>1.0</v>
      </c>
      <c r="AF3454" s="3">
        <f t="array" ref="AF3454">ROUNDDOWN(INDEX($A:$O,MATCH(AD3454,$A:$A,0),COLUMN(O$1))/AE3454,0)</f>
        <v>47</v>
      </c>
      <c r="AG3454" s="3">
        <f t="array" ref="AG3454">ROUNDDOWN(INDEX($A:$J,MATCH(AD3454,$A:$A,0),COLUMN(H$1))/AE3454,0)+AF3454</f>
        <v>47</v>
      </c>
      <c r="AH3454" s="5" t="str">
        <f>IFERROR(__xludf.DUMMYFUNCTION("SINGLE(XLOOKUP(AD3454,A:A,M:M))"),"")</f>
        <v/>
      </c>
      <c r="AI3454" s="3">
        <f t="array" ref="AI3454">ROUNDDOWN(INDEX($A:$N,MATCH(AD3454,$A:$A,0),COLUMN(N$1))/AE3454,0)+AG3454</f>
        <v>47</v>
      </c>
      <c r="AJ3454" s="3" t="str">
        <f t="array" ref="AJ3454">INDEX($A:$P,MATCH(AD3454,$A:$A,0),COLUMN(P$1))</f>
        <v>LC DINING CHAIRS</v>
      </c>
    </row>
    <row r="3455" ht="15.75" customHeight="1">
      <c r="A3455" s="3" t="s">
        <v>3852</v>
      </c>
      <c r="B3455" s="4" t="str">
        <f t="shared" si="140"/>
        <v>SETODOADK</v>
      </c>
      <c r="D3455" s="3" t="s">
        <v>371</v>
      </c>
      <c r="G3455" s="4">
        <v>0.0</v>
      </c>
      <c r="I3455" s="4">
        <v>0.0</v>
      </c>
      <c r="J3455" s="4">
        <v>11.0</v>
      </c>
      <c r="K3455" s="4">
        <v>0.0</v>
      </c>
      <c r="L3455" s="4">
        <v>0.0</v>
      </c>
      <c r="O3455" s="6">
        <f t="shared" si="2"/>
        <v>11</v>
      </c>
      <c r="P3455" s="3" t="s">
        <v>102</v>
      </c>
      <c r="Q3455" s="3" t="str">
        <f t="shared" si="3"/>
        <v>OD</v>
      </c>
      <c r="R3455" s="3">
        <f t="shared" si="4"/>
        <v>16</v>
      </c>
      <c r="S3455" s="3">
        <f t="shared" si="5"/>
        <v>0</v>
      </c>
      <c r="T3455" s="7">
        <f t="shared" si="6"/>
        <v>11</v>
      </c>
      <c r="U3455" s="8">
        <f t="array" ref="U3455">IF(W3455&lt;&gt;0,MAX(IFERROR(INDEX(A:S,MATCH(W3455,A:A,0),COLUMN(M$2)),0),IFERROR(INDEX(A:S,MATCH(AD3455,A:A,0),COLUMN(M$2)),0),IFERROR(INDEX(A:S,MATCH(AK3455,A:A,0),COLUMN(M$2)),0),IFERROR(INDEX(A:S,MATCH(AR3455,A:A,0),COLUMN(M$2)),0)),M3455)</f>
        <v>0</v>
      </c>
      <c r="V3455" s="3">
        <f t="shared" si="7"/>
        <v>0</v>
      </c>
      <c r="W3455" s="3" t="s">
        <v>3850</v>
      </c>
      <c r="X3455" s="3">
        <v>4.0</v>
      </c>
      <c r="Y3455" s="3">
        <f t="array" ref="Y3455">ROUNDDOWN(INDEX($A:$O,MATCH(W3455,$A:$A,0),COLUMN(O$1))/X3455,0)</f>
        <v>16</v>
      </c>
      <c r="Z3455" s="3">
        <f t="array" ref="Z3455">ROUNDDOWN(INDEX($A:$J,MATCH(W3455,$A:$A,0),COLUMN(H$1))/X3455,0)+Y3455</f>
        <v>16</v>
      </c>
      <c r="AA3455" s="5" t="str">
        <f>IFERROR(__xludf.DUMMYFUNCTION("SINGLE(XLOOKUP(W3455,A:A,M:M))"),"")</f>
        <v/>
      </c>
      <c r="AB3455" s="3">
        <f t="array" ref="AB3455">ROUNDDOWN(INDEX($A:$N,MATCH(W3455,$A:$A,0),COLUMN(N$1))/X3455,0)+Z3455</f>
        <v>16</v>
      </c>
      <c r="AC3455" s="3" t="str">
        <f t="array" ref="AC3455">INDEX($A:$P,MATCH(W3455,$A:$A,0),COLUMN(P$1))</f>
        <v>LC DINING CHAIRS</v>
      </c>
      <c r="AD3455" s="3" t="s">
        <v>2053</v>
      </c>
      <c r="AE3455" s="3">
        <v>1.0</v>
      </c>
      <c r="AF3455" s="3">
        <f t="array" ref="AF3455">ROUNDDOWN(INDEX($A:$O,MATCH(AD3455,$A:$A,0),COLUMN(O$1))/AE3455,0)</f>
        <v>66</v>
      </c>
      <c r="AG3455" s="3">
        <f t="array" ref="AG3455">ROUNDDOWN(INDEX($A:$J,MATCH(AD3455,$A:$A,0),COLUMN(H$1))/AE3455,0)+AF3455</f>
        <v>66</v>
      </c>
      <c r="AH3455" s="5" t="str">
        <f>IFERROR(__xludf.DUMMYFUNCTION("SINGLE(XLOOKUP(AD3455,A:A,M:M))"),"")</f>
        <v/>
      </c>
      <c r="AI3455" s="3">
        <f t="array" ref="AI3455">ROUNDDOWN(INDEX($A:$N,MATCH(AD3455,$A:$A,0),COLUMN(N$1))/AE3455,0)+AG3455</f>
        <v>66</v>
      </c>
      <c r="AJ3455" s="3" t="str">
        <f t="array" ref="AJ3455">INDEX($A:$P,MATCH(AD3455,$A:$A,0),COLUMN(P$1))</f>
        <v>OD</v>
      </c>
    </row>
    <row r="3456" ht="15.75" customHeight="1">
      <c r="A3456" s="3" t="s">
        <v>3853</v>
      </c>
      <c r="B3456" s="4" t="str">
        <f t="shared" si="140"/>
        <v>SETURDI5AIGR</v>
      </c>
      <c r="D3456" s="3" t="s">
        <v>101</v>
      </c>
      <c r="G3456" s="4">
        <v>0.0</v>
      </c>
      <c r="I3456" s="4">
        <v>0.0</v>
      </c>
      <c r="J3456" s="4">
        <v>4.0</v>
      </c>
      <c r="K3456" s="4">
        <v>0.0</v>
      </c>
      <c r="L3456" s="4">
        <v>0.0</v>
      </c>
      <c r="O3456" s="6">
        <f t="shared" si="2"/>
        <v>4</v>
      </c>
      <c r="P3456" s="3" t="s">
        <v>144</v>
      </c>
      <c r="Q3456" s="3" t="str">
        <f t="shared" si="3"/>
        <v>LC DINING TABLES</v>
      </c>
      <c r="R3456" s="3">
        <f t="shared" si="4"/>
        <v>6</v>
      </c>
      <c r="S3456" s="3">
        <f t="shared" si="5"/>
        <v>0</v>
      </c>
      <c r="T3456" s="7">
        <f t="shared" si="6"/>
        <v>4</v>
      </c>
      <c r="U3456" s="8">
        <f t="array" ref="U3456">IF(W3456&lt;&gt;0,MAX(IFERROR(INDEX(A:S,MATCH(W3456,A:A,0),COLUMN(M$2)),0),IFERROR(INDEX(A:S,MATCH(AD3456,A:A,0),COLUMN(M$2)),0),IFERROR(INDEX(A:S,MATCH(AK3456,A:A,0),COLUMN(M$2)),0),IFERROR(INDEX(A:S,MATCH(AR3456,A:A,0),COLUMN(M$2)),0)),M3456)</f>
        <v>0</v>
      </c>
      <c r="V3456" s="3">
        <f t="shared" si="7"/>
        <v>0</v>
      </c>
      <c r="W3456" s="3" t="s">
        <v>1568</v>
      </c>
      <c r="X3456" s="3">
        <v>1.0</v>
      </c>
      <c r="Y3456" s="3">
        <f t="array" ref="Y3456">ROUNDDOWN(INDEX($A:$O,MATCH(W3456,$A:$A,0),COLUMN(O$1))/X3456,0)</f>
        <v>16</v>
      </c>
      <c r="Z3456" s="3">
        <f t="array" ref="Z3456">ROUNDDOWN(INDEX($A:$J,MATCH(W3456,$A:$A,0),COLUMN(H$1))/X3456,0)+Y3456</f>
        <v>16</v>
      </c>
      <c r="AA3456" s="5" t="str">
        <f>IFERROR(__xludf.DUMMYFUNCTION("SINGLE(XLOOKUP(W3456,A:A,M:M))"),"")</f>
        <v/>
      </c>
      <c r="AB3456" s="3">
        <f t="array" ref="AB3456">ROUNDDOWN(INDEX($A:$N,MATCH(W3456,$A:$A,0),COLUMN(N$1))/X3456,0)+Z3456</f>
        <v>16</v>
      </c>
      <c r="AC3456" s="3" t="str">
        <f t="array" ref="AC3456">INDEX($A:$P,MATCH(W3456,$A:$A,0),COLUMN(P$1))</f>
        <v>LC DINING TABLES</v>
      </c>
      <c r="AD3456" s="3" t="s">
        <v>2548</v>
      </c>
      <c r="AE3456" s="3">
        <v>4.0</v>
      </c>
      <c r="AF3456" s="3">
        <f t="array" ref="AF3456">ROUNDDOWN(INDEX($A:$O,MATCH(AD3456,$A:$A,0),COLUMN(O$1))/AE3456,0)</f>
        <v>6</v>
      </c>
      <c r="AG3456" s="3">
        <f t="array" ref="AG3456">ROUNDDOWN(INDEX($A:$J,MATCH(AD3456,$A:$A,0),COLUMN(H$1))/AE3456,0)+AF3456</f>
        <v>6</v>
      </c>
      <c r="AH3456" s="5" t="str">
        <f>IFERROR(__xludf.DUMMYFUNCTION("SINGLE(XLOOKUP(AD3456,A:A,M:M))"),"")</f>
        <v/>
      </c>
      <c r="AI3456" s="3">
        <f t="array" ref="AI3456">ROUNDDOWN(INDEX($A:$N,MATCH(AD3456,$A:$A,0),COLUMN(N$1))/AE3456,0)+AG3456</f>
        <v>6</v>
      </c>
      <c r="AJ3456" s="3" t="str">
        <f t="array" ref="AJ3456">INDEX($A:$P,MATCH(AD3456,$A:$A,0),COLUMN(P$1))</f>
        <v>LC DINING CHAIRS</v>
      </c>
    </row>
    <row r="3457" ht="15.75" customHeight="1">
      <c r="A3457" s="3" t="s">
        <v>3854</v>
      </c>
      <c r="B3457" s="4" t="str">
        <f t="shared" si="140"/>
        <v>SETURDI7AIGR</v>
      </c>
      <c r="D3457" s="3" t="s">
        <v>101</v>
      </c>
      <c r="G3457" s="4">
        <v>0.0</v>
      </c>
      <c r="I3457" s="4">
        <v>0.0</v>
      </c>
      <c r="J3457" s="4">
        <v>2.0</v>
      </c>
      <c r="K3457" s="4">
        <v>0.0</v>
      </c>
      <c r="L3457" s="4">
        <v>0.0</v>
      </c>
      <c r="O3457" s="6">
        <f t="shared" si="2"/>
        <v>2</v>
      </c>
      <c r="P3457" s="3" t="s">
        <v>144</v>
      </c>
      <c r="Q3457" s="3" t="str">
        <f t="shared" si="3"/>
        <v>LC DINING TABLES</v>
      </c>
      <c r="R3457" s="3">
        <f t="shared" si="4"/>
        <v>4</v>
      </c>
      <c r="S3457" s="3">
        <f t="shared" si="5"/>
        <v>0</v>
      </c>
      <c r="T3457" s="7">
        <f t="shared" si="6"/>
        <v>2</v>
      </c>
      <c r="U3457" s="8">
        <f t="array" ref="U3457">IF(W3457&lt;&gt;0,MAX(IFERROR(INDEX(A:S,MATCH(W3457,A:A,0),COLUMN(M$2)),0),IFERROR(INDEX(A:S,MATCH(AD3457,A:A,0),COLUMN(M$2)),0),IFERROR(INDEX(A:S,MATCH(AK3457,A:A,0),COLUMN(M$2)),0),IFERROR(INDEX(A:S,MATCH(AR3457,A:A,0),COLUMN(M$2)),0)),M3457)</f>
        <v>0</v>
      </c>
      <c r="V3457" s="3">
        <f t="shared" si="7"/>
        <v>0</v>
      </c>
      <c r="W3457" s="3" t="s">
        <v>1568</v>
      </c>
      <c r="X3457" s="3">
        <v>1.0</v>
      </c>
      <c r="Y3457" s="3">
        <f t="array" ref="Y3457">ROUNDDOWN(INDEX($A:$O,MATCH(W3457,$A:$A,0),COLUMN(O$1))/X3457,0)</f>
        <v>16</v>
      </c>
      <c r="Z3457" s="3">
        <f t="array" ref="Z3457">ROUNDDOWN(INDEX($A:$J,MATCH(W3457,$A:$A,0),COLUMN(H$1))/X3457,0)+Y3457</f>
        <v>16</v>
      </c>
      <c r="AA3457" s="5" t="str">
        <f>IFERROR(__xludf.DUMMYFUNCTION("SINGLE(XLOOKUP(W3457,A:A,M:M))"),"")</f>
        <v/>
      </c>
      <c r="AB3457" s="3">
        <f t="array" ref="AB3457">ROUNDDOWN(INDEX($A:$N,MATCH(W3457,$A:$A,0),COLUMN(N$1))/X3457,0)+Z3457</f>
        <v>16</v>
      </c>
      <c r="AC3457" s="3" t="str">
        <f t="array" ref="AC3457">INDEX($A:$P,MATCH(W3457,$A:$A,0),COLUMN(P$1))</f>
        <v>LC DINING TABLES</v>
      </c>
      <c r="AD3457" s="3" t="s">
        <v>2548</v>
      </c>
      <c r="AE3457" s="3">
        <v>6.0</v>
      </c>
      <c r="AF3457" s="3">
        <f t="array" ref="AF3457">ROUNDDOWN(INDEX($A:$O,MATCH(AD3457,$A:$A,0),COLUMN(O$1))/AE3457,0)</f>
        <v>4</v>
      </c>
      <c r="AG3457" s="3">
        <f t="array" ref="AG3457">ROUNDDOWN(INDEX($A:$J,MATCH(AD3457,$A:$A,0),COLUMN(H$1))/AE3457,0)+AF3457</f>
        <v>4</v>
      </c>
      <c r="AH3457" s="5" t="str">
        <f>IFERROR(__xludf.DUMMYFUNCTION("SINGLE(XLOOKUP(AD3457,A:A,M:M))"),"")</f>
        <v/>
      </c>
      <c r="AI3457" s="3">
        <f t="array" ref="AI3457">ROUNDDOWN(INDEX($A:$N,MATCH(AD3457,$A:$A,0),COLUMN(N$1))/AE3457,0)+AG3457</f>
        <v>4</v>
      </c>
      <c r="AJ3457" s="3" t="str">
        <f t="array" ref="AJ3457">INDEX($A:$P,MATCH(AD3457,$A:$A,0),COLUMN(P$1))</f>
        <v>LC DINING CHAIRS</v>
      </c>
    </row>
    <row r="3458" ht="15.75" customHeight="1">
      <c r="A3458" s="3" t="s">
        <v>3855</v>
      </c>
      <c r="B3458" s="4" t="str">
        <f t="shared" si="140"/>
        <v>SETURDI5LYGR</v>
      </c>
      <c r="D3458" s="3" t="s">
        <v>101</v>
      </c>
      <c r="G3458" s="4">
        <v>0.0</v>
      </c>
      <c r="I3458" s="4">
        <v>0.0</v>
      </c>
      <c r="J3458" s="4">
        <v>15.0</v>
      </c>
      <c r="K3458" s="4">
        <v>0.0</v>
      </c>
      <c r="L3458" s="4">
        <v>0.0</v>
      </c>
      <c r="O3458" s="6">
        <f t="shared" si="2"/>
        <v>15</v>
      </c>
      <c r="P3458" s="3" t="s">
        <v>144</v>
      </c>
      <c r="Q3458" s="3" t="str">
        <f t="shared" si="3"/>
        <v>LC DINING TABLES</v>
      </c>
      <c r="R3458" s="3">
        <f t="shared" si="4"/>
        <v>16</v>
      </c>
      <c r="S3458" s="3">
        <f t="shared" si="5"/>
        <v>0</v>
      </c>
      <c r="T3458" s="7">
        <f t="shared" si="6"/>
        <v>15</v>
      </c>
      <c r="U3458" s="8">
        <f t="array" ref="U3458">IF(W3458&lt;&gt;0,MAX(IFERROR(INDEX(A:S,MATCH(W3458,A:A,0),COLUMN(M$2)),0),IFERROR(INDEX(A:S,MATCH(AD3458,A:A,0),COLUMN(M$2)),0),IFERROR(INDEX(A:S,MATCH(AK3458,A:A,0),COLUMN(M$2)),0),IFERROR(INDEX(A:S,MATCH(AR3458,A:A,0),COLUMN(M$2)),0)),M3458)</f>
        <v>0</v>
      </c>
      <c r="V3458" s="3">
        <f t="shared" si="7"/>
        <v>0</v>
      </c>
      <c r="W3458" s="3" t="s">
        <v>1568</v>
      </c>
      <c r="X3458" s="3">
        <v>1.0</v>
      </c>
      <c r="Y3458" s="3">
        <f t="array" ref="Y3458">ROUNDDOWN(INDEX($A:$O,MATCH(W3458,$A:$A,0),COLUMN(O$1))/X3458,0)</f>
        <v>16</v>
      </c>
      <c r="Z3458" s="3">
        <f t="array" ref="Z3458">ROUNDDOWN(INDEX($A:$J,MATCH(W3458,$A:$A,0),COLUMN(H$1))/X3458,0)+Y3458</f>
        <v>16</v>
      </c>
      <c r="AA3458" s="5" t="str">
        <f>IFERROR(__xludf.DUMMYFUNCTION("SINGLE(XLOOKUP(W3458,A:A,M:M))"),"")</f>
        <v/>
      </c>
      <c r="AB3458" s="3">
        <f t="array" ref="AB3458">ROUNDDOWN(INDEX($A:$N,MATCH(W3458,$A:$A,0),COLUMN(N$1))/X3458,0)+Z3458</f>
        <v>16</v>
      </c>
      <c r="AC3458" s="3" t="str">
        <f t="array" ref="AC3458">INDEX($A:$P,MATCH(W3458,$A:$A,0),COLUMN(P$1))</f>
        <v>LC DINING TABLES</v>
      </c>
      <c r="AD3458" s="3" t="s">
        <v>2564</v>
      </c>
      <c r="AE3458" s="3">
        <v>4.0</v>
      </c>
      <c r="AF3458" s="3">
        <f t="array" ref="AF3458">ROUNDDOWN(INDEX($A:$O,MATCH(AD3458,$A:$A,0),COLUMN(O$1))/AE3458,0)</f>
        <v>21</v>
      </c>
      <c r="AG3458" s="3">
        <f t="array" ref="AG3458">ROUNDDOWN(INDEX($A:$J,MATCH(AD3458,$A:$A,0),COLUMN(H$1))/AE3458,0)+AF3458</f>
        <v>21</v>
      </c>
      <c r="AH3458" s="5" t="str">
        <f>IFERROR(__xludf.DUMMYFUNCTION("SINGLE(XLOOKUP(AD3458,A:A,M:M))"),"")</f>
        <v/>
      </c>
      <c r="AI3458" s="3">
        <f t="array" ref="AI3458">ROUNDDOWN(INDEX($A:$N,MATCH(AD3458,$A:$A,0),COLUMN(N$1))/AE3458,0)+AG3458</f>
        <v>21</v>
      </c>
      <c r="AJ3458" s="3" t="str">
        <f t="array" ref="AJ3458">INDEX($A:$P,MATCH(AD3458,$A:$A,0),COLUMN(P$1))</f>
        <v>LC DINING CHAIRS</v>
      </c>
    </row>
    <row r="3459" ht="15.75" customHeight="1">
      <c r="A3459" s="3" t="s">
        <v>3856</v>
      </c>
      <c r="B3459" s="4" t="str">
        <f t="shared" si="140"/>
        <v>SETURDI7LYGR</v>
      </c>
      <c r="D3459" s="3" t="s">
        <v>101</v>
      </c>
      <c r="G3459" s="4">
        <v>0.0</v>
      </c>
      <c r="I3459" s="4">
        <v>0.0</v>
      </c>
      <c r="J3459" s="4">
        <v>12.0</v>
      </c>
      <c r="K3459" s="4">
        <v>0.0</v>
      </c>
      <c r="L3459" s="4">
        <v>0.0</v>
      </c>
      <c r="O3459" s="6">
        <f t="shared" si="2"/>
        <v>12</v>
      </c>
      <c r="P3459" s="3" t="s">
        <v>144</v>
      </c>
      <c r="Q3459" s="3" t="str">
        <f t="shared" si="3"/>
        <v>LC DINING TABLES</v>
      </c>
      <c r="R3459" s="3">
        <f t="shared" si="4"/>
        <v>14</v>
      </c>
      <c r="S3459" s="3">
        <f t="shared" si="5"/>
        <v>0</v>
      </c>
      <c r="T3459" s="7">
        <f t="shared" si="6"/>
        <v>12</v>
      </c>
      <c r="U3459" s="8">
        <f t="array" ref="U3459">IF(W3459&lt;&gt;0,MAX(IFERROR(INDEX(A:S,MATCH(W3459,A:A,0),COLUMN(M$2)),0),IFERROR(INDEX(A:S,MATCH(AD3459,A:A,0),COLUMN(M$2)),0),IFERROR(INDEX(A:S,MATCH(AK3459,A:A,0),COLUMN(M$2)),0),IFERROR(INDEX(A:S,MATCH(AR3459,A:A,0),COLUMN(M$2)),0)),M3459)</f>
        <v>0</v>
      </c>
      <c r="V3459" s="3">
        <f t="shared" si="7"/>
        <v>0</v>
      </c>
      <c r="W3459" s="3" t="s">
        <v>1568</v>
      </c>
      <c r="X3459" s="3">
        <v>1.0</v>
      </c>
      <c r="Y3459" s="3">
        <f t="array" ref="Y3459">ROUNDDOWN(INDEX($A:$O,MATCH(W3459,$A:$A,0),COLUMN(O$1))/X3459,0)</f>
        <v>16</v>
      </c>
      <c r="Z3459" s="3">
        <f t="array" ref="Z3459">ROUNDDOWN(INDEX($A:$J,MATCH(W3459,$A:$A,0),COLUMN(H$1))/X3459,0)+Y3459</f>
        <v>16</v>
      </c>
      <c r="AA3459" s="5" t="str">
        <f>IFERROR(__xludf.DUMMYFUNCTION("SINGLE(XLOOKUP(W3459,A:A,M:M))"),"")</f>
        <v/>
      </c>
      <c r="AB3459" s="3">
        <f t="array" ref="AB3459">ROUNDDOWN(INDEX($A:$N,MATCH(W3459,$A:$A,0),COLUMN(N$1))/X3459,0)+Z3459</f>
        <v>16</v>
      </c>
      <c r="AC3459" s="3" t="str">
        <f t="array" ref="AC3459">INDEX($A:$P,MATCH(W3459,$A:$A,0),COLUMN(P$1))</f>
        <v>LC DINING TABLES</v>
      </c>
      <c r="AD3459" s="3" t="s">
        <v>2564</v>
      </c>
      <c r="AE3459" s="3">
        <v>6.0</v>
      </c>
      <c r="AF3459" s="3">
        <f t="array" ref="AF3459">ROUNDDOWN(INDEX($A:$O,MATCH(AD3459,$A:$A,0),COLUMN(O$1))/AE3459,0)</f>
        <v>14</v>
      </c>
      <c r="AG3459" s="3">
        <f t="array" ref="AG3459">ROUNDDOWN(INDEX($A:$J,MATCH(AD3459,$A:$A,0),COLUMN(H$1))/AE3459,0)+AF3459</f>
        <v>14</v>
      </c>
      <c r="AH3459" s="5" t="str">
        <f>IFERROR(__xludf.DUMMYFUNCTION("SINGLE(XLOOKUP(AD3459,A:A,M:M))"),"")</f>
        <v/>
      </c>
      <c r="AI3459" s="3">
        <f t="array" ref="AI3459">ROUNDDOWN(INDEX($A:$N,MATCH(AD3459,$A:$A,0),COLUMN(N$1))/AE3459,0)+AG3459</f>
        <v>14</v>
      </c>
      <c r="AJ3459" s="3" t="str">
        <f t="array" ref="AJ3459">INDEX($A:$P,MATCH(AD3459,$A:$A,0),COLUMN(P$1))</f>
        <v>LC DINING CHAIRS</v>
      </c>
    </row>
    <row r="3460" ht="15.75" customHeight="1">
      <c r="A3460" s="3" t="s">
        <v>3857</v>
      </c>
      <c r="B3460" s="4" t="str">
        <f t="shared" si="140"/>
        <v>SETMODI5QRGR</v>
      </c>
      <c r="D3460" s="3" t="s">
        <v>101</v>
      </c>
      <c r="G3460" s="4">
        <v>0.0</v>
      </c>
      <c r="I3460" s="4">
        <v>0.0</v>
      </c>
      <c r="J3460" s="4">
        <v>0.0</v>
      </c>
      <c r="K3460" s="4">
        <v>0.0</v>
      </c>
      <c r="L3460" s="4">
        <v>0.0</v>
      </c>
      <c r="O3460" s="6">
        <f t="shared" si="2"/>
        <v>0</v>
      </c>
      <c r="P3460" s="3" t="s">
        <v>112</v>
      </c>
      <c r="Q3460" s="3" t="str">
        <f t="shared" si="3"/>
        <v>Z</v>
      </c>
      <c r="R3460" s="3">
        <f t="shared" si="4"/>
        <v>0</v>
      </c>
      <c r="S3460" s="3">
        <f t="shared" si="5"/>
        <v>0</v>
      </c>
      <c r="T3460" s="7">
        <f t="shared" si="6"/>
        <v>0</v>
      </c>
      <c r="U3460" s="8">
        <f t="array" ref="U3460">IF(W3460&lt;&gt;0,MAX(IFERROR(INDEX(A:S,MATCH(W3460,A:A,0),COLUMN(M$2)),0),IFERROR(INDEX(A:S,MATCH(AD3460,A:A,0),COLUMN(M$2)),0),IFERROR(INDEX(A:S,MATCH(AK3460,A:A,0),COLUMN(M$2)),0),IFERROR(INDEX(A:S,MATCH(AR3460,A:A,0),COLUMN(M$2)),0)),M3460)</f>
        <v>0</v>
      </c>
      <c r="V3460" s="3">
        <f t="shared" si="7"/>
        <v>0</v>
      </c>
      <c r="W3460" s="3" t="s">
        <v>1557</v>
      </c>
      <c r="X3460" s="3">
        <v>1.0</v>
      </c>
      <c r="Y3460" s="3">
        <f t="array" ref="Y3460">ROUNDDOWN(INDEX($A:$O,MATCH(W3460,$A:$A,0),COLUMN(O$1))/X3460,0)</f>
        <v>0</v>
      </c>
      <c r="Z3460" s="3">
        <f t="array" ref="Z3460">ROUNDDOWN(INDEX($A:$J,MATCH(W3460,$A:$A,0),COLUMN(H$1))/X3460,0)+Y3460</f>
        <v>0</v>
      </c>
      <c r="AA3460" s="5" t="str">
        <f>IFERROR(__xludf.DUMMYFUNCTION("SINGLE(XLOOKUP(W3460,A:A,M:M))"),"")</f>
        <v/>
      </c>
      <c r="AB3460" s="3">
        <f t="array" ref="AB3460">ROUNDDOWN(INDEX($A:$N,MATCH(W3460,$A:$A,0),COLUMN(N$1))/X3460,0)+Z3460</f>
        <v>0</v>
      </c>
      <c r="AC3460" s="3" t="str">
        <f t="array" ref="AC3460">INDEX($A:$P,MATCH(W3460,$A:$A,0),COLUMN(P$1))</f>
        <v>LC DINING TABLES</v>
      </c>
      <c r="AD3460" s="3" t="s">
        <v>2559</v>
      </c>
      <c r="AE3460" s="3">
        <v>4.0</v>
      </c>
      <c r="AF3460" s="3">
        <f t="array" ref="AF3460">ROUNDDOWN(INDEX($A:$O,MATCH(AD3460,$A:$A,0),COLUMN(O$1))/AE3460,0)</f>
        <v>11</v>
      </c>
      <c r="AG3460" s="3">
        <f t="array" ref="AG3460">ROUNDDOWN(INDEX($A:$J,MATCH(AD3460,$A:$A,0),COLUMN(H$1))/AE3460,0)+AF3460</f>
        <v>11</v>
      </c>
      <c r="AH3460" s="5" t="str">
        <f>IFERROR(__xludf.DUMMYFUNCTION("SINGLE(XLOOKUP(AD3460,A:A,M:M))"),"")</f>
        <v/>
      </c>
      <c r="AI3460" s="3">
        <f t="array" ref="AI3460">ROUNDDOWN(INDEX($A:$N,MATCH(AD3460,$A:$A,0),COLUMN(N$1))/AE3460,0)+AG3460</f>
        <v>11</v>
      </c>
      <c r="AJ3460" s="3" t="str">
        <f t="array" ref="AJ3460">INDEX($A:$P,MATCH(AD3460,$A:$A,0),COLUMN(P$1))</f>
        <v>Z</v>
      </c>
    </row>
    <row r="3461" ht="15.75" customHeight="1">
      <c r="A3461" s="3" t="s">
        <v>3858</v>
      </c>
      <c r="B3461" s="4" t="str">
        <f t="shared" si="140"/>
        <v>SETMODI7QRGR</v>
      </c>
      <c r="D3461" s="3" t="s">
        <v>101</v>
      </c>
      <c r="G3461" s="4">
        <v>0.0</v>
      </c>
      <c r="I3461" s="4">
        <v>0.0</v>
      </c>
      <c r="J3461" s="4">
        <v>0.0</v>
      </c>
      <c r="K3461" s="4">
        <v>0.0</v>
      </c>
      <c r="L3461" s="4">
        <v>0.0</v>
      </c>
      <c r="O3461" s="6">
        <f t="shared" si="2"/>
        <v>0</v>
      </c>
      <c r="P3461" s="3" t="s">
        <v>112</v>
      </c>
      <c r="Q3461" s="3" t="str">
        <f t="shared" si="3"/>
        <v>Z</v>
      </c>
      <c r="R3461" s="3">
        <f t="shared" si="4"/>
        <v>0</v>
      </c>
      <c r="S3461" s="3">
        <f t="shared" si="5"/>
        <v>0</v>
      </c>
      <c r="T3461" s="7">
        <f t="shared" si="6"/>
        <v>0</v>
      </c>
      <c r="U3461" s="8">
        <f t="array" ref="U3461">IF(W3461&lt;&gt;0,MAX(IFERROR(INDEX(A:S,MATCH(W3461,A:A,0),COLUMN(M$2)),0),IFERROR(INDEX(A:S,MATCH(AD3461,A:A,0),COLUMN(M$2)),0),IFERROR(INDEX(A:S,MATCH(AK3461,A:A,0),COLUMN(M$2)),0),IFERROR(INDEX(A:S,MATCH(AR3461,A:A,0),COLUMN(M$2)),0)),M3461)</f>
        <v>0</v>
      </c>
      <c r="V3461" s="3">
        <f t="shared" si="7"/>
        <v>0</v>
      </c>
      <c r="W3461" s="3" t="s">
        <v>1557</v>
      </c>
      <c r="X3461" s="3">
        <v>1.0</v>
      </c>
      <c r="Y3461" s="3">
        <f t="array" ref="Y3461">ROUNDDOWN(INDEX($A:$O,MATCH(W3461,$A:$A,0),COLUMN(O$1))/X3461,0)</f>
        <v>0</v>
      </c>
      <c r="Z3461" s="3">
        <f t="array" ref="Z3461">ROUNDDOWN(INDEX($A:$J,MATCH(W3461,$A:$A,0),COLUMN(H$1))/X3461,0)+Y3461</f>
        <v>0</v>
      </c>
      <c r="AA3461" s="5" t="str">
        <f>IFERROR(__xludf.DUMMYFUNCTION("SINGLE(XLOOKUP(W3461,A:A,M:M))"),"")</f>
        <v/>
      </c>
      <c r="AB3461" s="3">
        <f t="array" ref="AB3461">ROUNDDOWN(INDEX($A:$N,MATCH(W3461,$A:$A,0),COLUMN(N$1))/X3461,0)+Z3461</f>
        <v>0</v>
      </c>
      <c r="AC3461" s="3" t="str">
        <f t="array" ref="AC3461">INDEX($A:$P,MATCH(W3461,$A:$A,0),COLUMN(P$1))</f>
        <v>LC DINING TABLES</v>
      </c>
      <c r="AD3461" s="3" t="s">
        <v>2559</v>
      </c>
      <c r="AE3461" s="3">
        <v>6.0</v>
      </c>
      <c r="AF3461" s="3">
        <f t="array" ref="AF3461">ROUNDDOWN(INDEX($A:$O,MATCH(AD3461,$A:$A,0),COLUMN(O$1))/AE3461,0)</f>
        <v>7</v>
      </c>
      <c r="AG3461" s="3">
        <f t="array" ref="AG3461">ROUNDDOWN(INDEX($A:$J,MATCH(AD3461,$A:$A,0),COLUMN(H$1))/AE3461,0)+AF3461</f>
        <v>7</v>
      </c>
      <c r="AH3461" s="5" t="str">
        <f>IFERROR(__xludf.DUMMYFUNCTION("SINGLE(XLOOKUP(AD3461,A:A,M:M))"),"")</f>
        <v/>
      </c>
      <c r="AI3461" s="3">
        <f t="array" ref="AI3461">ROUNDDOWN(INDEX($A:$N,MATCH(AD3461,$A:$A,0),COLUMN(N$1))/AE3461,0)+AG3461</f>
        <v>7</v>
      </c>
      <c r="AJ3461" s="3" t="str">
        <f t="array" ref="AJ3461">INDEX($A:$P,MATCH(AD3461,$A:$A,0),COLUMN(P$1))</f>
        <v>Z</v>
      </c>
    </row>
    <row r="3462" ht="15.75" customHeight="1">
      <c r="A3462" s="3" t="s">
        <v>3859</v>
      </c>
      <c r="B3462" s="4" t="str">
        <f t="shared" si="140"/>
        <v>SETMODI5SNGR</v>
      </c>
      <c r="D3462" s="3" t="s">
        <v>101</v>
      </c>
      <c r="G3462" s="4">
        <v>0.0</v>
      </c>
      <c r="I3462" s="4">
        <v>0.0</v>
      </c>
      <c r="J3462" s="4">
        <v>0.0</v>
      </c>
      <c r="K3462" s="4">
        <v>0.0</v>
      </c>
      <c r="L3462" s="4">
        <v>0.0</v>
      </c>
      <c r="O3462" s="6">
        <f t="shared" si="2"/>
        <v>0</v>
      </c>
      <c r="P3462" s="3" t="s">
        <v>144</v>
      </c>
      <c r="Q3462" s="3" t="str">
        <f t="shared" si="3"/>
        <v>LC DINING TABLES</v>
      </c>
      <c r="R3462" s="3">
        <f t="shared" si="4"/>
        <v>0</v>
      </c>
      <c r="S3462" s="3">
        <f t="shared" si="5"/>
        <v>0</v>
      </c>
      <c r="T3462" s="7">
        <f t="shared" si="6"/>
        <v>0</v>
      </c>
      <c r="U3462" s="8">
        <f t="array" ref="U3462">IF(W3462&lt;&gt;0,MAX(IFERROR(INDEX(A:S,MATCH(W3462,A:A,0),COLUMN(M$2)),0),IFERROR(INDEX(A:S,MATCH(AD3462,A:A,0),COLUMN(M$2)),0),IFERROR(INDEX(A:S,MATCH(AK3462,A:A,0),COLUMN(M$2)),0),IFERROR(INDEX(A:S,MATCH(AR3462,A:A,0),COLUMN(M$2)),0)),M3462)</f>
        <v>0</v>
      </c>
      <c r="V3462" s="3">
        <f t="shared" si="7"/>
        <v>0</v>
      </c>
      <c r="W3462" s="3" t="s">
        <v>1557</v>
      </c>
      <c r="X3462" s="3">
        <v>1.0</v>
      </c>
      <c r="Y3462" s="3">
        <f t="array" ref="Y3462">ROUNDDOWN(INDEX($A:$O,MATCH(W3462,$A:$A,0),COLUMN(O$1))/X3462,0)</f>
        <v>0</v>
      </c>
      <c r="Z3462" s="3">
        <f t="array" ref="Z3462">ROUNDDOWN(INDEX($A:$J,MATCH(W3462,$A:$A,0),COLUMN(H$1))/X3462,0)+Y3462</f>
        <v>0</v>
      </c>
      <c r="AA3462" s="5" t="str">
        <f>IFERROR(__xludf.DUMMYFUNCTION("SINGLE(XLOOKUP(W3462,A:A,M:M))"),"")</f>
        <v/>
      </c>
      <c r="AB3462" s="3">
        <f t="array" ref="AB3462">ROUNDDOWN(INDEX($A:$N,MATCH(W3462,$A:$A,0),COLUMN(N$1))/X3462,0)+Z3462</f>
        <v>0</v>
      </c>
      <c r="AC3462" s="3" t="str">
        <f t="array" ref="AC3462">INDEX($A:$P,MATCH(W3462,$A:$A,0),COLUMN(P$1))</f>
        <v>LC DINING TABLES</v>
      </c>
      <c r="AD3462" s="3" t="s">
        <v>2561</v>
      </c>
      <c r="AE3462" s="3">
        <v>4.0</v>
      </c>
      <c r="AF3462" s="3">
        <f t="array" ref="AF3462">ROUNDDOWN(INDEX($A:$O,MATCH(AD3462,$A:$A,0),COLUMN(O$1))/AE3462,0)</f>
        <v>12</v>
      </c>
      <c r="AG3462" s="3">
        <f t="array" ref="AG3462">ROUNDDOWN(INDEX($A:$J,MATCH(AD3462,$A:$A,0),COLUMN(H$1))/AE3462,0)+AF3462</f>
        <v>12</v>
      </c>
      <c r="AH3462" s="5" t="str">
        <f>IFERROR(__xludf.DUMMYFUNCTION("SINGLE(XLOOKUP(AD3462,A:A,M:M))"),"")</f>
        <v/>
      </c>
      <c r="AI3462" s="3">
        <f t="array" ref="AI3462">ROUNDDOWN(INDEX($A:$N,MATCH(AD3462,$A:$A,0),COLUMN(N$1))/AE3462,0)+AG3462</f>
        <v>12</v>
      </c>
      <c r="AJ3462" s="3" t="str">
        <f t="array" ref="AJ3462">INDEX($A:$P,MATCH(AD3462,$A:$A,0),COLUMN(P$1))</f>
        <v>LC DINING TABLES</v>
      </c>
    </row>
    <row r="3463" ht="15.75" customHeight="1">
      <c r="A3463" s="3" t="s">
        <v>3860</v>
      </c>
      <c r="B3463" s="4" t="str">
        <f t="shared" si="140"/>
        <v>SETMODI7SNGR</v>
      </c>
      <c r="D3463" s="3" t="s">
        <v>101</v>
      </c>
      <c r="G3463" s="4">
        <v>0.0</v>
      </c>
      <c r="I3463" s="4">
        <v>0.0</v>
      </c>
      <c r="J3463" s="4">
        <v>0.0</v>
      </c>
      <c r="K3463" s="4">
        <v>0.0</v>
      </c>
      <c r="L3463" s="4">
        <v>0.0</v>
      </c>
      <c r="O3463" s="6">
        <f t="shared" si="2"/>
        <v>0</v>
      </c>
      <c r="P3463" s="3" t="s">
        <v>144</v>
      </c>
      <c r="Q3463" s="3" t="str">
        <f t="shared" si="3"/>
        <v>LC DINING TABLES</v>
      </c>
      <c r="R3463" s="3">
        <f t="shared" si="4"/>
        <v>0</v>
      </c>
      <c r="S3463" s="3">
        <f t="shared" si="5"/>
        <v>0</v>
      </c>
      <c r="T3463" s="7">
        <f t="shared" si="6"/>
        <v>0</v>
      </c>
      <c r="U3463" s="8">
        <f t="array" ref="U3463">IF(W3463&lt;&gt;0,MAX(IFERROR(INDEX(A:S,MATCH(W3463,A:A,0),COLUMN(M$2)),0),IFERROR(INDEX(A:S,MATCH(AD3463,A:A,0),COLUMN(M$2)),0),IFERROR(INDEX(A:S,MATCH(AK3463,A:A,0),COLUMN(M$2)),0),IFERROR(INDEX(A:S,MATCH(AR3463,A:A,0),COLUMN(M$2)),0)),M3463)</f>
        <v>0</v>
      </c>
      <c r="V3463" s="3">
        <f t="shared" si="7"/>
        <v>0</v>
      </c>
      <c r="W3463" s="3" t="s">
        <v>1557</v>
      </c>
      <c r="X3463" s="3">
        <v>1.0</v>
      </c>
      <c r="Y3463" s="3">
        <f t="array" ref="Y3463">ROUNDDOWN(INDEX($A:$O,MATCH(W3463,$A:$A,0),COLUMN(O$1))/X3463,0)</f>
        <v>0</v>
      </c>
      <c r="Z3463" s="3">
        <f t="array" ref="Z3463">ROUNDDOWN(INDEX($A:$J,MATCH(W3463,$A:$A,0),COLUMN(H$1))/X3463,0)+Y3463</f>
        <v>0</v>
      </c>
      <c r="AA3463" s="5" t="str">
        <f>IFERROR(__xludf.DUMMYFUNCTION("SINGLE(XLOOKUP(W3463,A:A,M:M))"),"")</f>
        <v/>
      </c>
      <c r="AB3463" s="3">
        <f t="array" ref="AB3463">ROUNDDOWN(INDEX($A:$N,MATCH(W3463,$A:$A,0),COLUMN(N$1))/X3463,0)+Z3463</f>
        <v>0</v>
      </c>
      <c r="AC3463" s="3" t="str">
        <f t="array" ref="AC3463">INDEX($A:$P,MATCH(W3463,$A:$A,0),COLUMN(P$1))</f>
        <v>LC DINING TABLES</v>
      </c>
      <c r="AD3463" s="3" t="s">
        <v>2561</v>
      </c>
      <c r="AE3463" s="3">
        <v>6.0</v>
      </c>
      <c r="AF3463" s="3">
        <f t="array" ref="AF3463">ROUNDDOWN(INDEX($A:$O,MATCH(AD3463,$A:$A,0),COLUMN(O$1))/AE3463,0)</f>
        <v>8</v>
      </c>
      <c r="AG3463" s="3">
        <f t="array" ref="AG3463">ROUNDDOWN(INDEX($A:$J,MATCH(AD3463,$A:$A,0),COLUMN(H$1))/AE3463,0)+AF3463</f>
        <v>8</v>
      </c>
      <c r="AH3463" s="5" t="str">
        <f>IFERROR(__xludf.DUMMYFUNCTION("SINGLE(XLOOKUP(AD3463,A:A,M:M))"),"")</f>
        <v/>
      </c>
      <c r="AI3463" s="3">
        <f t="array" ref="AI3463">ROUNDDOWN(INDEX($A:$N,MATCH(AD3463,$A:$A,0),COLUMN(N$1))/AE3463,0)+AG3463</f>
        <v>8</v>
      </c>
      <c r="AJ3463" s="3" t="str">
        <f t="array" ref="AJ3463">INDEX($A:$P,MATCH(AD3463,$A:$A,0),COLUMN(P$1))</f>
        <v>LC DINING TABLES</v>
      </c>
    </row>
    <row r="3464" ht="15.75" customHeight="1">
      <c r="A3464" s="3" t="s">
        <v>3861</v>
      </c>
      <c r="B3464" s="4" t="str">
        <f t="shared" si="140"/>
        <v>LCLISOABDKGRY</v>
      </c>
      <c r="D3464" s="3" t="s">
        <v>101</v>
      </c>
      <c r="G3464" s="4">
        <v>11.0</v>
      </c>
      <c r="I3464" s="4">
        <v>0.0</v>
      </c>
      <c r="J3464" s="4">
        <v>11.0</v>
      </c>
      <c r="K3464" s="4">
        <v>0.0</v>
      </c>
      <c r="L3464" s="4">
        <v>0.0</v>
      </c>
      <c r="O3464" s="6">
        <f t="shared" si="2"/>
        <v>11</v>
      </c>
      <c r="P3464" s="3" t="s">
        <v>255</v>
      </c>
      <c r="Q3464" s="3" t="str">
        <f t="shared" si="3"/>
        <v>LC SOFA</v>
      </c>
      <c r="R3464" s="3">
        <f t="shared" si="4"/>
        <v>11</v>
      </c>
      <c r="S3464" s="3" t="str">
        <f t="shared" si="5"/>
        <v/>
      </c>
      <c r="T3464" s="7">
        <f t="shared" si="6"/>
        <v>11</v>
      </c>
      <c r="U3464" s="8" t="str">
        <f t="array" ref="U3464">IF(W3464&lt;&gt;0,MAX(IFERROR(INDEX(A:S,MATCH(W3464,A:A,0),COLUMN(M$2)),0),IFERROR(INDEX(A:S,MATCH(AD3464,A:A,0),COLUMN(M$2)),0),IFERROR(INDEX(A:S,MATCH(AK3464,A:A,0),COLUMN(M$2)),0),IFERROR(INDEX(A:S,MATCH(AR3464,A:A,0),COLUMN(M$2)),0)),M3464)</f>
        <v/>
      </c>
      <c r="V3464" s="3" t="str">
        <f t="shared" si="7"/>
        <v/>
      </c>
    </row>
    <row r="3465" ht="15.75" customHeight="1">
      <c r="A3465" s="3" t="s">
        <v>3862</v>
      </c>
      <c r="B3465" s="4" t="str">
        <f t="shared" si="140"/>
        <v>LCLISOABBEI</v>
      </c>
      <c r="D3465" s="3" t="s">
        <v>101</v>
      </c>
      <c r="G3465" s="4">
        <v>10.0</v>
      </c>
      <c r="I3465" s="4">
        <v>0.0</v>
      </c>
      <c r="J3465" s="4">
        <v>10.0</v>
      </c>
      <c r="K3465" s="4">
        <v>0.0</v>
      </c>
      <c r="L3465" s="4">
        <v>0.0</v>
      </c>
      <c r="M3465" s="5"/>
      <c r="O3465" s="6">
        <f t="shared" si="2"/>
        <v>10</v>
      </c>
      <c r="P3465" s="3" t="s">
        <v>255</v>
      </c>
      <c r="Q3465" s="3" t="str">
        <f t="shared" si="3"/>
        <v>LC SOFA</v>
      </c>
      <c r="R3465" s="3">
        <f t="shared" si="4"/>
        <v>10</v>
      </c>
      <c r="S3465" s="3" t="str">
        <f t="shared" si="5"/>
        <v/>
      </c>
      <c r="T3465" s="7">
        <f t="shared" si="6"/>
        <v>10</v>
      </c>
      <c r="U3465" s="8" t="str">
        <f t="array" ref="U3465">IF(W3465&lt;&gt;0,MAX(IFERROR(INDEX(A:S,MATCH(W3465,A:A,0),COLUMN(M$2)),0),IFERROR(INDEX(A:S,MATCH(AD3465,A:A,0),COLUMN(M$2)),0),IFERROR(INDEX(A:S,MATCH(AK3465,A:A,0),COLUMN(M$2)),0),IFERROR(INDEX(A:S,MATCH(AR3465,A:A,0),COLUMN(M$2)),0)),M3465)</f>
        <v/>
      </c>
      <c r="V3465" s="3" t="str">
        <f t="shared" si="7"/>
        <v/>
      </c>
    </row>
    <row r="3466" ht="15.75" customHeight="1">
      <c r="A3466" s="3" t="s">
        <v>3863</v>
      </c>
      <c r="B3466" s="4" t="str">
        <f t="shared" si="140"/>
        <v>LCLISOABGRY</v>
      </c>
      <c r="D3466" s="3" t="s">
        <v>101</v>
      </c>
      <c r="G3466" s="4">
        <v>10.0</v>
      </c>
      <c r="I3466" s="4">
        <v>0.0</v>
      </c>
      <c r="J3466" s="4">
        <v>10.0</v>
      </c>
      <c r="K3466" s="4">
        <v>0.0</v>
      </c>
      <c r="L3466" s="4">
        <v>0.0</v>
      </c>
      <c r="M3466" s="5"/>
      <c r="O3466" s="6">
        <f t="shared" si="2"/>
        <v>10</v>
      </c>
      <c r="P3466" s="3" t="s">
        <v>255</v>
      </c>
      <c r="Q3466" s="3" t="str">
        <f t="shared" si="3"/>
        <v>LC SOFA</v>
      </c>
      <c r="R3466" s="3">
        <f t="shared" si="4"/>
        <v>10</v>
      </c>
      <c r="S3466" s="3" t="str">
        <f t="shared" si="5"/>
        <v/>
      </c>
      <c r="T3466" s="7">
        <f t="shared" si="6"/>
        <v>10</v>
      </c>
      <c r="U3466" s="8" t="str">
        <f t="array" ref="U3466">IF(W3466&lt;&gt;0,MAX(IFERROR(INDEX(A:S,MATCH(W3466,A:A,0),COLUMN(M$2)),0),IFERROR(INDEX(A:S,MATCH(AD3466,A:A,0),COLUMN(M$2)),0),IFERROR(INDEX(A:S,MATCH(AK3466,A:A,0),COLUMN(M$2)),0),IFERROR(INDEX(A:S,MATCH(AR3466,A:A,0),COLUMN(M$2)),0)),M3466)</f>
        <v/>
      </c>
      <c r="V3466" s="3" t="str">
        <f t="shared" si="7"/>
        <v/>
      </c>
    </row>
    <row r="3467" ht="15.75" customHeight="1">
      <c r="A3467" s="3" t="s">
        <v>3864</v>
      </c>
      <c r="B3467" s="4" t="str">
        <f t="shared" si="140"/>
        <v>LCMISOBLKDKGRY</v>
      </c>
      <c r="D3467" s="3" t="s">
        <v>101</v>
      </c>
      <c r="G3467" s="4">
        <v>9.0</v>
      </c>
      <c r="I3467" s="4">
        <v>0.0</v>
      </c>
      <c r="J3467" s="4">
        <v>9.0</v>
      </c>
      <c r="K3467" s="4">
        <v>0.0</v>
      </c>
      <c r="L3467" s="4">
        <v>0.0</v>
      </c>
      <c r="O3467" s="6">
        <f t="shared" si="2"/>
        <v>9</v>
      </c>
      <c r="P3467" s="3" t="s">
        <v>255</v>
      </c>
      <c r="Q3467" s="3" t="str">
        <f t="shared" si="3"/>
        <v>LC SOFA</v>
      </c>
      <c r="R3467" s="3">
        <f t="shared" si="4"/>
        <v>9</v>
      </c>
      <c r="S3467" s="3" t="str">
        <f t="shared" si="5"/>
        <v/>
      </c>
      <c r="T3467" s="7">
        <f t="shared" si="6"/>
        <v>9</v>
      </c>
      <c r="U3467" s="8" t="str">
        <f t="array" ref="U3467">IF(W3467&lt;&gt;0,MAX(IFERROR(INDEX(A:S,MATCH(W3467,A:A,0),COLUMN(M$2)),0),IFERROR(INDEX(A:S,MATCH(AD3467,A:A,0),COLUMN(M$2)),0),IFERROR(INDEX(A:S,MATCH(AK3467,A:A,0),COLUMN(M$2)),0),IFERROR(INDEX(A:S,MATCH(AR3467,A:A,0),COLUMN(M$2)),0)),M3467)</f>
        <v/>
      </c>
      <c r="V3467" s="3" t="str">
        <f t="shared" si="7"/>
        <v/>
      </c>
    </row>
    <row r="3468" ht="15.75" customHeight="1">
      <c r="A3468" s="3" t="s">
        <v>3865</v>
      </c>
      <c r="B3468" s="4" t="str">
        <f t="shared" si="140"/>
        <v>LCMISOBLKBEI</v>
      </c>
      <c r="D3468" s="3" t="s">
        <v>101</v>
      </c>
      <c r="G3468" s="4">
        <v>7.0</v>
      </c>
      <c r="I3468" s="4">
        <v>0.0</v>
      </c>
      <c r="J3468" s="4">
        <v>7.0</v>
      </c>
      <c r="K3468" s="4">
        <v>0.0</v>
      </c>
      <c r="L3468" s="4">
        <v>0.0</v>
      </c>
      <c r="M3468" s="5"/>
      <c r="O3468" s="6">
        <f t="shared" si="2"/>
        <v>7</v>
      </c>
      <c r="P3468" s="3" t="s">
        <v>255</v>
      </c>
      <c r="Q3468" s="3" t="str">
        <f t="shared" si="3"/>
        <v>LC SOFA</v>
      </c>
      <c r="R3468" s="3">
        <f t="shared" si="4"/>
        <v>7</v>
      </c>
      <c r="S3468" s="3" t="str">
        <f t="shared" si="5"/>
        <v/>
      </c>
      <c r="T3468" s="7">
        <f t="shared" si="6"/>
        <v>7</v>
      </c>
      <c r="U3468" s="8" t="str">
        <f t="array" ref="U3468">IF(W3468&lt;&gt;0,MAX(IFERROR(INDEX(A:S,MATCH(W3468,A:A,0),COLUMN(M$2)),0),IFERROR(INDEX(A:S,MATCH(AD3468,A:A,0),COLUMN(M$2)),0),IFERROR(INDEX(A:S,MATCH(AK3468,A:A,0),COLUMN(M$2)),0),IFERROR(INDEX(A:S,MATCH(AR3468,A:A,0),COLUMN(M$2)),0)),M3468)</f>
        <v/>
      </c>
      <c r="V3468" s="3" t="str">
        <f t="shared" si="7"/>
        <v/>
      </c>
    </row>
    <row r="3469" ht="15.75" customHeight="1">
      <c r="A3469" s="3" t="s">
        <v>3866</v>
      </c>
      <c r="B3469" s="4" t="str">
        <f t="shared" si="140"/>
        <v>LCMISOBLKGRY</v>
      </c>
      <c r="D3469" s="3" t="s">
        <v>101</v>
      </c>
      <c r="G3469" s="4">
        <v>9.0</v>
      </c>
      <c r="I3469" s="4">
        <v>1.0</v>
      </c>
      <c r="J3469" s="4">
        <v>8.0</v>
      </c>
      <c r="K3469" s="4">
        <v>0.0</v>
      </c>
      <c r="L3469" s="4">
        <v>0.0</v>
      </c>
      <c r="M3469" s="5"/>
      <c r="O3469" s="6">
        <f t="shared" si="2"/>
        <v>8</v>
      </c>
      <c r="P3469" s="3" t="s">
        <v>255</v>
      </c>
      <c r="Q3469" s="3" t="str">
        <f t="shared" si="3"/>
        <v>LC SOFA</v>
      </c>
      <c r="R3469" s="3">
        <f t="shared" si="4"/>
        <v>8</v>
      </c>
      <c r="S3469" s="3" t="str">
        <f t="shared" si="5"/>
        <v/>
      </c>
      <c r="T3469" s="7">
        <f t="shared" si="6"/>
        <v>8</v>
      </c>
      <c r="U3469" s="8" t="str">
        <f t="array" ref="U3469">IF(W3469&lt;&gt;0,MAX(IFERROR(INDEX(A:S,MATCH(W3469,A:A,0),COLUMN(M$2)),0),IFERROR(INDEX(A:S,MATCH(AD3469,A:A,0),COLUMN(M$2)),0),IFERROR(INDEX(A:S,MATCH(AK3469,A:A,0),COLUMN(M$2)),0),IFERROR(INDEX(A:S,MATCH(AR3469,A:A,0),COLUMN(M$2)),0)),M3469)</f>
        <v/>
      </c>
      <c r="V3469" s="3" t="str">
        <f t="shared" si="7"/>
        <v/>
      </c>
    </row>
    <row r="3470" ht="15.75" customHeight="1">
      <c r="A3470" s="3" t="s">
        <v>3867</v>
      </c>
      <c r="B3470" s="4" t="str">
        <f t="shared" si="140"/>
        <v>LCANSOBLU</v>
      </c>
      <c r="D3470" s="3" t="s">
        <v>101</v>
      </c>
      <c r="G3470" s="4">
        <v>9.0</v>
      </c>
      <c r="I3470" s="4">
        <v>0.0</v>
      </c>
      <c r="J3470" s="4">
        <v>9.0</v>
      </c>
      <c r="K3470" s="4">
        <v>0.0</v>
      </c>
      <c r="L3470" s="4">
        <v>0.0</v>
      </c>
      <c r="M3470" s="5"/>
      <c r="O3470" s="6">
        <f t="shared" si="2"/>
        <v>9</v>
      </c>
      <c r="P3470" s="3" t="s">
        <v>255</v>
      </c>
      <c r="Q3470" s="3" t="str">
        <f t="shared" si="3"/>
        <v>LC SOFA</v>
      </c>
      <c r="R3470" s="3">
        <f t="shared" si="4"/>
        <v>9</v>
      </c>
      <c r="S3470" s="3" t="str">
        <f t="shared" si="5"/>
        <v/>
      </c>
      <c r="T3470" s="7">
        <f t="shared" si="6"/>
        <v>9</v>
      </c>
      <c r="U3470" s="8" t="str">
        <f t="array" ref="U3470">IF(W3470&lt;&gt;0,MAX(IFERROR(INDEX(A:S,MATCH(W3470,A:A,0),COLUMN(M$2)),0),IFERROR(INDEX(A:S,MATCH(AD3470,A:A,0),COLUMN(M$2)),0),IFERROR(INDEX(A:S,MATCH(AK3470,A:A,0),COLUMN(M$2)),0),IFERROR(INDEX(A:S,MATCH(AR3470,A:A,0),COLUMN(M$2)),0)),M3470)</f>
        <v/>
      </c>
      <c r="V3470" s="3" t="str">
        <f t="shared" si="7"/>
        <v/>
      </c>
    </row>
    <row r="3471" ht="15.75" customHeight="1">
      <c r="A3471" s="3" t="s">
        <v>3868</v>
      </c>
      <c r="B3471" s="4" t="str">
        <f t="shared" si="140"/>
        <v>LCANSODKGRY</v>
      </c>
      <c r="D3471" s="3" t="s">
        <v>101</v>
      </c>
      <c r="G3471" s="4">
        <v>9.0</v>
      </c>
      <c r="I3471" s="4">
        <v>2.0</v>
      </c>
      <c r="J3471" s="4">
        <v>7.0</v>
      </c>
      <c r="K3471" s="4">
        <v>0.0</v>
      </c>
      <c r="L3471" s="4">
        <v>0.0</v>
      </c>
      <c r="O3471" s="6">
        <f t="shared" si="2"/>
        <v>7</v>
      </c>
      <c r="P3471" s="3" t="s">
        <v>255</v>
      </c>
      <c r="Q3471" s="3" t="str">
        <f t="shared" si="3"/>
        <v>LC SOFA</v>
      </c>
      <c r="R3471" s="3">
        <f t="shared" si="4"/>
        <v>7</v>
      </c>
      <c r="S3471" s="3" t="str">
        <f t="shared" si="5"/>
        <v/>
      </c>
      <c r="T3471" s="7">
        <f t="shared" si="6"/>
        <v>7</v>
      </c>
      <c r="U3471" s="8" t="str">
        <f t="array" ref="U3471">IF(W3471&lt;&gt;0,MAX(IFERROR(INDEX(A:S,MATCH(W3471,A:A,0),COLUMN(M$2)),0),IFERROR(INDEX(A:S,MATCH(AD3471,A:A,0),COLUMN(M$2)),0),IFERROR(INDEX(A:S,MATCH(AK3471,A:A,0),COLUMN(M$2)),0),IFERROR(INDEX(A:S,MATCH(AR3471,A:A,0),COLUMN(M$2)),0)),M3471)</f>
        <v/>
      </c>
      <c r="V3471" s="3" t="str">
        <f t="shared" si="7"/>
        <v/>
      </c>
    </row>
    <row r="3472" ht="15.75" customHeight="1">
      <c r="A3472" s="3" t="s">
        <v>3869</v>
      </c>
      <c r="B3472" s="4" t="str">
        <f t="shared" si="140"/>
        <v>LCANSOGRY</v>
      </c>
      <c r="D3472" s="3" t="s">
        <v>101</v>
      </c>
      <c r="G3472" s="4">
        <v>11.0</v>
      </c>
      <c r="I3472" s="4">
        <v>1.0</v>
      </c>
      <c r="J3472" s="4">
        <v>10.0</v>
      </c>
      <c r="K3472" s="4">
        <v>0.0</v>
      </c>
      <c r="L3472" s="4">
        <v>0.0</v>
      </c>
      <c r="M3472" s="5"/>
      <c r="O3472" s="6">
        <f t="shared" si="2"/>
        <v>10</v>
      </c>
      <c r="P3472" s="3" t="s">
        <v>255</v>
      </c>
      <c r="Q3472" s="3" t="str">
        <f t="shared" si="3"/>
        <v>LC SOFA</v>
      </c>
      <c r="R3472" s="3">
        <f t="shared" si="4"/>
        <v>10</v>
      </c>
      <c r="S3472" s="3" t="str">
        <f t="shared" si="5"/>
        <v/>
      </c>
      <c r="T3472" s="7">
        <f t="shared" si="6"/>
        <v>10</v>
      </c>
      <c r="U3472" s="8" t="str">
        <f t="array" ref="U3472">IF(W3472&lt;&gt;0,MAX(IFERROR(INDEX(A:S,MATCH(W3472,A:A,0),COLUMN(M$2)),0),IFERROR(INDEX(A:S,MATCH(AD3472,A:A,0),COLUMN(M$2)),0),IFERROR(INDEX(A:S,MATCH(AK3472,A:A,0),COLUMN(M$2)),0),IFERROR(INDEX(A:S,MATCH(AR3472,A:A,0),COLUMN(M$2)),0)),M3472)</f>
        <v/>
      </c>
      <c r="V3472" s="3" t="str">
        <f t="shared" si="7"/>
        <v/>
      </c>
    </row>
    <row r="3473" ht="15.75" customHeight="1">
      <c r="A3473" s="3" t="s">
        <v>3870</v>
      </c>
      <c r="B3473" s="4" t="str">
        <f t="shared" si="140"/>
        <v>LCSESOMBDKGRY</v>
      </c>
      <c r="D3473" s="3" t="s">
        <v>101</v>
      </c>
      <c r="G3473" s="4">
        <v>9.0</v>
      </c>
      <c r="I3473" s="4">
        <v>0.0</v>
      </c>
      <c r="J3473" s="4">
        <v>9.0</v>
      </c>
      <c r="K3473" s="4">
        <v>0.0</v>
      </c>
      <c r="L3473" s="4">
        <v>0.0</v>
      </c>
      <c r="O3473" s="6">
        <f t="shared" si="2"/>
        <v>9</v>
      </c>
      <c r="P3473" s="3" t="s">
        <v>255</v>
      </c>
      <c r="Q3473" s="3" t="str">
        <f t="shared" si="3"/>
        <v>LC SOFA</v>
      </c>
      <c r="R3473" s="3">
        <f t="shared" si="4"/>
        <v>9</v>
      </c>
      <c r="S3473" s="3" t="str">
        <f t="shared" si="5"/>
        <v/>
      </c>
      <c r="T3473" s="7">
        <f t="shared" si="6"/>
        <v>9</v>
      </c>
      <c r="U3473" s="8" t="str">
        <f t="array" ref="U3473">IF(W3473&lt;&gt;0,MAX(IFERROR(INDEX(A:S,MATCH(W3473,A:A,0),COLUMN(M$2)),0),IFERROR(INDEX(A:S,MATCH(AD3473,A:A,0),COLUMN(M$2)),0),IFERROR(INDEX(A:S,MATCH(AK3473,A:A,0),COLUMN(M$2)),0),IFERROR(INDEX(A:S,MATCH(AR3473,A:A,0),COLUMN(M$2)),0)),M3473)</f>
        <v/>
      </c>
      <c r="V3473" s="3" t="str">
        <f t="shared" si="7"/>
        <v/>
      </c>
    </row>
    <row r="3474" ht="15.75" customHeight="1">
      <c r="A3474" s="3" t="s">
        <v>3871</v>
      </c>
      <c r="B3474" s="4" t="str">
        <f t="shared" si="140"/>
        <v>LCSESOMBMUA</v>
      </c>
      <c r="D3474" s="3" t="s">
        <v>101</v>
      </c>
      <c r="G3474" s="4">
        <v>9.0</v>
      </c>
      <c r="I3474" s="4">
        <v>1.0</v>
      </c>
      <c r="J3474" s="4">
        <v>8.0</v>
      </c>
      <c r="K3474" s="4">
        <v>0.0</v>
      </c>
      <c r="L3474" s="4">
        <v>0.0</v>
      </c>
      <c r="M3474" s="5"/>
      <c r="O3474" s="6">
        <f t="shared" si="2"/>
        <v>8</v>
      </c>
      <c r="P3474" s="3" t="s">
        <v>255</v>
      </c>
      <c r="Q3474" s="3" t="str">
        <f t="shared" si="3"/>
        <v>LC SOFA</v>
      </c>
      <c r="R3474" s="3">
        <f t="shared" si="4"/>
        <v>8</v>
      </c>
      <c r="S3474" s="3" t="str">
        <f t="shared" si="5"/>
        <v/>
      </c>
      <c r="T3474" s="7">
        <f t="shared" si="6"/>
        <v>8</v>
      </c>
      <c r="U3474" s="8" t="str">
        <f t="array" ref="U3474">IF(W3474&lt;&gt;0,MAX(IFERROR(INDEX(A:S,MATCH(W3474,A:A,0),COLUMN(M$2)),0),IFERROR(INDEX(A:S,MATCH(AD3474,A:A,0),COLUMN(M$2)),0),IFERROR(INDEX(A:S,MATCH(AK3474,A:A,0),COLUMN(M$2)),0),IFERROR(INDEX(A:S,MATCH(AR3474,A:A,0),COLUMN(M$2)),0)),M3474)</f>
        <v/>
      </c>
      <c r="V3474" s="3" t="str">
        <f t="shared" si="7"/>
        <v/>
      </c>
    </row>
    <row r="3475" ht="15.75" customHeight="1">
      <c r="A3475" s="3" t="s">
        <v>3872</v>
      </c>
      <c r="B3475" s="4" t="str">
        <f t="shared" si="140"/>
        <v>LCSESOMBGRY</v>
      </c>
      <c r="D3475" s="3" t="s">
        <v>101</v>
      </c>
      <c r="G3475" s="4">
        <v>8.0</v>
      </c>
      <c r="I3475" s="4">
        <v>1.0</v>
      </c>
      <c r="J3475" s="4">
        <v>7.0</v>
      </c>
      <c r="K3475" s="4">
        <v>0.0</v>
      </c>
      <c r="L3475" s="4">
        <v>0.0</v>
      </c>
      <c r="M3475" s="5"/>
      <c r="O3475" s="6">
        <f t="shared" si="2"/>
        <v>7</v>
      </c>
      <c r="P3475" s="3" t="s">
        <v>255</v>
      </c>
      <c r="Q3475" s="3" t="str">
        <f t="shared" si="3"/>
        <v>LC SOFA</v>
      </c>
      <c r="R3475" s="3">
        <f t="shared" si="4"/>
        <v>7</v>
      </c>
      <c r="S3475" s="3" t="str">
        <f t="shared" si="5"/>
        <v/>
      </c>
      <c r="T3475" s="7">
        <f t="shared" si="6"/>
        <v>7</v>
      </c>
      <c r="U3475" s="8" t="str">
        <f t="array" ref="U3475">IF(W3475&lt;&gt;0,MAX(IFERROR(INDEX(A:S,MATCH(W3475,A:A,0),COLUMN(M$2)),0),IFERROR(INDEX(A:S,MATCH(AD3475,A:A,0),COLUMN(M$2)),0),IFERROR(INDEX(A:S,MATCH(AK3475,A:A,0),COLUMN(M$2)),0),IFERROR(INDEX(A:S,MATCH(AR3475,A:A,0),COLUMN(M$2)),0)),M3475)</f>
        <v/>
      </c>
      <c r="V3475" s="3" t="str">
        <f t="shared" si="7"/>
        <v/>
      </c>
    </row>
    <row r="3476" ht="15.75" customHeight="1">
      <c r="A3476" s="3" t="s">
        <v>3873</v>
      </c>
      <c r="B3476" s="4" t="str">
        <f t="shared" si="140"/>
        <v>LCICBLUBL26</v>
      </c>
      <c r="D3476" s="3" t="s">
        <v>60</v>
      </c>
      <c r="F3476" s="5">
        <v>45020.0</v>
      </c>
      <c r="G3476" s="4">
        <v>0.0</v>
      </c>
      <c r="I3476" s="4">
        <v>0.0</v>
      </c>
      <c r="J3476" s="4">
        <v>0.0</v>
      </c>
      <c r="K3476" s="4">
        <v>0.0</v>
      </c>
      <c r="L3476" s="4">
        <v>0.0</v>
      </c>
      <c r="O3476" s="6">
        <f t="shared" si="2"/>
        <v>0</v>
      </c>
      <c r="P3476" s="3" t="s">
        <v>51</v>
      </c>
      <c r="Q3476" s="3" t="str">
        <f t="shared" si="3"/>
        <v>ZZ</v>
      </c>
      <c r="R3476" s="3">
        <f t="shared" si="4"/>
        <v>0</v>
      </c>
      <c r="S3476" s="3" t="str">
        <f t="shared" si="5"/>
        <v/>
      </c>
      <c r="T3476" s="7">
        <f t="shared" si="6"/>
        <v>0</v>
      </c>
      <c r="U3476" s="8" t="str">
        <f t="array" ref="U3476">IF(W3476&lt;&gt;0,MAX(IFERROR(INDEX(A:S,MATCH(W3476,A:A,0),COLUMN(M$2)),0),IFERROR(INDEX(A:S,MATCH(AD3476,A:A,0),COLUMN(M$2)),0),IFERROR(INDEX(A:S,MATCH(AK3476,A:A,0),COLUMN(M$2)),0),IFERROR(INDEX(A:S,MATCH(AR3476,A:A,0),COLUMN(M$2)),0)),M3476)</f>
        <v/>
      </c>
      <c r="V3476" s="3" t="str">
        <f t="shared" si="7"/>
        <v/>
      </c>
    </row>
    <row r="3477" ht="15.75" customHeight="1">
      <c r="A3477" s="3" t="s">
        <v>3874</v>
      </c>
      <c r="B3477" s="4" t="str">
        <f t="shared" si="140"/>
        <v>LCICBLUBL30</v>
      </c>
      <c r="D3477" s="3" t="s">
        <v>60</v>
      </c>
      <c r="F3477" s="5">
        <v>45020.0</v>
      </c>
      <c r="G3477" s="4">
        <v>0.0</v>
      </c>
      <c r="I3477" s="4">
        <v>0.0</v>
      </c>
      <c r="J3477" s="4">
        <v>0.0</v>
      </c>
      <c r="K3477" s="4">
        <v>0.0</v>
      </c>
      <c r="L3477" s="4">
        <v>0.0</v>
      </c>
      <c r="O3477" s="6">
        <f t="shared" si="2"/>
        <v>0</v>
      </c>
      <c r="P3477" s="3" t="s">
        <v>51</v>
      </c>
      <c r="Q3477" s="3" t="str">
        <f t="shared" si="3"/>
        <v>ZZ</v>
      </c>
      <c r="R3477" s="3">
        <f t="shared" si="4"/>
        <v>0</v>
      </c>
      <c r="S3477" s="3" t="str">
        <f t="shared" si="5"/>
        <v/>
      </c>
      <c r="T3477" s="7">
        <f t="shared" si="6"/>
        <v>0</v>
      </c>
      <c r="U3477" s="8" t="str">
        <f t="array" ref="U3477">IF(W3477&lt;&gt;0,MAX(IFERROR(INDEX(A:S,MATCH(W3477,A:A,0),COLUMN(M$2)),0),IFERROR(INDEX(A:S,MATCH(AD3477,A:A,0),COLUMN(M$2)),0),IFERROR(INDEX(A:S,MATCH(AK3477,A:A,0),COLUMN(M$2)),0),IFERROR(INDEX(A:S,MATCH(AR3477,A:A,0),COLUMN(M$2)),0)),M3477)</f>
        <v/>
      </c>
      <c r="V3477" s="3" t="str">
        <f t="shared" si="7"/>
        <v/>
      </c>
    </row>
    <row r="3478" ht="15.75" customHeight="1">
      <c r="A3478" s="3" t="s">
        <v>3875</v>
      </c>
      <c r="B3478" s="4" t="str">
        <f t="shared" si="140"/>
        <v>LCICGRNBL26</v>
      </c>
      <c r="D3478" s="3" t="s">
        <v>60</v>
      </c>
      <c r="F3478" s="5">
        <v>45020.0</v>
      </c>
      <c r="G3478" s="4">
        <v>0.0</v>
      </c>
      <c r="I3478" s="4">
        <v>0.0</v>
      </c>
      <c r="J3478" s="4">
        <v>0.0</v>
      </c>
      <c r="K3478" s="4">
        <v>0.0</v>
      </c>
      <c r="L3478" s="4">
        <v>0.0</v>
      </c>
      <c r="O3478" s="6">
        <f t="shared" si="2"/>
        <v>0</v>
      </c>
      <c r="P3478" s="3" t="s">
        <v>51</v>
      </c>
      <c r="Q3478" s="3" t="str">
        <f t="shared" si="3"/>
        <v>ZZ</v>
      </c>
      <c r="R3478" s="3">
        <f t="shared" si="4"/>
        <v>0</v>
      </c>
      <c r="S3478" s="3" t="str">
        <f t="shared" si="5"/>
        <v/>
      </c>
      <c r="T3478" s="7">
        <f t="shared" si="6"/>
        <v>0</v>
      </c>
      <c r="U3478" s="8" t="str">
        <f t="array" ref="U3478">IF(W3478&lt;&gt;0,MAX(IFERROR(INDEX(A:S,MATCH(W3478,A:A,0),COLUMN(M$2)),0),IFERROR(INDEX(A:S,MATCH(AD3478,A:A,0),COLUMN(M$2)),0),IFERROR(INDEX(A:S,MATCH(AK3478,A:A,0),COLUMN(M$2)),0),IFERROR(INDEX(A:S,MATCH(AR3478,A:A,0),COLUMN(M$2)),0)),M3478)</f>
        <v/>
      </c>
      <c r="V3478" s="3" t="str">
        <f t="shared" si="7"/>
        <v/>
      </c>
    </row>
    <row r="3479" ht="15.75" customHeight="1">
      <c r="A3479" s="3" t="s">
        <v>3876</v>
      </c>
      <c r="B3479" s="4" t="str">
        <f t="shared" si="140"/>
        <v>LCICGRNBL30</v>
      </c>
      <c r="D3479" s="3" t="s">
        <v>60</v>
      </c>
      <c r="F3479" s="5">
        <v>45020.0</v>
      </c>
      <c r="G3479" s="4">
        <v>0.0</v>
      </c>
      <c r="I3479" s="4">
        <v>0.0</v>
      </c>
      <c r="J3479" s="4">
        <v>0.0</v>
      </c>
      <c r="K3479" s="4">
        <v>0.0</v>
      </c>
      <c r="L3479" s="4">
        <v>0.0</v>
      </c>
      <c r="O3479" s="6">
        <f t="shared" si="2"/>
        <v>0</v>
      </c>
      <c r="P3479" s="3" t="s">
        <v>51</v>
      </c>
      <c r="Q3479" s="3" t="str">
        <f t="shared" si="3"/>
        <v>ZZ</v>
      </c>
      <c r="R3479" s="3">
        <f t="shared" si="4"/>
        <v>0</v>
      </c>
      <c r="S3479" s="3" t="str">
        <f t="shared" si="5"/>
        <v/>
      </c>
      <c r="T3479" s="7">
        <f t="shared" si="6"/>
        <v>0</v>
      </c>
      <c r="U3479" s="8" t="str">
        <f t="array" ref="U3479">IF(W3479&lt;&gt;0,MAX(IFERROR(INDEX(A:S,MATCH(W3479,A:A,0),COLUMN(M$2)),0),IFERROR(INDEX(A:S,MATCH(AD3479,A:A,0),COLUMN(M$2)),0),IFERROR(INDEX(A:S,MATCH(AK3479,A:A,0),COLUMN(M$2)),0),IFERROR(INDEX(A:S,MATCH(AR3479,A:A,0),COLUMN(M$2)),0)),M3479)</f>
        <v/>
      </c>
      <c r="V3479" s="3" t="str">
        <f t="shared" si="7"/>
        <v/>
      </c>
    </row>
    <row r="3480" ht="15.75" customHeight="1">
      <c r="A3480" s="3" t="s">
        <v>3877</v>
      </c>
      <c r="B3480" s="4" t="str">
        <f t="shared" si="140"/>
        <v>LCICGRYBL26</v>
      </c>
      <c r="D3480" s="3" t="s">
        <v>60</v>
      </c>
      <c r="F3480" s="5">
        <v>45020.0</v>
      </c>
      <c r="G3480" s="4">
        <v>0.0</v>
      </c>
      <c r="I3480" s="4">
        <v>0.0</v>
      </c>
      <c r="J3480" s="4">
        <v>0.0</v>
      </c>
      <c r="K3480" s="4">
        <v>0.0</v>
      </c>
      <c r="L3480" s="4">
        <v>0.0</v>
      </c>
      <c r="O3480" s="6">
        <f t="shared" si="2"/>
        <v>0</v>
      </c>
      <c r="P3480" s="3" t="s">
        <v>51</v>
      </c>
      <c r="Q3480" s="3" t="str">
        <f t="shared" si="3"/>
        <v>ZZ</v>
      </c>
      <c r="R3480" s="3">
        <f t="shared" si="4"/>
        <v>0</v>
      </c>
      <c r="S3480" s="3" t="str">
        <f t="shared" si="5"/>
        <v/>
      </c>
      <c r="T3480" s="7">
        <f t="shared" si="6"/>
        <v>0</v>
      </c>
      <c r="U3480" s="8" t="str">
        <f t="array" ref="U3480">IF(W3480&lt;&gt;0,MAX(IFERROR(INDEX(A:S,MATCH(W3480,A:A,0),COLUMN(M$2)),0),IFERROR(INDEX(A:S,MATCH(AD3480,A:A,0),COLUMN(M$2)),0),IFERROR(INDEX(A:S,MATCH(AK3480,A:A,0),COLUMN(M$2)),0),IFERROR(INDEX(A:S,MATCH(AR3480,A:A,0),COLUMN(M$2)),0)),M3480)</f>
        <v/>
      </c>
      <c r="V3480" s="3" t="str">
        <f t="shared" si="7"/>
        <v/>
      </c>
    </row>
    <row r="3481" ht="15.75" customHeight="1">
      <c r="A3481" s="3" t="s">
        <v>3878</v>
      </c>
      <c r="B3481" s="4" t="str">
        <f t="shared" si="140"/>
        <v>LCICGRYBL30</v>
      </c>
      <c r="D3481" s="3" t="s">
        <v>101</v>
      </c>
      <c r="G3481" s="4">
        <v>1.0</v>
      </c>
      <c r="I3481" s="4">
        <v>1.0</v>
      </c>
      <c r="J3481" s="4">
        <v>0.0</v>
      </c>
      <c r="K3481" s="4">
        <v>0.0</v>
      </c>
      <c r="L3481" s="4">
        <v>0.0</v>
      </c>
      <c r="O3481" s="6">
        <f t="shared" si="2"/>
        <v>0</v>
      </c>
      <c r="P3481" s="3" t="s">
        <v>102</v>
      </c>
      <c r="Q3481" s="3" t="str">
        <f t="shared" si="3"/>
        <v>OD</v>
      </c>
      <c r="R3481" s="3">
        <f t="shared" si="4"/>
        <v>0</v>
      </c>
      <c r="S3481" s="3" t="str">
        <f t="shared" si="5"/>
        <v/>
      </c>
      <c r="T3481" s="7">
        <f t="shared" si="6"/>
        <v>0</v>
      </c>
      <c r="U3481" s="8" t="str">
        <f t="array" ref="U3481">IF(W3481&lt;&gt;0,MAX(IFERROR(INDEX(A:S,MATCH(W3481,A:A,0),COLUMN(M$2)),0),IFERROR(INDEX(A:S,MATCH(AD3481,A:A,0),COLUMN(M$2)),0),IFERROR(INDEX(A:S,MATCH(AK3481,A:A,0),COLUMN(M$2)),0),IFERROR(INDEX(A:S,MATCH(AR3481,A:A,0),COLUMN(M$2)),0)),M3481)</f>
        <v/>
      </c>
      <c r="V3481" s="3" t="str">
        <f t="shared" si="7"/>
        <v/>
      </c>
    </row>
    <row r="3482" ht="15.75" customHeight="1">
      <c r="A3482" s="3" t="s">
        <v>3879</v>
      </c>
      <c r="B3482" s="4" t="str">
        <f t="shared" si="140"/>
        <v>LCICREBL26</v>
      </c>
      <c r="D3482" s="3" t="s">
        <v>60</v>
      </c>
      <c r="F3482" s="5">
        <v>45020.0</v>
      </c>
      <c r="G3482" s="4">
        <v>0.0</v>
      </c>
      <c r="I3482" s="4">
        <v>0.0</v>
      </c>
      <c r="J3482" s="4">
        <v>0.0</v>
      </c>
      <c r="K3482" s="4">
        <v>0.0</v>
      </c>
      <c r="L3482" s="4">
        <v>0.0</v>
      </c>
      <c r="O3482" s="6">
        <f t="shared" si="2"/>
        <v>0</v>
      </c>
      <c r="P3482" s="3" t="s">
        <v>51</v>
      </c>
      <c r="Q3482" s="3" t="str">
        <f t="shared" si="3"/>
        <v>ZZ</v>
      </c>
      <c r="R3482" s="3">
        <f t="shared" si="4"/>
        <v>0</v>
      </c>
      <c r="S3482" s="3" t="str">
        <f t="shared" si="5"/>
        <v/>
      </c>
      <c r="T3482" s="7">
        <f t="shared" si="6"/>
        <v>0</v>
      </c>
      <c r="U3482" s="8" t="str">
        <f t="array" ref="U3482">IF(W3482&lt;&gt;0,MAX(IFERROR(INDEX(A:S,MATCH(W3482,A:A,0),COLUMN(M$2)),0),IFERROR(INDEX(A:S,MATCH(AD3482,A:A,0),COLUMN(M$2)),0),IFERROR(INDEX(A:S,MATCH(AK3482,A:A,0),COLUMN(M$2)),0),IFERROR(INDEX(A:S,MATCH(AR3482,A:A,0),COLUMN(M$2)),0)),M3482)</f>
        <v/>
      </c>
      <c r="V3482" s="3" t="str">
        <f t="shared" si="7"/>
        <v/>
      </c>
    </row>
    <row r="3483" ht="15.75" customHeight="1">
      <c r="A3483" s="3" t="s">
        <v>3880</v>
      </c>
      <c r="B3483" s="4" t="str">
        <f t="shared" si="140"/>
        <v>LCICREBL30</v>
      </c>
      <c r="D3483" s="3" t="s">
        <v>60</v>
      </c>
      <c r="F3483" s="5">
        <v>45020.0</v>
      </c>
      <c r="G3483" s="4">
        <v>0.0</v>
      </c>
      <c r="I3483" s="4">
        <v>0.0</v>
      </c>
      <c r="J3483" s="4">
        <v>0.0</v>
      </c>
      <c r="K3483" s="4">
        <v>0.0</v>
      </c>
      <c r="L3483" s="4">
        <v>0.0</v>
      </c>
      <c r="O3483" s="6">
        <f t="shared" si="2"/>
        <v>0</v>
      </c>
      <c r="P3483" s="3" t="s">
        <v>51</v>
      </c>
      <c r="Q3483" s="3" t="str">
        <f t="shared" si="3"/>
        <v>ZZ</v>
      </c>
      <c r="R3483" s="3">
        <f t="shared" si="4"/>
        <v>0</v>
      </c>
      <c r="S3483" s="3" t="str">
        <f t="shared" si="5"/>
        <v/>
      </c>
      <c r="T3483" s="7">
        <f t="shared" si="6"/>
        <v>0</v>
      </c>
      <c r="U3483" s="8" t="str">
        <f t="array" ref="U3483">IF(W3483&lt;&gt;0,MAX(IFERROR(INDEX(A:S,MATCH(W3483,A:A,0),COLUMN(M$2)),0),IFERROR(INDEX(A:S,MATCH(AD3483,A:A,0),COLUMN(M$2)),0),IFERROR(INDEX(A:S,MATCH(AK3483,A:A,0),COLUMN(M$2)),0),IFERROR(INDEX(A:S,MATCH(AR3483,A:A,0),COLUMN(M$2)),0)),M3483)</f>
        <v/>
      </c>
      <c r="V3483" s="3" t="str">
        <f t="shared" si="7"/>
        <v/>
      </c>
    </row>
    <row r="3484" ht="15.75" customHeight="1">
      <c r="A3484" s="3" t="s">
        <v>3881</v>
      </c>
      <c r="B3484" s="4" t="str">
        <f t="shared" si="140"/>
        <v>LCMZBLUBL26</v>
      </c>
      <c r="C3484" s="3" t="s">
        <v>2</v>
      </c>
      <c r="D3484" s="3" t="s">
        <v>60</v>
      </c>
      <c r="F3484" s="5">
        <v>45020.0</v>
      </c>
      <c r="G3484" s="4">
        <v>0.0</v>
      </c>
      <c r="I3484" s="4">
        <v>0.0</v>
      </c>
      <c r="J3484" s="4">
        <v>0.0</v>
      </c>
      <c r="K3484" s="4">
        <v>0.0</v>
      </c>
      <c r="L3484" s="4">
        <v>0.0</v>
      </c>
      <c r="O3484" s="6">
        <f t="shared" si="2"/>
        <v>0</v>
      </c>
      <c r="P3484" s="3" t="s">
        <v>51</v>
      </c>
      <c r="Q3484" s="3" t="str">
        <f t="shared" si="3"/>
        <v>ZZ</v>
      </c>
      <c r="R3484" s="3">
        <f t="shared" si="4"/>
        <v>0</v>
      </c>
      <c r="S3484" s="3">
        <f t="shared" si="5"/>
        <v>0</v>
      </c>
      <c r="T3484" s="7">
        <f t="shared" si="6"/>
        <v>0</v>
      </c>
      <c r="U3484" s="8" t="str">
        <f t="array" ref="U3484">IF(W3484&lt;&gt;0,MAX(IFERROR(INDEX(A:S,MATCH(W3484,A:A,0),COLUMN(M$2)),0),IFERROR(INDEX(A:S,MATCH(AD3484,A:A,0),COLUMN(M$2)),0),IFERROR(INDEX(A:S,MATCH(AK3484,A:A,0),COLUMN(M$2)),0),IFERROR(INDEX(A:S,MATCH(AR3484,A:A,0),COLUMN(M$2)),0)),M3484)</f>
        <v/>
      </c>
      <c r="V3484" s="3">
        <f t="shared" si="7"/>
        <v>0</v>
      </c>
    </row>
    <row r="3485" ht="15.75" customHeight="1">
      <c r="A3485" s="3" t="s">
        <v>3882</v>
      </c>
      <c r="B3485" s="4" t="str">
        <f t="shared" si="140"/>
        <v>LCMZBLUBL30</v>
      </c>
      <c r="C3485" s="3" t="s">
        <v>2</v>
      </c>
      <c r="D3485" s="3" t="s">
        <v>60</v>
      </c>
      <c r="F3485" s="5">
        <v>45020.0</v>
      </c>
      <c r="G3485" s="4">
        <v>0.0</v>
      </c>
      <c r="I3485" s="4">
        <v>0.0</v>
      </c>
      <c r="J3485" s="4">
        <v>0.0</v>
      </c>
      <c r="K3485" s="4">
        <v>0.0</v>
      </c>
      <c r="L3485" s="4">
        <v>0.0</v>
      </c>
      <c r="O3485" s="6">
        <f t="shared" si="2"/>
        <v>0</v>
      </c>
      <c r="P3485" s="3" t="s">
        <v>51</v>
      </c>
      <c r="Q3485" s="3" t="str">
        <f t="shared" si="3"/>
        <v>ZZ</v>
      </c>
      <c r="R3485" s="3">
        <f t="shared" si="4"/>
        <v>0</v>
      </c>
      <c r="S3485" s="3">
        <f t="shared" si="5"/>
        <v>0</v>
      </c>
      <c r="T3485" s="7">
        <f t="shared" si="6"/>
        <v>0</v>
      </c>
      <c r="U3485" s="8" t="str">
        <f t="array" ref="U3485">IF(W3485&lt;&gt;0,MAX(IFERROR(INDEX(A:S,MATCH(W3485,A:A,0),COLUMN(M$2)),0),IFERROR(INDEX(A:S,MATCH(AD3485,A:A,0),COLUMN(M$2)),0),IFERROR(INDEX(A:S,MATCH(AK3485,A:A,0),COLUMN(M$2)),0),IFERROR(INDEX(A:S,MATCH(AR3485,A:A,0),COLUMN(M$2)),0)),M3485)</f>
        <v/>
      </c>
      <c r="V3485" s="3">
        <f t="shared" si="7"/>
        <v>0</v>
      </c>
    </row>
    <row r="3486" ht="15.75" customHeight="1">
      <c r="A3486" s="3" t="s">
        <v>3883</v>
      </c>
      <c r="B3486" s="4" t="str">
        <f t="shared" si="140"/>
        <v>LCMZGRNBL26</v>
      </c>
      <c r="C3486" s="3" t="s">
        <v>2</v>
      </c>
      <c r="D3486" s="3" t="s">
        <v>60</v>
      </c>
      <c r="F3486" s="5">
        <v>45020.0</v>
      </c>
      <c r="G3486" s="4">
        <v>0.0</v>
      </c>
      <c r="I3486" s="4">
        <v>0.0</v>
      </c>
      <c r="J3486" s="4">
        <v>0.0</v>
      </c>
      <c r="K3486" s="4">
        <v>0.0</v>
      </c>
      <c r="L3486" s="4">
        <v>0.0</v>
      </c>
      <c r="O3486" s="6">
        <f t="shared" si="2"/>
        <v>0</v>
      </c>
      <c r="P3486" s="3" t="s">
        <v>51</v>
      </c>
      <c r="Q3486" s="3" t="str">
        <f t="shared" si="3"/>
        <v>ZZ</v>
      </c>
      <c r="R3486" s="3">
        <f t="shared" si="4"/>
        <v>0</v>
      </c>
      <c r="S3486" s="3">
        <f t="shared" si="5"/>
        <v>0</v>
      </c>
      <c r="T3486" s="7">
        <f t="shared" si="6"/>
        <v>0</v>
      </c>
      <c r="U3486" s="8" t="str">
        <f t="array" ref="U3486">IF(W3486&lt;&gt;0,MAX(IFERROR(INDEX(A:S,MATCH(W3486,A:A,0),COLUMN(M$2)),0),IFERROR(INDEX(A:S,MATCH(AD3486,A:A,0),COLUMN(M$2)),0),IFERROR(INDEX(A:S,MATCH(AK3486,A:A,0),COLUMN(M$2)),0),IFERROR(INDEX(A:S,MATCH(AR3486,A:A,0),COLUMN(M$2)),0)),M3486)</f>
        <v/>
      </c>
      <c r="V3486" s="3">
        <f t="shared" si="7"/>
        <v>0</v>
      </c>
    </row>
    <row r="3487" ht="15.75" customHeight="1">
      <c r="A3487" s="3" t="s">
        <v>3884</v>
      </c>
      <c r="B3487" s="4" t="str">
        <f t="shared" si="140"/>
        <v>LCMZGRNBL30</v>
      </c>
      <c r="C3487" s="3" t="s">
        <v>2</v>
      </c>
      <c r="D3487" s="3" t="s">
        <v>60</v>
      </c>
      <c r="F3487" s="5">
        <v>45020.0</v>
      </c>
      <c r="G3487" s="4">
        <v>0.0</v>
      </c>
      <c r="I3487" s="4">
        <v>0.0</v>
      </c>
      <c r="J3487" s="4">
        <v>0.0</v>
      </c>
      <c r="K3487" s="4">
        <v>0.0</v>
      </c>
      <c r="L3487" s="4">
        <v>0.0</v>
      </c>
      <c r="O3487" s="6">
        <f t="shared" si="2"/>
        <v>0</v>
      </c>
      <c r="P3487" s="3" t="s">
        <v>51</v>
      </c>
      <c r="Q3487" s="3" t="str">
        <f t="shared" si="3"/>
        <v>ZZ</v>
      </c>
      <c r="R3487" s="3">
        <f t="shared" si="4"/>
        <v>0</v>
      </c>
      <c r="S3487" s="3">
        <f t="shared" si="5"/>
        <v>0</v>
      </c>
      <c r="T3487" s="7">
        <f t="shared" si="6"/>
        <v>0</v>
      </c>
      <c r="U3487" s="8" t="str">
        <f t="array" ref="U3487">IF(W3487&lt;&gt;0,MAX(IFERROR(INDEX(A:S,MATCH(W3487,A:A,0),COLUMN(M$2)),0),IFERROR(INDEX(A:S,MATCH(AD3487,A:A,0),COLUMN(M$2)),0),IFERROR(INDEX(A:S,MATCH(AK3487,A:A,0),COLUMN(M$2)),0),IFERROR(INDEX(A:S,MATCH(AR3487,A:A,0),COLUMN(M$2)),0)),M3487)</f>
        <v/>
      </c>
      <c r="V3487" s="3">
        <f t="shared" si="7"/>
        <v>0</v>
      </c>
    </row>
    <row r="3488" ht="15.75" customHeight="1">
      <c r="A3488" s="3" t="s">
        <v>3885</v>
      </c>
      <c r="B3488" s="4" t="str">
        <f t="shared" si="140"/>
        <v>LCMZGRYBL26</v>
      </c>
      <c r="C3488" s="3" t="s">
        <v>2</v>
      </c>
      <c r="D3488" s="3" t="s">
        <v>60</v>
      </c>
      <c r="F3488" s="5">
        <v>45020.0</v>
      </c>
      <c r="G3488" s="4">
        <v>0.0</v>
      </c>
      <c r="I3488" s="4">
        <v>0.0</v>
      </c>
      <c r="J3488" s="4">
        <v>0.0</v>
      </c>
      <c r="K3488" s="4">
        <v>0.0</v>
      </c>
      <c r="L3488" s="4">
        <v>0.0</v>
      </c>
      <c r="O3488" s="6">
        <f t="shared" si="2"/>
        <v>0</v>
      </c>
      <c r="P3488" s="3" t="s">
        <v>51</v>
      </c>
      <c r="Q3488" s="3" t="str">
        <f t="shared" si="3"/>
        <v>ZZ</v>
      </c>
      <c r="R3488" s="3">
        <f t="shared" si="4"/>
        <v>0</v>
      </c>
      <c r="S3488" s="3">
        <f t="shared" si="5"/>
        <v>0</v>
      </c>
      <c r="T3488" s="7">
        <f t="shared" si="6"/>
        <v>0</v>
      </c>
      <c r="U3488" s="8" t="str">
        <f t="array" ref="U3488">IF(W3488&lt;&gt;0,MAX(IFERROR(INDEX(A:S,MATCH(W3488,A:A,0),COLUMN(M$2)),0),IFERROR(INDEX(A:S,MATCH(AD3488,A:A,0),COLUMN(M$2)),0),IFERROR(INDEX(A:S,MATCH(AK3488,A:A,0),COLUMN(M$2)),0),IFERROR(INDEX(A:S,MATCH(AR3488,A:A,0),COLUMN(M$2)),0)),M3488)</f>
        <v/>
      </c>
      <c r="V3488" s="3">
        <f t="shared" si="7"/>
        <v>0</v>
      </c>
    </row>
    <row r="3489" ht="15.75" customHeight="1">
      <c r="A3489" s="3" t="s">
        <v>3886</v>
      </c>
      <c r="B3489" s="4" t="str">
        <f t="shared" si="140"/>
        <v>LCMZGRYBL30</v>
      </c>
      <c r="C3489" s="3" t="s">
        <v>2</v>
      </c>
      <c r="D3489" s="3" t="s">
        <v>101</v>
      </c>
      <c r="G3489" s="4">
        <v>1.0</v>
      </c>
      <c r="I3489" s="4">
        <v>1.0</v>
      </c>
      <c r="J3489" s="4">
        <v>0.0</v>
      </c>
      <c r="K3489" s="4">
        <v>0.0</v>
      </c>
      <c r="L3489" s="4">
        <v>0.0</v>
      </c>
      <c r="O3489" s="6">
        <f t="shared" si="2"/>
        <v>0</v>
      </c>
      <c r="P3489" s="3" t="s">
        <v>102</v>
      </c>
      <c r="Q3489" s="3" t="str">
        <f t="shared" si="3"/>
        <v>OD</v>
      </c>
      <c r="R3489" s="3">
        <f t="shared" si="4"/>
        <v>0</v>
      </c>
      <c r="S3489" s="3">
        <f t="shared" si="5"/>
        <v>0</v>
      </c>
      <c r="T3489" s="7">
        <f t="shared" si="6"/>
        <v>0</v>
      </c>
      <c r="U3489" s="8" t="str">
        <f t="array" ref="U3489">IF(W3489&lt;&gt;0,MAX(IFERROR(INDEX(A:S,MATCH(W3489,A:A,0),COLUMN(M$2)),0),IFERROR(INDEX(A:S,MATCH(AD3489,A:A,0),COLUMN(M$2)),0),IFERROR(INDEX(A:S,MATCH(AK3489,A:A,0),COLUMN(M$2)),0),IFERROR(INDEX(A:S,MATCH(AR3489,A:A,0),COLUMN(M$2)),0)),M3489)</f>
        <v/>
      </c>
      <c r="V3489" s="3">
        <f t="shared" si="7"/>
        <v>0</v>
      </c>
    </row>
    <row r="3490" ht="15.75" customHeight="1">
      <c r="A3490" s="3" t="s">
        <v>3887</v>
      </c>
      <c r="B3490" s="4" t="str">
        <f t="shared" si="140"/>
        <v>LCMZREBL26</v>
      </c>
      <c r="C3490" s="3" t="s">
        <v>2</v>
      </c>
      <c r="D3490" s="3" t="s">
        <v>60</v>
      </c>
      <c r="F3490" s="5">
        <v>45020.0</v>
      </c>
      <c r="G3490" s="4">
        <v>0.0</v>
      </c>
      <c r="I3490" s="4">
        <v>0.0</v>
      </c>
      <c r="J3490" s="4">
        <v>0.0</v>
      </c>
      <c r="K3490" s="4">
        <v>0.0</v>
      </c>
      <c r="L3490" s="4">
        <v>0.0</v>
      </c>
      <c r="O3490" s="6">
        <f t="shared" si="2"/>
        <v>0</v>
      </c>
      <c r="P3490" s="3" t="s">
        <v>51</v>
      </c>
      <c r="Q3490" s="3" t="str">
        <f t="shared" si="3"/>
        <v>ZZ</v>
      </c>
      <c r="R3490" s="3">
        <f t="shared" si="4"/>
        <v>0</v>
      </c>
      <c r="S3490" s="3">
        <f t="shared" si="5"/>
        <v>0</v>
      </c>
      <c r="T3490" s="7">
        <f t="shared" si="6"/>
        <v>0</v>
      </c>
      <c r="U3490" s="8" t="str">
        <f t="array" ref="U3490">IF(W3490&lt;&gt;0,MAX(IFERROR(INDEX(A:S,MATCH(W3490,A:A,0),COLUMN(M$2)),0),IFERROR(INDEX(A:S,MATCH(AD3490,A:A,0),COLUMN(M$2)),0),IFERROR(INDEX(A:S,MATCH(AK3490,A:A,0),COLUMN(M$2)),0),IFERROR(INDEX(A:S,MATCH(AR3490,A:A,0),COLUMN(M$2)),0)),M3490)</f>
        <v/>
      </c>
      <c r="V3490" s="3">
        <f t="shared" si="7"/>
        <v>0</v>
      </c>
    </row>
    <row r="3491" ht="15.75" customHeight="1">
      <c r="A3491" s="3" t="s">
        <v>3888</v>
      </c>
      <c r="B3491" s="4" t="str">
        <f t="shared" si="140"/>
        <v>LCMZREBL30</v>
      </c>
      <c r="C3491" s="3" t="s">
        <v>2</v>
      </c>
      <c r="D3491" s="3" t="s">
        <v>60</v>
      </c>
      <c r="F3491" s="5">
        <v>45020.0</v>
      </c>
      <c r="G3491" s="4">
        <v>0.0</v>
      </c>
      <c r="I3491" s="4">
        <v>0.0</v>
      </c>
      <c r="J3491" s="4">
        <v>0.0</v>
      </c>
      <c r="K3491" s="4">
        <v>0.0</v>
      </c>
      <c r="L3491" s="4">
        <v>0.0</v>
      </c>
      <c r="O3491" s="6">
        <f t="shared" si="2"/>
        <v>0</v>
      </c>
      <c r="P3491" s="3" t="s">
        <v>51</v>
      </c>
      <c r="Q3491" s="3" t="str">
        <f t="shared" si="3"/>
        <v>ZZ</v>
      </c>
      <c r="R3491" s="3">
        <f t="shared" si="4"/>
        <v>0</v>
      </c>
      <c r="S3491" s="3">
        <f t="shared" si="5"/>
        <v>0</v>
      </c>
      <c r="T3491" s="7">
        <f t="shared" si="6"/>
        <v>0</v>
      </c>
      <c r="U3491" s="8" t="str">
        <f t="array" ref="U3491">IF(W3491&lt;&gt;0,MAX(IFERROR(INDEX(A:S,MATCH(W3491,A:A,0),COLUMN(M$2)),0),IFERROR(INDEX(A:S,MATCH(AD3491,A:A,0),COLUMN(M$2)),0),IFERROR(INDEX(A:S,MATCH(AK3491,A:A,0),COLUMN(M$2)),0),IFERROR(INDEX(A:S,MATCH(AR3491,A:A,0),COLUMN(M$2)),0)),M3491)</f>
        <v/>
      </c>
      <c r="V3491" s="3">
        <f t="shared" si="7"/>
        <v>0</v>
      </c>
    </row>
    <row r="3492" ht="15.75" customHeight="1">
      <c r="A3492" s="3" t="s">
        <v>3889</v>
      </c>
      <c r="B3492" s="4" t="str">
        <f t="shared" si="140"/>
        <v>LCRLBLUBL26</v>
      </c>
      <c r="C3492" s="3" t="s">
        <v>2</v>
      </c>
      <c r="D3492" s="3" t="s">
        <v>60</v>
      </c>
      <c r="F3492" s="5">
        <v>45020.0</v>
      </c>
      <c r="G3492" s="4">
        <v>0.0</v>
      </c>
      <c r="I3492" s="4">
        <v>0.0</v>
      </c>
      <c r="J3492" s="4">
        <v>0.0</v>
      </c>
      <c r="K3492" s="4">
        <v>0.0</v>
      </c>
      <c r="L3492" s="4">
        <v>0.0</v>
      </c>
      <c r="O3492" s="6">
        <f t="shared" si="2"/>
        <v>0</v>
      </c>
      <c r="P3492" s="3" t="s">
        <v>51</v>
      </c>
      <c r="Q3492" s="3" t="str">
        <f t="shared" si="3"/>
        <v>ZZ</v>
      </c>
      <c r="R3492" s="3">
        <f t="shared" si="4"/>
        <v>0</v>
      </c>
      <c r="S3492" s="3">
        <f t="shared" si="5"/>
        <v>0</v>
      </c>
      <c r="T3492" s="7">
        <f t="shared" si="6"/>
        <v>0</v>
      </c>
      <c r="U3492" s="8" t="str">
        <f t="array" ref="U3492">IF(W3492&lt;&gt;0,MAX(IFERROR(INDEX(A:S,MATCH(W3492,A:A,0),COLUMN(M$2)),0),IFERROR(INDEX(A:S,MATCH(AD3492,A:A,0),COLUMN(M$2)),0),IFERROR(INDEX(A:S,MATCH(AK3492,A:A,0),COLUMN(M$2)),0),IFERROR(INDEX(A:S,MATCH(AR3492,A:A,0),COLUMN(M$2)),0)),M3492)</f>
        <v/>
      </c>
      <c r="V3492" s="3">
        <f t="shared" si="7"/>
        <v>0</v>
      </c>
    </row>
    <row r="3493" ht="15.75" customHeight="1">
      <c r="A3493" s="3" t="s">
        <v>3890</v>
      </c>
      <c r="B3493" s="4" t="str">
        <f t="shared" si="140"/>
        <v>LCRLBLUBL30</v>
      </c>
      <c r="C3493" s="3" t="s">
        <v>2</v>
      </c>
      <c r="D3493" s="3" t="s">
        <v>60</v>
      </c>
      <c r="F3493" s="5">
        <v>45020.0</v>
      </c>
      <c r="G3493" s="4">
        <v>0.0</v>
      </c>
      <c r="I3493" s="4">
        <v>0.0</v>
      </c>
      <c r="J3493" s="4">
        <v>0.0</v>
      </c>
      <c r="K3493" s="4">
        <v>0.0</v>
      </c>
      <c r="L3493" s="4">
        <v>0.0</v>
      </c>
      <c r="O3493" s="6">
        <f t="shared" si="2"/>
        <v>0</v>
      </c>
      <c r="P3493" s="3" t="s">
        <v>51</v>
      </c>
      <c r="Q3493" s="3" t="str">
        <f t="shared" si="3"/>
        <v>ZZ</v>
      </c>
      <c r="R3493" s="3">
        <f t="shared" si="4"/>
        <v>0</v>
      </c>
      <c r="S3493" s="3">
        <f t="shared" si="5"/>
        <v>0</v>
      </c>
      <c r="T3493" s="7">
        <f t="shared" si="6"/>
        <v>0</v>
      </c>
      <c r="U3493" s="8" t="str">
        <f t="array" ref="U3493">IF(W3493&lt;&gt;0,MAX(IFERROR(INDEX(A:S,MATCH(W3493,A:A,0),COLUMN(M$2)),0),IFERROR(INDEX(A:S,MATCH(AD3493,A:A,0),COLUMN(M$2)),0),IFERROR(INDEX(A:S,MATCH(AK3493,A:A,0),COLUMN(M$2)),0),IFERROR(INDEX(A:S,MATCH(AR3493,A:A,0),COLUMN(M$2)),0)),M3493)</f>
        <v/>
      </c>
      <c r="V3493" s="3">
        <f t="shared" si="7"/>
        <v>0</v>
      </c>
    </row>
    <row r="3494" ht="15.75" customHeight="1">
      <c r="A3494" s="3" t="s">
        <v>3891</v>
      </c>
      <c r="B3494" s="4" t="str">
        <f t="shared" si="140"/>
        <v>LCRLGRNBL26</v>
      </c>
      <c r="C3494" s="3" t="s">
        <v>2</v>
      </c>
      <c r="D3494" s="3" t="s">
        <v>60</v>
      </c>
      <c r="F3494" s="5">
        <v>45020.0</v>
      </c>
      <c r="G3494" s="4">
        <v>0.0</v>
      </c>
      <c r="I3494" s="4">
        <v>0.0</v>
      </c>
      <c r="J3494" s="4">
        <v>0.0</v>
      </c>
      <c r="K3494" s="4">
        <v>0.0</v>
      </c>
      <c r="L3494" s="4">
        <v>0.0</v>
      </c>
      <c r="O3494" s="6">
        <f t="shared" si="2"/>
        <v>0</v>
      </c>
      <c r="P3494" s="3" t="s">
        <v>51</v>
      </c>
      <c r="Q3494" s="3" t="str">
        <f t="shared" si="3"/>
        <v>ZZ</v>
      </c>
      <c r="R3494" s="3">
        <f t="shared" si="4"/>
        <v>0</v>
      </c>
      <c r="S3494" s="3">
        <f t="shared" si="5"/>
        <v>0</v>
      </c>
      <c r="T3494" s="7">
        <f t="shared" si="6"/>
        <v>0</v>
      </c>
      <c r="U3494" s="8" t="str">
        <f t="array" ref="U3494">IF(W3494&lt;&gt;0,MAX(IFERROR(INDEX(A:S,MATCH(W3494,A:A,0),COLUMN(M$2)),0),IFERROR(INDEX(A:S,MATCH(AD3494,A:A,0),COLUMN(M$2)),0),IFERROR(INDEX(A:S,MATCH(AK3494,A:A,0),COLUMN(M$2)),0),IFERROR(INDEX(A:S,MATCH(AR3494,A:A,0),COLUMN(M$2)),0)),M3494)</f>
        <v/>
      </c>
      <c r="V3494" s="3">
        <f t="shared" si="7"/>
        <v>0</v>
      </c>
    </row>
    <row r="3495" ht="15.75" customHeight="1">
      <c r="A3495" s="3" t="s">
        <v>3892</v>
      </c>
      <c r="B3495" s="4" t="str">
        <f t="shared" si="140"/>
        <v>LCRLGRNBL30</v>
      </c>
      <c r="C3495" s="3" t="s">
        <v>2</v>
      </c>
      <c r="D3495" s="3" t="s">
        <v>60</v>
      </c>
      <c r="F3495" s="5">
        <v>45020.0</v>
      </c>
      <c r="G3495" s="4">
        <v>0.0</v>
      </c>
      <c r="I3495" s="4">
        <v>0.0</v>
      </c>
      <c r="J3495" s="4">
        <v>0.0</v>
      </c>
      <c r="K3495" s="4">
        <v>0.0</v>
      </c>
      <c r="L3495" s="4">
        <v>0.0</v>
      </c>
      <c r="O3495" s="6">
        <f t="shared" si="2"/>
        <v>0</v>
      </c>
      <c r="P3495" s="3" t="s">
        <v>51</v>
      </c>
      <c r="Q3495" s="3" t="str">
        <f t="shared" si="3"/>
        <v>ZZ</v>
      </c>
      <c r="R3495" s="3">
        <f t="shared" si="4"/>
        <v>0</v>
      </c>
      <c r="S3495" s="3">
        <f t="shared" si="5"/>
        <v>0</v>
      </c>
      <c r="T3495" s="7">
        <f t="shared" si="6"/>
        <v>0</v>
      </c>
      <c r="U3495" s="8" t="str">
        <f t="array" ref="U3495">IF(W3495&lt;&gt;0,MAX(IFERROR(INDEX(A:S,MATCH(W3495,A:A,0),COLUMN(M$2)),0),IFERROR(INDEX(A:S,MATCH(AD3495,A:A,0),COLUMN(M$2)),0),IFERROR(INDEX(A:S,MATCH(AK3495,A:A,0),COLUMN(M$2)),0),IFERROR(INDEX(A:S,MATCH(AR3495,A:A,0),COLUMN(M$2)),0)),M3495)</f>
        <v/>
      </c>
      <c r="V3495" s="3">
        <f t="shared" si="7"/>
        <v>0</v>
      </c>
    </row>
    <row r="3496" ht="15.75" customHeight="1">
      <c r="A3496" s="3" t="s">
        <v>3893</v>
      </c>
      <c r="B3496" s="4" t="str">
        <f t="shared" si="140"/>
        <v>LCRLGRYBL26</v>
      </c>
      <c r="C3496" s="3" t="s">
        <v>2</v>
      </c>
      <c r="D3496" s="3" t="s">
        <v>60</v>
      </c>
      <c r="F3496" s="5">
        <v>45020.0</v>
      </c>
      <c r="G3496" s="4">
        <v>0.0</v>
      </c>
      <c r="I3496" s="4">
        <v>0.0</v>
      </c>
      <c r="J3496" s="4">
        <v>0.0</v>
      </c>
      <c r="K3496" s="4">
        <v>0.0</v>
      </c>
      <c r="L3496" s="4">
        <v>0.0</v>
      </c>
      <c r="O3496" s="6">
        <f t="shared" si="2"/>
        <v>0</v>
      </c>
      <c r="P3496" s="3" t="s">
        <v>51</v>
      </c>
      <c r="Q3496" s="3" t="str">
        <f t="shared" si="3"/>
        <v>ZZ</v>
      </c>
      <c r="R3496" s="3">
        <f t="shared" si="4"/>
        <v>0</v>
      </c>
      <c r="S3496" s="3">
        <f t="shared" si="5"/>
        <v>0</v>
      </c>
      <c r="T3496" s="7">
        <f t="shared" si="6"/>
        <v>0</v>
      </c>
      <c r="U3496" s="8" t="str">
        <f t="array" ref="U3496">IF(W3496&lt;&gt;0,MAX(IFERROR(INDEX(A:S,MATCH(W3496,A:A,0),COLUMN(M$2)),0),IFERROR(INDEX(A:S,MATCH(AD3496,A:A,0),COLUMN(M$2)),0),IFERROR(INDEX(A:S,MATCH(AK3496,A:A,0),COLUMN(M$2)),0),IFERROR(INDEX(A:S,MATCH(AR3496,A:A,0),COLUMN(M$2)),0)),M3496)</f>
        <v/>
      </c>
      <c r="V3496" s="3">
        <f t="shared" si="7"/>
        <v>0</v>
      </c>
    </row>
    <row r="3497" ht="15.75" customHeight="1">
      <c r="A3497" s="3" t="s">
        <v>3894</v>
      </c>
      <c r="B3497" s="4" t="str">
        <f t="shared" si="140"/>
        <v>LCRLGRYBL30</v>
      </c>
      <c r="C3497" s="3" t="s">
        <v>2</v>
      </c>
      <c r="D3497" s="3" t="s">
        <v>101</v>
      </c>
      <c r="G3497" s="4">
        <v>1.0</v>
      </c>
      <c r="I3497" s="4">
        <v>1.0</v>
      </c>
      <c r="J3497" s="4">
        <v>0.0</v>
      </c>
      <c r="K3497" s="4">
        <v>0.0</v>
      </c>
      <c r="L3497" s="4">
        <v>0.0</v>
      </c>
      <c r="O3497" s="6">
        <f t="shared" si="2"/>
        <v>0</v>
      </c>
      <c r="P3497" s="3" t="s">
        <v>102</v>
      </c>
      <c r="Q3497" s="3" t="str">
        <f t="shared" si="3"/>
        <v>OD</v>
      </c>
      <c r="R3497" s="3">
        <f t="shared" si="4"/>
        <v>0</v>
      </c>
      <c r="S3497" s="3">
        <f t="shared" si="5"/>
        <v>0</v>
      </c>
      <c r="T3497" s="7">
        <f t="shared" si="6"/>
        <v>0</v>
      </c>
      <c r="U3497" s="8" t="str">
        <f t="array" ref="U3497">IF(W3497&lt;&gt;0,MAX(IFERROR(INDEX(A:S,MATCH(W3497,A:A,0),COLUMN(M$2)),0),IFERROR(INDEX(A:S,MATCH(AD3497,A:A,0),COLUMN(M$2)),0),IFERROR(INDEX(A:S,MATCH(AK3497,A:A,0),COLUMN(M$2)),0),IFERROR(INDEX(A:S,MATCH(AR3497,A:A,0),COLUMN(M$2)),0)),M3497)</f>
        <v/>
      </c>
      <c r="V3497" s="3">
        <f t="shared" si="7"/>
        <v>0</v>
      </c>
    </row>
    <row r="3498" ht="15.75" customHeight="1">
      <c r="A3498" s="3" t="s">
        <v>3895</v>
      </c>
      <c r="B3498" s="4" t="str">
        <f t="shared" si="140"/>
        <v>LCRLREBL26</v>
      </c>
      <c r="C3498" s="3" t="s">
        <v>2</v>
      </c>
      <c r="D3498" s="3" t="s">
        <v>60</v>
      </c>
      <c r="F3498" s="5">
        <v>45020.0</v>
      </c>
      <c r="G3498" s="4">
        <v>0.0</v>
      </c>
      <c r="I3498" s="4">
        <v>0.0</v>
      </c>
      <c r="J3498" s="4">
        <v>0.0</v>
      </c>
      <c r="K3498" s="4">
        <v>0.0</v>
      </c>
      <c r="L3498" s="4">
        <v>0.0</v>
      </c>
      <c r="O3498" s="6">
        <f t="shared" si="2"/>
        <v>0</v>
      </c>
      <c r="P3498" s="3" t="s">
        <v>51</v>
      </c>
      <c r="Q3498" s="3" t="str">
        <f t="shared" si="3"/>
        <v>ZZ</v>
      </c>
      <c r="R3498" s="3">
        <f t="shared" si="4"/>
        <v>0</v>
      </c>
      <c r="S3498" s="3">
        <f t="shared" si="5"/>
        <v>0</v>
      </c>
      <c r="T3498" s="7">
        <f t="shared" si="6"/>
        <v>0</v>
      </c>
      <c r="U3498" s="8" t="str">
        <f t="array" ref="U3498">IF(W3498&lt;&gt;0,MAX(IFERROR(INDEX(A:S,MATCH(W3498,A:A,0),COLUMN(M$2)),0),IFERROR(INDEX(A:S,MATCH(AD3498,A:A,0),COLUMN(M$2)),0),IFERROR(INDEX(A:S,MATCH(AK3498,A:A,0),COLUMN(M$2)),0),IFERROR(INDEX(A:S,MATCH(AR3498,A:A,0),COLUMN(M$2)),0)),M3498)</f>
        <v/>
      </c>
      <c r="V3498" s="3">
        <f t="shared" si="7"/>
        <v>0</v>
      </c>
    </row>
    <row r="3499" ht="15.75" customHeight="1">
      <c r="A3499" s="3" t="s">
        <v>3896</v>
      </c>
      <c r="B3499" s="4" t="str">
        <f t="shared" si="140"/>
        <v>LCRLREBL30</v>
      </c>
      <c r="C3499" s="3" t="s">
        <v>2</v>
      </c>
      <c r="D3499" s="3" t="s">
        <v>60</v>
      </c>
      <c r="F3499" s="5">
        <v>45020.0</v>
      </c>
      <c r="G3499" s="4">
        <v>0.0</v>
      </c>
      <c r="I3499" s="4">
        <v>0.0</v>
      </c>
      <c r="J3499" s="4">
        <v>0.0</v>
      </c>
      <c r="K3499" s="4">
        <v>0.0</v>
      </c>
      <c r="L3499" s="4">
        <v>0.0</v>
      </c>
      <c r="O3499" s="6">
        <f t="shared" si="2"/>
        <v>0</v>
      </c>
      <c r="P3499" s="3" t="s">
        <v>51</v>
      </c>
      <c r="Q3499" s="3" t="str">
        <f t="shared" si="3"/>
        <v>ZZ</v>
      </c>
      <c r="R3499" s="3">
        <f t="shared" si="4"/>
        <v>0</v>
      </c>
      <c r="S3499" s="3">
        <f t="shared" si="5"/>
        <v>0</v>
      </c>
      <c r="T3499" s="7">
        <f t="shared" si="6"/>
        <v>0</v>
      </c>
      <c r="U3499" s="8" t="str">
        <f t="array" ref="U3499">IF(W3499&lt;&gt;0,MAX(IFERROR(INDEX(A:S,MATCH(W3499,A:A,0),COLUMN(M$2)),0),IFERROR(INDEX(A:S,MATCH(AD3499,A:A,0),COLUMN(M$2)),0),IFERROR(INDEX(A:S,MATCH(AK3499,A:A,0),COLUMN(M$2)),0),IFERROR(INDEX(A:S,MATCH(AR3499,A:A,0),COLUMN(M$2)),0)),M3499)</f>
        <v/>
      </c>
      <c r="V3499" s="3">
        <f t="shared" si="7"/>
        <v>0</v>
      </c>
    </row>
    <row r="3500" ht="15.75" customHeight="1">
      <c r="A3500" s="3" t="s">
        <v>3897</v>
      </c>
      <c r="B3500" s="4" t="str">
        <f t="shared" si="140"/>
        <v>LCDBCHBLBLU</v>
      </c>
      <c r="C3500" s="3" t="s">
        <v>2</v>
      </c>
      <c r="D3500" s="3" t="s">
        <v>60</v>
      </c>
      <c r="F3500" s="5">
        <v>45020.0</v>
      </c>
      <c r="G3500" s="4">
        <v>0.0</v>
      </c>
      <c r="I3500" s="4">
        <v>0.0</v>
      </c>
      <c r="J3500" s="4">
        <v>0.0</v>
      </c>
      <c r="K3500" s="4">
        <v>0.0</v>
      </c>
      <c r="L3500" s="4">
        <v>0.0</v>
      </c>
      <c r="O3500" s="6">
        <f t="shared" si="2"/>
        <v>0</v>
      </c>
      <c r="P3500" s="3" t="s">
        <v>51</v>
      </c>
      <c r="Q3500" s="3" t="str">
        <f t="shared" si="3"/>
        <v>ZZ</v>
      </c>
      <c r="R3500" s="3">
        <f t="shared" si="4"/>
        <v>0</v>
      </c>
      <c r="S3500" s="3">
        <f t="shared" si="5"/>
        <v>0</v>
      </c>
      <c r="T3500" s="7">
        <f t="shared" si="6"/>
        <v>0</v>
      </c>
      <c r="U3500" s="8" t="str">
        <f t="array" ref="U3500">IF(W3500&lt;&gt;0,MAX(IFERROR(INDEX(A:S,MATCH(W3500,A:A,0),COLUMN(M$2)),0),IFERROR(INDEX(A:S,MATCH(AD3500,A:A,0),COLUMN(M$2)),0),IFERROR(INDEX(A:S,MATCH(AK3500,A:A,0),COLUMN(M$2)),0),IFERROR(INDEX(A:S,MATCH(AR3500,A:A,0),COLUMN(M$2)),0)),M3500)</f>
        <v/>
      </c>
      <c r="V3500" s="3">
        <f t="shared" si="7"/>
        <v>0</v>
      </c>
    </row>
    <row r="3501" ht="15.75" customHeight="1">
      <c r="A3501" s="3" t="s">
        <v>3898</v>
      </c>
      <c r="B3501" s="4" t="str">
        <f t="shared" si="140"/>
        <v>LCDBCHBLRE</v>
      </c>
      <c r="C3501" s="3" t="s">
        <v>2</v>
      </c>
      <c r="D3501" s="3" t="s">
        <v>60</v>
      </c>
      <c r="F3501" s="5">
        <v>45020.0</v>
      </c>
      <c r="G3501" s="4">
        <v>0.0</v>
      </c>
      <c r="I3501" s="4">
        <v>0.0</v>
      </c>
      <c r="J3501" s="4">
        <v>0.0</v>
      </c>
      <c r="K3501" s="4">
        <v>0.0</v>
      </c>
      <c r="L3501" s="4">
        <v>0.0</v>
      </c>
      <c r="O3501" s="6">
        <f t="shared" si="2"/>
        <v>0</v>
      </c>
      <c r="P3501" s="3" t="s">
        <v>51</v>
      </c>
      <c r="Q3501" s="3" t="str">
        <f t="shared" si="3"/>
        <v>ZZ</v>
      </c>
      <c r="R3501" s="3">
        <f t="shared" si="4"/>
        <v>0</v>
      </c>
      <c r="S3501" s="3">
        <f t="shared" si="5"/>
        <v>0</v>
      </c>
      <c r="T3501" s="7">
        <f t="shared" si="6"/>
        <v>0</v>
      </c>
      <c r="U3501" s="8" t="str">
        <f t="array" ref="U3501">IF(W3501&lt;&gt;0,MAX(IFERROR(INDEX(A:S,MATCH(W3501,A:A,0),COLUMN(M$2)),0),IFERROR(INDEX(A:S,MATCH(AD3501,A:A,0),COLUMN(M$2)),0),IFERROR(INDEX(A:S,MATCH(AK3501,A:A,0),COLUMN(M$2)),0),IFERROR(INDEX(A:S,MATCH(AR3501,A:A,0),COLUMN(M$2)),0)),M3501)</f>
        <v/>
      </c>
      <c r="V3501" s="3">
        <f t="shared" si="7"/>
        <v>0</v>
      </c>
    </row>
    <row r="3502" ht="15.75" customHeight="1">
      <c r="A3502" s="3" t="s">
        <v>3899</v>
      </c>
      <c r="B3502" s="4" t="str">
        <f t="shared" si="140"/>
        <v>LCDBCHGRNBL</v>
      </c>
      <c r="C3502" s="3" t="s">
        <v>2</v>
      </c>
      <c r="D3502" s="3" t="s">
        <v>60</v>
      </c>
      <c r="F3502" s="5">
        <v>45020.0</v>
      </c>
      <c r="G3502" s="4">
        <v>0.0</v>
      </c>
      <c r="I3502" s="4">
        <v>0.0</v>
      </c>
      <c r="J3502" s="4">
        <v>0.0</v>
      </c>
      <c r="K3502" s="4">
        <v>0.0</v>
      </c>
      <c r="L3502" s="4">
        <v>0.0</v>
      </c>
      <c r="O3502" s="6">
        <f t="shared" si="2"/>
        <v>0</v>
      </c>
      <c r="P3502" s="3" t="s">
        <v>51</v>
      </c>
      <c r="Q3502" s="3" t="str">
        <f t="shared" si="3"/>
        <v>ZZ</v>
      </c>
      <c r="R3502" s="3">
        <f t="shared" si="4"/>
        <v>0</v>
      </c>
      <c r="S3502" s="3">
        <f t="shared" si="5"/>
        <v>0</v>
      </c>
      <c r="T3502" s="7">
        <f t="shared" si="6"/>
        <v>0</v>
      </c>
      <c r="U3502" s="8" t="str">
        <f t="array" ref="U3502">IF(W3502&lt;&gt;0,MAX(IFERROR(INDEX(A:S,MATCH(W3502,A:A,0),COLUMN(M$2)),0),IFERROR(INDEX(A:S,MATCH(AD3502,A:A,0),COLUMN(M$2)),0),IFERROR(INDEX(A:S,MATCH(AK3502,A:A,0),COLUMN(M$2)),0),IFERROR(INDEX(A:S,MATCH(AR3502,A:A,0),COLUMN(M$2)),0)),M3502)</f>
        <v/>
      </c>
      <c r="V3502" s="3">
        <f t="shared" si="7"/>
        <v>0</v>
      </c>
    </row>
    <row r="3503" ht="15.75" customHeight="1">
      <c r="A3503" s="3" t="s">
        <v>3900</v>
      </c>
      <c r="B3503" s="4" t="str">
        <f t="shared" si="140"/>
        <v>LCDBCHGRYBL</v>
      </c>
      <c r="C3503" s="3" t="s">
        <v>2</v>
      </c>
      <c r="D3503" s="3" t="s">
        <v>60</v>
      </c>
      <c r="F3503" s="5">
        <v>45020.0</v>
      </c>
      <c r="G3503" s="4">
        <v>0.0</v>
      </c>
      <c r="I3503" s="4">
        <v>0.0</v>
      </c>
      <c r="J3503" s="4">
        <v>0.0</v>
      </c>
      <c r="K3503" s="4">
        <v>0.0</v>
      </c>
      <c r="L3503" s="4">
        <v>0.0</v>
      </c>
      <c r="O3503" s="6">
        <f t="shared" si="2"/>
        <v>0</v>
      </c>
      <c r="P3503" s="3" t="s">
        <v>51</v>
      </c>
      <c r="Q3503" s="3" t="str">
        <f t="shared" si="3"/>
        <v>ZZ</v>
      </c>
      <c r="R3503" s="3">
        <f t="shared" si="4"/>
        <v>0</v>
      </c>
      <c r="S3503" s="3">
        <f t="shared" si="5"/>
        <v>0</v>
      </c>
      <c r="T3503" s="7">
        <f t="shared" si="6"/>
        <v>0</v>
      </c>
      <c r="U3503" s="8" t="str">
        <f t="array" ref="U3503">IF(W3503&lt;&gt;0,MAX(IFERROR(INDEX(A:S,MATCH(W3503,A:A,0),COLUMN(M$2)),0),IFERROR(INDEX(A:S,MATCH(AD3503,A:A,0),COLUMN(M$2)),0),IFERROR(INDEX(A:S,MATCH(AK3503,A:A,0),COLUMN(M$2)),0),IFERROR(INDEX(A:S,MATCH(AR3503,A:A,0),COLUMN(M$2)),0)),M3503)</f>
        <v/>
      </c>
      <c r="V3503" s="3">
        <f t="shared" si="7"/>
        <v>0</v>
      </c>
    </row>
    <row r="3504" ht="15.75" customHeight="1">
      <c r="A3504" s="3" t="s">
        <v>3901</v>
      </c>
      <c r="B3504" s="4" t="str">
        <f t="shared" si="140"/>
        <v>LCEECHBLBLU</v>
      </c>
      <c r="D3504" s="3" t="s">
        <v>60</v>
      </c>
      <c r="F3504" s="5">
        <v>45020.0</v>
      </c>
      <c r="G3504" s="4">
        <v>0.0</v>
      </c>
      <c r="I3504" s="4">
        <v>0.0</v>
      </c>
      <c r="J3504" s="4">
        <v>0.0</v>
      </c>
      <c r="K3504" s="4">
        <v>0.0</v>
      </c>
      <c r="L3504" s="4">
        <v>0.0</v>
      </c>
      <c r="O3504" s="6">
        <f t="shared" si="2"/>
        <v>0</v>
      </c>
      <c r="P3504" s="3" t="s">
        <v>51</v>
      </c>
      <c r="Q3504" s="3" t="str">
        <f t="shared" si="3"/>
        <v>ZZ</v>
      </c>
      <c r="R3504" s="3">
        <f t="shared" si="4"/>
        <v>0</v>
      </c>
      <c r="S3504" s="3" t="str">
        <f t="shared" si="5"/>
        <v/>
      </c>
      <c r="T3504" s="7">
        <f t="shared" si="6"/>
        <v>0</v>
      </c>
      <c r="U3504" s="8" t="str">
        <f t="array" ref="U3504">IF(W3504&lt;&gt;0,MAX(IFERROR(INDEX(A:S,MATCH(W3504,A:A,0),COLUMN(M$2)),0),IFERROR(INDEX(A:S,MATCH(AD3504,A:A,0),COLUMN(M$2)),0),IFERROR(INDEX(A:S,MATCH(AK3504,A:A,0),COLUMN(M$2)),0),IFERROR(INDEX(A:S,MATCH(AR3504,A:A,0),COLUMN(M$2)),0)),M3504)</f>
        <v/>
      </c>
      <c r="V3504" s="3" t="str">
        <f t="shared" si="7"/>
        <v/>
      </c>
    </row>
    <row r="3505" ht="15.75" customHeight="1">
      <c r="A3505" s="3" t="s">
        <v>3902</v>
      </c>
      <c r="B3505" s="4" t="str">
        <f t="shared" si="140"/>
        <v>LCEECHBLGRN</v>
      </c>
      <c r="D3505" s="3" t="s">
        <v>60</v>
      </c>
      <c r="F3505" s="5">
        <v>45020.0</v>
      </c>
      <c r="G3505" s="4">
        <v>0.0</v>
      </c>
      <c r="I3505" s="4">
        <v>0.0</v>
      </c>
      <c r="J3505" s="4">
        <v>0.0</v>
      </c>
      <c r="K3505" s="4">
        <v>0.0</v>
      </c>
      <c r="L3505" s="4">
        <v>0.0</v>
      </c>
      <c r="O3505" s="6">
        <f t="shared" si="2"/>
        <v>0</v>
      </c>
      <c r="P3505" s="3" t="s">
        <v>51</v>
      </c>
      <c r="Q3505" s="3" t="str">
        <f t="shared" si="3"/>
        <v>ZZ</v>
      </c>
      <c r="R3505" s="3">
        <f t="shared" si="4"/>
        <v>0</v>
      </c>
      <c r="S3505" s="3" t="str">
        <f t="shared" si="5"/>
        <v/>
      </c>
      <c r="T3505" s="7">
        <f t="shared" si="6"/>
        <v>0</v>
      </c>
      <c r="U3505" s="8" t="str">
        <f t="array" ref="U3505">IF(W3505&lt;&gt;0,MAX(IFERROR(INDEX(A:S,MATCH(W3505,A:A,0),COLUMN(M$2)),0),IFERROR(INDEX(A:S,MATCH(AD3505,A:A,0),COLUMN(M$2)),0),IFERROR(INDEX(A:S,MATCH(AK3505,A:A,0),COLUMN(M$2)),0),IFERROR(INDEX(A:S,MATCH(AR3505,A:A,0),COLUMN(M$2)),0)),M3505)</f>
        <v/>
      </c>
      <c r="V3505" s="3" t="str">
        <f t="shared" si="7"/>
        <v/>
      </c>
    </row>
    <row r="3506" ht="15.75" customHeight="1">
      <c r="A3506" s="3" t="s">
        <v>3903</v>
      </c>
      <c r="B3506" s="4" t="str">
        <f t="shared" si="140"/>
        <v>LCEECHBLGRY</v>
      </c>
      <c r="D3506" s="3" t="s">
        <v>60</v>
      </c>
      <c r="F3506" s="5">
        <v>45020.0</v>
      </c>
      <c r="G3506" s="4">
        <v>0.0</v>
      </c>
      <c r="I3506" s="4">
        <v>0.0</v>
      </c>
      <c r="J3506" s="4">
        <v>0.0</v>
      </c>
      <c r="K3506" s="4">
        <v>0.0</v>
      </c>
      <c r="L3506" s="4">
        <v>0.0</v>
      </c>
      <c r="O3506" s="6">
        <f t="shared" si="2"/>
        <v>0</v>
      </c>
      <c r="P3506" s="3" t="s">
        <v>51</v>
      </c>
      <c r="Q3506" s="3" t="str">
        <f t="shared" si="3"/>
        <v>ZZ</v>
      </c>
      <c r="R3506" s="3">
        <f t="shared" si="4"/>
        <v>0</v>
      </c>
      <c r="S3506" s="3" t="str">
        <f t="shared" si="5"/>
        <v/>
      </c>
      <c r="T3506" s="7">
        <f t="shared" si="6"/>
        <v>0</v>
      </c>
      <c r="U3506" s="8" t="str">
        <f t="array" ref="U3506">IF(W3506&lt;&gt;0,MAX(IFERROR(INDEX(A:S,MATCH(W3506,A:A,0),COLUMN(M$2)),0),IFERROR(INDEX(A:S,MATCH(AD3506,A:A,0),COLUMN(M$2)),0),IFERROR(INDEX(A:S,MATCH(AK3506,A:A,0),COLUMN(M$2)),0),IFERROR(INDEX(A:S,MATCH(AR3506,A:A,0),COLUMN(M$2)),0)),M3506)</f>
        <v/>
      </c>
      <c r="V3506" s="3" t="str">
        <f t="shared" si="7"/>
        <v/>
      </c>
    </row>
    <row r="3507" ht="15.75" customHeight="1">
      <c r="A3507" s="3" t="s">
        <v>3904</v>
      </c>
      <c r="B3507" s="4" t="str">
        <f t="shared" si="140"/>
        <v>LCEECHBLRE</v>
      </c>
      <c r="D3507" s="3" t="s">
        <v>60</v>
      </c>
      <c r="F3507" s="5">
        <v>45020.0</v>
      </c>
      <c r="G3507" s="4">
        <v>0.0</v>
      </c>
      <c r="I3507" s="4">
        <v>0.0</v>
      </c>
      <c r="J3507" s="4">
        <v>0.0</v>
      </c>
      <c r="K3507" s="4">
        <v>0.0</v>
      </c>
      <c r="L3507" s="4">
        <v>0.0</v>
      </c>
      <c r="O3507" s="6">
        <f t="shared" si="2"/>
        <v>0</v>
      </c>
      <c r="P3507" s="3" t="s">
        <v>51</v>
      </c>
      <c r="Q3507" s="3" t="str">
        <f t="shared" si="3"/>
        <v>ZZ</v>
      </c>
      <c r="R3507" s="3">
        <f t="shared" si="4"/>
        <v>0</v>
      </c>
      <c r="S3507" s="3" t="str">
        <f t="shared" si="5"/>
        <v/>
      </c>
      <c r="T3507" s="7">
        <f t="shared" si="6"/>
        <v>0</v>
      </c>
      <c r="U3507" s="8" t="str">
        <f t="array" ref="U3507">IF(W3507&lt;&gt;0,MAX(IFERROR(INDEX(A:S,MATCH(W3507,A:A,0),COLUMN(M$2)),0),IFERROR(INDEX(A:S,MATCH(AD3507,A:A,0),COLUMN(M$2)),0),IFERROR(INDEX(A:S,MATCH(AK3507,A:A,0),COLUMN(M$2)),0),IFERROR(INDEX(A:S,MATCH(AR3507,A:A,0),COLUMN(M$2)),0)),M3507)</f>
        <v/>
      </c>
      <c r="V3507" s="3" t="str">
        <f t="shared" si="7"/>
        <v/>
      </c>
    </row>
    <row r="3508" ht="15.75" customHeight="1">
      <c r="A3508" s="3" t="s">
        <v>3905</v>
      </c>
      <c r="B3508" s="4" t="str">
        <f t="shared" si="140"/>
        <v>LCJECHBLGRN</v>
      </c>
      <c r="C3508" s="3" t="s">
        <v>2</v>
      </c>
      <c r="D3508" s="3" t="s">
        <v>60</v>
      </c>
      <c r="F3508" s="5">
        <v>45020.0</v>
      </c>
      <c r="G3508" s="4">
        <v>0.0</v>
      </c>
      <c r="I3508" s="4">
        <v>0.0</v>
      </c>
      <c r="J3508" s="4">
        <v>0.0</v>
      </c>
      <c r="K3508" s="4">
        <v>0.0</v>
      </c>
      <c r="L3508" s="4">
        <v>0.0</v>
      </c>
      <c r="O3508" s="6">
        <f t="shared" si="2"/>
        <v>0</v>
      </c>
      <c r="P3508" s="3" t="s">
        <v>51</v>
      </c>
      <c r="Q3508" s="3" t="str">
        <f t="shared" si="3"/>
        <v>ZZ</v>
      </c>
      <c r="R3508" s="3">
        <f t="shared" si="4"/>
        <v>0</v>
      </c>
      <c r="S3508" s="3">
        <f t="shared" si="5"/>
        <v>0</v>
      </c>
      <c r="T3508" s="7">
        <f t="shared" si="6"/>
        <v>0</v>
      </c>
      <c r="U3508" s="8" t="str">
        <f t="array" ref="U3508">IF(W3508&lt;&gt;0,MAX(IFERROR(INDEX(A:S,MATCH(W3508,A:A,0),COLUMN(M$2)),0),IFERROR(INDEX(A:S,MATCH(AD3508,A:A,0),COLUMN(M$2)),0),IFERROR(INDEX(A:S,MATCH(AK3508,A:A,0),COLUMN(M$2)),0),IFERROR(INDEX(A:S,MATCH(AR3508,A:A,0),COLUMN(M$2)),0)),M3508)</f>
        <v/>
      </c>
      <c r="V3508" s="3">
        <f t="shared" si="7"/>
        <v>0</v>
      </c>
    </row>
    <row r="3509" ht="15.75" customHeight="1">
      <c r="A3509" s="3" t="s">
        <v>3906</v>
      </c>
      <c r="B3509" s="4" t="str">
        <f t="shared" si="140"/>
        <v>LCJECHBLGRY</v>
      </c>
      <c r="C3509" s="3" t="s">
        <v>2</v>
      </c>
      <c r="D3509" s="3" t="s">
        <v>60</v>
      </c>
      <c r="F3509" s="5">
        <v>45020.0</v>
      </c>
      <c r="G3509" s="4">
        <v>0.0</v>
      </c>
      <c r="I3509" s="4">
        <v>0.0</v>
      </c>
      <c r="J3509" s="4">
        <v>0.0</v>
      </c>
      <c r="K3509" s="4">
        <v>0.0</v>
      </c>
      <c r="L3509" s="4">
        <v>0.0</v>
      </c>
      <c r="O3509" s="6">
        <f t="shared" si="2"/>
        <v>0</v>
      </c>
      <c r="P3509" s="3" t="s">
        <v>51</v>
      </c>
      <c r="Q3509" s="3" t="str">
        <f t="shared" si="3"/>
        <v>ZZ</v>
      </c>
      <c r="R3509" s="3">
        <f t="shared" si="4"/>
        <v>0</v>
      </c>
      <c r="S3509" s="3">
        <f t="shared" si="5"/>
        <v>0</v>
      </c>
      <c r="T3509" s="7">
        <f t="shared" si="6"/>
        <v>0</v>
      </c>
      <c r="U3509" s="8" t="str">
        <f t="array" ref="U3509">IF(W3509&lt;&gt;0,MAX(IFERROR(INDEX(A:S,MATCH(W3509,A:A,0),COLUMN(M$2)),0),IFERROR(INDEX(A:S,MATCH(AD3509,A:A,0),COLUMN(M$2)),0),IFERROR(INDEX(A:S,MATCH(AK3509,A:A,0),COLUMN(M$2)),0),IFERROR(INDEX(A:S,MATCH(AR3509,A:A,0),COLUMN(M$2)),0)),M3509)</f>
        <v/>
      </c>
      <c r="V3509" s="3">
        <f t="shared" si="7"/>
        <v>0</v>
      </c>
    </row>
    <row r="3510" ht="15.75" customHeight="1">
      <c r="A3510" s="3" t="s">
        <v>3907</v>
      </c>
      <c r="B3510" s="4" t="str">
        <f t="shared" si="140"/>
        <v>LCJECHBLKBL</v>
      </c>
      <c r="C3510" s="3" t="s">
        <v>2</v>
      </c>
      <c r="D3510" s="3" t="s">
        <v>60</v>
      </c>
      <c r="F3510" s="5">
        <v>45020.0</v>
      </c>
      <c r="G3510" s="4">
        <v>0.0</v>
      </c>
      <c r="I3510" s="4">
        <v>0.0</v>
      </c>
      <c r="J3510" s="4">
        <v>0.0</v>
      </c>
      <c r="K3510" s="4">
        <v>0.0</v>
      </c>
      <c r="L3510" s="4">
        <v>0.0</v>
      </c>
      <c r="O3510" s="6">
        <f t="shared" si="2"/>
        <v>0</v>
      </c>
      <c r="P3510" s="3" t="s">
        <v>51</v>
      </c>
      <c r="Q3510" s="3" t="str">
        <f t="shared" si="3"/>
        <v>ZZ</v>
      </c>
      <c r="R3510" s="3">
        <f t="shared" si="4"/>
        <v>0</v>
      </c>
      <c r="S3510" s="3">
        <f t="shared" si="5"/>
        <v>0</v>
      </c>
      <c r="T3510" s="7">
        <f t="shared" si="6"/>
        <v>0</v>
      </c>
      <c r="U3510" s="8" t="str">
        <f t="array" ref="U3510">IF(W3510&lt;&gt;0,MAX(IFERROR(INDEX(A:S,MATCH(W3510,A:A,0),COLUMN(M$2)),0),IFERROR(INDEX(A:S,MATCH(AD3510,A:A,0),COLUMN(M$2)),0),IFERROR(INDEX(A:S,MATCH(AK3510,A:A,0),COLUMN(M$2)),0),IFERROR(INDEX(A:S,MATCH(AR3510,A:A,0),COLUMN(M$2)),0)),M3510)</f>
        <v/>
      </c>
      <c r="V3510" s="3">
        <f t="shared" si="7"/>
        <v>0</v>
      </c>
    </row>
    <row r="3511" ht="15.75" customHeight="1">
      <c r="A3511" s="3" t="s">
        <v>3908</v>
      </c>
      <c r="B3511" s="4" t="str">
        <f t="shared" si="140"/>
        <v>LCJECHBLRE</v>
      </c>
      <c r="C3511" s="3" t="s">
        <v>2</v>
      </c>
      <c r="D3511" s="3" t="s">
        <v>60</v>
      </c>
      <c r="F3511" s="5">
        <v>45020.0</v>
      </c>
      <c r="G3511" s="4">
        <v>0.0</v>
      </c>
      <c r="I3511" s="4">
        <v>0.0</v>
      </c>
      <c r="J3511" s="4">
        <v>0.0</v>
      </c>
      <c r="K3511" s="4">
        <v>0.0</v>
      </c>
      <c r="L3511" s="4">
        <v>0.0</v>
      </c>
      <c r="O3511" s="6">
        <f t="shared" si="2"/>
        <v>0</v>
      </c>
      <c r="P3511" s="3" t="s">
        <v>51</v>
      </c>
      <c r="Q3511" s="3" t="str">
        <f t="shared" si="3"/>
        <v>ZZ</v>
      </c>
      <c r="R3511" s="3">
        <f t="shared" si="4"/>
        <v>0</v>
      </c>
      <c r="S3511" s="3">
        <f t="shared" si="5"/>
        <v>0</v>
      </c>
      <c r="T3511" s="7">
        <f t="shared" si="6"/>
        <v>0</v>
      </c>
      <c r="U3511" s="8" t="str">
        <f t="array" ref="U3511">IF(W3511&lt;&gt;0,MAX(IFERROR(INDEX(A:S,MATCH(W3511,A:A,0),COLUMN(M$2)),0),IFERROR(INDEX(A:S,MATCH(AD3511,A:A,0),COLUMN(M$2)),0),IFERROR(INDEX(A:S,MATCH(AK3511,A:A,0),COLUMN(M$2)),0),IFERROR(INDEX(A:S,MATCH(AR3511,A:A,0),COLUMN(M$2)),0)),M3511)</f>
        <v/>
      </c>
      <c r="V3511" s="3">
        <f t="shared" si="7"/>
        <v>0</v>
      </c>
    </row>
    <row r="3512" ht="15.75" customHeight="1">
      <c r="A3512" s="3" t="s">
        <v>3909</v>
      </c>
      <c r="B3512" s="4" t="str">
        <f t="shared" si="140"/>
        <v>LCAABABRNBG26</v>
      </c>
      <c r="D3512" s="3" t="s">
        <v>371</v>
      </c>
      <c r="G3512" s="4">
        <v>1.0</v>
      </c>
      <c r="H3512" s="3">
        <v>370.0</v>
      </c>
      <c r="I3512" s="4">
        <v>268.0</v>
      </c>
      <c r="J3512" s="4">
        <v>0.0</v>
      </c>
      <c r="K3512" s="4">
        <v>0.0</v>
      </c>
      <c r="L3512" s="4">
        <v>0.0</v>
      </c>
      <c r="M3512" s="5">
        <v>45257.0</v>
      </c>
      <c r="N3512" s="3">
        <v>500.0</v>
      </c>
      <c r="O3512" s="6">
        <f t="shared" si="2"/>
        <v>-267</v>
      </c>
      <c r="P3512" s="3" t="s">
        <v>137</v>
      </c>
      <c r="Q3512" s="3" t="str">
        <f t="shared" si="3"/>
        <v>LC BARSTL</v>
      </c>
      <c r="R3512" s="3">
        <f t="shared" si="4"/>
        <v>-267</v>
      </c>
      <c r="S3512" s="3">
        <f t="shared" si="5"/>
        <v>370</v>
      </c>
      <c r="T3512" s="7">
        <f t="shared" si="6"/>
        <v>0</v>
      </c>
      <c r="U3512" s="8">
        <f t="array" ref="U3512">IF(W3512&lt;&gt;0,MAX(IFERROR(INDEX(A:S,MATCH(W3512,A:A,0),COLUMN(M$2)),0),IFERROR(INDEX(A:S,MATCH(AD3512,A:A,0),COLUMN(M$2)),0),IFERROR(INDEX(A:S,MATCH(AK3512,A:A,0),COLUMN(M$2)),0),IFERROR(INDEX(A:S,MATCH(AR3512,A:A,0),COLUMN(M$2)),0)),M3512)</f>
        <v>45257</v>
      </c>
      <c r="V3512" s="3">
        <f t="shared" si="7"/>
        <v>500</v>
      </c>
    </row>
    <row r="3513" ht="15.75" customHeight="1">
      <c r="A3513" s="3" t="s">
        <v>3910</v>
      </c>
      <c r="B3513" s="4" t="str">
        <f t="shared" si="140"/>
        <v>LCAABABRNBG30</v>
      </c>
      <c r="D3513" s="3" t="s">
        <v>371</v>
      </c>
      <c r="G3513" s="4">
        <v>14.0</v>
      </c>
      <c r="I3513" s="4">
        <v>5.0</v>
      </c>
      <c r="J3513" s="4">
        <v>7.0</v>
      </c>
      <c r="K3513" s="4">
        <v>0.0</v>
      </c>
      <c r="L3513" s="4">
        <v>0.0</v>
      </c>
      <c r="M3513" s="5">
        <v>45282.0</v>
      </c>
      <c r="N3513" s="3">
        <v>45.0</v>
      </c>
      <c r="O3513" s="6">
        <f t="shared" si="2"/>
        <v>9</v>
      </c>
      <c r="P3513" s="3" t="s">
        <v>137</v>
      </c>
      <c r="Q3513" s="3" t="str">
        <f t="shared" si="3"/>
        <v>LC BARSTL</v>
      </c>
      <c r="R3513" s="3">
        <f t="shared" si="4"/>
        <v>9</v>
      </c>
      <c r="S3513" s="3" t="str">
        <f t="shared" si="5"/>
        <v/>
      </c>
      <c r="T3513" s="7">
        <f t="shared" si="6"/>
        <v>9</v>
      </c>
      <c r="U3513" s="8">
        <f t="array" ref="U3513">IF(W3513&lt;&gt;0,MAX(IFERROR(INDEX(A:S,MATCH(W3513,A:A,0),COLUMN(M$2)),0),IFERROR(INDEX(A:S,MATCH(AD3513,A:A,0),COLUMN(M$2)),0),IFERROR(INDEX(A:S,MATCH(AK3513,A:A,0),COLUMN(M$2)),0),IFERROR(INDEX(A:S,MATCH(AR3513,A:A,0),COLUMN(M$2)),0)),M3513)</f>
        <v>45282</v>
      </c>
      <c r="V3513" s="3">
        <f t="shared" si="7"/>
        <v>45</v>
      </c>
    </row>
    <row r="3514" ht="15.75" customHeight="1">
      <c r="A3514" s="3" t="s">
        <v>3911</v>
      </c>
      <c r="B3514" s="4" t="str">
        <f t="shared" si="140"/>
        <v>LCAABABRNTP26</v>
      </c>
      <c r="D3514" s="3" t="s">
        <v>371</v>
      </c>
      <c r="G3514" s="4">
        <v>80.0</v>
      </c>
      <c r="H3514" s="3">
        <v>370.0</v>
      </c>
      <c r="I3514" s="4">
        <v>95.0</v>
      </c>
      <c r="J3514" s="4">
        <v>0.0</v>
      </c>
      <c r="K3514" s="4">
        <v>0.0</v>
      </c>
      <c r="L3514" s="4">
        <v>0.0</v>
      </c>
      <c r="M3514" s="5">
        <v>45257.0</v>
      </c>
      <c r="N3514" s="3">
        <v>110.0</v>
      </c>
      <c r="O3514" s="6">
        <f t="shared" si="2"/>
        <v>-15</v>
      </c>
      <c r="P3514" s="3" t="s">
        <v>137</v>
      </c>
      <c r="Q3514" s="3" t="str">
        <f t="shared" si="3"/>
        <v>LC BARSTL</v>
      </c>
      <c r="R3514" s="3">
        <f t="shared" si="4"/>
        <v>-15</v>
      </c>
      <c r="S3514" s="3">
        <f t="shared" si="5"/>
        <v>370</v>
      </c>
      <c r="T3514" s="7">
        <f t="shared" si="6"/>
        <v>0</v>
      </c>
      <c r="U3514" s="8">
        <f t="array" ref="U3514">IF(W3514&lt;&gt;0,MAX(IFERROR(INDEX(A:S,MATCH(W3514,A:A,0),COLUMN(M$2)),0),IFERROR(INDEX(A:S,MATCH(AD3514,A:A,0),COLUMN(M$2)),0),IFERROR(INDEX(A:S,MATCH(AK3514,A:A,0),COLUMN(M$2)),0),IFERROR(INDEX(A:S,MATCH(AR3514,A:A,0),COLUMN(M$2)),0)),M3514)</f>
        <v>45257</v>
      </c>
      <c r="V3514" s="3">
        <f t="shared" si="7"/>
        <v>110</v>
      </c>
    </row>
    <row r="3515" ht="15.75" customHeight="1">
      <c r="A3515" s="3" t="s">
        <v>3912</v>
      </c>
      <c r="B3515" s="4" t="str">
        <f t="shared" si="140"/>
        <v>LCAABABRNTP30</v>
      </c>
      <c r="D3515" s="3" t="s">
        <v>371</v>
      </c>
      <c r="G3515" s="4">
        <v>12.0</v>
      </c>
      <c r="I3515" s="4">
        <v>2.0</v>
      </c>
      <c r="J3515" s="4">
        <v>8.0</v>
      </c>
      <c r="K3515" s="4">
        <v>0.0</v>
      </c>
      <c r="L3515" s="4">
        <v>0.0</v>
      </c>
      <c r="O3515" s="6">
        <f t="shared" si="2"/>
        <v>10</v>
      </c>
      <c r="P3515" s="3" t="s">
        <v>137</v>
      </c>
      <c r="Q3515" s="3" t="str">
        <f t="shared" si="3"/>
        <v>LC BARSTL</v>
      </c>
      <c r="R3515" s="3">
        <f t="shared" si="4"/>
        <v>10</v>
      </c>
      <c r="S3515" s="3" t="str">
        <f t="shared" si="5"/>
        <v/>
      </c>
      <c r="T3515" s="7">
        <f t="shared" si="6"/>
        <v>10</v>
      </c>
      <c r="U3515" s="8" t="str">
        <f t="array" ref="U3515">IF(W3515&lt;&gt;0,MAX(IFERROR(INDEX(A:S,MATCH(W3515,A:A,0),COLUMN(M$2)),0),IFERROR(INDEX(A:S,MATCH(AD3515,A:A,0),COLUMN(M$2)),0),IFERROR(INDEX(A:S,MATCH(AK3515,A:A,0),COLUMN(M$2)),0),IFERROR(INDEX(A:S,MATCH(AR3515,A:A,0),COLUMN(M$2)),0)),M3515)</f>
        <v/>
      </c>
      <c r="V3515" s="3" t="str">
        <f t="shared" si="7"/>
        <v/>
      </c>
    </row>
    <row r="3516" ht="15.75" customHeight="1">
      <c r="A3516" s="3" t="s">
        <v>3913</v>
      </c>
      <c r="B3516" s="4" t="str">
        <f t="shared" si="140"/>
        <v>LCAABADGRY26</v>
      </c>
      <c r="D3516" s="3" t="s">
        <v>371</v>
      </c>
      <c r="G3516" s="4">
        <v>247.0</v>
      </c>
      <c r="I3516" s="4">
        <v>26.0</v>
      </c>
      <c r="J3516" s="4">
        <v>219.0</v>
      </c>
      <c r="K3516" s="4">
        <v>0.0</v>
      </c>
      <c r="L3516" s="4">
        <v>0.0</v>
      </c>
      <c r="M3516" s="5"/>
      <c r="O3516" s="6">
        <f t="shared" si="2"/>
        <v>221</v>
      </c>
      <c r="P3516" s="3" t="s">
        <v>137</v>
      </c>
      <c r="Q3516" s="3" t="str">
        <f t="shared" si="3"/>
        <v>LC BARSTL</v>
      </c>
      <c r="R3516" s="3">
        <f t="shared" si="4"/>
        <v>221</v>
      </c>
      <c r="S3516" s="3" t="str">
        <f t="shared" si="5"/>
        <v/>
      </c>
      <c r="T3516" s="7">
        <f t="shared" si="6"/>
        <v>221</v>
      </c>
      <c r="U3516" s="8" t="str">
        <f t="array" ref="U3516">IF(W3516&lt;&gt;0,MAX(IFERROR(INDEX(A:S,MATCH(W3516,A:A,0),COLUMN(M$2)),0),IFERROR(INDEX(A:S,MATCH(AD3516,A:A,0),COLUMN(M$2)),0),IFERROR(INDEX(A:S,MATCH(AK3516,A:A,0),COLUMN(M$2)),0),IFERROR(INDEX(A:S,MATCH(AR3516,A:A,0),COLUMN(M$2)),0)),M3516)</f>
        <v/>
      </c>
      <c r="V3516" s="3" t="str">
        <f t="shared" si="7"/>
        <v/>
      </c>
    </row>
    <row r="3517" ht="15.75" customHeight="1">
      <c r="A3517" s="3" t="s">
        <v>3914</v>
      </c>
      <c r="B3517" s="4" t="str">
        <f t="shared" si="140"/>
        <v>LCAABADGRY30</v>
      </c>
      <c r="D3517" s="3" t="s">
        <v>371</v>
      </c>
      <c r="G3517" s="4">
        <v>118.0</v>
      </c>
      <c r="I3517" s="4">
        <v>9.0</v>
      </c>
      <c r="J3517" s="4">
        <v>107.0</v>
      </c>
      <c r="K3517" s="4">
        <v>0.0</v>
      </c>
      <c r="L3517" s="4">
        <v>0.0</v>
      </c>
      <c r="M3517" s="5"/>
      <c r="O3517" s="6">
        <f t="shared" si="2"/>
        <v>109</v>
      </c>
      <c r="P3517" s="3" t="s">
        <v>137</v>
      </c>
      <c r="Q3517" s="3" t="str">
        <f t="shared" si="3"/>
        <v>LC BARSTL</v>
      </c>
      <c r="R3517" s="3">
        <f t="shared" si="4"/>
        <v>109</v>
      </c>
      <c r="S3517" s="3" t="str">
        <f t="shared" si="5"/>
        <v/>
      </c>
      <c r="T3517" s="7">
        <f t="shared" si="6"/>
        <v>109</v>
      </c>
      <c r="U3517" s="8" t="str">
        <f t="array" ref="U3517">IF(W3517&lt;&gt;0,MAX(IFERROR(INDEX(A:S,MATCH(W3517,A:A,0),COLUMN(M$2)),0),IFERROR(INDEX(A:S,MATCH(AD3517,A:A,0),COLUMN(M$2)),0),IFERROR(INDEX(A:S,MATCH(AK3517,A:A,0),COLUMN(M$2)),0),IFERROR(INDEX(A:S,MATCH(AR3517,A:A,0),COLUMN(M$2)),0)),M3517)</f>
        <v/>
      </c>
      <c r="V3517" s="3" t="str">
        <f t="shared" si="7"/>
        <v/>
      </c>
    </row>
    <row r="3518" ht="15.75" customHeight="1">
      <c r="A3518" s="3" t="s">
        <v>3915</v>
      </c>
      <c r="B3518" s="4" t="str">
        <f t="shared" si="140"/>
        <v>LCAABAGRYMO26</v>
      </c>
      <c r="D3518" s="3" t="s">
        <v>371</v>
      </c>
      <c r="G3518" s="4">
        <v>117.0</v>
      </c>
      <c r="H3518" s="3">
        <v>100.0</v>
      </c>
      <c r="I3518" s="4">
        <v>19.0</v>
      </c>
      <c r="J3518" s="4">
        <v>96.0</v>
      </c>
      <c r="K3518" s="4">
        <v>0.0</v>
      </c>
      <c r="L3518" s="4">
        <v>0.0</v>
      </c>
      <c r="M3518" s="5">
        <v>45257.0</v>
      </c>
      <c r="N3518" s="3">
        <v>140.0</v>
      </c>
      <c r="O3518" s="6">
        <f t="shared" si="2"/>
        <v>98</v>
      </c>
      <c r="P3518" s="3" t="s">
        <v>137</v>
      </c>
      <c r="Q3518" s="3" t="str">
        <f t="shared" si="3"/>
        <v>LC BARSTL</v>
      </c>
      <c r="R3518" s="3">
        <f t="shared" si="4"/>
        <v>98</v>
      </c>
      <c r="S3518" s="3">
        <f t="shared" si="5"/>
        <v>100</v>
      </c>
      <c r="T3518" s="7">
        <f t="shared" si="6"/>
        <v>98</v>
      </c>
      <c r="U3518" s="8">
        <f t="array" ref="U3518">IF(W3518&lt;&gt;0,MAX(IFERROR(INDEX(A:S,MATCH(W3518,A:A,0),COLUMN(M$2)),0),IFERROR(INDEX(A:S,MATCH(AD3518,A:A,0),COLUMN(M$2)),0),IFERROR(INDEX(A:S,MATCH(AK3518,A:A,0),COLUMN(M$2)),0),IFERROR(INDEX(A:S,MATCH(AR3518,A:A,0),COLUMN(M$2)),0)),M3518)</f>
        <v>45257</v>
      </c>
      <c r="V3518" s="3">
        <f t="shared" si="7"/>
        <v>140</v>
      </c>
    </row>
    <row r="3519" ht="15.75" customHeight="1">
      <c r="A3519" s="3" t="s">
        <v>3916</v>
      </c>
      <c r="B3519" s="4" t="str">
        <f t="shared" si="140"/>
        <v>LCAABAGRYMO30</v>
      </c>
      <c r="D3519" s="3" t="s">
        <v>371</v>
      </c>
      <c r="G3519" s="4">
        <v>120.0</v>
      </c>
      <c r="I3519" s="4">
        <v>0.0</v>
      </c>
      <c r="J3519" s="4">
        <v>118.0</v>
      </c>
      <c r="K3519" s="4">
        <v>0.0</v>
      </c>
      <c r="L3519" s="4">
        <v>0.0</v>
      </c>
      <c r="M3519" s="5"/>
      <c r="O3519" s="6">
        <f t="shared" si="2"/>
        <v>120</v>
      </c>
      <c r="P3519" s="3" t="s">
        <v>137</v>
      </c>
      <c r="Q3519" s="3" t="str">
        <f t="shared" si="3"/>
        <v>LC BARSTL</v>
      </c>
      <c r="R3519" s="3">
        <f t="shared" si="4"/>
        <v>120</v>
      </c>
      <c r="S3519" s="3" t="str">
        <f t="shared" si="5"/>
        <v/>
      </c>
      <c r="T3519" s="7">
        <f t="shared" si="6"/>
        <v>120</v>
      </c>
      <c r="U3519" s="8" t="str">
        <f t="array" ref="U3519">IF(W3519&lt;&gt;0,MAX(IFERROR(INDEX(A:S,MATCH(W3519,A:A,0),COLUMN(M$2)),0),IFERROR(INDEX(A:S,MATCH(AD3519,A:A,0),COLUMN(M$2)),0),IFERROR(INDEX(A:S,MATCH(AK3519,A:A,0),COLUMN(M$2)),0),IFERROR(INDEX(A:S,MATCH(AR3519,A:A,0),COLUMN(M$2)),0)),M3519)</f>
        <v/>
      </c>
      <c r="V3519" s="3" t="str">
        <f t="shared" si="7"/>
        <v/>
      </c>
    </row>
    <row r="3520" ht="15.75" customHeight="1">
      <c r="A3520" s="3" t="s">
        <v>3917</v>
      </c>
      <c r="B3520" s="4" t="str">
        <f t="shared" si="140"/>
        <v>LCAABAGRYPR26</v>
      </c>
      <c r="D3520" s="3">
        <v>0.0</v>
      </c>
      <c r="G3520" s="4"/>
      <c r="I3520" s="4"/>
      <c r="J3520" s="4"/>
      <c r="K3520" s="4"/>
      <c r="L3520" s="4"/>
      <c r="O3520" s="6">
        <f t="shared" si="2"/>
        <v>0</v>
      </c>
      <c r="Q3520" s="3" t="str">
        <f t="shared" si="3"/>
        <v/>
      </c>
      <c r="R3520" s="3">
        <f t="shared" si="4"/>
        <v>0</v>
      </c>
      <c r="S3520" s="3" t="str">
        <f t="shared" si="5"/>
        <v/>
      </c>
      <c r="T3520" s="7">
        <f t="shared" si="6"/>
        <v>0</v>
      </c>
      <c r="U3520" s="8" t="str">
        <f t="array" ref="U3520">IF(W3520&lt;&gt;0,MAX(IFERROR(INDEX(A:S,MATCH(W3520,A:A,0),COLUMN(M$2)),0),IFERROR(INDEX(A:S,MATCH(AD3520,A:A,0),COLUMN(M$2)),0),IFERROR(INDEX(A:S,MATCH(AK3520,A:A,0),COLUMN(M$2)),0),IFERROR(INDEX(A:S,MATCH(AR3520,A:A,0),COLUMN(M$2)),0)),M3520)</f>
        <v/>
      </c>
      <c r="V3520" s="3" t="str">
        <f t="shared" si="7"/>
        <v/>
      </c>
    </row>
    <row r="3521" ht="15.75" customHeight="1">
      <c r="A3521" s="3" t="s">
        <v>3918</v>
      </c>
      <c r="B3521" s="4" t="str">
        <f t="shared" si="140"/>
        <v>LCARDRBLK</v>
      </c>
      <c r="D3521" s="3">
        <v>0.0</v>
      </c>
      <c r="G3521" s="4">
        <v>29.0</v>
      </c>
      <c r="I3521" s="4">
        <v>0.0</v>
      </c>
      <c r="J3521" s="4">
        <v>29.0</v>
      </c>
      <c r="K3521" s="4">
        <v>0.0</v>
      </c>
      <c r="L3521" s="4">
        <v>0.0</v>
      </c>
      <c r="M3521" s="5"/>
      <c r="O3521" s="6">
        <f t="shared" si="2"/>
        <v>29</v>
      </c>
      <c r="P3521" s="3" t="s">
        <v>1894</v>
      </c>
      <c r="Q3521" s="3" t="str">
        <f t="shared" si="3"/>
        <v>LC BEDROOM</v>
      </c>
      <c r="R3521" s="3">
        <f t="shared" si="4"/>
        <v>29</v>
      </c>
      <c r="S3521" s="3" t="str">
        <f t="shared" si="5"/>
        <v/>
      </c>
      <c r="T3521" s="7">
        <f t="shared" si="6"/>
        <v>29</v>
      </c>
      <c r="U3521" s="8" t="str">
        <f t="array" ref="U3521">IF(W3521&lt;&gt;0,MAX(IFERROR(INDEX(A:S,MATCH(W3521,A:A,0),COLUMN(M$2)),0),IFERROR(INDEX(A:S,MATCH(AD3521,A:A,0),COLUMN(M$2)),0),IFERROR(INDEX(A:S,MATCH(AK3521,A:A,0),COLUMN(M$2)),0),IFERROR(INDEX(A:S,MATCH(AR3521,A:A,0),COLUMN(M$2)),0)),M3521)</f>
        <v/>
      </c>
      <c r="V3521" s="3" t="str">
        <f t="shared" si="7"/>
        <v/>
      </c>
    </row>
    <row r="3522" ht="15.75" customHeight="1">
      <c r="A3522" s="3" t="s">
        <v>3919</v>
      </c>
      <c r="B3522" s="4" t="str">
        <f t="shared" si="140"/>
        <v>LCARDRWAL</v>
      </c>
      <c r="D3522" s="3">
        <v>0.0</v>
      </c>
      <c r="G3522" s="4">
        <v>30.0</v>
      </c>
      <c r="I3522" s="4">
        <v>0.0</v>
      </c>
      <c r="J3522" s="4">
        <v>30.0</v>
      </c>
      <c r="K3522" s="4">
        <v>0.0</v>
      </c>
      <c r="L3522" s="4">
        <v>0.0</v>
      </c>
      <c r="M3522" s="5"/>
      <c r="O3522" s="6">
        <f t="shared" si="2"/>
        <v>30</v>
      </c>
      <c r="P3522" s="3" t="s">
        <v>1894</v>
      </c>
      <c r="Q3522" s="3" t="str">
        <f t="shared" si="3"/>
        <v>LC BEDROOM</v>
      </c>
      <c r="R3522" s="3">
        <f t="shared" si="4"/>
        <v>30</v>
      </c>
      <c r="S3522" s="3" t="str">
        <f t="shared" si="5"/>
        <v/>
      </c>
      <c r="T3522" s="7">
        <f t="shared" si="6"/>
        <v>30</v>
      </c>
      <c r="U3522" s="8" t="str">
        <f t="array" ref="U3522">IF(W3522&lt;&gt;0,MAX(IFERROR(INDEX(A:S,MATCH(W3522,A:A,0),COLUMN(M$2)),0),IFERROR(INDEX(A:S,MATCH(AD3522,A:A,0),COLUMN(M$2)),0),IFERROR(INDEX(A:S,MATCH(AK3522,A:A,0),COLUMN(M$2)),0),IFERROR(INDEX(A:S,MATCH(AR3522,A:A,0),COLUMN(M$2)),0)),M3522)</f>
        <v/>
      </c>
      <c r="V3522" s="3" t="str">
        <f t="shared" si="7"/>
        <v/>
      </c>
    </row>
    <row r="3523" ht="15.75" customHeight="1">
      <c r="A3523" s="3" t="s">
        <v>3920</v>
      </c>
      <c r="B3523" s="4" t="str">
        <f t="shared" si="140"/>
        <v>LCAREKBBLK</v>
      </c>
      <c r="D3523" s="3">
        <v>0.0</v>
      </c>
      <c r="G3523" s="4"/>
      <c r="I3523" s="4"/>
      <c r="J3523" s="4"/>
      <c r="K3523" s="4"/>
      <c r="L3523" s="4"/>
      <c r="O3523" s="6">
        <f t="shared" si="2"/>
        <v>0</v>
      </c>
      <c r="P3523" s="3" t="s">
        <v>1894</v>
      </c>
      <c r="Q3523" s="3" t="str">
        <f t="shared" si="3"/>
        <v>LC BEDROOM</v>
      </c>
      <c r="R3523" s="3">
        <f t="shared" si="4"/>
        <v>0</v>
      </c>
      <c r="S3523" s="3" t="str">
        <f t="shared" si="5"/>
        <v/>
      </c>
      <c r="T3523" s="7">
        <f t="shared" si="6"/>
        <v>0</v>
      </c>
      <c r="U3523" s="8" t="str">
        <f t="array" ref="U3523">IF(W3523&lt;&gt;0,MAX(IFERROR(INDEX(A:S,MATCH(W3523,A:A,0),COLUMN(M$2)),0),IFERROR(INDEX(A:S,MATCH(AD3523,A:A,0),COLUMN(M$2)),0),IFERROR(INDEX(A:S,MATCH(AK3523,A:A,0),COLUMN(M$2)),0),IFERROR(INDEX(A:S,MATCH(AR3523,A:A,0),COLUMN(M$2)),0)),M3523)</f>
        <v/>
      </c>
      <c r="V3523" s="3" t="str">
        <f t="shared" si="7"/>
        <v/>
      </c>
    </row>
    <row r="3524" ht="15.75" customHeight="1">
      <c r="A3524" s="3" t="s">
        <v>3921</v>
      </c>
      <c r="B3524" s="4" t="str">
        <f t="shared" si="140"/>
        <v>LCAREKBWAL</v>
      </c>
      <c r="D3524" s="3">
        <v>0.0</v>
      </c>
      <c r="G3524" s="4"/>
      <c r="I3524" s="4"/>
      <c r="J3524" s="4"/>
      <c r="K3524" s="4"/>
      <c r="L3524" s="4"/>
      <c r="O3524" s="6">
        <f t="shared" si="2"/>
        <v>0</v>
      </c>
      <c r="P3524" s="3" t="s">
        <v>1894</v>
      </c>
      <c r="Q3524" s="3" t="str">
        <f t="shared" si="3"/>
        <v>LC BEDROOM</v>
      </c>
      <c r="R3524" s="3">
        <f t="shared" si="4"/>
        <v>0</v>
      </c>
      <c r="S3524" s="3" t="str">
        <f t="shared" si="5"/>
        <v/>
      </c>
      <c r="T3524" s="7">
        <f t="shared" si="6"/>
        <v>0</v>
      </c>
      <c r="U3524" s="8" t="str">
        <f t="array" ref="U3524">IF(W3524&lt;&gt;0,MAX(IFERROR(INDEX(A:S,MATCH(W3524,A:A,0),COLUMN(M$2)),0),IFERROR(INDEX(A:S,MATCH(AD3524,A:A,0),COLUMN(M$2)),0),IFERROR(INDEX(A:S,MATCH(AK3524,A:A,0),COLUMN(M$2)),0),IFERROR(INDEX(A:S,MATCH(AR3524,A:A,0),COLUMN(M$2)),0)),M3524)</f>
        <v/>
      </c>
      <c r="V3524" s="3" t="str">
        <f t="shared" si="7"/>
        <v/>
      </c>
    </row>
    <row r="3525" ht="15.75" customHeight="1">
      <c r="A3525" s="3" t="s">
        <v>3922</v>
      </c>
      <c r="B3525" s="4" t="str">
        <f t="shared" si="140"/>
        <v>LCARNSTBLK</v>
      </c>
      <c r="D3525" s="3">
        <v>0.0</v>
      </c>
      <c r="G3525" s="4"/>
      <c r="I3525" s="4"/>
      <c r="J3525" s="4"/>
      <c r="K3525" s="4"/>
      <c r="L3525" s="4"/>
      <c r="O3525" s="6">
        <f t="shared" si="2"/>
        <v>0</v>
      </c>
      <c r="P3525" s="3" t="s">
        <v>1894</v>
      </c>
      <c r="Q3525" s="3" t="str">
        <f t="shared" si="3"/>
        <v>LC BEDROOM</v>
      </c>
      <c r="R3525" s="3">
        <f t="shared" si="4"/>
        <v>0</v>
      </c>
      <c r="S3525" s="3" t="str">
        <f t="shared" si="5"/>
        <v/>
      </c>
      <c r="T3525" s="7">
        <f t="shared" si="6"/>
        <v>0</v>
      </c>
      <c r="U3525" s="8" t="str">
        <f t="array" ref="U3525">IF(W3525&lt;&gt;0,MAX(IFERROR(INDEX(A:S,MATCH(W3525,A:A,0),COLUMN(M$2)),0),IFERROR(INDEX(A:S,MATCH(AD3525,A:A,0),COLUMN(M$2)),0),IFERROR(INDEX(A:S,MATCH(AK3525,A:A,0),COLUMN(M$2)),0),IFERROR(INDEX(A:S,MATCH(AR3525,A:A,0),COLUMN(M$2)),0)),M3525)</f>
        <v/>
      </c>
      <c r="V3525" s="3" t="str">
        <f t="shared" si="7"/>
        <v/>
      </c>
    </row>
    <row r="3526" ht="15.75" customHeight="1">
      <c r="A3526" s="3" t="s">
        <v>3923</v>
      </c>
      <c r="B3526" s="4" t="str">
        <f t="shared" si="140"/>
        <v>LCARNSTWAL</v>
      </c>
      <c r="D3526" s="3">
        <v>0.0</v>
      </c>
      <c r="G3526" s="4"/>
      <c r="I3526" s="4"/>
      <c r="J3526" s="4"/>
      <c r="K3526" s="4"/>
      <c r="L3526" s="4"/>
      <c r="O3526" s="6">
        <f t="shared" si="2"/>
        <v>0</v>
      </c>
      <c r="P3526" s="3" t="s">
        <v>1894</v>
      </c>
      <c r="Q3526" s="3" t="str">
        <f t="shared" si="3"/>
        <v>LC BEDROOM</v>
      </c>
      <c r="R3526" s="3">
        <f t="shared" si="4"/>
        <v>0</v>
      </c>
      <c r="S3526" s="3" t="str">
        <f t="shared" si="5"/>
        <v/>
      </c>
      <c r="T3526" s="7">
        <f t="shared" si="6"/>
        <v>0</v>
      </c>
      <c r="U3526" s="8" t="str">
        <f t="array" ref="U3526">IF(W3526&lt;&gt;0,MAX(IFERROR(INDEX(A:S,MATCH(W3526,A:A,0),COLUMN(M$2)),0),IFERROR(INDEX(A:S,MATCH(AD3526,A:A,0),COLUMN(M$2)),0),IFERROR(INDEX(A:S,MATCH(AK3526,A:A,0),COLUMN(M$2)),0),IFERROR(INDEX(A:S,MATCH(AR3526,A:A,0),COLUMN(M$2)),0)),M3526)</f>
        <v/>
      </c>
      <c r="V3526" s="3" t="str">
        <f t="shared" si="7"/>
        <v/>
      </c>
    </row>
    <row r="3527" ht="15.75" customHeight="1">
      <c r="A3527" s="3" t="s">
        <v>3924</v>
      </c>
      <c r="B3527" s="4" t="str">
        <f t="shared" si="140"/>
        <v>LCARQBBLK</v>
      </c>
      <c r="D3527" s="3">
        <v>0.0</v>
      </c>
      <c r="G3527" s="4"/>
      <c r="I3527" s="4"/>
      <c r="J3527" s="4"/>
      <c r="K3527" s="4"/>
      <c r="L3527" s="4"/>
      <c r="O3527" s="6">
        <f t="shared" si="2"/>
        <v>0</v>
      </c>
      <c r="P3527" s="3" t="s">
        <v>1894</v>
      </c>
      <c r="Q3527" s="3" t="str">
        <f t="shared" si="3"/>
        <v>LC BEDROOM</v>
      </c>
      <c r="R3527" s="3">
        <f t="shared" si="4"/>
        <v>0</v>
      </c>
      <c r="S3527" s="3" t="str">
        <f t="shared" si="5"/>
        <v/>
      </c>
      <c r="T3527" s="7">
        <f t="shared" si="6"/>
        <v>0</v>
      </c>
      <c r="U3527" s="8" t="str">
        <f t="array" ref="U3527">IF(W3527&lt;&gt;0,MAX(IFERROR(INDEX(A:S,MATCH(W3527,A:A,0),COLUMN(M$2)),0),IFERROR(INDEX(A:S,MATCH(AD3527,A:A,0),COLUMN(M$2)),0),IFERROR(INDEX(A:S,MATCH(AK3527,A:A,0),COLUMN(M$2)),0),IFERROR(INDEX(A:S,MATCH(AR3527,A:A,0),COLUMN(M$2)),0)),M3527)</f>
        <v/>
      </c>
      <c r="V3527" s="3" t="str">
        <f t="shared" si="7"/>
        <v/>
      </c>
    </row>
    <row r="3528" ht="15.75" customHeight="1">
      <c r="A3528" s="3" t="s">
        <v>3925</v>
      </c>
      <c r="B3528" s="4" t="str">
        <f t="shared" si="140"/>
        <v>LCARQBWAL</v>
      </c>
      <c r="D3528" s="3">
        <v>0.0</v>
      </c>
      <c r="G3528" s="4"/>
      <c r="I3528" s="4"/>
      <c r="J3528" s="4"/>
      <c r="K3528" s="4"/>
      <c r="L3528" s="4"/>
      <c r="O3528" s="6">
        <f t="shared" si="2"/>
        <v>0</v>
      </c>
      <c r="P3528" s="3" t="s">
        <v>1894</v>
      </c>
      <c r="Q3528" s="3" t="str">
        <f t="shared" si="3"/>
        <v>LC BEDROOM</v>
      </c>
      <c r="R3528" s="3">
        <f t="shared" si="4"/>
        <v>0</v>
      </c>
      <c r="S3528" s="3" t="str">
        <f t="shared" si="5"/>
        <v/>
      </c>
      <c r="T3528" s="7">
        <f t="shared" si="6"/>
        <v>0</v>
      </c>
      <c r="U3528" s="8" t="str">
        <f t="array" ref="U3528">IF(W3528&lt;&gt;0,MAX(IFERROR(INDEX(A:S,MATCH(W3528,A:A,0),COLUMN(M$2)),0),IFERROR(INDEX(A:S,MATCH(AD3528,A:A,0),COLUMN(M$2)),0),IFERROR(INDEX(A:S,MATCH(AK3528,A:A,0),COLUMN(M$2)),0),IFERROR(INDEX(A:S,MATCH(AR3528,A:A,0),COLUMN(M$2)),0)),M3528)</f>
        <v/>
      </c>
      <c r="V3528" s="3" t="str">
        <f t="shared" si="7"/>
        <v/>
      </c>
    </row>
    <row r="3529" ht="15.75" customHeight="1">
      <c r="A3529" s="3" t="s">
        <v>3926</v>
      </c>
      <c r="B3529" s="4" t="str">
        <f t="shared" si="140"/>
        <v>LCBAARBLKDGRY26</v>
      </c>
      <c r="D3529" s="3">
        <v>0.0</v>
      </c>
      <c r="G3529" s="4">
        <v>124.0</v>
      </c>
      <c r="I3529" s="4">
        <v>6.0</v>
      </c>
      <c r="J3529" s="4">
        <v>116.0</v>
      </c>
      <c r="K3529" s="4">
        <v>0.0</v>
      </c>
      <c r="L3529" s="4">
        <v>0.0</v>
      </c>
      <c r="M3529" s="5"/>
      <c r="O3529" s="6">
        <f t="shared" si="2"/>
        <v>118</v>
      </c>
      <c r="P3529" s="3" t="s">
        <v>137</v>
      </c>
      <c r="Q3529" s="3" t="str">
        <f t="shared" si="3"/>
        <v>LC BARSTL</v>
      </c>
      <c r="R3529" s="3">
        <f t="shared" si="4"/>
        <v>118</v>
      </c>
      <c r="S3529" s="3" t="str">
        <f t="shared" si="5"/>
        <v/>
      </c>
      <c r="T3529" s="7">
        <f t="shared" si="6"/>
        <v>118</v>
      </c>
      <c r="U3529" s="8" t="str">
        <f t="array" ref="U3529">IF(W3529&lt;&gt;0,MAX(IFERROR(INDEX(A:S,MATCH(W3529,A:A,0),COLUMN(M$2)),0),IFERROR(INDEX(A:S,MATCH(AD3529,A:A,0),COLUMN(M$2)),0),IFERROR(INDEX(A:S,MATCH(AK3529,A:A,0),COLUMN(M$2)),0),IFERROR(INDEX(A:S,MATCH(AR3529,A:A,0),COLUMN(M$2)),0)),M3529)</f>
        <v/>
      </c>
      <c r="V3529" s="3" t="str">
        <f t="shared" si="7"/>
        <v/>
      </c>
    </row>
    <row r="3530" ht="15.75" customHeight="1">
      <c r="A3530" s="3" t="s">
        <v>3927</v>
      </c>
      <c r="B3530" s="4" t="str">
        <f t="shared" si="140"/>
        <v>LCBAARDBRN26</v>
      </c>
      <c r="D3530" s="3">
        <v>0.0</v>
      </c>
      <c r="G3530" s="4">
        <v>79.0</v>
      </c>
      <c r="I3530" s="4">
        <v>6.0</v>
      </c>
      <c r="J3530" s="4">
        <v>71.0</v>
      </c>
      <c r="K3530" s="4">
        <v>0.0</v>
      </c>
      <c r="L3530" s="4">
        <v>0.0</v>
      </c>
      <c r="M3530" s="5"/>
      <c r="O3530" s="6">
        <f t="shared" si="2"/>
        <v>73</v>
      </c>
      <c r="P3530" s="3" t="s">
        <v>137</v>
      </c>
      <c r="Q3530" s="3" t="str">
        <f t="shared" si="3"/>
        <v>LC BARSTL</v>
      </c>
      <c r="R3530" s="3">
        <f t="shared" si="4"/>
        <v>73</v>
      </c>
      <c r="S3530" s="3" t="str">
        <f t="shared" si="5"/>
        <v/>
      </c>
      <c r="T3530" s="7">
        <f t="shared" si="6"/>
        <v>73</v>
      </c>
      <c r="U3530" s="8" t="str">
        <f t="array" ref="U3530">IF(W3530&lt;&gt;0,MAX(IFERROR(INDEX(A:S,MATCH(W3530,A:A,0),COLUMN(M$2)),0),IFERROR(INDEX(A:S,MATCH(AD3530,A:A,0),COLUMN(M$2)),0),IFERROR(INDEX(A:S,MATCH(AK3530,A:A,0),COLUMN(M$2)),0),IFERROR(INDEX(A:S,MATCH(AR3530,A:A,0),COLUMN(M$2)),0)),M3530)</f>
        <v/>
      </c>
      <c r="V3530" s="3" t="str">
        <f t="shared" si="7"/>
        <v/>
      </c>
    </row>
    <row r="3531" ht="15.75" customHeight="1">
      <c r="A3531" s="3" t="s">
        <v>3928</v>
      </c>
      <c r="B3531" s="4" t="str">
        <f t="shared" si="140"/>
        <v>LCBEBAJVCHO26</v>
      </c>
      <c r="D3531" s="3" t="s">
        <v>371</v>
      </c>
      <c r="G3531" s="4">
        <v>94.0</v>
      </c>
      <c r="I3531" s="4">
        <v>0.0</v>
      </c>
      <c r="J3531" s="4">
        <v>92.0</v>
      </c>
      <c r="K3531" s="4">
        <v>0.0</v>
      </c>
      <c r="L3531" s="4">
        <v>0.0</v>
      </c>
      <c r="M3531" s="5"/>
      <c r="O3531" s="6">
        <f t="shared" si="2"/>
        <v>94</v>
      </c>
      <c r="P3531" s="3" t="s">
        <v>137</v>
      </c>
      <c r="Q3531" s="3" t="str">
        <f t="shared" si="3"/>
        <v>LC BARSTL</v>
      </c>
      <c r="R3531" s="3">
        <f t="shared" si="4"/>
        <v>94</v>
      </c>
      <c r="S3531" s="3" t="str">
        <f t="shared" si="5"/>
        <v/>
      </c>
      <c r="T3531" s="7">
        <f t="shared" si="6"/>
        <v>94</v>
      </c>
      <c r="U3531" s="8" t="str">
        <f t="array" ref="U3531">IF(W3531&lt;&gt;0,MAX(IFERROR(INDEX(A:S,MATCH(W3531,A:A,0),COLUMN(M$2)),0),IFERROR(INDEX(A:S,MATCH(AD3531,A:A,0),COLUMN(M$2)),0),IFERROR(INDEX(A:S,MATCH(AK3531,A:A,0),COLUMN(M$2)),0),IFERROR(INDEX(A:S,MATCH(AR3531,A:A,0),COLUMN(M$2)),0)),M3531)</f>
        <v/>
      </c>
      <c r="V3531" s="3" t="str">
        <f t="shared" si="7"/>
        <v/>
      </c>
    </row>
    <row r="3532" ht="15.75" customHeight="1">
      <c r="A3532" s="3" t="s">
        <v>3929</v>
      </c>
      <c r="B3532" s="4" t="str">
        <f t="shared" si="140"/>
        <v>LCBEBAJVCHO30</v>
      </c>
      <c r="D3532" s="3" t="s">
        <v>371</v>
      </c>
      <c r="G3532" s="4">
        <v>62.0</v>
      </c>
      <c r="I3532" s="4">
        <v>5.0</v>
      </c>
      <c r="J3532" s="4">
        <v>55.0</v>
      </c>
      <c r="K3532" s="4">
        <v>0.0</v>
      </c>
      <c r="L3532" s="4">
        <v>0.0</v>
      </c>
      <c r="M3532" s="5"/>
      <c r="O3532" s="6">
        <f t="shared" si="2"/>
        <v>57</v>
      </c>
      <c r="P3532" s="3" t="s">
        <v>137</v>
      </c>
      <c r="Q3532" s="3" t="str">
        <f t="shared" si="3"/>
        <v>LC BARSTL</v>
      </c>
      <c r="R3532" s="3">
        <f t="shared" si="4"/>
        <v>57</v>
      </c>
      <c r="S3532" s="3" t="str">
        <f t="shared" si="5"/>
        <v/>
      </c>
      <c r="T3532" s="7">
        <f t="shared" si="6"/>
        <v>57</v>
      </c>
      <c r="U3532" s="8" t="str">
        <f t="array" ref="U3532">IF(W3532&lt;&gt;0,MAX(IFERROR(INDEX(A:S,MATCH(W3532,A:A,0),COLUMN(M$2)),0),IFERROR(INDEX(A:S,MATCH(AD3532,A:A,0),COLUMN(M$2)),0),IFERROR(INDEX(A:S,MATCH(AK3532,A:A,0),COLUMN(M$2)),0),IFERROR(INDEX(A:S,MATCH(AR3532,A:A,0),COLUMN(M$2)),0)),M3532)</f>
        <v/>
      </c>
      <c r="V3532" s="3" t="str">
        <f t="shared" si="7"/>
        <v/>
      </c>
    </row>
    <row r="3533" ht="15.75" customHeight="1">
      <c r="A3533" s="3" t="s">
        <v>3930</v>
      </c>
      <c r="B3533" s="4" t="str">
        <f t="shared" si="140"/>
        <v>LCCEBABRNBG26</v>
      </c>
      <c r="D3533" s="3" t="s">
        <v>371</v>
      </c>
      <c r="G3533" s="4">
        <v>195.0</v>
      </c>
      <c r="I3533" s="4">
        <v>24.0</v>
      </c>
      <c r="J3533" s="4">
        <v>169.0</v>
      </c>
      <c r="K3533" s="4">
        <v>0.0</v>
      </c>
      <c r="L3533" s="4">
        <v>0.0</v>
      </c>
      <c r="M3533" s="5"/>
      <c r="O3533" s="6">
        <f t="shared" si="2"/>
        <v>171</v>
      </c>
      <c r="P3533" s="3" t="s">
        <v>137</v>
      </c>
      <c r="Q3533" s="3" t="str">
        <f t="shared" si="3"/>
        <v>LC BARSTL</v>
      </c>
      <c r="R3533" s="3">
        <f t="shared" si="4"/>
        <v>171</v>
      </c>
      <c r="S3533" s="3" t="str">
        <f t="shared" si="5"/>
        <v/>
      </c>
      <c r="T3533" s="7">
        <f t="shared" si="6"/>
        <v>171</v>
      </c>
      <c r="U3533" s="8" t="str">
        <f t="array" ref="U3533">IF(W3533&lt;&gt;0,MAX(IFERROR(INDEX(A:S,MATCH(W3533,A:A,0),COLUMN(M$2)),0),IFERROR(INDEX(A:S,MATCH(AD3533,A:A,0),COLUMN(M$2)),0),IFERROR(INDEX(A:S,MATCH(AK3533,A:A,0),COLUMN(M$2)),0),IFERROR(INDEX(A:S,MATCH(AR3533,A:A,0),COLUMN(M$2)),0)),M3533)</f>
        <v/>
      </c>
      <c r="V3533" s="3" t="str">
        <f t="shared" si="7"/>
        <v/>
      </c>
    </row>
    <row r="3534" ht="15.75" customHeight="1">
      <c r="A3534" s="3" t="s">
        <v>3931</v>
      </c>
      <c r="B3534" s="4" t="str">
        <f t="shared" si="140"/>
        <v>LCCEBABRNBG30</v>
      </c>
      <c r="D3534" s="3" t="s">
        <v>371</v>
      </c>
      <c r="G3534" s="4">
        <v>19.0</v>
      </c>
      <c r="I3534" s="4">
        <v>5.0</v>
      </c>
      <c r="J3534" s="4">
        <v>12.0</v>
      </c>
      <c r="K3534" s="4">
        <v>0.0</v>
      </c>
      <c r="L3534" s="4">
        <v>0.0</v>
      </c>
      <c r="O3534" s="6">
        <f t="shared" si="2"/>
        <v>14</v>
      </c>
      <c r="P3534" s="3" t="s">
        <v>137</v>
      </c>
      <c r="Q3534" s="3" t="str">
        <f t="shared" si="3"/>
        <v>LC BARSTL</v>
      </c>
      <c r="R3534" s="3">
        <f t="shared" si="4"/>
        <v>14</v>
      </c>
      <c r="S3534" s="3" t="str">
        <f t="shared" si="5"/>
        <v/>
      </c>
      <c r="T3534" s="7">
        <f t="shared" si="6"/>
        <v>14</v>
      </c>
      <c r="U3534" s="8" t="str">
        <f t="array" ref="U3534">IF(W3534&lt;&gt;0,MAX(IFERROR(INDEX(A:S,MATCH(W3534,A:A,0),COLUMN(M$2)),0),IFERROR(INDEX(A:S,MATCH(AD3534,A:A,0),COLUMN(M$2)),0),IFERROR(INDEX(A:S,MATCH(AK3534,A:A,0),COLUMN(M$2)),0),IFERROR(INDEX(A:S,MATCH(AR3534,A:A,0),COLUMN(M$2)),0)),M3534)</f>
        <v/>
      </c>
      <c r="V3534" s="3" t="str">
        <f t="shared" si="7"/>
        <v/>
      </c>
    </row>
    <row r="3535" ht="15.75" customHeight="1">
      <c r="A3535" s="3" t="s">
        <v>3932</v>
      </c>
      <c r="B3535" s="4" t="str">
        <f t="shared" si="140"/>
        <v>LCCEBABRNTP26</v>
      </c>
      <c r="D3535" s="3" t="s">
        <v>371</v>
      </c>
      <c r="G3535" s="4">
        <v>9.0</v>
      </c>
      <c r="I3535" s="4">
        <v>61.0</v>
      </c>
      <c r="J3535" s="4">
        <v>0.0</v>
      </c>
      <c r="K3535" s="4">
        <v>0.0</v>
      </c>
      <c r="L3535" s="4">
        <v>0.0</v>
      </c>
      <c r="M3535" s="5">
        <v>45264.0</v>
      </c>
      <c r="N3535" s="3">
        <v>100.0</v>
      </c>
      <c r="O3535" s="6">
        <f t="shared" si="2"/>
        <v>-52</v>
      </c>
      <c r="P3535" s="3" t="s">
        <v>137</v>
      </c>
      <c r="Q3535" s="3" t="str">
        <f t="shared" si="3"/>
        <v>LC BARSTL</v>
      </c>
      <c r="R3535" s="3">
        <f t="shared" si="4"/>
        <v>-52</v>
      </c>
      <c r="S3535" s="3" t="str">
        <f t="shared" si="5"/>
        <v/>
      </c>
      <c r="T3535" s="7">
        <f t="shared" si="6"/>
        <v>0</v>
      </c>
      <c r="U3535" s="8">
        <f t="array" ref="U3535">IF(W3535&lt;&gt;0,MAX(IFERROR(INDEX(A:S,MATCH(W3535,A:A,0),COLUMN(M$2)),0),IFERROR(INDEX(A:S,MATCH(AD3535,A:A,0),COLUMN(M$2)),0),IFERROR(INDEX(A:S,MATCH(AK3535,A:A,0),COLUMN(M$2)),0),IFERROR(INDEX(A:S,MATCH(AR3535,A:A,0),COLUMN(M$2)),0)),M3535)</f>
        <v>45264</v>
      </c>
      <c r="V3535" s="3">
        <f t="shared" si="7"/>
        <v>100</v>
      </c>
    </row>
    <row r="3536" ht="15.75" customHeight="1">
      <c r="A3536" s="3" t="s">
        <v>3933</v>
      </c>
      <c r="B3536" s="4" t="str">
        <f t="shared" si="140"/>
        <v>LCCEBABRNTP30</v>
      </c>
      <c r="D3536" s="3" t="s">
        <v>371</v>
      </c>
      <c r="G3536" s="4">
        <v>16.0</v>
      </c>
      <c r="I3536" s="4">
        <v>14.0</v>
      </c>
      <c r="J3536" s="4">
        <v>0.0</v>
      </c>
      <c r="K3536" s="4">
        <v>0.0</v>
      </c>
      <c r="L3536" s="4">
        <v>0.0</v>
      </c>
      <c r="O3536" s="6">
        <f t="shared" si="2"/>
        <v>2</v>
      </c>
      <c r="P3536" s="3" t="s">
        <v>137</v>
      </c>
      <c r="Q3536" s="3" t="str">
        <f t="shared" si="3"/>
        <v>LC BARSTL</v>
      </c>
      <c r="R3536" s="3">
        <f t="shared" si="4"/>
        <v>2</v>
      </c>
      <c r="S3536" s="3" t="str">
        <f t="shared" si="5"/>
        <v/>
      </c>
      <c r="T3536" s="7">
        <f t="shared" si="6"/>
        <v>2</v>
      </c>
      <c r="U3536" s="8" t="str">
        <f t="array" ref="U3536">IF(W3536&lt;&gt;0,MAX(IFERROR(INDEX(A:S,MATCH(W3536,A:A,0),COLUMN(M$2)),0),IFERROR(INDEX(A:S,MATCH(AD3536,A:A,0),COLUMN(M$2)),0),IFERROR(INDEX(A:S,MATCH(AK3536,A:A,0),COLUMN(M$2)),0),IFERROR(INDEX(A:S,MATCH(AR3536,A:A,0),COLUMN(M$2)),0)),M3536)</f>
        <v/>
      </c>
      <c r="V3536" s="3" t="str">
        <f t="shared" si="7"/>
        <v/>
      </c>
    </row>
    <row r="3537" ht="15.75" customHeight="1">
      <c r="A3537" s="3" t="s">
        <v>3934</v>
      </c>
      <c r="B3537" s="4" t="str">
        <f t="shared" si="140"/>
        <v>LCCEBAGRYMO26</v>
      </c>
      <c r="D3537" s="3" t="s">
        <v>371</v>
      </c>
      <c r="G3537" s="4">
        <v>95.0</v>
      </c>
      <c r="I3537" s="4">
        <v>14.0</v>
      </c>
      <c r="J3537" s="4">
        <v>79.0</v>
      </c>
      <c r="K3537" s="4">
        <v>0.0</v>
      </c>
      <c r="L3537" s="4">
        <v>0.0</v>
      </c>
      <c r="M3537" s="5"/>
      <c r="O3537" s="6">
        <f t="shared" si="2"/>
        <v>81</v>
      </c>
      <c r="P3537" s="3" t="s">
        <v>137</v>
      </c>
      <c r="Q3537" s="3" t="str">
        <f t="shared" si="3"/>
        <v>LC BARSTL</v>
      </c>
      <c r="R3537" s="3">
        <f t="shared" si="4"/>
        <v>81</v>
      </c>
      <c r="S3537" s="3" t="str">
        <f t="shared" si="5"/>
        <v/>
      </c>
      <c r="T3537" s="7">
        <f t="shared" si="6"/>
        <v>81</v>
      </c>
      <c r="U3537" s="8" t="str">
        <f t="array" ref="U3537">IF(W3537&lt;&gt;0,MAX(IFERROR(INDEX(A:S,MATCH(W3537,A:A,0),COLUMN(M$2)),0),IFERROR(INDEX(A:S,MATCH(AD3537,A:A,0),COLUMN(M$2)),0),IFERROR(INDEX(A:S,MATCH(AK3537,A:A,0),COLUMN(M$2)),0),IFERROR(INDEX(A:S,MATCH(AR3537,A:A,0),COLUMN(M$2)),0)),M3537)</f>
        <v/>
      </c>
      <c r="V3537" s="3" t="str">
        <f t="shared" si="7"/>
        <v/>
      </c>
    </row>
    <row r="3538" ht="15.75" customHeight="1">
      <c r="A3538" s="3" t="s">
        <v>3935</v>
      </c>
      <c r="B3538" s="4" t="str">
        <f t="shared" si="140"/>
        <v>LCCEBAGRYMO30</v>
      </c>
      <c r="D3538" s="3" t="s">
        <v>371</v>
      </c>
      <c r="G3538" s="4">
        <v>11.0</v>
      </c>
      <c r="I3538" s="4">
        <v>5.0</v>
      </c>
      <c r="J3538" s="4">
        <v>4.0</v>
      </c>
      <c r="K3538" s="4">
        <v>0.0</v>
      </c>
      <c r="L3538" s="4">
        <v>0.0</v>
      </c>
      <c r="O3538" s="6">
        <f t="shared" si="2"/>
        <v>6</v>
      </c>
      <c r="P3538" s="3" t="s">
        <v>137</v>
      </c>
      <c r="Q3538" s="3" t="str">
        <f t="shared" si="3"/>
        <v>LC BARSTL</v>
      </c>
      <c r="R3538" s="3">
        <f t="shared" si="4"/>
        <v>6</v>
      </c>
      <c r="S3538" s="3" t="str">
        <f t="shared" si="5"/>
        <v/>
      </c>
      <c r="T3538" s="7">
        <f t="shared" si="6"/>
        <v>6</v>
      </c>
      <c r="U3538" s="8" t="str">
        <f t="array" ref="U3538">IF(W3538&lt;&gt;0,MAX(IFERROR(INDEX(A:S,MATCH(W3538,A:A,0),COLUMN(M$2)),0),IFERROR(INDEX(A:S,MATCH(AD3538,A:A,0),COLUMN(M$2)),0),IFERROR(INDEX(A:S,MATCH(AK3538,A:A,0),COLUMN(M$2)),0),IFERROR(INDEX(A:S,MATCH(AR3538,A:A,0),COLUMN(M$2)),0)),M3538)</f>
        <v/>
      </c>
      <c r="V3538" s="3" t="str">
        <f t="shared" si="7"/>
        <v/>
      </c>
    </row>
    <row r="3539" ht="15.75" customHeight="1">
      <c r="A3539" s="3" t="s">
        <v>3936</v>
      </c>
      <c r="B3539" s="4" t="str">
        <f t="shared" si="140"/>
        <v>LCCEBAGRYTP26</v>
      </c>
      <c r="D3539" s="3" t="s">
        <v>371</v>
      </c>
      <c r="G3539" s="4">
        <v>39.0</v>
      </c>
      <c r="I3539" s="4">
        <v>0.0</v>
      </c>
      <c r="J3539" s="4">
        <v>37.0</v>
      </c>
      <c r="K3539" s="4">
        <v>0.0</v>
      </c>
      <c r="L3539" s="4">
        <v>0.0</v>
      </c>
      <c r="M3539" s="5"/>
      <c r="O3539" s="6">
        <f t="shared" si="2"/>
        <v>39</v>
      </c>
      <c r="P3539" s="3" t="s">
        <v>137</v>
      </c>
      <c r="Q3539" s="3" t="str">
        <f t="shared" si="3"/>
        <v>LC BARSTL</v>
      </c>
      <c r="R3539" s="3">
        <f t="shared" si="4"/>
        <v>39</v>
      </c>
      <c r="S3539" s="3" t="str">
        <f t="shared" si="5"/>
        <v/>
      </c>
      <c r="T3539" s="7">
        <f t="shared" si="6"/>
        <v>39</v>
      </c>
      <c r="U3539" s="8" t="str">
        <f t="array" ref="U3539">IF(W3539&lt;&gt;0,MAX(IFERROR(INDEX(A:S,MATCH(W3539,A:A,0),COLUMN(M$2)),0),IFERROR(INDEX(A:S,MATCH(AD3539,A:A,0),COLUMN(M$2)),0),IFERROR(INDEX(A:S,MATCH(AK3539,A:A,0),COLUMN(M$2)),0),IFERROR(INDEX(A:S,MATCH(AR3539,A:A,0),COLUMN(M$2)),0)),M3539)</f>
        <v/>
      </c>
      <c r="V3539" s="3" t="str">
        <f t="shared" si="7"/>
        <v/>
      </c>
    </row>
    <row r="3540" ht="15.75" customHeight="1">
      <c r="A3540" s="3" t="s">
        <v>3937</v>
      </c>
      <c r="B3540" s="4" t="str">
        <f t="shared" si="140"/>
        <v>LCCEBAGRYTP30</v>
      </c>
      <c r="D3540" s="3" t="s">
        <v>371</v>
      </c>
      <c r="G3540" s="4">
        <v>13.0</v>
      </c>
      <c r="I3540" s="4">
        <v>1.0</v>
      </c>
      <c r="J3540" s="4">
        <v>10.0</v>
      </c>
      <c r="K3540" s="4">
        <v>0.0</v>
      </c>
      <c r="L3540" s="4">
        <v>0.0</v>
      </c>
      <c r="O3540" s="6">
        <f t="shared" si="2"/>
        <v>12</v>
      </c>
      <c r="P3540" s="3" t="s">
        <v>137</v>
      </c>
      <c r="Q3540" s="3" t="str">
        <f t="shared" si="3"/>
        <v>LC BARSTL</v>
      </c>
      <c r="R3540" s="3">
        <f t="shared" si="4"/>
        <v>12</v>
      </c>
      <c r="S3540" s="3" t="str">
        <f t="shared" si="5"/>
        <v/>
      </c>
      <c r="T3540" s="7">
        <f t="shared" si="6"/>
        <v>12</v>
      </c>
      <c r="U3540" s="8" t="str">
        <f t="array" ref="U3540">IF(W3540&lt;&gt;0,MAX(IFERROR(INDEX(A:S,MATCH(W3540,A:A,0),COLUMN(M$2)),0),IFERROR(INDEX(A:S,MATCH(AD3540,A:A,0),COLUMN(M$2)),0),IFERROR(INDEX(A:S,MATCH(AK3540,A:A,0),COLUMN(M$2)),0),IFERROR(INDEX(A:S,MATCH(AR3540,A:A,0),COLUMN(M$2)),0)),M3540)</f>
        <v/>
      </c>
      <c r="V3540" s="3" t="str">
        <f t="shared" si="7"/>
        <v/>
      </c>
    </row>
    <row r="3541" ht="15.75" customHeight="1">
      <c r="A3541" s="3" t="s">
        <v>3938</v>
      </c>
      <c r="B3541" s="4" t="str">
        <f t="shared" si="140"/>
        <v>LCCERCOTBLK</v>
      </c>
      <c r="D3541" s="3" t="s">
        <v>371</v>
      </c>
      <c r="G3541" s="4">
        <v>14.0</v>
      </c>
      <c r="H3541" s="3">
        <v>10.0</v>
      </c>
      <c r="I3541" s="4">
        <v>0.0</v>
      </c>
      <c r="J3541" s="4">
        <v>14.0</v>
      </c>
      <c r="K3541" s="4">
        <v>0.0</v>
      </c>
      <c r="L3541" s="4">
        <v>0.0</v>
      </c>
      <c r="M3541" s="5">
        <v>45263.0</v>
      </c>
      <c r="O3541" s="6">
        <f t="shared" si="2"/>
        <v>14</v>
      </c>
      <c r="P3541" s="3" t="s">
        <v>102</v>
      </c>
      <c r="Q3541" s="3" t="str">
        <f t="shared" si="3"/>
        <v>OD</v>
      </c>
      <c r="R3541" s="3">
        <f t="shared" si="4"/>
        <v>14</v>
      </c>
      <c r="S3541" s="3">
        <f t="shared" si="5"/>
        <v>10</v>
      </c>
      <c r="T3541" s="7">
        <f t="shared" si="6"/>
        <v>14</v>
      </c>
      <c r="U3541" s="8">
        <f t="array" ref="U3541">IF(W3541&lt;&gt;0,MAX(IFERROR(INDEX(A:S,MATCH(W3541,A:A,0),COLUMN(M$2)),0),IFERROR(INDEX(A:S,MATCH(AD3541,A:A,0),COLUMN(M$2)),0),IFERROR(INDEX(A:S,MATCH(AK3541,A:A,0),COLUMN(M$2)),0),IFERROR(INDEX(A:S,MATCH(AR3541,A:A,0),COLUMN(M$2)),0)),M3541)</f>
        <v>45263</v>
      </c>
      <c r="V3541" s="3" t="str">
        <f t="shared" si="7"/>
        <v/>
      </c>
    </row>
    <row r="3542" ht="15.75" customHeight="1">
      <c r="A3542" s="3" t="s">
        <v>3939</v>
      </c>
      <c r="B3542" s="4" t="str">
        <f t="shared" si="140"/>
        <v>LCCHBABLKSLGRY26</v>
      </c>
      <c r="D3542" s="3" t="s">
        <v>371</v>
      </c>
      <c r="G3542" s="4">
        <v>72.0</v>
      </c>
      <c r="H3542" s="3">
        <v>30.0</v>
      </c>
      <c r="I3542" s="4">
        <v>54.0</v>
      </c>
      <c r="J3542" s="4">
        <v>16.0</v>
      </c>
      <c r="K3542" s="4">
        <v>0.0</v>
      </c>
      <c r="L3542" s="4">
        <v>0.0</v>
      </c>
      <c r="M3542" s="5">
        <v>45264.0</v>
      </c>
      <c r="N3542" s="3">
        <v>30.0</v>
      </c>
      <c r="O3542" s="6">
        <f t="shared" si="2"/>
        <v>18</v>
      </c>
      <c r="P3542" s="3" t="s">
        <v>137</v>
      </c>
      <c r="Q3542" s="3" t="str">
        <f t="shared" si="3"/>
        <v>LC BARSTL</v>
      </c>
      <c r="R3542" s="3">
        <f t="shared" si="4"/>
        <v>18</v>
      </c>
      <c r="S3542" s="3">
        <f t="shared" si="5"/>
        <v>30</v>
      </c>
      <c r="T3542" s="7">
        <f t="shared" si="6"/>
        <v>18</v>
      </c>
      <c r="U3542" s="8">
        <f t="array" ref="U3542">IF(W3542&lt;&gt;0,MAX(IFERROR(INDEX(A:S,MATCH(W3542,A:A,0),COLUMN(M$2)),0),IFERROR(INDEX(A:S,MATCH(AD3542,A:A,0),COLUMN(M$2)),0),IFERROR(INDEX(A:S,MATCH(AK3542,A:A,0),COLUMN(M$2)),0),IFERROR(INDEX(A:S,MATCH(AR3542,A:A,0),COLUMN(M$2)),0)),M3542)</f>
        <v>45264</v>
      </c>
      <c r="V3542" s="3">
        <f t="shared" si="7"/>
        <v>30</v>
      </c>
    </row>
    <row r="3543" ht="15.75" customHeight="1">
      <c r="A3543" s="3" t="s">
        <v>3940</v>
      </c>
      <c r="B3543" s="4" t="str">
        <f t="shared" si="140"/>
        <v>LCCHBABLKSLGRY30</v>
      </c>
      <c r="D3543" s="3" t="s">
        <v>371</v>
      </c>
      <c r="G3543" s="4">
        <v>130.0</v>
      </c>
      <c r="I3543" s="4">
        <v>4.0</v>
      </c>
      <c r="J3543" s="4">
        <v>124.0</v>
      </c>
      <c r="K3543" s="4">
        <v>0.0</v>
      </c>
      <c r="L3543" s="4">
        <v>0.0</v>
      </c>
      <c r="M3543" s="5"/>
      <c r="O3543" s="6">
        <f t="shared" si="2"/>
        <v>126</v>
      </c>
      <c r="P3543" s="3" t="s">
        <v>137</v>
      </c>
      <c r="Q3543" s="3" t="str">
        <f t="shared" si="3"/>
        <v>LC BARSTL</v>
      </c>
      <c r="R3543" s="3">
        <f t="shared" si="4"/>
        <v>126</v>
      </c>
      <c r="S3543" s="3" t="str">
        <f t="shared" si="5"/>
        <v/>
      </c>
      <c r="T3543" s="7">
        <f t="shared" si="6"/>
        <v>126</v>
      </c>
      <c r="U3543" s="8" t="str">
        <f t="array" ref="U3543">IF(W3543&lt;&gt;0,MAX(IFERROR(INDEX(A:S,MATCH(W3543,A:A,0),COLUMN(M$2)),0),IFERROR(INDEX(A:S,MATCH(AD3543,A:A,0),COLUMN(M$2)),0),IFERROR(INDEX(A:S,MATCH(AK3543,A:A,0),COLUMN(M$2)),0),IFERROR(INDEX(A:S,MATCH(AR3543,A:A,0),COLUMN(M$2)),0)),M3543)</f>
        <v/>
      </c>
      <c r="V3543" s="3" t="str">
        <f t="shared" si="7"/>
        <v/>
      </c>
    </row>
    <row r="3544" ht="15.75" customHeight="1">
      <c r="A3544" s="3" t="s">
        <v>3941</v>
      </c>
      <c r="B3544" s="4" t="str">
        <f t="shared" si="140"/>
        <v>LCFLBAJVCHO26</v>
      </c>
      <c r="D3544" s="3" t="s">
        <v>371</v>
      </c>
      <c r="G3544" s="4">
        <v>40.0</v>
      </c>
      <c r="I3544" s="4">
        <v>0.0</v>
      </c>
      <c r="J3544" s="4">
        <v>38.0</v>
      </c>
      <c r="K3544" s="4">
        <v>0.0</v>
      </c>
      <c r="L3544" s="4">
        <v>0.0</v>
      </c>
      <c r="M3544" s="5"/>
      <c r="O3544" s="6">
        <f t="shared" si="2"/>
        <v>40</v>
      </c>
      <c r="P3544" s="3" t="s">
        <v>137</v>
      </c>
      <c r="Q3544" s="3" t="str">
        <f t="shared" si="3"/>
        <v>LC BARSTL</v>
      </c>
      <c r="R3544" s="3">
        <f t="shared" si="4"/>
        <v>40</v>
      </c>
      <c r="S3544" s="3" t="str">
        <f t="shared" si="5"/>
        <v/>
      </c>
      <c r="T3544" s="7">
        <f t="shared" si="6"/>
        <v>40</v>
      </c>
      <c r="U3544" s="8" t="str">
        <f t="array" ref="U3544">IF(W3544&lt;&gt;0,MAX(IFERROR(INDEX(A:S,MATCH(W3544,A:A,0),COLUMN(M$2)),0),IFERROR(INDEX(A:S,MATCH(AD3544,A:A,0),COLUMN(M$2)),0),IFERROR(INDEX(A:S,MATCH(AK3544,A:A,0),COLUMN(M$2)),0),IFERROR(INDEX(A:S,MATCH(AR3544,A:A,0),COLUMN(M$2)),0)),M3544)</f>
        <v/>
      </c>
      <c r="V3544" s="3" t="str">
        <f t="shared" si="7"/>
        <v/>
      </c>
    </row>
    <row r="3545" ht="15.75" customHeight="1">
      <c r="A3545" s="3" t="s">
        <v>3942</v>
      </c>
      <c r="B3545" s="4" t="str">
        <f t="shared" si="140"/>
        <v>LCFLBAJVCHO30</v>
      </c>
      <c r="D3545" s="3" t="s">
        <v>371</v>
      </c>
      <c r="G3545" s="4">
        <v>42.0</v>
      </c>
      <c r="I3545" s="4">
        <v>4.0</v>
      </c>
      <c r="J3545" s="4">
        <v>36.0</v>
      </c>
      <c r="K3545" s="4">
        <v>0.0</v>
      </c>
      <c r="L3545" s="4">
        <v>0.0</v>
      </c>
      <c r="M3545" s="5"/>
      <c r="O3545" s="6">
        <f t="shared" si="2"/>
        <v>38</v>
      </c>
      <c r="P3545" s="3" t="s">
        <v>137</v>
      </c>
      <c r="Q3545" s="3" t="str">
        <f t="shared" si="3"/>
        <v>LC BARSTL</v>
      </c>
      <c r="R3545" s="3">
        <f t="shared" si="4"/>
        <v>38</v>
      </c>
      <c r="S3545" s="3" t="str">
        <f t="shared" si="5"/>
        <v/>
      </c>
      <c r="T3545" s="7">
        <f t="shared" si="6"/>
        <v>38</v>
      </c>
      <c r="U3545" s="8" t="str">
        <f t="array" ref="U3545">IF(W3545&lt;&gt;0,MAX(IFERROR(INDEX(A:S,MATCH(W3545,A:A,0),COLUMN(M$2)),0),IFERROR(INDEX(A:S,MATCH(AD3545,A:A,0),COLUMN(M$2)),0),IFERROR(INDEX(A:S,MATCH(AK3545,A:A,0),COLUMN(M$2)),0),IFERROR(INDEX(A:S,MATCH(AR3545,A:A,0),COLUMN(M$2)),0)),M3545)</f>
        <v/>
      </c>
      <c r="V3545" s="3" t="str">
        <f t="shared" si="7"/>
        <v/>
      </c>
    </row>
    <row r="3546" ht="15.75" customHeight="1">
      <c r="A3546" s="3" t="s">
        <v>3943</v>
      </c>
      <c r="B3546" s="4" t="str">
        <f t="shared" si="140"/>
        <v>LCFLBASLSLGRY26</v>
      </c>
      <c r="D3546" s="3" t="s">
        <v>371</v>
      </c>
      <c r="G3546" s="4">
        <v>33.0</v>
      </c>
      <c r="I3546" s="4">
        <v>0.0</v>
      </c>
      <c r="J3546" s="4">
        <v>31.0</v>
      </c>
      <c r="K3546" s="4">
        <v>0.0</v>
      </c>
      <c r="L3546" s="4">
        <v>0.0</v>
      </c>
      <c r="M3546" s="5"/>
      <c r="O3546" s="6">
        <f t="shared" si="2"/>
        <v>33</v>
      </c>
      <c r="P3546" s="3" t="s">
        <v>137</v>
      </c>
      <c r="Q3546" s="3" t="str">
        <f t="shared" si="3"/>
        <v>LC BARSTL</v>
      </c>
      <c r="R3546" s="3">
        <f t="shared" si="4"/>
        <v>33</v>
      </c>
      <c r="S3546" s="3" t="str">
        <f t="shared" si="5"/>
        <v/>
      </c>
      <c r="T3546" s="7">
        <f t="shared" si="6"/>
        <v>33</v>
      </c>
      <c r="U3546" s="8" t="str">
        <f t="array" ref="U3546">IF(W3546&lt;&gt;0,MAX(IFERROR(INDEX(A:S,MATCH(W3546,A:A,0),COLUMN(M$2)),0),IFERROR(INDEX(A:S,MATCH(AD3546,A:A,0),COLUMN(M$2)),0),IFERROR(INDEX(A:S,MATCH(AK3546,A:A,0),COLUMN(M$2)),0),IFERROR(INDEX(A:S,MATCH(AR3546,A:A,0),COLUMN(M$2)),0)),M3546)</f>
        <v/>
      </c>
      <c r="V3546" s="3" t="str">
        <f t="shared" si="7"/>
        <v/>
      </c>
    </row>
    <row r="3547" ht="15.75" customHeight="1">
      <c r="A3547" s="3" t="s">
        <v>3944</v>
      </c>
      <c r="B3547" s="4" t="str">
        <f t="shared" si="140"/>
        <v>LCFLBASLSLGRY30</v>
      </c>
      <c r="D3547" s="3" t="s">
        <v>371</v>
      </c>
      <c r="G3547" s="4">
        <v>42.0</v>
      </c>
      <c r="I3547" s="4">
        <v>4.0</v>
      </c>
      <c r="J3547" s="4">
        <v>36.0</v>
      </c>
      <c r="K3547" s="4">
        <v>0.0</v>
      </c>
      <c r="L3547" s="4">
        <v>0.0</v>
      </c>
      <c r="M3547" s="5"/>
      <c r="O3547" s="6">
        <f t="shared" si="2"/>
        <v>38</v>
      </c>
      <c r="P3547" s="3" t="s">
        <v>137</v>
      </c>
      <c r="Q3547" s="3" t="str">
        <f t="shared" si="3"/>
        <v>LC BARSTL</v>
      </c>
      <c r="R3547" s="3">
        <f t="shared" si="4"/>
        <v>38</v>
      </c>
      <c r="S3547" s="3" t="str">
        <f t="shared" si="5"/>
        <v/>
      </c>
      <c r="T3547" s="7">
        <f t="shared" si="6"/>
        <v>38</v>
      </c>
      <c r="U3547" s="8" t="str">
        <f t="array" ref="U3547">IF(W3547&lt;&gt;0,MAX(IFERROR(INDEX(A:S,MATCH(W3547,A:A,0),COLUMN(M$2)),0),IFERROR(INDEX(A:S,MATCH(AD3547,A:A,0),COLUMN(M$2)),0),IFERROR(INDEX(A:S,MATCH(AK3547,A:A,0),COLUMN(M$2)),0),IFERROR(INDEX(A:S,MATCH(AR3547,A:A,0),COLUMN(M$2)),0)),M3547)</f>
        <v/>
      </c>
      <c r="V3547" s="3" t="str">
        <f t="shared" si="7"/>
        <v/>
      </c>
    </row>
    <row r="3548" ht="15.75" customHeight="1">
      <c r="A3548" s="3" t="s">
        <v>3945</v>
      </c>
      <c r="B3548" s="4" t="str">
        <f t="shared" si="140"/>
        <v>LCGIBABLK26</v>
      </c>
      <c r="D3548" s="3" t="s">
        <v>371</v>
      </c>
      <c r="G3548" s="4">
        <v>28.0</v>
      </c>
      <c r="I3548" s="4">
        <v>2.0</v>
      </c>
      <c r="J3548" s="4">
        <v>24.0</v>
      </c>
      <c r="K3548" s="4">
        <v>0.0</v>
      </c>
      <c r="L3548" s="4">
        <v>0.0</v>
      </c>
      <c r="M3548" s="5"/>
      <c r="O3548" s="6">
        <f t="shared" si="2"/>
        <v>26</v>
      </c>
      <c r="P3548" s="3" t="s">
        <v>137</v>
      </c>
      <c r="Q3548" s="3" t="str">
        <f t="shared" si="3"/>
        <v>LC BARSTL</v>
      </c>
      <c r="R3548" s="3">
        <f t="shared" si="4"/>
        <v>26</v>
      </c>
      <c r="S3548" s="3" t="str">
        <f t="shared" si="5"/>
        <v/>
      </c>
      <c r="T3548" s="7">
        <f t="shared" si="6"/>
        <v>26</v>
      </c>
      <c r="U3548" s="8" t="str">
        <f t="array" ref="U3548">IF(W3548&lt;&gt;0,MAX(IFERROR(INDEX(A:S,MATCH(W3548,A:A,0),COLUMN(M$2)),0),IFERROR(INDEX(A:S,MATCH(AD3548,A:A,0),COLUMN(M$2)),0),IFERROR(INDEX(A:S,MATCH(AK3548,A:A,0),COLUMN(M$2)),0),IFERROR(INDEX(A:S,MATCH(AR3548,A:A,0),COLUMN(M$2)),0)),M3548)</f>
        <v/>
      </c>
      <c r="V3548" s="3" t="str">
        <f t="shared" si="7"/>
        <v/>
      </c>
    </row>
    <row r="3549" ht="15.75" customHeight="1">
      <c r="A3549" s="3" t="s">
        <v>3946</v>
      </c>
      <c r="B3549" s="4" t="str">
        <f t="shared" si="140"/>
        <v>LCIABABRNBG26</v>
      </c>
      <c r="D3549" s="3" t="s">
        <v>371</v>
      </c>
      <c r="G3549" s="4">
        <v>49.0</v>
      </c>
      <c r="H3549" s="3">
        <v>100.0</v>
      </c>
      <c r="I3549" s="4">
        <v>46.0</v>
      </c>
      <c r="J3549" s="4">
        <v>1.0</v>
      </c>
      <c r="K3549" s="4">
        <v>0.0</v>
      </c>
      <c r="L3549" s="4">
        <v>0.0</v>
      </c>
      <c r="M3549" s="5">
        <v>45234.0</v>
      </c>
      <c r="O3549" s="6">
        <f t="shared" si="2"/>
        <v>3</v>
      </c>
      <c r="P3549" s="3" t="s">
        <v>137</v>
      </c>
      <c r="Q3549" s="3" t="str">
        <f t="shared" si="3"/>
        <v>LC BARSTL</v>
      </c>
      <c r="R3549" s="3">
        <f t="shared" si="4"/>
        <v>3</v>
      </c>
      <c r="S3549" s="3">
        <f t="shared" si="5"/>
        <v>100</v>
      </c>
      <c r="T3549" s="7">
        <f t="shared" si="6"/>
        <v>3</v>
      </c>
      <c r="U3549" s="8">
        <f t="array" ref="U3549">IF(W3549&lt;&gt;0,MAX(IFERROR(INDEX(A:S,MATCH(W3549,A:A,0),COLUMN(M$2)),0),IFERROR(INDEX(A:S,MATCH(AD3549,A:A,0),COLUMN(M$2)),0),IFERROR(INDEX(A:S,MATCH(AK3549,A:A,0),COLUMN(M$2)),0),IFERROR(INDEX(A:S,MATCH(AR3549,A:A,0),COLUMN(M$2)),0)),M3549)</f>
        <v>45234</v>
      </c>
      <c r="V3549" s="3" t="str">
        <f t="shared" si="7"/>
        <v/>
      </c>
    </row>
    <row r="3550" ht="15.75" customHeight="1">
      <c r="A3550" s="3" t="s">
        <v>3947</v>
      </c>
      <c r="B3550" s="4" t="str">
        <f t="shared" si="140"/>
        <v>LCIABABRNBG30</v>
      </c>
      <c r="D3550" s="3" t="s">
        <v>371</v>
      </c>
      <c r="G3550" s="4">
        <v>50.0</v>
      </c>
      <c r="H3550" s="3">
        <v>50.0</v>
      </c>
      <c r="I3550" s="4">
        <v>29.0</v>
      </c>
      <c r="J3550" s="4">
        <v>19.0</v>
      </c>
      <c r="K3550" s="4">
        <v>0.0</v>
      </c>
      <c r="L3550" s="4">
        <v>0.0</v>
      </c>
      <c r="M3550" s="5">
        <v>45234.0</v>
      </c>
      <c r="O3550" s="6">
        <f t="shared" si="2"/>
        <v>21</v>
      </c>
      <c r="P3550" s="3" t="s">
        <v>137</v>
      </c>
      <c r="Q3550" s="3" t="str">
        <f t="shared" si="3"/>
        <v>LC BARSTL</v>
      </c>
      <c r="R3550" s="3">
        <f t="shared" si="4"/>
        <v>21</v>
      </c>
      <c r="S3550" s="3">
        <f t="shared" si="5"/>
        <v>50</v>
      </c>
      <c r="T3550" s="7">
        <f t="shared" si="6"/>
        <v>21</v>
      </c>
      <c r="U3550" s="8">
        <f t="array" ref="U3550">IF(W3550&lt;&gt;0,MAX(IFERROR(INDEX(A:S,MATCH(W3550,A:A,0),COLUMN(M$2)),0),IFERROR(INDEX(A:S,MATCH(AD3550,A:A,0),COLUMN(M$2)),0),IFERROR(INDEX(A:S,MATCH(AK3550,A:A,0),COLUMN(M$2)),0),IFERROR(INDEX(A:S,MATCH(AR3550,A:A,0),COLUMN(M$2)),0)),M3550)</f>
        <v>45234</v>
      </c>
      <c r="V3550" s="3" t="str">
        <f t="shared" si="7"/>
        <v/>
      </c>
    </row>
    <row r="3551" ht="15.75" customHeight="1">
      <c r="A3551" s="3" t="s">
        <v>3948</v>
      </c>
      <c r="B3551" s="4" t="str">
        <f t="shared" si="140"/>
        <v>LCIABABRNTP26</v>
      </c>
      <c r="D3551" s="3" t="s">
        <v>371</v>
      </c>
      <c r="G3551" s="4">
        <v>19.0</v>
      </c>
      <c r="I3551" s="4">
        <v>127.0</v>
      </c>
      <c r="J3551" s="4">
        <v>0.0</v>
      </c>
      <c r="K3551" s="4">
        <v>0.0</v>
      </c>
      <c r="L3551" s="4">
        <v>0.0</v>
      </c>
      <c r="M3551" s="5">
        <v>45264.0</v>
      </c>
      <c r="N3551" s="3">
        <v>420.0</v>
      </c>
      <c r="O3551" s="6">
        <f t="shared" si="2"/>
        <v>-108</v>
      </c>
      <c r="P3551" s="3" t="s">
        <v>137</v>
      </c>
      <c r="Q3551" s="3" t="str">
        <f t="shared" si="3"/>
        <v>LC BARSTL</v>
      </c>
      <c r="R3551" s="3">
        <f t="shared" si="4"/>
        <v>-108</v>
      </c>
      <c r="S3551" s="3" t="str">
        <f t="shared" si="5"/>
        <v/>
      </c>
      <c r="T3551" s="7">
        <f t="shared" si="6"/>
        <v>0</v>
      </c>
      <c r="U3551" s="8">
        <f t="array" ref="U3551">IF(W3551&lt;&gt;0,MAX(IFERROR(INDEX(A:S,MATCH(W3551,A:A,0),COLUMN(M$2)),0),IFERROR(INDEX(A:S,MATCH(AD3551,A:A,0),COLUMN(M$2)),0),IFERROR(INDEX(A:S,MATCH(AK3551,A:A,0),COLUMN(M$2)),0),IFERROR(INDEX(A:S,MATCH(AR3551,A:A,0),COLUMN(M$2)),0)),M3551)</f>
        <v>45264</v>
      </c>
      <c r="V3551" s="3">
        <f t="shared" si="7"/>
        <v>420</v>
      </c>
    </row>
    <row r="3552" ht="15.75" customHeight="1">
      <c r="A3552" s="3" t="s">
        <v>3949</v>
      </c>
      <c r="B3552" s="4" t="str">
        <f t="shared" si="140"/>
        <v>LCIABABRNTP30</v>
      </c>
      <c r="D3552" s="3" t="s">
        <v>371</v>
      </c>
      <c r="G3552" s="4">
        <v>26.0</v>
      </c>
      <c r="I3552" s="4">
        <v>5.0</v>
      </c>
      <c r="J3552" s="4">
        <v>19.0</v>
      </c>
      <c r="K3552" s="4">
        <v>0.0</v>
      </c>
      <c r="L3552" s="4">
        <v>0.0</v>
      </c>
      <c r="M3552" s="5">
        <v>45264.0</v>
      </c>
      <c r="N3552" s="3">
        <v>30.0</v>
      </c>
      <c r="O3552" s="6">
        <f t="shared" si="2"/>
        <v>21</v>
      </c>
      <c r="P3552" s="3" t="s">
        <v>137</v>
      </c>
      <c r="Q3552" s="3" t="str">
        <f t="shared" si="3"/>
        <v>LC BARSTL</v>
      </c>
      <c r="R3552" s="3">
        <f t="shared" si="4"/>
        <v>21</v>
      </c>
      <c r="S3552" s="3" t="str">
        <f t="shared" si="5"/>
        <v/>
      </c>
      <c r="T3552" s="7">
        <f t="shared" si="6"/>
        <v>21</v>
      </c>
      <c r="U3552" s="8">
        <f t="array" ref="U3552">IF(W3552&lt;&gt;0,MAX(IFERROR(INDEX(A:S,MATCH(W3552,A:A,0),COLUMN(M$2)),0),IFERROR(INDEX(A:S,MATCH(AD3552,A:A,0),COLUMN(M$2)),0),IFERROR(INDEX(A:S,MATCH(AK3552,A:A,0),COLUMN(M$2)),0),IFERROR(INDEX(A:S,MATCH(AR3552,A:A,0),COLUMN(M$2)),0)),M3552)</f>
        <v>45264</v>
      </c>
      <c r="V3552" s="3">
        <f t="shared" si="7"/>
        <v>30</v>
      </c>
    </row>
    <row r="3553" ht="15.75" customHeight="1">
      <c r="A3553" s="3" t="s">
        <v>3950</v>
      </c>
      <c r="B3553" s="4" t="str">
        <f t="shared" si="140"/>
        <v>LCIABAGRY26</v>
      </c>
      <c r="D3553" s="3" t="s">
        <v>371</v>
      </c>
      <c r="G3553" s="4">
        <v>69.0</v>
      </c>
      <c r="H3553" s="3">
        <v>30.0</v>
      </c>
      <c r="I3553" s="4">
        <v>99.0</v>
      </c>
      <c r="J3553" s="4">
        <v>0.0</v>
      </c>
      <c r="K3553" s="4">
        <v>0.0</v>
      </c>
      <c r="L3553" s="4">
        <v>0.0</v>
      </c>
      <c r="M3553" s="5">
        <v>45234.0</v>
      </c>
      <c r="N3553" s="3">
        <v>140.0</v>
      </c>
      <c r="O3553" s="6">
        <f t="shared" si="2"/>
        <v>-30</v>
      </c>
      <c r="P3553" s="3" t="s">
        <v>137</v>
      </c>
      <c r="Q3553" s="3" t="str">
        <f t="shared" si="3"/>
        <v>LC BARSTL</v>
      </c>
      <c r="R3553" s="3">
        <f t="shared" si="4"/>
        <v>-30</v>
      </c>
      <c r="S3553" s="3">
        <f t="shared" si="5"/>
        <v>30</v>
      </c>
      <c r="T3553" s="7">
        <f t="shared" si="6"/>
        <v>0</v>
      </c>
      <c r="U3553" s="8">
        <f t="array" ref="U3553">IF(W3553&lt;&gt;0,MAX(IFERROR(INDEX(A:S,MATCH(W3553,A:A,0),COLUMN(M$2)),0),IFERROR(INDEX(A:S,MATCH(AD3553,A:A,0),COLUMN(M$2)),0),IFERROR(INDEX(A:S,MATCH(AK3553,A:A,0),COLUMN(M$2)),0),IFERROR(INDEX(A:S,MATCH(AR3553,A:A,0),COLUMN(M$2)),0)),M3553)</f>
        <v>45234</v>
      </c>
      <c r="V3553" s="3">
        <f t="shared" si="7"/>
        <v>140</v>
      </c>
    </row>
    <row r="3554" ht="15.75" customHeight="1">
      <c r="A3554" s="3" t="s">
        <v>3951</v>
      </c>
      <c r="B3554" s="4" t="str">
        <f t="shared" si="140"/>
        <v>LCIABAGRY30</v>
      </c>
      <c r="D3554" s="3" t="s">
        <v>371</v>
      </c>
      <c r="G3554" s="4">
        <v>36.0</v>
      </c>
      <c r="H3554" s="3">
        <v>50.0</v>
      </c>
      <c r="I3554" s="4">
        <v>8.0</v>
      </c>
      <c r="J3554" s="4">
        <v>26.0</v>
      </c>
      <c r="K3554" s="4">
        <v>0.0</v>
      </c>
      <c r="L3554" s="4">
        <v>0.0</v>
      </c>
      <c r="M3554" s="5">
        <v>45234.0</v>
      </c>
      <c r="O3554" s="6">
        <f t="shared" si="2"/>
        <v>28</v>
      </c>
      <c r="P3554" s="3" t="s">
        <v>137</v>
      </c>
      <c r="Q3554" s="3" t="str">
        <f t="shared" si="3"/>
        <v>LC BARSTL</v>
      </c>
      <c r="R3554" s="3">
        <f t="shared" si="4"/>
        <v>28</v>
      </c>
      <c r="S3554" s="3">
        <f t="shared" si="5"/>
        <v>50</v>
      </c>
      <c r="T3554" s="7">
        <f t="shared" si="6"/>
        <v>28</v>
      </c>
      <c r="U3554" s="8">
        <f t="array" ref="U3554">IF(W3554&lt;&gt;0,MAX(IFERROR(INDEX(A:S,MATCH(W3554,A:A,0),COLUMN(M$2)),0),IFERROR(INDEX(A:S,MATCH(AD3554,A:A,0),COLUMN(M$2)),0),IFERROR(INDEX(A:S,MATCH(AK3554,A:A,0),COLUMN(M$2)),0),IFERROR(INDEX(A:S,MATCH(AR3554,A:A,0),COLUMN(M$2)),0)),M3554)</f>
        <v>45234</v>
      </c>
      <c r="V3554" s="3" t="str">
        <f t="shared" si="7"/>
        <v/>
      </c>
    </row>
    <row r="3555" ht="15.75" customHeight="1">
      <c r="A3555" s="3" t="s">
        <v>3952</v>
      </c>
      <c r="B3555" s="4" t="str">
        <f t="shared" si="140"/>
        <v>LCIABAGRYPL26</v>
      </c>
      <c r="D3555" s="3" t="s">
        <v>371</v>
      </c>
      <c r="G3555" s="4">
        <v>67.0</v>
      </c>
      <c r="H3555" s="3">
        <v>50.0</v>
      </c>
      <c r="I3555" s="4">
        <v>7.0</v>
      </c>
      <c r="J3555" s="4">
        <v>58.0</v>
      </c>
      <c r="K3555" s="4">
        <v>0.0</v>
      </c>
      <c r="L3555" s="4">
        <v>0.0</v>
      </c>
      <c r="M3555" s="5">
        <v>45234.0</v>
      </c>
      <c r="O3555" s="6">
        <f t="shared" si="2"/>
        <v>60</v>
      </c>
      <c r="P3555" s="3" t="s">
        <v>137</v>
      </c>
      <c r="Q3555" s="3" t="str">
        <f t="shared" si="3"/>
        <v>LC BARSTL</v>
      </c>
      <c r="R3555" s="3">
        <f t="shared" si="4"/>
        <v>60</v>
      </c>
      <c r="S3555" s="3">
        <f t="shared" si="5"/>
        <v>50</v>
      </c>
      <c r="T3555" s="7">
        <f t="shared" si="6"/>
        <v>60</v>
      </c>
      <c r="U3555" s="8">
        <f t="array" ref="U3555">IF(W3555&lt;&gt;0,MAX(IFERROR(INDEX(A:S,MATCH(W3555,A:A,0),COLUMN(M$2)),0),IFERROR(INDEX(A:S,MATCH(AD3555,A:A,0),COLUMN(M$2)),0),IFERROR(INDEX(A:S,MATCH(AK3555,A:A,0),COLUMN(M$2)),0),IFERROR(INDEX(A:S,MATCH(AR3555,A:A,0),COLUMN(M$2)),0)),M3555)</f>
        <v>45234</v>
      </c>
      <c r="V3555" s="3" t="str">
        <f t="shared" si="7"/>
        <v/>
      </c>
    </row>
    <row r="3556" ht="15.75" customHeight="1">
      <c r="A3556" s="3" t="s">
        <v>3953</v>
      </c>
      <c r="B3556" s="4" t="str">
        <f t="shared" si="140"/>
        <v>LCIABAGRYPL30</v>
      </c>
      <c r="D3556" s="3" t="s">
        <v>371</v>
      </c>
      <c r="G3556" s="4">
        <v>23.0</v>
      </c>
      <c r="I3556" s="4">
        <v>2.0</v>
      </c>
      <c r="J3556" s="4">
        <v>19.0</v>
      </c>
      <c r="K3556" s="4">
        <v>0.0</v>
      </c>
      <c r="L3556" s="4">
        <v>0.0</v>
      </c>
      <c r="O3556" s="6">
        <f t="shared" si="2"/>
        <v>21</v>
      </c>
      <c r="P3556" s="3" t="s">
        <v>137</v>
      </c>
      <c r="Q3556" s="3" t="str">
        <f t="shared" si="3"/>
        <v>LC BARSTL</v>
      </c>
      <c r="R3556" s="3">
        <f t="shared" si="4"/>
        <v>21</v>
      </c>
      <c r="S3556" s="3" t="str">
        <f t="shared" si="5"/>
        <v/>
      </c>
      <c r="T3556" s="7">
        <f t="shared" si="6"/>
        <v>21</v>
      </c>
      <c r="U3556" s="8" t="str">
        <f t="array" ref="U3556">IF(W3556&lt;&gt;0,MAX(IFERROR(INDEX(A:S,MATCH(W3556,A:A,0),COLUMN(M$2)),0),IFERROR(INDEX(A:S,MATCH(AD3556,A:A,0),COLUMN(M$2)),0),IFERROR(INDEX(A:S,MATCH(AK3556,A:A,0),COLUMN(M$2)),0),IFERROR(INDEX(A:S,MATCH(AR3556,A:A,0),COLUMN(M$2)),0)),M3556)</f>
        <v/>
      </c>
      <c r="V3556" s="3" t="str">
        <f t="shared" si="7"/>
        <v/>
      </c>
    </row>
    <row r="3557" ht="15.75" customHeight="1">
      <c r="A3557" s="3" t="s">
        <v>3954</v>
      </c>
      <c r="B3557" s="4" t="str">
        <f t="shared" si="140"/>
        <v>LCKYDIWDBLK36</v>
      </c>
      <c r="D3557" s="3" t="s">
        <v>371</v>
      </c>
      <c r="G3557" s="4">
        <v>0.0</v>
      </c>
      <c r="I3557" s="4">
        <v>0.0</v>
      </c>
      <c r="J3557" s="4">
        <v>0.0</v>
      </c>
      <c r="K3557" s="4">
        <v>0.0</v>
      </c>
      <c r="L3557" s="4">
        <v>0.0</v>
      </c>
      <c r="O3557" s="6">
        <f t="shared" si="2"/>
        <v>0</v>
      </c>
      <c r="P3557" s="3" t="s">
        <v>102</v>
      </c>
      <c r="Q3557" s="3" t="str">
        <f t="shared" si="3"/>
        <v>OD</v>
      </c>
      <c r="R3557" s="3">
        <f t="shared" si="4"/>
        <v>0</v>
      </c>
      <c r="S3557" s="3" t="str">
        <f t="shared" si="5"/>
        <v/>
      </c>
      <c r="T3557" s="7">
        <f t="shared" si="6"/>
        <v>0</v>
      </c>
      <c r="U3557" s="8" t="str">
        <f t="array" ref="U3557">IF(W3557&lt;&gt;0,MAX(IFERROR(INDEX(A:S,MATCH(W3557,A:A,0),COLUMN(M$2)),0),IFERROR(INDEX(A:S,MATCH(AD3557,A:A,0),COLUMN(M$2)),0),IFERROR(INDEX(A:S,MATCH(AK3557,A:A,0),COLUMN(M$2)),0),IFERROR(INDEX(A:S,MATCH(AR3557,A:A,0),COLUMN(M$2)),0)),M3557)</f>
        <v/>
      </c>
      <c r="V3557" s="3" t="str">
        <f t="shared" si="7"/>
        <v/>
      </c>
    </row>
    <row r="3558" ht="15.75" customHeight="1">
      <c r="A3558" s="3" t="s">
        <v>3955</v>
      </c>
      <c r="B3558" s="4" t="str">
        <f t="shared" si="140"/>
        <v>LCKYDIWDBLK47</v>
      </c>
      <c r="D3558" s="3" t="s">
        <v>371</v>
      </c>
      <c r="G3558" s="4">
        <v>0.0</v>
      </c>
      <c r="I3558" s="4">
        <v>0.0</v>
      </c>
      <c r="J3558" s="4">
        <v>0.0</v>
      </c>
      <c r="K3558" s="4">
        <v>0.0</v>
      </c>
      <c r="L3558" s="4">
        <v>0.0</v>
      </c>
      <c r="O3558" s="6">
        <f t="shared" si="2"/>
        <v>0</v>
      </c>
      <c r="P3558" s="3" t="s">
        <v>102</v>
      </c>
      <c r="Q3558" s="3" t="str">
        <f t="shared" si="3"/>
        <v>OD</v>
      </c>
      <c r="R3558" s="3">
        <f t="shared" si="4"/>
        <v>0</v>
      </c>
      <c r="S3558" s="3" t="str">
        <f t="shared" si="5"/>
        <v/>
      </c>
      <c r="T3558" s="7">
        <f t="shared" si="6"/>
        <v>0</v>
      </c>
      <c r="U3558" s="8" t="str">
        <f t="array" ref="U3558">IF(W3558&lt;&gt;0,MAX(IFERROR(INDEX(A:S,MATCH(W3558,A:A,0),COLUMN(M$2)),0),IFERROR(INDEX(A:S,MATCH(AD3558,A:A,0),COLUMN(M$2)),0),IFERROR(INDEX(A:S,MATCH(AK3558,A:A,0),COLUMN(M$2)),0),IFERROR(INDEX(A:S,MATCH(AR3558,A:A,0),COLUMN(M$2)),0)),M3558)</f>
        <v/>
      </c>
      <c r="V3558" s="3" t="str">
        <f t="shared" si="7"/>
        <v/>
      </c>
    </row>
    <row r="3559" ht="15.75" customHeight="1">
      <c r="A3559" s="3" t="s">
        <v>3956</v>
      </c>
      <c r="B3559" s="4" t="str">
        <f t="shared" si="140"/>
        <v>LCMGBAJVCHO26</v>
      </c>
      <c r="D3559" s="3" t="s">
        <v>371</v>
      </c>
      <c r="G3559" s="4">
        <v>141.0</v>
      </c>
      <c r="I3559" s="4">
        <v>4.0</v>
      </c>
      <c r="J3559" s="4">
        <v>135.0</v>
      </c>
      <c r="K3559" s="4">
        <v>0.0</v>
      </c>
      <c r="L3559" s="4">
        <v>0.0</v>
      </c>
      <c r="M3559" s="5"/>
      <c r="O3559" s="6">
        <f t="shared" si="2"/>
        <v>137</v>
      </c>
      <c r="P3559" s="3" t="s">
        <v>137</v>
      </c>
      <c r="Q3559" s="3" t="str">
        <f t="shared" si="3"/>
        <v>LC BARSTL</v>
      </c>
      <c r="R3559" s="3">
        <f t="shared" si="4"/>
        <v>137</v>
      </c>
      <c r="S3559" s="3" t="str">
        <f t="shared" si="5"/>
        <v/>
      </c>
      <c r="T3559" s="7">
        <f t="shared" si="6"/>
        <v>137</v>
      </c>
      <c r="U3559" s="8" t="str">
        <f t="array" ref="U3559">IF(W3559&lt;&gt;0,MAX(IFERROR(INDEX(A:S,MATCH(W3559,A:A,0),COLUMN(M$2)),0),IFERROR(INDEX(A:S,MATCH(AD3559,A:A,0),COLUMN(M$2)),0),IFERROR(INDEX(A:S,MATCH(AK3559,A:A,0),COLUMN(M$2)),0),IFERROR(INDEX(A:S,MATCH(AR3559,A:A,0),COLUMN(M$2)),0)),M3559)</f>
        <v/>
      </c>
      <c r="V3559" s="3" t="str">
        <f t="shared" si="7"/>
        <v/>
      </c>
    </row>
    <row r="3560" ht="15.75" customHeight="1">
      <c r="A3560" s="3" t="s">
        <v>3957</v>
      </c>
      <c r="B3560" s="4" t="str">
        <f t="shared" si="140"/>
        <v>LCMGBAJVCHO30</v>
      </c>
      <c r="D3560" s="3" t="s">
        <v>371</v>
      </c>
      <c r="G3560" s="4">
        <v>40.0</v>
      </c>
      <c r="I3560" s="4">
        <v>1.0</v>
      </c>
      <c r="J3560" s="4">
        <v>37.0</v>
      </c>
      <c r="K3560" s="4">
        <v>0.0</v>
      </c>
      <c r="L3560" s="4">
        <v>0.0</v>
      </c>
      <c r="M3560" s="5"/>
      <c r="O3560" s="6">
        <f t="shared" si="2"/>
        <v>39</v>
      </c>
      <c r="P3560" s="3" t="s">
        <v>137</v>
      </c>
      <c r="Q3560" s="3" t="str">
        <f t="shared" si="3"/>
        <v>LC BARSTL</v>
      </c>
      <c r="R3560" s="3">
        <f t="shared" si="4"/>
        <v>39</v>
      </c>
      <c r="S3560" s="3" t="str">
        <f t="shared" si="5"/>
        <v/>
      </c>
      <c r="T3560" s="7">
        <f t="shared" si="6"/>
        <v>39</v>
      </c>
      <c r="U3560" s="8" t="str">
        <f t="array" ref="U3560">IF(W3560&lt;&gt;0,MAX(IFERROR(INDEX(A:S,MATCH(W3560,A:A,0),COLUMN(M$2)),0),IFERROR(INDEX(A:S,MATCH(AD3560,A:A,0),COLUMN(M$2)),0),IFERROR(INDEX(A:S,MATCH(AK3560,A:A,0),COLUMN(M$2)),0),IFERROR(INDEX(A:S,MATCH(AR3560,A:A,0),COLUMN(M$2)),0)),M3560)</f>
        <v/>
      </c>
      <c r="V3560" s="3" t="str">
        <f t="shared" si="7"/>
        <v/>
      </c>
    </row>
    <row r="3561" ht="15.75" customHeight="1">
      <c r="A3561" s="3" t="s">
        <v>3958</v>
      </c>
      <c r="B3561" s="4" t="str">
        <f t="shared" si="140"/>
        <v>LCMQRCOTDGRY</v>
      </c>
      <c r="D3561" s="3" t="s">
        <v>371</v>
      </c>
      <c r="G3561" s="4">
        <v>5.0</v>
      </c>
      <c r="I3561" s="4">
        <v>0.0</v>
      </c>
      <c r="J3561" s="4">
        <v>5.0</v>
      </c>
      <c r="K3561" s="4">
        <v>0.0</v>
      </c>
      <c r="L3561" s="4">
        <v>0.0</v>
      </c>
      <c r="M3561" s="5"/>
      <c r="O3561" s="6">
        <f t="shared" si="2"/>
        <v>5</v>
      </c>
      <c r="P3561" s="3" t="s">
        <v>102</v>
      </c>
      <c r="Q3561" s="3" t="str">
        <f t="shared" si="3"/>
        <v>OD</v>
      </c>
      <c r="R3561" s="3">
        <f t="shared" si="4"/>
        <v>5</v>
      </c>
      <c r="S3561" s="3" t="str">
        <f t="shared" si="5"/>
        <v/>
      </c>
      <c r="T3561" s="7">
        <f t="shared" si="6"/>
        <v>5</v>
      </c>
      <c r="U3561" s="8" t="str">
        <f t="array" ref="U3561">IF(W3561&lt;&gt;0,MAX(IFERROR(INDEX(A:S,MATCH(W3561,A:A,0),COLUMN(M$2)),0),IFERROR(INDEX(A:S,MATCH(AD3561,A:A,0),COLUMN(M$2)),0),IFERROR(INDEX(A:S,MATCH(AK3561,A:A,0),COLUMN(M$2)),0),IFERROR(INDEX(A:S,MATCH(AR3561,A:A,0),COLUMN(M$2)),0)),M3561)</f>
        <v/>
      </c>
      <c r="V3561" s="3" t="str">
        <f t="shared" si="7"/>
        <v/>
      </c>
    </row>
    <row r="3562" ht="15.75" customHeight="1">
      <c r="A3562" s="3" t="s">
        <v>3959</v>
      </c>
      <c r="B3562" s="4" t="str">
        <f t="shared" si="140"/>
        <v>LCODCHBAWGRY30</v>
      </c>
      <c r="D3562" s="3">
        <v>0.0</v>
      </c>
      <c r="G3562" s="4">
        <v>1.0</v>
      </c>
      <c r="I3562" s="4">
        <v>1.0</v>
      </c>
      <c r="J3562" s="4">
        <v>0.0</v>
      </c>
      <c r="K3562" s="4">
        <v>0.0</v>
      </c>
      <c r="L3562" s="4">
        <v>0.0</v>
      </c>
      <c r="O3562" s="6">
        <f t="shared" si="2"/>
        <v>0</v>
      </c>
      <c r="P3562" s="3" t="s">
        <v>102</v>
      </c>
      <c r="Q3562" s="3" t="str">
        <f t="shared" si="3"/>
        <v>OD</v>
      </c>
      <c r="R3562" s="3">
        <f t="shared" si="4"/>
        <v>0</v>
      </c>
      <c r="S3562" s="3" t="str">
        <f t="shared" si="5"/>
        <v/>
      </c>
      <c r="T3562" s="7">
        <f t="shared" si="6"/>
        <v>0</v>
      </c>
      <c r="U3562" s="8" t="str">
        <f t="array" ref="U3562">IF(W3562&lt;&gt;0,MAX(IFERROR(INDEX(A:S,MATCH(W3562,A:A,0),COLUMN(M$2)),0),IFERROR(INDEX(A:S,MATCH(AD3562,A:A,0),COLUMN(M$2)),0),IFERROR(INDEX(A:S,MATCH(AK3562,A:A,0),COLUMN(M$2)),0),IFERROR(INDEX(A:S,MATCH(AR3562,A:A,0),COLUMN(M$2)),0)),M3562)</f>
        <v/>
      </c>
      <c r="V3562" s="3" t="str">
        <f t="shared" si="7"/>
        <v/>
      </c>
    </row>
    <row r="3563" ht="15.75" customHeight="1">
      <c r="A3563" s="3" t="s">
        <v>3960</v>
      </c>
      <c r="B3563" s="4" t="str">
        <f t="shared" si="140"/>
        <v>LCODJTBAWGRY30</v>
      </c>
      <c r="D3563" s="3">
        <v>0.0</v>
      </c>
      <c r="G3563" s="4">
        <v>1.0</v>
      </c>
      <c r="I3563" s="4">
        <v>1.0</v>
      </c>
      <c r="J3563" s="4">
        <v>0.0</v>
      </c>
      <c r="K3563" s="4">
        <v>0.0</v>
      </c>
      <c r="L3563" s="4">
        <v>0.0</v>
      </c>
      <c r="O3563" s="6">
        <f t="shared" si="2"/>
        <v>0</v>
      </c>
      <c r="P3563" s="3" t="s">
        <v>102</v>
      </c>
      <c r="Q3563" s="3" t="str">
        <f t="shared" si="3"/>
        <v>OD</v>
      </c>
      <c r="R3563" s="3">
        <f t="shared" si="4"/>
        <v>0</v>
      </c>
      <c r="S3563" s="3" t="str">
        <f t="shared" si="5"/>
        <v/>
      </c>
      <c r="T3563" s="7">
        <f t="shared" si="6"/>
        <v>0</v>
      </c>
      <c r="U3563" s="8" t="str">
        <f t="array" ref="U3563">IF(W3563&lt;&gt;0,MAX(IFERROR(INDEX(A:S,MATCH(W3563,A:A,0),COLUMN(M$2)),0),IFERROR(INDEX(A:S,MATCH(AD3563,A:A,0),COLUMN(M$2)),0),IFERROR(INDEX(A:S,MATCH(AK3563,A:A,0),COLUMN(M$2)),0),IFERROR(INDEX(A:S,MATCH(AR3563,A:A,0),COLUMN(M$2)),0)),M3563)</f>
        <v/>
      </c>
      <c r="V3563" s="3" t="str">
        <f t="shared" si="7"/>
        <v/>
      </c>
    </row>
    <row r="3564" ht="15.75" customHeight="1">
      <c r="A3564" s="3" t="s">
        <v>3961</v>
      </c>
      <c r="B3564" s="4" t="str">
        <f t="shared" si="140"/>
        <v>LCODLRBAWGRY30</v>
      </c>
      <c r="D3564" s="3">
        <v>0.0</v>
      </c>
      <c r="G3564" s="4">
        <v>1.0</v>
      </c>
      <c r="I3564" s="4">
        <v>1.0</v>
      </c>
      <c r="J3564" s="4">
        <v>0.0</v>
      </c>
      <c r="K3564" s="4">
        <v>0.0</v>
      </c>
      <c r="L3564" s="4">
        <v>0.0</v>
      </c>
      <c r="O3564" s="6">
        <f t="shared" si="2"/>
        <v>0</v>
      </c>
      <c r="P3564" s="3" t="s">
        <v>102</v>
      </c>
      <c r="Q3564" s="3" t="str">
        <f t="shared" si="3"/>
        <v>OD</v>
      </c>
      <c r="R3564" s="3">
        <f t="shared" si="4"/>
        <v>0</v>
      </c>
      <c r="S3564" s="3" t="str">
        <f t="shared" si="5"/>
        <v/>
      </c>
      <c r="T3564" s="7">
        <f t="shared" si="6"/>
        <v>0</v>
      </c>
      <c r="U3564" s="8" t="str">
        <f t="array" ref="U3564">IF(W3564&lt;&gt;0,MAX(IFERROR(INDEX(A:S,MATCH(W3564,A:A,0),COLUMN(M$2)),0),IFERROR(INDEX(A:S,MATCH(AD3564,A:A,0),COLUMN(M$2)),0),IFERROR(INDEX(A:S,MATCH(AK3564,A:A,0),COLUMN(M$2)),0),IFERROR(INDEX(A:S,MATCH(AR3564,A:A,0),COLUMN(M$2)),0)),M3564)</f>
        <v/>
      </c>
      <c r="V3564" s="3" t="str">
        <f t="shared" si="7"/>
        <v/>
      </c>
    </row>
    <row r="3565" ht="15.75" customHeight="1">
      <c r="A3565" s="3" t="s">
        <v>3962</v>
      </c>
      <c r="B3565" s="4" t="str">
        <f t="shared" si="140"/>
        <v>LCODMABAWGRY30</v>
      </c>
      <c r="D3565" s="3">
        <v>0.0</v>
      </c>
      <c r="G3565" s="4">
        <v>1.0</v>
      </c>
      <c r="I3565" s="4">
        <v>1.0</v>
      </c>
      <c r="J3565" s="4">
        <v>0.0</v>
      </c>
      <c r="K3565" s="4">
        <v>0.0</v>
      </c>
      <c r="L3565" s="4">
        <v>0.0</v>
      </c>
      <c r="O3565" s="6">
        <f t="shared" si="2"/>
        <v>0</v>
      </c>
      <c r="P3565" s="3" t="s">
        <v>102</v>
      </c>
      <c r="Q3565" s="3" t="str">
        <f t="shared" si="3"/>
        <v>OD</v>
      </c>
      <c r="R3565" s="3">
        <f t="shared" si="4"/>
        <v>0</v>
      </c>
      <c r="S3565" s="3" t="str">
        <f t="shared" si="5"/>
        <v/>
      </c>
      <c r="T3565" s="7">
        <f t="shared" si="6"/>
        <v>0</v>
      </c>
      <c r="U3565" s="8" t="str">
        <f t="array" ref="U3565">IF(W3565&lt;&gt;0,MAX(IFERROR(INDEX(A:S,MATCH(W3565,A:A,0),COLUMN(M$2)),0),IFERROR(INDEX(A:S,MATCH(AD3565,A:A,0),COLUMN(M$2)),0),IFERROR(INDEX(A:S,MATCH(AK3565,A:A,0),COLUMN(M$2)),0),IFERROR(INDEX(A:S,MATCH(AR3565,A:A,0),COLUMN(M$2)),0)),M3565)</f>
        <v/>
      </c>
      <c r="V3565" s="3" t="str">
        <f t="shared" si="7"/>
        <v/>
      </c>
    </row>
    <row r="3566" ht="15.75" customHeight="1">
      <c r="A3566" s="3" t="s">
        <v>3963</v>
      </c>
      <c r="B3566" s="4" t="str">
        <f t="shared" si="140"/>
        <v>LCODMGBAWGRY30</v>
      </c>
      <c r="D3566" s="3">
        <v>0.0</v>
      </c>
      <c r="G3566" s="4">
        <v>1.0</v>
      </c>
      <c r="I3566" s="4">
        <v>1.0</v>
      </c>
      <c r="J3566" s="4">
        <v>0.0</v>
      </c>
      <c r="K3566" s="4">
        <v>0.0</v>
      </c>
      <c r="L3566" s="4">
        <v>0.0</v>
      </c>
      <c r="O3566" s="6">
        <f t="shared" si="2"/>
        <v>0</v>
      </c>
      <c r="P3566" s="3" t="s">
        <v>102</v>
      </c>
      <c r="Q3566" s="3" t="str">
        <f t="shared" si="3"/>
        <v>OD</v>
      </c>
      <c r="R3566" s="3">
        <f t="shared" si="4"/>
        <v>0</v>
      </c>
      <c r="S3566" s="3" t="str">
        <f t="shared" si="5"/>
        <v/>
      </c>
      <c r="T3566" s="7">
        <f t="shared" si="6"/>
        <v>0</v>
      </c>
      <c r="U3566" s="8" t="str">
        <f t="array" ref="U3566">IF(W3566&lt;&gt;0,MAX(IFERROR(INDEX(A:S,MATCH(W3566,A:A,0),COLUMN(M$2)),0),IFERROR(INDEX(A:S,MATCH(AD3566,A:A,0),COLUMN(M$2)),0),IFERROR(INDEX(A:S,MATCH(AK3566,A:A,0),COLUMN(M$2)),0),IFERROR(INDEX(A:S,MATCH(AR3566,A:A,0),COLUMN(M$2)),0)),M3566)</f>
        <v/>
      </c>
      <c r="V3566" s="3" t="str">
        <f t="shared" si="7"/>
        <v/>
      </c>
    </row>
    <row r="3567" ht="15.75" customHeight="1">
      <c r="A3567" s="3" t="s">
        <v>3964</v>
      </c>
      <c r="B3567" s="4" t="str">
        <f t="shared" si="140"/>
        <v>LCODPRBAWGRY30</v>
      </c>
      <c r="D3567" s="3">
        <v>0.0</v>
      </c>
      <c r="G3567" s="4">
        <v>1.0</v>
      </c>
      <c r="I3567" s="4">
        <v>1.0</v>
      </c>
      <c r="J3567" s="4">
        <v>0.0</v>
      </c>
      <c r="K3567" s="4">
        <v>0.0</v>
      </c>
      <c r="L3567" s="4">
        <v>0.0</v>
      </c>
      <c r="O3567" s="6">
        <f t="shared" si="2"/>
        <v>0</v>
      </c>
      <c r="P3567" s="3" t="s">
        <v>102</v>
      </c>
      <c r="Q3567" s="3" t="str">
        <f t="shared" si="3"/>
        <v>OD</v>
      </c>
      <c r="R3567" s="3">
        <f t="shared" si="4"/>
        <v>0</v>
      </c>
      <c r="S3567" s="3" t="str">
        <f t="shared" si="5"/>
        <v/>
      </c>
      <c r="T3567" s="7">
        <f t="shared" si="6"/>
        <v>0</v>
      </c>
      <c r="U3567" s="8" t="str">
        <f t="array" ref="U3567">IF(W3567&lt;&gt;0,MAX(IFERROR(INDEX(A:S,MATCH(W3567,A:A,0),COLUMN(M$2)),0),IFERROR(INDEX(A:S,MATCH(AD3567,A:A,0),COLUMN(M$2)),0),IFERROR(INDEX(A:S,MATCH(AK3567,A:A,0),COLUMN(M$2)),0),IFERROR(INDEX(A:S,MATCH(AR3567,A:A,0),COLUMN(M$2)),0)),M3567)</f>
        <v/>
      </c>
      <c r="V3567" s="3" t="str">
        <f t="shared" si="7"/>
        <v/>
      </c>
    </row>
    <row r="3568" ht="15.75" customHeight="1">
      <c r="A3568" s="3" t="s">
        <v>3965</v>
      </c>
      <c r="B3568" s="4" t="str">
        <f t="shared" si="140"/>
        <v>LCODSABAWGRY30</v>
      </c>
      <c r="D3568" s="3">
        <v>0.0</v>
      </c>
      <c r="G3568" s="4">
        <v>1.0</v>
      </c>
      <c r="I3568" s="4">
        <v>1.0</v>
      </c>
      <c r="J3568" s="4">
        <v>0.0</v>
      </c>
      <c r="K3568" s="4">
        <v>0.0</v>
      </c>
      <c r="L3568" s="4">
        <v>0.0</v>
      </c>
      <c r="O3568" s="6">
        <f t="shared" si="2"/>
        <v>0</v>
      </c>
      <c r="P3568" s="3" t="s">
        <v>102</v>
      </c>
      <c r="Q3568" s="3" t="str">
        <f t="shared" si="3"/>
        <v>OD</v>
      </c>
      <c r="R3568" s="3">
        <f t="shared" si="4"/>
        <v>0</v>
      </c>
      <c r="S3568" s="3" t="str">
        <f t="shared" si="5"/>
        <v/>
      </c>
      <c r="T3568" s="7">
        <f t="shared" si="6"/>
        <v>0</v>
      </c>
      <c r="U3568" s="8" t="str">
        <f t="array" ref="U3568">IF(W3568&lt;&gt;0,MAX(IFERROR(INDEX(A:S,MATCH(W3568,A:A,0),COLUMN(M$2)),0),IFERROR(INDEX(A:S,MATCH(AD3568,A:A,0),COLUMN(M$2)),0),IFERROR(INDEX(A:S,MATCH(AK3568,A:A,0),COLUMN(M$2)),0),IFERROR(INDEX(A:S,MATCH(AR3568,A:A,0),COLUMN(M$2)),0)),M3568)</f>
        <v/>
      </c>
      <c r="V3568" s="3" t="str">
        <f t="shared" si="7"/>
        <v/>
      </c>
    </row>
    <row r="3569" ht="15.75" customHeight="1">
      <c r="A3569" s="3" t="s">
        <v>3966</v>
      </c>
      <c r="B3569" s="4" t="str">
        <f t="shared" si="140"/>
        <v>LCPTDRBLK</v>
      </c>
      <c r="D3569" s="3">
        <v>0.0</v>
      </c>
      <c r="G3569" s="4">
        <v>29.0</v>
      </c>
      <c r="I3569" s="4">
        <v>0.0</v>
      </c>
      <c r="J3569" s="4">
        <v>29.0</v>
      </c>
      <c r="K3569" s="4">
        <v>0.0</v>
      </c>
      <c r="L3569" s="4">
        <v>0.0</v>
      </c>
      <c r="M3569" s="5"/>
      <c r="O3569" s="6">
        <f t="shared" si="2"/>
        <v>29</v>
      </c>
      <c r="P3569" s="3" t="s">
        <v>1894</v>
      </c>
      <c r="Q3569" s="3" t="str">
        <f t="shared" si="3"/>
        <v>LC BEDROOM</v>
      </c>
      <c r="R3569" s="3">
        <f t="shared" si="4"/>
        <v>29</v>
      </c>
      <c r="S3569" s="3" t="str">
        <f t="shared" si="5"/>
        <v/>
      </c>
      <c r="T3569" s="7">
        <f t="shared" si="6"/>
        <v>29</v>
      </c>
      <c r="U3569" s="8" t="str">
        <f t="array" ref="U3569">IF(W3569&lt;&gt;0,MAX(IFERROR(INDEX(A:S,MATCH(W3569,A:A,0),COLUMN(M$2)),0),IFERROR(INDEX(A:S,MATCH(AD3569,A:A,0),COLUMN(M$2)),0),IFERROR(INDEX(A:S,MATCH(AK3569,A:A,0),COLUMN(M$2)),0),IFERROR(INDEX(A:S,MATCH(AR3569,A:A,0),COLUMN(M$2)),0)),M3569)</f>
        <v/>
      </c>
      <c r="V3569" s="3" t="str">
        <f t="shared" si="7"/>
        <v/>
      </c>
    </row>
    <row r="3570" ht="15.75" customHeight="1">
      <c r="A3570" s="3" t="s">
        <v>3967</v>
      </c>
      <c r="B3570" s="4" t="str">
        <f t="shared" si="140"/>
        <v>LCPTEKBBLK</v>
      </c>
      <c r="D3570" s="3">
        <v>0.0</v>
      </c>
      <c r="G3570" s="4"/>
      <c r="I3570" s="4"/>
      <c r="J3570" s="4"/>
      <c r="K3570" s="4"/>
      <c r="L3570" s="4"/>
      <c r="O3570" s="6">
        <f t="shared" si="2"/>
        <v>0</v>
      </c>
      <c r="P3570" s="3" t="s">
        <v>1894</v>
      </c>
      <c r="Q3570" s="3" t="str">
        <f t="shared" si="3"/>
        <v>LC BEDROOM</v>
      </c>
      <c r="R3570" s="3">
        <f t="shared" si="4"/>
        <v>0</v>
      </c>
      <c r="S3570" s="3" t="str">
        <f t="shared" si="5"/>
        <v/>
      </c>
      <c r="T3570" s="7">
        <f t="shared" si="6"/>
        <v>0</v>
      </c>
      <c r="U3570" s="8" t="str">
        <f t="array" ref="U3570">IF(W3570&lt;&gt;0,MAX(IFERROR(INDEX(A:S,MATCH(W3570,A:A,0),COLUMN(M$2)),0),IFERROR(INDEX(A:S,MATCH(AD3570,A:A,0),COLUMN(M$2)),0),IFERROR(INDEX(A:S,MATCH(AK3570,A:A,0),COLUMN(M$2)),0),IFERROR(INDEX(A:S,MATCH(AR3570,A:A,0),COLUMN(M$2)),0)),M3570)</f>
        <v/>
      </c>
      <c r="V3570" s="3" t="str">
        <f t="shared" si="7"/>
        <v/>
      </c>
    </row>
    <row r="3571" ht="15.75" customHeight="1">
      <c r="A3571" s="3" t="s">
        <v>3968</v>
      </c>
      <c r="B3571" s="4" t="str">
        <f t="shared" si="140"/>
        <v>LCPTNSTBLK</v>
      </c>
      <c r="D3571" s="3">
        <v>0.0</v>
      </c>
      <c r="G3571" s="4"/>
      <c r="I3571" s="4"/>
      <c r="J3571" s="4"/>
      <c r="K3571" s="4"/>
      <c r="L3571" s="4"/>
      <c r="O3571" s="6">
        <f t="shared" si="2"/>
        <v>0</v>
      </c>
      <c r="P3571" s="3" t="s">
        <v>1894</v>
      </c>
      <c r="Q3571" s="3" t="str">
        <f t="shared" si="3"/>
        <v>LC BEDROOM</v>
      </c>
      <c r="R3571" s="3">
        <f t="shared" si="4"/>
        <v>0</v>
      </c>
      <c r="S3571" s="3" t="str">
        <f t="shared" si="5"/>
        <v/>
      </c>
      <c r="T3571" s="7">
        <f t="shared" si="6"/>
        <v>0</v>
      </c>
      <c r="U3571" s="8" t="str">
        <f t="array" ref="U3571">IF(W3571&lt;&gt;0,MAX(IFERROR(INDEX(A:S,MATCH(W3571,A:A,0),COLUMN(M$2)),0),IFERROR(INDEX(A:S,MATCH(AD3571,A:A,0),COLUMN(M$2)),0),IFERROR(INDEX(A:S,MATCH(AK3571,A:A,0),COLUMN(M$2)),0),IFERROR(INDEX(A:S,MATCH(AR3571,A:A,0),COLUMN(M$2)),0)),M3571)</f>
        <v/>
      </c>
      <c r="V3571" s="3" t="str">
        <f t="shared" si="7"/>
        <v/>
      </c>
    </row>
    <row r="3572" ht="15.75" customHeight="1">
      <c r="A3572" s="3" t="s">
        <v>3969</v>
      </c>
      <c r="B3572" s="4" t="str">
        <f t="shared" si="140"/>
        <v>LCPTQBBLK</v>
      </c>
      <c r="D3572" s="3">
        <v>0.0</v>
      </c>
      <c r="G3572" s="4"/>
      <c r="I3572" s="4"/>
      <c r="J3572" s="4"/>
      <c r="K3572" s="4"/>
      <c r="L3572" s="4"/>
      <c r="O3572" s="6">
        <f t="shared" si="2"/>
        <v>0</v>
      </c>
      <c r="P3572" s="3" t="s">
        <v>1894</v>
      </c>
      <c r="Q3572" s="3" t="str">
        <f t="shared" si="3"/>
        <v>LC BEDROOM</v>
      </c>
      <c r="R3572" s="3">
        <f t="shared" si="4"/>
        <v>0</v>
      </c>
      <c r="S3572" s="3" t="str">
        <f t="shared" si="5"/>
        <v/>
      </c>
      <c r="T3572" s="7">
        <f t="shared" si="6"/>
        <v>0</v>
      </c>
      <c r="U3572" s="8" t="str">
        <f t="array" ref="U3572">IF(W3572&lt;&gt;0,MAX(IFERROR(INDEX(A:S,MATCH(W3572,A:A,0),COLUMN(M$2)),0),IFERROR(INDEX(A:S,MATCH(AD3572,A:A,0),COLUMN(M$2)),0),IFERROR(INDEX(A:S,MATCH(AK3572,A:A,0),COLUMN(M$2)),0),IFERROR(INDEX(A:S,MATCH(AR3572,A:A,0),COLUMN(M$2)),0)),M3572)</f>
        <v/>
      </c>
      <c r="V3572" s="3" t="str">
        <f t="shared" si="7"/>
        <v/>
      </c>
    </row>
    <row r="3573" ht="15.75" customHeight="1">
      <c r="A3573" s="3" t="s">
        <v>3970</v>
      </c>
      <c r="B3573" s="4" t="str">
        <f t="shared" si="140"/>
        <v>LCRNBACLWHI26</v>
      </c>
      <c r="D3573" s="3" t="s">
        <v>371</v>
      </c>
      <c r="G3573" s="4">
        <v>27.0</v>
      </c>
      <c r="I3573" s="4">
        <v>0.0</v>
      </c>
      <c r="J3573" s="4">
        <v>25.0</v>
      </c>
      <c r="K3573" s="4">
        <v>0.0</v>
      </c>
      <c r="L3573" s="4">
        <v>0.0</v>
      </c>
      <c r="M3573" s="5"/>
      <c r="O3573" s="6">
        <f t="shared" si="2"/>
        <v>27</v>
      </c>
      <c r="P3573" s="3" t="s">
        <v>137</v>
      </c>
      <c r="Q3573" s="3" t="str">
        <f t="shared" si="3"/>
        <v>LC BARSTL</v>
      </c>
      <c r="R3573" s="3">
        <f t="shared" si="4"/>
        <v>27</v>
      </c>
      <c r="S3573" s="3" t="str">
        <f t="shared" si="5"/>
        <v/>
      </c>
      <c r="T3573" s="7">
        <f t="shared" si="6"/>
        <v>27</v>
      </c>
      <c r="U3573" s="8" t="str">
        <f t="array" ref="U3573">IF(W3573&lt;&gt;0,MAX(IFERROR(INDEX(A:S,MATCH(W3573,A:A,0),COLUMN(M$2)),0),IFERROR(INDEX(A:S,MATCH(AD3573,A:A,0),COLUMN(M$2)),0),IFERROR(INDEX(A:S,MATCH(AK3573,A:A,0),COLUMN(M$2)),0),IFERROR(INDEX(A:S,MATCH(AR3573,A:A,0),COLUMN(M$2)),0)),M3573)</f>
        <v/>
      </c>
      <c r="V3573" s="3" t="str">
        <f t="shared" si="7"/>
        <v/>
      </c>
    </row>
    <row r="3574" ht="15.75" customHeight="1">
      <c r="A3574" s="3" t="s">
        <v>3971</v>
      </c>
      <c r="B3574" s="4" t="str">
        <f t="shared" si="140"/>
        <v>LCRNBACLWHI30</v>
      </c>
      <c r="D3574" s="3" t="s">
        <v>371</v>
      </c>
      <c r="G3574" s="4">
        <v>31.0</v>
      </c>
      <c r="I3574" s="4">
        <v>5.0</v>
      </c>
      <c r="J3574" s="4">
        <v>24.0</v>
      </c>
      <c r="K3574" s="4">
        <v>0.0</v>
      </c>
      <c r="L3574" s="4">
        <v>0.0</v>
      </c>
      <c r="M3574" s="5"/>
      <c r="O3574" s="6">
        <f t="shared" si="2"/>
        <v>26</v>
      </c>
      <c r="P3574" s="3" t="s">
        <v>137</v>
      </c>
      <c r="Q3574" s="3" t="str">
        <f t="shared" si="3"/>
        <v>LC BARSTL</v>
      </c>
      <c r="R3574" s="3">
        <f t="shared" si="4"/>
        <v>26</v>
      </c>
      <c r="S3574" s="3" t="str">
        <f t="shared" si="5"/>
        <v/>
      </c>
      <c r="T3574" s="7">
        <f t="shared" si="6"/>
        <v>26</v>
      </c>
      <c r="U3574" s="8" t="str">
        <f t="array" ref="U3574">IF(W3574&lt;&gt;0,MAX(IFERROR(INDEX(A:S,MATCH(W3574,A:A,0),COLUMN(M$2)),0),IFERROR(INDEX(A:S,MATCH(AD3574,A:A,0),COLUMN(M$2)),0),IFERROR(INDEX(A:S,MATCH(AK3574,A:A,0),COLUMN(M$2)),0),IFERROR(INDEX(A:S,MATCH(AR3574,A:A,0),COLUMN(M$2)),0)),M3574)</f>
        <v/>
      </c>
      <c r="V3574" s="3" t="str">
        <f t="shared" si="7"/>
        <v/>
      </c>
    </row>
    <row r="3575" ht="15.75" customHeight="1">
      <c r="A3575" s="3" t="s">
        <v>3972</v>
      </c>
      <c r="B3575" s="4" t="str">
        <f t="shared" si="140"/>
        <v>LCSLLOGR2PC</v>
      </c>
      <c r="C3575" s="3" t="s">
        <v>2</v>
      </c>
      <c r="D3575" s="3" t="s">
        <v>101</v>
      </c>
      <c r="G3575" s="4">
        <v>1.0</v>
      </c>
      <c r="I3575" s="4">
        <v>0.0</v>
      </c>
      <c r="J3575" s="4">
        <v>1.0</v>
      </c>
      <c r="K3575" s="4">
        <v>0.0</v>
      </c>
      <c r="L3575" s="4">
        <v>0.0</v>
      </c>
      <c r="O3575" s="6">
        <f t="shared" si="2"/>
        <v>2</v>
      </c>
      <c r="P3575" s="3" t="s">
        <v>112</v>
      </c>
      <c r="Q3575" s="3" t="str">
        <f t="shared" si="3"/>
        <v>Z</v>
      </c>
      <c r="R3575" s="3">
        <f t="shared" si="4"/>
        <v>1</v>
      </c>
      <c r="S3575" s="3">
        <f t="shared" si="5"/>
        <v>0</v>
      </c>
      <c r="T3575" s="7">
        <f t="shared" si="6"/>
        <v>1</v>
      </c>
      <c r="U3575" s="8" t="str">
        <f t="array" ref="U3575">IF(W3575&lt;&gt;0,MAX(IFERROR(INDEX(A:S,MATCH(W3575,A:A,0),COLUMN(M$2)),0),IFERROR(INDEX(A:S,MATCH(AD3575,A:A,0),COLUMN(M$2)),0),IFERROR(INDEX(A:S,MATCH(AK3575,A:A,0),COLUMN(M$2)),0),IFERROR(INDEX(A:S,MATCH(AR3575,A:A,0),COLUMN(M$2)),0)),M3575)</f>
        <v/>
      </c>
      <c r="V3575" s="3">
        <f t="shared" si="7"/>
        <v>0</v>
      </c>
    </row>
    <row r="3576" ht="15.75" customHeight="1">
      <c r="A3576" s="3" t="s">
        <v>3973</v>
      </c>
      <c r="B3576" s="4" t="str">
        <f t="shared" si="140"/>
        <v>LCZABAFBMO26</v>
      </c>
      <c r="D3576" s="3" t="s">
        <v>371</v>
      </c>
      <c r="G3576" s="4">
        <v>126.0</v>
      </c>
      <c r="I3576" s="4">
        <v>5.0</v>
      </c>
      <c r="J3576" s="4">
        <v>119.0</v>
      </c>
      <c r="K3576" s="4">
        <v>0.0</v>
      </c>
      <c r="L3576" s="4">
        <v>0.0</v>
      </c>
      <c r="M3576" s="5"/>
      <c r="O3576" s="6">
        <f t="shared" si="2"/>
        <v>121</v>
      </c>
      <c r="P3576" s="3" t="s">
        <v>137</v>
      </c>
      <c r="Q3576" s="3" t="str">
        <f t="shared" si="3"/>
        <v>LC BARSTL</v>
      </c>
      <c r="R3576" s="3">
        <f t="shared" si="4"/>
        <v>121</v>
      </c>
      <c r="S3576" s="3" t="str">
        <f t="shared" si="5"/>
        <v/>
      </c>
      <c r="T3576" s="7">
        <f t="shared" si="6"/>
        <v>121</v>
      </c>
      <c r="U3576" s="8" t="str">
        <f t="array" ref="U3576">IF(W3576&lt;&gt;0,MAX(IFERROR(INDEX(A:S,MATCH(W3576,A:A,0),COLUMN(M$2)),0),IFERROR(INDEX(A:S,MATCH(AD3576,A:A,0),COLUMN(M$2)),0),IFERROR(INDEX(A:S,MATCH(AK3576,A:A,0),COLUMN(M$2)),0),IFERROR(INDEX(A:S,MATCH(AR3576,A:A,0),COLUMN(M$2)),0)),M3576)</f>
        <v/>
      </c>
      <c r="V3576" s="3" t="str">
        <f t="shared" si="7"/>
        <v/>
      </c>
    </row>
    <row r="3577" ht="15.75" customHeight="1">
      <c r="A3577" s="3" t="s">
        <v>3974</v>
      </c>
      <c r="B3577" s="4" t="str">
        <f t="shared" si="140"/>
        <v>LCZABAFBMO30</v>
      </c>
      <c r="D3577" s="3" t="s">
        <v>371</v>
      </c>
      <c r="G3577" s="4">
        <v>36.0</v>
      </c>
      <c r="I3577" s="4">
        <v>2.0</v>
      </c>
      <c r="J3577" s="4">
        <v>32.0</v>
      </c>
      <c r="K3577" s="4">
        <v>0.0</v>
      </c>
      <c r="L3577" s="4">
        <v>0.0</v>
      </c>
      <c r="M3577" s="5"/>
      <c r="O3577" s="6">
        <f t="shared" si="2"/>
        <v>34</v>
      </c>
      <c r="P3577" s="3" t="s">
        <v>137</v>
      </c>
      <c r="Q3577" s="3" t="str">
        <f t="shared" si="3"/>
        <v>LC BARSTL</v>
      </c>
      <c r="R3577" s="3">
        <f t="shared" si="4"/>
        <v>34</v>
      </c>
      <c r="S3577" s="3" t="str">
        <f t="shared" si="5"/>
        <v/>
      </c>
      <c r="T3577" s="7">
        <f t="shared" si="6"/>
        <v>34</v>
      </c>
      <c r="U3577" s="8" t="str">
        <f t="array" ref="U3577">IF(W3577&lt;&gt;0,MAX(IFERROR(INDEX(A:S,MATCH(W3577,A:A,0),COLUMN(M$2)),0),IFERROR(INDEX(A:S,MATCH(AD3577,A:A,0),COLUMN(M$2)),0),IFERROR(INDEX(A:S,MATCH(AK3577,A:A,0),COLUMN(M$2)),0),IFERROR(INDEX(A:S,MATCH(AR3577,A:A,0),COLUMN(M$2)),0)),M3577)</f>
        <v/>
      </c>
      <c r="V3577" s="3" t="str">
        <f t="shared" si="7"/>
        <v/>
      </c>
    </row>
    <row r="3578" ht="15.75" customHeight="1">
      <c r="A3578" s="3" t="s">
        <v>3804</v>
      </c>
      <c r="B3578" s="4">
        <v>8.40254333482E11</v>
      </c>
      <c r="D3578" s="3" t="s">
        <v>101</v>
      </c>
      <c r="G3578" s="4">
        <v>102.0</v>
      </c>
      <c r="I3578" s="4">
        <v>3.0</v>
      </c>
      <c r="J3578" s="4">
        <v>97.0</v>
      </c>
      <c r="K3578" s="4">
        <v>0.0</v>
      </c>
      <c r="L3578" s="4">
        <v>0.0</v>
      </c>
      <c r="M3578" s="5"/>
      <c r="O3578" s="6">
        <f t="shared" si="2"/>
        <v>99</v>
      </c>
      <c r="P3578" s="3" t="s">
        <v>137</v>
      </c>
      <c r="Q3578" s="3" t="str">
        <f t="shared" si="3"/>
        <v>LC BARSTL</v>
      </c>
      <c r="R3578" s="3">
        <f t="shared" si="4"/>
        <v>99</v>
      </c>
      <c r="S3578" s="3" t="str">
        <f t="shared" si="5"/>
        <v/>
      </c>
      <c r="T3578" s="7">
        <f t="shared" si="6"/>
        <v>99</v>
      </c>
      <c r="U3578" s="8" t="str">
        <f t="array" ref="U3578">IF(W3578&lt;&gt;0,MAX(IFERROR(INDEX(A:S,MATCH(W3578,A:A,0),COLUMN(M$2)),0),IFERROR(INDEX(A:S,MATCH(AD3578,A:A,0),COLUMN(M$2)),0),IFERROR(INDEX(A:S,MATCH(AK3578,A:A,0),COLUMN(M$2)),0),IFERROR(INDEX(A:S,MATCH(AR3578,A:A,0),COLUMN(M$2)),0)),M3578)</f>
        <v/>
      </c>
      <c r="V3578" s="3" t="str">
        <f t="shared" si="7"/>
        <v/>
      </c>
    </row>
    <row r="3579" ht="15.75" customHeight="1">
      <c r="A3579" s="3" t="s">
        <v>3805</v>
      </c>
      <c r="B3579" s="4">
        <v>8.40254333499E11</v>
      </c>
      <c r="D3579" s="3" t="s">
        <v>101</v>
      </c>
      <c r="G3579" s="4">
        <v>95.0</v>
      </c>
      <c r="I3579" s="4">
        <v>0.0</v>
      </c>
      <c r="J3579" s="4">
        <v>93.0</v>
      </c>
      <c r="K3579" s="4">
        <v>0.0</v>
      </c>
      <c r="L3579" s="4">
        <v>0.0</v>
      </c>
      <c r="M3579" s="5"/>
      <c r="O3579" s="6">
        <f t="shared" si="2"/>
        <v>95</v>
      </c>
      <c r="P3579" s="3" t="s">
        <v>137</v>
      </c>
      <c r="Q3579" s="3" t="str">
        <f t="shared" si="3"/>
        <v>LC BARSTL</v>
      </c>
      <c r="R3579" s="3">
        <f t="shared" si="4"/>
        <v>95</v>
      </c>
      <c r="S3579" s="3" t="str">
        <f t="shared" si="5"/>
        <v/>
      </c>
      <c r="T3579" s="7">
        <f t="shared" si="6"/>
        <v>95</v>
      </c>
      <c r="U3579" s="8" t="str">
        <f t="array" ref="U3579">IF(W3579&lt;&gt;0,MAX(IFERROR(INDEX(A:S,MATCH(W3579,A:A,0),COLUMN(M$2)),0),IFERROR(INDEX(A:S,MATCH(AD3579,A:A,0),COLUMN(M$2)),0),IFERROR(INDEX(A:S,MATCH(AK3579,A:A,0),COLUMN(M$2)),0),IFERROR(INDEX(A:S,MATCH(AR3579,A:A,0),COLUMN(M$2)),0)),M3579)</f>
        <v/>
      </c>
      <c r="V3579" s="3" t="str">
        <f t="shared" si="7"/>
        <v/>
      </c>
    </row>
    <row r="3580" ht="15.75" customHeight="1">
      <c r="A3580" s="3" t="s">
        <v>3806</v>
      </c>
      <c r="B3580" s="4">
        <v>8.40254333505E11</v>
      </c>
      <c r="D3580" s="3" t="s">
        <v>101</v>
      </c>
      <c r="G3580" s="4">
        <v>48.0</v>
      </c>
      <c r="I3580" s="4">
        <v>4.0</v>
      </c>
      <c r="J3580" s="4">
        <v>42.0</v>
      </c>
      <c r="K3580" s="4">
        <v>0.0</v>
      </c>
      <c r="L3580" s="4">
        <v>0.0</v>
      </c>
      <c r="M3580" s="5"/>
      <c r="O3580" s="6">
        <f t="shared" si="2"/>
        <v>44</v>
      </c>
      <c r="P3580" s="3" t="s">
        <v>137</v>
      </c>
      <c r="Q3580" s="3" t="str">
        <f t="shared" si="3"/>
        <v>LC BARSTL</v>
      </c>
      <c r="R3580" s="3">
        <f t="shared" si="4"/>
        <v>44</v>
      </c>
      <c r="S3580" s="3" t="str">
        <f t="shared" si="5"/>
        <v/>
      </c>
      <c r="T3580" s="7">
        <f t="shared" si="6"/>
        <v>44</v>
      </c>
      <c r="U3580" s="8" t="str">
        <f t="array" ref="U3580">IF(W3580&lt;&gt;0,MAX(IFERROR(INDEX(A:S,MATCH(W3580,A:A,0),COLUMN(M$2)),0),IFERROR(INDEX(A:S,MATCH(AD3580,A:A,0),COLUMN(M$2)),0),IFERROR(INDEX(A:S,MATCH(AK3580,A:A,0),COLUMN(M$2)),0),IFERROR(INDEX(A:S,MATCH(AR3580,A:A,0),COLUMN(M$2)),0)),M3580)</f>
        <v/>
      </c>
      <c r="V3580" s="3" t="str">
        <f t="shared" si="7"/>
        <v/>
      </c>
    </row>
    <row r="3581" ht="15.75" customHeight="1">
      <c r="A3581" s="3" t="s">
        <v>3807</v>
      </c>
      <c r="B3581" s="4">
        <v>8.40254333512E11</v>
      </c>
      <c r="D3581" s="3" t="s">
        <v>101</v>
      </c>
      <c r="G3581" s="4">
        <v>51.0</v>
      </c>
      <c r="I3581" s="4">
        <v>2.0</v>
      </c>
      <c r="J3581" s="4">
        <v>47.0</v>
      </c>
      <c r="K3581" s="4">
        <v>0.0</v>
      </c>
      <c r="L3581" s="4">
        <v>0.0</v>
      </c>
      <c r="M3581" s="5"/>
      <c r="O3581" s="6">
        <f t="shared" si="2"/>
        <v>49</v>
      </c>
      <c r="P3581" s="3" t="s">
        <v>137</v>
      </c>
      <c r="Q3581" s="3" t="str">
        <f t="shared" si="3"/>
        <v>LC BARSTL</v>
      </c>
      <c r="R3581" s="3">
        <f t="shared" si="4"/>
        <v>49</v>
      </c>
      <c r="S3581" s="3" t="str">
        <f t="shared" si="5"/>
        <v/>
      </c>
      <c r="T3581" s="7">
        <f t="shared" si="6"/>
        <v>49</v>
      </c>
      <c r="U3581" s="8" t="str">
        <f t="array" ref="U3581">IF(W3581&lt;&gt;0,MAX(IFERROR(INDEX(A:S,MATCH(W3581,A:A,0),COLUMN(M$2)),0),IFERROR(INDEX(A:S,MATCH(AD3581,A:A,0),COLUMN(M$2)),0),IFERROR(INDEX(A:S,MATCH(AK3581,A:A,0),COLUMN(M$2)),0),IFERROR(INDEX(A:S,MATCH(AR3581,A:A,0),COLUMN(M$2)),0)),M3581)</f>
        <v/>
      </c>
      <c r="V3581" s="3" t="str">
        <f t="shared" si="7"/>
        <v/>
      </c>
    </row>
    <row r="3582" ht="15.75" customHeight="1">
      <c r="A3582" s="3" t="s">
        <v>3970</v>
      </c>
      <c r="B3582" s="4">
        <v>8.40254333529E11</v>
      </c>
      <c r="D3582" s="3" t="s">
        <v>101</v>
      </c>
      <c r="G3582" s="4">
        <v>27.0</v>
      </c>
      <c r="I3582" s="4">
        <v>0.0</v>
      </c>
      <c r="J3582" s="4">
        <v>25.0</v>
      </c>
      <c r="K3582" s="4">
        <v>0.0</v>
      </c>
      <c r="L3582" s="4">
        <v>0.0</v>
      </c>
      <c r="M3582" s="5"/>
      <c r="O3582" s="6">
        <f t="shared" si="2"/>
        <v>27</v>
      </c>
      <c r="P3582" s="3" t="s">
        <v>137</v>
      </c>
      <c r="Q3582" s="3" t="str">
        <f t="shared" si="3"/>
        <v>LC BARSTL</v>
      </c>
      <c r="R3582" s="3">
        <f t="shared" si="4"/>
        <v>27</v>
      </c>
      <c r="S3582" s="3" t="str">
        <f t="shared" si="5"/>
        <v/>
      </c>
      <c r="T3582" s="7">
        <f t="shared" si="6"/>
        <v>27</v>
      </c>
      <c r="U3582" s="8" t="str">
        <f t="array" ref="U3582">IF(W3582&lt;&gt;0,MAX(IFERROR(INDEX(A:S,MATCH(W3582,A:A,0),COLUMN(M$2)),0),IFERROR(INDEX(A:S,MATCH(AD3582,A:A,0),COLUMN(M$2)),0),IFERROR(INDEX(A:S,MATCH(AK3582,A:A,0),COLUMN(M$2)),0),IFERROR(INDEX(A:S,MATCH(AR3582,A:A,0),COLUMN(M$2)),0)),M3582)</f>
        <v/>
      </c>
      <c r="V3582" s="3" t="str">
        <f t="shared" si="7"/>
        <v/>
      </c>
    </row>
    <row r="3583" ht="15.75" customHeight="1">
      <c r="A3583" s="3" t="s">
        <v>3971</v>
      </c>
      <c r="B3583" s="4">
        <v>8.40254333536E11</v>
      </c>
      <c r="D3583" s="3" t="s">
        <v>101</v>
      </c>
      <c r="G3583" s="4">
        <v>31.0</v>
      </c>
      <c r="I3583" s="4">
        <v>5.0</v>
      </c>
      <c r="J3583" s="4">
        <v>24.0</v>
      </c>
      <c r="K3583" s="4">
        <v>0.0</v>
      </c>
      <c r="L3583" s="4">
        <v>0.0</v>
      </c>
      <c r="M3583" s="5"/>
      <c r="O3583" s="6">
        <f t="shared" si="2"/>
        <v>26</v>
      </c>
      <c r="P3583" s="3" t="s">
        <v>137</v>
      </c>
      <c r="Q3583" s="3" t="str">
        <f t="shared" si="3"/>
        <v>LC BARSTL</v>
      </c>
      <c r="R3583" s="3">
        <f t="shared" si="4"/>
        <v>26</v>
      </c>
      <c r="S3583" s="3" t="str">
        <f t="shared" si="5"/>
        <v/>
      </c>
      <c r="T3583" s="7">
        <f t="shared" si="6"/>
        <v>26</v>
      </c>
      <c r="U3583" s="8" t="str">
        <f t="array" ref="U3583">IF(W3583&lt;&gt;0,MAX(IFERROR(INDEX(A:S,MATCH(W3583,A:A,0),COLUMN(M$2)),0),IFERROR(INDEX(A:S,MATCH(AD3583,A:A,0),COLUMN(M$2)),0),IFERROR(INDEX(A:S,MATCH(AK3583,A:A,0),COLUMN(M$2)),0),IFERROR(INDEX(A:S,MATCH(AR3583,A:A,0),COLUMN(M$2)),0)),M3583)</f>
        <v/>
      </c>
      <c r="V3583" s="3" t="str">
        <f t="shared" si="7"/>
        <v/>
      </c>
    </row>
    <row r="3584" ht="15.75" customHeight="1">
      <c r="A3584" s="3" t="s">
        <v>3810</v>
      </c>
      <c r="B3584" s="4">
        <v>8.40254333543E11</v>
      </c>
      <c r="D3584" s="3" t="s">
        <v>101</v>
      </c>
      <c r="G3584" s="4">
        <v>306.0</v>
      </c>
      <c r="I3584" s="4">
        <v>52.0</v>
      </c>
      <c r="J3584" s="4">
        <v>252.0</v>
      </c>
      <c r="K3584" s="4">
        <v>0.0</v>
      </c>
      <c r="L3584" s="4">
        <v>0.0</v>
      </c>
      <c r="M3584" s="5"/>
      <c r="O3584" s="6">
        <f t="shared" si="2"/>
        <v>254</v>
      </c>
      <c r="P3584" s="3" t="s">
        <v>137</v>
      </c>
      <c r="Q3584" s="3" t="str">
        <f t="shared" si="3"/>
        <v>LC BARSTL</v>
      </c>
      <c r="R3584" s="3">
        <f t="shared" si="4"/>
        <v>254</v>
      </c>
      <c r="S3584" s="3" t="str">
        <f t="shared" si="5"/>
        <v/>
      </c>
      <c r="T3584" s="7">
        <f t="shared" si="6"/>
        <v>254</v>
      </c>
      <c r="U3584" s="8" t="str">
        <f t="array" ref="U3584">IF(W3584&lt;&gt;0,MAX(IFERROR(INDEX(A:S,MATCH(W3584,A:A,0),COLUMN(M$2)),0),IFERROR(INDEX(A:S,MATCH(AD3584,A:A,0),COLUMN(M$2)),0),IFERROR(INDEX(A:S,MATCH(AK3584,A:A,0),COLUMN(M$2)),0),IFERROR(INDEX(A:S,MATCH(AR3584,A:A,0),COLUMN(M$2)),0)),M3584)</f>
        <v/>
      </c>
      <c r="V3584" s="3" t="str">
        <f t="shared" si="7"/>
        <v/>
      </c>
    </row>
    <row r="3585" ht="15.75" customHeight="1">
      <c r="A3585" s="3" t="s">
        <v>3811</v>
      </c>
      <c r="B3585" s="4">
        <v>8.4025433355E11</v>
      </c>
      <c r="D3585" s="3" t="s">
        <v>101</v>
      </c>
      <c r="G3585" s="4">
        <v>254.0</v>
      </c>
      <c r="I3585" s="4">
        <v>9.0</v>
      </c>
      <c r="J3585" s="4">
        <v>243.0</v>
      </c>
      <c r="K3585" s="4">
        <v>0.0</v>
      </c>
      <c r="L3585" s="4">
        <v>0.0</v>
      </c>
      <c r="M3585" s="5"/>
      <c r="O3585" s="6">
        <f t="shared" si="2"/>
        <v>245</v>
      </c>
      <c r="P3585" s="3" t="s">
        <v>137</v>
      </c>
      <c r="Q3585" s="3" t="str">
        <f t="shared" si="3"/>
        <v>LC BARSTL</v>
      </c>
      <c r="R3585" s="3">
        <f t="shared" si="4"/>
        <v>245</v>
      </c>
      <c r="S3585" s="3" t="str">
        <f t="shared" si="5"/>
        <v/>
      </c>
      <c r="T3585" s="7">
        <f t="shared" si="6"/>
        <v>245</v>
      </c>
      <c r="U3585" s="8" t="str">
        <f t="array" ref="U3585">IF(W3585&lt;&gt;0,MAX(IFERROR(INDEX(A:S,MATCH(W3585,A:A,0),COLUMN(M$2)),0),IFERROR(INDEX(A:S,MATCH(AD3585,A:A,0),COLUMN(M$2)),0),IFERROR(INDEX(A:S,MATCH(AK3585,A:A,0),COLUMN(M$2)),0),IFERROR(INDEX(A:S,MATCH(AR3585,A:A,0),COLUMN(M$2)),0)),M3585)</f>
        <v/>
      </c>
      <c r="V3585" s="3" t="str">
        <f t="shared" si="7"/>
        <v/>
      </c>
    </row>
    <row r="3586" ht="15.75" customHeight="1">
      <c r="A3586" s="3" t="s">
        <v>3816</v>
      </c>
      <c r="B3586" s="4">
        <v>8.40254333567E11</v>
      </c>
      <c r="D3586" s="3" t="s">
        <v>101</v>
      </c>
      <c r="G3586" s="4">
        <v>113.0</v>
      </c>
      <c r="I3586" s="4">
        <v>1.0</v>
      </c>
      <c r="J3586" s="4">
        <v>110.0</v>
      </c>
      <c r="K3586" s="4">
        <v>0.0</v>
      </c>
      <c r="L3586" s="4">
        <v>0.0</v>
      </c>
      <c r="M3586" s="5"/>
      <c r="O3586" s="6">
        <f t="shared" si="2"/>
        <v>112</v>
      </c>
      <c r="P3586" s="3" t="s">
        <v>137</v>
      </c>
      <c r="Q3586" s="3" t="str">
        <f t="shared" si="3"/>
        <v>LC BARSTL</v>
      </c>
      <c r="R3586" s="3">
        <f t="shared" si="4"/>
        <v>112</v>
      </c>
      <c r="S3586" s="3" t="str">
        <f t="shared" si="5"/>
        <v/>
      </c>
      <c r="T3586" s="7">
        <f t="shared" si="6"/>
        <v>112</v>
      </c>
      <c r="U3586" s="8" t="str">
        <f t="array" ref="U3586">IF(W3586&lt;&gt;0,MAX(IFERROR(INDEX(A:S,MATCH(W3586,A:A,0),COLUMN(M$2)),0),IFERROR(INDEX(A:S,MATCH(AD3586,A:A,0),COLUMN(M$2)),0),IFERROR(INDEX(A:S,MATCH(AK3586,A:A,0),COLUMN(M$2)),0),IFERROR(INDEX(A:S,MATCH(AR3586,A:A,0),COLUMN(M$2)),0)),M3586)</f>
        <v/>
      </c>
      <c r="V3586" s="3" t="str">
        <f t="shared" si="7"/>
        <v/>
      </c>
    </row>
    <row r="3587" ht="15.75" customHeight="1">
      <c r="A3587" s="3" t="s">
        <v>3817</v>
      </c>
      <c r="B3587" s="4">
        <v>8.40254333574E11</v>
      </c>
      <c r="D3587" s="3" t="s">
        <v>101</v>
      </c>
      <c r="G3587" s="4">
        <v>29.0</v>
      </c>
      <c r="I3587" s="4">
        <v>4.0</v>
      </c>
      <c r="J3587" s="4">
        <v>23.0</v>
      </c>
      <c r="K3587" s="4">
        <v>0.0</v>
      </c>
      <c r="L3587" s="4">
        <v>0.0</v>
      </c>
      <c r="M3587" s="5"/>
      <c r="O3587" s="6">
        <f t="shared" si="2"/>
        <v>25</v>
      </c>
      <c r="P3587" s="3" t="s">
        <v>137</v>
      </c>
      <c r="Q3587" s="3" t="str">
        <f t="shared" si="3"/>
        <v>LC BARSTL</v>
      </c>
      <c r="R3587" s="3">
        <f t="shared" si="4"/>
        <v>25</v>
      </c>
      <c r="S3587" s="3" t="str">
        <f t="shared" si="5"/>
        <v/>
      </c>
      <c r="T3587" s="7">
        <f t="shared" si="6"/>
        <v>25</v>
      </c>
      <c r="U3587" s="8" t="str">
        <f t="array" ref="U3587">IF(W3587&lt;&gt;0,MAX(IFERROR(INDEX(A:S,MATCH(W3587,A:A,0),COLUMN(M$2)),0),IFERROR(INDEX(A:S,MATCH(AD3587,A:A,0),COLUMN(M$2)),0),IFERROR(INDEX(A:S,MATCH(AK3587,A:A,0),COLUMN(M$2)),0),IFERROR(INDEX(A:S,MATCH(AR3587,A:A,0),COLUMN(M$2)),0)),M3587)</f>
        <v/>
      </c>
      <c r="V3587" s="3" t="str">
        <f t="shared" si="7"/>
        <v/>
      </c>
    </row>
    <row r="3588" ht="15.75" customHeight="1">
      <c r="A3588" s="3" t="s">
        <v>3973</v>
      </c>
      <c r="B3588" s="4">
        <v>8.40254333581E11</v>
      </c>
      <c r="D3588" s="3" t="s">
        <v>101</v>
      </c>
      <c r="G3588" s="4">
        <v>126.0</v>
      </c>
      <c r="I3588" s="4">
        <v>5.0</v>
      </c>
      <c r="J3588" s="4">
        <v>119.0</v>
      </c>
      <c r="K3588" s="4">
        <v>0.0</v>
      </c>
      <c r="L3588" s="4">
        <v>0.0</v>
      </c>
      <c r="M3588" s="5"/>
      <c r="O3588" s="6">
        <f t="shared" si="2"/>
        <v>121</v>
      </c>
      <c r="P3588" s="3" t="s">
        <v>137</v>
      </c>
      <c r="Q3588" s="3" t="str">
        <f t="shared" si="3"/>
        <v>LC BARSTL</v>
      </c>
      <c r="R3588" s="3">
        <f t="shared" si="4"/>
        <v>121</v>
      </c>
      <c r="S3588" s="3" t="str">
        <f t="shared" si="5"/>
        <v/>
      </c>
      <c r="T3588" s="7">
        <f t="shared" si="6"/>
        <v>121</v>
      </c>
      <c r="U3588" s="8" t="str">
        <f t="array" ref="U3588">IF(W3588&lt;&gt;0,MAX(IFERROR(INDEX(A:S,MATCH(W3588,A:A,0),COLUMN(M$2)),0),IFERROR(INDEX(A:S,MATCH(AD3588,A:A,0),COLUMN(M$2)),0),IFERROR(INDEX(A:S,MATCH(AK3588,A:A,0),COLUMN(M$2)),0),IFERROR(INDEX(A:S,MATCH(AR3588,A:A,0),COLUMN(M$2)),0)),M3588)</f>
        <v/>
      </c>
      <c r="V3588" s="3" t="str">
        <f t="shared" si="7"/>
        <v/>
      </c>
    </row>
    <row r="3589" ht="15.75" customHeight="1">
      <c r="A3589" s="3" t="s">
        <v>3974</v>
      </c>
      <c r="B3589" s="4">
        <v>8.40254333598E11</v>
      </c>
      <c r="D3589" s="3" t="s">
        <v>101</v>
      </c>
      <c r="G3589" s="4">
        <v>36.0</v>
      </c>
      <c r="I3589" s="4">
        <v>2.0</v>
      </c>
      <c r="J3589" s="4">
        <v>32.0</v>
      </c>
      <c r="K3589" s="4">
        <v>0.0</v>
      </c>
      <c r="L3589" s="4">
        <v>0.0</v>
      </c>
      <c r="M3589" s="5"/>
      <c r="O3589" s="6">
        <f t="shared" si="2"/>
        <v>34</v>
      </c>
      <c r="P3589" s="3" t="s">
        <v>137</v>
      </c>
      <c r="Q3589" s="3" t="str">
        <f t="shared" si="3"/>
        <v>LC BARSTL</v>
      </c>
      <c r="R3589" s="3">
        <f t="shared" si="4"/>
        <v>34</v>
      </c>
      <c r="S3589" s="3" t="str">
        <f t="shared" si="5"/>
        <v/>
      </c>
      <c r="T3589" s="7">
        <f t="shared" si="6"/>
        <v>34</v>
      </c>
      <c r="U3589" s="8" t="str">
        <f t="array" ref="U3589">IF(W3589&lt;&gt;0,MAX(IFERROR(INDEX(A:S,MATCH(W3589,A:A,0),COLUMN(M$2)),0),IFERROR(INDEX(A:S,MATCH(AD3589,A:A,0),COLUMN(M$2)),0),IFERROR(INDEX(A:S,MATCH(AK3589,A:A,0),COLUMN(M$2)),0),IFERROR(INDEX(A:S,MATCH(AR3589,A:A,0),COLUMN(M$2)),0)),M3589)</f>
        <v/>
      </c>
      <c r="V3589" s="3" t="str">
        <f t="shared" si="7"/>
        <v/>
      </c>
    </row>
    <row r="3590" ht="15.75" customHeight="1">
      <c r="A3590" s="3" t="s">
        <v>3818</v>
      </c>
      <c r="B3590" s="4">
        <v>8.40254333604E11</v>
      </c>
      <c r="D3590" s="3" t="s">
        <v>101</v>
      </c>
      <c r="G3590" s="4">
        <v>211.0</v>
      </c>
      <c r="I3590" s="4">
        <v>0.0</v>
      </c>
      <c r="J3590" s="4">
        <v>209.0</v>
      </c>
      <c r="K3590" s="4">
        <v>0.0</v>
      </c>
      <c r="L3590" s="4">
        <v>0.0</v>
      </c>
      <c r="M3590" s="5">
        <v>45261.0</v>
      </c>
      <c r="N3590" s="3">
        <v>50.0</v>
      </c>
      <c r="O3590" s="6">
        <f t="shared" si="2"/>
        <v>211</v>
      </c>
      <c r="P3590" s="3" t="s">
        <v>137</v>
      </c>
      <c r="Q3590" s="3" t="str">
        <f t="shared" si="3"/>
        <v>LC BARSTL</v>
      </c>
      <c r="R3590" s="3">
        <f t="shared" si="4"/>
        <v>211</v>
      </c>
      <c r="S3590" s="3" t="str">
        <f t="shared" si="5"/>
        <v/>
      </c>
      <c r="T3590" s="7">
        <f t="shared" si="6"/>
        <v>211</v>
      </c>
      <c r="U3590" s="8">
        <f t="array" ref="U3590">IF(W3590&lt;&gt;0,MAX(IFERROR(INDEX(A:S,MATCH(W3590,A:A,0),COLUMN(M$2)),0),IFERROR(INDEX(A:S,MATCH(AD3590,A:A,0),COLUMN(M$2)),0),IFERROR(INDEX(A:S,MATCH(AK3590,A:A,0),COLUMN(M$2)),0),IFERROR(INDEX(A:S,MATCH(AR3590,A:A,0),COLUMN(M$2)),0)),M3590)</f>
        <v>45261</v>
      </c>
      <c r="V3590" s="3">
        <f t="shared" si="7"/>
        <v>50</v>
      </c>
    </row>
    <row r="3591" ht="15.75" customHeight="1">
      <c r="A3591" s="3" t="s">
        <v>3819</v>
      </c>
      <c r="B3591" s="4">
        <v>8.40254333611E11</v>
      </c>
      <c r="D3591" s="3" t="s">
        <v>101</v>
      </c>
      <c r="G3591" s="4">
        <v>15.0</v>
      </c>
      <c r="H3591" s="3">
        <v>40.0</v>
      </c>
      <c r="I3591" s="4">
        <v>8.0</v>
      </c>
      <c r="J3591" s="4">
        <v>5.0</v>
      </c>
      <c r="K3591" s="4">
        <v>0.0</v>
      </c>
      <c r="L3591" s="4">
        <v>0.0</v>
      </c>
      <c r="M3591" s="5">
        <v>45235.0</v>
      </c>
      <c r="O3591" s="6">
        <f t="shared" si="2"/>
        <v>7</v>
      </c>
      <c r="P3591" s="3" t="s">
        <v>137</v>
      </c>
      <c r="Q3591" s="3" t="str">
        <f t="shared" si="3"/>
        <v>LC BARSTL</v>
      </c>
      <c r="R3591" s="3">
        <f t="shared" si="4"/>
        <v>7</v>
      </c>
      <c r="S3591" s="3">
        <f t="shared" si="5"/>
        <v>40</v>
      </c>
      <c r="T3591" s="7">
        <f t="shared" si="6"/>
        <v>7</v>
      </c>
      <c r="U3591" s="8">
        <f t="array" ref="U3591">IF(W3591&lt;&gt;0,MAX(IFERROR(INDEX(A:S,MATCH(W3591,A:A,0),COLUMN(M$2)),0),IFERROR(INDEX(A:S,MATCH(AD3591,A:A,0),COLUMN(M$2)),0),IFERROR(INDEX(A:S,MATCH(AK3591,A:A,0),COLUMN(M$2)),0),IFERROR(INDEX(A:S,MATCH(AR3591,A:A,0),COLUMN(M$2)),0)),M3591)</f>
        <v>45235</v>
      </c>
      <c r="V3591" s="3" t="str">
        <f t="shared" si="7"/>
        <v/>
      </c>
    </row>
    <row r="3592" ht="15.75" customHeight="1">
      <c r="A3592" s="3" t="s">
        <v>3820</v>
      </c>
      <c r="B3592" s="4">
        <v>8.40254333628E11</v>
      </c>
      <c r="D3592" s="3" t="s">
        <v>101</v>
      </c>
      <c r="G3592" s="4">
        <v>247.0</v>
      </c>
      <c r="I3592" s="4">
        <v>26.0</v>
      </c>
      <c r="J3592" s="4">
        <v>219.0</v>
      </c>
      <c r="K3592" s="4">
        <v>0.0</v>
      </c>
      <c r="L3592" s="4">
        <v>0.0</v>
      </c>
      <c r="M3592" s="5"/>
      <c r="O3592" s="6">
        <f t="shared" si="2"/>
        <v>221</v>
      </c>
      <c r="P3592" s="3" t="s">
        <v>137</v>
      </c>
      <c r="Q3592" s="3" t="str">
        <f t="shared" si="3"/>
        <v>LC BARSTL</v>
      </c>
      <c r="R3592" s="3">
        <f t="shared" si="4"/>
        <v>221</v>
      </c>
      <c r="S3592" s="3" t="str">
        <f t="shared" si="5"/>
        <v/>
      </c>
      <c r="T3592" s="7">
        <f t="shared" si="6"/>
        <v>221</v>
      </c>
      <c r="U3592" s="8" t="str">
        <f t="array" ref="U3592">IF(W3592&lt;&gt;0,MAX(IFERROR(INDEX(A:S,MATCH(W3592,A:A,0),COLUMN(M$2)),0),IFERROR(INDEX(A:S,MATCH(AD3592,A:A,0),COLUMN(M$2)),0),IFERROR(INDEX(A:S,MATCH(AK3592,A:A,0),COLUMN(M$2)),0),IFERROR(INDEX(A:S,MATCH(AR3592,A:A,0),COLUMN(M$2)),0)),M3592)</f>
        <v/>
      </c>
      <c r="V3592" s="3" t="str">
        <f t="shared" si="7"/>
        <v/>
      </c>
    </row>
    <row r="3593" ht="15.75" customHeight="1">
      <c r="A3593" s="3" t="s">
        <v>3821</v>
      </c>
      <c r="B3593" s="4">
        <v>8.40254333635E11</v>
      </c>
      <c r="D3593" s="3" t="s">
        <v>101</v>
      </c>
      <c r="G3593" s="4">
        <v>43.0</v>
      </c>
      <c r="H3593" s="3">
        <v>30.0</v>
      </c>
      <c r="I3593" s="4">
        <v>7.0</v>
      </c>
      <c r="J3593" s="4">
        <v>34.0</v>
      </c>
      <c r="K3593" s="4">
        <v>0.0</v>
      </c>
      <c r="L3593" s="4">
        <v>0.0</v>
      </c>
      <c r="M3593" s="5">
        <v>45235.0</v>
      </c>
      <c r="O3593" s="6">
        <f t="shared" si="2"/>
        <v>36</v>
      </c>
      <c r="P3593" s="3" t="s">
        <v>137</v>
      </c>
      <c r="Q3593" s="3" t="str">
        <f t="shared" si="3"/>
        <v>LC BARSTL</v>
      </c>
      <c r="R3593" s="3">
        <f t="shared" si="4"/>
        <v>36</v>
      </c>
      <c r="S3593" s="3">
        <f t="shared" si="5"/>
        <v>30</v>
      </c>
      <c r="T3593" s="7">
        <f t="shared" si="6"/>
        <v>36</v>
      </c>
      <c r="U3593" s="8">
        <f t="array" ref="U3593">IF(W3593&lt;&gt;0,MAX(IFERROR(INDEX(A:S,MATCH(W3593,A:A,0),COLUMN(M$2)),0),IFERROR(INDEX(A:S,MATCH(AD3593,A:A,0),COLUMN(M$2)),0),IFERROR(INDEX(A:S,MATCH(AK3593,A:A,0),COLUMN(M$2)),0),IFERROR(INDEX(A:S,MATCH(AR3593,A:A,0),COLUMN(M$2)),0)),M3593)</f>
        <v>45235</v>
      </c>
      <c r="V3593" s="3" t="str">
        <f t="shared" si="7"/>
        <v/>
      </c>
    </row>
    <row r="3594" ht="15.75" customHeight="1">
      <c r="A3594" s="3" t="s">
        <v>3822</v>
      </c>
      <c r="B3594" s="4">
        <v>8.40254333642E11</v>
      </c>
      <c r="D3594" s="3" t="s">
        <v>101</v>
      </c>
      <c r="G3594" s="4">
        <v>28.0</v>
      </c>
      <c r="I3594" s="4">
        <v>2.0</v>
      </c>
      <c r="J3594" s="4">
        <v>24.0</v>
      </c>
      <c r="K3594" s="4">
        <v>0.0</v>
      </c>
      <c r="L3594" s="4">
        <v>0.0</v>
      </c>
      <c r="M3594" s="5"/>
      <c r="O3594" s="6">
        <f t="shared" si="2"/>
        <v>26</v>
      </c>
      <c r="P3594" s="3" t="s">
        <v>137</v>
      </c>
      <c r="Q3594" s="3" t="str">
        <f t="shared" si="3"/>
        <v>LC BARSTL</v>
      </c>
      <c r="R3594" s="3">
        <f t="shared" si="4"/>
        <v>26</v>
      </c>
      <c r="S3594" s="3" t="str">
        <f t="shared" si="5"/>
        <v/>
      </c>
      <c r="T3594" s="7">
        <f t="shared" si="6"/>
        <v>26</v>
      </c>
      <c r="U3594" s="8" t="str">
        <f t="array" ref="U3594">IF(W3594&lt;&gt;0,MAX(IFERROR(INDEX(A:S,MATCH(W3594,A:A,0),COLUMN(M$2)),0),IFERROR(INDEX(A:S,MATCH(AD3594,A:A,0),COLUMN(M$2)),0),IFERROR(INDEX(A:S,MATCH(AK3594,A:A,0),COLUMN(M$2)),0),IFERROR(INDEX(A:S,MATCH(AR3594,A:A,0),COLUMN(M$2)),0)),M3594)</f>
        <v/>
      </c>
      <c r="V3594" s="3" t="str">
        <f t="shared" si="7"/>
        <v/>
      </c>
    </row>
    <row r="3595" ht="15.75" customHeight="1">
      <c r="A3595" s="3" t="s">
        <v>3823</v>
      </c>
      <c r="B3595" s="4">
        <v>8.40254333659E11</v>
      </c>
      <c r="D3595" s="3" t="s">
        <v>101</v>
      </c>
      <c r="G3595" s="4">
        <v>36.0</v>
      </c>
      <c r="I3595" s="4">
        <v>2.0</v>
      </c>
      <c r="J3595" s="4">
        <v>32.0</v>
      </c>
      <c r="K3595" s="4">
        <v>0.0</v>
      </c>
      <c r="L3595" s="4">
        <v>0.0</v>
      </c>
      <c r="M3595" s="5"/>
      <c r="O3595" s="6">
        <f t="shared" si="2"/>
        <v>34</v>
      </c>
      <c r="P3595" s="3" t="s">
        <v>137</v>
      </c>
      <c r="Q3595" s="3" t="str">
        <f t="shared" si="3"/>
        <v>LC BARSTL</v>
      </c>
      <c r="R3595" s="3">
        <f t="shared" si="4"/>
        <v>34</v>
      </c>
      <c r="S3595" s="3" t="str">
        <f t="shared" si="5"/>
        <v/>
      </c>
      <c r="T3595" s="7">
        <f t="shared" si="6"/>
        <v>34</v>
      </c>
      <c r="U3595" s="8" t="str">
        <f t="array" ref="U3595">IF(W3595&lt;&gt;0,MAX(IFERROR(INDEX(A:S,MATCH(W3595,A:A,0),COLUMN(M$2)),0),IFERROR(INDEX(A:S,MATCH(AD3595,A:A,0),COLUMN(M$2)),0),IFERROR(INDEX(A:S,MATCH(AK3595,A:A,0),COLUMN(M$2)),0),IFERROR(INDEX(A:S,MATCH(AR3595,A:A,0),COLUMN(M$2)),0)),M3595)</f>
        <v/>
      </c>
      <c r="V3595" s="3" t="str">
        <f t="shared" si="7"/>
        <v/>
      </c>
    </row>
    <row r="3596" ht="15.75" customHeight="1">
      <c r="A3596" s="3" t="s">
        <v>3824</v>
      </c>
      <c r="B3596" s="4">
        <v>8.40254333666E11</v>
      </c>
      <c r="D3596" s="3" t="s">
        <v>101</v>
      </c>
      <c r="G3596" s="4">
        <v>25.0</v>
      </c>
      <c r="I3596" s="4">
        <v>4.0</v>
      </c>
      <c r="J3596" s="4">
        <v>19.0</v>
      </c>
      <c r="K3596" s="4">
        <v>0.0</v>
      </c>
      <c r="L3596" s="4">
        <v>0.0</v>
      </c>
      <c r="M3596" s="5"/>
      <c r="O3596" s="6">
        <f t="shared" si="2"/>
        <v>21</v>
      </c>
      <c r="P3596" s="3" t="s">
        <v>137</v>
      </c>
      <c r="Q3596" s="3" t="str">
        <f t="shared" si="3"/>
        <v>LC BARSTL</v>
      </c>
      <c r="R3596" s="3">
        <f t="shared" si="4"/>
        <v>21</v>
      </c>
      <c r="S3596" s="3" t="str">
        <f t="shared" si="5"/>
        <v/>
      </c>
      <c r="T3596" s="7">
        <f t="shared" si="6"/>
        <v>21</v>
      </c>
      <c r="U3596" s="8" t="str">
        <f t="array" ref="U3596">IF(W3596&lt;&gt;0,MAX(IFERROR(INDEX(A:S,MATCH(W3596,A:A,0),COLUMN(M$2)),0),IFERROR(INDEX(A:S,MATCH(AD3596,A:A,0),COLUMN(M$2)),0),IFERROR(INDEX(A:S,MATCH(AK3596,A:A,0),COLUMN(M$2)),0),IFERROR(INDEX(A:S,MATCH(AR3596,A:A,0),COLUMN(M$2)),0)),M3596)</f>
        <v/>
      </c>
      <c r="V3596" s="3" t="str">
        <f t="shared" si="7"/>
        <v/>
      </c>
    </row>
    <row r="3597" ht="15.75" customHeight="1">
      <c r="A3597" s="3" t="s">
        <v>3825</v>
      </c>
      <c r="B3597" s="4">
        <v>8.40254333673E11</v>
      </c>
      <c r="D3597" s="3" t="s">
        <v>101</v>
      </c>
      <c r="G3597" s="4">
        <v>50.0</v>
      </c>
      <c r="I3597" s="4">
        <v>0.0</v>
      </c>
      <c r="J3597" s="4">
        <v>48.0</v>
      </c>
      <c r="K3597" s="4">
        <v>0.0</v>
      </c>
      <c r="L3597" s="4">
        <v>0.0</v>
      </c>
      <c r="M3597" s="5"/>
      <c r="O3597" s="6">
        <f t="shared" si="2"/>
        <v>50</v>
      </c>
      <c r="P3597" s="3" t="s">
        <v>137</v>
      </c>
      <c r="Q3597" s="3" t="str">
        <f t="shared" si="3"/>
        <v>LC BARSTL</v>
      </c>
      <c r="R3597" s="3">
        <f t="shared" si="4"/>
        <v>50</v>
      </c>
      <c r="S3597" s="3" t="str">
        <f t="shared" si="5"/>
        <v/>
      </c>
      <c r="T3597" s="7">
        <f t="shared" si="6"/>
        <v>50</v>
      </c>
      <c r="U3597" s="8" t="str">
        <f t="array" ref="U3597">IF(W3597&lt;&gt;0,MAX(IFERROR(INDEX(A:S,MATCH(W3597,A:A,0),COLUMN(M$2)),0),IFERROR(INDEX(A:S,MATCH(AD3597,A:A,0),COLUMN(M$2)),0),IFERROR(INDEX(A:S,MATCH(AK3597,A:A,0),COLUMN(M$2)),0),IFERROR(INDEX(A:S,MATCH(AR3597,A:A,0),COLUMN(M$2)),0)),M3597)</f>
        <v/>
      </c>
      <c r="V3597" s="3" t="str">
        <f t="shared" si="7"/>
        <v/>
      </c>
    </row>
    <row r="3598" ht="15.75" customHeight="1">
      <c r="A3598" s="3" t="s">
        <v>3975</v>
      </c>
      <c r="B3598" s="4" t="str">
        <f t="shared" ref="B3598:B3618" si="161">A3598</f>
        <v>SETDKYMALT5</v>
      </c>
      <c r="D3598" s="3" t="s">
        <v>371</v>
      </c>
      <c r="G3598" s="4"/>
      <c r="I3598" s="4">
        <v>0.0</v>
      </c>
      <c r="J3598" s="4">
        <v>10.0</v>
      </c>
      <c r="K3598" s="4">
        <v>0.0</v>
      </c>
      <c r="L3598" s="4">
        <v>0.0</v>
      </c>
      <c r="O3598" s="6">
        <f t="shared" si="2"/>
        <v>10</v>
      </c>
      <c r="P3598" s="3" t="s">
        <v>51</v>
      </c>
      <c r="Q3598" s="3" t="str">
        <f t="shared" si="3"/>
        <v>ZZ</v>
      </c>
      <c r="R3598" s="3">
        <f t="shared" si="4"/>
        <v>7</v>
      </c>
      <c r="S3598" s="3">
        <f t="shared" si="5"/>
        <v>0</v>
      </c>
      <c r="T3598" s="7">
        <f t="shared" si="6"/>
        <v>10</v>
      </c>
      <c r="U3598" s="8">
        <f t="array" ref="U3598">IF(W3598&lt;&gt;0,MAX(IFERROR(INDEX(A:S,MATCH(W3598,A:A,0),COLUMN(M$2)),0),IFERROR(INDEX(A:S,MATCH(AD3598,A:A,0),COLUMN(M$2)),0),IFERROR(INDEX(A:S,MATCH(AK3598,A:A,0),COLUMN(M$2)),0),IFERROR(INDEX(A:S,MATCH(AR3598,A:A,0),COLUMN(M$2)),0)),M3598)</f>
        <v>45270</v>
      </c>
      <c r="V3598" s="3">
        <f t="shared" si="7"/>
        <v>11</v>
      </c>
      <c r="W3598" s="3" t="s">
        <v>3832</v>
      </c>
      <c r="X3598" s="3">
        <v>1.0</v>
      </c>
      <c r="Y3598" s="3">
        <f t="array" ref="Y3598">ROUNDDOWN(INDEX($A:$O,MATCH(W3598,$A:$A,0),COLUMN(O$1))/X3598,0)</f>
        <v>7</v>
      </c>
      <c r="Z3598" s="3">
        <f t="array" ref="Z3598">ROUNDDOWN(INDEX($A:$J,MATCH(W3598,$A:$A,0),COLUMN(H$1))/X3598,0)+Y3598</f>
        <v>7</v>
      </c>
      <c r="AA3598" s="5">
        <f>IFERROR(__xludf.DUMMYFUNCTION("SINGLE(XLOOKUP(W3598,A:A,M:M))"),45270.0)</f>
        <v>45270</v>
      </c>
      <c r="AB3598" s="3">
        <f t="array" ref="AB3598">ROUNDDOWN(INDEX($A:$N,MATCH(W3598,$A:$A,0),COLUMN(N$1))/X3598,0)+Z3598</f>
        <v>19</v>
      </c>
      <c r="AC3598" s="3" t="str">
        <f t="array" ref="AC3598">INDEX($A:$P,MATCH(W3598,$A:$A,0),COLUMN(P$1))</f>
        <v>LC DINING TABLES</v>
      </c>
      <c r="AD3598" s="3" t="s">
        <v>3828</v>
      </c>
      <c r="AE3598" s="3">
        <v>4.0</v>
      </c>
      <c r="AF3598" s="3">
        <f t="array" ref="AF3598">ROUNDDOWN(INDEX($A:$O,MATCH(AD3598,$A:$A,0),COLUMN(O$1))/AE3598,0)</f>
        <v>18</v>
      </c>
      <c r="AG3598" s="3">
        <f t="array" ref="AG3598">ROUNDDOWN(INDEX($A:$J,MATCH(AD3598,$A:$A,0),COLUMN(H$1))/AE3598,0)+AF3598</f>
        <v>18</v>
      </c>
      <c r="AH3598" s="5" t="str">
        <f>IFERROR(__xludf.DUMMYFUNCTION("SINGLE(XLOOKUP(AD3598,A:A,M:M))"),"")</f>
        <v/>
      </c>
      <c r="AI3598" s="3">
        <f t="array" ref="AI3598">ROUNDDOWN(INDEX($A:$N,MATCH(AD3598,$A:$A,0),COLUMN(N$1))/AE3598,0)+AG3598</f>
        <v>18</v>
      </c>
      <c r="AJ3598" s="3" t="str">
        <f t="array" ref="AJ3598">INDEX($A:$P,MATCH(AD3598,$A:$A,0),COLUMN(P$1))</f>
        <v>LC ACCENT</v>
      </c>
    </row>
    <row r="3599" ht="15.75" customHeight="1">
      <c r="A3599" s="3" t="s">
        <v>3976</v>
      </c>
      <c r="B3599" s="4" t="str">
        <f t="shared" si="161"/>
        <v>SETODALMQBL3PC</v>
      </c>
      <c r="D3599" s="3" t="s">
        <v>371</v>
      </c>
      <c r="G3599" s="4">
        <v>0.0</v>
      </c>
      <c r="I3599" s="4">
        <v>1.0</v>
      </c>
      <c r="J3599" s="4">
        <v>1.0</v>
      </c>
      <c r="K3599" s="4">
        <v>0.0</v>
      </c>
      <c r="L3599" s="4">
        <v>0.0</v>
      </c>
      <c r="O3599" s="6">
        <f t="shared" si="2"/>
        <v>1</v>
      </c>
      <c r="P3599" s="3" t="s">
        <v>102</v>
      </c>
      <c r="Q3599" s="3" t="str">
        <f t="shared" si="3"/>
        <v>OD</v>
      </c>
      <c r="R3599" s="3">
        <f t="shared" si="4"/>
        <v>2</v>
      </c>
      <c r="S3599" s="3">
        <f t="shared" si="5"/>
        <v>0</v>
      </c>
      <c r="T3599" s="7">
        <f t="shared" si="6"/>
        <v>1</v>
      </c>
      <c r="U3599" s="8">
        <f t="array" ref="U3599">IF(W3599&lt;&gt;0,MAX(IFERROR(INDEX(A:S,MATCH(W3599,A:A,0),COLUMN(M$2)),0),IFERROR(INDEX(A:S,MATCH(AD3599,A:A,0),COLUMN(M$2)),0),IFERROR(INDEX(A:S,MATCH(AK3599,A:A,0),COLUMN(M$2)),0),IFERROR(INDEX(A:S,MATCH(AR3599,A:A,0),COLUMN(M$2)),0)),M3599)</f>
        <v>45292</v>
      </c>
      <c r="V3599" s="3">
        <f t="shared" si="7"/>
        <v>17</v>
      </c>
      <c r="W3599" s="3" t="s">
        <v>3977</v>
      </c>
      <c r="X3599" s="3">
        <v>1.0</v>
      </c>
      <c r="Y3599" s="3">
        <f t="array" ref="Y3599">ROUNDDOWN(INDEX($A:$O,MATCH(W3599,$A:$A,0),COLUMN(O$1))/X3599,0)</f>
        <v>2</v>
      </c>
      <c r="Z3599" s="3">
        <f t="array" ref="Z3599">ROUNDDOWN(INDEX($A:$J,MATCH(W3599,$A:$A,0),COLUMN(H$1))/X3599,0)+Y3599</f>
        <v>2</v>
      </c>
      <c r="AA3599" s="5">
        <f>IFERROR(__xludf.DUMMYFUNCTION("SINGLE(XLOOKUP(W3599,A:A,M:M))"),45292.0)</f>
        <v>45292</v>
      </c>
      <c r="AB3599" s="3">
        <f t="array" ref="AB3599">ROUNDDOWN(INDEX($A:$N,MATCH(W3599,$A:$A,0),COLUMN(N$1))/X3599,0)+Z3599</f>
        <v>40</v>
      </c>
      <c r="AC3599" s="3" t="str">
        <f t="array" ref="AC3599">INDEX($A:$P,MATCH(W3599,$A:$A,0),COLUMN(P$1))</f>
        <v>OD</v>
      </c>
      <c r="AD3599" s="3" t="s">
        <v>3978</v>
      </c>
      <c r="AE3599" s="3">
        <v>2.0</v>
      </c>
      <c r="AF3599" s="3">
        <f t="array" ref="AF3599">ROUNDDOWN(INDEX($A:$O,MATCH(AD3599,$A:$A,0),COLUMN(O$1))/AE3599,0)</f>
        <v>4</v>
      </c>
      <c r="AG3599" s="3">
        <f t="array" ref="AG3599">ROUNDDOWN(INDEX($A:$J,MATCH(AD3599,$A:$A,0),COLUMN(H$1))/AE3599,0)+AF3599</f>
        <v>4</v>
      </c>
      <c r="AH3599" s="5">
        <f>IFERROR(__xludf.DUMMYFUNCTION("SINGLE(XLOOKUP(AD3599,A:A,M:M))"),45292.0)</f>
        <v>45292</v>
      </c>
      <c r="AI3599" s="3">
        <f t="array" ref="AI3599">ROUNDDOWN(INDEX($A:$N,MATCH(AD3599,$A:$A,0),COLUMN(N$1))/AE3599,0)+AG3599</f>
        <v>19</v>
      </c>
      <c r="AJ3599" s="3" t="str">
        <f t="array" ref="AJ3599">INDEX($A:$P,MATCH(AD3599,$A:$A,0),COLUMN(P$1))</f>
        <v>OD</v>
      </c>
    </row>
    <row r="3600" ht="15.75" customHeight="1">
      <c r="A3600" s="3" t="s">
        <v>3979</v>
      </c>
      <c r="B3600" s="4" t="str">
        <f t="shared" si="161"/>
        <v>SETODBEFRDK5</v>
      </c>
      <c r="D3600" s="3" t="s">
        <v>371</v>
      </c>
      <c r="G3600" s="4">
        <v>0.0</v>
      </c>
      <c r="I3600" s="4">
        <v>0.0</v>
      </c>
      <c r="J3600" s="4">
        <v>5.0</v>
      </c>
      <c r="K3600" s="4">
        <v>0.0</v>
      </c>
      <c r="L3600" s="4">
        <v>0.0</v>
      </c>
      <c r="O3600" s="6">
        <f t="shared" si="2"/>
        <v>5</v>
      </c>
      <c r="P3600" s="3" t="s">
        <v>102</v>
      </c>
      <c r="Q3600" s="3" t="str">
        <f t="shared" si="3"/>
        <v>OD</v>
      </c>
      <c r="R3600" s="3">
        <f t="shared" si="4"/>
        <v>6</v>
      </c>
      <c r="S3600" s="3">
        <f t="shared" si="5"/>
        <v>0</v>
      </c>
      <c r="T3600" s="7">
        <f t="shared" si="6"/>
        <v>5</v>
      </c>
      <c r="U3600" s="8">
        <f t="array" ref="U3600">IF(W3600&lt;&gt;0,MAX(IFERROR(INDEX(A:S,MATCH(W3600,A:A,0),COLUMN(M$2)),0),IFERROR(INDEX(A:S,MATCH(AD3600,A:A,0),COLUMN(M$2)),0),IFERROR(INDEX(A:S,MATCH(AK3600,A:A,0),COLUMN(M$2)),0),IFERROR(INDEX(A:S,MATCH(AR3600,A:A,0),COLUMN(M$2)),0)),M3600)</f>
        <v>0</v>
      </c>
      <c r="V3600" s="3">
        <f t="shared" si="7"/>
        <v>0</v>
      </c>
      <c r="W3600" s="3" t="s">
        <v>3850</v>
      </c>
      <c r="X3600" s="3">
        <v>4.0</v>
      </c>
      <c r="Y3600" s="3">
        <f t="array" ref="Y3600">ROUNDDOWN(INDEX($A:$O,MATCH(W3600,$A:$A,0),COLUMN(O$1))/X3600,0)</f>
        <v>16</v>
      </c>
      <c r="Z3600" s="3">
        <f t="array" ref="Z3600">ROUNDDOWN(INDEX($A:$J,MATCH(W3600,$A:$A,0),COLUMN(H$1))/X3600,0)+Y3600</f>
        <v>16</v>
      </c>
      <c r="AA3600" s="5" t="str">
        <f>IFERROR(__xludf.DUMMYFUNCTION("SINGLE(XLOOKUP(W3600,A:A,M:M))"),"")</f>
        <v/>
      </c>
      <c r="AB3600" s="3">
        <f t="array" ref="AB3600">ROUNDDOWN(INDEX($A:$N,MATCH(W3600,$A:$A,0),COLUMN(N$1))/X3600,0)+Z3600</f>
        <v>16</v>
      </c>
      <c r="AC3600" s="3" t="str">
        <f t="array" ref="AC3600">INDEX($A:$P,MATCH(W3600,$A:$A,0),COLUMN(P$1))</f>
        <v>LC DINING CHAIRS</v>
      </c>
      <c r="AD3600" s="3" t="s">
        <v>3844</v>
      </c>
      <c r="AE3600" s="3">
        <v>1.0</v>
      </c>
      <c r="AF3600" s="3">
        <f t="array" ref="AF3600">ROUNDDOWN(INDEX($A:$O,MATCH(AD3600,$A:$A,0),COLUMN(O$1))/AE3600,0)</f>
        <v>6</v>
      </c>
      <c r="AG3600" s="3">
        <f t="array" ref="AG3600">ROUNDDOWN(INDEX($A:$J,MATCH(AD3600,$A:$A,0),COLUMN(H$1))/AE3600,0)+AF3600</f>
        <v>6</v>
      </c>
      <c r="AH3600" s="5" t="str">
        <f>IFERROR(__xludf.DUMMYFUNCTION("SINGLE(XLOOKUP(AD3600,A:A,M:M))"),"")</f>
        <v/>
      </c>
      <c r="AI3600" s="3">
        <f t="array" ref="AI3600">ROUNDDOWN(INDEX($A:$N,MATCH(AD3600,$A:$A,0),COLUMN(N$1))/AE3600,0)+AG3600</f>
        <v>6</v>
      </c>
      <c r="AJ3600" s="3" t="str">
        <f t="array" ref="AJ3600">INDEX($A:$P,MATCH(AD3600,$A:$A,0),COLUMN(P$1))</f>
        <v>LC DINING TABLES</v>
      </c>
    </row>
    <row r="3601" ht="15.75" customHeight="1">
      <c r="A3601" s="3" t="s">
        <v>3980</v>
      </c>
      <c r="B3601" s="4" t="str">
        <f t="shared" si="161"/>
        <v>SETODBEFRLT5</v>
      </c>
      <c r="D3601" s="3" t="s">
        <v>371</v>
      </c>
      <c r="G3601" s="4">
        <v>0.0</v>
      </c>
      <c r="I3601" s="4">
        <v>0.0</v>
      </c>
      <c r="J3601" s="4">
        <v>7.0</v>
      </c>
      <c r="K3601" s="4">
        <v>0.0</v>
      </c>
      <c r="L3601" s="4">
        <v>0.0</v>
      </c>
      <c r="O3601" s="6">
        <f t="shared" si="2"/>
        <v>7</v>
      </c>
      <c r="P3601" s="3" t="s">
        <v>102</v>
      </c>
      <c r="Q3601" s="3" t="str">
        <f t="shared" si="3"/>
        <v>OD</v>
      </c>
      <c r="R3601" s="3">
        <f t="shared" si="4"/>
        <v>8</v>
      </c>
      <c r="S3601" s="3">
        <f t="shared" si="5"/>
        <v>0</v>
      </c>
      <c r="T3601" s="7">
        <f t="shared" si="6"/>
        <v>7</v>
      </c>
      <c r="U3601" s="8">
        <f t="array" ref="U3601">IF(W3601&lt;&gt;0,MAX(IFERROR(INDEX(A:S,MATCH(W3601,A:A,0),COLUMN(M$2)),0),IFERROR(INDEX(A:S,MATCH(AD3601,A:A,0),COLUMN(M$2)),0),IFERROR(INDEX(A:S,MATCH(AK3601,A:A,0),COLUMN(M$2)),0),IFERROR(INDEX(A:S,MATCH(AR3601,A:A,0),COLUMN(M$2)),0)),M3601)</f>
        <v>0</v>
      </c>
      <c r="V3601" s="3">
        <f t="shared" si="7"/>
        <v>0</v>
      </c>
      <c r="W3601" s="3" t="s">
        <v>3843</v>
      </c>
      <c r="X3601" s="3">
        <v>1.0</v>
      </c>
      <c r="Y3601" s="3">
        <f t="array" ref="Y3601">ROUNDDOWN(INDEX($A:$O,MATCH(W3601,$A:$A,0),COLUMN(O$1))/X3601,0)</f>
        <v>8</v>
      </c>
      <c r="Z3601" s="3">
        <f t="array" ref="Z3601">ROUNDDOWN(INDEX($A:$J,MATCH(W3601,$A:$A,0),COLUMN(H$1))/X3601,0)+Y3601</f>
        <v>8</v>
      </c>
      <c r="AA3601" s="5" t="str">
        <f>IFERROR(__xludf.DUMMYFUNCTION("SINGLE(XLOOKUP(W3601,A:A,M:M))"),"")</f>
        <v/>
      </c>
      <c r="AB3601" s="3">
        <f t="array" ref="AB3601">ROUNDDOWN(INDEX($A:$N,MATCH(W3601,$A:$A,0),COLUMN(N$1))/X3601,0)+Z3601</f>
        <v>8</v>
      </c>
      <c r="AC3601" s="3" t="str">
        <f t="array" ref="AC3601">INDEX($A:$P,MATCH(W3601,$A:$A,0),COLUMN(P$1))</f>
        <v>LC DINING TABLES</v>
      </c>
      <c r="AD3601" s="3" t="s">
        <v>3849</v>
      </c>
      <c r="AE3601" s="3">
        <v>1.0</v>
      </c>
      <c r="AF3601" s="3">
        <f t="array" ref="AF3601">ROUNDDOWN(INDEX($A:$O,MATCH(AD3601,$A:$A,0),COLUMN(O$1))/AE3601,0)</f>
        <v>47</v>
      </c>
      <c r="AG3601" s="3">
        <f t="array" ref="AG3601">ROUNDDOWN(INDEX($A:$J,MATCH(AD3601,$A:$A,0),COLUMN(H$1))/AE3601,0)+AF3601</f>
        <v>47</v>
      </c>
      <c r="AH3601" s="5" t="str">
        <f>IFERROR(__xludf.DUMMYFUNCTION("SINGLE(XLOOKUP(AD3601,A:A,M:M))"),"")</f>
        <v/>
      </c>
      <c r="AI3601" s="3">
        <f t="array" ref="AI3601">ROUNDDOWN(INDEX($A:$N,MATCH(AD3601,$A:$A,0),COLUMN(N$1))/AE3601,0)+AG3601</f>
        <v>47</v>
      </c>
      <c r="AJ3601" s="3" t="str">
        <f t="array" ref="AJ3601">INDEX($A:$P,MATCH(AD3601,$A:$A,0),COLUMN(P$1))</f>
        <v>LC DINING CHAIRS</v>
      </c>
    </row>
    <row r="3602" ht="15.75" customHeight="1">
      <c r="A3602" s="3" t="s">
        <v>3981</v>
      </c>
      <c r="B3602" s="4" t="str">
        <f t="shared" si="161"/>
        <v>SETODCECRBL3PC</v>
      </c>
      <c r="D3602" s="3" t="s">
        <v>371</v>
      </c>
      <c r="G3602" s="4">
        <v>0.0</v>
      </c>
      <c r="I3602" s="4">
        <v>0.0</v>
      </c>
      <c r="J3602" s="4">
        <v>0.0</v>
      </c>
      <c r="K3602" s="4">
        <v>0.0</v>
      </c>
      <c r="L3602" s="4">
        <v>0.0</v>
      </c>
      <c r="O3602" s="6">
        <f t="shared" si="2"/>
        <v>0</v>
      </c>
      <c r="P3602" s="3" t="s">
        <v>102</v>
      </c>
      <c r="Q3602" s="3" t="str">
        <f t="shared" si="3"/>
        <v>OD</v>
      </c>
      <c r="R3602" s="3">
        <f t="shared" si="4"/>
        <v>-5</v>
      </c>
      <c r="S3602" s="3">
        <f t="shared" si="5"/>
        <v>6</v>
      </c>
      <c r="T3602" s="7">
        <f t="shared" si="6"/>
        <v>0</v>
      </c>
      <c r="U3602" s="8">
        <f t="array" ref="U3602">IF(W3602&lt;&gt;0,MAX(IFERROR(INDEX(A:S,MATCH(W3602,A:A,0),COLUMN(M$2)),0),IFERROR(INDEX(A:S,MATCH(AD3602,A:A,0),COLUMN(M$2)),0),IFERROR(INDEX(A:S,MATCH(AK3602,A:A,0),COLUMN(M$2)),0),IFERROR(INDEX(A:S,MATCH(AR3602,A:A,0),COLUMN(M$2)),0)),M3602)</f>
        <v>45263</v>
      </c>
      <c r="V3602" s="3">
        <f t="shared" si="7"/>
        <v>15</v>
      </c>
      <c r="W3602" s="3" t="s">
        <v>3938</v>
      </c>
      <c r="X3602" s="3">
        <v>1.0</v>
      </c>
      <c r="Y3602" s="3">
        <f t="array" ref="Y3602">ROUNDDOWN(INDEX($A:$O,MATCH(W3602,$A:$A,0),COLUMN(O$1))/X3602,0)</f>
        <v>14</v>
      </c>
      <c r="Z3602" s="3">
        <f t="array" ref="Z3602">ROUNDDOWN(INDEX($A:$J,MATCH(W3602,$A:$A,0),COLUMN(H$1))/X3602,0)+Y3602</f>
        <v>24</v>
      </c>
      <c r="AA3602" s="5">
        <f>IFERROR(__xludf.DUMMYFUNCTION("SINGLE(XLOOKUP(W3602,A:A,M:M))"),45263.0)</f>
        <v>45263</v>
      </c>
      <c r="AB3602" s="3">
        <f t="array" ref="AB3602">ROUNDDOWN(INDEX($A:$N,MATCH(W3602,$A:$A,0),COLUMN(N$1))/X3602,0)+Z3602</f>
        <v>24</v>
      </c>
      <c r="AC3602" s="3" t="str">
        <f t="array" ref="AC3602">INDEX($A:$P,MATCH(W3602,$A:$A,0),COLUMN(P$1))</f>
        <v>OD</v>
      </c>
      <c r="AD3602" s="3" t="s">
        <v>3982</v>
      </c>
      <c r="AE3602" s="3">
        <v>2.0</v>
      </c>
      <c r="AF3602" s="3">
        <f t="array" ref="AF3602">ROUNDDOWN(INDEX($A:$O,MATCH(AD3602,$A:$A,0),COLUMN(O$1))/AE3602,0)</f>
        <v>-5</v>
      </c>
      <c r="AG3602" s="3">
        <f t="array" ref="AG3602">ROUNDDOWN(INDEX($A:$J,MATCH(AD3602,$A:$A,0),COLUMN(H$1))/AE3602,0)+AF3602</f>
        <v>1</v>
      </c>
      <c r="AH3602" s="5">
        <f>IFERROR(__xludf.DUMMYFUNCTION("SINGLE(XLOOKUP(AD3602,A:A,M:M))"),45263.0)</f>
        <v>45263</v>
      </c>
      <c r="AI3602" s="3">
        <f t="array" ref="AI3602">ROUNDDOWN(INDEX($A:$N,MATCH(AD3602,$A:$A,0),COLUMN(N$1))/AE3602,0)+AG3602</f>
        <v>16</v>
      </c>
      <c r="AJ3602" s="3" t="str">
        <f t="array" ref="AJ3602">INDEX($A:$P,MATCH(AD3602,$A:$A,0),COLUMN(P$1))</f>
        <v>OD</v>
      </c>
    </row>
    <row r="3603" ht="15.75" customHeight="1">
      <c r="A3603" s="3" t="s">
        <v>3983</v>
      </c>
      <c r="B3603" s="4" t="str">
        <f t="shared" si="161"/>
        <v>SETODCEVYBL3PC</v>
      </c>
      <c r="D3603" s="3" t="s">
        <v>371</v>
      </c>
      <c r="G3603" s="4">
        <v>0.0</v>
      </c>
      <c r="I3603" s="4">
        <v>0.0</v>
      </c>
      <c r="J3603" s="4">
        <v>4.0</v>
      </c>
      <c r="K3603" s="4">
        <v>0.0</v>
      </c>
      <c r="L3603" s="4">
        <v>0.0</v>
      </c>
      <c r="O3603" s="6">
        <f t="shared" si="2"/>
        <v>4</v>
      </c>
      <c r="P3603" s="3" t="s">
        <v>102</v>
      </c>
      <c r="Q3603" s="3" t="str">
        <f t="shared" si="3"/>
        <v>OD</v>
      </c>
      <c r="R3603" s="3">
        <f t="shared" si="4"/>
        <v>4</v>
      </c>
      <c r="S3603" s="3">
        <f t="shared" si="5"/>
        <v>0</v>
      </c>
      <c r="T3603" s="7">
        <f t="shared" si="6"/>
        <v>4</v>
      </c>
      <c r="U3603" s="8">
        <f t="array" ref="U3603">IF(W3603&lt;&gt;0,MAX(IFERROR(INDEX(A:S,MATCH(W3603,A:A,0),COLUMN(M$2)),0),IFERROR(INDEX(A:S,MATCH(AD3603,A:A,0),COLUMN(M$2)),0),IFERROR(INDEX(A:S,MATCH(AK3603,A:A,0),COLUMN(M$2)),0),IFERROR(INDEX(A:S,MATCH(AR3603,A:A,0),COLUMN(M$2)),0)),M3603)</f>
        <v>45292</v>
      </c>
      <c r="V3603" s="3">
        <f t="shared" si="7"/>
        <v>8</v>
      </c>
      <c r="W3603" s="3" t="s">
        <v>3938</v>
      </c>
      <c r="X3603" s="3">
        <v>1.0</v>
      </c>
      <c r="Y3603" s="3">
        <f t="array" ref="Y3603">ROUNDDOWN(INDEX($A:$O,MATCH(W3603,$A:$A,0),COLUMN(O$1))/X3603,0)</f>
        <v>14</v>
      </c>
      <c r="Z3603" s="3">
        <f t="array" ref="Z3603">ROUNDDOWN(INDEX($A:$J,MATCH(W3603,$A:$A,0),COLUMN(H$1))/X3603,0)+Y3603</f>
        <v>24</v>
      </c>
      <c r="AA3603" s="5">
        <f>IFERROR(__xludf.DUMMYFUNCTION("SINGLE(XLOOKUP(W3603,A:A,M:M))"),45263.0)</f>
        <v>45263</v>
      </c>
      <c r="AB3603" s="3">
        <f t="array" ref="AB3603">ROUNDDOWN(INDEX($A:$N,MATCH(W3603,$A:$A,0),COLUMN(N$1))/X3603,0)+Z3603</f>
        <v>24</v>
      </c>
      <c r="AC3603" s="3" t="str">
        <f t="array" ref="AC3603">INDEX($A:$P,MATCH(W3603,$A:$A,0),COLUMN(P$1))</f>
        <v>OD</v>
      </c>
      <c r="AD3603" s="3" t="s">
        <v>3984</v>
      </c>
      <c r="AE3603" s="3">
        <v>2.0</v>
      </c>
      <c r="AF3603" s="3">
        <f t="array" ref="AF3603">ROUNDDOWN(INDEX($A:$O,MATCH(AD3603,$A:$A,0),COLUMN(O$1))/AE3603,0)</f>
        <v>4</v>
      </c>
      <c r="AG3603" s="3">
        <f t="array" ref="AG3603">ROUNDDOWN(INDEX($A:$J,MATCH(AD3603,$A:$A,0),COLUMN(H$1))/AE3603,0)+AF3603</f>
        <v>4</v>
      </c>
      <c r="AH3603" s="5">
        <f>IFERROR(__xludf.DUMMYFUNCTION("SINGLE(XLOOKUP(AD3603,A:A,M:M))"),45292.0)</f>
        <v>45292</v>
      </c>
      <c r="AI3603" s="3">
        <f t="array" ref="AI3603">ROUNDDOWN(INDEX($A:$N,MATCH(AD3603,$A:$A,0),COLUMN(N$1))/AE3603,0)+AG3603</f>
        <v>12</v>
      </c>
      <c r="AJ3603" s="3" t="str">
        <f t="array" ref="AJ3603">INDEX($A:$P,MATCH(AD3603,$A:$A,0),COLUMN(P$1))</f>
        <v>OD</v>
      </c>
    </row>
    <row r="3604" ht="15.75" customHeight="1">
      <c r="A3604" s="3" t="s">
        <v>3985</v>
      </c>
      <c r="B3604" s="4" t="str">
        <f t="shared" si="161"/>
        <v>SETODCPFRRH5</v>
      </c>
      <c r="D3604" s="3" t="s">
        <v>371</v>
      </c>
      <c r="G3604" s="4">
        <v>0.0</v>
      </c>
      <c r="I3604" s="4">
        <v>0.0</v>
      </c>
      <c r="J3604" s="4">
        <v>5.0</v>
      </c>
      <c r="K3604" s="4">
        <v>0.0</v>
      </c>
      <c r="L3604" s="4">
        <v>0.0</v>
      </c>
      <c r="O3604" s="6">
        <f t="shared" si="2"/>
        <v>5</v>
      </c>
      <c r="P3604" s="3" t="s">
        <v>102</v>
      </c>
      <c r="Q3604" s="3" t="str">
        <f t="shared" si="3"/>
        <v>OD</v>
      </c>
      <c r="R3604" s="3">
        <f t="shared" si="4"/>
        <v>6</v>
      </c>
      <c r="S3604" s="3">
        <f t="shared" si="5"/>
        <v>0</v>
      </c>
      <c r="T3604" s="7">
        <f t="shared" si="6"/>
        <v>5</v>
      </c>
      <c r="U3604" s="8">
        <f t="array" ref="U3604">IF(W3604&lt;&gt;0,MAX(IFERROR(INDEX(A:S,MATCH(W3604,A:A,0),COLUMN(M$2)),0),IFERROR(INDEX(A:S,MATCH(AD3604,A:A,0),COLUMN(M$2)),0),IFERROR(INDEX(A:S,MATCH(AK3604,A:A,0),COLUMN(M$2)),0),IFERROR(INDEX(A:S,MATCH(AR3604,A:A,0),COLUMN(M$2)),0)),M3604)</f>
        <v>0</v>
      </c>
      <c r="V3604" s="3">
        <f t="shared" si="7"/>
        <v>0</v>
      </c>
      <c r="W3604" s="3" t="s">
        <v>2826</v>
      </c>
      <c r="X3604" s="3">
        <v>2.0</v>
      </c>
      <c r="Y3604" s="3">
        <f t="array" ref="Y3604">ROUNDDOWN(INDEX($A:$O,MATCH(W3604,$A:$A,0),COLUMN(O$1))/X3604,0)</f>
        <v>60</v>
      </c>
      <c r="Z3604" s="3">
        <f t="array" ref="Z3604">ROUNDDOWN(INDEX($A:$J,MATCH(W3604,$A:$A,0),COLUMN(H$1))/X3604,0)+Y3604</f>
        <v>60</v>
      </c>
      <c r="AA3604" s="5" t="str">
        <f>IFERROR(__xludf.DUMMYFUNCTION("SINGLE(XLOOKUP(W3604,A:A,M:M))"),"")</f>
        <v/>
      </c>
      <c r="AB3604" s="3">
        <f t="array" ref="AB3604">ROUNDDOWN(INDEX($A:$N,MATCH(W3604,$A:$A,0),COLUMN(N$1))/X3604,0)+Z3604</f>
        <v>60</v>
      </c>
      <c r="AC3604" s="3" t="str">
        <f t="array" ref="AC3604">INDEX($A:$P,MATCH(W3604,$A:$A,0),COLUMN(P$1))</f>
        <v>OD</v>
      </c>
      <c r="AD3604" s="3" t="s">
        <v>3844</v>
      </c>
      <c r="AE3604" s="3">
        <v>1.0</v>
      </c>
      <c r="AF3604" s="3">
        <f t="array" ref="AF3604">ROUNDDOWN(INDEX($A:$O,MATCH(AD3604,$A:$A,0),COLUMN(O$1))/AE3604,0)</f>
        <v>6</v>
      </c>
      <c r="AG3604" s="3">
        <f t="array" ref="AG3604">ROUNDDOWN(INDEX($A:$J,MATCH(AD3604,$A:$A,0),COLUMN(H$1))/AE3604,0)+AF3604</f>
        <v>6</v>
      </c>
      <c r="AH3604" s="5" t="str">
        <f>IFERROR(__xludf.DUMMYFUNCTION("SINGLE(XLOOKUP(AD3604,A:A,M:M))"),"")</f>
        <v/>
      </c>
      <c r="AI3604" s="3">
        <f t="array" ref="AI3604">ROUNDDOWN(INDEX($A:$N,MATCH(AD3604,$A:$A,0),COLUMN(N$1))/AE3604,0)+AG3604</f>
        <v>6</v>
      </c>
      <c r="AJ3604" s="3" t="str">
        <f t="array" ref="AJ3604">INDEX($A:$P,MATCH(AD3604,$A:$A,0),COLUMN(P$1))</f>
        <v>LC DINING TABLES</v>
      </c>
      <c r="AK3604" s="3" t="s">
        <v>3838</v>
      </c>
      <c r="AL3604" s="3">
        <v>2.0</v>
      </c>
      <c r="AM3604" s="3">
        <f t="array" ref="AM3604">ROUNDDOWN(INDEX($A:$O,MATCH(AK3604,$A:$A,0),COLUMN(O$1))/AL3604,0)</f>
        <v>15</v>
      </c>
      <c r="AN3604" s="3">
        <f t="array" ref="AN3604">ROUNDDOWN(INDEX($A:$J,MATCH(AK3604,$A:$A,0),COLUMN(H$1))/AL3604,0)+AM3604</f>
        <v>15</v>
      </c>
      <c r="AO3604" s="5" t="str">
        <f t="shared" ref="AO3604:AO3605" si="162">XLOOKUP(AK3604,$A:$A,$M:$M)</f>
        <v/>
      </c>
      <c r="AP3604" s="3">
        <f t="array" ref="AP3604">ROUNDDOWN(INDEX($A:$N,MATCH(AK3604,$A:$A,0),COLUMN(N$1))/AL3604,0)+AN3604</f>
        <v>15</v>
      </c>
      <c r="AQ3604" s="3" t="str">
        <f t="array" ref="AQ3604">INDEX($A:$P,MATCH(AK3604,$A:$A,0),COLUMN(P$1))</f>
        <v>LC OTTOBEN</v>
      </c>
    </row>
    <row r="3605" ht="15.75" customHeight="1">
      <c r="A3605" s="3" t="s">
        <v>3986</v>
      </c>
      <c r="B3605" s="4" t="str">
        <f t="shared" si="161"/>
        <v>SETODCPFRRH6</v>
      </c>
      <c r="D3605" s="3" t="s">
        <v>371</v>
      </c>
      <c r="G3605" s="4">
        <v>0.0</v>
      </c>
      <c r="I3605" s="4">
        <v>0.0</v>
      </c>
      <c r="J3605" s="4">
        <v>5.0</v>
      </c>
      <c r="K3605" s="4">
        <v>0.0</v>
      </c>
      <c r="L3605" s="4">
        <v>0.0</v>
      </c>
      <c r="O3605" s="6">
        <f t="shared" si="2"/>
        <v>5</v>
      </c>
      <c r="P3605" s="3" t="s">
        <v>102</v>
      </c>
      <c r="Q3605" s="3" t="str">
        <f t="shared" si="3"/>
        <v>OD</v>
      </c>
      <c r="R3605" s="3">
        <f t="shared" si="4"/>
        <v>6</v>
      </c>
      <c r="S3605" s="3">
        <f t="shared" si="5"/>
        <v>0</v>
      </c>
      <c r="T3605" s="7">
        <f t="shared" si="6"/>
        <v>5</v>
      </c>
      <c r="U3605" s="8">
        <f t="array" ref="U3605">IF(W3605&lt;&gt;0,MAX(IFERROR(INDEX(A:S,MATCH(W3605,A:A,0),COLUMN(M$2)),0),IFERROR(INDEX(A:S,MATCH(AD3605,A:A,0),COLUMN(M$2)),0),IFERROR(INDEX(A:S,MATCH(AK3605,A:A,0),COLUMN(M$2)),0),IFERROR(INDEX(A:S,MATCH(AR3605,A:A,0),COLUMN(M$2)),0)),M3605)</f>
        <v>0</v>
      </c>
      <c r="V3605" s="3">
        <f t="shared" si="7"/>
        <v>0</v>
      </c>
      <c r="W3605" s="3" t="s">
        <v>2826</v>
      </c>
      <c r="X3605" s="3">
        <v>4.0</v>
      </c>
      <c r="Y3605" s="3">
        <f t="array" ref="Y3605">ROUNDDOWN(INDEX($A:$O,MATCH(W3605,$A:$A,0),COLUMN(O$1))/X3605,0)</f>
        <v>30</v>
      </c>
      <c r="Z3605" s="3">
        <f t="array" ref="Z3605">ROUNDDOWN(INDEX($A:$J,MATCH(W3605,$A:$A,0),COLUMN(H$1))/X3605,0)+Y3605</f>
        <v>30</v>
      </c>
      <c r="AA3605" s="5" t="str">
        <f>IFERROR(__xludf.DUMMYFUNCTION("SINGLE(XLOOKUP(W3605,A:A,M:M))"),"")</f>
        <v/>
      </c>
      <c r="AB3605" s="3">
        <f t="array" ref="AB3605">ROUNDDOWN(INDEX($A:$N,MATCH(W3605,$A:$A,0),COLUMN(N$1))/X3605,0)+Z3605</f>
        <v>30</v>
      </c>
      <c r="AC3605" s="3" t="str">
        <f t="array" ref="AC3605">INDEX($A:$P,MATCH(W3605,$A:$A,0),COLUMN(P$1))</f>
        <v>OD</v>
      </c>
      <c r="AD3605" s="3" t="s">
        <v>3844</v>
      </c>
      <c r="AE3605" s="3">
        <v>1.0</v>
      </c>
      <c r="AF3605" s="3">
        <f t="array" ref="AF3605">ROUNDDOWN(INDEX($A:$O,MATCH(AD3605,$A:$A,0),COLUMN(O$1))/AE3605,0)</f>
        <v>6</v>
      </c>
      <c r="AG3605" s="3">
        <f t="array" ref="AG3605">ROUNDDOWN(INDEX($A:$J,MATCH(AD3605,$A:$A,0),COLUMN(H$1))/AE3605,0)+AF3605</f>
        <v>6</v>
      </c>
      <c r="AH3605" s="5" t="str">
        <f>IFERROR(__xludf.DUMMYFUNCTION("SINGLE(XLOOKUP(AD3605,A:A,M:M))"),"")</f>
        <v/>
      </c>
      <c r="AI3605" s="3">
        <f t="array" ref="AI3605">ROUNDDOWN(INDEX($A:$N,MATCH(AD3605,$A:$A,0),COLUMN(N$1))/AE3605,0)+AG3605</f>
        <v>6</v>
      </c>
      <c r="AJ3605" s="3" t="str">
        <f t="array" ref="AJ3605">INDEX($A:$P,MATCH(AD3605,$A:$A,0),COLUMN(P$1))</f>
        <v>LC DINING TABLES</v>
      </c>
      <c r="AK3605" s="3" t="s">
        <v>3838</v>
      </c>
      <c r="AL3605" s="3">
        <v>1.0</v>
      </c>
      <c r="AM3605" s="3">
        <f t="array" ref="AM3605">ROUNDDOWN(INDEX($A:$O,MATCH(AK3605,$A:$A,0),COLUMN(O$1))/AL3605,0)</f>
        <v>31</v>
      </c>
      <c r="AN3605" s="3">
        <f t="array" ref="AN3605">ROUNDDOWN(INDEX($A:$J,MATCH(AK3605,$A:$A,0),COLUMN(H$1))/AL3605,0)+AM3605</f>
        <v>31</v>
      </c>
      <c r="AO3605" s="5" t="str">
        <f t="shared" si="162"/>
        <v/>
      </c>
      <c r="AP3605" s="3">
        <f t="array" ref="AP3605">ROUNDDOWN(INDEX($A:$N,MATCH(AK3605,$A:$A,0),COLUMN(N$1))/AL3605,0)+AN3605</f>
        <v>31</v>
      </c>
      <c r="AQ3605" s="3" t="str">
        <f t="array" ref="AQ3605">INDEX($A:$P,MATCH(AK3605,$A:$A,0),COLUMN(P$1))</f>
        <v>LC OTTOBEN</v>
      </c>
    </row>
    <row r="3606" ht="15.75" customHeight="1">
      <c r="A3606" s="3" t="s">
        <v>3987</v>
      </c>
      <c r="B3606" s="4" t="str">
        <f t="shared" si="161"/>
        <v>SETODCPKYBLK36</v>
      </c>
      <c r="D3606" s="3" t="s">
        <v>371</v>
      </c>
      <c r="G3606" s="4">
        <v>0.0</v>
      </c>
      <c r="I3606" s="4">
        <v>0.0</v>
      </c>
      <c r="J3606" s="4">
        <v>0.0</v>
      </c>
      <c r="K3606" s="4">
        <v>0.0</v>
      </c>
      <c r="L3606" s="4">
        <v>0.0</v>
      </c>
      <c r="O3606" s="6">
        <f t="shared" si="2"/>
        <v>0</v>
      </c>
      <c r="P3606" s="3" t="s">
        <v>102</v>
      </c>
      <c r="Q3606" s="3" t="str">
        <f t="shared" si="3"/>
        <v>OD</v>
      </c>
      <c r="R3606" s="3">
        <f t="shared" si="4"/>
        <v>0</v>
      </c>
      <c r="S3606" s="3">
        <f t="shared" si="5"/>
        <v>0</v>
      </c>
      <c r="T3606" s="7">
        <f t="shared" si="6"/>
        <v>0</v>
      </c>
      <c r="U3606" s="8">
        <f t="array" ref="U3606">IF(W3606&lt;&gt;0,MAX(IFERROR(INDEX(A:S,MATCH(W3606,A:A,0),COLUMN(M$2)),0),IFERROR(INDEX(A:S,MATCH(AD3606,A:A,0),COLUMN(M$2)),0),IFERROR(INDEX(A:S,MATCH(AK3606,A:A,0),COLUMN(M$2)),0),IFERROR(INDEX(A:S,MATCH(AR3606,A:A,0),COLUMN(M$2)),0)),M3606)</f>
        <v>0</v>
      </c>
      <c r="V3606" s="3">
        <f t="shared" si="7"/>
        <v>0</v>
      </c>
      <c r="W3606" s="3" t="s">
        <v>2826</v>
      </c>
      <c r="X3606" s="3">
        <v>2.0</v>
      </c>
      <c r="Y3606" s="3">
        <f t="array" ref="Y3606">ROUNDDOWN(INDEX($A:$O,MATCH(W3606,$A:$A,0),COLUMN(O$1))/X3606,0)</f>
        <v>60</v>
      </c>
      <c r="Z3606" s="3">
        <f t="array" ref="Z3606">ROUNDDOWN(INDEX($A:$J,MATCH(W3606,$A:$A,0),COLUMN(H$1))/X3606,0)+Y3606</f>
        <v>60</v>
      </c>
      <c r="AA3606" s="5" t="str">
        <f>IFERROR(__xludf.DUMMYFUNCTION("SINGLE(XLOOKUP(W3606,A:A,M:M))"),"")</f>
        <v/>
      </c>
      <c r="AB3606" s="3">
        <f t="array" ref="AB3606">ROUNDDOWN(INDEX($A:$N,MATCH(W3606,$A:$A,0),COLUMN(N$1))/X3606,0)+Z3606</f>
        <v>60</v>
      </c>
      <c r="AC3606" s="3" t="str">
        <f t="array" ref="AC3606">INDEX($A:$P,MATCH(W3606,$A:$A,0),COLUMN(P$1))</f>
        <v>OD</v>
      </c>
      <c r="AD3606" s="3" t="s">
        <v>3954</v>
      </c>
      <c r="AE3606" s="3">
        <v>1.0</v>
      </c>
      <c r="AF3606" s="3">
        <f t="array" ref="AF3606">ROUNDDOWN(INDEX($A:$O,MATCH(AD3606,$A:$A,0),COLUMN(O$1))/AE3606,0)</f>
        <v>0</v>
      </c>
      <c r="AG3606" s="3">
        <f t="array" ref="AG3606">ROUNDDOWN(INDEX($A:$J,MATCH(AD3606,$A:$A,0),COLUMN(H$1))/AE3606,0)+AF3606</f>
        <v>0</v>
      </c>
      <c r="AH3606" s="5" t="str">
        <f>IFERROR(__xludf.DUMMYFUNCTION("SINGLE(XLOOKUP(AD3606,A:A,M:M))"),"")</f>
        <v/>
      </c>
      <c r="AI3606" s="3">
        <f t="array" ref="AI3606">ROUNDDOWN(INDEX($A:$N,MATCH(AD3606,$A:$A,0),COLUMN(N$1))/AE3606,0)+AG3606</f>
        <v>0</v>
      </c>
      <c r="AJ3606" s="3" t="str">
        <f t="array" ref="AJ3606">INDEX($A:$P,MATCH(AD3606,$A:$A,0),COLUMN(P$1))</f>
        <v>OD</v>
      </c>
    </row>
    <row r="3607" ht="15.75" customHeight="1">
      <c r="A3607" s="3" t="s">
        <v>3988</v>
      </c>
      <c r="B3607" s="4" t="str">
        <f t="shared" si="161"/>
        <v>SETODCPKYBLK47</v>
      </c>
      <c r="D3607" s="3" t="s">
        <v>371</v>
      </c>
      <c r="G3607" s="4">
        <v>0.0</v>
      </c>
      <c r="I3607" s="4">
        <v>0.0</v>
      </c>
      <c r="J3607" s="4">
        <v>0.0</v>
      </c>
      <c r="K3607" s="4">
        <v>0.0</v>
      </c>
      <c r="L3607" s="4">
        <v>0.0</v>
      </c>
      <c r="O3607" s="6">
        <f t="shared" si="2"/>
        <v>0</v>
      </c>
      <c r="P3607" s="3" t="s">
        <v>102</v>
      </c>
      <c r="Q3607" s="3" t="str">
        <f t="shared" si="3"/>
        <v>OD</v>
      </c>
      <c r="R3607" s="3">
        <f t="shared" si="4"/>
        <v>7</v>
      </c>
      <c r="S3607" s="3">
        <f t="shared" si="5"/>
        <v>0</v>
      </c>
      <c r="T3607" s="7">
        <f t="shared" si="6"/>
        <v>0</v>
      </c>
      <c r="U3607" s="8">
        <f t="array" ref="U3607">IF(W3607&lt;&gt;0,MAX(IFERROR(INDEX(A:S,MATCH(W3607,A:A,0),COLUMN(M$2)),0),IFERROR(INDEX(A:S,MATCH(AD3607,A:A,0),COLUMN(M$2)),0),IFERROR(INDEX(A:S,MATCH(AK3607,A:A,0),COLUMN(M$2)),0),IFERROR(INDEX(A:S,MATCH(AR3607,A:A,0),COLUMN(M$2)),0)),M3607)</f>
        <v>45270</v>
      </c>
      <c r="V3607" s="3">
        <f t="shared" si="7"/>
        <v>12</v>
      </c>
      <c r="W3607" s="3" t="s">
        <v>3832</v>
      </c>
      <c r="X3607" s="3">
        <v>1.0</v>
      </c>
      <c r="Y3607" s="3">
        <f t="array" ref="Y3607">ROUNDDOWN(INDEX($A:$O,MATCH(W3607,$A:$A,0),COLUMN(O$1))/X3607,0)</f>
        <v>7</v>
      </c>
      <c r="Z3607" s="3">
        <f t="array" ref="Z3607">ROUNDDOWN(INDEX($A:$J,MATCH(W3607,$A:$A,0),COLUMN(H$1))/X3607,0)+Y3607</f>
        <v>7</v>
      </c>
      <c r="AA3607" s="5">
        <f>IFERROR(__xludf.DUMMYFUNCTION("SINGLE(XLOOKUP(W3607,A:A,M:M))"),45270.0)</f>
        <v>45270</v>
      </c>
      <c r="AB3607" s="3">
        <f t="array" ref="AB3607">ROUNDDOWN(INDEX($A:$N,MATCH(W3607,$A:$A,0),COLUMN(N$1))/X3607,0)+Z3607</f>
        <v>19</v>
      </c>
      <c r="AC3607" s="3" t="str">
        <f t="array" ref="AC3607">INDEX($A:$P,MATCH(W3607,$A:$A,0),COLUMN(P$1))</f>
        <v>LC DINING TABLES</v>
      </c>
      <c r="AD3607" s="3" t="s">
        <v>2826</v>
      </c>
      <c r="AE3607" s="3">
        <v>4.0</v>
      </c>
      <c r="AF3607" s="3">
        <f t="array" ref="AF3607">ROUNDDOWN(INDEX($A:$O,MATCH(AD3607,$A:$A,0),COLUMN(O$1))/AE3607,0)</f>
        <v>30</v>
      </c>
      <c r="AG3607" s="3">
        <f t="array" ref="AG3607">ROUNDDOWN(INDEX($A:$J,MATCH(AD3607,$A:$A,0),COLUMN(H$1))/AE3607,0)+AF3607</f>
        <v>30</v>
      </c>
      <c r="AH3607" s="5" t="str">
        <f>IFERROR(__xludf.DUMMYFUNCTION("SINGLE(XLOOKUP(AD3607,A:A,M:M))"),"")</f>
        <v/>
      </c>
      <c r="AI3607" s="3">
        <f t="array" ref="AI3607">ROUNDDOWN(INDEX($A:$N,MATCH(AD3607,$A:$A,0),COLUMN(N$1))/AE3607,0)+AG3607</f>
        <v>30</v>
      </c>
      <c r="AJ3607" s="3" t="str">
        <f t="array" ref="AJ3607">INDEX($A:$P,MATCH(AD3607,$A:$A,0),COLUMN(P$1))</f>
        <v>OD</v>
      </c>
    </row>
    <row r="3608" ht="15.75" customHeight="1">
      <c r="A3608" s="3" t="s">
        <v>3989</v>
      </c>
      <c r="B3608" s="4" t="str">
        <f t="shared" si="161"/>
        <v>SETODDIFRDK5</v>
      </c>
      <c r="D3608" s="3" t="s">
        <v>371</v>
      </c>
      <c r="G3608" s="4"/>
      <c r="I3608" s="4"/>
      <c r="J3608" s="4"/>
      <c r="K3608" s="4"/>
      <c r="L3608" s="4"/>
      <c r="O3608" s="6">
        <f t="shared" si="2"/>
        <v>0</v>
      </c>
      <c r="Q3608" s="3" t="str">
        <f t="shared" si="3"/>
        <v/>
      </c>
      <c r="R3608" s="3">
        <f t="shared" si="4"/>
        <v>6</v>
      </c>
      <c r="S3608" s="3">
        <f t="shared" si="5"/>
        <v>0</v>
      </c>
      <c r="T3608" s="7">
        <f t="shared" si="6"/>
        <v>0</v>
      </c>
      <c r="U3608" s="8">
        <f t="array" ref="U3608">IF(W3608&lt;&gt;0,MAX(IFERROR(INDEX(A:S,MATCH(W3608,A:A,0),COLUMN(M$2)),0),IFERROR(INDEX(A:S,MATCH(AD3608,A:A,0),COLUMN(M$2)),0),IFERROR(INDEX(A:S,MATCH(AK3608,A:A,0),COLUMN(M$2)),0),IFERROR(INDEX(A:S,MATCH(AR3608,A:A,0),COLUMN(M$2)),0)),M3608)</f>
        <v>45277</v>
      </c>
      <c r="V3608" s="3">
        <f t="shared" si="7"/>
        <v>0</v>
      </c>
      <c r="W3608" s="3" t="s">
        <v>3844</v>
      </c>
      <c r="X3608" s="3">
        <v>1.0</v>
      </c>
      <c r="Y3608" s="3">
        <f t="array" ref="Y3608">ROUNDDOWN(INDEX($A:$O,MATCH(W3608,$A:$A,0),COLUMN(O$1))/X3608,0)</f>
        <v>6</v>
      </c>
      <c r="Z3608" s="3">
        <f t="array" ref="Z3608">ROUNDDOWN(INDEX($A:$J,MATCH(W3608,$A:$A,0),COLUMN(H$1))/X3608,0)+Y3608</f>
        <v>6</v>
      </c>
      <c r="AA3608" s="5" t="str">
        <f>IFERROR(__xludf.DUMMYFUNCTION("SINGLE(XLOOKUP(W3608,A:A,M:M))"),"")</f>
        <v/>
      </c>
      <c r="AB3608" s="3">
        <f t="array" ref="AB3608">ROUNDDOWN(INDEX($A:$N,MATCH(W3608,$A:$A,0),COLUMN(N$1))/X3608,0)+Z3608</f>
        <v>6</v>
      </c>
      <c r="AC3608" s="3" t="str">
        <f t="array" ref="AC3608">INDEX($A:$P,MATCH(W3608,$A:$A,0),COLUMN(P$1))</f>
        <v>LC DINING TABLES</v>
      </c>
      <c r="AD3608" s="3" t="s">
        <v>3842</v>
      </c>
      <c r="AE3608" s="3">
        <v>1.0</v>
      </c>
      <c r="AF3608" s="3">
        <f t="array" ref="AF3608">ROUNDDOWN(INDEX($A:$O,MATCH(AD3608,$A:$A,0),COLUMN(O$1))/AE3608,0)</f>
        <v>38</v>
      </c>
      <c r="AG3608" s="3">
        <f t="array" ref="AG3608">ROUNDDOWN(INDEX($A:$J,MATCH(AD3608,$A:$A,0),COLUMN(H$1))/AE3608,0)+AF3608</f>
        <v>38</v>
      </c>
      <c r="AH3608" s="5">
        <f>IFERROR(__xludf.DUMMYFUNCTION("SINGLE(XLOOKUP(AD3608,A:A,M:M))"),45277.0)</f>
        <v>45277</v>
      </c>
      <c r="AI3608" s="3">
        <f t="array" ref="AI3608">ROUNDDOWN(INDEX($A:$N,MATCH(AD3608,$A:$A,0),COLUMN(N$1))/AE3608,0)+AG3608</f>
        <v>58</v>
      </c>
      <c r="AJ3608" s="3" t="str">
        <f t="array" ref="AJ3608">INDEX($A:$P,MATCH(AD3608,$A:$A,0),COLUMN(P$1))</f>
        <v>LC DINING CHAIRS</v>
      </c>
    </row>
    <row r="3609" ht="15.75" customHeight="1">
      <c r="A3609" s="3" t="s">
        <v>3990</v>
      </c>
      <c r="B3609" s="4" t="str">
        <f t="shared" si="161"/>
        <v>SETODDIFRRH5</v>
      </c>
      <c r="D3609" s="3" t="s">
        <v>371</v>
      </c>
      <c r="G3609" s="4">
        <v>0.0</v>
      </c>
      <c r="I3609" s="4">
        <v>0.0</v>
      </c>
      <c r="J3609" s="4">
        <v>5.0</v>
      </c>
      <c r="K3609" s="4">
        <v>0.0</v>
      </c>
      <c r="L3609" s="4">
        <v>0.0</v>
      </c>
      <c r="O3609" s="6">
        <f t="shared" si="2"/>
        <v>5</v>
      </c>
      <c r="P3609" s="3" t="s">
        <v>102</v>
      </c>
      <c r="Q3609" s="3" t="str">
        <f t="shared" si="3"/>
        <v>OD</v>
      </c>
      <c r="R3609" s="3">
        <f t="shared" si="4"/>
        <v>6</v>
      </c>
      <c r="S3609" s="3">
        <f t="shared" si="5"/>
        <v>0</v>
      </c>
      <c r="T3609" s="7">
        <f t="shared" si="6"/>
        <v>5</v>
      </c>
      <c r="U3609" s="8">
        <f t="array" ref="U3609">IF(W3609&lt;&gt;0,MAX(IFERROR(INDEX(A:S,MATCH(W3609,A:A,0),COLUMN(M$2)),0),IFERROR(INDEX(A:S,MATCH(AD3609,A:A,0),COLUMN(M$2)),0),IFERROR(INDEX(A:S,MATCH(AK3609,A:A,0),COLUMN(M$2)),0),IFERROR(INDEX(A:S,MATCH(AR3609,A:A,0),COLUMN(M$2)),0)),M3609)</f>
        <v>45277</v>
      </c>
      <c r="V3609" s="3">
        <f t="shared" si="7"/>
        <v>0</v>
      </c>
      <c r="W3609" s="3" t="s">
        <v>3842</v>
      </c>
      <c r="X3609" s="3">
        <v>2.0</v>
      </c>
      <c r="Y3609" s="3">
        <f t="array" ref="Y3609">ROUNDDOWN(INDEX($A:$O,MATCH(W3609,$A:$A,0),COLUMN(O$1))/X3609,0)</f>
        <v>19</v>
      </c>
      <c r="Z3609" s="3">
        <f t="array" ref="Z3609">ROUNDDOWN(INDEX($A:$J,MATCH(W3609,$A:$A,0),COLUMN(H$1))/X3609,0)+Y3609</f>
        <v>19</v>
      </c>
      <c r="AA3609" s="5">
        <f>IFERROR(__xludf.DUMMYFUNCTION("SINGLE(XLOOKUP(W3609,A:A,M:M))"),45277.0)</f>
        <v>45277</v>
      </c>
      <c r="AB3609" s="3">
        <f t="array" ref="AB3609">ROUNDDOWN(INDEX($A:$N,MATCH(W3609,$A:$A,0),COLUMN(N$1))/X3609,0)+Z3609</f>
        <v>29</v>
      </c>
      <c r="AC3609" s="3" t="str">
        <f t="array" ref="AC3609">INDEX($A:$P,MATCH(W3609,$A:$A,0),COLUMN(P$1))</f>
        <v>LC DINING CHAIRS</v>
      </c>
      <c r="AD3609" s="3" t="s">
        <v>3844</v>
      </c>
      <c r="AE3609" s="3">
        <v>1.0</v>
      </c>
      <c r="AF3609" s="3">
        <f t="array" ref="AF3609">ROUNDDOWN(INDEX($A:$O,MATCH(AD3609,$A:$A,0),COLUMN(O$1))/AE3609,0)</f>
        <v>6</v>
      </c>
      <c r="AG3609" s="3">
        <f t="array" ref="AG3609">ROUNDDOWN(INDEX($A:$J,MATCH(AD3609,$A:$A,0),COLUMN(H$1))/AE3609,0)+AF3609</f>
        <v>6</v>
      </c>
      <c r="AH3609" s="5" t="str">
        <f>IFERROR(__xludf.DUMMYFUNCTION("SINGLE(XLOOKUP(AD3609,A:A,M:M))"),"")</f>
        <v/>
      </c>
      <c r="AI3609" s="3">
        <f t="array" ref="AI3609">ROUNDDOWN(INDEX($A:$N,MATCH(AD3609,$A:$A,0),COLUMN(N$1))/AE3609,0)+AG3609</f>
        <v>6</v>
      </c>
      <c r="AJ3609" s="3" t="str">
        <f t="array" ref="AJ3609">INDEX($A:$P,MATCH(AD3609,$A:$A,0),COLUMN(P$1))</f>
        <v>LC DINING TABLES</v>
      </c>
      <c r="AK3609" s="3" t="s">
        <v>3838</v>
      </c>
      <c r="AL3609" s="3">
        <v>2.0</v>
      </c>
      <c r="AM3609" s="3">
        <f t="array" ref="AM3609">ROUNDDOWN(INDEX($A:$O,MATCH(AK3609,$A:$A,0),COLUMN(O$1))/AL3609,0)</f>
        <v>15</v>
      </c>
      <c r="AN3609" s="3">
        <f t="array" ref="AN3609">ROUNDDOWN(INDEX($A:$J,MATCH(AK3609,$A:$A,0),COLUMN(H$1))/AL3609,0)+AM3609</f>
        <v>15</v>
      </c>
      <c r="AO3609" s="5" t="str">
        <f t="shared" ref="AO3609:AO3610" si="163">XLOOKUP(AK3609,$A:$A,$M:$M)</f>
        <v/>
      </c>
      <c r="AP3609" s="3">
        <f t="array" ref="AP3609">ROUNDDOWN(INDEX($A:$N,MATCH(AK3609,$A:$A,0),COLUMN(N$1))/AL3609,0)+AN3609</f>
        <v>15</v>
      </c>
      <c r="AQ3609" s="3" t="str">
        <f t="array" ref="AQ3609">INDEX($A:$P,MATCH(AK3609,$A:$A,0),COLUMN(P$1))</f>
        <v>LC OTTOBEN</v>
      </c>
    </row>
    <row r="3610" ht="15.75" customHeight="1">
      <c r="A3610" s="3" t="s">
        <v>3991</v>
      </c>
      <c r="B3610" s="4" t="str">
        <f t="shared" si="161"/>
        <v>SETODDIFRRH6</v>
      </c>
      <c r="D3610" s="3" t="s">
        <v>371</v>
      </c>
      <c r="G3610" s="4">
        <v>0.0</v>
      </c>
      <c r="I3610" s="4">
        <v>0.0</v>
      </c>
      <c r="J3610" s="4">
        <v>5.0</v>
      </c>
      <c r="K3610" s="4">
        <v>0.0</v>
      </c>
      <c r="L3610" s="4">
        <v>0.0</v>
      </c>
      <c r="O3610" s="6">
        <f t="shared" si="2"/>
        <v>5</v>
      </c>
      <c r="P3610" s="3" t="s">
        <v>102</v>
      </c>
      <c r="Q3610" s="3" t="str">
        <f t="shared" si="3"/>
        <v>OD</v>
      </c>
      <c r="R3610" s="3">
        <f t="shared" si="4"/>
        <v>6</v>
      </c>
      <c r="S3610" s="3">
        <f t="shared" si="5"/>
        <v>0</v>
      </c>
      <c r="T3610" s="7">
        <f t="shared" si="6"/>
        <v>5</v>
      </c>
      <c r="U3610" s="8">
        <f t="array" ref="U3610">IF(W3610&lt;&gt;0,MAX(IFERROR(INDEX(A:S,MATCH(W3610,A:A,0),COLUMN(M$2)),0),IFERROR(INDEX(A:S,MATCH(AD3610,A:A,0),COLUMN(M$2)),0),IFERROR(INDEX(A:S,MATCH(AK3610,A:A,0),COLUMN(M$2)),0),IFERROR(INDEX(A:S,MATCH(AR3610,A:A,0),COLUMN(M$2)),0)),M3610)</f>
        <v>45277</v>
      </c>
      <c r="V3610" s="3">
        <f t="shared" si="7"/>
        <v>0</v>
      </c>
      <c r="W3610" s="3" t="s">
        <v>3842</v>
      </c>
      <c r="X3610" s="3">
        <v>4.0</v>
      </c>
      <c r="Y3610" s="3">
        <f t="array" ref="Y3610">ROUNDDOWN(INDEX($A:$O,MATCH(W3610,$A:$A,0),COLUMN(O$1))/X3610,0)</f>
        <v>9</v>
      </c>
      <c r="Z3610" s="3">
        <f t="array" ref="Z3610">ROUNDDOWN(INDEX($A:$J,MATCH(W3610,$A:$A,0),COLUMN(H$1))/X3610,0)+Y3610</f>
        <v>9</v>
      </c>
      <c r="AA3610" s="5">
        <f>IFERROR(__xludf.DUMMYFUNCTION("SINGLE(XLOOKUP(W3610,A:A,M:M))"),45277.0)</f>
        <v>45277</v>
      </c>
      <c r="AB3610" s="3">
        <f t="array" ref="AB3610">ROUNDDOWN(INDEX($A:$N,MATCH(W3610,$A:$A,0),COLUMN(N$1))/X3610,0)+Z3610</f>
        <v>14</v>
      </c>
      <c r="AC3610" s="3" t="str">
        <f t="array" ref="AC3610">INDEX($A:$P,MATCH(W3610,$A:$A,0),COLUMN(P$1))</f>
        <v>LC DINING CHAIRS</v>
      </c>
      <c r="AD3610" s="3" t="s">
        <v>3844</v>
      </c>
      <c r="AE3610" s="3">
        <v>1.0</v>
      </c>
      <c r="AF3610" s="3">
        <f t="array" ref="AF3610">ROUNDDOWN(INDEX($A:$O,MATCH(AD3610,$A:$A,0),COLUMN(O$1))/AE3610,0)</f>
        <v>6</v>
      </c>
      <c r="AG3610" s="3">
        <f t="array" ref="AG3610">ROUNDDOWN(INDEX($A:$J,MATCH(AD3610,$A:$A,0),COLUMN(H$1))/AE3610,0)+AF3610</f>
        <v>6</v>
      </c>
      <c r="AH3610" s="5" t="str">
        <f>IFERROR(__xludf.DUMMYFUNCTION("SINGLE(XLOOKUP(AD3610,A:A,M:M))"),"")</f>
        <v/>
      </c>
      <c r="AI3610" s="3">
        <f t="array" ref="AI3610">ROUNDDOWN(INDEX($A:$N,MATCH(AD3610,$A:$A,0),COLUMN(N$1))/AE3610,0)+AG3610</f>
        <v>6</v>
      </c>
      <c r="AJ3610" s="3" t="str">
        <f t="array" ref="AJ3610">INDEX($A:$P,MATCH(AD3610,$A:$A,0),COLUMN(P$1))</f>
        <v>LC DINING TABLES</v>
      </c>
      <c r="AK3610" s="3" t="s">
        <v>3838</v>
      </c>
      <c r="AL3610" s="3">
        <v>1.0</v>
      </c>
      <c r="AM3610" s="3">
        <f t="array" ref="AM3610">ROUNDDOWN(INDEX($A:$O,MATCH(AK3610,$A:$A,0),COLUMN(O$1))/AL3610,0)</f>
        <v>31</v>
      </c>
      <c r="AN3610" s="3">
        <f t="array" ref="AN3610">ROUNDDOWN(INDEX($A:$J,MATCH(AK3610,$A:$A,0),COLUMN(H$1))/AL3610,0)+AM3610</f>
        <v>31</v>
      </c>
      <c r="AO3610" s="5" t="str">
        <f t="shared" si="163"/>
        <v/>
      </c>
      <c r="AP3610" s="3">
        <f t="array" ref="AP3610">ROUNDDOWN(INDEX($A:$N,MATCH(AK3610,$A:$A,0),COLUMN(N$1))/AL3610,0)+AN3610</f>
        <v>31</v>
      </c>
      <c r="AQ3610" s="3" t="str">
        <f t="array" ref="AQ3610">INDEX($A:$P,MATCH(AK3610,$A:$A,0),COLUMN(P$1))</f>
        <v>LC OTTOBEN</v>
      </c>
    </row>
    <row r="3611" ht="15.75" customHeight="1">
      <c r="A3611" s="3" t="s">
        <v>3992</v>
      </c>
      <c r="B3611" s="4" t="str">
        <f t="shared" si="161"/>
        <v>SETODMQDGRY3PC</v>
      </c>
      <c r="D3611" s="3" t="s">
        <v>371</v>
      </c>
      <c r="G3611" s="4">
        <v>0.0</v>
      </c>
      <c r="I3611" s="4">
        <v>0.0</v>
      </c>
      <c r="J3611" s="4">
        <v>5.0</v>
      </c>
      <c r="K3611" s="4">
        <v>0.0</v>
      </c>
      <c r="L3611" s="4">
        <v>0.0</v>
      </c>
      <c r="O3611" s="6">
        <f t="shared" si="2"/>
        <v>5</v>
      </c>
      <c r="P3611" s="3" t="s">
        <v>102</v>
      </c>
      <c r="Q3611" s="3" t="str">
        <f t="shared" si="3"/>
        <v>OD</v>
      </c>
      <c r="R3611" s="3">
        <f t="shared" si="4"/>
        <v>5</v>
      </c>
      <c r="S3611" s="3">
        <f t="shared" si="5"/>
        <v>0</v>
      </c>
      <c r="T3611" s="7">
        <f t="shared" si="6"/>
        <v>5</v>
      </c>
      <c r="U3611" s="8">
        <f t="array" ref="U3611">IF(W3611&lt;&gt;0,MAX(IFERROR(INDEX(A:S,MATCH(W3611,A:A,0),COLUMN(M$2)),0),IFERROR(INDEX(A:S,MATCH(AD3611,A:A,0),COLUMN(M$2)),0),IFERROR(INDEX(A:S,MATCH(AK3611,A:A,0),COLUMN(M$2)),0),IFERROR(INDEX(A:S,MATCH(AR3611,A:A,0),COLUMN(M$2)),0)),M3611)</f>
        <v>45292</v>
      </c>
      <c r="V3611" s="3">
        <f t="shared" si="7"/>
        <v>0</v>
      </c>
      <c r="W3611" s="3" t="s">
        <v>3958</v>
      </c>
      <c r="X3611" s="3">
        <v>1.0</v>
      </c>
      <c r="Y3611" s="3">
        <f t="array" ref="Y3611">ROUNDDOWN(INDEX($A:$O,MATCH(W3611,$A:$A,0),COLUMN(O$1))/X3611,0)</f>
        <v>5</v>
      </c>
      <c r="Z3611" s="3">
        <f t="array" ref="Z3611">ROUNDDOWN(INDEX($A:$J,MATCH(W3611,$A:$A,0),COLUMN(H$1))/X3611,0)+Y3611</f>
        <v>5</v>
      </c>
      <c r="AA3611" s="5" t="str">
        <f>IFERROR(__xludf.DUMMYFUNCTION("SINGLE(XLOOKUP(W3611,A:A,M:M))"),"")</f>
        <v/>
      </c>
      <c r="AB3611" s="3">
        <f t="array" ref="AB3611">ROUNDDOWN(INDEX($A:$N,MATCH(W3611,$A:$A,0),COLUMN(N$1))/X3611,0)+Z3611</f>
        <v>5</v>
      </c>
      <c r="AC3611" s="3" t="str">
        <f t="array" ref="AC3611">INDEX($A:$P,MATCH(W3611,$A:$A,0),COLUMN(P$1))</f>
        <v>OD</v>
      </c>
      <c r="AD3611" s="3" t="s">
        <v>3993</v>
      </c>
      <c r="AE3611" s="3">
        <v>2.0</v>
      </c>
      <c r="AF3611" s="3">
        <f t="array" ref="AF3611">ROUNDDOWN(INDEX($A:$O,MATCH(AD3611,$A:$A,0),COLUMN(O$1))/AE3611,0)</f>
        <v>8</v>
      </c>
      <c r="AG3611" s="3">
        <f t="array" ref="AG3611">ROUNDDOWN(INDEX($A:$J,MATCH(AD3611,$A:$A,0),COLUMN(H$1))/AE3611,0)+AF3611</f>
        <v>8</v>
      </c>
      <c r="AH3611" s="5">
        <f>IFERROR(__xludf.DUMMYFUNCTION("SINGLE(XLOOKUP(AD3611,A:A,M:M))"),45292.0)</f>
        <v>45292</v>
      </c>
      <c r="AI3611" s="3">
        <f t="array" ref="AI3611">ROUNDDOWN(INDEX($A:$N,MATCH(AD3611,$A:$A,0),COLUMN(N$1))/AE3611,0)+AG3611</f>
        <v>16</v>
      </c>
      <c r="AJ3611" s="3" t="str">
        <f t="array" ref="AJ3611">INDEX($A:$P,MATCH(AD3611,$A:$A,0),COLUMN(P$1))</f>
        <v>OD</v>
      </c>
    </row>
    <row r="3612" ht="15.75" customHeight="1">
      <c r="A3612" s="3" t="s">
        <v>3994</v>
      </c>
      <c r="B3612" s="4" t="str">
        <f t="shared" si="161"/>
        <v>SETODPABL3PC</v>
      </c>
      <c r="D3612" s="3" t="s">
        <v>371</v>
      </c>
      <c r="G3612" s="4">
        <v>0.0</v>
      </c>
      <c r="I3612" s="4">
        <v>0.0</v>
      </c>
      <c r="J3612" s="4">
        <v>3.0</v>
      </c>
      <c r="K3612" s="4">
        <v>0.0</v>
      </c>
      <c r="L3612" s="4">
        <v>0.0</v>
      </c>
      <c r="O3612" s="6">
        <f t="shared" si="2"/>
        <v>3</v>
      </c>
      <c r="P3612" s="3" t="s">
        <v>102</v>
      </c>
      <c r="Q3612" s="3" t="str">
        <f t="shared" si="3"/>
        <v>OD</v>
      </c>
      <c r="R3612" s="3">
        <f t="shared" si="4"/>
        <v>3</v>
      </c>
      <c r="S3612" s="3">
        <f t="shared" si="5"/>
        <v>0</v>
      </c>
      <c r="T3612" s="7">
        <f t="shared" si="6"/>
        <v>3</v>
      </c>
      <c r="U3612" s="8">
        <f t="array" ref="U3612">IF(W3612&lt;&gt;0,MAX(IFERROR(INDEX(A:S,MATCH(W3612,A:A,0),COLUMN(M$2)),0),IFERROR(INDEX(A:S,MATCH(AD3612,A:A,0),COLUMN(M$2)),0),IFERROR(INDEX(A:S,MATCH(AK3612,A:A,0),COLUMN(M$2)),0),IFERROR(INDEX(A:S,MATCH(AR3612,A:A,0),COLUMN(M$2)),0)),M3612)</f>
        <v>45306</v>
      </c>
      <c r="V3612" s="3">
        <f t="shared" si="7"/>
        <v>5</v>
      </c>
      <c r="W3612" s="3" t="s">
        <v>3456</v>
      </c>
      <c r="X3612" s="3">
        <v>1.0</v>
      </c>
      <c r="Y3612" s="3">
        <f t="array" ref="Y3612">ROUNDDOWN(INDEX($A:$O,MATCH(W3612,$A:$A,0),COLUMN(O$1))/X3612,0)</f>
        <v>16</v>
      </c>
      <c r="Z3612" s="3">
        <f t="array" ref="Z3612">ROUNDDOWN(INDEX($A:$J,MATCH(W3612,$A:$A,0),COLUMN(H$1))/X3612,0)+Y3612</f>
        <v>16</v>
      </c>
      <c r="AA3612" s="5" t="str">
        <f>IFERROR(__xludf.DUMMYFUNCTION("SINGLE(XLOOKUP(W3612,A:A,M:M))"),"")</f>
        <v/>
      </c>
      <c r="AB3612" s="3">
        <f t="array" ref="AB3612">ROUNDDOWN(INDEX($A:$N,MATCH(W3612,$A:$A,0),COLUMN(N$1))/X3612,0)+Z3612</f>
        <v>16</v>
      </c>
      <c r="AC3612" s="3" t="str">
        <f t="array" ref="AC3612">INDEX($A:$P,MATCH(W3612,$A:$A,0),COLUMN(P$1))</f>
        <v>LC OCCASNL</v>
      </c>
      <c r="AD3612" s="3" t="s">
        <v>3369</v>
      </c>
      <c r="AE3612" s="3">
        <v>2.0</v>
      </c>
      <c r="AF3612" s="3">
        <f t="array" ref="AF3612">ROUNDDOWN(INDEX($A:$O,MATCH(AD3612,$A:$A,0),COLUMN(O$1))/AE3612,0)</f>
        <v>3</v>
      </c>
      <c r="AG3612" s="3">
        <f t="array" ref="AG3612">ROUNDDOWN(INDEX($A:$J,MATCH(AD3612,$A:$A,0),COLUMN(H$1))/AE3612,0)+AF3612</f>
        <v>3</v>
      </c>
      <c r="AH3612" s="5">
        <f>IFERROR(__xludf.DUMMYFUNCTION("SINGLE(XLOOKUP(AD3612,A:A,M:M))"),45306.0)</f>
        <v>45306</v>
      </c>
      <c r="AI3612" s="3">
        <f t="array" ref="AI3612">ROUNDDOWN(INDEX($A:$N,MATCH(AD3612,$A:$A,0),COLUMN(N$1))/AE3612,0)+AG3612</f>
        <v>8</v>
      </c>
      <c r="AJ3612" s="3" t="str">
        <f t="array" ref="AJ3612">INDEX($A:$P,MATCH(AD3612,$A:$A,0),COLUMN(P$1))</f>
        <v>OD</v>
      </c>
    </row>
    <row r="3613" ht="15.75" customHeight="1">
      <c r="A3613" s="3" t="s">
        <v>3995</v>
      </c>
      <c r="B3613" s="4" t="str">
        <f t="shared" si="161"/>
        <v>SETODSHFRRH5</v>
      </c>
      <c r="D3613" s="3" t="s">
        <v>371</v>
      </c>
      <c r="G3613" s="4">
        <v>0.0</v>
      </c>
      <c r="I3613" s="4">
        <v>0.0</v>
      </c>
      <c r="J3613" s="4">
        <v>5.0</v>
      </c>
      <c r="K3613" s="4">
        <v>0.0</v>
      </c>
      <c r="L3613" s="4">
        <v>0.0</v>
      </c>
      <c r="O3613" s="6">
        <f t="shared" si="2"/>
        <v>5</v>
      </c>
      <c r="P3613" s="3" t="s">
        <v>102</v>
      </c>
      <c r="Q3613" s="3" t="str">
        <f t="shared" si="3"/>
        <v>OD</v>
      </c>
      <c r="R3613" s="3">
        <f t="shared" si="4"/>
        <v>6</v>
      </c>
      <c r="S3613" s="3">
        <f t="shared" si="5"/>
        <v>0</v>
      </c>
      <c r="T3613" s="7">
        <f t="shared" si="6"/>
        <v>5</v>
      </c>
      <c r="U3613" s="8">
        <f t="array" ref="U3613">IF(W3613&lt;&gt;0,MAX(IFERROR(INDEX(A:S,MATCH(W3613,A:A,0),COLUMN(M$2)),0),IFERROR(INDEX(A:S,MATCH(AD3613,A:A,0),COLUMN(M$2)),0),IFERROR(INDEX(A:S,MATCH(AK3613,A:A,0),COLUMN(M$2)),0),IFERROR(INDEX(A:S,MATCH(AR3613,A:A,0),COLUMN(M$2)),0)),M3613)</f>
        <v>45261</v>
      </c>
      <c r="V3613" s="3">
        <f t="shared" si="7"/>
        <v>0</v>
      </c>
      <c r="W3613" s="3" t="s">
        <v>2061</v>
      </c>
      <c r="X3613" s="3">
        <v>2.0</v>
      </c>
      <c r="Y3613" s="3">
        <f t="array" ref="Y3613">ROUNDDOWN(INDEX($A:$O,MATCH(W3613,$A:$A,0),COLUMN(O$1))/X3613,0)</f>
        <v>13</v>
      </c>
      <c r="Z3613" s="3">
        <f t="array" ref="Z3613">ROUNDDOWN(INDEX($A:$J,MATCH(W3613,$A:$A,0),COLUMN(H$1))/X3613,0)+Y3613</f>
        <v>13</v>
      </c>
      <c r="AA3613" s="5">
        <f>IFERROR(__xludf.DUMMYFUNCTION("SINGLE(XLOOKUP(W3613,A:A,M:M))"),45261.0)</f>
        <v>45261</v>
      </c>
      <c r="AB3613" s="3">
        <f t="array" ref="AB3613">ROUNDDOWN(INDEX($A:$N,MATCH(W3613,$A:$A,0),COLUMN(N$1))/X3613,0)+Z3613</f>
        <v>58</v>
      </c>
      <c r="AC3613" s="3" t="str">
        <f t="array" ref="AC3613">INDEX($A:$P,MATCH(W3613,$A:$A,0),COLUMN(P$1))</f>
        <v>OD</v>
      </c>
      <c r="AD3613" s="3" t="s">
        <v>3844</v>
      </c>
      <c r="AE3613" s="3">
        <v>1.0</v>
      </c>
      <c r="AF3613" s="3">
        <f t="array" ref="AF3613">ROUNDDOWN(INDEX($A:$O,MATCH(AD3613,$A:$A,0),COLUMN(O$1))/AE3613,0)</f>
        <v>6</v>
      </c>
      <c r="AG3613" s="3">
        <f t="array" ref="AG3613">ROUNDDOWN(INDEX($A:$J,MATCH(AD3613,$A:$A,0),COLUMN(H$1))/AE3613,0)+AF3613</f>
        <v>6</v>
      </c>
      <c r="AH3613" s="5" t="str">
        <f>IFERROR(__xludf.DUMMYFUNCTION("SINGLE(XLOOKUP(AD3613,A:A,M:M))"),"")</f>
        <v/>
      </c>
      <c r="AI3613" s="3">
        <f t="array" ref="AI3613">ROUNDDOWN(INDEX($A:$N,MATCH(AD3613,$A:$A,0),COLUMN(N$1))/AE3613,0)+AG3613</f>
        <v>6</v>
      </c>
      <c r="AJ3613" s="3" t="str">
        <f t="array" ref="AJ3613">INDEX($A:$P,MATCH(AD3613,$A:$A,0),COLUMN(P$1))</f>
        <v>LC DINING TABLES</v>
      </c>
      <c r="AK3613" s="3" t="s">
        <v>3838</v>
      </c>
      <c r="AL3613" s="3">
        <v>2.0</v>
      </c>
      <c r="AM3613" s="3">
        <f t="array" ref="AM3613">ROUNDDOWN(INDEX($A:$O,MATCH(AK3613,$A:$A,0),COLUMN(O$1))/AL3613,0)</f>
        <v>15</v>
      </c>
      <c r="AN3613" s="3">
        <f t="array" ref="AN3613">ROUNDDOWN(INDEX($A:$J,MATCH(AK3613,$A:$A,0),COLUMN(H$1))/AL3613,0)+AM3613</f>
        <v>15</v>
      </c>
      <c r="AO3613" s="5" t="str">
        <f t="shared" ref="AO3613:AO3614" si="164">XLOOKUP(AK3613,$A:$A,$M:$M)</f>
        <v/>
      </c>
      <c r="AP3613" s="3">
        <f t="array" ref="AP3613">ROUNDDOWN(INDEX($A:$N,MATCH(AK3613,$A:$A,0),COLUMN(N$1))/AL3613,0)+AN3613</f>
        <v>15</v>
      </c>
      <c r="AQ3613" s="3" t="str">
        <f t="array" ref="AQ3613">INDEX($A:$P,MATCH(AK3613,$A:$A,0),COLUMN(P$1))</f>
        <v>LC OTTOBEN</v>
      </c>
    </row>
    <row r="3614" ht="15.75" customHeight="1">
      <c r="A3614" s="3" t="s">
        <v>3996</v>
      </c>
      <c r="B3614" s="4" t="str">
        <f t="shared" si="161"/>
        <v>SETODSHFRRH6</v>
      </c>
      <c r="D3614" s="3" t="s">
        <v>371</v>
      </c>
      <c r="G3614" s="4">
        <v>0.0</v>
      </c>
      <c r="I3614" s="4">
        <v>0.0</v>
      </c>
      <c r="J3614" s="4">
        <v>5.0</v>
      </c>
      <c r="K3614" s="4">
        <v>0.0</v>
      </c>
      <c r="L3614" s="4">
        <v>0.0</v>
      </c>
      <c r="O3614" s="6">
        <f t="shared" si="2"/>
        <v>5</v>
      </c>
      <c r="P3614" s="3" t="s">
        <v>102</v>
      </c>
      <c r="Q3614" s="3" t="str">
        <f t="shared" si="3"/>
        <v>OD</v>
      </c>
      <c r="R3614" s="3">
        <f t="shared" si="4"/>
        <v>6</v>
      </c>
      <c r="S3614" s="3">
        <f t="shared" si="5"/>
        <v>0</v>
      </c>
      <c r="T3614" s="7">
        <f t="shared" si="6"/>
        <v>5</v>
      </c>
      <c r="U3614" s="8">
        <f t="array" ref="U3614">IF(W3614&lt;&gt;0,MAX(IFERROR(INDEX(A:S,MATCH(W3614,A:A,0),COLUMN(M$2)),0),IFERROR(INDEX(A:S,MATCH(AD3614,A:A,0),COLUMN(M$2)),0),IFERROR(INDEX(A:S,MATCH(AK3614,A:A,0),COLUMN(M$2)),0),IFERROR(INDEX(A:S,MATCH(AR3614,A:A,0),COLUMN(M$2)),0)),M3614)</f>
        <v>45261</v>
      </c>
      <c r="V3614" s="3">
        <f t="shared" si="7"/>
        <v>0</v>
      </c>
      <c r="W3614" s="3" t="s">
        <v>2060</v>
      </c>
      <c r="X3614" s="3">
        <v>4.0</v>
      </c>
      <c r="Y3614" s="3">
        <f t="array" ref="Y3614">ROUNDDOWN(INDEX($A:$O,MATCH(W3614,$A:$A,0),COLUMN(O$1))/X3614,0)</f>
        <v>23</v>
      </c>
      <c r="Z3614" s="3">
        <f t="array" ref="Z3614">ROUNDDOWN(INDEX($A:$J,MATCH(W3614,$A:$A,0),COLUMN(H$1))/X3614,0)+Y3614</f>
        <v>23</v>
      </c>
      <c r="AA3614" s="5">
        <f>IFERROR(__xludf.DUMMYFUNCTION("SINGLE(XLOOKUP(W3614,A:A,M:M))"),45261.0)</f>
        <v>45261</v>
      </c>
      <c r="AB3614" s="3">
        <f t="array" ref="AB3614">ROUNDDOWN(INDEX($A:$N,MATCH(W3614,$A:$A,0),COLUMN(N$1))/X3614,0)+Z3614</f>
        <v>30</v>
      </c>
      <c r="AC3614" s="3" t="str">
        <f t="array" ref="AC3614">INDEX($A:$P,MATCH(W3614,$A:$A,0),COLUMN(P$1))</f>
        <v>OD</v>
      </c>
      <c r="AD3614" s="3" t="s">
        <v>3844</v>
      </c>
      <c r="AE3614" s="3">
        <v>1.0</v>
      </c>
      <c r="AF3614" s="3">
        <f t="array" ref="AF3614">ROUNDDOWN(INDEX($A:$O,MATCH(AD3614,$A:$A,0),COLUMN(O$1))/AE3614,0)</f>
        <v>6</v>
      </c>
      <c r="AG3614" s="3">
        <f t="array" ref="AG3614">ROUNDDOWN(INDEX($A:$J,MATCH(AD3614,$A:$A,0),COLUMN(H$1))/AE3614,0)+AF3614</f>
        <v>6</v>
      </c>
      <c r="AH3614" s="5" t="str">
        <f>IFERROR(__xludf.DUMMYFUNCTION("SINGLE(XLOOKUP(AD3614,A:A,M:M))"),"")</f>
        <v/>
      </c>
      <c r="AI3614" s="3">
        <f t="array" ref="AI3614">ROUNDDOWN(INDEX($A:$N,MATCH(AD3614,$A:$A,0),COLUMN(N$1))/AE3614,0)+AG3614</f>
        <v>6</v>
      </c>
      <c r="AJ3614" s="3" t="str">
        <f t="array" ref="AJ3614">INDEX($A:$P,MATCH(AD3614,$A:$A,0),COLUMN(P$1))</f>
        <v>LC DINING TABLES</v>
      </c>
      <c r="AK3614" s="3" t="s">
        <v>3838</v>
      </c>
      <c r="AL3614" s="3">
        <v>1.0</v>
      </c>
      <c r="AM3614" s="3">
        <f t="array" ref="AM3614">ROUNDDOWN(INDEX($A:$O,MATCH(AK3614,$A:$A,0),COLUMN(O$1))/AL3614,0)</f>
        <v>31</v>
      </c>
      <c r="AN3614" s="3">
        <f t="array" ref="AN3614">ROUNDDOWN(INDEX($A:$J,MATCH(AK3614,$A:$A,0),COLUMN(H$1))/AL3614,0)+AM3614</f>
        <v>31</v>
      </c>
      <c r="AO3614" s="5" t="str">
        <f t="shared" si="164"/>
        <v/>
      </c>
      <c r="AP3614" s="3">
        <f t="array" ref="AP3614">ROUNDDOWN(INDEX($A:$N,MATCH(AK3614,$A:$A,0),COLUMN(N$1))/AL3614,0)+AN3614</f>
        <v>31</v>
      </c>
      <c r="AQ3614" s="3" t="str">
        <f t="array" ref="AQ3614">INDEX($A:$P,MATCH(AK3614,$A:$A,0),COLUMN(P$1))</f>
        <v>LC OTTOBEN</v>
      </c>
    </row>
    <row r="3615" ht="15.75" customHeight="1">
      <c r="A3615" s="3" t="s">
        <v>3997</v>
      </c>
      <c r="B3615" s="4" t="str">
        <f t="shared" si="161"/>
        <v>SETODSHKYBLK36</v>
      </c>
      <c r="D3615" s="3" t="s">
        <v>371</v>
      </c>
      <c r="G3615" s="4">
        <v>0.0</v>
      </c>
      <c r="I3615" s="4">
        <v>0.0</v>
      </c>
      <c r="J3615" s="4">
        <v>0.0</v>
      </c>
      <c r="K3615" s="4">
        <v>0.0</v>
      </c>
      <c r="L3615" s="4">
        <v>0.0</v>
      </c>
      <c r="O3615" s="6">
        <f t="shared" si="2"/>
        <v>0</v>
      </c>
      <c r="P3615" s="3" t="s">
        <v>102</v>
      </c>
      <c r="Q3615" s="3" t="str">
        <f t="shared" si="3"/>
        <v>OD</v>
      </c>
      <c r="R3615" s="3">
        <f t="shared" si="4"/>
        <v>0</v>
      </c>
      <c r="S3615" s="3">
        <f t="shared" si="5"/>
        <v>0</v>
      </c>
      <c r="T3615" s="7">
        <f t="shared" si="6"/>
        <v>0</v>
      </c>
      <c r="U3615" s="8">
        <f t="array" ref="U3615">IF(W3615&lt;&gt;0,MAX(IFERROR(INDEX(A:S,MATCH(W3615,A:A,0),COLUMN(M$2)),0),IFERROR(INDEX(A:S,MATCH(AD3615,A:A,0),COLUMN(M$2)),0),IFERROR(INDEX(A:S,MATCH(AK3615,A:A,0),COLUMN(M$2)),0),IFERROR(INDEX(A:S,MATCH(AR3615,A:A,0),COLUMN(M$2)),0)),M3615)</f>
        <v>45261</v>
      </c>
      <c r="V3615" s="3">
        <f t="shared" si="7"/>
        <v>0</v>
      </c>
      <c r="W3615" s="3" t="s">
        <v>2061</v>
      </c>
      <c r="X3615" s="3">
        <v>2.0</v>
      </c>
      <c r="Y3615" s="3">
        <f t="array" ref="Y3615">ROUNDDOWN(INDEX($A:$O,MATCH(W3615,$A:$A,0),COLUMN(O$1))/X3615,0)</f>
        <v>13</v>
      </c>
      <c r="Z3615" s="3">
        <f t="array" ref="Z3615">ROUNDDOWN(INDEX($A:$J,MATCH(W3615,$A:$A,0),COLUMN(H$1))/X3615,0)+Y3615</f>
        <v>13</v>
      </c>
      <c r="AA3615" s="5">
        <f>IFERROR(__xludf.DUMMYFUNCTION("SINGLE(XLOOKUP(W3615,A:A,M:M))"),45261.0)</f>
        <v>45261</v>
      </c>
      <c r="AB3615" s="3">
        <f t="array" ref="AB3615">ROUNDDOWN(INDEX($A:$N,MATCH(W3615,$A:$A,0),COLUMN(N$1))/X3615,0)+Z3615</f>
        <v>58</v>
      </c>
      <c r="AC3615" s="3" t="str">
        <f t="array" ref="AC3615">INDEX($A:$P,MATCH(W3615,$A:$A,0),COLUMN(P$1))</f>
        <v>OD</v>
      </c>
      <c r="AD3615" s="3" t="s">
        <v>3954</v>
      </c>
      <c r="AE3615" s="3">
        <v>1.0</v>
      </c>
      <c r="AF3615" s="3">
        <f t="array" ref="AF3615">ROUNDDOWN(INDEX($A:$O,MATCH(AD3615,$A:$A,0),COLUMN(O$1))/AE3615,0)</f>
        <v>0</v>
      </c>
      <c r="AG3615" s="3">
        <f t="array" ref="AG3615">ROUNDDOWN(INDEX($A:$J,MATCH(AD3615,$A:$A,0),COLUMN(H$1))/AE3615,0)+AF3615</f>
        <v>0</v>
      </c>
      <c r="AH3615" s="5" t="str">
        <f>IFERROR(__xludf.DUMMYFUNCTION("SINGLE(XLOOKUP(AD3615,A:A,M:M))"),"")</f>
        <v/>
      </c>
      <c r="AI3615" s="3">
        <f t="array" ref="AI3615">ROUNDDOWN(INDEX($A:$N,MATCH(AD3615,$A:$A,0),COLUMN(N$1))/AE3615,0)+AG3615</f>
        <v>0</v>
      </c>
      <c r="AJ3615" s="3" t="str">
        <f t="array" ref="AJ3615">INDEX($A:$P,MATCH(AD3615,$A:$A,0),COLUMN(P$1))</f>
        <v>OD</v>
      </c>
    </row>
    <row r="3616" ht="15.75" customHeight="1">
      <c r="A3616" s="3" t="s">
        <v>3998</v>
      </c>
      <c r="B3616" s="4" t="str">
        <f t="shared" si="161"/>
        <v>SETODSHKYBLK47</v>
      </c>
      <c r="D3616" s="3" t="s">
        <v>371</v>
      </c>
      <c r="G3616" s="4">
        <v>0.0</v>
      </c>
      <c r="I3616" s="4">
        <v>0.0</v>
      </c>
      <c r="J3616" s="4">
        <v>0.0</v>
      </c>
      <c r="K3616" s="4">
        <v>0.0</v>
      </c>
      <c r="L3616" s="4">
        <v>0.0</v>
      </c>
      <c r="O3616" s="6">
        <f t="shared" si="2"/>
        <v>0</v>
      </c>
      <c r="P3616" s="3" t="s">
        <v>102</v>
      </c>
      <c r="Q3616" s="3" t="str">
        <f t="shared" si="3"/>
        <v>OD</v>
      </c>
      <c r="R3616" s="3">
        <f t="shared" si="4"/>
        <v>6</v>
      </c>
      <c r="S3616" s="3">
        <f t="shared" si="5"/>
        <v>0</v>
      </c>
      <c r="T3616" s="7">
        <f t="shared" si="6"/>
        <v>0</v>
      </c>
      <c r="U3616" s="8">
        <f t="array" ref="U3616">IF(W3616&lt;&gt;0,MAX(IFERROR(INDEX(A:S,MATCH(W3616,A:A,0),COLUMN(M$2)),0),IFERROR(INDEX(A:S,MATCH(AD3616,A:A,0),COLUMN(M$2)),0),IFERROR(INDEX(A:S,MATCH(AK3616,A:A,0),COLUMN(M$2)),0),IFERROR(INDEX(A:S,MATCH(AR3616,A:A,0),COLUMN(M$2)),0)),M3616)</f>
        <v>45270</v>
      </c>
      <c r="V3616" s="3">
        <f t="shared" si="7"/>
        <v>13</v>
      </c>
      <c r="W3616" s="3" t="s">
        <v>3832</v>
      </c>
      <c r="X3616" s="3">
        <v>1.0</v>
      </c>
      <c r="Y3616" s="3">
        <f t="array" ref="Y3616">ROUNDDOWN(INDEX($A:$O,MATCH(W3616,$A:$A,0),COLUMN(O$1))/X3616,0)</f>
        <v>7</v>
      </c>
      <c r="Z3616" s="3">
        <f t="array" ref="Z3616">ROUNDDOWN(INDEX($A:$J,MATCH(W3616,$A:$A,0),COLUMN(H$1))/X3616,0)+Y3616</f>
        <v>7</v>
      </c>
      <c r="AA3616" s="5">
        <f>IFERROR(__xludf.DUMMYFUNCTION("SINGLE(XLOOKUP(W3616,A:A,M:M))"),45270.0)</f>
        <v>45270</v>
      </c>
      <c r="AB3616" s="3">
        <f t="array" ref="AB3616">ROUNDDOWN(INDEX($A:$N,MATCH(W3616,$A:$A,0),COLUMN(N$1))/X3616,0)+Z3616</f>
        <v>19</v>
      </c>
      <c r="AC3616" s="3" t="str">
        <f t="array" ref="AC3616">INDEX($A:$P,MATCH(W3616,$A:$A,0),COLUMN(P$1))</f>
        <v>LC DINING TABLES</v>
      </c>
      <c r="AD3616" s="3" t="s">
        <v>2061</v>
      </c>
      <c r="AE3616" s="3">
        <v>4.0</v>
      </c>
      <c r="AF3616" s="3">
        <f t="array" ref="AF3616">ROUNDDOWN(INDEX($A:$O,MATCH(AD3616,$A:$A,0),COLUMN(O$1))/AE3616,0)</f>
        <v>6</v>
      </c>
      <c r="AG3616" s="3">
        <f t="array" ref="AG3616">ROUNDDOWN(INDEX($A:$J,MATCH(AD3616,$A:$A,0),COLUMN(H$1))/AE3616,0)+AF3616</f>
        <v>6</v>
      </c>
      <c r="AH3616" s="5">
        <f>IFERROR(__xludf.DUMMYFUNCTION("SINGLE(XLOOKUP(AD3616,A:A,M:M))"),45261.0)</f>
        <v>45261</v>
      </c>
      <c r="AI3616" s="3">
        <f t="array" ref="AI3616">ROUNDDOWN(INDEX($A:$N,MATCH(AD3616,$A:$A,0),COLUMN(N$1))/AE3616,0)+AG3616</f>
        <v>28</v>
      </c>
      <c r="AJ3616" s="3" t="str">
        <f t="array" ref="AJ3616">INDEX($A:$P,MATCH(AD3616,$A:$A,0),COLUMN(P$1))</f>
        <v>OD</v>
      </c>
    </row>
    <row r="3617" ht="15.75" customHeight="1">
      <c r="A3617" s="3" t="s">
        <v>3999</v>
      </c>
      <c r="B3617" s="4" t="str">
        <f t="shared" si="161"/>
        <v>SETODSNKYBLK36</v>
      </c>
      <c r="D3617" s="3" t="s">
        <v>371</v>
      </c>
      <c r="G3617" s="4">
        <v>0.0</v>
      </c>
      <c r="I3617" s="4">
        <v>0.0</v>
      </c>
      <c r="J3617" s="4">
        <v>0.0</v>
      </c>
      <c r="K3617" s="4">
        <v>0.0</v>
      </c>
      <c r="L3617" s="4">
        <v>0.0</v>
      </c>
      <c r="O3617" s="6">
        <f t="shared" si="2"/>
        <v>0</v>
      </c>
      <c r="P3617" s="3" t="s">
        <v>102</v>
      </c>
      <c r="Q3617" s="3" t="str">
        <f t="shared" si="3"/>
        <v>OD</v>
      </c>
      <c r="R3617" s="3">
        <f t="shared" si="4"/>
        <v>0</v>
      </c>
      <c r="S3617" s="3">
        <f t="shared" si="5"/>
        <v>0</v>
      </c>
      <c r="T3617" s="7">
        <f t="shared" si="6"/>
        <v>0</v>
      </c>
      <c r="U3617" s="8">
        <f t="array" ref="U3617">IF(W3617&lt;&gt;0,MAX(IFERROR(INDEX(A:S,MATCH(W3617,A:A,0),COLUMN(M$2)),0),IFERROR(INDEX(A:S,MATCH(AD3617,A:A,0),COLUMN(M$2)),0),IFERROR(INDEX(A:S,MATCH(AK3617,A:A,0),COLUMN(M$2)),0),IFERROR(INDEX(A:S,MATCH(AR3617,A:A,0),COLUMN(M$2)),0)),M3617)</f>
        <v>45261</v>
      </c>
      <c r="V3617" s="3">
        <f t="shared" si="7"/>
        <v>0</v>
      </c>
      <c r="W3617" s="3" t="s">
        <v>3954</v>
      </c>
      <c r="X3617" s="3">
        <v>1.0</v>
      </c>
      <c r="Y3617" s="3">
        <f t="array" ref="Y3617">ROUNDDOWN(INDEX($A:$O,MATCH(W3617,$A:$A,0),COLUMN(O$1))/X3617,0)</f>
        <v>0</v>
      </c>
      <c r="Z3617" s="3">
        <f t="array" ref="Z3617">ROUNDDOWN(INDEX($A:$J,MATCH(W3617,$A:$A,0),COLUMN(H$1))/X3617,0)+Y3617</f>
        <v>0</v>
      </c>
      <c r="AA3617" s="5" t="str">
        <f>IFERROR(__xludf.DUMMYFUNCTION("SINGLE(XLOOKUP(W3617,A:A,M:M))"),"")</f>
        <v/>
      </c>
      <c r="AB3617" s="3">
        <f t="array" ref="AB3617">ROUNDDOWN(INDEX($A:$N,MATCH(W3617,$A:$A,0),COLUMN(N$1))/X3617,0)+Z3617</f>
        <v>0</v>
      </c>
      <c r="AC3617" s="3" t="str">
        <f t="array" ref="AC3617">INDEX($A:$P,MATCH(W3617,$A:$A,0),COLUMN(P$1))</f>
        <v>OD</v>
      </c>
      <c r="AD3617" s="3" t="s">
        <v>2840</v>
      </c>
      <c r="AE3617" s="3">
        <v>2.0</v>
      </c>
      <c r="AF3617" s="3">
        <f t="array" ref="AF3617">ROUNDDOWN(INDEX($A:$O,MATCH(AD3617,$A:$A,0),COLUMN(O$1))/AE3617,0)</f>
        <v>10</v>
      </c>
      <c r="AG3617" s="3">
        <f t="array" ref="AG3617">ROUNDDOWN(INDEX($A:$J,MATCH(AD3617,$A:$A,0),COLUMN(H$1))/AE3617,0)+AF3617</f>
        <v>10</v>
      </c>
      <c r="AH3617" s="5">
        <f>IFERROR(__xludf.DUMMYFUNCTION("SINGLE(XLOOKUP(AD3617,A:A,M:M))"),45261.0)</f>
        <v>45261</v>
      </c>
      <c r="AI3617" s="3">
        <f t="array" ref="AI3617">ROUNDDOWN(INDEX($A:$N,MATCH(AD3617,$A:$A,0),COLUMN(N$1))/AE3617,0)+AG3617</f>
        <v>22</v>
      </c>
      <c r="AJ3617" s="3" t="str">
        <f t="array" ref="AJ3617">INDEX($A:$P,MATCH(AD3617,$A:$A,0),COLUMN(P$1))</f>
        <v>OD</v>
      </c>
    </row>
    <row r="3618" ht="15.75" customHeight="1">
      <c r="A3618" s="3" t="s">
        <v>4000</v>
      </c>
      <c r="B3618" s="4" t="str">
        <f t="shared" si="161"/>
        <v>SETODSNKYBLK47</v>
      </c>
      <c r="D3618" s="3" t="s">
        <v>371</v>
      </c>
      <c r="G3618" s="4">
        <v>0.0</v>
      </c>
      <c r="I3618" s="4">
        <v>0.0</v>
      </c>
      <c r="J3618" s="4">
        <v>0.0</v>
      </c>
      <c r="K3618" s="4">
        <v>0.0</v>
      </c>
      <c r="L3618" s="4">
        <v>0.0</v>
      </c>
      <c r="O3618" s="6">
        <f t="shared" si="2"/>
        <v>0</v>
      </c>
      <c r="P3618" s="3" t="s">
        <v>102</v>
      </c>
      <c r="Q3618" s="3" t="str">
        <f t="shared" si="3"/>
        <v>OD</v>
      </c>
      <c r="R3618" s="3">
        <f t="shared" si="4"/>
        <v>5</v>
      </c>
      <c r="S3618" s="3">
        <f t="shared" si="5"/>
        <v>0</v>
      </c>
      <c r="T3618" s="7">
        <f t="shared" si="6"/>
        <v>0</v>
      </c>
      <c r="U3618" s="8">
        <f t="array" ref="U3618">IF(W3618&lt;&gt;0,MAX(IFERROR(INDEX(A:S,MATCH(W3618,A:A,0),COLUMN(M$2)),0),IFERROR(INDEX(A:S,MATCH(AD3618,A:A,0),COLUMN(M$2)),0),IFERROR(INDEX(A:S,MATCH(AK3618,A:A,0),COLUMN(M$2)),0),IFERROR(INDEX(A:S,MATCH(AR3618,A:A,0),COLUMN(M$2)),0)),M3618)</f>
        <v>45270</v>
      </c>
      <c r="V3618" s="3">
        <f t="shared" si="7"/>
        <v>6</v>
      </c>
      <c r="W3618" s="3" t="s">
        <v>3832</v>
      </c>
      <c r="X3618" s="3">
        <v>1.0</v>
      </c>
      <c r="Y3618" s="3">
        <f t="array" ref="Y3618">ROUNDDOWN(INDEX($A:$O,MATCH(W3618,$A:$A,0),COLUMN(O$1))/X3618,0)</f>
        <v>7</v>
      </c>
      <c r="Z3618" s="3">
        <f t="array" ref="Z3618">ROUNDDOWN(INDEX($A:$J,MATCH(W3618,$A:$A,0),COLUMN(H$1))/X3618,0)+Y3618</f>
        <v>7</v>
      </c>
      <c r="AA3618" s="5">
        <f>IFERROR(__xludf.DUMMYFUNCTION("SINGLE(XLOOKUP(W3618,A:A,M:M))"),45270.0)</f>
        <v>45270</v>
      </c>
      <c r="AB3618" s="3">
        <f t="array" ref="AB3618">ROUNDDOWN(INDEX($A:$N,MATCH(W3618,$A:$A,0),COLUMN(N$1))/X3618,0)+Z3618</f>
        <v>19</v>
      </c>
      <c r="AC3618" s="3" t="str">
        <f t="array" ref="AC3618">INDEX($A:$P,MATCH(W3618,$A:$A,0),COLUMN(P$1))</f>
        <v>LC DINING TABLES</v>
      </c>
      <c r="AD3618" s="3" t="s">
        <v>2840</v>
      </c>
      <c r="AE3618" s="3">
        <v>4.0</v>
      </c>
      <c r="AF3618" s="3">
        <f t="array" ref="AF3618">ROUNDDOWN(INDEX($A:$O,MATCH(AD3618,$A:$A,0),COLUMN(O$1))/AE3618,0)</f>
        <v>5</v>
      </c>
      <c r="AG3618" s="3">
        <f t="array" ref="AG3618">ROUNDDOWN(INDEX($A:$J,MATCH(AD3618,$A:$A,0),COLUMN(H$1))/AE3618,0)+AF3618</f>
        <v>5</v>
      </c>
      <c r="AH3618" s="5">
        <f>IFERROR(__xludf.DUMMYFUNCTION("SINGLE(XLOOKUP(AD3618,A:A,M:M))"),45261.0)</f>
        <v>45261</v>
      </c>
      <c r="AI3618" s="3">
        <f t="array" ref="AI3618">ROUNDDOWN(INDEX($A:$N,MATCH(AD3618,$A:$A,0),COLUMN(N$1))/AE3618,0)+AG3618</f>
        <v>11</v>
      </c>
      <c r="AJ3618" s="3" t="str">
        <f t="array" ref="AJ3618">INDEX($A:$P,MATCH(AD3618,$A:$A,0),COLUMN(P$1))</f>
        <v>OD</v>
      </c>
    </row>
    <row r="3619" ht="15.75" customHeight="1">
      <c r="A3619" s="3" t="s">
        <v>3826</v>
      </c>
      <c r="B3619" s="4">
        <v>8.40254332256E11</v>
      </c>
      <c r="D3619" s="3" t="s">
        <v>101</v>
      </c>
      <c r="G3619" s="4">
        <v>14.0</v>
      </c>
      <c r="I3619" s="4">
        <v>0.0</v>
      </c>
      <c r="J3619" s="4">
        <v>13.0</v>
      </c>
      <c r="K3619" s="4">
        <v>0.0</v>
      </c>
      <c r="L3619" s="4">
        <v>0.0</v>
      </c>
      <c r="M3619" s="5"/>
      <c r="O3619" s="6">
        <f t="shared" si="2"/>
        <v>14</v>
      </c>
      <c r="P3619" s="3" t="s">
        <v>628</v>
      </c>
      <c r="Q3619" s="3" t="str">
        <f t="shared" si="3"/>
        <v>LC ACCENT</v>
      </c>
      <c r="R3619" s="3">
        <f t="shared" si="4"/>
        <v>14</v>
      </c>
      <c r="S3619" s="3" t="str">
        <f t="shared" si="5"/>
        <v/>
      </c>
      <c r="T3619" s="7">
        <f t="shared" si="6"/>
        <v>14</v>
      </c>
      <c r="U3619" s="8" t="str">
        <f t="array" ref="U3619">IF(W3619&lt;&gt;0,MAX(IFERROR(INDEX(A:S,MATCH(W3619,A:A,0),COLUMN(M$2)),0),IFERROR(INDEX(A:S,MATCH(AD3619,A:A,0),COLUMN(M$2)),0),IFERROR(INDEX(A:S,MATCH(AK3619,A:A,0),COLUMN(M$2)),0),IFERROR(INDEX(A:S,MATCH(AR3619,A:A,0),COLUMN(M$2)),0)),M3619)</f>
        <v/>
      </c>
      <c r="V3619" s="3" t="str">
        <f t="shared" si="7"/>
        <v/>
      </c>
    </row>
    <row r="3620" ht="15.75" customHeight="1">
      <c r="A3620" s="3" t="s">
        <v>3827</v>
      </c>
      <c r="B3620" s="4">
        <v>8.40254332263E11</v>
      </c>
      <c r="D3620" s="3" t="s">
        <v>101</v>
      </c>
      <c r="G3620" s="4">
        <v>41.0</v>
      </c>
      <c r="I3620" s="4">
        <v>2.0</v>
      </c>
      <c r="J3620" s="4">
        <v>38.0</v>
      </c>
      <c r="K3620" s="4">
        <v>0.0</v>
      </c>
      <c r="L3620" s="4">
        <v>0.0</v>
      </c>
      <c r="M3620" s="5"/>
      <c r="O3620" s="6">
        <f t="shared" si="2"/>
        <v>39</v>
      </c>
      <c r="P3620" s="3" t="s">
        <v>628</v>
      </c>
      <c r="Q3620" s="3" t="str">
        <f t="shared" si="3"/>
        <v>LC ACCENT</v>
      </c>
      <c r="R3620" s="3">
        <f t="shared" si="4"/>
        <v>39</v>
      </c>
      <c r="S3620" s="3" t="str">
        <f t="shared" si="5"/>
        <v/>
      </c>
      <c r="T3620" s="7">
        <f t="shared" si="6"/>
        <v>39</v>
      </c>
      <c r="U3620" s="8" t="str">
        <f t="array" ref="U3620">IF(W3620&lt;&gt;0,MAX(IFERROR(INDEX(A:S,MATCH(W3620,A:A,0),COLUMN(M$2)),0),IFERROR(INDEX(A:S,MATCH(AD3620,A:A,0),COLUMN(M$2)),0),IFERROR(INDEX(A:S,MATCH(AK3620,A:A,0),COLUMN(M$2)),0),IFERROR(INDEX(A:S,MATCH(AR3620,A:A,0),COLUMN(M$2)),0)),M3620)</f>
        <v/>
      </c>
      <c r="V3620" s="3" t="str">
        <f t="shared" si="7"/>
        <v/>
      </c>
    </row>
    <row r="3621" ht="15.75" customHeight="1">
      <c r="A3621" s="3" t="s">
        <v>3834</v>
      </c>
      <c r="B3621" s="4">
        <v>8.4025433227E11</v>
      </c>
      <c r="D3621" s="3" t="s">
        <v>101</v>
      </c>
      <c r="G3621" s="4">
        <v>55.0</v>
      </c>
      <c r="I3621" s="4">
        <v>4.0</v>
      </c>
      <c r="J3621" s="4">
        <v>50.0</v>
      </c>
      <c r="K3621" s="4">
        <v>0.0</v>
      </c>
      <c r="L3621" s="4">
        <v>0.0</v>
      </c>
      <c r="M3621" s="5"/>
      <c r="O3621" s="6">
        <f t="shared" si="2"/>
        <v>51</v>
      </c>
      <c r="P3621" s="3" t="s">
        <v>628</v>
      </c>
      <c r="Q3621" s="3" t="str">
        <f t="shared" si="3"/>
        <v>LC ACCENT</v>
      </c>
      <c r="R3621" s="3">
        <f t="shared" si="4"/>
        <v>51</v>
      </c>
      <c r="S3621" s="3" t="str">
        <f t="shared" si="5"/>
        <v/>
      </c>
      <c r="T3621" s="7">
        <f t="shared" si="6"/>
        <v>51</v>
      </c>
      <c r="U3621" s="8" t="str">
        <f t="array" ref="U3621">IF(W3621&lt;&gt;0,MAX(IFERROR(INDEX(A:S,MATCH(W3621,A:A,0),COLUMN(M$2)),0),IFERROR(INDEX(A:S,MATCH(AD3621,A:A,0),COLUMN(M$2)),0),IFERROR(INDEX(A:S,MATCH(AK3621,A:A,0),COLUMN(M$2)),0),IFERROR(INDEX(A:S,MATCH(AR3621,A:A,0),COLUMN(M$2)),0)),M3621)</f>
        <v/>
      </c>
      <c r="V3621" s="3" t="str">
        <f t="shared" si="7"/>
        <v/>
      </c>
    </row>
    <row r="3622" ht="15.75" customHeight="1">
      <c r="A3622" s="3" t="s">
        <v>3835</v>
      </c>
      <c r="B3622" s="4">
        <v>8.40254332287E11</v>
      </c>
      <c r="D3622" s="3" t="s">
        <v>101</v>
      </c>
      <c r="G3622" s="4">
        <v>1.0</v>
      </c>
      <c r="I3622" s="4">
        <v>1.0</v>
      </c>
      <c r="J3622" s="4">
        <v>0.0</v>
      </c>
      <c r="K3622" s="4">
        <v>0.0</v>
      </c>
      <c r="L3622" s="4">
        <v>0.0</v>
      </c>
      <c r="M3622" s="5">
        <v>45270.0</v>
      </c>
      <c r="N3622" s="3">
        <v>53.0</v>
      </c>
      <c r="O3622" s="6">
        <f t="shared" si="2"/>
        <v>0</v>
      </c>
      <c r="P3622" s="3" t="s">
        <v>628</v>
      </c>
      <c r="Q3622" s="3" t="str">
        <f t="shared" si="3"/>
        <v>LC ACCENT</v>
      </c>
      <c r="R3622" s="3">
        <f t="shared" si="4"/>
        <v>0</v>
      </c>
      <c r="S3622" s="3" t="str">
        <f t="shared" si="5"/>
        <v/>
      </c>
      <c r="T3622" s="7">
        <f t="shared" si="6"/>
        <v>0</v>
      </c>
      <c r="U3622" s="8">
        <f t="array" ref="U3622">IF(W3622&lt;&gt;0,MAX(IFERROR(INDEX(A:S,MATCH(W3622,A:A,0),COLUMN(M$2)),0),IFERROR(INDEX(A:S,MATCH(AD3622,A:A,0),COLUMN(M$2)),0),IFERROR(INDEX(A:S,MATCH(AK3622,A:A,0),COLUMN(M$2)),0),IFERROR(INDEX(A:S,MATCH(AR3622,A:A,0),COLUMN(M$2)),0)),M3622)</f>
        <v>45270</v>
      </c>
      <c r="V3622" s="3">
        <f t="shared" si="7"/>
        <v>53</v>
      </c>
    </row>
    <row r="3623" ht="15.75" customHeight="1">
      <c r="A3623" s="3" t="s">
        <v>3842</v>
      </c>
      <c r="B3623" s="4">
        <v>8.40254332294E11</v>
      </c>
      <c r="D3623" s="3" t="s">
        <v>101</v>
      </c>
      <c r="G3623" s="4">
        <v>42.0</v>
      </c>
      <c r="I3623" s="4">
        <v>4.0</v>
      </c>
      <c r="J3623" s="4">
        <v>36.0</v>
      </c>
      <c r="K3623" s="4">
        <v>0.0</v>
      </c>
      <c r="L3623" s="4">
        <v>0.0</v>
      </c>
      <c r="M3623" s="5">
        <v>45277.0</v>
      </c>
      <c r="N3623" s="3">
        <v>20.0</v>
      </c>
      <c r="O3623" s="6">
        <f t="shared" si="2"/>
        <v>38</v>
      </c>
      <c r="P3623" s="3" t="s">
        <v>108</v>
      </c>
      <c r="Q3623" s="3" t="str">
        <f t="shared" si="3"/>
        <v>LC DINING CHAIRS</v>
      </c>
      <c r="R3623" s="3">
        <f t="shared" si="4"/>
        <v>38</v>
      </c>
      <c r="S3623" s="3" t="str">
        <f t="shared" si="5"/>
        <v/>
      </c>
      <c r="T3623" s="7">
        <f t="shared" si="6"/>
        <v>38</v>
      </c>
      <c r="U3623" s="8">
        <f t="array" ref="U3623">IF(W3623&lt;&gt;0,MAX(IFERROR(INDEX(A:S,MATCH(W3623,A:A,0),COLUMN(M$2)),0),IFERROR(INDEX(A:S,MATCH(AD3623,A:A,0),COLUMN(M$2)),0),IFERROR(INDEX(A:S,MATCH(AK3623,A:A,0),COLUMN(M$2)),0),IFERROR(INDEX(A:S,MATCH(AR3623,A:A,0),COLUMN(M$2)),0)),M3623)</f>
        <v>45277</v>
      </c>
      <c r="V3623" s="3">
        <f t="shared" si="7"/>
        <v>20</v>
      </c>
    </row>
    <row r="3624" ht="15.75" customHeight="1">
      <c r="A3624" s="3" t="s">
        <v>3843</v>
      </c>
      <c r="B3624" s="4">
        <v>8.402543323E11</v>
      </c>
      <c r="D3624" s="3" t="s">
        <v>101</v>
      </c>
      <c r="G3624" s="4">
        <v>8.0</v>
      </c>
      <c r="I3624" s="4">
        <v>0.0</v>
      </c>
      <c r="J3624" s="4">
        <v>7.0</v>
      </c>
      <c r="K3624" s="4">
        <v>0.0</v>
      </c>
      <c r="L3624" s="4">
        <v>0.0</v>
      </c>
      <c r="M3624" s="5"/>
      <c r="O3624" s="6">
        <f t="shared" si="2"/>
        <v>8</v>
      </c>
      <c r="P3624" s="3" t="s">
        <v>144</v>
      </c>
      <c r="Q3624" s="3" t="str">
        <f t="shared" si="3"/>
        <v>LC DINING TABLES</v>
      </c>
      <c r="R3624" s="3">
        <f t="shared" si="4"/>
        <v>8</v>
      </c>
      <c r="S3624" s="3" t="str">
        <f t="shared" si="5"/>
        <v/>
      </c>
      <c r="T3624" s="7">
        <f t="shared" si="6"/>
        <v>8</v>
      </c>
      <c r="U3624" s="8" t="str">
        <f t="array" ref="U3624">IF(W3624&lt;&gt;0,MAX(IFERROR(INDEX(A:S,MATCH(W3624,A:A,0),COLUMN(M$2)),0),IFERROR(INDEX(A:S,MATCH(AD3624,A:A,0),COLUMN(M$2)),0),IFERROR(INDEX(A:S,MATCH(AK3624,A:A,0),COLUMN(M$2)),0),IFERROR(INDEX(A:S,MATCH(AR3624,A:A,0),COLUMN(M$2)),0)),M3624)</f>
        <v/>
      </c>
      <c r="V3624" s="3" t="str">
        <f t="shared" si="7"/>
        <v/>
      </c>
    </row>
    <row r="3625" ht="15.75" customHeight="1">
      <c r="A3625" s="3" t="s">
        <v>3844</v>
      </c>
      <c r="B3625" s="4">
        <v>8.40254332317E11</v>
      </c>
      <c r="D3625" s="3" t="s">
        <v>101</v>
      </c>
      <c r="G3625" s="4">
        <v>7.0</v>
      </c>
      <c r="I3625" s="4">
        <v>1.0</v>
      </c>
      <c r="J3625" s="4">
        <v>5.0</v>
      </c>
      <c r="K3625" s="4">
        <v>0.0</v>
      </c>
      <c r="L3625" s="4">
        <v>0.0</v>
      </c>
      <c r="M3625" s="5"/>
      <c r="O3625" s="6">
        <f t="shared" si="2"/>
        <v>6</v>
      </c>
      <c r="P3625" s="3" t="s">
        <v>144</v>
      </c>
      <c r="Q3625" s="3" t="str">
        <f t="shared" si="3"/>
        <v>LC DINING TABLES</v>
      </c>
      <c r="R3625" s="3">
        <f t="shared" si="4"/>
        <v>6</v>
      </c>
      <c r="S3625" s="3" t="str">
        <f t="shared" si="5"/>
        <v/>
      </c>
      <c r="T3625" s="7">
        <f t="shared" si="6"/>
        <v>6</v>
      </c>
      <c r="U3625" s="8" t="str">
        <f t="array" ref="U3625">IF(W3625&lt;&gt;0,MAX(IFERROR(INDEX(A:S,MATCH(W3625,A:A,0),COLUMN(M$2)),0),IFERROR(INDEX(A:S,MATCH(AD3625,A:A,0),COLUMN(M$2)),0),IFERROR(INDEX(A:S,MATCH(AK3625,A:A,0),COLUMN(M$2)),0),IFERROR(INDEX(A:S,MATCH(AR3625,A:A,0),COLUMN(M$2)),0)),M3625)</f>
        <v/>
      </c>
      <c r="V3625" s="3" t="str">
        <f t="shared" si="7"/>
        <v/>
      </c>
    </row>
    <row r="3626" ht="15.75" customHeight="1">
      <c r="A3626" s="3" t="s">
        <v>4001</v>
      </c>
      <c r="B3626" s="4">
        <v>8.40254332324E11</v>
      </c>
      <c r="D3626" s="3" t="s">
        <v>101</v>
      </c>
      <c r="G3626" s="4">
        <v>0.0</v>
      </c>
      <c r="I3626" s="4">
        <v>0.0</v>
      </c>
      <c r="J3626" s="4">
        <v>7.0</v>
      </c>
      <c r="K3626" s="4">
        <v>0.0</v>
      </c>
      <c r="L3626" s="4">
        <v>0.0</v>
      </c>
      <c r="O3626" s="6">
        <f t="shared" si="2"/>
        <v>7</v>
      </c>
      <c r="P3626" s="3" t="s">
        <v>102</v>
      </c>
      <c r="Q3626" s="3" t="str">
        <f t="shared" si="3"/>
        <v>OD</v>
      </c>
      <c r="R3626" s="3">
        <f t="shared" si="4"/>
        <v>8</v>
      </c>
      <c r="S3626" s="3">
        <f t="shared" si="5"/>
        <v>0</v>
      </c>
      <c r="T3626" s="7">
        <f t="shared" si="6"/>
        <v>7</v>
      </c>
      <c r="U3626" s="8">
        <f t="array" ref="U3626">IF(W3626&lt;&gt;0,MAX(IFERROR(INDEX(A:S,MATCH(W3626,A:A,0),COLUMN(M$2)),0),IFERROR(INDEX(A:S,MATCH(AD3626,A:A,0),COLUMN(M$2)),0),IFERROR(INDEX(A:S,MATCH(AK3626,A:A,0),COLUMN(M$2)),0),IFERROR(INDEX(A:S,MATCH(AR3626,A:A,0),COLUMN(M$2)),0)),M3626)</f>
        <v>0</v>
      </c>
      <c r="V3626" s="3">
        <f t="shared" si="7"/>
        <v>0</v>
      </c>
      <c r="W3626" s="3" t="s">
        <v>3843</v>
      </c>
      <c r="X3626" s="3">
        <v>1.0</v>
      </c>
      <c r="Y3626" s="3">
        <f t="array" ref="Y3626">ROUNDDOWN(INDEX($A:$O,MATCH(W3626,$A:$A,0),COLUMN(O$1))/X3626,0)</f>
        <v>8</v>
      </c>
      <c r="Z3626" s="3">
        <f t="array" ref="Z3626">ROUNDDOWN(INDEX($A:$J,MATCH(W3626,$A:$A,0),COLUMN(H$1))/X3626,0)+Y3626</f>
        <v>8</v>
      </c>
      <c r="AA3626" s="5" t="str">
        <f t="shared" ref="AA3626:AA3630" si="165">XLOOKUP(W3626,A:A,M:M)</f>
        <v/>
      </c>
      <c r="AB3626" s="3">
        <f t="array" ref="AB3626">ROUNDDOWN(INDEX($A:$N,MATCH(W3626,$A:$A,0),COLUMN(N$1))/X3626,0)+Z3626</f>
        <v>8</v>
      </c>
      <c r="AC3626" s="3" t="str">
        <f t="array" ref="AC3626">INDEX($A:$P,MATCH(W3626,$A:$A,0),COLUMN(P$1))</f>
        <v>LC DINING TABLES</v>
      </c>
      <c r="AD3626" s="3" t="s">
        <v>2823</v>
      </c>
      <c r="AE3626" s="3">
        <v>4.0</v>
      </c>
      <c r="AF3626" s="3">
        <f t="array" ref="AF3626">ROUNDDOWN(INDEX($A:$O,MATCH(AD3626,$A:$A,0),COLUMN(O$1))/AE3626,0)</f>
        <v>46</v>
      </c>
      <c r="AG3626" s="3">
        <f t="array" ref="AG3626">ROUNDDOWN(INDEX($A:$J,MATCH(AD3626,$A:$A,0),COLUMN(H$1))/AE3626,0)+AF3626</f>
        <v>46</v>
      </c>
      <c r="AH3626" s="5" t="str">
        <f t="shared" ref="AH3626:AH3630" si="166">XLOOKUP(AD3626,A:A,M:M)</f>
        <v/>
      </c>
      <c r="AI3626" s="3">
        <f t="array" ref="AI3626">ROUNDDOWN(INDEX($A:$N,MATCH(AD3626,$A:$A,0),COLUMN(N$1))/AE3626,0)+AG3626</f>
        <v>46</v>
      </c>
      <c r="AJ3626" s="3" t="str">
        <f t="array" ref="AJ3626">INDEX($A:$P,MATCH(AD3626,$A:$A,0),COLUMN(P$1))</f>
        <v>OD</v>
      </c>
    </row>
    <row r="3627" ht="15.75" customHeight="1">
      <c r="A3627" s="3" t="s">
        <v>4002</v>
      </c>
      <c r="B3627" s="4">
        <v>8.40254332331E11</v>
      </c>
      <c r="D3627" s="3" t="s">
        <v>101</v>
      </c>
      <c r="G3627" s="4">
        <v>0.0</v>
      </c>
      <c r="I3627" s="4">
        <v>0.0</v>
      </c>
      <c r="J3627" s="4">
        <v>5.0</v>
      </c>
      <c r="K3627" s="4">
        <v>0.0</v>
      </c>
      <c r="L3627" s="4">
        <v>0.0</v>
      </c>
      <c r="O3627" s="6">
        <f t="shared" si="2"/>
        <v>5</v>
      </c>
      <c r="P3627" s="3" t="s">
        <v>102</v>
      </c>
      <c r="Q3627" s="3" t="str">
        <f t="shared" si="3"/>
        <v>OD</v>
      </c>
      <c r="R3627" s="3">
        <f t="shared" si="4"/>
        <v>6</v>
      </c>
      <c r="S3627" s="3">
        <f t="shared" si="5"/>
        <v>0</v>
      </c>
      <c r="T3627" s="7">
        <f t="shared" si="6"/>
        <v>5</v>
      </c>
      <c r="U3627" s="8">
        <f t="array" ref="U3627">IF(W3627&lt;&gt;0,MAX(IFERROR(INDEX(A:S,MATCH(W3627,A:A,0),COLUMN(M$2)),0),IFERROR(INDEX(A:S,MATCH(AD3627,A:A,0),COLUMN(M$2)),0),IFERROR(INDEX(A:S,MATCH(AK3627,A:A,0),COLUMN(M$2)),0),IFERROR(INDEX(A:S,MATCH(AR3627,A:A,0),COLUMN(M$2)),0)),M3627)</f>
        <v>0</v>
      </c>
      <c r="V3627" s="3">
        <f t="shared" si="7"/>
        <v>0</v>
      </c>
      <c r="W3627" s="3" t="s">
        <v>3844</v>
      </c>
      <c r="X3627" s="3">
        <v>1.0</v>
      </c>
      <c r="Y3627" s="3">
        <f t="array" ref="Y3627">ROUNDDOWN(INDEX($A:$O,MATCH(W3627,$A:$A,0),COLUMN(O$1))/X3627,0)</f>
        <v>6</v>
      </c>
      <c r="Z3627" s="3">
        <f t="array" ref="Z3627">ROUNDDOWN(INDEX($A:$J,MATCH(W3627,$A:$A,0),COLUMN(H$1))/X3627,0)+Y3627</f>
        <v>6</v>
      </c>
      <c r="AA3627" s="5" t="str">
        <f t="shared" si="165"/>
        <v/>
      </c>
      <c r="AB3627" s="3">
        <f t="array" ref="AB3627">ROUNDDOWN(INDEX($A:$N,MATCH(W3627,$A:$A,0),COLUMN(N$1))/X3627,0)+Z3627</f>
        <v>6</v>
      </c>
      <c r="AC3627" s="3" t="str">
        <f t="array" ref="AC3627">INDEX($A:$P,MATCH(W3627,$A:$A,0),COLUMN(P$1))</f>
        <v>LC DINING TABLES</v>
      </c>
      <c r="AD3627" s="3" t="s">
        <v>2826</v>
      </c>
      <c r="AE3627" s="3">
        <v>4.0</v>
      </c>
      <c r="AF3627" s="3">
        <f t="array" ref="AF3627">ROUNDDOWN(INDEX($A:$O,MATCH(AD3627,$A:$A,0),COLUMN(O$1))/AE3627,0)</f>
        <v>30</v>
      </c>
      <c r="AG3627" s="3">
        <f t="array" ref="AG3627">ROUNDDOWN(INDEX($A:$J,MATCH(AD3627,$A:$A,0),COLUMN(H$1))/AE3627,0)+AF3627</f>
        <v>30</v>
      </c>
      <c r="AH3627" s="5" t="str">
        <f t="shared" si="166"/>
        <v/>
      </c>
      <c r="AI3627" s="3">
        <f t="array" ref="AI3627">ROUNDDOWN(INDEX($A:$N,MATCH(AD3627,$A:$A,0),COLUMN(N$1))/AE3627,0)+AG3627</f>
        <v>30</v>
      </c>
      <c r="AJ3627" s="3" t="str">
        <f t="array" ref="AJ3627">INDEX($A:$P,MATCH(AD3627,$A:$A,0),COLUMN(P$1))</f>
        <v>OD</v>
      </c>
    </row>
    <row r="3628" ht="15.75" customHeight="1">
      <c r="A3628" s="3" t="s">
        <v>3845</v>
      </c>
      <c r="B3628" s="4">
        <v>8.40254332348E11</v>
      </c>
      <c r="D3628" s="3" t="s">
        <v>101</v>
      </c>
      <c r="G3628" s="4">
        <v>0.0</v>
      </c>
      <c r="I3628" s="4">
        <v>0.0</v>
      </c>
      <c r="J3628" s="4">
        <v>7.0</v>
      </c>
      <c r="K3628" s="4">
        <v>0.0</v>
      </c>
      <c r="L3628" s="4">
        <v>0.0</v>
      </c>
      <c r="O3628" s="6">
        <f t="shared" si="2"/>
        <v>7</v>
      </c>
      <c r="P3628" s="3" t="s">
        <v>102</v>
      </c>
      <c r="Q3628" s="3" t="str">
        <f t="shared" si="3"/>
        <v>OD</v>
      </c>
      <c r="R3628" s="3">
        <f t="shared" si="4"/>
        <v>8</v>
      </c>
      <c r="S3628" s="3">
        <f t="shared" si="5"/>
        <v>0</v>
      </c>
      <c r="T3628" s="7">
        <f t="shared" si="6"/>
        <v>7</v>
      </c>
      <c r="U3628" s="8">
        <f t="array" ref="U3628">IF(W3628&lt;&gt;0,MAX(IFERROR(INDEX(A:S,MATCH(W3628,A:A,0),COLUMN(M$2)),0),IFERROR(INDEX(A:S,MATCH(AD3628,A:A,0),COLUMN(M$2)),0),IFERROR(INDEX(A:S,MATCH(AK3628,A:A,0),COLUMN(M$2)),0),IFERROR(INDEX(A:S,MATCH(AR3628,A:A,0),COLUMN(M$2)),0)),M3628)</f>
        <v>45277</v>
      </c>
      <c r="V3628" s="3">
        <f t="shared" si="7"/>
        <v>0</v>
      </c>
      <c r="W3628" s="3" t="s">
        <v>3843</v>
      </c>
      <c r="X3628" s="3">
        <v>1.0</v>
      </c>
      <c r="Y3628" s="3">
        <f t="array" ref="Y3628">ROUNDDOWN(INDEX($A:$O,MATCH(W3628,$A:$A,0),COLUMN(O$1))/X3628,0)</f>
        <v>8</v>
      </c>
      <c r="Z3628" s="3">
        <f t="array" ref="Z3628">ROUNDDOWN(INDEX($A:$J,MATCH(W3628,$A:$A,0),COLUMN(H$1))/X3628,0)+Y3628</f>
        <v>8</v>
      </c>
      <c r="AA3628" s="5" t="str">
        <f t="shared" si="165"/>
        <v/>
      </c>
      <c r="AB3628" s="3">
        <f t="array" ref="AB3628">ROUNDDOWN(INDEX($A:$N,MATCH(W3628,$A:$A,0),COLUMN(N$1))/X3628,0)+Z3628</f>
        <v>8</v>
      </c>
      <c r="AC3628" s="3" t="str">
        <f t="array" ref="AC3628">INDEX($A:$P,MATCH(W3628,$A:$A,0),COLUMN(P$1))</f>
        <v>LC DINING TABLES</v>
      </c>
      <c r="AD3628" s="3" t="s">
        <v>3842</v>
      </c>
      <c r="AE3628" s="3">
        <v>4.0</v>
      </c>
      <c r="AF3628" s="3">
        <f t="array" ref="AF3628">ROUNDDOWN(INDEX($A:$O,MATCH(AD3628,$A:$A,0),COLUMN(O$1))/AE3628,0)</f>
        <v>9</v>
      </c>
      <c r="AG3628" s="3">
        <f t="array" ref="AG3628">ROUNDDOWN(INDEX($A:$J,MATCH(AD3628,$A:$A,0),COLUMN(H$1))/AE3628,0)+AF3628</f>
        <v>9</v>
      </c>
      <c r="AH3628" s="5">
        <f t="shared" si="166"/>
        <v>45277</v>
      </c>
      <c r="AI3628" s="3">
        <f t="array" ref="AI3628">ROUNDDOWN(INDEX($A:$N,MATCH(AD3628,$A:$A,0),COLUMN(N$1))/AE3628,0)+AG3628</f>
        <v>14</v>
      </c>
      <c r="AJ3628" s="3" t="str">
        <f t="array" ref="AJ3628">INDEX($A:$P,MATCH(AD3628,$A:$A,0),COLUMN(P$1))</f>
        <v>LC DINING CHAIRS</v>
      </c>
    </row>
    <row r="3629" ht="15.75" customHeight="1">
      <c r="A3629" s="3" t="s">
        <v>3846</v>
      </c>
      <c r="B3629" s="4">
        <v>8.40254332355E11</v>
      </c>
      <c r="D3629" s="3" t="s">
        <v>101</v>
      </c>
      <c r="G3629" s="4">
        <v>0.0</v>
      </c>
      <c r="I3629" s="4">
        <v>0.0</v>
      </c>
      <c r="J3629" s="4">
        <v>5.0</v>
      </c>
      <c r="K3629" s="4">
        <v>0.0</v>
      </c>
      <c r="L3629" s="4">
        <v>0.0</v>
      </c>
      <c r="O3629" s="6">
        <f t="shared" si="2"/>
        <v>5</v>
      </c>
      <c r="P3629" s="3" t="s">
        <v>102</v>
      </c>
      <c r="Q3629" s="3" t="str">
        <f t="shared" si="3"/>
        <v>OD</v>
      </c>
      <c r="R3629" s="3">
        <f t="shared" si="4"/>
        <v>6</v>
      </c>
      <c r="S3629" s="3">
        <f t="shared" si="5"/>
        <v>0</v>
      </c>
      <c r="T3629" s="7">
        <f t="shared" si="6"/>
        <v>5</v>
      </c>
      <c r="U3629" s="8">
        <f t="array" ref="U3629">IF(W3629&lt;&gt;0,MAX(IFERROR(INDEX(A:S,MATCH(W3629,A:A,0),COLUMN(M$2)),0),IFERROR(INDEX(A:S,MATCH(AD3629,A:A,0),COLUMN(M$2)),0),IFERROR(INDEX(A:S,MATCH(AK3629,A:A,0),COLUMN(M$2)),0),IFERROR(INDEX(A:S,MATCH(AR3629,A:A,0),COLUMN(M$2)),0)),M3629)</f>
        <v>45277</v>
      </c>
      <c r="V3629" s="3">
        <f t="shared" si="7"/>
        <v>0</v>
      </c>
      <c r="W3629" s="3" t="s">
        <v>3842</v>
      </c>
      <c r="X3629" s="3">
        <v>4.0</v>
      </c>
      <c r="Y3629" s="3">
        <f t="array" ref="Y3629">ROUNDDOWN(INDEX($A:$O,MATCH(W3629,$A:$A,0),COLUMN(O$1))/X3629,0)</f>
        <v>9</v>
      </c>
      <c r="Z3629" s="3">
        <f t="array" ref="Z3629">ROUNDDOWN(INDEX($A:$J,MATCH(W3629,$A:$A,0),COLUMN(H$1))/X3629,0)+Y3629</f>
        <v>9</v>
      </c>
      <c r="AA3629" s="5">
        <f t="shared" si="165"/>
        <v>45277</v>
      </c>
      <c r="AB3629" s="3">
        <f t="array" ref="AB3629">ROUNDDOWN(INDEX($A:$N,MATCH(W3629,$A:$A,0),COLUMN(N$1))/X3629,0)+Z3629</f>
        <v>14</v>
      </c>
      <c r="AC3629" s="3" t="str">
        <f t="array" ref="AC3629">INDEX($A:$P,MATCH(W3629,$A:$A,0),COLUMN(P$1))</f>
        <v>LC DINING CHAIRS</v>
      </c>
      <c r="AD3629" s="3" t="s">
        <v>3844</v>
      </c>
      <c r="AE3629" s="3">
        <v>1.0</v>
      </c>
      <c r="AF3629" s="3">
        <f t="array" ref="AF3629">ROUNDDOWN(INDEX($A:$O,MATCH(AD3629,$A:$A,0),COLUMN(O$1))/AE3629,0)</f>
        <v>6</v>
      </c>
      <c r="AG3629" s="3">
        <f t="array" ref="AG3629">ROUNDDOWN(INDEX($A:$J,MATCH(AD3629,$A:$A,0),COLUMN(H$1))/AE3629,0)+AF3629</f>
        <v>6</v>
      </c>
      <c r="AH3629" s="5" t="str">
        <f t="shared" si="166"/>
        <v/>
      </c>
      <c r="AI3629" s="3">
        <f t="array" ref="AI3629">ROUNDDOWN(INDEX($A:$N,MATCH(AD3629,$A:$A,0),COLUMN(N$1))/AE3629,0)+AG3629</f>
        <v>6</v>
      </c>
      <c r="AJ3629" s="3" t="str">
        <f t="array" ref="AJ3629">INDEX($A:$P,MATCH(AD3629,$A:$A,0),COLUMN(P$1))</f>
        <v>LC DINING TABLES</v>
      </c>
    </row>
    <row r="3630" ht="15.75" customHeight="1">
      <c r="A3630" s="3" t="s">
        <v>3848</v>
      </c>
      <c r="B3630" s="4">
        <v>8.40254332362E11</v>
      </c>
      <c r="D3630" s="3" t="s">
        <v>101</v>
      </c>
      <c r="G3630" s="4">
        <v>0.0</v>
      </c>
      <c r="I3630" s="4">
        <v>0.0</v>
      </c>
      <c r="J3630" s="4">
        <v>5.0</v>
      </c>
      <c r="K3630" s="4">
        <v>0.0</v>
      </c>
      <c r="L3630" s="4">
        <v>0.0</v>
      </c>
      <c r="O3630" s="6">
        <f t="shared" si="2"/>
        <v>5</v>
      </c>
      <c r="P3630" s="3" t="s">
        <v>102</v>
      </c>
      <c r="Q3630" s="3" t="str">
        <f t="shared" si="3"/>
        <v>OD</v>
      </c>
      <c r="R3630" s="3">
        <f t="shared" si="4"/>
        <v>6</v>
      </c>
      <c r="S3630" s="3">
        <f t="shared" si="5"/>
        <v>0</v>
      </c>
      <c r="T3630" s="7">
        <f t="shared" si="6"/>
        <v>5</v>
      </c>
      <c r="U3630" s="8">
        <f t="array" ref="U3630">IF(W3630&lt;&gt;0,MAX(IFERROR(INDEX(A:S,MATCH(W3630,A:A,0),COLUMN(M$2)),0),IFERROR(INDEX(A:S,MATCH(AD3630,A:A,0),COLUMN(M$2)),0),IFERROR(INDEX(A:S,MATCH(AK3630,A:A,0),COLUMN(M$2)),0),IFERROR(INDEX(A:S,MATCH(AR3630,A:A,0),COLUMN(M$2)),0)),M3630)</f>
        <v>45261</v>
      </c>
      <c r="V3630" s="3">
        <f t="shared" si="7"/>
        <v>0</v>
      </c>
      <c r="W3630" s="3" t="s">
        <v>2060</v>
      </c>
      <c r="X3630" s="3">
        <v>4.0</v>
      </c>
      <c r="Y3630" s="3">
        <f t="array" ref="Y3630">ROUNDDOWN(INDEX($A:$O,MATCH(W3630,$A:$A,0),COLUMN(O$1))/X3630,0)</f>
        <v>23</v>
      </c>
      <c r="Z3630" s="3">
        <f t="array" ref="Z3630">ROUNDDOWN(INDEX($A:$J,MATCH(W3630,$A:$A,0),COLUMN(H$1))/X3630,0)+Y3630</f>
        <v>23</v>
      </c>
      <c r="AA3630" s="5">
        <f t="shared" si="165"/>
        <v>45261</v>
      </c>
      <c r="AB3630" s="3">
        <f t="array" ref="AB3630">ROUNDDOWN(INDEX($A:$N,MATCH(W3630,$A:$A,0),COLUMN(N$1))/X3630,0)+Z3630</f>
        <v>30</v>
      </c>
      <c r="AC3630" s="3" t="str">
        <f t="array" ref="AC3630">INDEX($A:$P,MATCH(W3630,$A:$A,0),COLUMN(P$1))</f>
        <v>OD</v>
      </c>
      <c r="AD3630" s="3" t="s">
        <v>3844</v>
      </c>
      <c r="AE3630" s="3">
        <v>1.0</v>
      </c>
      <c r="AF3630" s="3">
        <f t="array" ref="AF3630">ROUNDDOWN(INDEX($A:$O,MATCH(AD3630,$A:$A,0),COLUMN(O$1))/AE3630,0)</f>
        <v>6</v>
      </c>
      <c r="AG3630" s="3">
        <f t="array" ref="AG3630">ROUNDDOWN(INDEX($A:$J,MATCH(AD3630,$A:$A,0),COLUMN(H$1))/AE3630,0)+AF3630</f>
        <v>6</v>
      </c>
      <c r="AH3630" s="5" t="str">
        <f t="shared" si="166"/>
        <v/>
      </c>
      <c r="AI3630" s="3">
        <f t="array" ref="AI3630">ROUNDDOWN(INDEX($A:$N,MATCH(AD3630,$A:$A,0),COLUMN(N$1))/AE3630,0)+AG3630</f>
        <v>6</v>
      </c>
      <c r="AJ3630" s="3" t="str">
        <f t="array" ref="AJ3630">INDEX($A:$P,MATCH(AD3630,$A:$A,0),COLUMN(P$1))</f>
        <v>LC DINING TABLES</v>
      </c>
    </row>
    <row r="3631" ht="15.75" customHeight="1">
      <c r="A3631" s="3" t="s">
        <v>3849</v>
      </c>
      <c r="B3631" s="4">
        <v>8.40254332379E11</v>
      </c>
      <c r="D3631" s="3" t="s">
        <v>101</v>
      </c>
      <c r="G3631" s="4">
        <v>47.0</v>
      </c>
      <c r="I3631" s="4">
        <v>0.0</v>
      </c>
      <c r="J3631" s="4">
        <v>45.0</v>
      </c>
      <c r="K3631" s="4">
        <v>0.0</v>
      </c>
      <c r="L3631" s="4">
        <v>0.0</v>
      </c>
      <c r="M3631" s="5"/>
      <c r="O3631" s="6">
        <f t="shared" si="2"/>
        <v>47</v>
      </c>
      <c r="P3631" s="3" t="s">
        <v>108</v>
      </c>
      <c r="Q3631" s="3" t="str">
        <f t="shared" si="3"/>
        <v>LC DINING CHAIRS</v>
      </c>
      <c r="R3631" s="3">
        <f t="shared" si="4"/>
        <v>47</v>
      </c>
      <c r="S3631" s="3" t="str">
        <f t="shared" si="5"/>
        <v/>
      </c>
      <c r="T3631" s="7">
        <f t="shared" si="6"/>
        <v>47</v>
      </c>
      <c r="U3631" s="8" t="str">
        <f t="array" ref="U3631">IF(W3631&lt;&gt;0,MAX(IFERROR(INDEX(A:S,MATCH(W3631,A:A,0),COLUMN(M$2)),0),IFERROR(INDEX(A:S,MATCH(AD3631,A:A,0),COLUMN(M$2)),0),IFERROR(INDEX(A:S,MATCH(AK3631,A:A,0),COLUMN(M$2)),0),IFERROR(INDEX(A:S,MATCH(AR3631,A:A,0),COLUMN(M$2)),0)),M3631)</f>
        <v/>
      </c>
      <c r="V3631" s="3" t="str">
        <f t="shared" si="7"/>
        <v/>
      </c>
    </row>
    <row r="3632" ht="15.75" customHeight="1">
      <c r="A3632" s="3" t="s">
        <v>3850</v>
      </c>
      <c r="B3632" s="4">
        <v>8.40254332386E11</v>
      </c>
      <c r="D3632" s="3" t="s">
        <v>101</v>
      </c>
      <c r="G3632" s="4">
        <v>67.0</v>
      </c>
      <c r="I3632" s="4">
        <v>0.0</v>
      </c>
      <c r="J3632" s="4">
        <v>57.0</v>
      </c>
      <c r="K3632" s="4">
        <v>0.0</v>
      </c>
      <c r="L3632" s="4">
        <v>0.0</v>
      </c>
      <c r="M3632" s="5"/>
      <c r="O3632" s="6">
        <f t="shared" si="2"/>
        <v>67</v>
      </c>
      <c r="P3632" s="3" t="s">
        <v>108</v>
      </c>
      <c r="Q3632" s="3" t="str">
        <f t="shared" si="3"/>
        <v>LC DINING CHAIRS</v>
      </c>
      <c r="R3632" s="3">
        <f t="shared" si="4"/>
        <v>67</v>
      </c>
      <c r="S3632" s="3" t="str">
        <f t="shared" si="5"/>
        <v/>
      </c>
      <c r="T3632" s="7">
        <f t="shared" si="6"/>
        <v>67</v>
      </c>
      <c r="U3632" s="8" t="str">
        <f t="array" ref="U3632">IF(W3632&lt;&gt;0,MAX(IFERROR(INDEX(A:S,MATCH(W3632,A:A,0),COLUMN(M$2)),0),IFERROR(INDEX(A:S,MATCH(AD3632,A:A,0),COLUMN(M$2)),0),IFERROR(INDEX(A:S,MATCH(AK3632,A:A,0),COLUMN(M$2)),0),IFERROR(INDEX(A:S,MATCH(AR3632,A:A,0),COLUMN(M$2)),0)),M3632)</f>
        <v/>
      </c>
      <c r="V3632" s="3" t="str">
        <f t="shared" si="7"/>
        <v/>
      </c>
    </row>
    <row r="3633" ht="15.75" customHeight="1">
      <c r="A3633" s="3" t="s">
        <v>3851</v>
      </c>
      <c r="B3633" s="4">
        <v>8.40254332393E11</v>
      </c>
      <c r="D3633" s="3" t="s">
        <v>101</v>
      </c>
      <c r="G3633" s="4">
        <v>0.0</v>
      </c>
      <c r="I3633" s="4">
        <v>2.0</v>
      </c>
      <c r="J3633" s="4">
        <v>14.0</v>
      </c>
      <c r="K3633" s="4">
        <v>0.0</v>
      </c>
      <c r="L3633" s="4">
        <v>0.0</v>
      </c>
      <c r="O3633" s="6">
        <f t="shared" si="2"/>
        <v>14</v>
      </c>
      <c r="P3633" s="3" t="s">
        <v>102</v>
      </c>
      <c r="Q3633" s="3" t="str">
        <f t="shared" si="3"/>
        <v>OD</v>
      </c>
      <c r="R3633" s="3">
        <f t="shared" si="4"/>
        <v>27</v>
      </c>
      <c r="S3633" s="3">
        <f t="shared" si="5"/>
        <v>0</v>
      </c>
      <c r="T3633" s="7">
        <f t="shared" si="6"/>
        <v>14</v>
      </c>
      <c r="U3633" s="8">
        <f t="array" ref="U3633">IF(W3633&lt;&gt;0,MAX(IFERROR(INDEX(A:S,MATCH(W3633,A:A,0),COLUMN(M$2)),0),IFERROR(INDEX(A:S,MATCH(AD3633,A:A,0),COLUMN(M$2)),0),IFERROR(INDEX(A:S,MATCH(AK3633,A:A,0),COLUMN(M$2)),0),IFERROR(INDEX(A:S,MATCH(AR3633,A:A,0),COLUMN(M$2)),0)),M3633)</f>
        <v>0</v>
      </c>
      <c r="V3633" s="3">
        <f t="shared" si="7"/>
        <v>0</v>
      </c>
      <c r="W3633" s="3" t="s">
        <v>2052</v>
      </c>
      <c r="X3633" s="3">
        <v>1.0</v>
      </c>
      <c r="Y3633" s="3">
        <f t="array" ref="Y3633">ROUNDDOWN(INDEX($A:$O,MATCH(W3633,$A:$A,0),COLUMN(O$1))/X3633,0)</f>
        <v>27</v>
      </c>
      <c r="Z3633" s="3">
        <f t="array" ref="Z3633">ROUNDDOWN(INDEX($A:$J,MATCH(W3633,$A:$A,0),COLUMN(H$1))/X3633,0)+Y3633</f>
        <v>27</v>
      </c>
      <c r="AA3633" s="5" t="str">
        <f>IFERROR(__xludf.DUMMYFUNCTION("SINGLE(XLOOKUP(W3633,A:A,M:M))"),"")</f>
        <v/>
      </c>
      <c r="AB3633" s="3">
        <f t="array" ref="AB3633">ROUNDDOWN(INDEX($A:$N,MATCH(W3633,$A:$A,0),COLUMN(N$1))/X3633,0)+Z3633</f>
        <v>27</v>
      </c>
      <c r="AC3633" s="3" t="str">
        <f t="array" ref="AC3633">INDEX($A:$P,MATCH(W3633,$A:$A,0),COLUMN(P$1))</f>
        <v>OD</v>
      </c>
      <c r="AD3633" s="3" t="s">
        <v>3849</v>
      </c>
      <c r="AE3633" s="3">
        <v>1.0</v>
      </c>
      <c r="AF3633" s="3">
        <f t="array" ref="AF3633">ROUNDDOWN(INDEX($A:$O,MATCH(AD3633,$A:$A,0),COLUMN(O$1))/AE3633,0)</f>
        <v>47</v>
      </c>
      <c r="AG3633" s="3">
        <f t="array" ref="AG3633">ROUNDDOWN(INDEX($A:$J,MATCH(AD3633,$A:$A,0),COLUMN(H$1))/AE3633,0)+AF3633</f>
        <v>47</v>
      </c>
      <c r="AH3633" s="5" t="str">
        <f>IFERROR(__xludf.DUMMYFUNCTION("SINGLE(XLOOKUP(AD3633,A:A,M:M))"),"")</f>
        <v/>
      </c>
      <c r="AI3633" s="3">
        <f t="array" ref="AI3633">ROUNDDOWN(INDEX($A:$N,MATCH(AD3633,$A:$A,0),COLUMN(N$1))/AE3633,0)+AG3633</f>
        <v>47</v>
      </c>
      <c r="AJ3633" s="3" t="str">
        <f t="array" ref="AJ3633">INDEX($A:$P,MATCH(AD3633,$A:$A,0),COLUMN(P$1))</f>
        <v>LC DINING CHAIRS</v>
      </c>
    </row>
    <row r="3634" ht="15.75" customHeight="1">
      <c r="A3634" s="3" t="s">
        <v>3852</v>
      </c>
      <c r="B3634" s="4">
        <v>8.40254332409E11</v>
      </c>
      <c r="D3634" s="3" t="s">
        <v>101</v>
      </c>
      <c r="G3634" s="4">
        <v>0.0</v>
      </c>
      <c r="I3634" s="4">
        <v>0.0</v>
      </c>
      <c r="J3634" s="4">
        <v>11.0</v>
      </c>
      <c r="K3634" s="4">
        <v>0.0</v>
      </c>
      <c r="L3634" s="4">
        <v>0.0</v>
      </c>
      <c r="O3634" s="6">
        <f t="shared" si="2"/>
        <v>11</v>
      </c>
      <c r="P3634" s="3" t="s">
        <v>102</v>
      </c>
      <c r="Q3634" s="3" t="str">
        <f t="shared" si="3"/>
        <v>OD</v>
      </c>
      <c r="R3634" s="3">
        <f t="shared" si="4"/>
        <v>16</v>
      </c>
      <c r="S3634" s="3">
        <f t="shared" si="5"/>
        <v>0</v>
      </c>
      <c r="T3634" s="7">
        <f t="shared" si="6"/>
        <v>11</v>
      </c>
      <c r="U3634" s="8">
        <f t="array" ref="U3634">IF(W3634&lt;&gt;0,MAX(IFERROR(INDEX(A:S,MATCH(W3634,A:A,0),COLUMN(M$2)),0),IFERROR(INDEX(A:S,MATCH(AD3634,A:A,0),COLUMN(M$2)),0),IFERROR(INDEX(A:S,MATCH(AK3634,A:A,0),COLUMN(M$2)),0),IFERROR(INDEX(A:S,MATCH(AR3634,A:A,0),COLUMN(M$2)),0)),M3634)</f>
        <v>0</v>
      </c>
      <c r="V3634" s="3">
        <f t="shared" si="7"/>
        <v>0</v>
      </c>
      <c r="W3634" s="3" t="s">
        <v>3850</v>
      </c>
      <c r="X3634" s="3">
        <v>4.0</v>
      </c>
      <c r="Y3634" s="3">
        <f t="array" ref="Y3634">ROUNDDOWN(INDEX($A:$O,MATCH(W3634,$A:$A,0),COLUMN(O$1))/X3634,0)</f>
        <v>16</v>
      </c>
      <c r="Z3634" s="3">
        <f t="array" ref="Z3634">ROUNDDOWN(INDEX($A:$J,MATCH(W3634,$A:$A,0),COLUMN(H$1))/X3634,0)+Y3634</f>
        <v>16</v>
      </c>
      <c r="AA3634" s="5" t="str">
        <f>IFERROR(__xludf.DUMMYFUNCTION("SINGLE(XLOOKUP(W3634,A:A,M:M))"),"")</f>
        <v/>
      </c>
      <c r="AB3634" s="3">
        <f t="array" ref="AB3634">ROUNDDOWN(INDEX($A:$N,MATCH(W3634,$A:$A,0),COLUMN(N$1))/X3634,0)+Z3634</f>
        <v>16</v>
      </c>
      <c r="AC3634" s="3" t="str">
        <f t="array" ref="AC3634">INDEX($A:$P,MATCH(W3634,$A:$A,0),COLUMN(P$1))</f>
        <v>LC DINING CHAIRS</v>
      </c>
      <c r="AD3634" s="3" t="s">
        <v>2053</v>
      </c>
      <c r="AE3634" s="3">
        <v>1.0</v>
      </c>
      <c r="AF3634" s="3">
        <f t="array" ref="AF3634">ROUNDDOWN(INDEX($A:$O,MATCH(AD3634,$A:$A,0),COLUMN(O$1))/AE3634,0)</f>
        <v>66</v>
      </c>
      <c r="AG3634" s="3">
        <f t="array" ref="AG3634">ROUNDDOWN(INDEX($A:$J,MATCH(AD3634,$A:$A,0),COLUMN(H$1))/AE3634,0)+AF3634</f>
        <v>66</v>
      </c>
      <c r="AH3634" s="5" t="str">
        <f>IFERROR(__xludf.DUMMYFUNCTION("SINGLE(XLOOKUP(AD3634,A:A,M:M))"),"")</f>
        <v/>
      </c>
      <c r="AI3634" s="3">
        <f t="array" ref="AI3634">ROUNDDOWN(INDEX($A:$N,MATCH(AD3634,$A:$A,0),COLUMN(N$1))/AE3634,0)+AG3634</f>
        <v>66</v>
      </c>
      <c r="AJ3634" s="3" t="str">
        <f t="array" ref="AJ3634">INDEX($A:$P,MATCH(AD3634,$A:$A,0),COLUMN(P$1))</f>
        <v>OD</v>
      </c>
    </row>
    <row r="3635" ht="15.75" customHeight="1">
      <c r="A3635" s="3" t="s">
        <v>3794</v>
      </c>
      <c r="B3635" s="4">
        <v>8.40254332416E11</v>
      </c>
      <c r="D3635" s="3" t="s">
        <v>101</v>
      </c>
      <c r="G3635" s="4">
        <v>0.0</v>
      </c>
      <c r="I3635" s="4">
        <v>0.0</v>
      </c>
      <c r="J3635" s="4">
        <v>20.0</v>
      </c>
      <c r="K3635" s="4">
        <v>0.0</v>
      </c>
      <c r="L3635" s="4">
        <v>0.0</v>
      </c>
      <c r="O3635" s="6">
        <f t="shared" si="2"/>
        <v>20</v>
      </c>
      <c r="P3635" s="3" t="s">
        <v>102</v>
      </c>
      <c r="Q3635" s="3" t="str">
        <f t="shared" si="3"/>
        <v>OD</v>
      </c>
      <c r="R3635" s="3">
        <f t="shared" si="4"/>
        <v>20</v>
      </c>
      <c r="S3635" s="3">
        <f t="shared" si="5"/>
        <v>0</v>
      </c>
      <c r="T3635" s="7">
        <f t="shared" si="6"/>
        <v>20</v>
      </c>
      <c r="U3635" s="8">
        <f t="array" ref="U3635">IF(W3635&lt;&gt;0,MAX(IFERROR(INDEX(A:S,MATCH(W3635,A:A,0),COLUMN(M$2)),0),IFERROR(INDEX(A:S,MATCH(AD3635,A:A,0),COLUMN(M$2)),0),IFERROR(INDEX(A:S,MATCH(AK3635,A:A,0),COLUMN(M$2)),0),IFERROR(INDEX(A:S,MATCH(AR3635,A:A,0),COLUMN(M$2)),0)),M3635)</f>
        <v>0</v>
      </c>
      <c r="V3635" s="3">
        <f t="shared" si="7"/>
        <v>0</v>
      </c>
      <c r="W3635" s="3" t="s">
        <v>3795</v>
      </c>
      <c r="X3635" s="3">
        <v>2.0</v>
      </c>
      <c r="Y3635" s="3">
        <f t="array" ref="Y3635">ROUNDDOWN(INDEX($A:$O,MATCH(W3635,$A:$A,0),COLUMN(O$1))/X3635,0)</f>
        <v>20</v>
      </c>
      <c r="Z3635" s="3">
        <f t="array" ref="Z3635">ROUNDDOWN(INDEX($A:$J,MATCH(W3635,$A:$A,0),COLUMN(H$1))/X3635,0)+Y3635</f>
        <v>20</v>
      </c>
      <c r="AA3635" s="5" t="str">
        <f>IFERROR(__xludf.DUMMYFUNCTION("SINGLE(XLOOKUP(W3635,A:A,M:M))"),"")</f>
        <v/>
      </c>
      <c r="AB3635" s="3">
        <f t="array" ref="AB3635">ROUNDDOWN(INDEX($A:$N,MATCH(W3635,$A:$A,0),COLUMN(N$1))/X3635,0)+Z3635</f>
        <v>20</v>
      </c>
      <c r="AC3635" s="3" t="str">
        <f t="array" ref="AC3635">INDEX($A:$P,MATCH(W3635,$A:$A,0),COLUMN(P$1))</f>
        <v>OD</v>
      </c>
      <c r="AD3635" s="3" t="s">
        <v>3796</v>
      </c>
      <c r="AE3635" s="3">
        <v>1.0</v>
      </c>
      <c r="AF3635" s="3">
        <f t="array" ref="AF3635">ROUNDDOWN(INDEX($A:$O,MATCH(AD3635,$A:$A,0),COLUMN(O$1))/AE3635,0)</f>
        <v>20</v>
      </c>
      <c r="AG3635" s="3">
        <f t="array" ref="AG3635">ROUNDDOWN(INDEX($A:$J,MATCH(AD3635,$A:$A,0),COLUMN(H$1))/AE3635,0)+AF3635</f>
        <v>20</v>
      </c>
      <c r="AH3635" s="5" t="str">
        <f>IFERROR(__xludf.DUMMYFUNCTION("SINGLE(XLOOKUP(AD3635,A:A,M:M))"),"")</f>
        <v/>
      </c>
      <c r="AI3635" s="3">
        <f t="array" ref="AI3635">ROUNDDOWN(INDEX($A:$N,MATCH(AD3635,$A:$A,0),COLUMN(N$1))/AE3635,0)+AG3635</f>
        <v>20</v>
      </c>
      <c r="AJ3635" s="3" t="str">
        <f t="array" ref="AJ3635">INDEX($A:$P,MATCH(AD3635,$A:$A,0),COLUMN(P$1))</f>
        <v>OD</v>
      </c>
      <c r="AK3635" s="3" t="s">
        <v>3797</v>
      </c>
      <c r="AL3635" s="3">
        <v>1.0</v>
      </c>
      <c r="AM3635" s="3">
        <f t="array" ref="AM3635">ROUNDDOWN(INDEX($A:$O,MATCH(AK3635,$A:$A,0),COLUMN(O$1))/AL3635,0)</f>
        <v>20</v>
      </c>
      <c r="AN3635" s="3">
        <f t="array" ref="AN3635">ROUNDDOWN(INDEX($A:$J,MATCH(AK3635,$A:$A,0),COLUMN(H$1))/AL3635,0)+AM3635</f>
        <v>20</v>
      </c>
      <c r="AO3635" s="5" t="str">
        <f t="shared" ref="AO3635:AO3638" si="167">XLOOKUP(AK3635,$A:$A,$M:$M)</f>
        <v/>
      </c>
      <c r="AP3635" s="3">
        <f t="array" ref="AP3635">ROUNDDOWN(INDEX($A:$N,MATCH(AK3635,$A:$A,0),COLUMN(N$1))/AL3635,0)+AN3635</f>
        <v>20</v>
      </c>
      <c r="AQ3635" s="3" t="str">
        <f t="array" ref="AQ3635">INDEX($A:$P,MATCH(AK3635,$A:$A,0),COLUMN(P$1))</f>
        <v>OD</v>
      </c>
      <c r="AV3635" s="5"/>
    </row>
    <row r="3636" ht="15.75" customHeight="1">
      <c r="A3636" s="3" t="s">
        <v>3798</v>
      </c>
      <c r="B3636" s="4">
        <v>8.40254332423E11</v>
      </c>
      <c r="D3636" s="3" t="s">
        <v>101</v>
      </c>
      <c r="G3636" s="4">
        <v>0.0</v>
      </c>
      <c r="I3636" s="4">
        <v>1.0</v>
      </c>
      <c r="J3636" s="4">
        <v>15.0</v>
      </c>
      <c r="K3636" s="4">
        <v>0.0</v>
      </c>
      <c r="L3636" s="4">
        <v>0.0</v>
      </c>
      <c r="O3636" s="6">
        <f t="shared" si="2"/>
        <v>15</v>
      </c>
      <c r="P3636" s="3" t="s">
        <v>102</v>
      </c>
      <c r="Q3636" s="3" t="str">
        <f t="shared" si="3"/>
        <v>OD</v>
      </c>
      <c r="R3636" s="3">
        <f t="shared" si="4"/>
        <v>16</v>
      </c>
      <c r="S3636" s="3">
        <f t="shared" si="5"/>
        <v>0</v>
      </c>
      <c r="T3636" s="7">
        <f t="shared" si="6"/>
        <v>15</v>
      </c>
      <c r="U3636" s="8">
        <f t="array" ref="U3636">IF(W3636&lt;&gt;0,MAX(IFERROR(INDEX(A:S,MATCH(W3636,A:A,0),COLUMN(M$2)),0),IFERROR(INDEX(A:S,MATCH(AD3636,A:A,0),COLUMN(M$2)),0),IFERROR(INDEX(A:S,MATCH(AK3636,A:A,0),COLUMN(M$2)),0),IFERROR(INDEX(A:S,MATCH(AR3636,A:A,0),COLUMN(M$2)),0)),M3636)</f>
        <v>0</v>
      </c>
      <c r="V3636" s="3">
        <f t="shared" si="7"/>
        <v>0</v>
      </c>
      <c r="W3636" s="3" t="s">
        <v>3799</v>
      </c>
      <c r="X3636" s="3">
        <v>2.0</v>
      </c>
      <c r="Y3636" s="3">
        <f t="array" ref="Y3636">ROUNDDOWN(INDEX($A:$O,MATCH(W3636,$A:$A,0),COLUMN(O$1))/X3636,0)</f>
        <v>27</v>
      </c>
      <c r="Z3636" s="3">
        <f t="array" ref="Z3636">ROUNDDOWN(INDEX($A:$J,MATCH(W3636,$A:$A,0),COLUMN(H$1))/X3636,0)+Y3636</f>
        <v>27</v>
      </c>
      <c r="AA3636" s="5" t="str">
        <f>IFERROR(__xludf.DUMMYFUNCTION("SINGLE(XLOOKUP(W3636,A:A,M:M))"),"")</f>
        <v/>
      </c>
      <c r="AB3636" s="3">
        <f t="array" ref="AB3636">ROUNDDOWN(INDEX($A:$N,MATCH(W3636,$A:$A,0),COLUMN(N$1))/X3636,0)+Z3636</f>
        <v>27</v>
      </c>
      <c r="AC3636" s="3" t="str">
        <f t="array" ref="AC3636">INDEX($A:$P,MATCH(W3636,$A:$A,0),COLUMN(P$1))</f>
        <v>OD</v>
      </c>
      <c r="AD3636" s="3" t="s">
        <v>3800</v>
      </c>
      <c r="AE3636" s="3">
        <v>1.0</v>
      </c>
      <c r="AF3636" s="3">
        <f t="array" ref="AF3636">ROUNDDOWN(INDEX($A:$O,MATCH(AD3636,$A:$A,0),COLUMN(O$1))/AE3636,0)</f>
        <v>16</v>
      </c>
      <c r="AG3636" s="3">
        <f t="array" ref="AG3636">ROUNDDOWN(INDEX($A:$J,MATCH(AD3636,$A:$A,0),COLUMN(H$1))/AE3636,0)+AF3636</f>
        <v>16</v>
      </c>
      <c r="AH3636" s="5" t="str">
        <f>IFERROR(__xludf.DUMMYFUNCTION("SINGLE(XLOOKUP(AD3636,A:A,M:M))"),"")</f>
        <v/>
      </c>
      <c r="AI3636" s="3">
        <f t="array" ref="AI3636">ROUNDDOWN(INDEX($A:$N,MATCH(AD3636,$A:$A,0),COLUMN(N$1))/AE3636,0)+AG3636</f>
        <v>16</v>
      </c>
      <c r="AJ3636" s="3" t="str">
        <f t="array" ref="AJ3636">INDEX($A:$P,MATCH(AD3636,$A:$A,0),COLUMN(P$1))</f>
        <v>OD</v>
      </c>
      <c r="AK3636" s="3" t="s">
        <v>3801</v>
      </c>
      <c r="AL3636" s="3">
        <v>1.0</v>
      </c>
      <c r="AM3636" s="3">
        <f t="array" ref="AM3636">ROUNDDOWN(INDEX($A:$O,MATCH(AK3636,$A:$A,0),COLUMN(O$1))/AL3636,0)</f>
        <v>16</v>
      </c>
      <c r="AN3636" s="3">
        <f t="array" ref="AN3636">ROUNDDOWN(INDEX($A:$J,MATCH(AK3636,$A:$A,0),COLUMN(H$1))/AL3636,0)+AM3636</f>
        <v>16</v>
      </c>
      <c r="AO3636" s="5" t="str">
        <f t="shared" si="167"/>
        <v/>
      </c>
      <c r="AP3636" s="3">
        <f t="array" ref="AP3636">ROUNDDOWN(INDEX($A:$N,MATCH(AK3636,$A:$A,0),COLUMN(N$1))/AL3636,0)+AN3636</f>
        <v>16</v>
      </c>
      <c r="AQ3636" s="3" t="str">
        <f t="array" ref="AQ3636">INDEX($A:$P,MATCH(AK3636,$A:$A,0),COLUMN(P$1))</f>
        <v>OD</v>
      </c>
      <c r="AV3636" s="5"/>
    </row>
    <row r="3637" ht="15.75" customHeight="1">
      <c r="A3637" s="3" t="s">
        <v>3494</v>
      </c>
      <c r="B3637" s="4">
        <v>8.4025433243E11</v>
      </c>
      <c r="D3637" s="3" t="s">
        <v>101</v>
      </c>
      <c r="G3637" s="4">
        <v>0.0</v>
      </c>
      <c r="I3637" s="4">
        <v>4.0</v>
      </c>
      <c r="J3637" s="4">
        <v>14.0</v>
      </c>
      <c r="K3637" s="4">
        <v>0.0</v>
      </c>
      <c r="L3637" s="4">
        <v>0.0</v>
      </c>
      <c r="O3637" s="6">
        <f t="shared" si="2"/>
        <v>14</v>
      </c>
      <c r="P3637" s="3" t="s">
        <v>102</v>
      </c>
      <c r="Q3637" s="3" t="str">
        <f t="shared" si="3"/>
        <v>OD</v>
      </c>
      <c r="R3637" s="3">
        <f t="shared" si="4"/>
        <v>18</v>
      </c>
      <c r="S3637" s="3">
        <f t="shared" si="5"/>
        <v>0</v>
      </c>
      <c r="T3637" s="7">
        <f t="shared" si="6"/>
        <v>14</v>
      </c>
      <c r="U3637" s="8">
        <f t="array" ref="U3637">IF(W3637&lt;&gt;0,MAX(IFERROR(INDEX(A:S,MATCH(W3637,A:A,0),COLUMN(M$2)),0),IFERROR(INDEX(A:S,MATCH(AD3637,A:A,0),COLUMN(M$2)),0),IFERROR(INDEX(A:S,MATCH(AK3637,A:A,0),COLUMN(M$2)),0),IFERROR(INDEX(A:S,MATCH(AR3637,A:A,0),COLUMN(M$2)),0)),M3637)</f>
        <v>0</v>
      </c>
      <c r="V3637" s="3">
        <f t="shared" si="7"/>
        <v>0</v>
      </c>
      <c r="W3637" s="3" t="s">
        <v>3495</v>
      </c>
      <c r="X3637" s="3">
        <v>2.0</v>
      </c>
      <c r="Y3637" s="3">
        <f t="array" ref="Y3637">ROUNDDOWN(INDEX($A:$O,MATCH(W3637,$A:$A,0),COLUMN(O$1))/X3637,0)</f>
        <v>19</v>
      </c>
      <c r="Z3637" s="3">
        <f t="array" ref="Z3637">ROUNDDOWN(INDEX($A:$J,MATCH(W3637,$A:$A,0),COLUMN(H$1))/X3637,0)+Y3637</f>
        <v>19</v>
      </c>
      <c r="AA3637" s="5" t="str">
        <f>IFERROR(__xludf.DUMMYFUNCTION("SINGLE(XLOOKUP(W3637,A:A,M:M))"),"")</f>
        <v/>
      </c>
      <c r="AB3637" s="3">
        <f t="array" ref="AB3637">ROUNDDOWN(INDEX($A:$N,MATCH(W3637,$A:$A,0),COLUMN(N$1))/X3637,0)+Z3637</f>
        <v>19</v>
      </c>
      <c r="AC3637" s="3" t="str">
        <f t="array" ref="AC3637">INDEX($A:$P,MATCH(W3637,$A:$A,0),COLUMN(P$1))</f>
        <v>OD</v>
      </c>
      <c r="AD3637" s="3" t="s">
        <v>3496</v>
      </c>
      <c r="AE3637" s="3">
        <v>1.0</v>
      </c>
      <c r="AF3637" s="3">
        <f t="array" ref="AF3637">ROUNDDOWN(INDEX($A:$O,MATCH(AD3637,$A:$A,0),COLUMN(O$1))/AE3637,0)</f>
        <v>18</v>
      </c>
      <c r="AG3637" s="3">
        <f t="array" ref="AG3637">ROUNDDOWN(INDEX($A:$J,MATCH(AD3637,$A:$A,0),COLUMN(H$1))/AE3637,0)+AF3637</f>
        <v>18</v>
      </c>
      <c r="AH3637" s="5" t="str">
        <f>IFERROR(__xludf.DUMMYFUNCTION("SINGLE(XLOOKUP(AD3637,A:A,M:M))"),"")</f>
        <v/>
      </c>
      <c r="AI3637" s="3">
        <f t="array" ref="AI3637">ROUNDDOWN(INDEX($A:$N,MATCH(AD3637,$A:$A,0),COLUMN(N$1))/AE3637,0)+AG3637</f>
        <v>18</v>
      </c>
      <c r="AJ3637" s="3" t="str">
        <f t="array" ref="AJ3637">INDEX($A:$P,MATCH(AD3637,$A:$A,0),COLUMN(P$1))</f>
        <v>OD</v>
      </c>
      <c r="AK3637" s="3" t="s">
        <v>3497</v>
      </c>
      <c r="AL3637" s="3">
        <v>1.0</v>
      </c>
      <c r="AM3637" s="3">
        <f t="array" ref="AM3637">ROUNDDOWN(INDEX($A:$O,MATCH(AK3637,$A:$A,0),COLUMN(O$1))/AL3637,0)</f>
        <v>19</v>
      </c>
      <c r="AN3637" s="3">
        <f t="array" ref="AN3637">ROUNDDOWN(INDEX($A:$J,MATCH(AK3637,$A:$A,0),COLUMN(H$1))/AL3637,0)+AM3637</f>
        <v>19</v>
      </c>
      <c r="AO3637" s="5" t="str">
        <f t="shared" si="167"/>
        <v/>
      </c>
      <c r="AP3637" s="3">
        <f t="array" ref="AP3637">ROUNDDOWN(INDEX($A:$N,MATCH(AK3637,$A:$A,0),COLUMN(N$1))/AL3637,0)+AN3637</f>
        <v>19</v>
      </c>
      <c r="AQ3637" s="3" t="str">
        <f t="array" ref="AQ3637">INDEX($A:$P,MATCH(AK3637,$A:$A,0),COLUMN(P$1))</f>
        <v>OD</v>
      </c>
      <c r="AV3637" s="5"/>
    </row>
    <row r="3638" ht="15.75" customHeight="1">
      <c r="A3638" s="3" t="s">
        <v>3490</v>
      </c>
      <c r="B3638" s="4">
        <v>8.40254332447E11</v>
      </c>
      <c r="D3638" s="3" t="s">
        <v>101</v>
      </c>
      <c r="G3638" s="4">
        <v>0.0</v>
      </c>
      <c r="I3638" s="4">
        <v>2.0</v>
      </c>
      <c r="J3638" s="4">
        <v>16.0</v>
      </c>
      <c r="K3638" s="4">
        <v>0.0</v>
      </c>
      <c r="L3638" s="4">
        <v>0.0</v>
      </c>
      <c r="O3638" s="6">
        <f t="shared" si="2"/>
        <v>16</v>
      </c>
      <c r="P3638" s="3" t="s">
        <v>102</v>
      </c>
      <c r="Q3638" s="3" t="str">
        <f t="shared" si="3"/>
        <v>OD</v>
      </c>
      <c r="R3638" s="3">
        <f t="shared" si="4"/>
        <v>19</v>
      </c>
      <c r="S3638" s="3">
        <f t="shared" si="5"/>
        <v>0</v>
      </c>
      <c r="T3638" s="7">
        <f t="shared" si="6"/>
        <v>16</v>
      </c>
      <c r="U3638" s="8">
        <f t="array" ref="U3638">IF(W3638&lt;&gt;0,MAX(IFERROR(INDEX(A:S,MATCH(W3638,A:A,0),COLUMN(M$2)),0),IFERROR(INDEX(A:S,MATCH(AD3638,A:A,0),COLUMN(M$2)),0),IFERROR(INDEX(A:S,MATCH(AK3638,A:A,0),COLUMN(M$2)),0),IFERROR(INDEX(A:S,MATCH(AR3638,A:A,0),COLUMN(M$2)),0)),M3638)</f>
        <v>0</v>
      </c>
      <c r="V3638" s="3">
        <f t="shared" si="7"/>
        <v>0</v>
      </c>
      <c r="W3638" s="3" t="s">
        <v>3491</v>
      </c>
      <c r="X3638" s="3">
        <v>1.0</v>
      </c>
      <c r="Y3638" s="3">
        <f t="array" ref="Y3638">ROUNDDOWN(INDEX($A:$O,MATCH(W3638,$A:$A,0),COLUMN(O$1))/X3638,0)</f>
        <v>36</v>
      </c>
      <c r="Z3638" s="3">
        <f t="array" ref="Z3638">ROUNDDOWN(INDEX($A:$J,MATCH(W3638,$A:$A,0),COLUMN(H$1))/X3638,0)+Y3638</f>
        <v>36</v>
      </c>
      <c r="AA3638" s="5" t="str">
        <f>IFERROR(__xludf.DUMMYFUNCTION("SINGLE(XLOOKUP(W3638,A:A,M:M))"),"")</f>
        <v/>
      </c>
      <c r="AB3638" s="3">
        <f t="array" ref="AB3638">ROUNDDOWN(INDEX($A:$N,MATCH(W3638,$A:$A,0),COLUMN(N$1))/X3638,0)+Z3638</f>
        <v>36</v>
      </c>
      <c r="AC3638" s="3" t="str">
        <f t="array" ref="AC3638">INDEX($A:$P,MATCH(W3638,$A:$A,0),COLUMN(P$1))</f>
        <v>OD</v>
      </c>
      <c r="AD3638" s="3" t="s">
        <v>3492</v>
      </c>
      <c r="AE3638" s="3">
        <v>1.0</v>
      </c>
      <c r="AF3638" s="3">
        <f t="array" ref="AF3638">ROUNDDOWN(INDEX($A:$O,MATCH(AD3638,$A:$A,0),COLUMN(O$1))/AE3638,0)</f>
        <v>19</v>
      </c>
      <c r="AG3638" s="3">
        <f t="array" ref="AG3638">ROUNDDOWN(INDEX($A:$J,MATCH(AD3638,$A:$A,0),COLUMN(H$1))/AE3638,0)+AF3638</f>
        <v>19</v>
      </c>
      <c r="AH3638" s="5" t="str">
        <f>IFERROR(__xludf.DUMMYFUNCTION("SINGLE(XLOOKUP(AD3638,A:A,M:M))"),"")</f>
        <v/>
      </c>
      <c r="AI3638" s="3">
        <f t="array" ref="AI3638">ROUNDDOWN(INDEX($A:$N,MATCH(AD3638,$A:$A,0),COLUMN(N$1))/AE3638,0)+AG3638</f>
        <v>19</v>
      </c>
      <c r="AJ3638" s="3" t="str">
        <f t="array" ref="AJ3638">INDEX($A:$P,MATCH(AD3638,$A:$A,0),COLUMN(P$1))</f>
        <v>OD</v>
      </c>
      <c r="AK3638" s="3" t="s">
        <v>3493</v>
      </c>
      <c r="AL3638" s="3">
        <v>1.0</v>
      </c>
      <c r="AM3638" s="3">
        <f t="array" ref="AM3638">ROUNDDOWN(INDEX($A:$O,MATCH(AK3638,$A:$A,0),COLUMN(O$1))/AL3638,0)</f>
        <v>20</v>
      </c>
      <c r="AN3638" s="3">
        <f t="array" ref="AN3638">ROUNDDOWN(INDEX($A:$J,MATCH(AK3638,$A:$A,0),COLUMN(H$1))/AL3638,0)+AM3638</f>
        <v>20</v>
      </c>
      <c r="AO3638" s="5" t="str">
        <f t="shared" si="167"/>
        <v/>
      </c>
      <c r="AP3638" s="3">
        <f t="array" ref="AP3638">ROUNDDOWN(INDEX($A:$N,MATCH(AK3638,$A:$A,0),COLUMN(N$1))/AL3638,0)+AN3638</f>
        <v>20</v>
      </c>
      <c r="AQ3638" s="3" t="str">
        <f t="array" ref="AQ3638">INDEX($A:$P,MATCH(AK3638,$A:$A,0),COLUMN(P$1))</f>
        <v>OD</v>
      </c>
      <c r="AV3638" s="5"/>
    </row>
    <row r="3639" ht="15.75" customHeight="1">
      <c r="A3639" s="3" t="s">
        <v>3454</v>
      </c>
      <c r="B3639" s="4">
        <v>8.40254332454E11</v>
      </c>
      <c r="D3639" s="3" t="s">
        <v>101</v>
      </c>
      <c r="G3639" s="4">
        <v>28.0</v>
      </c>
      <c r="I3639" s="4">
        <v>29.0</v>
      </c>
      <c r="J3639" s="4">
        <v>0.0</v>
      </c>
      <c r="K3639" s="4">
        <v>0.0</v>
      </c>
      <c r="L3639" s="4">
        <v>0.0</v>
      </c>
      <c r="M3639" s="5">
        <v>45292.0</v>
      </c>
      <c r="N3639" s="3">
        <v>31.0</v>
      </c>
      <c r="O3639" s="6">
        <f t="shared" si="2"/>
        <v>-1</v>
      </c>
      <c r="P3639" s="3" t="s">
        <v>102</v>
      </c>
      <c r="Q3639" s="3" t="str">
        <f t="shared" si="3"/>
        <v>OD</v>
      </c>
      <c r="R3639" s="3">
        <f t="shared" si="4"/>
        <v>-1</v>
      </c>
      <c r="S3639" s="3" t="str">
        <f t="shared" si="5"/>
        <v/>
      </c>
      <c r="T3639" s="7">
        <f t="shared" si="6"/>
        <v>0</v>
      </c>
      <c r="U3639" s="8">
        <f t="array" ref="U3639">IF(W3639&lt;&gt;0,MAX(IFERROR(INDEX(A:S,MATCH(W3639,A:A,0),COLUMN(M$2)),0),IFERROR(INDEX(A:S,MATCH(AD3639,A:A,0),COLUMN(M$2)),0),IFERROR(INDEX(A:S,MATCH(AK3639,A:A,0),COLUMN(M$2)),0),IFERROR(INDEX(A:S,MATCH(AR3639,A:A,0),COLUMN(M$2)),0)),M3639)</f>
        <v>45292</v>
      </c>
      <c r="V3639" s="3">
        <f t="shared" si="7"/>
        <v>31</v>
      </c>
    </row>
    <row r="3640" ht="15.75" customHeight="1">
      <c r="A3640" s="3" t="s">
        <v>3455</v>
      </c>
      <c r="B3640" s="4">
        <v>8.40254332461E11</v>
      </c>
      <c r="D3640" s="3" t="s">
        <v>101</v>
      </c>
      <c r="G3640" s="4">
        <v>17.0</v>
      </c>
      <c r="I3640" s="4">
        <v>4.0</v>
      </c>
      <c r="J3640" s="4">
        <v>13.0</v>
      </c>
      <c r="K3640" s="4">
        <v>0.0</v>
      </c>
      <c r="L3640" s="4">
        <v>0.0</v>
      </c>
      <c r="M3640" s="5"/>
      <c r="O3640" s="6">
        <f t="shared" si="2"/>
        <v>13</v>
      </c>
      <c r="P3640" s="3" t="s">
        <v>102</v>
      </c>
      <c r="Q3640" s="3" t="str">
        <f t="shared" si="3"/>
        <v>OD</v>
      </c>
      <c r="R3640" s="3">
        <f t="shared" si="4"/>
        <v>13</v>
      </c>
      <c r="S3640" s="3" t="str">
        <f t="shared" si="5"/>
        <v/>
      </c>
      <c r="T3640" s="7">
        <f t="shared" si="6"/>
        <v>13</v>
      </c>
      <c r="U3640" s="8" t="str">
        <f t="array" ref="U3640">IF(W3640&lt;&gt;0,MAX(IFERROR(INDEX(A:S,MATCH(W3640,A:A,0),COLUMN(M$2)),0),IFERROR(INDEX(A:S,MATCH(AD3640,A:A,0),COLUMN(M$2)),0),IFERROR(INDEX(A:S,MATCH(AK3640,A:A,0),COLUMN(M$2)),0),IFERROR(INDEX(A:S,MATCH(AR3640,A:A,0),COLUMN(M$2)),0)),M3640)</f>
        <v/>
      </c>
      <c r="V3640" s="3" t="str">
        <f t="shared" si="7"/>
        <v/>
      </c>
    </row>
    <row r="3641" ht="15.75" customHeight="1">
      <c r="A3641" s="3" t="s">
        <v>3480</v>
      </c>
      <c r="B3641" s="4">
        <v>8.40254332478E11</v>
      </c>
      <c r="D3641" s="3" t="s">
        <v>101</v>
      </c>
      <c r="G3641" s="4">
        <v>0.0</v>
      </c>
      <c r="I3641" s="4">
        <v>0.0</v>
      </c>
      <c r="J3641" s="4">
        <v>23.0</v>
      </c>
      <c r="K3641" s="4">
        <v>0.0</v>
      </c>
      <c r="L3641" s="4">
        <v>0.0</v>
      </c>
      <c r="O3641" s="6">
        <f t="shared" si="2"/>
        <v>23</v>
      </c>
      <c r="P3641" s="3" t="s">
        <v>102</v>
      </c>
      <c r="Q3641" s="3" t="str">
        <f t="shared" si="3"/>
        <v>OD</v>
      </c>
      <c r="R3641" s="3">
        <f t="shared" si="4"/>
        <v>23</v>
      </c>
      <c r="S3641" s="3">
        <f t="shared" si="5"/>
        <v>0</v>
      </c>
      <c r="T3641" s="7">
        <f t="shared" si="6"/>
        <v>23</v>
      </c>
      <c r="U3641" s="8">
        <f t="array" ref="U3641">IF(W3641&lt;&gt;0,MAX(IFERROR(INDEX(A:S,MATCH(W3641,A:A,0),COLUMN(M$2)),0),IFERROR(INDEX(A:S,MATCH(AD3641,A:A,0),COLUMN(M$2)),0),IFERROR(INDEX(A:S,MATCH(AK3641,A:A,0),COLUMN(M$2)),0),IFERROR(INDEX(A:S,MATCH(AR3641,A:A,0),COLUMN(M$2)),0)),M3641)</f>
        <v>0</v>
      </c>
      <c r="V3641" s="3">
        <f t="shared" si="7"/>
        <v>0</v>
      </c>
      <c r="W3641" s="3" t="s">
        <v>3481</v>
      </c>
      <c r="X3641" s="3">
        <v>1.0</v>
      </c>
      <c r="Y3641" s="3">
        <f t="array" ref="Y3641">ROUNDDOWN(INDEX($A:$O,MATCH(W3641,$A:$A,0),COLUMN(O$1))/X3641,0)</f>
        <v>23</v>
      </c>
      <c r="Z3641" s="3">
        <f t="array" ref="Z3641">ROUNDDOWN(INDEX($A:$J,MATCH(W3641,$A:$A,0),COLUMN(H$1))/X3641,0)+Y3641</f>
        <v>23</v>
      </c>
      <c r="AA3641" s="5" t="str">
        <f t="array" ref="AA3641">XLOOKUP(W3641,A:A,M:M)</f>
        <v/>
      </c>
      <c r="AB3641" s="3">
        <f t="array" ref="AB3641">ROUNDDOWN(INDEX($A:$N,MATCH(W3641,$A:$A,0),COLUMN(N$1))/X3641,0)+Z3641</f>
        <v>23</v>
      </c>
      <c r="AC3641" s="3" t="str">
        <f t="array" ref="AC3641">INDEX($A:$P,MATCH(W3641,$A:$A,0),COLUMN(P$1))</f>
        <v>OD</v>
      </c>
      <c r="AD3641" s="3" t="s">
        <v>3482</v>
      </c>
      <c r="AE3641" s="3">
        <v>1.0</v>
      </c>
      <c r="AF3641" s="3">
        <f t="array" ref="AF3641">ROUNDDOWN(INDEX($A:$O,MATCH(AD3641,$A:$A,0),COLUMN(O$1))/AE3641,0)</f>
        <v>23</v>
      </c>
      <c r="AG3641" s="3">
        <f t="array" ref="AG3641">ROUNDDOWN(INDEX($A:$J,MATCH(AD3641,$A:$A,0),COLUMN(H$1))/AE3641,0)+AF3641</f>
        <v>23</v>
      </c>
      <c r="AH3641" s="5" t="str">
        <f t="array" ref="AH3641">XLOOKUP(AD3641,A:A,M:M)</f>
        <v/>
      </c>
      <c r="AI3641" s="3">
        <f t="array" ref="AI3641">ROUNDDOWN(INDEX($A:$N,MATCH(AD3641,$A:$A,0),COLUMN(N$1))/AE3641,0)+AG3641</f>
        <v>23</v>
      </c>
      <c r="AJ3641" s="3" t="str">
        <f t="array" ref="AJ3641">INDEX($A:$P,MATCH(AD3641,$A:$A,0),COLUMN(P$1))</f>
        <v>OD</v>
      </c>
      <c r="AK3641" s="3" t="s">
        <v>3483</v>
      </c>
      <c r="AL3641" s="3">
        <v>1.0</v>
      </c>
      <c r="AM3641" s="3">
        <f t="array" ref="AM3641">ROUNDDOWN(INDEX($A:$O,MATCH(AK3641,$A:$A,0),COLUMN(O$1))/AL3641,0)</f>
        <v>23</v>
      </c>
      <c r="AN3641" s="3">
        <f t="array" ref="AN3641">ROUNDDOWN(INDEX($A:$J,MATCH(AK3641,$A:$A,0),COLUMN(H$1))/AL3641,0)+AM3641</f>
        <v>23</v>
      </c>
      <c r="AO3641" s="5" t="str">
        <f t="array" ref="AO3641">XLOOKUP(AK3641,$A:$A,$M:$M)</f>
        <v/>
      </c>
      <c r="AP3641" s="3">
        <f t="array" ref="AP3641">ROUNDDOWN(INDEX($A:$N,MATCH(AK3641,$A:$A,0),COLUMN(N$1))/AL3641,0)+AN3641</f>
        <v>23</v>
      </c>
      <c r="AQ3641" s="3" t="str">
        <f t="array" ref="AQ3641">INDEX($A:$P,MATCH(AK3641,$A:$A,0),COLUMN(P$1))</f>
        <v>OD</v>
      </c>
      <c r="AR3641" s="3" t="s">
        <v>3484</v>
      </c>
      <c r="AS3641" s="3">
        <v>1.0</v>
      </c>
      <c r="AT3641" s="3">
        <f t="array" ref="AT3641">ROUNDDOWN(INDEX($A:$O,MATCH(AR3641,$A:$A,0),COLUMN(O$1))/AS3641,0)</f>
        <v>23</v>
      </c>
      <c r="AU3641" s="3">
        <f t="array" ref="AU3641">ROUNDDOWN(INDEX($A:$J,MATCH(AR3641,$A:$A,0),COLUMN(H$1))/AS3641,0)+AT3641</f>
        <v>23</v>
      </c>
      <c r="AV3641" s="5" t="str">
        <f t="array" ref="AV3641">XLOOKUP(AR3641,$A:$A,$M:$M)</f>
        <v/>
      </c>
      <c r="AW3641" s="3">
        <f t="array" ref="AW3641">ROUNDDOWN(INDEX($A:$N,MATCH(AR3641,$A:$A,0),COLUMN(N$1))/AS3641,0)+AU3641</f>
        <v>23</v>
      </c>
      <c r="AX3641" s="3" t="str">
        <f t="array" ref="AX3641">INDEX($A:$P,MATCH(AR3641,$A:$A,0),COLUMN(P$1))</f>
        <v>OD</v>
      </c>
    </row>
    <row r="3642" ht="15.75" customHeight="1">
      <c r="A3642" s="3" t="s">
        <v>3926</v>
      </c>
      <c r="B3642" s="4">
        <v>8.40254339064E11</v>
      </c>
      <c r="D3642" s="3" t="s">
        <v>101</v>
      </c>
      <c r="G3642" s="4">
        <v>124.0</v>
      </c>
      <c r="I3642" s="4">
        <v>6.0</v>
      </c>
      <c r="J3642" s="4">
        <v>116.0</v>
      </c>
      <c r="K3642" s="4">
        <v>0.0</v>
      </c>
      <c r="L3642" s="4">
        <v>0.0</v>
      </c>
      <c r="M3642" s="5"/>
      <c r="O3642" s="6">
        <f t="shared" si="2"/>
        <v>118</v>
      </c>
      <c r="P3642" s="3" t="s">
        <v>137</v>
      </c>
      <c r="Q3642" s="3" t="str">
        <f t="shared" si="3"/>
        <v>LC BARSTL</v>
      </c>
      <c r="R3642" s="3">
        <f t="shared" si="4"/>
        <v>118</v>
      </c>
      <c r="S3642" s="3" t="str">
        <f t="shared" si="5"/>
        <v/>
      </c>
      <c r="T3642" s="7">
        <f t="shared" si="6"/>
        <v>118</v>
      </c>
      <c r="U3642" s="8" t="str">
        <f t="array" ref="U3642">IF(W3642&lt;&gt;0,MAX(IFERROR(INDEX(A:S,MATCH(W3642,A:A,0),COLUMN(M$2)),0),IFERROR(INDEX(A:S,MATCH(AD3642,A:A,0),COLUMN(M$2)),0),IFERROR(INDEX(A:S,MATCH(AK3642,A:A,0),COLUMN(M$2)),0),IFERROR(INDEX(A:S,MATCH(AR3642,A:A,0),COLUMN(M$2)),0)),M3642)</f>
        <v/>
      </c>
      <c r="V3642" s="3" t="str">
        <f t="shared" si="7"/>
        <v/>
      </c>
    </row>
    <row r="3643" ht="15.75" customHeight="1">
      <c r="A3643" s="3" t="s">
        <v>3927</v>
      </c>
      <c r="B3643" s="4">
        <v>8.40254339071E11</v>
      </c>
      <c r="D3643" s="3" t="s">
        <v>101</v>
      </c>
      <c r="G3643" s="4">
        <v>79.0</v>
      </c>
      <c r="I3643" s="4">
        <v>6.0</v>
      </c>
      <c r="J3643" s="4">
        <v>71.0</v>
      </c>
      <c r="K3643" s="4">
        <v>0.0</v>
      </c>
      <c r="L3643" s="4">
        <v>0.0</v>
      </c>
      <c r="M3643" s="5"/>
      <c r="O3643" s="6">
        <f t="shared" si="2"/>
        <v>73</v>
      </c>
      <c r="P3643" s="3" t="s">
        <v>137</v>
      </c>
      <c r="Q3643" s="3" t="str">
        <f t="shared" si="3"/>
        <v>LC BARSTL</v>
      </c>
      <c r="R3643" s="3">
        <f t="shared" si="4"/>
        <v>73</v>
      </c>
      <c r="S3643" s="3" t="str">
        <f t="shared" si="5"/>
        <v/>
      </c>
      <c r="T3643" s="7">
        <f t="shared" si="6"/>
        <v>73</v>
      </c>
      <c r="U3643" s="8" t="str">
        <f t="array" ref="U3643">IF(W3643&lt;&gt;0,MAX(IFERROR(INDEX(A:S,MATCH(W3643,A:A,0),COLUMN(M$2)),0),IFERROR(INDEX(A:S,MATCH(AD3643,A:A,0),COLUMN(M$2)),0),IFERROR(INDEX(A:S,MATCH(AK3643,A:A,0),COLUMN(M$2)),0),IFERROR(INDEX(A:S,MATCH(AR3643,A:A,0),COLUMN(M$2)),0)),M3643)</f>
        <v/>
      </c>
      <c r="V3643" s="3" t="str">
        <f t="shared" si="7"/>
        <v/>
      </c>
    </row>
    <row r="3644" ht="15.75" customHeight="1">
      <c r="A3644" s="3" t="s">
        <v>3410</v>
      </c>
      <c r="B3644" s="4">
        <v>8.40254332485E11</v>
      </c>
      <c r="D3644" s="3" t="s">
        <v>101</v>
      </c>
      <c r="G3644" s="4">
        <v>31.0</v>
      </c>
      <c r="I3644" s="4">
        <v>6.0</v>
      </c>
      <c r="J3644" s="4">
        <v>23.0</v>
      </c>
      <c r="K3644" s="4">
        <v>0.0</v>
      </c>
      <c r="L3644" s="4">
        <v>0.0</v>
      </c>
      <c r="M3644" s="5"/>
      <c r="O3644" s="6">
        <f t="shared" si="2"/>
        <v>25</v>
      </c>
      <c r="P3644" s="3" t="s">
        <v>137</v>
      </c>
      <c r="Q3644" s="3" t="str">
        <f t="shared" si="3"/>
        <v>LC BARSTL</v>
      </c>
      <c r="R3644" s="3">
        <f t="shared" si="4"/>
        <v>25</v>
      </c>
      <c r="S3644" s="3" t="str">
        <f t="shared" si="5"/>
        <v/>
      </c>
      <c r="T3644" s="7">
        <f t="shared" si="6"/>
        <v>25</v>
      </c>
      <c r="U3644" s="8" t="str">
        <f t="array" ref="U3644">IF(W3644&lt;&gt;0,MAX(IFERROR(INDEX(A:S,MATCH(W3644,A:A,0),COLUMN(M$2)),0),IFERROR(INDEX(A:S,MATCH(AD3644,A:A,0),COLUMN(M$2)),0),IFERROR(INDEX(A:S,MATCH(AK3644,A:A,0),COLUMN(M$2)),0),IFERROR(INDEX(A:S,MATCH(AR3644,A:A,0),COLUMN(M$2)),0)),M3644)</f>
        <v/>
      </c>
      <c r="V3644" s="3" t="str">
        <f t="shared" si="7"/>
        <v/>
      </c>
    </row>
    <row r="3645" ht="15.75" customHeight="1">
      <c r="A3645" s="3" t="s">
        <v>3411</v>
      </c>
      <c r="B3645" s="4">
        <v>8.40254332492E11</v>
      </c>
      <c r="D3645" s="3" t="s">
        <v>101</v>
      </c>
      <c r="G3645" s="4">
        <v>74.0</v>
      </c>
      <c r="I3645" s="4">
        <v>7.0</v>
      </c>
      <c r="J3645" s="4">
        <v>65.0</v>
      </c>
      <c r="K3645" s="4">
        <v>0.0</v>
      </c>
      <c r="L3645" s="4">
        <v>0.0</v>
      </c>
      <c r="M3645" s="5"/>
      <c r="O3645" s="6">
        <f t="shared" si="2"/>
        <v>67</v>
      </c>
      <c r="P3645" s="3" t="s">
        <v>137</v>
      </c>
      <c r="Q3645" s="3" t="str">
        <f t="shared" si="3"/>
        <v>LC BARSTL</v>
      </c>
      <c r="R3645" s="3">
        <f t="shared" si="4"/>
        <v>67</v>
      </c>
      <c r="S3645" s="3" t="str">
        <f t="shared" si="5"/>
        <v/>
      </c>
      <c r="T3645" s="7">
        <f t="shared" si="6"/>
        <v>67</v>
      </c>
      <c r="U3645" s="8" t="str">
        <f t="array" ref="U3645">IF(W3645&lt;&gt;0,MAX(IFERROR(INDEX(A:S,MATCH(W3645,A:A,0),COLUMN(M$2)),0),IFERROR(INDEX(A:S,MATCH(AD3645,A:A,0),COLUMN(M$2)),0),IFERROR(INDEX(A:S,MATCH(AK3645,A:A,0),COLUMN(M$2)),0),IFERROR(INDEX(A:S,MATCH(AR3645,A:A,0),COLUMN(M$2)),0)),M3645)</f>
        <v/>
      </c>
      <c r="V3645" s="3" t="str">
        <f t="shared" si="7"/>
        <v/>
      </c>
    </row>
    <row r="3646" ht="15.75" customHeight="1">
      <c r="A3646" s="3" t="s">
        <v>3456</v>
      </c>
      <c r="B3646" s="4">
        <v>8.40254332508E11</v>
      </c>
      <c r="D3646" s="3" t="s">
        <v>101</v>
      </c>
      <c r="G3646" s="4">
        <v>16.0</v>
      </c>
      <c r="I3646" s="4">
        <v>0.0</v>
      </c>
      <c r="J3646" s="4">
        <v>16.0</v>
      </c>
      <c r="K3646" s="4">
        <v>0.0</v>
      </c>
      <c r="L3646" s="4">
        <v>0.0</v>
      </c>
      <c r="M3646" s="5"/>
      <c r="O3646" s="6">
        <f t="shared" si="2"/>
        <v>16</v>
      </c>
      <c r="P3646" s="3" t="s">
        <v>1374</v>
      </c>
      <c r="Q3646" s="3" t="str">
        <f t="shared" si="3"/>
        <v>LC OCCASNL</v>
      </c>
      <c r="R3646" s="3">
        <f t="shared" si="4"/>
        <v>16</v>
      </c>
      <c r="S3646" s="3" t="str">
        <f t="shared" si="5"/>
        <v/>
      </c>
      <c r="T3646" s="7">
        <f t="shared" si="6"/>
        <v>16</v>
      </c>
      <c r="U3646" s="8" t="str">
        <f t="array" ref="U3646">IF(W3646&lt;&gt;0,MAX(IFERROR(INDEX(A:S,MATCH(W3646,A:A,0),COLUMN(M$2)),0),IFERROR(INDEX(A:S,MATCH(AD3646,A:A,0),COLUMN(M$2)),0),IFERROR(INDEX(A:S,MATCH(AK3646,A:A,0),COLUMN(M$2)),0),IFERROR(INDEX(A:S,MATCH(AR3646,A:A,0),COLUMN(M$2)),0)),M3646)</f>
        <v/>
      </c>
      <c r="V3646" s="3" t="str">
        <f t="shared" si="7"/>
        <v/>
      </c>
    </row>
    <row r="3647" ht="15.75" customHeight="1">
      <c r="A3647" s="3" t="s">
        <v>3993</v>
      </c>
      <c r="B3647" s="4">
        <v>8.40254332515E11</v>
      </c>
      <c r="D3647" s="3" t="s">
        <v>101</v>
      </c>
      <c r="G3647" s="4">
        <v>19.0</v>
      </c>
      <c r="I3647" s="4">
        <v>3.0</v>
      </c>
      <c r="J3647" s="4">
        <v>16.0</v>
      </c>
      <c r="K3647" s="4">
        <v>0.0</v>
      </c>
      <c r="L3647" s="4">
        <v>0.0</v>
      </c>
      <c r="M3647" s="5">
        <v>45292.0</v>
      </c>
      <c r="N3647" s="3">
        <v>16.0</v>
      </c>
      <c r="O3647" s="6">
        <f t="shared" si="2"/>
        <v>16</v>
      </c>
      <c r="P3647" s="3" t="s">
        <v>102</v>
      </c>
      <c r="Q3647" s="3" t="str">
        <f t="shared" si="3"/>
        <v>OD</v>
      </c>
      <c r="R3647" s="3">
        <f t="shared" si="4"/>
        <v>16</v>
      </c>
      <c r="S3647" s="3" t="str">
        <f t="shared" si="5"/>
        <v/>
      </c>
      <c r="T3647" s="7">
        <f t="shared" si="6"/>
        <v>16</v>
      </c>
      <c r="U3647" s="8">
        <f t="array" ref="U3647">IF(W3647&lt;&gt;0,MAX(IFERROR(INDEX(A:S,MATCH(W3647,A:A,0),COLUMN(M$2)),0),IFERROR(INDEX(A:S,MATCH(AD3647,A:A,0),COLUMN(M$2)),0),IFERROR(INDEX(A:S,MATCH(AK3647,A:A,0),COLUMN(M$2)),0),IFERROR(INDEX(A:S,MATCH(AR3647,A:A,0),COLUMN(M$2)),0)),M3647)</f>
        <v>45292</v>
      </c>
      <c r="V3647" s="3">
        <f t="shared" si="7"/>
        <v>16</v>
      </c>
    </row>
    <row r="3648" ht="15.75" customHeight="1">
      <c r="A3648" s="3" t="s">
        <v>3978</v>
      </c>
      <c r="B3648" s="4">
        <v>8.40254332522E11</v>
      </c>
      <c r="D3648" s="3" t="s">
        <v>101</v>
      </c>
      <c r="G3648" s="4">
        <v>11.0</v>
      </c>
      <c r="I3648" s="4">
        <v>3.0</v>
      </c>
      <c r="J3648" s="4">
        <v>6.0</v>
      </c>
      <c r="K3648" s="4">
        <v>0.0</v>
      </c>
      <c r="L3648" s="4">
        <v>0.0</v>
      </c>
      <c r="M3648" s="5">
        <v>45292.0</v>
      </c>
      <c r="N3648" s="3">
        <v>31.0</v>
      </c>
      <c r="O3648" s="6">
        <f t="shared" si="2"/>
        <v>8</v>
      </c>
      <c r="P3648" s="3" t="s">
        <v>102</v>
      </c>
      <c r="Q3648" s="3" t="str">
        <f t="shared" si="3"/>
        <v>OD</v>
      </c>
      <c r="R3648" s="3">
        <f t="shared" si="4"/>
        <v>8</v>
      </c>
      <c r="S3648" s="3" t="str">
        <f t="shared" si="5"/>
        <v/>
      </c>
      <c r="T3648" s="7">
        <f t="shared" si="6"/>
        <v>8</v>
      </c>
      <c r="U3648" s="8">
        <f t="array" ref="U3648">IF(W3648&lt;&gt;0,MAX(IFERROR(INDEX(A:S,MATCH(W3648,A:A,0),COLUMN(M$2)),0),IFERROR(INDEX(A:S,MATCH(AD3648,A:A,0),COLUMN(M$2)),0),IFERROR(INDEX(A:S,MATCH(AK3648,A:A,0),COLUMN(M$2)),0),IFERROR(INDEX(A:S,MATCH(AR3648,A:A,0),COLUMN(M$2)),0)),M3648)</f>
        <v>45292</v>
      </c>
      <c r="V3648" s="3">
        <f t="shared" si="7"/>
        <v>31</v>
      </c>
    </row>
    <row r="3649" ht="15.75" customHeight="1">
      <c r="A3649" s="3" t="s">
        <v>3982</v>
      </c>
      <c r="B3649" s="4">
        <v>8.40254332539E11</v>
      </c>
      <c r="D3649" s="3" t="s">
        <v>101</v>
      </c>
      <c r="G3649" s="4">
        <v>9.0</v>
      </c>
      <c r="H3649" s="3">
        <v>12.0</v>
      </c>
      <c r="I3649" s="4">
        <v>20.0</v>
      </c>
      <c r="J3649" s="4">
        <v>0.0</v>
      </c>
      <c r="K3649" s="4">
        <v>0.0</v>
      </c>
      <c r="L3649" s="4">
        <v>0.0</v>
      </c>
      <c r="M3649" s="5">
        <v>45263.0</v>
      </c>
      <c r="N3649" s="3">
        <v>31.0</v>
      </c>
      <c r="O3649" s="6">
        <f t="shared" si="2"/>
        <v>-11</v>
      </c>
      <c r="P3649" s="3" t="s">
        <v>102</v>
      </c>
      <c r="Q3649" s="3" t="str">
        <f t="shared" si="3"/>
        <v>OD</v>
      </c>
      <c r="R3649" s="3">
        <f t="shared" si="4"/>
        <v>-11</v>
      </c>
      <c r="S3649" s="3">
        <f t="shared" si="5"/>
        <v>12</v>
      </c>
      <c r="T3649" s="7">
        <f t="shared" si="6"/>
        <v>0</v>
      </c>
      <c r="U3649" s="8">
        <f t="array" ref="U3649">IF(W3649&lt;&gt;0,MAX(IFERROR(INDEX(A:S,MATCH(W3649,A:A,0),COLUMN(M$2)),0),IFERROR(INDEX(A:S,MATCH(AD3649,A:A,0),COLUMN(M$2)),0),IFERROR(INDEX(A:S,MATCH(AK3649,A:A,0),COLUMN(M$2)),0),IFERROR(INDEX(A:S,MATCH(AR3649,A:A,0),COLUMN(M$2)),0)),M3649)</f>
        <v>45263</v>
      </c>
      <c r="V3649" s="3">
        <f t="shared" si="7"/>
        <v>31</v>
      </c>
    </row>
    <row r="3650" ht="15.75" customHeight="1">
      <c r="A3650" s="3" t="s">
        <v>3984</v>
      </c>
      <c r="B3650" s="4">
        <v>8.40254332546E11</v>
      </c>
      <c r="D3650" s="3" t="s">
        <v>101</v>
      </c>
      <c r="G3650" s="4">
        <v>9.0</v>
      </c>
      <c r="I3650" s="4">
        <v>0.0</v>
      </c>
      <c r="J3650" s="4">
        <v>9.0</v>
      </c>
      <c r="K3650" s="4">
        <v>0.0</v>
      </c>
      <c r="L3650" s="4">
        <v>0.0</v>
      </c>
      <c r="M3650" s="5">
        <v>45292.0</v>
      </c>
      <c r="N3650" s="3">
        <v>16.0</v>
      </c>
      <c r="O3650" s="6">
        <f t="shared" si="2"/>
        <v>9</v>
      </c>
      <c r="P3650" s="3" t="s">
        <v>102</v>
      </c>
      <c r="Q3650" s="3" t="str">
        <f t="shared" si="3"/>
        <v>OD</v>
      </c>
      <c r="R3650" s="3">
        <f t="shared" si="4"/>
        <v>9</v>
      </c>
      <c r="S3650" s="3" t="str">
        <f t="shared" si="5"/>
        <v/>
      </c>
      <c r="T3650" s="7">
        <f t="shared" si="6"/>
        <v>9</v>
      </c>
      <c r="U3650" s="8">
        <f t="array" ref="U3650">IF(W3650&lt;&gt;0,MAX(IFERROR(INDEX(A:S,MATCH(W3650,A:A,0),COLUMN(M$2)),0),IFERROR(INDEX(A:S,MATCH(AD3650,A:A,0),COLUMN(M$2)),0),IFERROR(INDEX(A:S,MATCH(AK3650,A:A,0),COLUMN(M$2)),0),IFERROR(INDEX(A:S,MATCH(AR3650,A:A,0),COLUMN(M$2)),0)),M3650)</f>
        <v>45292</v>
      </c>
      <c r="V3650" s="3">
        <f t="shared" si="7"/>
        <v>16</v>
      </c>
    </row>
    <row r="3651" ht="15.75" customHeight="1">
      <c r="A3651" s="3" t="s">
        <v>3977</v>
      </c>
      <c r="B3651" s="4">
        <v>8.40254332553E11</v>
      </c>
      <c r="D3651" s="3" t="s">
        <v>101</v>
      </c>
      <c r="G3651" s="4">
        <v>14.0</v>
      </c>
      <c r="I3651" s="4">
        <v>12.0</v>
      </c>
      <c r="J3651" s="4">
        <v>1.0</v>
      </c>
      <c r="K3651" s="4">
        <v>0.0</v>
      </c>
      <c r="L3651" s="4">
        <v>0.0</v>
      </c>
      <c r="M3651" s="5">
        <v>45292.0</v>
      </c>
      <c r="N3651" s="3">
        <v>38.0</v>
      </c>
      <c r="O3651" s="6">
        <f t="shared" si="2"/>
        <v>2</v>
      </c>
      <c r="P3651" s="3" t="s">
        <v>102</v>
      </c>
      <c r="Q3651" s="3" t="str">
        <f t="shared" si="3"/>
        <v>OD</v>
      </c>
      <c r="R3651" s="3">
        <f t="shared" si="4"/>
        <v>2</v>
      </c>
      <c r="S3651" s="3" t="str">
        <f t="shared" si="5"/>
        <v/>
      </c>
      <c r="T3651" s="7">
        <f t="shared" si="6"/>
        <v>2</v>
      </c>
      <c r="U3651" s="8">
        <f t="array" ref="U3651">IF(W3651&lt;&gt;0,MAX(IFERROR(INDEX(A:S,MATCH(W3651,A:A,0),COLUMN(M$2)),0),IFERROR(INDEX(A:S,MATCH(AD3651,A:A,0),COLUMN(M$2)),0),IFERROR(INDEX(A:S,MATCH(AK3651,A:A,0),COLUMN(M$2)),0),IFERROR(INDEX(A:S,MATCH(AR3651,A:A,0),COLUMN(M$2)),0)),M3651)</f>
        <v>45292</v>
      </c>
      <c r="V3651" s="3">
        <f t="shared" si="7"/>
        <v>38</v>
      </c>
    </row>
    <row r="3652" ht="15.75" customHeight="1">
      <c r="A3652" s="3" t="s">
        <v>3958</v>
      </c>
      <c r="B3652" s="4">
        <v>8.4025433256E11</v>
      </c>
      <c r="D3652" s="3" t="s">
        <v>101</v>
      </c>
      <c r="G3652" s="4">
        <v>5.0</v>
      </c>
      <c r="I3652" s="4">
        <v>0.0</v>
      </c>
      <c r="J3652" s="4">
        <v>5.0</v>
      </c>
      <c r="K3652" s="4">
        <v>0.0</v>
      </c>
      <c r="L3652" s="4">
        <v>0.0</v>
      </c>
      <c r="M3652" s="5"/>
      <c r="O3652" s="6">
        <f t="shared" si="2"/>
        <v>5</v>
      </c>
      <c r="P3652" s="3" t="s">
        <v>102</v>
      </c>
      <c r="Q3652" s="3" t="str">
        <f t="shared" si="3"/>
        <v>OD</v>
      </c>
      <c r="R3652" s="3">
        <f t="shared" si="4"/>
        <v>5</v>
      </c>
      <c r="S3652" s="3" t="str">
        <f t="shared" si="5"/>
        <v/>
      </c>
      <c r="T3652" s="7">
        <f t="shared" si="6"/>
        <v>5</v>
      </c>
      <c r="U3652" s="8" t="str">
        <f t="array" ref="U3652">IF(W3652&lt;&gt;0,MAX(IFERROR(INDEX(A:S,MATCH(W3652,A:A,0),COLUMN(M$2)),0),IFERROR(INDEX(A:S,MATCH(AD3652,A:A,0),COLUMN(M$2)),0),IFERROR(INDEX(A:S,MATCH(AK3652,A:A,0),COLUMN(M$2)),0),IFERROR(INDEX(A:S,MATCH(AR3652,A:A,0),COLUMN(M$2)),0)),M3652)</f>
        <v/>
      </c>
      <c r="V3652" s="3" t="str">
        <f t="shared" si="7"/>
        <v/>
      </c>
    </row>
    <row r="3653" ht="15.75" customHeight="1">
      <c r="A3653" s="3" t="s">
        <v>3938</v>
      </c>
      <c r="B3653" s="4">
        <v>8.40254332577E11</v>
      </c>
      <c r="D3653" s="3" t="s">
        <v>101</v>
      </c>
      <c r="G3653" s="4">
        <v>14.0</v>
      </c>
      <c r="H3653" s="3">
        <v>10.0</v>
      </c>
      <c r="I3653" s="4">
        <v>0.0</v>
      </c>
      <c r="J3653" s="4">
        <v>14.0</v>
      </c>
      <c r="K3653" s="4">
        <v>0.0</v>
      </c>
      <c r="L3653" s="4">
        <v>0.0</v>
      </c>
      <c r="M3653" s="5">
        <v>45263.0</v>
      </c>
      <c r="O3653" s="6">
        <f t="shared" si="2"/>
        <v>14</v>
      </c>
      <c r="P3653" s="3" t="s">
        <v>102</v>
      </c>
      <c r="Q3653" s="3" t="str">
        <f t="shared" si="3"/>
        <v>OD</v>
      </c>
      <c r="R3653" s="3">
        <f t="shared" si="4"/>
        <v>14</v>
      </c>
      <c r="S3653" s="3">
        <f t="shared" si="5"/>
        <v>10</v>
      </c>
      <c r="T3653" s="7">
        <f t="shared" si="6"/>
        <v>14</v>
      </c>
      <c r="U3653" s="8">
        <f t="array" ref="U3653">IF(W3653&lt;&gt;0,MAX(IFERROR(INDEX(A:S,MATCH(W3653,A:A,0),COLUMN(M$2)),0),IFERROR(INDEX(A:S,MATCH(AD3653,A:A,0),COLUMN(M$2)),0),IFERROR(INDEX(A:S,MATCH(AK3653,A:A,0),COLUMN(M$2)),0),IFERROR(INDEX(A:S,MATCH(AR3653,A:A,0),COLUMN(M$2)),0)),M3653)</f>
        <v>45263</v>
      </c>
      <c r="V3653" s="3" t="str">
        <f t="shared" si="7"/>
        <v/>
      </c>
    </row>
    <row r="3654" ht="15.75" customHeight="1">
      <c r="A3654" s="3" t="s">
        <v>3340</v>
      </c>
      <c r="B3654" s="4">
        <v>8.40254332584E11</v>
      </c>
      <c r="D3654" s="3" t="s">
        <v>101</v>
      </c>
      <c r="G3654" s="4">
        <v>6.0</v>
      </c>
      <c r="H3654" s="3">
        <v>3.0</v>
      </c>
      <c r="I3654" s="4">
        <v>0.0</v>
      </c>
      <c r="J3654" s="4">
        <v>6.0</v>
      </c>
      <c r="K3654" s="4">
        <v>0.0</v>
      </c>
      <c r="L3654" s="4">
        <v>0.0</v>
      </c>
      <c r="M3654" s="5">
        <v>45232.0</v>
      </c>
      <c r="O3654" s="6">
        <f t="shared" si="2"/>
        <v>6</v>
      </c>
      <c r="P3654" s="3" t="s">
        <v>102</v>
      </c>
      <c r="Q3654" s="3" t="str">
        <f t="shared" si="3"/>
        <v>OD</v>
      </c>
      <c r="R3654" s="3">
        <f t="shared" si="4"/>
        <v>6</v>
      </c>
      <c r="S3654" s="3">
        <f t="shared" si="5"/>
        <v>3</v>
      </c>
      <c r="T3654" s="7">
        <f t="shared" si="6"/>
        <v>6</v>
      </c>
      <c r="U3654" s="8">
        <f t="array" ref="U3654">IF(W3654&lt;&gt;0,MAX(IFERROR(INDEX(A:S,MATCH(W3654,A:A,0),COLUMN(M$2)),0),IFERROR(INDEX(A:S,MATCH(AD3654,A:A,0),COLUMN(M$2)),0),IFERROR(INDEX(A:S,MATCH(AK3654,A:A,0),COLUMN(M$2)),0),IFERROR(INDEX(A:S,MATCH(AR3654,A:A,0),COLUMN(M$2)),0)),M3654)</f>
        <v>45232</v>
      </c>
      <c r="V3654" s="3" t="str">
        <f t="shared" si="7"/>
        <v/>
      </c>
    </row>
    <row r="3655" ht="15.75" customHeight="1">
      <c r="A3655" s="3" t="s">
        <v>4003</v>
      </c>
      <c r="B3655" s="4">
        <v>8.40254332591E11</v>
      </c>
      <c r="D3655" s="3" t="s">
        <v>101</v>
      </c>
      <c r="G3655" s="4">
        <v>21.0</v>
      </c>
      <c r="I3655" s="4">
        <v>0.0</v>
      </c>
      <c r="J3655" s="4">
        <v>21.0</v>
      </c>
      <c r="K3655" s="4">
        <v>0.0</v>
      </c>
      <c r="L3655" s="4">
        <v>0.0</v>
      </c>
      <c r="M3655" s="5"/>
      <c r="O3655" s="6">
        <f t="shared" si="2"/>
        <v>21</v>
      </c>
      <c r="P3655" s="3" t="s">
        <v>102</v>
      </c>
      <c r="Q3655" s="3" t="str">
        <f t="shared" si="3"/>
        <v>OD</v>
      </c>
      <c r="R3655" s="3">
        <f t="shared" si="4"/>
        <v>21</v>
      </c>
      <c r="S3655" s="3" t="str">
        <f t="shared" si="5"/>
        <v/>
      </c>
      <c r="T3655" s="7">
        <f t="shared" si="6"/>
        <v>21</v>
      </c>
      <c r="U3655" s="8" t="str">
        <f t="array" ref="U3655">IF(W3655&lt;&gt;0,MAX(IFERROR(INDEX(A:S,MATCH(W3655,A:A,0),COLUMN(M$2)),0),IFERROR(INDEX(A:S,MATCH(AD3655,A:A,0),COLUMN(M$2)),0),IFERROR(INDEX(A:S,MATCH(AK3655,A:A,0),COLUMN(M$2)),0),IFERROR(INDEX(A:S,MATCH(AR3655,A:A,0),COLUMN(M$2)),0)),M3655)</f>
        <v/>
      </c>
      <c r="V3655" s="3" t="str">
        <f t="shared" si="7"/>
        <v/>
      </c>
    </row>
    <row r="3656" ht="15.75" customHeight="1">
      <c r="A3656" s="3" t="s">
        <v>3983</v>
      </c>
      <c r="B3656" s="4">
        <v>8.40254332607E11</v>
      </c>
      <c r="D3656" s="3" t="s">
        <v>101</v>
      </c>
      <c r="G3656" s="4">
        <v>0.0</v>
      </c>
      <c r="I3656" s="4">
        <v>0.0</v>
      </c>
      <c r="J3656" s="4">
        <v>4.0</v>
      </c>
      <c r="K3656" s="4">
        <v>0.0</v>
      </c>
      <c r="L3656" s="4">
        <v>0.0</v>
      </c>
      <c r="O3656" s="6">
        <f t="shared" si="2"/>
        <v>4</v>
      </c>
      <c r="P3656" s="3" t="s">
        <v>102</v>
      </c>
      <c r="Q3656" s="3" t="str">
        <f t="shared" si="3"/>
        <v>OD</v>
      </c>
      <c r="R3656" s="3">
        <f t="shared" si="4"/>
        <v>4</v>
      </c>
      <c r="S3656" s="3">
        <f t="shared" si="5"/>
        <v>0</v>
      </c>
      <c r="T3656" s="7">
        <f t="shared" si="6"/>
        <v>4</v>
      </c>
      <c r="U3656" s="8">
        <f t="array" ref="U3656">IF(W3656&lt;&gt;0,MAX(IFERROR(INDEX(A:S,MATCH(W3656,A:A,0),COLUMN(M$2)),0),IFERROR(INDEX(A:S,MATCH(AD3656,A:A,0),COLUMN(M$2)),0),IFERROR(INDEX(A:S,MATCH(AK3656,A:A,0),COLUMN(M$2)),0),IFERROR(INDEX(A:S,MATCH(AR3656,A:A,0),COLUMN(M$2)),0)),M3656)</f>
        <v>45292</v>
      </c>
      <c r="V3656" s="3">
        <f t="shared" si="7"/>
        <v>8</v>
      </c>
      <c r="W3656" s="3" t="s">
        <v>3938</v>
      </c>
      <c r="X3656" s="3">
        <v>1.0</v>
      </c>
      <c r="Y3656" s="3">
        <f t="array" ref="Y3656">ROUNDDOWN(INDEX($A:$O,MATCH(W3656,$A:$A,0),COLUMN(O$1))/X3656,0)</f>
        <v>14</v>
      </c>
      <c r="Z3656" s="3">
        <f t="array" ref="Z3656">ROUNDDOWN(INDEX($A:$J,MATCH(W3656,$A:$A,0),COLUMN(H$1))/X3656,0)+Y3656</f>
        <v>24</v>
      </c>
      <c r="AA3656" s="5">
        <f t="shared" ref="AA3656:AA3660" si="168">XLOOKUP(W3656,A:A,M:M)</f>
        <v>45263</v>
      </c>
      <c r="AB3656" s="3">
        <f t="array" ref="AB3656">ROUNDDOWN(INDEX($A:$N,MATCH(W3656,$A:$A,0),COLUMN(N$1))/X3656,0)+Z3656</f>
        <v>24</v>
      </c>
      <c r="AC3656" s="3" t="str">
        <f t="array" ref="AC3656">INDEX($A:$P,MATCH(W3656,$A:$A,0),COLUMN(P$1))</f>
        <v>OD</v>
      </c>
      <c r="AD3656" s="3" t="s">
        <v>3984</v>
      </c>
      <c r="AE3656" s="3">
        <v>2.0</v>
      </c>
      <c r="AF3656" s="3">
        <f t="array" ref="AF3656">ROUNDDOWN(INDEX($A:$O,MATCH(AD3656,$A:$A,0),COLUMN(O$1))/AE3656,0)</f>
        <v>4</v>
      </c>
      <c r="AG3656" s="3">
        <f t="array" ref="AG3656">ROUNDDOWN(INDEX($A:$J,MATCH(AD3656,$A:$A,0),COLUMN(H$1))/AE3656,0)+AF3656</f>
        <v>4</v>
      </c>
      <c r="AH3656" s="5">
        <f t="shared" ref="AH3656:AH3660" si="169">XLOOKUP(AD3656,A:A,M:M)</f>
        <v>45292</v>
      </c>
      <c r="AI3656" s="3">
        <f t="array" ref="AI3656">ROUNDDOWN(INDEX($A:$N,MATCH(AD3656,$A:$A,0),COLUMN(N$1))/AE3656,0)+AG3656</f>
        <v>12</v>
      </c>
      <c r="AJ3656" s="3" t="str">
        <f t="array" ref="AJ3656">INDEX($A:$P,MATCH(AD3656,$A:$A,0),COLUMN(P$1))</f>
        <v>OD</v>
      </c>
    </row>
    <row r="3657" ht="15.75" customHeight="1">
      <c r="A3657" s="3" t="s">
        <v>3981</v>
      </c>
      <c r="B3657" s="4">
        <v>8.40254332614E11</v>
      </c>
      <c r="D3657" s="3" t="s">
        <v>101</v>
      </c>
      <c r="G3657" s="4">
        <v>0.0</v>
      </c>
      <c r="I3657" s="4">
        <v>0.0</v>
      </c>
      <c r="J3657" s="4">
        <v>0.0</v>
      </c>
      <c r="K3657" s="4">
        <v>0.0</v>
      </c>
      <c r="L3657" s="4">
        <v>0.0</v>
      </c>
      <c r="O3657" s="6">
        <f t="shared" si="2"/>
        <v>0</v>
      </c>
      <c r="P3657" s="3" t="s">
        <v>102</v>
      </c>
      <c r="Q3657" s="3" t="str">
        <f t="shared" si="3"/>
        <v>OD</v>
      </c>
      <c r="R3657" s="3">
        <f t="shared" si="4"/>
        <v>-5</v>
      </c>
      <c r="S3657" s="3">
        <f t="shared" si="5"/>
        <v>6</v>
      </c>
      <c r="T3657" s="7">
        <f t="shared" si="6"/>
        <v>0</v>
      </c>
      <c r="U3657" s="8">
        <f t="array" ref="U3657">IF(W3657&lt;&gt;0,MAX(IFERROR(INDEX(A:S,MATCH(W3657,A:A,0),COLUMN(M$2)),0),IFERROR(INDEX(A:S,MATCH(AD3657,A:A,0),COLUMN(M$2)),0),IFERROR(INDEX(A:S,MATCH(AK3657,A:A,0),COLUMN(M$2)),0),IFERROR(INDEX(A:S,MATCH(AR3657,A:A,0),COLUMN(M$2)),0)),M3657)</f>
        <v>45263</v>
      </c>
      <c r="V3657" s="3">
        <f t="shared" si="7"/>
        <v>15</v>
      </c>
      <c r="W3657" s="3" t="s">
        <v>3938</v>
      </c>
      <c r="X3657" s="3">
        <v>1.0</v>
      </c>
      <c r="Y3657" s="3">
        <f t="array" ref="Y3657">ROUNDDOWN(INDEX($A:$O,MATCH(W3657,$A:$A,0),COLUMN(O$1))/X3657,0)</f>
        <v>14</v>
      </c>
      <c r="Z3657" s="3">
        <f t="array" ref="Z3657">ROUNDDOWN(INDEX($A:$J,MATCH(W3657,$A:$A,0),COLUMN(H$1))/X3657,0)+Y3657</f>
        <v>24</v>
      </c>
      <c r="AA3657" s="5">
        <f t="shared" si="168"/>
        <v>45263</v>
      </c>
      <c r="AB3657" s="3">
        <f t="array" ref="AB3657">ROUNDDOWN(INDEX($A:$N,MATCH(W3657,$A:$A,0),COLUMN(N$1))/X3657,0)+Z3657</f>
        <v>24</v>
      </c>
      <c r="AC3657" s="3" t="str">
        <f t="array" ref="AC3657">INDEX($A:$P,MATCH(W3657,$A:$A,0),COLUMN(P$1))</f>
        <v>OD</v>
      </c>
      <c r="AD3657" s="3" t="s">
        <v>3982</v>
      </c>
      <c r="AE3657" s="3">
        <v>2.0</v>
      </c>
      <c r="AF3657" s="3">
        <f t="array" ref="AF3657">ROUNDDOWN(INDEX($A:$O,MATCH(AD3657,$A:$A,0),COLUMN(O$1))/AE3657,0)</f>
        <v>-5</v>
      </c>
      <c r="AG3657" s="3">
        <f t="array" ref="AG3657">ROUNDDOWN(INDEX($A:$J,MATCH(AD3657,$A:$A,0),COLUMN(H$1))/AE3657,0)+AF3657</f>
        <v>1</v>
      </c>
      <c r="AH3657" s="5">
        <f t="shared" si="169"/>
        <v>45263</v>
      </c>
      <c r="AI3657" s="3">
        <f t="array" ref="AI3657">ROUNDDOWN(INDEX($A:$N,MATCH(AD3657,$A:$A,0),COLUMN(N$1))/AE3657,0)+AG3657</f>
        <v>16</v>
      </c>
      <c r="AJ3657" s="3" t="str">
        <f t="array" ref="AJ3657">INDEX($A:$P,MATCH(AD3657,$A:$A,0),COLUMN(P$1))</f>
        <v>OD</v>
      </c>
    </row>
    <row r="3658" ht="15.75" customHeight="1">
      <c r="A3658" s="3" t="s">
        <v>3976</v>
      </c>
      <c r="B3658" s="4">
        <v>8.40254332621E11</v>
      </c>
      <c r="D3658" s="3" t="s">
        <v>101</v>
      </c>
      <c r="G3658" s="4">
        <v>0.0</v>
      </c>
      <c r="I3658" s="4">
        <v>1.0</v>
      </c>
      <c r="J3658" s="4">
        <v>1.0</v>
      </c>
      <c r="K3658" s="4">
        <v>0.0</v>
      </c>
      <c r="L3658" s="4">
        <v>0.0</v>
      </c>
      <c r="O3658" s="6">
        <f t="shared" si="2"/>
        <v>1</v>
      </c>
      <c r="P3658" s="3" t="s">
        <v>102</v>
      </c>
      <c r="Q3658" s="3" t="str">
        <f t="shared" si="3"/>
        <v>OD</v>
      </c>
      <c r="R3658" s="3">
        <f t="shared" si="4"/>
        <v>2</v>
      </c>
      <c r="S3658" s="3">
        <f t="shared" si="5"/>
        <v>0</v>
      </c>
      <c r="T3658" s="7">
        <f t="shared" si="6"/>
        <v>1</v>
      </c>
      <c r="U3658" s="8">
        <f t="array" ref="U3658">IF(W3658&lt;&gt;0,MAX(IFERROR(INDEX(A:S,MATCH(W3658,A:A,0),COLUMN(M$2)),0),IFERROR(INDEX(A:S,MATCH(AD3658,A:A,0),COLUMN(M$2)),0),IFERROR(INDEX(A:S,MATCH(AK3658,A:A,0),COLUMN(M$2)),0),IFERROR(INDEX(A:S,MATCH(AR3658,A:A,0),COLUMN(M$2)),0)),M3658)</f>
        <v>45292</v>
      </c>
      <c r="V3658" s="3">
        <f t="shared" si="7"/>
        <v>17</v>
      </c>
      <c r="W3658" s="3" t="s">
        <v>3977</v>
      </c>
      <c r="X3658" s="3">
        <v>1.0</v>
      </c>
      <c r="Y3658" s="3">
        <f t="array" ref="Y3658">ROUNDDOWN(INDEX($A:$O,MATCH(W3658,$A:$A,0),COLUMN(O$1))/X3658,0)</f>
        <v>2</v>
      </c>
      <c r="Z3658" s="3">
        <f t="array" ref="Z3658">ROUNDDOWN(INDEX($A:$J,MATCH(W3658,$A:$A,0),COLUMN(H$1))/X3658,0)+Y3658</f>
        <v>2</v>
      </c>
      <c r="AA3658" s="5">
        <f t="shared" si="168"/>
        <v>45292</v>
      </c>
      <c r="AB3658" s="3">
        <f t="array" ref="AB3658">ROUNDDOWN(INDEX($A:$N,MATCH(W3658,$A:$A,0),COLUMN(N$1))/X3658,0)+Z3658</f>
        <v>40</v>
      </c>
      <c r="AC3658" s="3" t="str">
        <f t="array" ref="AC3658">INDEX($A:$P,MATCH(W3658,$A:$A,0),COLUMN(P$1))</f>
        <v>OD</v>
      </c>
      <c r="AD3658" s="3" t="s">
        <v>3978</v>
      </c>
      <c r="AE3658" s="3">
        <v>2.0</v>
      </c>
      <c r="AF3658" s="3">
        <f t="array" ref="AF3658">ROUNDDOWN(INDEX($A:$O,MATCH(AD3658,$A:$A,0),COLUMN(O$1))/AE3658,0)</f>
        <v>4</v>
      </c>
      <c r="AG3658" s="3">
        <f t="array" ref="AG3658">ROUNDDOWN(INDEX($A:$J,MATCH(AD3658,$A:$A,0),COLUMN(H$1))/AE3658,0)+AF3658</f>
        <v>4</v>
      </c>
      <c r="AH3658" s="5">
        <f t="shared" si="169"/>
        <v>45292</v>
      </c>
      <c r="AI3658" s="3">
        <f t="array" ref="AI3658">ROUNDDOWN(INDEX($A:$N,MATCH(AD3658,$A:$A,0),COLUMN(N$1))/AE3658,0)+AG3658</f>
        <v>19</v>
      </c>
      <c r="AJ3658" s="3" t="str">
        <f t="array" ref="AJ3658">INDEX($A:$P,MATCH(AD3658,$A:$A,0),COLUMN(P$1))</f>
        <v>OD</v>
      </c>
    </row>
    <row r="3659" ht="15.75" customHeight="1">
      <c r="A3659" s="3" t="s">
        <v>3992</v>
      </c>
      <c r="B3659" s="4">
        <v>8.40254332638E11</v>
      </c>
      <c r="D3659" s="3" t="s">
        <v>101</v>
      </c>
      <c r="G3659" s="4">
        <v>0.0</v>
      </c>
      <c r="I3659" s="4">
        <v>0.0</v>
      </c>
      <c r="J3659" s="4">
        <v>5.0</v>
      </c>
      <c r="K3659" s="4">
        <v>0.0</v>
      </c>
      <c r="L3659" s="4">
        <v>0.0</v>
      </c>
      <c r="O3659" s="6">
        <f t="shared" si="2"/>
        <v>5</v>
      </c>
      <c r="P3659" s="3" t="s">
        <v>102</v>
      </c>
      <c r="Q3659" s="3" t="str">
        <f t="shared" si="3"/>
        <v>OD</v>
      </c>
      <c r="R3659" s="3">
        <f t="shared" si="4"/>
        <v>5</v>
      </c>
      <c r="S3659" s="3">
        <f t="shared" si="5"/>
        <v>0</v>
      </c>
      <c r="T3659" s="7">
        <f t="shared" si="6"/>
        <v>5</v>
      </c>
      <c r="U3659" s="8">
        <f t="array" ref="U3659">IF(W3659&lt;&gt;0,MAX(IFERROR(INDEX(A:S,MATCH(W3659,A:A,0),COLUMN(M$2)),0),IFERROR(INDEX(A:S,MATCH(AD3659,A:A,0),COLUMN(M$2)),0),IFERROR(INDEX(A:S,MATCH(AK3659,A:A,0),COLUMN(M$2)),0),IFERROR(INDEX(A:S,MATCH(AR3659,A:A,0),COLUMN(M$2)),0)),M3659)</f>
        <v>45292</v>
      </c>
      <c r="V3659" s="3">
        <f t="shared" si="7"/>
        <v>0</v>
      </c>
      <c r="W3659" s="3" t="s">
        <v>3958</v>
      </c>
      <c r="X3659" s="3">
        <v>1.0</v>
      </c>
      <c r="Y3659" s="3">
        <f t="array" ref="Y3659">ROUNDDOWN(INDEX($A:$O,MATCH(W3659,$A:$A,0),COLUMN(O$1))/X3659,0)</f>
        <v>5</v>
      </c>
      <c r="Z3659" s="3">
        <f t="array" ref="Z3659">ROUNDDOWN(INDEX($A:$J,MATCH(W3659,$A:$A,0),COLUMN(H$1))/X3659,0)+Y3659</f>
        <v>5</v>
      </c>
      <c r="AA3659" s="5" t="str">
        <f t="shared" si="168"/>
        <v/>
      </c>
      <c r="AB3659" s="3">
        <f t="array" ref="AB3659">ROUNDDOWN(INDEX($A:$N,MATCH(W3659,$A:$A,0),COLUMN(N$1))/X3659,0)+Z3659</f>
        <v>5</v>
      </c>
      <c r="AC3659" s="3" t="str">
        <f t="array" ref="AC3659">INDEX($A:$P,MATCH(W3659,$A:$A,0),COLUMN(P$1))</f>
        <v>OD</v>
      </c>
      <c r="AD3659" s="3" t="s">
        <v>3993</v>
      </c>
      <c r="AE3659" s="3">
        <v>2.0</v>
      </c>
      <c r="AF3659" s="3">
        <f t="array" ref="AF3659">ROUNDDOWN(INDEX($A:$O,MATCH(AD3659,$A:$A,0),COLUMN(O$1))/AE3659,0)</f>
        <v>8</v>
      </c>
      <c r="AG3659" s="3">
        <f t="array" ref="AG3659">ROUNDDOWN(INDEX($A:$J,MATCH(AD3659,$A:$A,0),COLUMN(H$1))/AE3659,0)+AF3659</f>
        <v>8</v>
      </c>
      <c r="AH3659" s="5">
        <f t="shared" si="169"/>
        <v>45292</v>
      </c>
      <c r="AI3659" s="3">
        <f t="array" ref="AI3659">ROUNDDOWN(INDEX($A:$N,MATCH(AD3659,$A:$A,0),COLUMN(N$1))/AE3659,0)+AG3659</f>
        <v>16</v>
      </c>
      <c r="AJ3659" s="3" t="str">
        <f t="array" ref="AJ3659">INDEX($A:$P,MATCH(AD3659,$A:$A,0),COLUMN(P$1))</f>
        <v>OD</v>
      </c>
    </row>
    <row r="3660" ht="15.75" customHeight="1">
      <c r="A3660" s="3" t="s">
        <v>3994</v>
      </c>
      <c r="B3660" s="4">
        <v>8.40254332645E11</v>
      </c>
      <c r="D3660" s="3" t="s">
        <v>101</v>
      </c>
      <c r="G3660" s="4">
        <v>0.0</v>
      </c>
      <c r="I3660" s="4">
        <v>0.0</v>
      </c>
      <c r="J3660" s="4">
        <v>3.0</v>
      </c>
      <c r="K3660" s="4">
        <v>0.0</v>
      </c>
      <c r="L3660" s="4">
        <v>0.0</v>
      </c>
      <c r="O3660" s="6">
        <f t="shared" si="2"/>
        <v>3</v>
      </c>
      <c r="P3660" s="3" t="s">
        <v>102</v>
      </c>
      <c r="Q3660" s="3" t="str">
        <f t="shared" si="3"/>
        <v>OD</v>
      </c>
      <c r="R3660" s="3">
        <f t="shared" si="4"/>
        <v>3</v>
      </c>
      <c r="S3660" s="3">
        <f t="shared" si="5"/>
        <v>0</v>
      </c>
      <c r="T3660" s="7">
        <f t="shared" si="6"/>
        <v>3</v>
      </c>
      <c r="U3660" s="8">
        <f t="array" ref="U3660">IF(W3660&lt;&gt;0,MAX(IFERROR(INDEX(A:S,MATCH(W3660,A:A,0),COLUMN(M$2)),0),IFERROR(INDEX(A:S,MATCH(AD3660,A:A,0),COLUMN(M$2)),0),IFERROR(INDEX(A:S,MATCH(AK3660,A:A,0),COLUMN(M$2)),0),IFERROR(INDEX(A:S,MATCH(AR3660,A:A,0),COLUMN(M$2)),0)),M3660)</f>
        <v>45306</v>
      </c>
      <c r="V3660" s="3">
        <f t="shared" si="7"/>
        <v>5</v>
      </c>
      <c r="W3660" s="3" t="s">
        <v>3456</v>
      </c>
      <c r="X3660" s="3">
        <v>1.0</v>
      </c>
      <c r="Y3660" s="3">
        <f t="array" ref="Y3660">ROUNDDOWN(INDEX($A:$O,MATCH(W3660,$A:$A,0),COLUMN(O$1))/X3660,0)</f>
        <v>16</v>
      </c>
      <c r="Z3660" s="3">
        <f t="array" ref="Z3660">ROUNDDOWN(INDEX($A:$J,MATCH(W3660,$A:$A,0),COLUMN(H$1))/X3660,0)+Y3660</f>
        <v>16</v>
      </c>
      <c r="AA3660" s="5" t="str">
        <f t="shared" si="168"/>
        <v/>
      </c>
      <c r="AB3660" s="3">
        <f t="array" ref="AB3660">ROUNDDOWN(INDEX($A:$N,MATCH(W3660,$A:$A,0),COLUMN(N$1))/X3660,0)+Z3660</f>
        <v>16</v>
      </c>
      <c r="AC3660" s="3" t="str">
        <f t="array" ref="AC3660">INDEX($A:$P,MATCH(W3660,$A:$A,0),COLUMN(P$1))</f>
        <v>LC OCCASNL</v>
      </c>
      <c r="AD3660" s="3" t="s">
        <v>3369</v>
      </c>
      <c r="AE3660" s="3">
        <v>2.0</v>
      </c>
      <c r="AF3660" s="3">
        <f t="array" ref="AF3660">ROUNDDOWN(INDEX($A:$O,MATCH(AD3660,$A:$A,0),COLUMN(O$1))/AE3660,0)</f>
        <v>3</v>
      </c>
      <c r="AG3660" s="3">
        <f t="array" ref="AG3660">ROUNDDOWN(INDEX($A:$J,MATCH(AD3660,$A:$A,0),COLUMN(H$1))/AE3660,0)+AF3660</f>
        <v>3</v>
      </c>
      <c r="AH3660" s="5">
        <f t="shared" si="169"/>
        <v>45306</v>
      </c>
      <c r="AI3660" s="3">
        <f t="array" ref="AI3660">ROUNDDOWN(INDEX($A:$N,MATCH(AD3660,$A:$A,0),COLUMN(N$1))/AE3660,0)+AG3660</f>
        <v>8</v>
      </c>
      <c r="AJ3660" s="3" t="str">
        <f t="array" ref="AJ3660">INDEX($A:$P,MATCH(AD3660,$A:$A,0),COLUMN(P$1))</f>
        <v>OD</v>
      </c>
    </row>
    <row r="3661" ht="15.75" customHeight="1">
      <c r="A3661" s="3" t="s">
        <v>2046</v>
      </c>
      <c r="B3661" s="4">
        <v>8.40254333413E11</v>
      </c>
      <c r="C3661" s="3" t="s">
        <v>2</v>
      </c>
      <c r="D3661" s="3" t="s">
        <v>101</v>
      </c>
      <c r="F3661" s="5"/>
      <c r="G3661" s="4">
        <v>252.0</v>
      </c>
      <c r="I3661" s="4">
        <v>32.0</v>
      </c>
      <c r="J3661" s="4">
        <v>102.0</v>
      </c>
      <c r="K3661" s="4">
        <v>0.0</v>
      </c>
      <c r="L3661" s="4">
        <v>0.0</v>
      </c>
      <c r="M3661" s="5"/>
      <c r="O3661" s="6">
        <f t="shared" si="2"/>
        <v>220</v>
      </c>
      <c r="P3661" s="3" t="s">
        <v>102</v>
      </c>
      <c r="Q3661" s="3" t="str">
        <f t="shared" si="3"/>
        <v>OD</v>
      </c>
      <c r="R3661" s="3">
        <f t="shared" si="4"/>
        <v>110</v>
      </c>
      <c r="S3661" s="3">
        <f t="shared" si="5"/>
        <v>0</v>
      </c>
      <c r="T3661" s="7">
        <f t="shared" si="6"/>
        <v>220</v>
      </c>
      <c r="U3661" s="8" t="str">
        <f t="array" ref="U3661">IF(W3661&lt;&gt;0,MAX(IFERROR(INDEX(A:S,MATCH(W3661,A:A,0),COLUMN(M$2)),0),IFERROR(INDEX(A:S,MATCH(AD3661,A:A,0),COLUMN(M$2)),0),IFERROR(INDEX(A:S,MATCH(AK3661,A:A,0),COLUMN(M$2)),0),IFERROR(INDEX(A:S,MATCH(AR3661,A:A,0),COLUMN(M$2)),0)),M3661)</f>
        <v/>
      </c>
      <c r="V3661" s="3">
        <f t="shared" si="7"/>
        <v>0</v>
      </c>
    </row>
    <row r="3662" ht="15.75" customHeight="1">
      <c r="A3662" s="3" t="s">
        <v>2047</v>
      </c>
      <c r="B3662" s="4">
        <v>8.4025433342E11</v>
      </c>
      <c r="C3662" s="3" t="s">
        <v>2</v>
      </c>
      <c r="D3662" s="3" t="s">
        <v>101</v>
      </c>
      <c r="F3662" s="5"/>
      <c r="G3662" s="4">
        <v>70.0</v>
      </c>
      <c r="I3662" s="4">
        <v>2.0</v>
      </c>
      <c r="J3662" s="4">
        <v>34.0</v>
      </c>
      <c r="K3662" s="4">
        <v>0.0</v>
      </c>
      <c r="L3662" s="4">
        <v>0.0</v>
      </c>
      <c r="O3662" s="6">
        <f t="shared" si="2"/>
        <v>68</v>
      </c>
      <c r="P3662" s="3" t="s">
        <v>102</v>
      </c>
      <c r="Q3662" s="3" t="str">
        <f t="shared" si="3"/>
        <v>OD</v>
      </c>
      <c r="R3662" s="3">
        <f t="shared" si="4"/>
        <v>34</v>
      </c>
      <c r="S3662" s="3">
        <f t="shared" si="5"/>
        <v>0</v>
      </c>
      <c r="T3662" s="7">
        <f t="shared" si="6"/>
        <v>68</v>
      </c>
      <c r="U3662" s="8" t="str">
        <f t="array" ref="U3662">IF(W3662&lt;&gt;0,MAX(IFERROR(INDEX(A:S,MATCH(W3662,A:A,0),COLUMN(M$2)),0),IFERROR(INDEX(A:S,MATCH(AD3662,A:A,0),COLUMN(M$2)),0),IFERROR(INDEX(A:S,MATCH(AK3662,A:A,0),COLUMN(M$2)),0),IFERROR(INDEX(A:S,MATCH(AR3662,A:A,0),COLUMN(M$2)),0)),M3662)</f>
        <v/>
      </c>
      <c r="V3662" s="3">
        <f t="shared" si="7"/>
        <v>0</v>
      </c>
    </row>
    <row r="3663" ht="15.75" customHeight="1">
      <c r="A3663" s="3" t="s">
        <v>2052</v>
      </c>
      <c r="B3663" s="4">
        <v>8.40254333352E11</v>
      </c>
      <c r="D3663" s="3" t="s">
        <v>101</v>
      </c>
      <c r="F3663" s="5"/>
      <c r="G3663" s="4">
        <v>29.0</v>
      </c>
      <c r="I3663" s="4">
        <v>2.0</v>
      </c>
      <c r="J3663" s="4">
        <v>27.0</v>
      </c>
      <c r="K3663" s="4">
        <v>0.0</v>
      </c>
      <c r="L3663" s="4">
        <v>0.0</v>
      </c>
      <c r="O3663" s="6">
        <f t="shared" si="2"/>
        <v>27</v>
      </c>
      <c r="P3663" s="3" t="s">
        <v>102</v>
      </c>
      <c r="Q3663" s="3" t="str">
        <f t="shared" si="3"/>
        <v>OD</v>
      </c>
      <c r="R3663" s="3">
        <f t="shared" si="4"/>
        <v>27</v>
      </c>
      <c r="S3663" s="3" t="str">
        <f t="shared" si="5"/>
        <v/>
      </c>
      <c r="T3663" s="7">
        <f t="shared" si="6"/>
        <v>27</v>
      </c>
      <c r="U3663" s="8" t="str">
        <f t="array" ref="U3663">IF(W3663&lt;&gt;0,MAX(IFERROR(INDEX(A:S,MATCH(W3663,A:A,0),COLUMN(M$2)),0),IFERROR(INDEX(A:S,MATCH(AD3663,A:A,0),COLUMN(M$2)),0),IFERROR(INDEX(A:S,MATCH(AK3663,A:A,0),COLUMN(M$2)),0),IFERROR(INDEX(A:S,MATCH(AR3663,A:A,0),COLUMN(M$2)),0)),M3663)</f>
        <v/>
      </c>
      <c r="V3663" s="3" t="str">
        <f t="shared" si="7"/>
        <v/>
      </c>
    </row>
    <row r="3664" ht="15.75" customHeight="1">
      <c r="A3664" s="3" t="s">
        <v>2053</v>
      </c>
      <c r="B3664" s="4">
        <v>8.40254333369E11</v>
      </c>
      <c r="D3664" s="3" t="s">
        <v>101</v>
      </c>
      <c r="F3664" s="5"/>
      <c r="G3664" s="4">
        <v>73.0</v>
      </c>
      <c r="I3664" s="4">
        <v>7.0</v>
      </c>
      <c r="J3664" s="4">
        <v>60.0</v>
      </c>
      <c r="K3664" s="4">
        <v>0.0</v>
      </c>
      <c r="L3664" s="4">
        <v>0.0</v>
      </c>
      <c r="M3664" s="5"/>
      <c r="O3664" s="6">
        <f t="shared" si="2"/>
        <v>66</v>
      </c>
      <c r="P3664" s="3" t="s">
        <v>102</v>
      </c>
      <c r="Q3664" s="3" t="str">
        <f t="shared" si="3"/>
        <v>OD</v>
      </c>
      <c r="R3664" s="3">
        <f t="shared" si="4"/>
        <v>66</v>
      </c>
      <c r="S3664" s="3" t="str">
        <f t="shared" si="5"/>
        <v/>
      </c>
      <c r="T3664" s="7">
        <f t="shared" si="6"/>
        <v>66</v>
      </c>
      <c r="U3664" s="8" t="str">
        <f t="array" ref="U3664">IF(W3664&lt;&gt;0,MAX(IFERROR(INDEX(A:S,MATCH(W3664,A:A,0),COLUMN(M$2)),0),IFERROR(INDEX(A:S,MATCH(AD3664,A:A,0),COLUMN(M$2)),0),IFERROR(INDEX(A:S,MATCH(AK3664,A:A,0),COLUMN(M$2)),0),IFERROR(INDEX(A:S,MATCH(AR3664,A:A,0),COLUMN(M$2)),0)),M3664)</f>
        <v/>
      </c>
      <c r="V3664" s="3" t="str">
        <f t="shared" si="7"/>
        <v/>
      </c>
    </row>
    <row r="3665" ht="15.75" customHeight="1">
      <c r="A3665" s="3" t="s">
        <v>2076</v>
      </c>
      <c r="B3665" s="4">
        <v>8.40254333376E11</v>
      </c>
      <c r="D3665" s="3" t="s">
        <v>101</v>
      </c>
      <c r="F3665" s="5"/>
      <c r="G3665" s="4">
        <v>0.0</v>
      </c>
      <c r="I3665" s="4">
        <v>0.0</v>
      </c>
      <c r="J3665" s="4">
        <v>17.0</v>
      </c>
      <c r="K3665" s="4">
        <v>0.0</v>
      </c>
      <c r="L3665" s="4">
        <v>0.0</v>
      </c>
      <c r="O3665" s="6">
        <f t="shared" si="2"/>
        <v>17</v>
      </c>
      <c r="P3665" s="3" t="s">
        <v>102</v>
      </c>
      <c r="Q3665" s="3" t="str">
        <f t="shared" si="3"/>
        <v>OD</v>
      </c>
      <c r="R3665" s="3">
        <f t="shared" si="4"/>
        <v>17</v>
      </c>
      <c r="S3665" s="3">
        <f t="shared" si="5"/>
        <v>0</v>
      </c>
      <c r="T3665" s="7">
        <f t="shared" si="6"/>
        <v>17</v>
      </c>
      <c r="U3665" s="8">
        <f t="array" ref="U3665">IF(W3665&lt;&gt;0,MAX(IFERROR(INDEX(A:S,MATCH(W3665,A:A,0),COLUMN(M$2)),0),IFERROR(INDEX(A:S,MATCH(AD3665,A:A,0),COLUMN(M$2)),0),IFERROR(INDEX(A:S,MATCH(AK3665,A:A,0),COLUMN(M$2)),0),IFERROR(INDEX(A:S,MATCH(AR3665,A:A,0),COLUMN(M$2)),0)),M3665)</f>
        <v>0</v>
      </c>
      <c r="V3665" s="3">
        <f t="shared" si="7"/>
        <v>0</v>
      </c>
      <c r="W3665" s="3" t="s">
        <v>2052</v>
      </c>
      <c r="X3665" s="3">
        <v>1.0</v>
      </c>
      <c r="Y3665" s="3">
        <f t="array" ref="Y3665">ROUNDDOWN(INDEX($A:$O,MATCH(W3665,$A:$A,0),COLUMN(O$1))/X3665,0)</f>
        <v>27</v>
      </c>
      <c r="Z3665" s="3">
        <f t="array" ref="Z3665">ROUNDDOWN(INDEX($A:$J,MATCH(W3665,$A:$A,0),COLUMN(H$1))/X3665,0)+Y3665</f>
        <v>27</v>
      </c>
      <c r="AA3665" s="5" t="str">
        <f t="shared" ref="AA3665:AA3666" si="170">XLOOKUP(W3665,A:A,M:M)</f>
        <v/>
      </c>
      <c r="AB3665" s="3">
        <f t="array" ref="AB3665">ROUNDDOWN(INDEX($A:$N,MATCH(W3665,$A:$A,0),COLUMN(N$1))/X3665,0)+Z3665</f>
        <v>27</v>
      </c>
      <c r="AC3665" s="3" t="str">
        <f t="array" ref="AC3665">INDEX($A:$P,MATCH(W3665,$A:$A,0),COLUMN(P$1))</f>
        <v>OD</v>
      </c>
      <c r="AD3665" s="3" t="s">
        <v>2047</v>
      </c>
      <c r="AE3665" s="3">
        <v>4.0</v>
      </c>
      <c r="AF3665" s="3">
        <f t="array" ref="AF3665">ROUNDDOWN(INDEX($A:$O,MATCH(AD3665,$A:$A,0),COLUMN(O$1))/AE3665,0)</f>
        <v>17</v>
      </c>
      <c r="AG3665" s="3">
        <f t="array" ref="AG3665">ROUNDDOWN(INDEX($A:$J,MATCH(AD3665,$A:$A,0),COLUMN(H$1))/AE3665,0)+AF3665</f>
        <v>17</v>
      </c>
      <c r="AH3665" s="5" t="str">
        <f t="shared" ref="AH3665:AH3666" si="171">XLOOKUP(AD3665,A:A,M:M)</f>
        <v/>
      </c>
      <c r="AI3665" s="3">
        <f t="array" ref="AI3665">ROUNDDOWN(INDEX($A:$N,MATCH(AD3665,$A:$A,0),COLUMN(N$1))/AE3665,0)+AG3665</f>
        <v>17</v>
      </c>
      <c r="AJ3665" s="3" t="str">
        <f t="array" ref="AJ3665">INDEX($A:$P,MATCH(AD3665,$A:$A,0),COLUMN(P$1))</f>
        <v>OD</v>
      </c>
    </row>
    <row r="3666" ht="15.75" customHeight="1">
      <c r="A3666" s="3" t="s">
        <v>2077</v>
      </c>
      <c r="B3666" s="4">
        <v>8.40254333383E11</v>
      </c>
      <c r="D3666" s="3" t="s">
        <v>101</v>
      </c>
      <c r="F3666" s="5"/>
      <c r="G3666" s="4">
        <v>0.0</v>
      </c>
      <c r="I3666" s="4">
        <v>4.0</v>
      </c>
      <c r="J3666" s="4">
        <v>51.0</v>
      </c>
      <c r="K3666" s="4">
        <v>0.0</v>
      </c>
      <c r="L3666" s="4">
        <v>0.0</v>
      </c>
      <c r="O3666" s="6">
        <f t="shared" si="2"/>
        <v>51</v>
      </c>
      <c r="P3666" s="3" t="s">
        <v>102</v>
      </c>
      <c r="Q3666" s="3" t="str">
        <f t="shared" si="3"/>
        <v>OD</v>
      </c>
      <c r="R3666" s="3">
        <f t="shared" si="4"/>
        <v>55</v>
      </c>
      <c r="S3666" s="3">
        <f t="shared" si="5"/>
        <v>0</v>
      </c>
      <c r="T3666" s="7">
        <f t="shared" si="6"/>
        <v>51</v>
      </c>
      <c r="U3666" s="8">
        <f t="array" ref="U3666">IF(W3666&lt;&gt;0,MAX(IFERROR(INDEX(A:S,MATCH(W3666,A:A,0),COLUMN(M$2)),0),IFERROR(INDEX(A:S,MATCH(AD3666,A:A,0),COLUMN(M$2)),0),IFERROR(INDEX(A:S,MATCH(AK3666,A:A,0),COLUMN(M$2)),0),IFERROR(INDEX(A:S,MATCH(AR3666,A:A,0),COLUMN(M$2)),0)),M3666)</f>
        <v>0</v>
      </c>
      <c r="V3666" s="3">
        <f t="shared" si="7"/>
        <v>0</v>
      </c>
      <c r="W3666" s="3" t="s">
        <v>2053</v>
      </c>
      <c r="X3666" s="3">
        <v>1.0</v>
      </c>
      <c r="Y3666" s="3">
        <f t="array" ref="Y3666">ROUNDDOWN(INDEX($A:$O,MATCH(W3666,$A:$A,0),COLUMN(O$1))/X3666,0)</f>
        <v>66</v>
      </c>
      <c r="Z3666" s="3">
        <f t="array" ref="Z3666">ROUNDDOWN(INDEX($A:$J,MATCH(W3666,$A:$A,0),COLUMN(H$1))/X3666,0)+Y3666</f>
        <v>66</v>
      </c>
      <c r="AA3666" s="5" t="str">
        <f t="shared" si="170"/>
        <v/>
      </c>
      <c r="AB3666" s="3">
        <f t="array" ref="AB3666">ROUNDDOWN(INDEX($A:$N,MATCH(W3666,$A:$A,0),COLUMN(N$1))/X3666,0)+Z3666</f>
        <v>66</v>
      </c>
      <c r="AC3666" s="3" t="str">
        <f t="array" ref="AC3666">INDEX($A:$P,MATCH(W3666,$A:$A,0),COLUMN(P$1))</f>
        <v>OD</v>
      </c>
      <c r="AD3666" s="3" t="s">
        <v>2046</v>
      </c>
      <c r="AE3666" s="3">
        <v>4.0</v>
      </c>
      <c r="AF3666" s="3">
        <f t="array" ref="AF3666">ROUNDDOWN(INDEX($A:$O,MATCH(AD3666,$A:$A,0),COLUMN(O$1))/AE3666,0)</f>
        <v>55</v>
      </c>
      <c r="AG3666" s="3">
        <f t="array" ref="AG3666">ROUNDDOWN(INDEX($A:$J,MATCH(AD3666,$A:$A,0),COLUMN(H$1))/AE3666,0)+AF3666</f>
        <v>55</v>
      </c>
      <c r="AH3666" s="5" t="str">
        <f t="shared" si="171"/>
        <v/>
      </c>
      <c r="AI3666" s="3">
        <f t="array" ref="AI3666">ROUNDDOWN(INDEX($A:$N,MATCH(AD3666,$A:$A,0),COLUMN(N$1))/AE3666,0)+AG3666</f>
        <v>55</v>
      </c>
      <c r="AJ3666" s="3" t="str">
        <f t="array" ref="AJ3666">INDEX($A:$P,MATCH(AD3666,$A:$A,0),COLUMN(P$1))</f>
        <v>OD</v>
      </c>
    </row>
    <row r="3667" ht="15.75" customHeight="1">
      <c r="A3667" s="3" t="s">
        <v>2451</v>
      </c>
      <c r="B3667" s="4">
        <v>8.40254333437E11</v>
      </c>
      <c r="D3667" s="3" t="s">
        <v>101</v>
      </c>
      <c r="F3667" s="5"/>
      <c r="G3667" s="4">
        <v>116.0</v>
      </c>
      <c r="I3667" s="4">
        <v>5.0</v>
      </c>
      <c r="J3667" s="4">
        <v>111.0</v>
      </c>
      <c r="K3667" s="4">
        <v>24.0</v>
      </c>
      <c r="L3667" s="4">
        <v>0.0</v>
      </c>
      <c r="M3667" s="5"/>
      <c r="O3667" s="6">
        <f t="shared" si="2"/>
        <v>111</v>
      </c>
      <c r="P3667" s="3" t="s">
        <v>102</v>
      </c>
      <c r="Q3667" s="3" t="str">
        <f t="shared" si="3"/>
        <v>OD</v>
      </c>
      <c r="R3667" s="3">
        <f t="shared" si="4"/>
        <v>111</v>
      </c>
      <c r="S3667" s="3" t="str">
        <f t="shared" si="5"/>
        <v/>
      </c>
      <c r="T3667" s="7">
        <f t="shared" si="6"/>
        <v>111</v>
      </c>
      <c r="U3667" s="8" t="str">
        <f t="array" ref="U3667">IF(W3667&lt;&gt;0,MAX(IFERROR(INDEX(A:S,MATCH(W3667,A:A,0),COLUMN(M$2)),0),IFERROR(INDEX(A:S,MATCH(AD3667,A:A,0),COLUMN(M$2)),0),IFERROR(INDEX(A:S,MATCH(AK3667,A:A,0),COLUMN(M$2)),0),IFERROR(INDEX(A:S,MATCH(AR3667,A:A,0),COLUMN(M$2)),0)),M3667)</f>
        <v/>
      </c>
      <c r="V3667" s="3" t="str">
        <f t="shared" si="7"/>
        <v/>
      </c>
      <c r="X3667" s="3">
        <v>0.0</v>
      </c>
      <c r="AE3667" s="3">
        <v>0.0</v>
      </c>
      <c r="AL3667" s="3">
        <v>0.0</v>
      </c>
      <c r="AS3667" s="3">
        <v>0.0</v>
      </c>
    </row>
    <row r="3668" ht="15.75" customHeight="1">
      <c r="A3668" s="3" t="s">
        <v>2452</v>
      </c>
      <c r="B3668" s="4">
        <v>8.40254333444E11</v>
      </c>
      <c r="D3668" s="3" t="s">
        <v>101</v>
      </c>
      <c r="F3668" s="5"/>
      <c r="G3668" s="4">
        <v>154.0</v>
      </c>
      <c r="I3668" s="4">
        <v>20.0</v>
      </c>
      <c r="J3668" s="4">
        <v>142.0</v>
      </c>
      <c r="K3668" s="4">
        <v>0.0</v>
      </c>
      <c r="L3668" s="4">
        <v>0.0</v>
      </c>
      <c r="M3668" s="5"/>
      <c r="O3668" s="6">
        <f t="shared" si="2"/>
        <v>142</v>
      </c>
      <c r="P3668" s="3" t="s">
        <v>102</v>
      </c>
      <c r="Q3668" s="3" t="str">
        <f t="shared" si="3"/>
        <v>OD</v>
      </c>
      <c r="R3668" s="3">
        <f t="shared" si="4"/>
        <v>142</v>
      </c>
      <c r="S3668" s="3" t="str">
        <f t="shared" si="5"/>
        <v/>
      </c>
      <c r="T3668" s="7">
        <f t="shared" si="6"/>
        <v>142</v>
      </c>
      <c r="U3668" s="8" t="str">
        <f t="array" ref="U3668">IF(W3668&lt;&gt;0,MAX(IFERROR(INDEX(A:S,MATCH(W3668,A:A,0),COLUMN(M$2)),0),IFERROR(INDEX(A:S,MATCH(AD3668,A:A,0),COLUMN(M$2)),0),IFERROR(INDEX(A:S,MATCH(AK3668,A:A,0),COLUMN(M$2)),0),IFERROR(INDEX(A:S,MATCH(AR3668,A:A,0),COLUMN(M$2)),0)),M3668)</f>
        <v/>
      </c>
      <c r="V3668" s="3" t="str">
        <f t="shared" si="7"/>
        <v/>
      </c>
      <c r="X3668" s="3">
        <v>0.0</v>
      </c>
      <c r="AE3668" s="3">
        <v>0.0</v>
      </c>
      <c r="AL3668" s="3">
        <v>0.0</v>
      </c>
      <c r="AS3668" s="3">
        <v>0.0</v>
      </c>
    </row>
    <row r="3669" ht="15.75" customHeight="1">
      <c r="A3669" s="3" t="s">
        <v>2453</v>
      </c>
      <c r="B3669" s="4">
        <v>8.40254333451E11</v>
      </c>
      <c r="D3669" s="3" t="s">
        <v>101</v>
      </c>
      <c r="F3669" s="5"/>
      <c r="G3669" s="4">
        <v>67.0</v>
      </c>
      <c r="I3669" s="4">
        <v>4.0</v>
      </c>
      <c r="J3669" s="4">
        <v>63.0</v>
      </c>
      <c r="K3669" s="4">
        <v>0.0</v>
      </c>
      <c r="L3669" s="4">
        <v>0.0</v>
      </c>
      <c r="O3669" s="6">
        <f t="shared" si="2"/>
        <v>63</v>
      </c>
      <c r="P3669" s="3" t="s">
        <v>102</v>
      </c>
      <c r="Q3669" s="3" t="str">
        <f t="shared" si="3"/>
        <v>OD</v>
      </c>
      <c r="R3669" s="3">
        <f t="shared" si="4"/>
        <v>63</v>
      </c>
      <c r="S3669" s="3" t="str">
        <f t="shared" si="5"/>
        <v/>
      </c>
      <c r="T3669" s="7">
        <f t="shared" si="6"/>
        <v>63</v>
      </c>
      <c r="U3669" s="8" t="str">
        <f t="array" ref="U3669">IF(W3669&lt;&gt;0,MAX(IFERROR(INDEX(A:S,MATCH(W3669,A:A,0),COLUMN(M$2)),0),IFERROR(INDEX(A:S,MATCH(AD3669,A:A,0),COLUMN(M$2)),0),IFERROR(INDEX(A:S,MATCH(AK3669,A:A,0),COLUMN(M$2)),0),IFERROR(INDEX(A:S,MATCH(AR3669,A:A,0),COLUMN(M$2)),0)),M3669)</f>
        <v/>
      </c>
      <c r="V3669" s="3" t="str">
        <f t="shared" si="7"/>
        <v/>
      </c>
      <c r="X3669" s="3">
        <v>0.0</v>
      </c>
      <c r="AE3669" s="3">
        <v>0.0</v>
      </c>
      <c r="AL3669" s="3">
        <v>0.0</v>
      </c>
      <c r="AS3669" s="3">
        <v>0.0</v>
      </c>
    </row>
    <row r="3670" ht="15.75" customHeight="1">
      <c r="A3670" s="3" t="s">
        <v>2454</v>
      </c>
      <c r="B3670" s="4">
        <v>8.40254333468E11</v>
      </c>
      <c r="D3670" s="3" t="s">
        <v>101</v>
      </c>
      <c r="F3670" s="5"/>
      <c r="G3670" s="4">
        <v>58.0</v>
      </c>
      <c r="I3670" s="4">
        <v>6.0</v>
      </c>
      <c r="J3670" s="4">
        <v>52.0</v>
      </c>
      <c r="K3670" s="4">
        <v>21.0</v>
      </c>
      <c r="L3670" s="4">
        <v>0.0</v>
      </c>
      <c r="O3670" s="6">
        <f t="shared" si="2"/>
        <v>52</v>
      </c>
      <c r="P3670" s="3" t="s">
        <v>102</v>
      </c>
      <c r="Q3670" s="3" t="str">
        <f t="shared" si="3"/>
        <v>OD</v>
      </c>
      <c r="R3670" s="3">
        <f t="shared" si="4"/>
        <v>52</v>
      </c>
      <c r="S3670" s="3" t="str">
        <f t="shared" si="5"/>
        <v/>
      </c>
      <c r="T3670" s="7">
        <f t="shared" si="6"/>
        <v>52</v>
      </c>
      <c r="U3670" s="8" t="str">
        <f t="array" ref="U3670">IF(W3670&lt;&gt;0,MAX(IFERROR(INDEX(A:S,MATCH(W3670,A:A,0),COLUMN(M$2)),0),IFERROR(INDEX(A:S,MATCH(AD3670,A:A,0),COLUMN(M$2)),0),IFERROR(INDEX(A:S,MATCH(AK3670,A:A,0),COLUMN(M$2)),0),IFERROR(INDEX(A:S,MATCH(AR3670,A:A,0),COLUMN(M$2)),0)),M3670)</f>
        <v/>
      </c>
      <c r="V3670" s="3" t="str">
        <f t="shared" si="7"/>
        <v/>
      </c>
      <c r="X3670" s="3">
        <v>0.0</v>
      </c>
      <c r="AE3670" s="3">
        <v>0.0</v>
      </c>
      <c r="AL3670" s="3">
        <v>0.0</v>
      </c>
      <c r="AS3670" s="3">
        <v>0.0</v>
      </c>
    </row>
    <row r="3671" ht="15.75" customHeight="1">
      <c r="A3671" s="3" t="s">
        <v>2844</v>
      </c>
      <c r="B3671" s="4">
        <v>8.40254332782E11</v>
      </c>
      <c r="C3671" s="3" t="s">
        <v>2</v>
      </c>
      <c r="D3671" s="3" t="s">
        <v>101</v>
      </c>
      <c r="G3671" s="4">
        <v>202.0</v>
      </c>
      <c r="I3671" s="4">
        <v>28.0</v>
      </c>
      <c r="J3671" s="4">
        <v>87.0</v>
      </c>
      <c r="K3671" s="4">
        <v>0.0</v>
      </c>
      <c r="L3671" s="4">
        <v>0.0</v>
      </c>
      <c r="M3671" s="5"/>
      <c r="O3671" s="6">
        <f t="shared" si="2"/>
        <v>174</v>
      </c>
      <c r="P3671" s="3" t="s">
        <v>102</v>
      </c>
      <c r="Q3671" s="3" t="str">
        <f t="shared" si="3"/>
        <v>OD</v>
      </c>
      <c r="R3671" s="3">
        <f t="shared" si="4"/>
        <v>87</v>
      </c>
      <c r="S3671" s="3">
        <f t="shared" si="5"/>
        <v>0</v>
      </c>
      <c r="T3671" s="7">
        <f t="shared" si="6"/>
        <v>174</v>
      </c>
      <c r="U3671" s="8" t="str">
        <f t="array" ref="U3671">IF(W3671&lt;&gt;0,MAX(IFERROR(INDEX(A:S,MATCH(W3671,A:A,0),COLUMN(M$2)),0),IFERROR(INDEX(A:S,MATCH(AD3671,A:A,0),COLUMN(M$2)),0),IFERROR(INDEX(A:S,MATCH(AK3671,A:A,0),COLUMN(M$2)),0),IFERROR(INDEX(A:S,MATCH(AR3671,A:A,0),COLUMN(M$2)),0)),M3671)</f>
        <v/>
      </c>
      <c r="V3671" s="3">
        <f t="shared" si="7"/>
        <v>0</v>
      </c>
    </row>
    <row r="3672" ht="15.75" customHeight="1">
      <c r="A3672" s="3" t="s">
        <v>2845</v>
      </c>
      <c r="B3672" s="4">
        <v>8.40254332799E11</v>
      </c>
      <c r="C3672" s="3" t="s">
        <v>2</v>
      </c>
      <c r="D3672" s="3" t="s">
        <v>101</v>
      </c>
      <c r="G3672" s="4">
        <v>78.0</v>
      </c>
      <c r="I3672" s="4">
        <v>0.0</v>
      </c>
      <c r="J3672" s="4">
        <v>39.0</v>
      </c>
      <c r="K3672" s="4">
        <v>0.0</v>
      </c>
      <c r="L3672" s="4">
        <v>0.0</v>
      </c>
      <c r="M3672" s="5"/>
      <c r="O3672" s="6">
        <f t="shared" si="2"/>
        <v>78</v>
      </c>
      <c r="P3672" s="3" t="s">
        <v>102</v>
      </c>
      <c r="Q3672" s="3" t="str">
        <f t="shared" si="3"/>
        <v>OD</v>
      </c>
      <c r="R3672" s="3">
        <f t="shared" si="4"/>
        <v>39</v>
      </c>
      <c r="S3672" s="3">
        <f t="shared" si="5"/>
        <v>0</v>
      </c>
      <c r="T3672" s="7">
        <f t="shared" si="6"/>
        <v>78</v>
      </c>
      <c r="U3672" s="8" t="str">
        <f t="array" ref="U3672">IF(W3672&lt;&gt;0,MAX(IFERROR(INDEX(A:S,MATCH(W3672,A:A,0),COLUMN(M$2)),0),IFERROR(INDEX(A:S,MATCH(AD3672,A:A,0),COLUMN(M$2)),0),IFERROR(INDEX(A:S,MATCH(AK3672,A:A,0),COLUMN(M$2)),0),IFERROR(INDEX(A:S,MATCH(AR3672,A:A,0),COLUMN(M$2)),0)),M3672)</f>
        <v/>
      </c>
      <c r="V3672" s="3">
        <f t="shared" si="7"/>
        <v>0</v>
      </c>
    </row>
    <row r="3673" ht="15.75" customHeight="1">
      <c r="A3673" s="3" t="s">
        <v>2846</v>
      </c>
      <c r="B3673" s="4">
        <v>8.40254332805E11</v>
      </c>
      <c r="D3673" s="3" t="s">
        <v>101</v>
      </c>
      <c r="G3673" s="4">
        <v>31.0</v>
      </c>
      <c r="I3673" s="4">
        <v>4.0</v>
      </c>
      <c r="J3673" s="4">
        <v>27.0</v>
      </c>
      <c r="K3673" s="4">
        <v>0.0</v>
      </c>
      <c r="L3673" s="4">
        <v>0.0</v>
      </c>
      <c r="M3673" s="5"/>
      <c r="O3673" s="6">
        <f t="shared" si="2"/>
        <v>27</v>
      </c>
      <c r="P3673" s="3" t="s">
        <v>102</v>
      </c>
      <c r="Q3673" s="3" t="str">
        <f t="shared" si="3"/>
        <v>OD</v>
      </c>
      <c r="R3673" s="3">
        <f t="shared" si="4"/>
        <v>27</v>
      </c>
      <c r="S3673" s="3" t="str">
        <f t="shared" si="5"/>
        <v/>
      </c>
      <c r="T3673" s="7">
        <f t="shared" si="6"/>
        <v>27</v>
      </c>
      <c r="U3673" s="8" t="str">
        <f t="array" ref="U3673">IF(W3673&lt;&gt;0,MAX(IFERROR(INDEX(A:S,MATCH(W3673,A:A,0),COLUMN(M$2)),0),IFERROR(INDEX(A:S,MATCH(AD3673,A:A,0),COLUMN(M$2)),0),IFERROR(INDEX(A:S,MATCH(AK3673,A:A,0),COLUMN(M$2)),0),IFERROR(INDEX(A:S,MATCH(AR3673,A:A,0),COLUMN(M$2)),0)),M3673)</f>
        <v/>
      </c>
      <c r="V3673" s="3" t="str">
        <f t="shared" si="7"/>
        <v/>
      </c>
    </row>
    <row r="3674" ht="15.75" customHeight="1">
      <c r="A3674" s="3" t="s">
        <v>2847</v>
      </c>
      <c r="B3674" s="4">
        <v>8.40254332812E11</v>
      </c>
      <c r="D3674" s="3" t="s">
        <v>101</v>
      </c>
      <c r="G3674" s="4">
        <v>25.0</v>
      </c>
      <c r="I3674" s="4">
        <v>0.0</v>
      </c>
      <c r="J3674" s="4">
        <v>25.0</v>
      </c>
      <c r="K3674" s="4">
        <v>0.0</v>
      </c>
      <c r="L3674" s="4">
        <v>0.0</v>
      </c>
      <c r="M3674" s="5"/>
      <c r="O3674" s="6">
        <f t="shared" si="2"/>
        <v>25</v>
      </c>
      <c r="P3674" s="3" t="s">
        <v>102</v>
      </c>
      <c r="Q3674" s="3" t="str">
        <f t="shared" si="3"/>
        <v>OD</v>
      </c>
      <c r="R3674" s="3">
        <f t="shared" si="4"/>
        <v>25</v>
      </c>
      <c r="S3674" s="3" t="str">
        <f t="shared" si="5"/>
        <v/>
      </c>
      <c r="T3674" s="7">
        <f t="shared" si="6"/>
        <v>25</v>
      </c>
      <c r="U3674" s="8" t="str">
        <f t="array" ref="U3674">IF(W3674&lt;&gt;0,MAX(IFERROR(INDEX(A:S,MATCH(W3674,A:A,0),COLUMN(M$2)),0),IFERROR(INDEX(A:S,MATCH(AD3674,A:A,0),COLUMN(M$2)),0),IFERROR(INDEX(A:S,MATCH(AK3674,A:A,0),COLUMN(M$2)),0),IFERROR(INDEX(A:S,MATCH(AR3674,A:A,0),COLUMN(M$2)),0)),M3674)</f>
        <v/>
      </c>
      <c r="V3674" s="3" t="str">
        <f t="shared" si="7"/>
        <v/>
      </c>
    </row>
    <row r="3675" ht="15.75" customHeight="1">
      <c r="A3675" s="3" t="s">
        <v>2848</v>
      </c>
      <c r="B3675" s="4">
        <v>8.40254332737E11</v>
      </c>
      <c r="D3675" s="3" t="s">
        <v>101</v>
      </c>
      <c r="G3675" s="4">
        <v>88.0</v>
      </c>
      <c r="I3675" s="4">
        <v>12.0</v>
      </c>
      <c r="J3675" s="4">
        <v>72.0</v>
      </c>
      <c r="K3675" s="4">
        <v>0.0</v>
      </c>
      <c r="L3675" s="4">
        <v>0.0</v>
      </c>
      <c r="M3675" s="5"/>
      <c r="O3675" s="6">
        <f t="shared" si="2"/>
        <v>76</v>
      </c>
      <c r="P3675" s="3" t="s">
        <v>102</v>
      </c>
      <c r="Q3675" s="3" t="str">
        <f t="shared" si="3"/>
        <v>OD</v>
      </c>
      <c r="R3675" s="3">
        <f t="shared" si="4"/>
        <v>76</v>
      </c>
      <c r="S3675" s="3" t="str">
        <f t="shared" si="5"/>
        <v/>
      </c>
      <c r="T3675" s="7">
        <f t="shared" si="6"/>
        <v>76</v>
      </c>
      <c r="U3675" s="8" t="str">
        <f t="array" ref="U3675">IF(W3675&lt;&gt;0,MAX(IFERROR(INDEX(A:S,MATCH(W3675,A:A,0),COLUMN(M$2)),0),IFERROR(INDEX(A:S,MATCH(AD3675,A:A,0),COLUMN(M$2)),0),IFERROR(INDEX(A:S,MATCH(AK3675,A:A,0),COLUMN(M$2)),0),IFERROR(INDEX(A:S,MATCH(AR3675,A:A,0),COLUMN(M$2)),0)),M3675)</f>
        <v/>
      </c>
      <c r="V3675" s="3" t="str">
        <f t="shared" si="7"/>
        <v/>
      </c>
    </row>
    <row r="3676" ht="15.75" customHeight="1">
      <c r="A3676" s="3" t="s">
        <v>2849</v>
      </c>
      <c r="B3676" s="4">
        <v>8.40254332744E11</v>
      </c>
      <c r="D3676" s="3" t="s">
        <v>101</v>
      </c>
      <c r="G3676" s="4">
        <v>46.0</v>
      </c>
      <c r="I3676" s="4">
        <v>0.0</v>
      </c>
      <c r="J3676" s="4">
        <v>44.0</v>
      </c>
      <c r="K3676" s="4">
        <v>0.0</v>
      </c>
      <c r="L3676" s="4">
        <v>0.0</v>
      </c>
      <c r="M3676" s="5"/>
      <c r="O3676" s="6">
        <f t="shared" si="2"/>
        <v>46</v>
      </c>
      <c r="P3676" s="3" t="s">
        <v>102</v>
      </c>
      <c r="Q3676" s="3" t="str">
        <f t="shared" si="3"/>
        <v>OD</v>
      </c>
      <c r="R3676" s="3">
        <f t="shared" si="4"/>
        <v>46</v>
      </c>
      <c r="S3676" s="3" t="str">
        <f t="shared" si="5"/>
        <v/>
      </c>
      <c r="T3676" s="7">
        <f t="shared" si="6"/>
        <v>46</v>
      </c>
      <c r="U3676" s="8" t="str">
        <f t="array" ref="U3676">IF(W3676&lt;&gt;0,MAX(IFERROR(INDEX(A:S,MATCH(W3676,A:A,0),COLUMN(M$2)),0),IFERROR(INDEX(A:S,MATCH(AD3676,A:A,0),COLUMN(M$2)),0),IFERROR(INDEX(A:S,MATCH(AK3676,A:A,0),COLUMN(M$2)),0),IFERROR(INDEX(A:S,MATCH(AR3676,A:A,0),COLUMN(M$2)),0)),M3676)</f>
        <v/>
      </c>
      <c r="V3676" s="3" t="str">
        <f t="shared" si="7"/>
        <v/>
      </c>
    </row>
    <row r="3677" ht="15.75" customHeight="1">
      <c r="A3677" s="3" t="s">
        <v>2850</v>
      </c>
      <c r="B3677" s="4">
        <v>8.40254333062E11</v>
      </c>
      <c r="D3677" s="3" t="s">
        <v>101</v>
      </c>
      <c r="G3677" s="4">
        <v>0.0</v>
      </c>
      <c r="I3677" s="4">
        <v>0.0</v>
      </c>
      <c r="J3677" s="4">
        <v>13.0</v>
      </c>
      <c r="K3677" s="4">
        <v>0.0</v>
      </c>
      <c r="L3677" s="4">
        <v>0.0</v>
      </c>
      <c r="O3677" s="6">
        <f t="shared" si="2"/>
        <v>13</v>
      </c>
      <c r="P3677" s="3" t="s">
        <v>102</v>
      </c>
      <c r="Q3677" s="3" t="str">
        <f t="shared" si="3"/>
        <v>OD</v>
      </c>
      <c r="R3677" s="3">
        <f t="shared" si="4"/>
        <v>13</v>
      </c>
      <c r="S3677" s="3">
        <f t="shared" si="5"/>
        <v>0</v>
      </c>
      <c r="T3677" s="7">
        <f t="shared" si="6"/>
        <v>13</v>
      </c>
      <c r="U3677" s="8">
        <f t="array" ref="U3677">IF(W3677&lt;&gt;0,MAX(IFERROR(INDEX(A:S,MATCH(W3677,A:A,0),COLUMN(M$2)),0),IFERROR(INDEX(A:S,MATCH(AD3677,A:A,0),COLUMN(M$2)),0),IFERROR(INDEX(A:S,MATCH(AK3677,A:A,0),COLUMN(M$2)),0),IFERROR(INDEX(A:S,MATCH(AR3677,A:A,0),COLUMN(M$2)),0)),M3677)</f>
        <v>0</v>
      </c>
      <c r="V3677" s="3">
        <f t="shared" si="7"/>
        <v>0</v>
      </c>
      <c r="W3677" s="3" t="s">
        <v>2851</v>
      </c>
      <c r="X3677" s="3">
        <v>1.0</v>
      </c>
      <c r="Y3677" s="3">
        <f t="array" ref="Y3677">ROUNDDOWN(INDEX($A:$O,MATCH(W3677,$A:$A,0),COLUMN(O$1))/X3677,0)</f>
        <v>13</v>
      </c>
      <c r="Z3677" s="3">
        <f t="array" ref="Z3677">ROUNDDOWN(INDEX($A:$J,MATCH(W3677,$A:$A,0),COLUMN(H$1))/X3677,0)+Y3677</f>
        <v>13</v>
      </c>
      <c r="AA3677" s="5" t="str">
        <f t="shared" ref="AA3677:AA3680" si="172">XLOOKUP(W3677,A:A,M:M)</f>
        <v/>
      </c>
      <c r="AB3677" s="3">
        <f t="array" ref="AB3677">ROUNDDOWN(INDEX($A:$N,MATCH(W3677,$A:$A,0),COLUMN(N$1))/X3677,0)+Z3677</f>
        <v>13</v>
      </c>
      <c r="AC3677" s="3" t="str">
        <f t="array" ref="AC3677">INDEX($A:$P,MATCH(W3677,$A:$A,0),COLUMN(P$1))</f>
        <v>OD</v>
      </c>
      <c r="AD3677" s="3" t="s">
        <v>2852</v>
      </c>
      <c r="AE3677" s="3">
        <v>1.0</v>
      </c>
      <c r="AF3677" s="3">
        <f t="array" ref="AF3677">ROUNDDOWN(INDEX($A:$O,MATCH(AD3677,$A:$A,0),COLUMN(O$1))/AE3677,0)</f>
        <v>14</v>
      </c>
      <c r="AG3677" s="3">
        <f t="array" ref="AG3677">ROUNDDOWN(INDEX($A:$J,MATCH(AD3677,$A:$A,0),COLUMN(H$1))/AE3677,0)+AF3677</f>
        <v>14</v>
      </c>
      <c r="AH3677" s="5" t="str">
        <f t="shared" ref="AH3677:AH3680" si="173">XLOOKUP(AD3677,A:A,M:M)</f>
        <v/>
      </c>
      <c r="AI3677" s="3">
        <f t="array" ref="AI3677">ROUNDDOWN(INDEX($A:$N,MATCH(AD3677,$A:$A,0),COLUMN(N$1))/AE3677,0)+AG3677</f>
        <v>14</v>
      </c>
      <c r="AJ3677" s="3" t="str">
        <f t="array" ref="AJ3677">INDEX($A:$P,MATCH(AD3677,$A:$A,0),COLUMN(P$1))</f>
        <v>OD</v>
      </c>
      <c r="AK3677" s="3" t="s">
        <v>2853</v>
      </c>
      <c r="AL3677" s="3">
        <v>1.0</v>
      </c>
      <c r="AM3677" s="3">
        <f t="array" ref="AM3677">ROUNDDOWN(INDEX($A:$O,MATCH(AK3677,$A:$A,0),COLUMN(O$1))/AL3677,0)</f>
        <v>14</v>
      </c>
      <c r="AN3677" s="3">
        <f t="array" ref="AN3677">ROUNDDOWN(INDEX($A:$J,MATCH(AK3677,$A:$A,0),COLUMN(H$1))/AL3677,0)+AM3677</f>
        <v>14</v>
      </c>
      <c r="AO3677" s="5" t="str">
        <f t="shared" ref="AO3677:AO3680" si="174">XLOOKUP(AK3677,$A:$A,$M:$M)</f>
        <v/>
      </c>
      <c r="AP3677" s="3">
        <f t="array" ref="AP3677">ROUNDDOWN(INDEX($A:$N,MATCH(AK3677,$A:$A,0),COLUMN(N$1))/AL3677,0)+AN3677</f>
        <v>14</v>
      </c>
      <c r="AQ3677" s="3" t="str">
        <f t="array" ref="AQ3677">INDEX($A:$P,MATCH(AK3677,$A:$A,0),COLUMN(P$1))</f>
        <v>OD</v>
      </c>
      <c r="AR3677" s="3" t="s">
        <v>2854</v>
      </c>
      <c r="AS3677" s="3">
        <v>1.0</v>
      </c>
      <c r="AT3677" s="3">
        <f t="array" ref="AT3677">ROUNDDOWN(INDEX($A:$O,MATCH(AR3677,$A:$A,0),COLUMN(O$1))/AS3677,0)</f>
        <v>14</v>
      </c>
      <c r="AU3677" s="3">
        <f t="array" ref="AU3677">ROUNDDOWN(INDEX($A:$J,MATCH(AR3677,$A:$A,0),COLUMN(H$1))/AS3677,0)+AT3677</f>
        <v>14</v>
      </c>
      <c r="AV3677" s="5" t="str">
        <f t="array" ref="AV3677">XLOOKUP(AR3677,$A:$A,$M:$M)</f>
        <v/>
      </c>
      <c r="AW3677" s="3">
        <f t="array" ref="AW3677">ROUNDDOWN(INDEX($A:$N,MATCH(AR3677,$A:$A,0),COLUMN(N$1))/AS3677,0)+AU3677</f>
        <v>14</v>
      </c>
      <c r="AX3677" s="3" t="str">
        <f t="array" ref="AX3677">INDEX($A:$P,MATCH(AR3677,$A:$A,0),COLUMN(P$1))</f>
        <v>OD</v>
      </c>
    </row>
    <row r="3678" ht="15.75" customHeight="1">
      <c r="A3678" s="3" t="s">
        <v>2855</v>
      </c>
      <c r="B3678" s="4">
        <v>8.40254332768E11</v>
      </c>
      <c r="D3678" s="3" t="s">
        <v>101</v>
      </c>
      <c r="G3678" s="4">
        <v>0.0</v>
      </c>
      <c r="I3678" s="4">
        <v>8.0</v>
      </c>
      <c r="J3678" s="4">
        <v>12.0</v>
      </c>
      <c r="K3678" s="4">
        <v>0.0</v>
      </c>
      <c r="L3678" s="4">
        <v>0.0</v>
      </c>
      <c r="O3678" s="6">
        <f t="shared" si="2"/>
        <v>12</v>
      </c>
      <c r="P3678" s="3" t="s">
        <v>102</v>
      </c>
      <c r="Q3678" s="3" t="str">
        <f t="shared" si="3"/>
        <v>OD</v>
      </c>
      <c r="R3678" s="3">
        <f t="shared" si="4"/>
        <v>20</v>
      </c>
      <c r="S3678" s="3">
        <f t="shared" si="5"/>
        <v>6</v>
      </c>
      <c r="T3678" s="7">
        <f t="shared" si="6"/>
        <v>12</v>
      </c>
      <c r="U3678" s="8">
        <f t="array" ref="U3678">IF(W3678&lt;&gt;0,MAX(IFERROR(INDEX(A:S,MATCH(W3678,A:A,0),COLUMN(M$2)),0),IFERROR(INDEX(A:S,MATCH(AD3678,A:A,0),COLUMN(M$2)),0),IFERROR(INDEX(A:S,MATCH(AK3678,A:A,0),COLUMN(M$2)),0),IFERROR(INDEX(A:S,MATCH(AR3678,A:A,0),COLUMN(M$2)),0)),M3678)</f>
        <v>45263</v>
      </c>
      <c r="V3678" s="3">
        <f t="shared" si="7"/>
        <v>0</v>
      </c>
      <c r="W3678" s="3" t="s">
        <v>2856</v>
      </c>
      <c r="X3678" s="3">
        <v>2.0</v>
      </c>
      <c r="Y3678" s="3">
        <f t="array" ref="Y3678">ROUNDDOWN(INDEX($A:$O,MATCH(W3678,$A:$A,0),COLUMN(O$1))/X3678,0)</f>
        <v>30</v>
      </c>
      <c r="Z3678" s="3">
        <f t="array" ref="Z3678">ROUNDDOWN(INDEX($A:$J,MATCH(W3678,$A:$A,0),COLUMN(H$1))/X3678,0)+Y3678</f>
        <v>36</v>
      </c>
      <c r="AA3678" s="5">
        <f t="shared" si="172"/>
        <v>45263</v>
      </c>
      <c r="AB3678" s="3">
        <f t="array" ref="AB3678">ROUNDDOWN(INDEX($A:$N,MATCH(W3678,$A:$A,0),COLUMN(N$1))/X3678,0)+Z3678</f>
        <v>36</v>
      </c>
      <c r="AC3678" s="3" t="str">
        <f t="array" ref="AC3678">INDEX($A:$P,MATCH(W3678,$A:$A,0),COLUMN(P$1))</f>
        <v>OD</v>
      </c>
      <c r="AD3678" s="3" t="s">
        <v>2857</v>
      </c>
      <c r="AE3678" s="3">
        <v>1.0</v>
      </c>
      <c r="AF3678" s="3">
        <f t="array" ref="AF3678">ROUNDDOWN(INDEX($A:$O,MATCH(AD3678,$A:$A,0),COLUMN(O$1))/AE3678,0)</f>
        <v>20</v>
      </c>
      <c r="AG3678" s="3">
        <f t="array" ref="AG3678">ROUNDDOWN(INDEX($A:$J,MATCH(AD3678,$A:$A,0),COLUMN(H$1))/AE3678,0)+AF3678</f>
        <v>26</v>
      </c>
      <c r="AH3678" s="5">
        <f t="shared" si="173"/>
        <v>45263</v>
      </c>
      <c r="AI3678" s="3">
        <f t="array" ref="AI3678">ROUNDDOWN(INDEX($A:$N,MATCH(AD3678,$A:$A,0),COLUMN(N$1))/AE3678,0)+AG3678</f>
        <v>26</v>
      </c>
      <c r="AJ3678" s="3" t="str">
        <f t="array" ref="AJ3678">INDEX($A:$P,MATCH(AD3678,$A:$A,0),COLUMN(P$1))</f>
        <v>OD</v>
      </c>
      <c r="AK3678" s="3" t="s">
        <v>2858</v>
      </c>
      <c r="AL3678" s="3">
        <v>1.0</v>
      </c>
      <c r="AM3678" s="3">
        <f t="array" ref="AM3678">ROUNDDOWN(INDEX($A:$O,MATCH(AK3678,$A:$A,0),COLUMN(O$1))/AL3678,0)</f>
        <v>40</v>
      </c>
      <c r="AN3678" s="3">
        <f t="array" ref="AN3678">ROUNDDOWN(INDEX($A:$J,MATCH(AK3678,$A:$A,0),COLUMN(H$1))/AL3678,0)+AM3678</f>
        <v>46</v>
      </c>
      <c r="AO3678" s="5">
        <f t="shared" si="174"/>
        <v>45263</v>
      </c>
      <c r="AP3678" s="3">
        <f t="array" ref="AP3678">ROUNDDOWN(INDEX($A:$N,MATCH(AK3678,$A:$A,0),COLUMN(N$1))/AL3678,0)+AN3678</f>
        <v>46</v>
      </c>
      <c r="AQ3678" s="3" t="str">
        <f t="array" ref="AQ3678">INDEX($A:$P,MATCH(AK3678,$A:$A,0),COLUMN(P$1))</f>
        <v>OD</v>
      </c>
      <c r="AV3678" s="5"/>
    </row>
    <row r="3679" ht="15.75" customHeight="1">
      <c r="A3679" s="3" t="s">
        <v>2859</v>
      </c>
      <c r="B3679" s="4">
        <v>8.40254332829E11</v>
      </c>
      <c r="D3679" s="3" t="s">
        <v>101</v>
      </c>
      <c r="G3679" s="4">
        <v>0.0</v>
      </c>
      <c r="I3679" s="4">
        <v>9.0</v>
      </c>
      <c r="J3679" s="4">
        <v>11.0</v>
      </c>
      <c r="K3679" s="4">
        <v>0.0</v>
      </c>
      <c r="L3679" s="4">
        <v>0.0</v>
      </c>
      <c r="O3679" s="6">
        <f t="shared" si="2"/>
        <v>11</v>
      </c>
      <c r="P3679" s="3" t="s">
        <v>102</v>
      </c>
      <c r="Q3679" s="3" t="str">
        <f t="shared" si="3"/>
        <v>OD</v>
      </c>
      <c r="R3679" s="3">
        <f t="shared" si="4"/>
        <v>20</v>
      </c>
      <c r="S3679" s="3">
        <f t="shared" si="5"/>
        <v>0</v>
      </c>
      <c r="T3679" s="7">
        <f t="shared" si="6"/>
        <v>11</v>
      </c>
      <c r="U3679" s="8">
        <f t="array" ref="U3679">IF(W3679&lt;&gt;0,MAX(IFERROR(INDEX(A:S,MATCH(W3679,A:A,0),COLUMN(M$2)),0),IFERROR(INDEX(A:S,MATCH(AD3679,A:A,0),COLUMN(M$2)),0),IFERROR(INDEX(A:S,MATCH(AK3679,A:A,0),COLUMN(M$2)),0),IFERROR(INDEX(A:S,MATCH(AR3679,A:A,0),COLUMN(M$2)),0)),M3679)</f>
        <v>0</v>
      </c>
      <c r="V3679" s="3">
        <f t="shared" si="7"/>
        <v>0</v>
      </c>
      <c r="W3679" s="3" t="s">
        <v>2860</v>
      </c>
      <c r="X3679" s="3">
        <v>2.0</v>
      </c>
      <c r="Y3679" s="3">
        <f t="array" ref="Y3679">ROUNDDOWN(INDEX($A:$O,MATCH(W3679,$A:$A,0),COLUMN(O$1))/X3679,0)</f>
        <v>21</v>
      </c>
      <c r="Z3679" s="3">
        <f t="array" ref="Z3679">ROUNDDOWN(INDEX($A:$J,MATCH(W3679,$A:$A,0),COLUMN(H$1))/X3679,0)+Y3679</f>
        <v>21</v>
      </c>
      <c r="AA3679" s="5" t="str">
        <f t="shared" si="172"/>
        <v/>
      </c>
      <c r="AB3679" s="3">
        <f t="array" ref="AB3679">ROUNDDOWN(INDEX($A:$N,MATCH(W3679,$A:$A,0),COLUMN(N$1))/X3679,0)+Z3679</f>
        <v>21</v>
      </c>
      <c r="AC3679" s="3" t="str">
        <f t="array" ref="AC3679">INDEX($A:$P,MATCH(W3679,$A:$A,0),COLUMN(P$1))</f>
        <v>OD</v>
      </c>
      <c r="AD3679" s="3" t="s">
        <v>2861</v>
      </c>
      <c r="AE3679" s="3">
        <v>1.0</v>
      </c>
      <c r="AF3679" s="3">
        <f t="array" ref="AF3679">ROUNDDOWN(INDEX($A:$O,MATCH(AD3679,$A:$A,0),COLUMN(O$1))/AE3679,0)</f>
        <v>20</v>
      </c>
      <c r="AG3679" s="3">
        <f t="array" ref="AG3679">ROUNDDOWN(INDEX($A:$J,MATCH(AD3679,$A:$A,0),COLUMN(H$1))/AE3679,0)+AF3679</f>
        <v>20</v>
      </c>
      <c r="AH3679" s="5" t="str">
        <f t="shared" si="173"/>
        <v/>
      </c>
      <c r="AI3679" s="3">
        <f t="array" ref="AI3679">ROUNDDOWN(INDEX($A:$N,MATCH(AD3679,$A:$A,0),COLUMN(N$1))/AE3679,0)+AG3679</f>
        <v>20</v>
      </c>
      <c r="AJ3679" s="3" t="str">
        <f t="array" ref="AJ3679">INDEX($A:$P,MATCH(AD3679,$A:$A,0),COLUMN(P$1))</f>
        <v>OD</v>
      </c>
      <c r="AK3679" s="3" t="s">
        <v>2862</v>
      </c>
      <c r="AL3679" s="3">
        <v>1.0</v>
      </c>
      <c r="AM3679" s="3">
        <f t="array" ref="AM3679">ROUNDDOWN(INDEX($A:$O,MATCH(AK3679,$A:$A,0),COLUMN(O$1))/AL3679,0)</f>
        <v>21</v>
      </c>
      <c r="AN3679" s="3">
        <f t="array" ref="AN3679">ROUNDDOWN(INDEX($A:$J,MATCH(AK3679,$A:$A,0),COLUMN(H$1))/AL3679,0)+AM3679</f>
        <v>21</v>
      </c>
      <c r="AO3679" s="5" t="str">
        <f t="shared" si="174"/>
        <v/>
      </c>
      <c r="AP3679" s="3">
        <f t="array" ref="AP3679">ROUNDDOWN(INDEX($A:$N,MATCH(AK3679,$A:$A,0),COLUMN(N$1))/AL3679,0)+AN3679</f>
        <v>21</v>
      </c>
      <c r="AQ3679" s="3" t="str">
        <f t="array" ref="AQ3679">INDEX($A:$P,MATCH(AK3679,$A:$A,0),COLUMN(P$1))</f>
        <v>OD</v>
      </c>
      <c r="AV3679" s="5"/>
    </row>
    <row r="3680" ht="15.75" customHeight="1">
      <c r="A3680" s="3" t="s">
        <v>2863</v>
      </c>
      <c r="B3680" s="4">
        <v>8.40254332874E11</v>
      </c>
      <c r="D3680" s="3" t="s">
        <v>101</v>
      </c>
      <c r="G3680" s="4">
        <v>0.0</v>
      </c>
      <c r="I3680" s="4">
        <v>0.0</v>
      </c>
      <c r="J3680" s="4">
        <v>25.0</v>
      </c>
      <c r="K3680" s="4">
        <v>0.0</v>
      </c>
      <c r="L3680" s="4">
        <v>0.0</v>
      </c>
      <c r="O3680" s="6">
        <f t="shared" si="2"/>
        <v>25</v>
      </c>
      <c r="P3680" s="3" t="s">
        <v>102</v>
      </c>
      <c r="Q3680" s="3" t="str">
        <f t="shared" si="3"/>
        <v>OD</v>
      </c>
      <c r="R3680" s="3">
        <f t="shared" si="4"/>
        <v>25</v>
      </c>
      <c r="S3680" s="3">
        <f t="shared" si="5"/>
        <v>0</v>
      </c>
      <c r="T3680" s="7">
        <f t="shared" si="6"/>
        <v>25</v>
      </c>
      <c r="U3680" s="8">
        <f t="array" ref="U3680">IF(W3680&lt;&gt;0,MAX(IFERROR(INDEX(A:S,MATCH(W3680,A:A,0),COLUMN(M$2)),0),IFERROR(INDEX(A:S,MATCH(AD3680,A:A,0),COLUMN(M$2)),0),IFERROR(INDEX(A:S,MATCH(AK3680,A:A,0),COLUMN(M$2)),0),IFERROR(INDEX(A:S,MATCH(AR3680,A:A,0),COLUMN(M$2)),0)),M3680)</f>
        <v>0</v>
      </c>
      <c r="V3680" s="3">
        <f t="shared" si="7"/>
        <v>0</v>
      </c>
      <c r="W3680" s="3" t="s">
        <v>2864</v>
      </c>
      <c r="X3680" s="3">
        <v>2.0</v>
      </c>
      <c r="Y3680" s="3">
        <f t="array" ref="Y3680">ROUNDDOWN(INDEX($A:$O,MATCH(W3680,$A:$A,0),COLUMN(O$1))/X3680,0)</f>
        <v>26</v>
      </c>
      <c r="Z3680" s="3">
        <f t="array" ref="Z3680">ROUNDDOWN(INDEX($A:$J,MATCH(W3680,$A:$A,0),COLUMN(H$1))/X3680,0)+Y3680</f>
        <v>26</v>
      </c>
      <c r="AA3680" s="5" t="str">
        <f t="shared" si="172"/>
        <v/>
      </c>
      <c r="AB3680" s="3">
        <f t="array" ref="AB3680">ROUNDDOWN(INDEX($A:$N,MATCH(W3680,$A:$A,0),COLUMN(N$1))/X3680,0)+Z3680</f>
        <v>26</v>
      </c>
      <c r="AC3680" s="3" t="str">
        <f t="array" ref="AC3680">INDEX($A:$P,MATCH(W3680,$A:$A,0),COLUMN(P$1))</f>
        <v>OD</v>
      </c>
      <c r="AD3680" s="3" t="s">
        <v>2865</v>
      </c>
      <c r="AE3680" s="3">
        <v>1.0</v>
      </c>
      <c r="AF3680" s="3">
        <f t="array" ref="AF3680">ROUNDDOWN(INDEX($A:$O,MATCH(AD3680,$A:$A,0),COLUMN(O$1))/AE3680,0)</f>
        <v>26</v>
      </c>
      <c r="AG3680" s="3">
        <f t="array" ref="AG3680">ROUNDDOWN(INDEX($A:$J,MATCH(AD3680,$A:$A,0),COLUMN(H$1))/AE3680,0)+AF3680</f>
        <v>26</v>
      </c>
      <c r="AH3680" s="5" t="str">
        <f t="shared" si="173"/>
        <v/>
      </c>
      <c r="AI3680" s="3">
        <f t="array" ref="AI3680">ROUNDDOWN(INDEX($A:$N,MATCH(AD3680,$A:$A,0),COLUMN(N$1))/AE3680,0)+AG3680</f>
        <v>26</v>
      </c>
      <c r="AJ3680" s="3" t="str">
        <f t="array" ref="AJ3680">INDEX($A:$P,MATCH(AD3680,$A:$A,0),COLUMN(P$1))</f>
        <v>OD</v>
      </c>
      <c r="AK3680" s="3" t="s">
        <v>2866</v>
      </c>
      <c r="AL3680" s="3">
        <v>1.0</v>
      </c>
      <c r="AM3680" s="3">
        <f t="array" ref="AM3680">ROUNDDOWN(INDEX($A:$O,MATCH(AK3680,$A:$A,0),COLUMN(O$1))/AL3680,0)</f>
        <v>25</v>
      </c>
      <c r="AN3680" s="3">
        <f t="array" ref="AN3680">ROUNDDOWN(INDEX($A:$J,MATCH(AK3680,$A:$A,0),COLUMN(H$1))/AL3680,0)+AM3680</f>
        <v>25</v>
      </c>
      <c r="AO3680" s="5" t="str">
        <f t="shared" si="174"/>
        <v/>
      </c>
      <c r="AP3680" s="3">
        <f t="array" ref="AP3680">ROUNDDOWN(INDEX($A:$N,MATCH(AK3680,$A:$A,0),COLUMN(N$1))/AL3680,0)+AN3680</f>
        <v>25</v>
      </c>
      <c r="AQ3680" s="3" t="str">
        <f t="array" ref="AQ3680">INDEX($A:$P,MATCH(AK3680,$A:$A,0),COLUMN(P$1))</f>
        <v>OD</v>
      </c>
      <c r="AV3680" s="5"/>
    </row>
    <row r="3681" ht="15.75" customHeight="1">
      <c r="A3681" s="3" t="s">
        <v>2872</v>
      </c>
      <c r="B3681" s="4">
        <v>8.40254332911E11</v>
      </c>
      <c r="C3681" s="3" t="s">
        <v>2</v>
      </c>
      <c r="D3681" s="3" t="s">
        <v>101</v>
      </c>
      <c r="G3681" s="4">
        <v>74.0</v>
      </c>
      <c r="I3681" s="4">
        <v>4.0</v>
      </c>
      <c r="J3681" s="4">
        <v>31.0</v>
      </c>
      <c r="K3681" s="4">
        <v>0.0</v>
      </c>
      <c r="L3681" s="4">
        <v>0.0</v>
      </c>
      <c r="M3681" s="5"/>
      <c r="O3681" s="6">
        <f t="shared" si="2"/>
        <v>70</v>
      </c>
      <c r="P3681" s="3" t="s">
        <v>102</v>
      </c>
      <c r="Q3681" s="3" t="str">
        <f t="shared" si="3"/>
        <v>OD</v>
      </c>
      <c r="R3681" s="3">
        <f t="shared" si="4"/>
        <v>35</v>
      </c>
      <c r="S3681" s="3">
        <f t="shared" si="5"/>
        <v>0</v>
      </c>
      <c r="T3681" s="7">
        <f t="shared" si="6"/>
        <v>70</v>
      </c>
      <c r="U3681" s="8" t="str">
        <f t="array" ref="U3681">IF(W3681&lt;&gt;0,MAX(IFERROR(INDEX(A:S,MATCH(W3681,A:A,0),COLUMN(M$2)),0),IFERROR(INDEX(A:S,MATCH(AD3681,A:A,0),COLUMN(M$2)),0),IFERROR(INDEX(A:S,MATCH(AK3681,A:A,0),COLUMN(M$2)),0),IFERROR(INDEX(A:S,MATCH(AR3681,A:A,0),COLUMN(M$2)),0)),M3681)</f>
        <v/>
      </c>
      <c r="V3681" s="3">
        <f t="shared" si="7"/>
        <v>0</v>
      </c>
    </row>
    <row r="3682" ht="15.75" customHeight="1">
      <c r="A3682" s="3" t="s">
        <v>2873</v>
      </c>
      <c r="B3682" s="4">
        <v>8.40254332928E11</v>
      </c>
      <c r="D3682" s="3" t="s">
        <v>101</v>
      </c>
      <c r="G3682" s="4">
        <v>25.0</v>
      </c>
      <c r="I3682" s="4">
        <v>0.0</v>
      </c>
      <c r="J3682" s="4">
        <v>23.0</v>
      </c>
      <c r="K3682" s="4">
        <v>0.0</v>
      </c>
      <c r="L3682" s="4">
        <v>0.0</v>
      </c>
      <c r="M3682" s="5"/>
      <c r="O3682" s="6">
        <f t="shared" si="2"/>
        <v>25</v>
      </c>
      <c r="P3682" s="3" t="s">
        <v>102</v>
      </c>
      <c r="Q3682" s="3" t="str">
        <f t="shared" si="3"/>
        <v>OD</v>
      </c>
      <c r="R3682" s="3">
        <f t="shared" si="4"/>
        <v>25</v>
      </c>
      <c r="S3682" s="3" t="str">
        <f t="shared" si="5"/>
        <v/>
      </c>
      <c r="T3682" s="7">
        <f t="shared" si="6"/>
        <v>25</v>
      </c>
      <c r="U3682" s="8" t="str">
        <f t="array" ref="U3682">IF(W3682&lt;&gt;0,MAX(IFERROR(INDEX(A:S,MATCH(W3682,A:A,0),COLUMN(M$2)),0),IFERROR(INDEX(A:S,MATCH(AD3682,A:A,0),COLUMN(M$2)),0),IFERROR(INDEX(A:S,MATCH(AK3682,A:A,0),COLUMN(M$2)),0),IFERROR(INDEX(A:S,MATCH(AR3682,A:A,0),COLUMN(M$2)),0)),M3682)</f>
        <v/>
      </c>
      <c r="V3682" s="3" t="str">
        <f t="shared" si="7"/>
        <v/>
      </c>
    </row>
    <row r="3683" ht="15.75" customHeight="1">
      <c r="A3683" s="3" t="s">
        <v>2874</v>
      </c>
      <c r="B3683" s="4">
        <v>8.40254332935E11</v>
      </c>
      <c r="D3683" s="3" t="s">
        <v>101</v>
      </c>
      <c r="G3683" s="4">
        <v>0.0</v>
      </c>
      <c r="I3683" s="4">
        <v>1.0</v>
      </c>
      <c r="J3683" s="4">
        <v>15.0</v>
      </c>
      <c r="K3683" s="4">
        <v>0.0</v>
      </c>
      <c r="L3683" s="4">
        <v>0.0</v>
      </c>
      <c r="O3683" s="6">
        <f t="shared" si="2"/>
        <v>15</v>
      </c>
      <c r="P3683" s="3" t="s">
        <v>102</v>
      </c>
      <c r="Q3683" s="3" t="str">
        <f t="shared" si="3"/>
        <v>OD</v>
      </c>
      <c r="R3683" s="3">
        <f t="shared" si="4"/>
        <v>17</v>
      </c>
      <c r="S3683" s="3">
        <f t="shared" si="5"/>
        <v>0</v>
      </c>
      <c r="T3683" s="7">
        <f t="shared" si="6"/>
        <v>15</v>
      </c>
      <c r="U3683" s="8">
        <f t="array" ref="U3683">IF(W3683&lt;&gt;0,MAX(IFERROR(INDEX(A:S,MATCH(W3683,A:A,0),COLUMN(M$2)),0),IFERROR(INDEX(A:S,MATCH(AD3683,A:A,0),COLUMN(M$2)),0),IFERROR(INDEX(A:S,MATCH(AK3683,A:A,0),COLUMN(M$2)),0),IFERROR(INDEX(A:S,MATCH(AR3683,A:A,0),COLUMN(M$2)),0)),M3683)</f>
        <v>0</v>
      </c>
      <c r="V3683" s="3">
        <f t="shared" si="7"/>
        <v>0</v>
      </c>
      <c r="W3683" s="3" t="s">
        <v>2873</v>
      </c>
      <c r="X3683" s="3">
        <v>1.0</v>
      </c>
      <c r="Y3683" s="3">
        <f t="array" ref="Y3683">ROUNDDOWN(INDEX($A:$O,MATCH(W3683,$A:$A,0),COLUMN(O$1))/X3683,0)</f>
        <v>25</v>
      </c>
      <c r="Z3683" s="3">
        <f t="array" ref="Z3683">ROUNDDOWN(INDEX($A:$J,MATCH(W3683,$A:$A,0),COLUMN(H$1))/X3683,0)+Y3683</f>
        <v>25</v>
      </c>
      <c r="AA3683" s="5" t="str">
        <f>IFERROR(__xludf.DUMMYFUNCTION("SINGLE(XLOOKUP(W3683,A:A,M:M))"),"")</f>
        <v/>
      </c>
      <c r="AB3683" s="3">
        <f t="array" ref="AB3683">ROUNDDOWN(INDEX($A:$N,MATCH(W3683,$A:$A,0),COLUMN(N$1))/X3683,0)+Z3683</f>
        <v>25</v>
      </c>
      <c r="AC3683" s="3" t="str">
        <f t="array" ref="AC3683">INDEX($A:$P,MATCH(W3683,$A:$A,0),COLUMN(P$1))</f>
        <v>OD</v>
      </c>
      <c r="AD3683" s="3" t="s">
        <v>2872</v>
      </c>
      <c r="AE3683" s="3">
        <v>4.0</v>
      </c>
      <c r="AF3683" s="3">
        <f t="array" ref="AF3683">ROUNDDOWN(INDEX($A:$O,MATCH(AD3683,$A:$A,0),COLUMN(O$1))/AE3683,0)</f>
        <v>17</v>
      </c>
      <c r="AG3683" s="3">
        <f t="array" ref="AG3683">ROUNDDOWN(INDEX($A:$J,MATCH(AD3683,$A:$A,0),COLUMN(H$1))/AE3683,0)+AF3683</f>
        <v>17</v>
      </c>
      <c r="AH3683" s="5" t="str">
        <f>IFERROR(__xludf.DUMMYFUNCTION("SINGLE(XLOOKUP(AD3683,A:A,M:M))"),"")</f>
        <v/>
      </c>
      <c r="AI3683" s="3">
        <f t="array" ref="AI3683">ROUNDDOWN(INDEX($A:$N,MATCH(AD3683,$A:$A,0),COLUMN(N$1))/AE3683,0)+AG3683</f>
        <v>17</v>
      </c>
      <c r="AJ3683" s="3" t="str">
        <f t="array" ref="AJ3683">INDEX($A:$P,MATCH(AD3683,$A:$A,0),COLUMN(P$1))</f>
        <v>OD</v>
      </c>
    </row>
    <row r="3684" ht="15.75" customHeight="1">
      <c r="A3684" s="3" t="s">
        <v>2875</v>
      </c>
      <c r="B3684" s="4">
        <v>8.40254332942E11</v>
      </c>
      <c r="D3684" s="3" t="s">
        <v>101</v>
      </c>
      <c r="G3684" s="4">
        <v>0.0</v>
      </c>
      <c r="I3684" s="4">
        <v>1.0</v>
      </c>
      <c r="J3684" s="4">
        <v>10.0</v>
      </c>
      <c r="K3684" s="4">
        <v>0.0</v>
      </c>
      <c r="L3684" s="4">
        <v>0.0</v>
      </c>
      <c r="O3684" s="6">
        <f t="shared" si="2"/>
        <v>10</v>
      </c>
      <c r="P3684" s="3" t="s">
        <v>102</v>
      </c>
      <c r="Q3684" s="3" t="str">
        <f t="shared" si="3"/>
        <v>OD</v>
      </c>
      <c r="R3684" s="3">
        <f t="shared" si="4"/>
        <v>11</v>
      </c>
      <c r="S3684" s="3">
        <f t="shared" si="5"/>
        <v>0</v>
      </c>
      <c r="T3684" s="7">
        <f t="shared" si="6"/>
        <v>10</v>
      </c>
      <c r="U3684" s="8">
        <f t="array" ref="U3684">IF(W3684&lt;&gt;0,MAX(IFERROR(INDEX(A:S,MATCH(W3684,A:A,0),COLUMN(M$2)),0),IFERROR(INDEX(A:S,MATCH(AD3684,A:A,0),COLUMN(M$2)),0),IFERROR(INDEX(A:S,MATCH(AK3684,A:A,0),COLUMN(M$2)),0),IFERROR(INDEX(A:S,MATCH(AR3684,A:A,0),COLUMN(M$2)),0)),M3684)</f>
        <v>0</v>
      </c>
      <c r="V3684" s="3">
        <f t="shared" si="7"/>
        <v>0</v>
      </c>
      <c r="W3684" s="3" t="s">
        <v>2873</v>
      </c>
      <c r="X3684" s="3">
        <v>1.0</v>
      </c>
      <c r="Y3684" s="3">
        <f t="array" ref="Y3684">ROUNDDOWN(INDEX($A:$O,MATCH(W3684,$A:$A,0),COLUMN(O$1))/X3684,0)</f>
        <v>25</v>
      </c>
      <c r="Z3684" s="3">
        <f t="array" ref="Z3684">ROUNDDOWN(INDEX($A:$J,MATCH(W3684,$A:$A,0),COLUMN(H$1))/X3684,0)+Y3684</f>
        <v>25</v>
      </c>
      <c r="AA3684" s="5" t="str">
        <f>IFERROR(__xludf.DUMMYFUNCTION("SINGLE(XLOOKUP(W3684,A:A,M:M))"),"")</f>
        <v/>
      </c>
      <c r="AB3684" s="3">
        <f t="array" ref="AB3684">ROUNDDOWN(INDEX($A:$N,MATCH(W3684,$A:$A,0),COLUMN(N$1))/X3684,0)+Z3684</f>
        <v>25</v>
      </c>
      <c r="AC3684" s="3" t="str">
        <f t="array" ref="AC3684">INDEX($A:$P,MATCH(W3684,$A:$A,0),COLUMN(P$1))</f>
        <v>OD</v>
      </c>
      <c r="AD3684" s="3" t="s">
        <v>2872</v>
      </c>
      <c r="AE3684" s="3">
        <v>6.0</v>
      </c>
      <c r="AF3684" s="3">
        <f t="array" ref="AF3684">ROUNDDOWN(INDEX($A:$O,MATCH(AD3684,$A:$A,0),COLUMN(O$1))/AE3684,0)</f>
        <v>11</v>
      </c>
      <c r="AG3684" s="3">
        <f t="array" ref="AG3684">ROUNDDOWN(INDEX($A:$J,MATCH(AD3684,$A:$A,0),COLUMN(H$1))/AE3684,0)+AF3684</f>
        <v>11</v>
      </c>
      <c r="AH3684" s="5" t="str">
        <f>IFERROR(__xludf.DUMMYFUNCTION("SINGLE(XLOOKUP(AD3684,A:A,M:M))"),"")</f>
        <v/>
      </c>
      <c r="AI3684" s="3">
        <f t="array" ref="AI3684">ROUNDDOWN(INDEX($A:$N,MATCH(AD3684,$A:$A,0),COLUMN(N$1))/AE3684,0)+AG3684</f>
        <v>11</v>
      </c>
      <c r="AJ3684" s="3" t="str">
        <f t="array" ref="AJ3684">INDEX($A:$P,MATCH(AD3684,$A:$A,0),COLUMN(P$1))</f>
        <v>OD</v>
      </c>
    </row>
    <row r="3685" ht="15.75" customHeight="1">
      <c r="A3685" s="3" t="s">
        <v>2876</v>
      </c>
      <c r="B3685" s="4">
        <v>8.40254332836E11</v>
      </c>
      <c r="D3685" s="3" t="s">
        <v>101</v>
      </c>
      <c r="G3685" s="4">
        <v>0.0</v>
      </c>
      <c r="I3685" s="4">
        <v>0.0</v>
      </c>
      <c r="J3685" s="4">
        <v>27.0</v>
      </c>
      <c r="K3685" s="4">
        <v>0.0</v>
      </c>
      <c r="L3685" s="4">
        <v>0.0</v>
      </c>
      <c r="O3685" s="6">
        <f t="shared" si="2"/>
        <v>27</v>
      </c>
      <c r="P3685" s="3" t="s">
        <v>102</v>
      </c>
      <c r="Q3685" s="3" t="str">
        <f t="shared" si="3"/>
        <v>OD</v>
      </c>
      <c r="R3685" s="3">
        <f t="shared" si="4"/>
        <v>27</v>
      </c>
      <c r="S3685" s="3">
        <f t="shared" si="5"/>
        <v>0</v>
      </c>
      <c r="T3685" s="7">
        <f t="shared" si="6"/>
        <v>27</v>
      </c>
      <c r="U3685" s="8">
        <f t="array" ref="U3685">IF(W3685&lt;&gt;0,MAX(IFERROR(INDEX(A:S,MATCH(W3685,A:A,0),COLUMN(M$2)),0),IFERROR(INDEX(A:S,MATCH(AD3685,A:A,0),COLUMN(M$2)),0),IFERROR(INDEX(A:S,MATCH(AK3685,A:A,0),COLUMN(M$2)),0),IFERROR(INDEX(A:S,MATCH(AR3685,A:A,0),COLUMN(M$2)),0)),M3685)</f>
        <v>0</v>
      </c>
      <c r="V3685" s="3">
        <f t="shared" si="7"/>
        <v>0</v>
      </c>
      <c r="W3685" s="3" t="s">
        <v>2846</v>
      </c>
      <c r="X3685" s="3">
        <v>1.0</v>
      </c>
      <c r="Y3685" s="3">
        <f t="array" ref="Y3685">ROUNDDOWN(INDEX($A:$O,MATCH(W3685,$A:$A,0),COLUMN(O$1))/X3685,0)</f>
        <v>27</v>
      </c>
      <c r="Z3685" s="3">
        <f t="array" ref="Z3685">ROUNDDOWN(INDEX($A:$J,MATCH(W3685,$A:$A,0),COLUMN(H$1))/X3685,0)+Y3685</f>
        <v>27</v>
      </c>
      <c r="AA3685" s="5" t="str">
        <f>IFERROR(__xludf.DUMMYFUNCTION("SINGLE(XLOOKUP(W3685,A:A,M:M))"),"")</f>
        <v/>
      </c>
      <c r="AB3685" s="3">
        <f t="array" ref="AB3685">ROUNDDOWN(INDEX($A:$N,MATCH(W3685,$A:$A,0),COLUMN(N$1))/X3685,0)+Z3685</f>
        <v>27</v>
      </c>
      <c r="AC3685" s="3" t="str">
        <f t="array" ref="AC3685">INDEX($A:$P,MATCH(W3685,$A:$A,0),COLUMN(P$1))</f>
        <v>OD</v>
      </c>
      <c r="AD3685" s="3" t="s">
        <v>2844</v>
      </c>
      <c r="AE3685" s="3">
        <v>4.0</v>
      </c>
      <c r="AF3685" s="3">
        <f t="array" ref="AF3685">ROUNDDOWN(INDEX($A:$O,MATCH(AD3685,$A:$A,0),COLUMN(O$1))/AE3685,0)</f>
        <v>43</v>
      </c>
      <c r="AG3685" s="3">
        <f t="array" ref="AG3685">ROUNDDOWN(INDEX($A:$J,MATCH(AD3685,$A:$A,0),COLUMN(H$1))/AE3685,0)+AF3685</f>
        <v>43</v>
      </c>
      <c r="AH3685" s="5" t="str">
        <f>IFERROR(__xludf.DUMMYFUNCTION("SINGLE(XLOOKUP(AD3685,A:A,M:M))"),"")</f>
        <v/>
      </c>
      <c r="AI3685" s="3">
        <f t="array" ref="AI3685">ROUNDDOWN(INDEX($A:$N,MATCH(AD3685,$A:$A,0),COLUMN(N$1))/AE3685,0)+AG3685</f>
        <v>43</v>
      </c>
      <c r="AJ3685" s="3" t="str">
        <f t="array" ref="AJ3685">INDEX($A:$P,MATCH(AD3685,$A:$A,0),COLUMN(P$1))</f>
        <v>OD</v>
      </c>
    </row>
    <row r="3686" ht="15.75" customHeight="1">
      <c r="A3686" s="3" t="s">
        <v>2877</v>
      </c>
      <c r="B3686" s="4">
        <v>8.40254332843E11</v>
      </c>
      <c r="D3686" s="3" t="s">
        <v>101</v>
      </c>
      <c r="G3686" s="4">
        <v>0.0</v>
      </c>
      <c r="I3686" s="4">
        <v>0.0</v>
      </c>
      <c r="J3686" s="4">
        <v>27.0</v>
      </c>
      <c r="K3686" s="4">
        <v>0.0</v>
      </c>
      <c r="L3686" s="4">
        <v>0.0</v>
      </c>
      <c r="O3686" s="6">
        <f t="shared" si="2"/>
        <v>27</v>
      </c>
      <c r="P3686" s="3" t="s">
        <v>102</v>
      </c>
      <c r="Q3686" s="3" t="str">
        <f t="shared" si="3"/>
        <v>OD</v>
      </c>
      <c r="R3686" s="3">
        <f t="shared" si="4"/>
        <v>27</v>
      </c>
      <c r="S3686" s="3">
        <f t="shared" si="5"/>
        <v>0</v>
      </c>
      <c r="T3686" s="7">
        <f t="shared" si="6"/>
        <v>27</v>
      </c>
      <c r="U3686" s="8">
        <f t="array" ref="U3686">IF(W3686&lt;&gt;0,MAX(IFERROR(INDEX(A:S,MATCH(W3686,A:A,0),COLUMN(M$2)),0),IFERROR(INDEX(A:S,MATCH(AD3686,A:A,0),COLUMN(M$2)),0),IFERROR(INDEX(A:S,MATCH(AK3686,A:A,0),COLUMN(M$2)),0),IFERROR(INDEX(A:S,MATCH(AR3686,A:A,0),COLUMN(M$2)),0)),M3686)</f>
        <v>0</v>
      </c>
      <c r="V3686" s="3">
        <f t="shared" si="7"/>
        <v>0</v>
      </c>
      <c r="W3686" s="3" t="s">
        <v>2846</v>
      </c>
      <c r="X3686" s="3">
        <v>1.0</v>
      </c>
      <c r="Y3686" s="3">
        <f t="array" ref="Y3686">ROUNDDOWN(INDEX($A:$O,MATCH(W3686,$A:$A,0),COLUMN(O$1))/X3686,0)</f>
        <v>27</v>
      </c>
      <c r="Z3686" s="3">
        <f t="array" ref="Z3686">ROUNDDOWN(INDEX($A:$J,MATCH(W3686,$A:$A,0),COLUMN(H$1))/X3686,0)+Y3686</f>
        <v>27</v>
      </c>
      <c r="AA3686" s="5" t="str">
        <f>IFERROR(__xludf.DUMMYFUNCTION("SINGLE(XLOOKUP(W3686,A:A,M:M))"),"")</f>
        <v/>
      </c>
      <c r="AB3686" s="3">
        <f t="array" ref="AB3686">ROUNDDOWN(INDEX($A:$N,MATCH(W3686,$A:$A,0),COLUMN(N$1))/X3686,0)+Z3686</f>
        <v>27</v>
      </c>
      <c r="AC3686" s="3" t="str">
        <f t="array" ref="AC3686">INDEX($A:$P,MATCH(W3686,$A:$A,0),COLUMN(P$1))</f>
        <v>OD</v>
      </c>
      <c r="AD3686" s="3" t="s">
        <v>2844</v>
      </c>
      <c r="AE3686" s="3">
        <v>6.0</v>
      </c>
      <c r="AF3686" s="3">
        <f t="array" ref="AF3686">ROUNDDOWN(INDEX($A:$O,MATCH(AD3686,$A:$A,0),COLUMN(O$1))/AE3686,0)</f>
        <v>29</v>
      </c>
      <c r="AG3686" s="3">
        <f t="array" ref="AG3686">ROUNDDOWN(INDEX($A:$J,MATCH(AD3686,$A:$A,0),COLUMN(H$1))/AE3686,0)+AF3686</f>
        <v>29</v>
      </c>
      <c r="AH3686" s="5" t="str">
        <f>IFERROR(__xludf.DUMMYFUNCTION("SINGLE(XLOOKUP(AD3686,A:A,M:M))"),"")</f>
        <v/>
      </c>
      <c r="AI3686" s="3">
        <f t="array" ref="AI3686">ROUNDDOWN(INDEX($A:$N,MATCH(AD3686,$A:$A,0),COLUMN(N$1))/AE3686,0)+AG3686</f>
        <v>29</v>
      </c>
      <c r="AJ3686" s="3" t="str">
        <f t="array" ref="AJ3686">INDEX($A:$P,MATCH(AD3686,$A:$A,0),COLUMN(P$1))</f>
        <v>OD</v>
      </c>
    </row>
    <row r="3687" ht="15.75" customHeight="1">
      <c r="A3687" s="3" t="s">
        <v>2878</v>
      </c>
      <c r="B3687" s="4">
        <v>8.4025433285E11</v>
      </c>
      <c r="D3687" s="3" t="s">
        <v>101</v>
      </c>
      <c r="G3687" s="4">
        <v>0.0</v>
      </c>
      <c r="I3687" s="4">
        <v>0.0</v>
      </c>
      <c r="J3687" s="4">
        <v>19.0</v>
      </c>
      <c r="K3687" s="4">
        <v>0.0</v>
      </c>
      <c r="L3687" s="4">
        <v>0.0</v>
      </c>
      <c r="O3687" s="6">
        <f t="shared" si="2"/>
        <v>19</v>
      </c>
      <c r="P3687" s="3" t="s">
        <v>102</v>
      </c>
      <c r="Q3687" s="3" t="str">
        <f t="shared" si="3"/>
        <v>OD</v>
      </c>
      <c r="R3687" s="3">
        <f t="shared" si="4"/>
        <v>19</v>
      </c>
      <c r="S3687" s="3">
        <f t="shared" si="5"/>
        <v>0</v>
      </c>
      <c r="T3687" s="7">
        <f t="shared" si="6"/>
        <v>19</v>
      </c>
      <c r="U3687" s="8">
        <f t="array" ref="U3687">IF(W3687&lt;&gt;0,MAX(IFERROR(INDEX(A:S,MATCH(W3687,A:A,0),COLUMN(M$2)),0),IFERROR(INDEX(A:S,MATCH(AD3687,A:A,0),COLUMN(M$2)),0),IFERROR(INDEX(A:S,MATCH(AK3687,A:A,0),COLUMN(M$2)),0),IFERROR(INDEX(A:S,MATCH(AR3687,A:A,0),COLUMN(M$2)),0)),M3687)</f>
        <v>0</v>
      </c>
      <c r="V3687" s="3">
        <f t="shared" si="7"/>
        <v>0</v>
      </c>
      <c r="W3687" s="3" t="s">
        <v>2847</v>
      </c>
      <c r="X3687" s="3">
        <v>1.0</v>
      </c>
      <c r="Y3687" s="3">
        <f t="array" ref="Y3687">ROUNDDOWN(INDEX($A:$O,MATCH(W3687,$A:$A,0),COLUMN(O$1))/X3687,0)</f>
        <v>25</v>
      </c>
      <c r="Z3687" s="3">
        <f t="array" ref="Z3687">ROUNDDOWN(INDEX($A:$J,MATCH(W3687,$A:$A,0),COLUMN(H$1))/X3687,0)+Y3687</f>
        <v>25</v>
      </c>
      <c r="AA3687" s="5" t="str">
        <f>IFERROR(__xludf.DUMMYFUNCTION("SINGLE(XLOOKUP(W3687,A:A,M:M))"),"")</f>
        <v/>
      </c>
      <c r="AB3687" s="3">
        <f t="array" ref="AB3687">ROUNDDOWN(INDEX($A:$N,MATCH(W3687,$A:$A,0),COLUMN(N$1))/X3687,0)+Z3687</f>
        <v>25</v>
      </c>
      <c r="AC3687" s="3" t="str">
        <f t="array" ref="AC3687">INDEX($A:$P,MATCH(W3687,$A:$A,0),COLUMN(P$1))</f>
        <v>OD</v>
      </c>
      <c r="AD3687" s="3" t="s">
        <v>2845</v>
      </c>
      <c r="AE3687" s="3">
        <v>4.0</v>
      </c>
      <c r="AF3687" s="3">
        <f t="array" ref="AF3687">ROUNDDOWN(INDEX($A:$O,MATCH(AD3687,$A:$A,0),COLUMN(O$1))/AE3687,0)</f>
        <v>19</v>
      </c>
      <c r="AG3687" s="3">
        <f t="array" ref="AG3687">ROUNDDOWN(INDEX($A:$J,MATCH(AD3687,$A:$A,0),COLUMN(H$1))/AE3687,0)+AF3687</f>
        <v>19</v>
      </c>
      <c r="AH3687" s="5" t="str">
        <f>IFERROR(__xludf.DUMMYFUNCTION("SINGLE(XLOOKUP(AD3687,A:A,M:M))"),"")</f>
        <v/>
      </c>
      <c r="AI3687" s="3">
        <f t="array" ref="AI3687">ROUNDDOWN(INDEX($A:$N,MATCH(AD3687,$A:$A,0),COLUMN(N$1))/AE3687,0)+AG3687</f>
        <v>19</v>
      </c>
      <c r="AJ3687" s="3" t="str">
        <f t="array" ref="AJ3687">INDEX($A:$P,MATCH(AD3687,$A:$A,0),COLUMN(P$1))</f>
        <v>OD</v>
      </c>
    </row>
    <row r="3688" ht="15.75" customHeight="1">
      <c r="A3688" s="3" t="s">
        <v>2879</v>
      </c>
      <c r="B3688" s="4">
        <v>8.40254332867E11</v>
      </c>
      <c r="D3688" s="3" t="s">
        <v>101</v>
      </c>
      <c r="G3688" s="4">
        <v>0.0</v>
      </c>
      <c r="I3688" s="4">
        <v>0.0</v>
      </c>
      <c r="J3688" s="4">
        <v>13.0</v>
      </c>
      <c r="K3688" s="4">
        <v>0.0</v>
      </c>
      <c r="L3688" s="4">
        <v>0.0</v>
      </c>
      <c r="O3688" s="6">
        <f t="shared" si="2"/>
        <v>13</v>
      </c>
      <c r="P3688" s="3" t="s">
        <v>102</v>
      </c>
      <c r="Q3688" s="3" t="str">
        <f t="shared" si="3"/>
        <v>OD</v>
      </c>
      <c r="R3688" s="3">
        <f t="shared" si="4"/>
        <v>13</v>
      </c>
      <c r="S3688" s="3">
        <f t="shared" si="5"/>
        <v>0</v>
      </c>
      <c r="T3688" s="7">
        <f t="shared" si="6"/>
        <v>13</v>
      </c>
      <c r="U3688" s="8">
        <f t="array" ref="U3688">IF(W3688&lt;&gt;0,MAX(IFERROR(INDEX(A:S,MATCH(W3688,A:A,0),COLUMN(M$2)),0),IFERROR(INDEX(A:S,MATCH(AD3688,A:A,0),COLUMN(M$2)),0),IFERROR(INDEX(A:S,MATCH(AK3688,A:A,0),COLUMN(M$2)),0),IFERROR(INDEX(A:S,MATCH(AR3688,A:A,0),COLUMN(M$2)),0)),M3688)</f>
        <v>0</v>
      </c>
      <c r="V3688" s="3">
        <f t="shared" si="7"/>
        <v>0</v>
      </c>
      <c r="W3688" s="3" t="s">
        <v>2847</v>
      </c>
      <c r="X3688" s="3">
        <v>1.0</v>
      </c>
      <c r="Y3688" s="3">
        <f t="array" ref="Y3688">ROUNDDOWN(INDEX($A:$O,MATCH(W3688,$A:$A,0),COLUMN(O$1))/X3688,0)</f>
        <v>25</v>
      </c>
      <c r="Z3688" s="3">
        <f t="array" ref="Z3688">ROUNDDOWN(INDEX($A:$J,MATCH(W3688,$A:$A,0),COLUMN(H$1))/X3688,0)+Y3688</f>
        <v>25</v>
      </c>
      <c r="AA3688" s="5" t="str">
        <f>IFERROR(__xludf.DUMMYFUNCTION("SINGLE(XLOOKUP(W3688,A:A,M:M))"),"")</f>
        <v/>
      </c>
      <c r="AB3688" s="3">
        <f t="array" ref="AB3688">ROUNDDOWN(INDEX($A:$N,MATCH(W3688,$A:$A,0),COLUMN(N$1))/X3688,0)+Z3688</f>
        <v>25</v>
      </c>
      <c r="AC3688" s="3" t="str">
        <f t="array" ref="AC3688">INDEX($A:$P,MATCH(W3688,$A:$A,0),COLUMN(P$1))</f>
        <v>OD</v>
      </c>
      <c r="AD3688" s="3" t="s">
        <v>2845</v>
      </c>
      <c r="AE3688" s="3">
        <v>6.0</v>
      </c>
      <c r="AF3688" s="3">
        <f t="array" ref="AF3688">ROUNDDOWN(INDEX($A:$O,MATCH(AD3688,$A:$A,0),COLUMN(O$1))/AE3688,0)</f>
        <v>13</v>
      </c>
      <c r="AG3688" s="3">
        <f t="array" ref="AG3688">ROUNDDOWN(INDEX($A:$J,MATCH(AD3688,$A:$A,0),COLUMN(H$1))/AE3688,0)+AF3688</f>
        <v>13</v>
      </c>
      <c r="AH3688" s="5" t="str">
        <f>IFERROR(__xludf.DUMMYFUNCTION("SINGLE(XLOOKUP(AD3688,A:A,M:M))"),"")</f>
        <v/>
      </c>
      <c r="AI3688" s="3">
        <f t="array" ref="AI3688">ROUNDDOWN(INDEX($A:$N,MATCH(AD3688,$A:$A,0),COLUMN(N$1))/AE3688,0)+AG3688</f>
        <v>13</v>
      </c>
      <c r="AJ3688" s="3" t="str">
        <f t="array" ref="AJ3688">INDEX($A:$P,MATCH(AD3688,$A:$A,0),COLUMN(P$1))</f>
        <v>OD</v>
      </c>
    </row>
    <row r="3689" ht="15.75" customHeight="1">
      <c r="A3689" s="3" t="s">
        <v>2880</v>
      </c>
      <c r="B3689" s="4">
        <v>8.40254333086E11</v>
      </c>
      <c r="D3689" s="3" t="s">
        <v>101</v>
      </c>
      <c r="G3689" s="4">
        <v>0.0</v>
      </c>
      <c r="I3689" s="4">
        <v>0.0</v>
      </c>
      <c r="J3689" s="4">
        <v>36.0</v>
      </c>
      <c r="K3689" s="4">
        <v>0.0</v>
      </c>
      <c r="L3689" s="4">
        <v>0.0</v>
      </c>
      <c r="O3689" s="6">
        <f t="shared" si="2"/>
        <v>36</v>
      </c>
      <c r="P3689" s="3" t="s">
        <v>102</v>
      </c>
      <c r="Q3689" s="3" t="str">
        <f t="shared" si="3"/>
        <v>OD</v>
      </c>
      <c r="R3689" s="3">
        <f t="shared" si="4"/>
        <v>38</v>
      </c>
      <c r="S3689" s="3">
        <f t="shared" si="5"/>
        <v>0</v>
      </c>
      <c r="T3689" s="7">
        <f t="shared" si="6"/>
        <v>36</v>
      </c>
      <c r="U3689" s="8">
        <f t="array" ref="U3689">IF(W3689&lt;&gt;0,MAX(IFERROR(INDEX(A:S,MATCH(W3689,A:A,0),COLUMN(M$2)),0),IFERROR(INDEX(A:S,MATCH(AD3689,A:A,0),COLUMN(M$2)),0),IFERROR(INDEX(A:S,MATCH(AK3689,A:A,0),COLUMN(M$2)),0),IFERROR(INDEX(A:S,MATCH(AR3689,A:A,0),COLUMN(M$2)),0)),M3689)</f>
        <v>0</v>
      </c>
      <c r="V3689" s="3">
        <f t="shared" si="7"/>
        <v>0</v>
      </c>
      <c r="W3689" s="3" t="s">
        <v>2849</v>
      </c>
      <c r="X3689" s="3">
        <v>1.0</v>
      </c>
      <c r="Y3689" s="3">
        <f t="array" ref="Y3689">ROUNDDOWN(INDEX($A:$O,MATCH(W3689,$A:$A,0),COLUMN(O$1))/X3689,0)</f>
        <v>46</v>
      </c>
      <c r="Z3689" s="3">
        <f t="array" ref="Z3689">ROUNDDOWN(INDEX($A:$J,MATCH(W3689,$A:$A,0),COLUMN(H$1))/X3689,0)+Y3689</f>
        <v>46</v>
      </c>
      <c r="AA3689" s="5" t="str">
        <f>IFERROR(__xludf.DUMMYFUNCTION("SINGLE(XLOOKUP(W3689,A:A,M:M))"),"")</f>
        <v/>
      </c>
      <c r="AB3689" s="3">
        <f t="array" ref="AB3689">ROUNDDOWN(INDEX($A:$N,MATCH(W3689,$A:$A,0),COLUMN(N$1))/X3689,0)+Z3689</f>
        <v>46</v>
      </c>
      <c r="AC3689" s="3" t="str">
        <f t="array" ref="AC3689">INDEX($A:$P,MATCH(W3689,$A:$A,0),COLUMN(P$1))</f>
        <v>OD</v>
      </c>
      <c r="AD3689" s="3" t="s">
        <v>2848</v>
      </c>
      <c r="AE3689" s="3">
        <v>2.0</v>
      </c>
      <c r="AF3689" s="3">
        <f t="array" ref="AF3689">ROUNDDOWN(INDEX($A:$O,MATCH(AD3689,$A:$A,0),COLUMN(O$1))/AE3689,0)</f>
        <v>38</v>
      </c>
      <c r="AG3689" s="3">
        <f t="array" ref="AG3689">ROUNDDOWN(INDEX($A:$J,MATCH(AD3689,$A:$A,0),COLUMN(H$1))/AE3689,0)+AF3689</f>
        <v>38</v>
      </c>
      <c r="AH3689" s="5" t="str">
        <f>IFERROR(__xludf.DUMMYFUNCTION("SINGLE(XLOOKUP(AD3689,A:A,M:M))"),"")</f>
        <v/>
      </c>
      <c r="AI3689" s="3">
        <f t="array" ref="AI3689">ROUNDDOWN(INDEX($A:$N,MATCH(AD3689,$A:$A,0),COLUMN(N$1))/AE3689,0)+AG3689</f>
        <v>38</v>
      </c>
      <c r="AJ3689" s="3" t="str">
        <f t="array" ref="AJ3689">INDEX($A:$P,MATCH(AD3689,$A:$A,0),COLUMN(P$1))</f>
        <v>OD</v>
      </c>
    </row>
    <row r="3690" ht="15.75" customHeight="1">
      <c r="A3690" s="3" t="s">
        <v>2881</v>
      </c>
      <c r="B3690" s="4">
        <v>8.40254332775E11</v>
      </c>
      <c r="D3690" s="3" t="s">
        <v>101</v>
      </c>
      <c r="G3690" s="4">
        <v>0.0</v>
      </c>
      <c r="I3690" s="4">
        <v>2.0</v>
      </c>
      <c r="J3690" s="4">
        <v>18.0</v>
      </c>
      <c r="K3690" s="4">
        <v>0.0</v>
      </c>
      <c r="L3690" s="4">
        <v>0.0</v>
      </c>
      <c r="O3690" s="6">
        <f t="shared" si="2"/>
        <v>18</v>
      </c>
      <c r="P3690" s="3" t="s">
        <v>102</v>
      </c>
      <c r="Q3690" s="3" t="str">
        <f t="shared" si="3"/>
        <v>OD</v>
      </c>
      <c r="R3690" s="3">
        <f t="shared" si="4"/>
        <v>19</v>
      </c>
      <c r="S3690" s="3">
        <f t="shared" si="5"/>
        <v>0</v>
      </c>
      <c r="T3690" s="7">
        <f t="shared" si="6"/>
        <v>18</v>
      </c>
      <c r="U3690" s="8">
        <f t="array" ref="U3690">IF(W3690&lt;&gt;0,MAX(IFERROR(INDEX(A:S,MATCH(W3690,A:A,0),COLUMN(M$2)),0),IFERROR(INDEX(A:S,MATCH(AD3690,A:A,0),COLUMN(M$2)),0),IFERROR(INDEX(A:S,MATCH(AK3690,A:A,0),COLUMN(M$2)),0),IFERROR(INDEX(A:S,MATCH(AR3690,A:A,0),COLUMN(M$2)),0)),M3690)</f>
        <v>0</v>
      </c>
      <c r="V3690" s="3">
        <f t="shared" si="7"/>
        <v>0</v>
      </c>
      <c r="W3690" s="3" t="s">
        <v>2849</v>
      </c>
      <c r="X3690" s="3">
        <v>1.0</v>
      </c>
      <c r="Y3690" s="3">
        <f t="array" ref="Y3690">ROUNDDOWN(INDEX($A:$O,MATCH(W3690,$A:$A,0),COLUMN(O$1))/X3690,0)</f>
        <v>46</v>
      </c>
      <c r="Z3690" s="3">
        <f t="array" ref="Z3690">ROUNDDOWN(INDEX($A:$J,MATCH(W3690,$A:$A,0),COLUMN(H$1))/X3690,0)+Y3690</f>
        <v>46</v>
      </c>
      <c r="AA3690" s="5" t="str">
        <f>IFERROR(__xludf.DUMMYFUNCTION("SINGLE(XLOOKUP(W3690,A:A,M:M))"),"")</f>
        <v/>
      </c>
      <c r="AB3690" s="3">
        <f t="array" ref="AB3690">ROUNDDOWN(INDEX($A:$N,MATCH(W3690,$A:$A,0),COLUMN(N$1))/X3690,0)+Z3690</f>
        <v>46</v>
      </c>
      <c r="AC3690" s="3" t="str">
        <f t="array" ref="AC3690">INDEX($A:$P,MATCH(W3690,$A:$A,0),COLUMN(P$1))</f>
        <v>OD</v>
      </c>
      <c r="AD3690" s="3" t="s">
        <v>2848</v>
      </c>
      <c r="AE3690" s="3">
        <v>4.0</v>
      </c>
      <c r="AF3690" s="3">
        <f t="array" ref="AF3690">ROUNDDOWN(INDEX($A:$O,MATCH(AD3690,$A:$A,0),COLUMN(O$1))/AE3690,0)</f>
        <v>19</v>
      </c>
      <c r="AG3690" s="3">
        <f t="array" ref="AG3690">ROUNDDOWN(INDEX($A:$J,MATCH(AD3690,$A:$A,0),COLUMN(H$1))/AE3690,0)+AF3690</f>
        <v>19</v>
      </c>
      <c r="AH3690" s="5" t="str">
        <f>IFERROR(__xludf.DUMMYFUNCTION("SINGLE(XLOOKUP(AD3690,A:A,M:M))"),"")</f>
        <v/>
      </c>
      <c r="AI3690" s="3">
        <f t="array" ref="AI3690">ROUNDDOWN(INDEX($A:$N,MATCH(AD3690,$A:$A,0),COLUMN(N$1))/AE3690,0)+AG3690</f>
        <v>19</v>
      </c>
      <c r="AJ3690" s="3" t="str">
        <f t="array" ref="AJ3690">INDEX($A:$P,MATCH(AD3690,$A:$A,0),COLUMN(P$1))</f>
        <v>OD</v>
      </c>
    </row>
    <row r="3691" ht="15.75" customHeight="1">
      <c r="A3691" s="3" t="s">
        <v>2882</v>
      </c>
      <c r="B3691" s="4">
        <v>8.40254333093E11</v>
      </c>
      <c r="D3691" s="3" t="s">
        <v>101</v>
      </c>
      <c r="G3691" s="4">
        <v>0.0</v>
      </c>
      <c r="I3691" s="4">
        <v>0.0</v>
      </c>
      <c r="J3691" s="4">
        <v>31.0</v>
      </c>
      <c r="K3691" s="4">
        <v>0.0</v>
      </c>
      <c r="L3691" s="4">
        <v>0.0</v>
      </c>
      <c r="O3691" s="6">
        <f t="shared" si="2"/>
        <v>31</v>
      </c>
      <c r="P3691" s="3" t="s">
        <v>102</v>
      </c>
      <c r="Q3691" s="3" t="str">
        <f t="shared" si="3"/>
        <v>OD</v>
      </c>
      <c r="R3691" s="3">
        <f t="shared" si="4"/>
        <v>0</v>
      </c>
      <c r="S3691" s="3">
        <f t="shared" si="5"/>
        <v>0</v>
      </c>
      <c r="T3691" s="7">
        <f t="shared" si="6"/>
        <v>31</v>
      </c>
      <c r="U3691" s="8">
        <f t="array" ref="U3691">IF(W3691&lt;&gt;0,MAX(IFERROR(INDEX(A:S,MATCH(W3691,A:A,0),COLUMN(M$2)),0),IFERROR(INDEX(A:S,MATCH(AD3691,A:A,0),COLUMN(M$2)),0),IFERROR(INDEX(A:S,MATCH(AK3691,A:A,0),COLUMN(M$2)),0),IFERROR(INDEX(A:S,MATCH(AR3691,A:A,0),COLUMN(M$2)),0)),M3691)</f>
        <v>0</v>
      </c>
      <c r="V3691" s="3">
        <f t="shared" si="7"/>
        <v>0</v>
      </c>
      <c r="W3691" s="3" t="s">
        <v>2883</v>
      </c>
      <c r="X3691" s="3">
        <v>1.0</v>
      </c>
      <c r="Y3691" s="3">
        <f t="array" ref="Y3691">ROUNDDOWN(INDEX($A:$O,MATCH(W3691,$A:$A,0),COLUMN(O$1))/X3691,0)</f>
        <v>62</v>
      </c>
      <c r="Z3691" s="3">
        <f t="array" ref="Z3691">ROUNDDOWN(INDEX($A:$J,MATCH(W3691,$A:$A,0),COLUMN(H$1))/X3691,0)+Y3691</f>
        <v>62</v>
      </c>
      <c r="AA3691" s="5" t="str">
        <f>IFERROR(__xludf.DUMMYFUNCTION("SINGLE(XLOOKUP(W3691,A:A,M:M))"),"")</f>
        <v/>
      </c>
      <c r="AB3691" s="3">
        <f t="array" ref="AB3691">ROUNDDOWN(INDEX($A:$N,MATCH(W3691,$A:$A,0),COLUMN(N$1))/X3691,0)+Z3691</f>
        <v>62</v>
      </c>
      <c r="AC3691" s="3" t="str">
        <f t="array" ref="AC3691">INDEX($A:$P,MATCH(W3691,$A:$A,0),COLUMN(P$1))</f>
        <v>OD</v>
      </c>
      <c r="AD3691" s="3" t="s">
        <v>2884</v>
      </c>
      <c r="AE3691" s="3">
        <v>1.0</v>
      </c>
      <c r="AF3691" s="3">
        <f t="array" ref="AF3691">ROUNDDOWN(INDEX($A:$O,MATCH(AD3691,$A:$A,0),COLUMN(O$1))/AE3691,0)</f>
        <v>0</v>
      </c>
      <c r="AG3691" s="3">
        <f t="array" ref="AG3691">ROUNDDOWN(INDEX($A:$J,MATCH(AD3691,$A:$A,0),COLUMN(H$1))/AE3691,0)+AF3691</f>
        <v>0</v>
      </c>
      <c r="AH3691" s="5" t="str">
        <f>IFERROR(__xludf.DUMMYFUNCTION("SINGLE(XLOOKUP(AD3691,A:A,M:M))"),"")</f>
        <v/>
      </c>
      <c r="AI3691" s="3">
        <f t="array" ref="AI3691">ROUNDDOWN(INDEX($A:$N,MATCH(AD3691,$A:$A,0),COLUMN(N$1))/AE3691,0)+AG3691</f>
        <v>0</v>
      </c>
      <c r="AJ3691" s="3" t="str">
        <f t="array" ref="AJ3691">INDEX($A:$P,MATCH(AD3691,$A:$A,0),COLUMN(P$1))</f>
        <v>OD</v>
      </c>
      <c r="AK3691" s="3" t="s">
        <v>2885</v>
      </c>
      <c r="AL3691" s="3">
        <v>1.0</v>
      </c>
      <c r="AM3691" s="3">
        <f t="array" ref="AM3691">ROUNDDOWN(INDEX($A:$O,MATCH(AK3691,$A:$A,0),COLUMN(O$1))/AL3691,0)</f>
        <v>64</v>
      </c>
      <c r="AN3691" s="3">
        <f t="array" ref="AN3691">ROUNDDOWN(INDEX($A:$J,MATCH(AK3691,$A:$A,0),COLUMN(H$1))/AL3691,0)+AM3691</f>
        <v>64</v>
      </c>
      <c r="AO3691" s="5" t="str">
        <f t="shared" ref="AO3691:AO3693" si="175">XLOOKUP(AK3691,$A:$A,$M:$M)</f>
        <v/>
      </c>
      <c r="AP3691" s="3">
        <f t="array" ref="AP3691">ROUNDDOWN(INDEX($A:$N,MATCH(AK3691,$A:$A,0),COLUMN(N$1))/AL3691,0)+AN3691</f>
        <v>64</v>
      </c>
      <c r="AQ3691" s="3" t="str">
        <f t="array" ref="AQ3691">INDEX($A:$P,MATCH(AK3691,$A:$A,0),COLUMN(P$1))</f>
        <v>OD</v>
      </c>
      <c r="AR3691" s="3" t="s">
        <v>2886</v>
      </c>
      <c r="AS3691" s="3">
        <v>1.0</v>
      </c>
      <c r="AT3691" s="3">
        <f t="array" ref="AT3691">ROUNDDOWN(INDEX($A:$O,MATCH(AR3691,$A:$A,0),COLUMN(O$1))/AS3691,0)</f>
        <v>37</v>
      </c>
      <c r="AU3691" s="3">
        <f t="array" ref="AU3691">ROUNDDOWN(INDEX($A:$J,MATCH(AR3691,$A:$A,0),COLUMN(H$1))/AS3691,0)+AT3691</f>
        <v>37</v>
      </c>
      <c r="AV3691" s="5" t="str">
        <f t="shared" ref="AV3691:AV3692" si="176">XLOOKUP(AR3691,$A:$A,$M:$M)</f>
        <v/>
      </c>
      <c r="AW3691" s="3">
        <f t="array" ref="AW3691">ROUNDDOWN(INDEX($A:$N,MATCH(AR3691,$A:$A,0),COLUMN(N$1))/AS3691,0)+AU3691</f>
        <v>37</v>
      </c>
      <c r="AX3691" s="3" t="str">
        <f t="array" ref="AX3691">INDEX($A:$P,MATCH(AR3691,$A:$A,0),COLUMN(P$1))</f>
        <v>OD</v>
      </c>
    </row>
    <row r="3692" ht="15.75" customHeight="1">
      <c r="A3692" s="3" t="s">
        <v>2887</v>
      </c>
      <c r="B3692" s="4">
        <v>8.40254332959E11</v>
      </c>
      <c r="D3692" s="3" t="s">
        <v>101</v>
      </c>
      <c r="G3692" s="4">
        <v>0.0</v>
      </c>
      <c r="I3692" s="4">
        <v>1.0</v>
      </c>
      <c r="J3692" s="4">
        <v>8.0</v>
      </c>
      <c r="K3692" s="4">
        <v>0.0</v>
      </c>
      <c r="L3692" s="4">
        <v>0.0</v>
      </c>
      <c r="O3692" s="6">
        <f t="shared" si="2"/>
        <v>8</v>
      </c>
      <c r="P3692" s="3" t="s">
        <v>102</v>
      </c>
      <c r="Q3692" s="3" t="str">
        <f t="shared" si="3"/>
        <v>OD</v>
      </c>
      <c r="R3692" s="3">
        <f t="shared" si="4"/>
        <v>9</v>
      </c>
      <c r="S3692" s="3">
        <f t="shared" si="5"/>
        <v>0</v>
      </c>
      <c r="T3692" s="7">
        <f t="shared" si="6"/>
        <v>8</v>
      </c>
      <c r="U3692" s="8">
        <f t="array" ref="U3692">IF(W3692&lt;&gt;0,MAX(IFERROR(INDEX(A:S,MATCH(W3692,A:A,0),COLUMN(M$2)),0),IFERROR(INDEX(A:S,MATCH(AD3692,A:A,0),COLUMN(M$2)),0),IFERROR(INDEX(A:S,MATCH(AK3692,A:A,0),COLUMN(M$2)),0),IFERROR(INDEX(A:S,MATCH(AR3692,A:A,0),COLUMN(M$2)),0)),M3692)</f>
        <v>0</v>
      </c>
      <c r="V3692" s="3">
        <f t="shared" si="7"/>
        <v>0</v>
      </c>
      <c r="W3692" s="3" t="s">
        <v>2888</v>
      </c>
      <c r="X3692" s="3">
        <v>1.0</v>
      </c>
      <c r="Y3692" s="3">
        <f t="array" ref="Y3692">ROUNDDOWN(INDEX($A:$O,MATCH(W3692,$A:$A,0),COLUMN(O$1))/X3692,0)</f>
        <v>9</v>
      </c>
      <c r="Z3692" s="3">
        <f t="array" ref="Z3692">ROUNDDOWN(INDEX($A:$J,MATCH(W3692,$A:$A,0),COLUMN(H$1))/X3692,0)+Y3692</f>
        <v>9</v>
      </c>
      <c r="AA3692" s="5" t="str">
        <f>IFERROR(__xludf.DUMMYFUNCTION("SINGLE(XLOOKUP(W3692,A:A,M:M))"),"")</f>
        <v/>
      </c>
      <c r="AB3692" s="3">
        <f t="array" ref="AB3692">ROUNDDOWN(INDEX($A:$N,MATCH(W3692,$A:$A,0),COLUMN(N$1))/X3692,0)+Z3692</f>
        <v>9</v>
      </c>
      <c r="AC3692" s="3" t="str">
        <f t="array" ref="AC3692">INDEX($A:$P,MATCH(W3692,$A:$A,0),COLUMN(P$1))</f>
        <v>OD</v>
      </c>
      <c r="AD3692" s="3" t="s">
        <v>2889</v>
      </c>
      <c r="AE3692" s="3">
        <v>1.0</v>
      </c>
      <c r="AF3692" s="3">
        <f t="array" ref="AF3692">ROUNDDOWN(INDEX($A:$O,MATCH(AD3692,$A:$A,0),COLUMN(O$1))/AE3692,0)</f>
        <v>9</v>
      </c>
      <c r="AG3692" s="3">
        <f t="array" ref="AG3692">ROUNDDOWN(INDEX($A:$J,MATCH(AD3692,$A:$A,0),COLUMN(H$1))/AE3692,0)+AF3692</f>
        <v>9</v>
      </c>
      <c r="AH3692" s="5" t="str">
        <f>IFERROR(__xludf.DUMMYFUNCTION("SINGLE(XLOOKUP(AD3692,A:A,M:M))"),"")</f>
        <v/>
      </c>
      <c r="AI3692" s="3">
        <f t="array" ref="AI3692">ROUNDDOWN(INDEX($A:$N,MATCH(AD3692,$A:$A,0),COLUMN(N$1))/AE3692,0)+AG3692</f>
        <v>9</v>
      </c>
      <c r="AJ3692" s="3" t="str">
        <f t="array" ref="AJ3692">INDEX($A:$P,MATCH(AD3692,$A:$A,0),COLUMN(P$1))</f>
        <v>OD</v>
      </c>
      <c r="AK3692" s="3" t="s">
        <v>2890</v>
      </c>
      <c r="AL3692" s="3">
        <v>1.0</v>
      </c>
      <c r="AM3692" s="3">
        <f t="array" ref="AM3692">ROUNDDOWN(INDEX($A:$O,MATCH(AK3692,$A:$A,0),COLUMN(O$1))/AL3692,0)</f>
        <v>12</v>
      </c>
      <c r="AN3692" s="3">
        <f t="array" ref="AN3692">ROUNDDOWN(INDEX($A:$J,MATCH(AK3692,$A:$A,0),COLUMN(H$1))/AL3692,0)+AM3692</f>
        <v>12</v>
      </c>
      <c r="AO3692" s="5" t="str">
        <f t="shared" si="175"/>
        <v/>
      </c>
      <c r="AP3692" s="3">
        <f t="array" ref="AP3692">ROUNDDOWN(INDEX($A:$N,MATCH(AK3692,$A:$A,0),COLUMN(N$1))/AL3692,0)+AN3692</f>
        <v>12</v>
      </c>
      <c r="AQ3692" s="3" t="str">
        <f t="array" ref="AQ3692">INDEX($A:$P,MATCH(AK3692,$A:$A,0),COLUMN(P$1))</f>
        <v>OD</v>
      </c>
      <c r="AR3692" s="3" t="s">
        <v>2891</v>
      </c>
      <c r="AS3692" s="3">
        <v>1.0</v>
      </c>
      <c r="AT3692" s="3">
        <f t="array" ref="AT3692">ROUNDDOWN(INDEX($A:$O,MATCH(AR3692,$A:$A,0),COLUMN(O$1))/AS3692,0)</f>
        <v>16</v>
      </c>
      <c r="AU3692" s="3">
        <f t="array" ref="AU3692">ROUNDDOWN(INDEX($A:$J,MATCH(AR3692,$A:$A,0),COLUMN(H$1))/AS3692,0)+AT3692</f>
        <v>16</v>
      </c>
      <c r="AV3692" s="5" t="str">
        <f t="shared" si="176"/>
        <v/>
      </c>
      <c r="AW3692" s="3">
        <f t="array" ref="AW3692">ROUNDDOWN(INDEX($A:$N,MATCH(AR3692,$A:$A,0),COLUMN(N$1))/AS3692,0)+AU3692</f>
        <v>16</v>
      </c>
      <c r="AX3692" s="3" t="str">
        <f t="array" ref="AX3692">INDEX($A:$P,MATCH(AR3692,$A:$A,0),COLUMN(P$1))</f>
        <v>OD</v>
      </c>
    </row>
    <row r="3693" ht="15.75" customHeight="1">
      <c r="A3693" s="3" t="s">
        <v>2892</v>
      </c>
      <c r="B3693" s="4">
        <v>8.40254333031E11</v>
      </c>
      <c r="D3693" s="3" t="s">
        <v>101</v>
      </c>
      <c r="G3693" s="4">
        <v>0.0</v>
      </c>
      <c r="I3693" s="4">
        <v>0.0</v>
      </c>
      <c r="J3693" s="4">
        <v>6.0</v>
      </c>
      <c r="K3693" s="4">
        <v>0.0</v>
      </c>
      <c r="L3693" s="4">
        <v>0.0</v>
      </c>
      <c r="O3693" s="6">
        <f t="shared" si="2"/>
        <v>6</v>
      </c>
      <c r="P3693" s="3" t="s">
        <v>102</v>
      </c>
      <c r="Q3693" s="3" t="str">
        <f t="shared" si="3"/>
        <v>OD</v>
      </c>
      <c r="R3693" s="3">
        <f t="shared" si="4"/>
        <v>6</v>
      </c>
      <c r="S3693" s="3">
        <f t="shared" si="5"/>
        <v>6</v>
      </c>
      <c r="T3693" s="7">
        <f t="shared" si="6"/>
        <v>6</v>
      </c>
      <c r="U3693" s="8">
        <f t="array" ref="U3693">IF(W3693&lt;&gt;0,MAX(IFERROR(INDEX(A:S,MATCH(W3693,A:A,0),COLUMN(M$2)),0),IFERROR(INDEX(A:S,MATCH(AD3693,A:A,0),COLUMN(M$2)),0),IFERROR(INDEX(A:S,MATCH(AK3693,A:A,0),COLUMN(M$2)),0),IFERROR(INDEX(A:S,MATCH(AR3693,A:A,0),COLUMN(M$2)),0)),M3693)</f>
        <v>45263</v>
      </c>
      <c r="V3693" s="3">
        <f t="shared" si="7"/>
        <v>14</v>
      </c>
      <c r="W3693" s="3" t="s">
        <v>2893</v>
      </c>
      <c r="X3693" s="3">
        <v>2.0</v>
      </c>
      <c r="Y3693" s="3">
        <f t="array" ref="Y3693">ROUNDDOWN(INDEX($A:$O,MATCH(W3693,$A:$A,0),COLUMN(O$1))/X3693,0)</f>
        <v>6</v>
      </c>
      <c r="Z3693" s="3">
        <f t="array" ref="Z3693">ROUNDDOWN(INDEX($A:$J,MATCH(W3693,$A:$A,0),COLUMN(H$1))/X3693,0)+Y3693</f>
        <v>12</v>
      </c>
      <c r="AA3693" s="5">
        <f>IFERROR(__xludf.DUMMYFUNCTION("SINGLE(XLOOKUP(W3693,A:A,M:M))"),45263.0)</f>
        <v>45263</v>
      </c>
      <c r="AB3693" s="3">
        <f t="array" ref="AB3693">ROUNDDOWN(INDEX($A:$N,MATCH(W3693,$A:$A,0),COLUMN(N$1))/X3693,0)+Z3693</f>
        <v>26</v>
      </c>
      <c r="AC3693" s="3" t="str">
        <f t="array" ref="AC3693">INDEX($A:$P,MATCH(W3693,$A:$A,0),COLUMN(P$1))</f>
        <v>OD</v>
      </c>
      <c r="AD3693" s="3" t="s">
        <v>2894</v>
      </c>
      <c r="AE3693" s="3">
        <v>1.0</v>
      </c>
      <c r="AF3693" s="3">
        <f t="array" ref="AF3693">ROUNDDOWN(INDEX($A:$O,MATCH(AD3693,$A:$A,0),COLUMN(O$1))/AE3693,0)</f>
        <v>6</v>
      </c>
      <c r="AG3693" s="3">
        <f t="array" ref="AG3693">ROUNDDOWN(INDEX($A:$J,MATCH(AD3693,$A:$A,0),COLUMN(H$1))/AE3693,0)+AF3693</f>
        <v>12</v>
      </c>
      <c r="AH3693" s="5">
        <f>IFERROR(__xludf.DUMMYFUNCTION("SINGLE(XLOOKUP(AD3693,A:A,M:M))"),45263.0)</f>
        <v>45263</v>
      </c>
      <c r="AI3693" s="3">
        <f t="array" ref="AI3693">ROUNDDOWN(INDEX($A:$N,MATCH(AD3693,$A:$A,0),COLUMN(N$1))/AE3693,0)+AG3693</f>
        <v>26</v>
      </c>
      <c r="AJ3693" s="3" t="str">
        <f t="array" ref="AJ3693">INDEX($A:$P,MATCH(AD3693,$A:$A,0),COLUMN(P$1))</f>
        <v>OD</v>
      </c>
      <c r="AK3693" s="3" t="s">
        <v>2895</v>
      </c>
      <c r="AL3693" s="3">
        <v>1.0</v>
      </c>
      <c r="AM3693" s="3">
        <f t="array" ref="AM3693">ROUNDDOWN(INDEX($A:$O,MATCH(AK3693,$A:$A,0),COLUMN(O$1))/AL3693,0)</f>
        <v>7</v>
      </c>
      <c r="AN3693" s="3">
        <f t="array" ref="AN3693">ROUNDDOWN(INDEX($A:$J,MATCH(AK3693,$A:$A,0),COLUMN(H$1))/AL3693,0)+AM3693</f>
        <v>13</v>
      </c>
      <c r="AO3693" s="5">
        <f t="shared" si="175"/>
        <v>45263</v>
      </c>
      <c r="AP3693" s="3">
        <f t="array" ref="AP3693">ROUNDDOWN(INDEX($A:$N,MATCH(AK3693,$A:$A,0),COLUMN(N$1))/AL3693,0)+AN3693</f>
        <v>27</v>
      </c>
      <c r="AQ3693" s="3" t="str">
        <f t="array" ref="AQ3693">INDEX($A:$P,MATCH(AK3693,$A:$A,0),COLUMN(P$1))</f>
        <v>OD</v>
      </c>
      <c r="AV3693" s="5"/>
    </row>
    <row r="3694" ht="15.75" customHeight="1">
      <c r="A3694" s="3" t="s">
        <v>3336</v>
      </c>
      <c r="B3694" s="4">
        <v>8.40254333109E11</v>
      </c>
      <c r="D3694" s="3" t="s">
        <v>101</v>
      </c>
      <c r="G3694" s="4">
        <v>129.0</v>
      </c>
      <c r="I3694" s="4">
        <v>3.0</v>
      </c>
      <c r="J3694" s="4">
        <v>126.0</v>
      </c>
      <c r="K3694" s="4">
        <v>0.0</v>
      </c>
      <c r="L3694" s="4">
        <v>0.0</v>
      </c>
      <c r="M3694" s="5"/>
      <c r="O3694" s="6">
        <f t="shared" si="2"/>
        <v>126</v>
      </c>
      <c r="P3694" s="3" t="s">
        <v>102</v>
      </c>
      <c r="Q3694" s="3" t="str">
        <f t="shared" si="3"/>
        <v>OD</v>
      </c>
      <c r="R3694" s="3">
        <f t="shared" si="4"/>
        <v>126</v>
      </c>
      <c r="S3694" s="3" t="str">
        <f t="shared" si="5"/>
        <v/>
      </c>
      <c r="T3694" s="7">
        <f t="shared" si="6"/>
        <v>126</v>
      </c>
      <c r="U3694" s="8" t="str">
        <f t="array" ref="U3694">IF(W3694&lt;&gt;0,MAX(IFERROR(INDEX(A:S,MATCH(W3694,A:A,0),COLUMN(M$2)),0),IFERROR(INDEX(A:S,MATCH(AD3694,A:A,0),COLUMN(M$2)),0),IFERROR(INDEX(A:S,MATCH(AK3694,A:A,0),COLUMN(M$2)),0),IFERROR(INDEX(A:S,MATCH(AR3694,A:A,0),COLUMN(M$2)),0)),M3694)</f>
        <v/>
      </c>
      <c r="V3694" s="3" t="str">
        <f t="shared" si="7"/>
        <v/>
      </c>
    </row>
    <row r="3695" ht="15.75" customHeight="1">
      <c r="A3695" s="3" t="s">
        <v>3337</v>
      </c>
      <c r="B3695" s="4">
        <v>8.40254333116E11</v>
      </c>
      <c r="D3695" s="3" t="s">
        <v>101</v>
      </c>
      <c r="G3695" s="4">
        <v>77.0</v>
      </c>
      <c r="I3695" s="4">
        <v>3.0</v>
      </c>
      <c r="J3695" s="4">
        <v>74.0</v>
      </c>
      <c r="K3695" s="4">
        <v>0.0</v>
      </c>
      <c r="L3695" s="4">
        <v>0.0</v>
      </c>
      <c r="M3695" s="5"/>
      <c r="O3695" s="6">
        <f t="shared" si="2"/>
        <v>74</v>
      </c>
      <c r="P3695" s="3" t="s">
        <v>102</v>
      </c>
      <c r="Q3695" s="3" t="str">
        <f t="shared" si="3"/>
        <v>OD</v>
      </c>
      <c r="R3695" s="3">
        <f t="shared" si="4"/>
        <v>74</v>
      </c>
      <c r="S3695" s="3" t="str">
        <f t="shared" si="5"/>
        <v/>
      </c>
      <c r="T3695" s="7">
        <f t="shared" si="6"/>
        <v>74</v>
      </c>
      <c r="U3695" s="8" t="str">
        <f t="array" ref="U3695">IF(W3695&lt;&gt;0,MAX(IFERROR(INDEX(A:S,MATCH(W3695,A:A,0),COLUMN(M$2)),0),IFERROR(INDEX(A:S,MATCH(AD3695,A:A,0),COLUMN(M$2)),0),IFERROR(INDEX(A:S,MATCH(AK3695,A:A,0),COLUMN(M$2)),0),IFERROR(INDEX(A:S,MATCH(AR3695,A:A,0),COLUMN(M$2)),0)),M3695)</f>
        <v/>
      </c>
      <c r="V3695" s="3" t="str">
        <f t="shared" si="7"/>
        <v/>
      </c>
    </row>
    <row r="3696" ht="15.75" customHeight="1">
      <c r="A3696" s="3" t="s">
        <v>3338</v>
      </c>
      <c r="B3696" s="4">
        <v>8.40254333123E11</v>
      </c>
      <c r="D3696" s="3" t="s">
        <v>101</v>
      </c>
      <c r="G3696" s="4">
        <v>30.0</v>
      </c>
      <c r="I3696" s="4">
        <v>0.0</v>
      </c>
      <c r="J3696" s="4">
        <v>30.0</v>
      </c>
      <c r="K3696" s="4">
        <v>0.0</v>
      </c>
      <c r="L3696" s="4">
        <v>0.0</v>
      </c>
      <c r="M3696" s="5"/>
      <c r="O3696" s="6">
        <f t="shared" si="2"/>
        <v>30</v>
      </c>
      <c r="P3696" s="3" t="s">
        <v>102</v>
      </c>
      <c r="Q3696" s="3" t="str">
        <f t="shared" si="3"/>
        <v>OD</v>
      </c>
      <c r="R3696" s="3">
        <f t="shared" si="4"/>
        <v>30</v>
      </c>
      <c r="S3696" s="3" t="str">
        <f t="shared" si="5"/>
        <v/>
      </c>
      <c r="T3696" s="7">
        <f t="shared" si="6"/>
        <v>30</v>
      </c>
      <c r="U3696" s="8" t="str">
        <f t="array" ref="U3696">IF(W3696&lt;&gt;0,MAX(IFERROR(INDEX(A:S,MATCH(W3696,A:A,0),COLUMN(M$2)),0),IFERROR(INDEX(A:S,MATCH(AD3696,A:A,0),COLUMN(M$2)),0),IFERROR(INDEX(A:S,MATCH(AK3696,A:A,0),COLUMN(M$2)),0),IFERROR(INDEX(A:S,MATCH(AR3696,A:A,0),COLUMN(M$2)),0)),M3696)</f>
        <v/>
      </c>
      <c r="V3696" s="3" t="str">
        <f t="shared" si="7"/>
        <v/>
      </c>
    </row>
    <row r="3697" ht="15.75" customHeight="1">
      <c r="A3697" s="3" t="s">
        <v>3339</v>
      </c>
      <c r="B3697" s="4"/>
      <c r="D3697" s="3">
        <v>0.0</v>
      </c>
      <c r="G3697" s="4"/>
      <c r="I3697" s="4"/>
      <c r="J3697" s="4"/>
      <c r="K3697" s="4"/>
      <c r="L3697" s="4"/>
      <c r="O3697" s="6">
        <f t="shared" si="2"/>
        <v>0</v>
      </c>
      <c r="Q3697" s="3" t="str">
        <f t="shared" si="3"/>
        <v/>
      </c>
      <c r="R3697" s="3">
        <f t="shared" si="4"/>
        <v>6</v>
      </c>
      <c r="S3697" s="3">
        <f t="shared" si="5"/>
        <v>3</v>
      </c>
      <c r="T3697" s="7">
        <f t="shared" si="6"/>
        <v>0</v>
      </c>
      <c r="U3697" s="8">
        <f t="array" ref="U3697">IF(W3697&lt;&gt;0,MAX(IFERROR(INDEX(A:S,MATCH(W3697,A:A,0),COLUMN(M$2)),0),IFERROR(INDEX(A:S,MATCH(AD3697,A:A,0),COLUMN(M$2)),0),IFERROR(INDEX(A:S,MATCH(AK3697,A:A,0),COLUMN(M$2)),0),IFERROR(INDEX(A:S,MATCH(AR3697,A:A,0),COLUMN(M$2)),0)),M3697)</f>
        <v>45232</v>
      </c>
      <c r="V3697" s="3">
        <f t="shared" si="7"/>
        <v>0</v>
      </c>
      <c r="W3697" s="3" t="s">
        <v>3340</v>
      </c>
      <c r="X3697" s="3">
        <v>1.0</v>
      </c>
      <c r="Y3697" s="3">
        <f t="array" ref="Y3697">ROUNDDOWN(INDEX($A:$O,MATCH(W3697,$A:$A,0),COLUMN(O$1))/X3697,0)</f>
        <v>6</v>
      </c>
      <c r="Z3697" s="3">
        <f t="array" ref="Z3697">ROUNDDOWN(INDEX($A:$J,MATCH(W3697,$A:$A,0),COLUMN(H$1))/X3697,0)+Y3697</f>
        <v>9</v>
      </c>
      <c r="AA3697" s="5">
        <f t="shared" ref="AA3697:AA3698" si="177">XLOOKUP(W3697,A:A,M:M)</f>
        <v>45232</v>
      </c>
      <c r="AB3697" s="3">
        <f t="array" ref="AB3697">ROUNDDOWN(INDEX($A:$N,MATCH(W3697,$A:$A,0),COLUMN(N$1))/X3697,0)+Z3697</f>
        <v>9</v>
      </c>
      <c r="AC3697" s="3" t="str">
        <f t="array" ref="AC3697">INDEX($A:$P,MATCH(W3697,$A:$A,0),COLUMN(P$1))</f>
        <v>OD</v>
      </c>
      <c r="AD3697" s="3" t="s">
        <v>3336</v>
      </c>
      <c r="AE3697" s="3">
        <v>1.0</v>
      </c>
      <c r="AF3697" s="3">
        <f t="array" ref="AF3697">ROUNDDOWN(INDEX($A:$O,MATCH(AD3697,$A:$A,0),COLUMN(O$1))/AE3697,0)</f>
        <v>126</v>
      </c>
      <c r="AG3697" s="3">
        <f t="array" ref="AG3697">ROUNDDOWN(INDEX($A:$J,MATCH(AD3697,$A:$A,0),COLUMN(H$1))/AE3697,0)+AF3697</f>
        <v>126</v>
      </c>
      <c r="AH3697" s="5" t="str">
        <f t="shared" ref="AH3697:AH3698" si="178">XLOOKUP(AD3697,A:A,M:M)</f>
        <v/>
      </c>
      <c r="AI3697" s="3">
        <f t="array" ref="AI3697">ROUNDDOWN(INDEX($A:$N,MATCH(AD3697,$A:$A,0),COLUMN(N$1))/AE3697,0)+AG3697</f>
        <v>126</v>
      </c>
      <c r="AJ3697" s="3" t="str">
        <f t="array" ref="AJ3697">INDEX($A:$P,MATCH(AD3697,$A:$A,0),COLUMN(P$1))</f>
        <v>OD</v>
      </c>
    </row>
    <row r="3698" ht="15.75" customHeight="1">
      <c r="A3698" s="3" t="s">
        <v>3341</v>
      </c>
      <c r="B3698" s="4">
        <v>8.4025433313E11</v>
      </c>
      <c r="D3698" s="3" t="s">
        <v>101</v>
      </c>
      <c r="G3698" s="4">
        <v>0.0</v>
      </c>
      <c r="I3698" s="4">
        <v>0.0</v>
      </c>
      <c r="J3698" s="4">
        <v>18.0</v>
      </c>
      <c r="K3698" s="4">
        <v>0.0</v>
      </c>
      <c r="L3698" s="4">
        <v>0.0</v>
      </c>
      <c r="O3698" s="6">
        <f t="shared" si="2"/>
        <v>18</v>
      </c>
      <c r="P3698" s="3" t="s">
        <v>102</v>
      </c>
      <c r="Q3698" s="3" t="str">
        <f t="shared" si="3"/>
        <v>OD</v>
      </c>
      <c r="R3698" s="3">
        <f t="shared" si="4"/>
        <v>18</v>
      </c>
      <c r="S3698" s="3">
        <f t="shared" si="5"/>
        <v>0</v>
      </c>
      <c r="T3698" s="7">
        <f t="shared" si="6"/>
        <v>18</v>
      </c>
      <c r="U3698" s="8">
        <f t="array" ref="U3698">IF(W3698&lt;&gt;0,MAX(IFERROR(INDEX(A:S,MATCH(W3698,A:A,0),COLUMN(M$2)),0),IFERROR(INDEX(A:S,MATCH(AD3698,A:A,0),COLUMN(M$2)),0),IFERROR(INDEX(A:S,MATCH(AK3698,A:A,0),COLUMN(M$2)),0),IFERROR(INDEX(A:S,MATCH(AR3698,A:A,0),COLUMN(M$2)),0)),M3698)</f>
        <v>0</v>
      </c>
      <c r="V3698" s="3">
        <f t="shared" si="7"/>
        <v>0</v>
      </c>
      <c r="W3698" s="3" t="s">
        <v>3338</v>
      </c>
      <c r="X3698" s="3">
        <v>1.0</v>
      </c>
      <c r="Y3698" s="3">
        <f t="array" ref="Y3698">ROUNDDOWN(INDEX($A:$O,MATCH(W3698,$A:$A,0),COLUMN(O$1))/X3698,0)</f>
        <v>30</v>
      </c>
      <c r="Z3698" s="3">
        <f t="array" ref="Z3698">ROUNDDOWN(INDEX($A:$J,MATCH(W3698,$A:$A,0),COLUMN(H$1))/X3698,0)+Y3698</f>
        <v>30</v>
      </c>
      <c r="AA3698" s="5" t="str">
        <f t="shared" si="177"/>
        <v/>
      </c>
      <c r="AB3698" s="3">
        <f t="array" ref="AB3698">ROUNDDOWN(INDEX($A:$N,MATCH(W3698,$A:$A,0),COLUMN(N$1))/X3698,0)+Z3698</f>
        <v>30</v>
      </c>
      <c r="AC3698" s="3" t="str">
        <f t="array" ref="AC3698">INDEX($A:$P,MATCH(W3698,$A:$A,0),COLUMN(P$1))</f>
        <v>OD</v>
      </c>
      <c r="AD3698" s="3" t="s">
        <v>3337</v>
      </c>
      <c r="AE3698" s="3">
        <v>4.0</v>
      </c>
      <c r="AF3698" s="3">
        <f t="array" ref="AF3698">ROUNDDOWN(INDEX($A:$O,MATCH(AD3698,$A:$A,0),COLUMN(O$1))/AE3698,0)</f>
        <v>18</v>
      </c>
      <c r="AG3698" s="3">
        <f t="array" ref="AG3698">ROUNDDOWN(INDEX($A:$J,MATCH(AD3698,$A:$A,0),COLUMN(H$1))/AE3698,0)+AF3698</f>
        <v>18</v>
      </c>
      <c r="AH3698" s="5" t="str">
        <f t="shared" si="178"/>
        <v/>
      </c>
      <c r="AI3698" s="3">
        <f t="array" ref="AI3698">ROUNDDOWN(INDEX($A:$N,MATCH(AD3698,$A:$A,0),COLUMN(N$1))/AE3698,0)+AG3698</f>
        <v>18</v>
      </c>
      <c r="AJ3698" s="3" t="str">
        <f t="array" ref="AJ3698">INDEX($A:$P,MATCH(AD3698,$A:$A,0),COLUMN(P$1))</f>
        <v>OD</v>
      </c>
    </row>
    <row r="3699" ht="15.75" customHeight="1">
      <c r="A3699" s="3" t="s">
        <v>3342</v>
      </c>
      <c r="B3699" s="4">
        <v>8.40254333147E11</v>
      </c>
      <c r="C3699" s="3" t="s">
        <v>2</v>
      </c>
      <c r="D3699" s="3" t="s">
        <v>101</v>
      </c>
      <c r="G3699" s="4">
        <v>104.0</v>
      </c>
      <c r="H3699" s="3">
        <v>88.0</v>
      </c>
      <c r="I3699" s="4">
        <v>2.0</v>
      </c>
      <c r="J3699" s="4">
        <v>48.0</v>
      </c>
      <c r="K3699" s="4">
        <v>0.0</v>
      </c>
      <c r="L3699" s="4">
        <v>0.0</v>
      </c>
      <c r="M3699" s="5">
        <v>45263.0</v>
      </c>
      <c r="O3699" s="6">
        <f t="shared" si="2"/>
        <v>102</v>
      </c>
      <c r="P3699" s="3" t="s">
        <v>102</v>
      </c>
      <c r="Q3699" s="3" t="str">
        <f t="shared" si="3"/>
        <v>OD</v>
      </c>
      <c r="R3699" s="3">
        <f t="shared" si="4"/>
        <v>51</v>
      </c>
      <c r="S3699" s="3">
        <f t="shared" si="5"/>
        <v>44</v>
      </c>
      <c r="T3699" s="7">
        <f t="shared" si="6"/>
        <v>102</v>
      </c>
      <c r="U3699" s="8">
        <f t="array" ref="U3699">IF(W3699&lt;&gt;0,MAX(IFERROR(INDEX(A:S,MATCH(W3699,A:A,0),COLUMN(M$2)),0),IFERROR(INDEX(A:S,MATCH(AD3699,A:A,0),COLUMN(M$2)),0),IFERROR(INDEX(A:S,MATCH(AK3699,A:A,0),COLUMN(M$2)),0),IFERROR(INDEX(A:S,MATCH(AR3699,A:A,0),COLUMN(M$2)),0)),M3699)</f>
        <v>45263</v>
      </c>
      <c r="V3699" s="3">
        <f t="shared" si="7"/>
        <v>0</v>
      </c>
    </row>
    <row r="3700" ht="15.75" customHeight="1">
      <c r="A3700" s="3" t="s">
        <v>3343</v>
      </c>
      <c r="B3700" s="4">
        <v>8.40254333154E11</v>
      </c>
      <c r="D3700" s="3" t="s">
        <v>101</v>
      </c>
      <c r="G3700" s="4">
        <v>30.0</v>
      </c>
      <c r="H3700" s="3">
        <v>8.0</v>
      </c>
      <c r="I3700" s="4">
        <v>0.0</v>
      </c>
      <c r="J3700" s="4">
        <v>29.0</v>
      </c>
      <c r="K3700" s="4">
        <v>0.0</v>
      </c>
      <c r="L3700" s="4">
        <v>0.0</v>
      </c>
      <c r="M3700" s="5">
        <v>45263.0</v>
      </c>
      <c r="O3700" s="6">
        <f t="shared" si="2"/>
        <v>30</v>
      </c>
      <c r="P3700" s="3" t="s">
        <v>102</v>
      </c>
      <c r="Q3700" s="3" t="str">
        <f t="shared" si="3"/>
        <v>OD</v>
      </c>
      <c r="R3700" s="3">
        <f t="shared" si="4"/>
        <v>30</v>
      </c>
      <c r="S3700" s="3">
        <f t="shared" si="5"/>
        <v>8</v>
      </c>
      <c r="T3700" s="7">
        <f t="shared" si="6"/>
        <v>30</v>
      </c>
      <c r="U3700" s="8">
        <f t="array" ref="U3700">IF(W3700&lt;&gt;0,MAX(IFERROR(INDEX(A:S,MATCH(W3700,A:A,0),COLUMN(M$2)),0),IFERROR(INDEX(A:S,MATCH(AD3700,A:A,0),COLUMN(M$2)),0),IFERROR(INDEX(A:S,MATCH(AK3700,A:A,0),COLUMN(M$2)),0),IFERROR(INDEX(A:S,MATCH(AR3700,A:A,0),COLUMN(M$2)),0)),M3700)</f>
        <v>45263</v>
      </c>
      <c r="V3700" s="3" t="str">
        <f t="shared" si="7"/>
        <v/>
      </c>
    </row>
    <row r="3701" ht="15.75" customHeight="1">
      <c r="A3701" s="3" t="s">
        <v>3344</v>
      </c>
      <c r="B3701" s="4">
        <v>8.40254333161E11</v>
      </c>
      <c r="D3701" s="3" t="s">
        <v>101</v>
      </c>
      <c r="G3701" s="4">
        <v>36.0</v>
      </c>
      <c r="I3701" s="4">
        <v>5.0</v>
      </c>
      <c r="J3701" s="4">
        <v>31.0</v>
      </c>
      <c r="K3701" s="4">
        <v>0.0</v>
      </c>
      <c r="L3701" s="4">
        <v>0.0</v>
      </c>
      <c r="M3701" s="5"/>
      <c r="O3701" s="6">
        <f t="shared" si="2"/>
        <v>31</v>
      </c>
      <c r="P3701" s="3" t="s">
        <v>102</v>
      </c>
      <c r="Q3701" s="3" t="str">
        <f t="shared" si="3"/>
        <v>OD</v>
      </c>
      <c r="R3701" s="3">
        <f t="shared" si="4"/>
        <v>31</v>
      </c>
      <c r="S3701" s="3" t="str">
        <f t="shared" si="5"/>
        <v/>
      </c>
      <c r="T3701" s="7">
        <f t="shared" si="6"/>
        <v>31</v>
      </c>
      <c r="U3701" s="8" t="str">
        <f t="array" ref="U3701">IF(W3701&lt;&gt;0,MAX(IFERROR(INDEX(A:S,MATCH(W3701,A:A,0),COLUMN(M$2)),0),IFERROR(INDEX(A:S,MATCH(AD3701,A:A,0),COLUMN(M$2)),0),IFERROR(INDEX(A:S,MATCH(AK3701,A:A,0),COLUMN(M$2)),0),IFERROR(INDEX(A:S,MATCH(AR3701,A:A,0),COLUMN(M$2)),0)),M3701)</f>
        <v/>
      </c>
      <c r="V3701" s="3" t="str">
        <f t="shared" si="7"/>
        <v/>
      </c>
    </row>
    <row r="3702" ht="15.75" customHeight="1">
      <c r="A3702" s="3" t="s">
        <v>3345</v>
      </c>
      <c r="B3702" s="4">
        <v>8.40254332683E11</v>
      </c>
      <c r="C3702" s="3" t="s">
        <v>2</v>
      </c>
      <c r="D3702" s="3" t="s">
        <v>101</v>
      </c>
      <c r="G3702" s="4">
        <v>112.0</v>
      </c>
      <c r="I3702" s="4">
        <v>12.0</v>
      </c>
      <c r="J3702" s="4">
        <v>44.0</v>
      </c>
      <c r="K3702" s="4">
        <v>0.0</v>
      </c>
      <c r="L3702" s="4">
        <v>0.0</v>
      </c>
      <c r="M3702" s="5"/>
      <c r="O3702" s="6">
        <f t="shared" si="2"/>
        <v>100</v>
      </c>
      <c r="P3702" s="3" t="s">
        <v>102</v>
      </c>
      <c r="Q3702" s="3" t="str">
        <f t="shared" si="3"/>
        <v>OD</v>
      </c>
      <c r="R3702" s="3">
        <f t="shared" si="4"/>
        <v>50</v>
      </c>
      <c r="S3702" s="3">
        <f t="shared" si="5"/>
        <v>0</v>
      </c>
      <c r="T3702" s="7">
        <f t="shared" si="6"/>
        <v>100</v>
      </c>
      <c r="U3702" s="8" t="str">
        <f t="array" ref="U3702">IF(W3702&lt;&gt;0,MAX(IFERROR(INDEX(A:S,MATCH(W3702,A:A,0),COLUMN(M$2)),0),IFERROR(INDEX(A:S,MATCH(AD3702,A:A,0),COLUMN(M$2)),0),IFERROR(INDEX(A:S,MATCH(AK3702,A:A,0),COLUMN(M$2)),0),IFERROR(INDEX(A:S,MATCH(AR3702,A:A,0),COLUMN(M$2)),0)),M3702)</f>
        <v/>
      </c>
      <c r="V3702" s="3">
        <f t="shared" si="7"/>
        <v>0</v>
      </c>
    </row>
    <row r="3703" ht="15.75" customHeight="1">
      <c r="A3703" s="3" t="s">
        <v>3346</v>
      </c>
      <c r="B3703" s="4">
        <v>8.40254332706E11</v>
      </c>
      <c r="D3703" s="3" t="s">
        <v>101</v>
      </c>
      <c r="G3703" s="4">
        <v>18.0</v>
      </c>
      <c r="I3703" s="4">
        <v>2.0</v>
      </c>
      <c r="J3703" s="4">
        <v>14.0</v>
      </c>
      <c r="K3703" s="4">
        <v>0.0</v>
      </c>
      <c r="L3703" s="4">
        <v>0.0</v>
      </c>
      <c r="M3703" s="5"/>
      <c r="O3703" s="6">
        <f t="shared" si="2"/>
        <v>16</v>
      </c>
      <c r="P3703" s="3" t="s">
        <v>102</v>
      </c>
      <c r="Q3703" s="3" t="str">
        <f t="shared" si="3"/>
        <v>OD</v>
      </c>
      <c r="R3703" s="3">
        <f t="shared" si="4"/>
        <v>16</v>
      </c>
      <c r="S3703" s="3" t="str">
        <f t="shared" si="5"/>
        <v/>
      </c>
      <c r="T3703" s="7">
        <f t="shared" si="6"/>
        <v>16</v>
      </c>
      <c r="U3703" s="8" t="str">
        <f t="array" ref="U3703">IF(W3703&lt;&gt;0,MAX(IFERROR(INDEX(A:S,MATCH(W3703,A:A,0),COLUMN(M$2)),0),IFERROR(INDEX(A:S,MATCH(AD3703,A:A,0),COLUMN(M$2)),0),IFERROR(INDEX(A:S,MATCH(AK3703,A:A,0),COLUMN(M$2)),0),IFERROR(INDEX(A:S,MATCH(AR3703,A:A,0),COLUMN(M$2)),0)),M3703)</f>
        <v/>
      </c>
      <c r="V3703" s="3" t="str">
        <f t="shared" si="7"/>
        <v/>
      </c>
    </row>
    <row r="3704" ht="15.75" customHeight="1">
      <c r="A3704" s="3" t="s">
        <v>3347</v>
      </c>
      <c r="B3704" s="4">
        <v>8.4025433272E11</v>
      </c>
      <c r="C3704" s="3" t="s">
        <v>2</v>
      </c>
      <c r="D3704" s="3" t="s">
        <v>101</v>
      </c>
      <c r="G3704" s="4">
        <v>10.0</v>
      </c>
      <c r="H3704" s="3">
        <v>60.0</v>
      </c>
      <c r="I3704" s="4">
        <v>0.0</v>
      </c>
      <c r="J3704" s="4">
        <v>5.0</v>
      </c>
      <c r="K3704" s="4">
        <v>0.0</v>
      </c>
      <c r="L3704" s="4">
        <v>0.0</v>
      </c>
      <c r="M3704" s="5">
        <v>45263.0</v>
      </c>
      <c r="O3704" s="6">
        <f t="shared" si="2"/>
        <v>10</v>
      </c>
      <c r="P3704" s="3" t="s">
        <v>102</v>
      </c>
      <c r="Q3704" s="3" t="str">
        <f t="shared" si="3"/>
        <v>OD</v>
      </c>
      <c r="R3704" s="3">
        <f t="shared" si="4"/>
        <v>5</v>
      </c>
      <c r="S3704" s="3">
        <f t="shared" si="5"/>
        <v>30</v>
      </c>
      <c r="T3704" s="7">
        <f t="shared" si="6"/>
        <v>10</v>
      </c>
      <c r="U3704" s="8">
        <f t="array" ref="U3704">IF(W3704&lt;&gt;0,MAX(IFERROR(INDEX(A:S,MATCH(W3704,A:A,0),COLUMN(M$2)),0),IFERROR(INDEX(A:S,MATCH(AD3704,A:A,0),COLUMN(M$2)),0),IFERROR(INDEX(A:S,MATCH(AK3704,A:A,0),COLUMN(M$2)),0),IFERROR(INDEX(A:S,MATCH(AR3704,A:A,0),COLUMN(M$2)),0)),M3704)</f>
        <v>45263</v>
      </c>
      <c r="V3704" s="3">
        <f t="shared" si="7"/>
        <v>0</v>
      </c>
    </row>
    <row r="3705" ht="15.75" customHeight="1">
      <c r="A3705" s="3" t="s">
        <v>3348</v>
      </c>
      <c r="B3705" s="4">
        <v>8.4025433269E11</v>
      </c>
      <c r="D3705" s="3" t="s">
        <v>101</v>
      </c>
      <c r="G3705" s="4">
        <v>30.0</v>
      </c>
      <c r="I3705" s="4">
        <v>5.0</v>
      </c>
      <c r="J3705" s="4">
        <v>25.0</v>
      </c>
      <c r="K3705" s="4">
        <v>0.0</v>
      </c>
      <c r="L3705" s="4">
        <v>0.0</v>
      </c>
      <c r="M3705" s="5"/>
      <c r="O3705" s="6">
        <f t="shared" si="2"/>
        <v>25</v>
      </c>
      <c r="P3705" s="3" t="s">
        <v>102</v>
      </c>
      <c r="Q3705" s="3" t="str">
        <f t="shared" si="3"/>
        <v>OD</v>
      </c>
      <c r="R3705" s="3">
        <f t="shared" si="4"/>
        <v>25</v>
      </c>
      <c r="S3705" s="3" t="str">
        <f t="shared" si="5"/>
        <v/>
      </c>
      <c r="T3705" s="7">
        <f t="shared" si="6"/>
        <v>25</v>
      </c>
      <c r="U3705" s="8" t="str">
        <f t="array" ref="U3705">IF(W3705&lt;&gt;0,MAX(IFERROR(INDEX(A:S,MATCH(W3705,A:A,0),COLUMN(M$2)),0),IFERROR(INDEX(A:S,MATCH(AD3705,A:A,0),COLUMN(M$2)),0),IFERROR(INDEX(A:S,MATCH(AK3705,A:A,0),COLUMN(M$2)),0),IFERROR(INDEX(A:S,MATCH(AR3705,A:A,0),COLUMN(M$2)),0)),M3705)</f>
        <v/>
      </c>
      <c r="V3705" s="3" t="str">
        <f t="shared" si="7"/>
        <v/>
      </c>
    </row>
    <row r="3706" ht="15.75" customHeight="1">
      <c r="A3706" s="3" t="s">
        <v>3349</v>
      </c>
      <c r="B3706" s="4">
        <v>8.40254332713E11</v>
      </c>
      <c r="D3706" s="3" t="s">
        <v>101</v>
      </c>
      <c r="G3706" s="4">
        <v>37.0</v>
      </c>
      <c r="I3706" s="4">
        <v>3.0</v>
      </c>
      <c r="J3706" s="4">
        <v>34.0</v>
      </c>
      <c r="K3706" s="4">
        <v>0.0</v>
      </c>
      <c r="L3706" s="4">
        <v>0.0</v>
      </c>
      <c r="M3706" s="5"/>
      <c r="O3706" s="6">
        <f t="shared" si="2"/>
        <v>34</v>
      </c>
      <c r="P3706" s="3" t="s">
        <v>102</v>
      </c>
      <c r="Q3706" s="3" t="str">
        <f t="shared" si="3"/>
        <v>OD</v>
      </c>
      <c r="R3706" s="3">
        <f t="shared" si="4"/>
        <v>34</v>
      </c>
      <c r="S3706" s="3" t="str">
        <f t="shared" si="5"/>
        <v/>
      </c>
      <c r="T3706" s="7">
        <f t="shared" si="6"/>
        <v>34</v>
      </c>
      <c r="U3706" s="8" t="str">
        <f t="array" ref="U3706">IF(W3706&lt;&gt;0,MAX(IFERROR(INDEX(A:S,MATCH(W3706,A:A,0),COLUMN(M$2)),0),IFERROR(INDEX(A:S,MATCH(AD3706,A:A,0),COLUMN(M$2)),0),IFERROR(INDEX(A:S,MATCH(AK3706,A:A,0),COLUMN(M$2)),0),IFERROR(INDEX(A:S,MATCH(AR3706,A:A,0),COLUMN(M$2)),0)),M3706)</f>
        <v/>
      </c>
      <c r="V3706" s="3" t="str">
        <f t="shared" si="7"/>
        <v/>
      </c>
    </row>
    <row r="3707" ht="15.75" customHeight="1">
      <c r="A3707" s="3" t="s">
        <v>3350</v>
      </c>
      <c r="B3707" s="4">
        <v>8.40254332652E11</v>
      </c>
      <c r="D3707" s="3" t="s">
        <v>101</v>
      </c>
      <c r="G3707" s="4">
        <v>30.0</v>
      </c>
      <c r="H3707" s="3">
        <v>30.0</v>
      </c>
      <c r="I3707" s="4">
        <v>1.0</v>
      </c>
      <c r="J3707" s="4">
        <v>29.0</v>
      </c>
      <c r="K3707" s="4">
        <v>0.0</v>
      </c>
      <c r="L3707" s="4">
        <v>0.0</v>
      </c>
      <c r="M3707" s="5">
        <v>45263.0</v>
      </c>
      <c r="O3707" s="6">
        <f t="shared" si="2"/>
        <v>29</v>
      </c>
      <c r="P3707" s="3" t="s">
        <v>102</v>
      </c>
      <c r="Q3707" s="3" t="str">
        <f t="shared" si="3"/>
        <v>OD</v>
      </c>
      <c r="R3707" s="3">
        <f t="shared" si="4"/>
        <v>29</v>
      </c>
      <c r="S3707" s="3">
        <f t="shared" si="5"/>
        <v>30</v>
      </c>
      <c r="T3707" s="7">
        <f t="shared" si="6"/>
        <v>29</v>
      </c>
      <c r="U3707" s="8">
        <f t="array" ref="U3707">IF(W3707&lt;&gt;0,MAX(IFERROR(INDEX(A:S,MATCH(W3707,A:A,0),COLUMN(M$2)),0),IFERROR(INDEX(A:S,MATCH(AD3707,A:A,0),COLUMN(M$2)),0),IFERROR(INDEX(A:S,MATCH(AK3707,A:A,0),COLUMN(M$2)),0),IFERROR(INDEX(A:S,MATCH(AR3707,A:A,0),COLUMN(M$2)),0)),M3707)</f>
        <v>45263</v>
      </c>
      <c r="V3707" s="3" t="str">
        <f t="shared" si="7"/>
        <v/>
      </c>
    </row>
    <row r="3708" ht="15.75" customHeight="1">
      <c r="A3708" s="3" t="s">
        <v>3351</v>
      </c>
      <c r="B3708" s="4">
        <v>8.40254332669E11</v>
      </c>
      <c r="D3708" s="3" t="s">
        <v>101</v>
      </c>
      <c r="G3708" s="4">
        <v>83.0</v>
      </c>
      <c r="H3708" s="3">
        <v>30.0</v>
      </c>
      <c r="I3708" s="4">
        <v>5.0</v>
      </c>
      <c r="J3708" s="4">
        <v>78.0</v>
      </c>
      <c r="K3708" s="4">
        <v>0.0</v>
      </c>
      <c r="L3708" s="4">
        <v>0.0</v>
      </c>
      <c r="M3708" s="5">
        <v>45263.0</v>
      </c>
      <c r="O3708" s="6">
        <f t="shared" si="2"/>
        <v>78</v>
      </c>
      <c r="P3708" s="3" t="s">
        <v>102</v>
      </c>
      <c r="Q3708" s="3" t="str">
        <f t="shared" si="3"/>
        <v>OD</v>
      </c>
      <c r="R3708" s="3">
        <f t="shared" si="4"/>
        <v>78</v>
      </c>
      <c r="S3708" s="3">
        <f t="shared" si="5"/>
        <v>30</v>
      </c>
      <c r="T3708" s="7">
        <f t="shared" si="6"/>
        <v>78</v>
      </c>
      <c r="U3708" s="8">
        <f t="array" ref="U3708">IF(W3708&lt;&gt;0,MAX(IFERROR(INDEX(A:S,MATCH(W3708,A:A,0),COLUMN(M$2)),0),IFERROR(INDEX(A:S,MATCH(AD3708,A:A,0),COLUMN(M$2)),0),IFERROR(INDEX(A:S,MATCH(AK3708,A:A,0),COLUMN(M$2)),0),IFERROR(INDEX(A:S,MATCH(AR3708,A:A,0),COLUMN(M$2)),0)),M3708)</f>
        <v>45263</v>
      </c>
      <c r="V3708" s="3" t="str">
        <f t="shared" si="7"/>
        <v/>
      </c>
    </row>
    <row r="3709" ht="15.75" customHeight="1">
      <c r="A3709" s="3" t="s">
        <v>3352</v>
      </c>
      <c r="B3709" s="4">
        <v>8.40254332676E11</v>
      </c>
      <c r="D3709" s="3" t="s">
        <v>101</v>
      </c>
      <c r="G3709" s="4">
        <v>25.0</v>
      </c>
      <c r="I3709" s="4">
        <v>6.0</v>
      </c>
      <c r="J3709" s="4">
        <v>19.0</v>
      </c>
      <c r="K3709" s="4">
        <v>0.0</v>
      </c>
      <c r="L3709" s="4">
        <v>0.0</v>
      </c>
      <c r="M3709" s="5"/>
      <c r="O3709" s="6">
        <f t="shared" si="2"/>
        <v>19</v>
      </c>
      <c r="P3709" s="3" t="s">
        <v>102</v>
      </c>
      <c r="Q3709" s="3" t="str">
        <f t="shared" si="3"/>
        <v>OD</v>
      </c>
      <c r="R3709" s="3">
        <f t="shared" si="4"/>
        <v>19</v>
      </c>
      <c r="S3709" s="3" t="str">
        <f t="shared" si="5"/>
        <v/>
      </c>
      <c r="T3709" s="7">
        <f t="shared" si="6"/>
        <v>19</v>
      </c>
      <c r="U3709" s="8" t="str">
        <f t="array" ref="U3709">IF(W3709&lt;&gt;0,MAX(IFERROR(INDEX(A:S,MATCH(W3709,A:A,0),COLUMN(M$2)),0),IFERROR(INDEX(A:S,MATCH(AD3709,A:A,0),COLUMN(M$2)),0),IFERROR(INDEX(A:S,MATCH(AK3709,A:A,0),COLUMN(M$2)),0),IFERROR(INDEX(A:S,MATCH(AR3709,A:A,0),COLUMN(M$2)),0)),M3709)</f>
        <v/>
      </c>
      <c r="V3709" s="3" t="str">
        <f t="shared" si="7"/>
        <v/>
      </c>
    </row>
    <row r="3710" ht="15.75" customHeight="1">
      <c r="A3710" s="3" t="s">
        <v>3353</v>
      </c>
      <c r="B3710" s="4">
        <v>8.40254332997E11</v>
      </c>
      <c r="C3710" s="3" t="s">
        <v>2</v>
      </c>
      <c r="D3710" s="3" t="s">
        <v>101</v>
      </c>
      <c r="G3710" s="4">
        <v>108.0</v>
      </c>
      <c r="I3710" s="4">
        <v>12.0</v>
      </c>
      <c r="J3710" s="4">
        <v>48.0</v>
      </c>
      <c r="K3710" s="4">
        <v>0.0</v>
      </c>
      <c r="L3710" s="4">
        <v>0.0</v>
      </c>
      <c r="M3710" s="5"/>
      <c r="O3710" s="6">
        <f t="shared" si="2"/>
        <v>96</v>
      </c>
      <c r="P3710" s="3" t="s">
        <v>102</v>
      </c>
      <c r="Q3710" s="3" t="str">
        <f t="shared" si="3"/>
        <v>OD</v>
      </c>
      <c r="R3710" s="3">
        <f t="shared" si="4"/>
        <v>48</v>
      </c>
      <c r="S3710" s="3">
        <f t="shared" si="5"/>
        <v>0</v>
      </c>
      <c r="T3710" s="7">
        <f t="shared" si="6"/>
        <v>96</v>
      </c>
      <c r="U3710" s="8" t="str">
        <f t="array" ref="U3710">IF(W3710&lt;&gt;0,MAX(IFERROR(INDEX(A:S,MATCH(W3710,A:A,0),COLUMN(M$2)),0),IFERROR(INDEX(A:S,MATCH(AD3710,A:A,0),COLUMN(M$2)),0),IFERROR(INDEX(A:S,MATCH(AK3710,A:A,0),COLUMN(M$2)),0),IFERROR(INDEX(A:S,MATCH(AR3710,A:A,0),COLUMN(M$2)),0)),M3710)</f>
        <v/>
      </c>
      <c r="V3710" s="3">
        <f t="shared" si="7"/>
        <v>0</v>
      </c>
    </row>
    <row r="3711" ht="15.75" customHeight="1">
      <c r="A3711" s="3" t="s">
        <v>3354</v>
      </c>
      <c r="B3711" s="4">
        <v>8.40254333E11</v>
      </c>
      <c r="D3711" s="3" t="s">
        <v>101</v>
      </c>
      <c r="G3711" s="4">
        <v>8.0</v>
      </c>
      <c r="I3711" s="4">
        <v>0.0</v>
      </c>
      <c r="J3711" s="4">
        <v>8.0</v>
      </c>
      <c r="K3711" s="4">
        <v>0.0</v>
      </c>
      <c r="L3711" s="4">
        <v>0.0</v>
      </c>
      <c r="M3711" s="5"/>
      <c r="O3711" s="6">
        <f t="shared" si="2"/>
        <v>8</v>
      </c>
      <c r="P3711" s="3" t="s">
        <v>102</v>
      </c>
      <c r="Q3711" s="3" t="str">
        <f t="shared" si="3"/>
        <v>OD</v>
      </c>
      <c r="R3711" s="3">
        <f t="shared" si="4"/>
        <v>8</v>
      </c>
      <c r="S3711" s="3" t="str">
        <f t="shared" si="5"/>
        <v/>
      </c>
      <c r="T3711" s="7">
        <f t="shared" si="6"/>
        <v>8</v>
      </c>
      <c r="U3711" s="8" t="str">
        <f t="array" ref="U3711">IF(W3711&lt;&gt;0,MAX(IFERROR(INDEX(A:S,MATCH(W3711,A:A,0),COLUMN(M$2)),0),IFERROR(INDEX(A:S,MATCH(AD3711,A:A,0),COLUMN(M$2)),0),IFERROR(INDEX(A:S,MATCH(AK3711,A:A,0),COLUMN(M$2)),0),IFERROR(INDEX(A:S,MATCH(AR3711,A:A,0),COLUMN(M$2)),0)),M3711)</f>
        <v/>
      </c>
      <c r="V3711" s="3" t="str">
        <f t="shared" si="7"/>
        <v/>
      </c>
    </row>
    <row r="3712" ht="15.75" customHeight="1">
      <c r="A3712" s="3" t="s">
        <v>3355</v>
      </c>
      <c r="B3712" s="4">
        <v>8.40254333017E11</v>
      </c>
      <c r="D3712" s="3" t="s">
        <v>101</v>
      </c>
      <c r="G3712" s="4">
        <v>48.0</v>
      </c>
      <c r="I3712" s="4">
        <v>0.0</v>
      </c>
      <c r="J3712" s="4">
        <v>48.0</v>
      </c>
      <c r="K3712" s="4">
        <v>0.0</v>
      </c>
      <c r="L3712" s="4">
        <v>0.0</v>
      </c>
      <c r="M3712" s="5"/>
      <c r="O3712" s="6">
        <f t="shared" si="2"/>
        <v>48</v>
      </c>
      <c r="P3712" s="3" t="s">
        <v>102</v>
      </c>
      <c r="Q3712" s="3" t="str">
        <f t="shared" si="3"/>
        <v>OD</v>
      </c>
      <c r="R3712" s="3">
        <f t="shared" si="4"/>
        <v>48</v>
      </c>
      <c r="S3712" s="3" t="str">
        <f t="shared" si="5"/>
        <v/>
      </c>
      <c r="T3712" s="7">
        <f t="shared" si="6"/>
        <v>48</v>
      </c>
      <c r="U3712" s="8" t="str">
        <f t="array" ref="U3712">IF(W3712&lt;&gt;0,MAX(IFERROR(INDEX(A:S,MATCH(W3712,A:A,0),COLUMN(M$2)),0),IFERROR(INDEX(A:S,MATCH(AD3712,A:A,0),COLUMN(M$2)),0),IFERROR(INDEX(A:S,MATCH(AK3712,A:A,0),COLUMN(M$2)),0),IFERROR(INDEX(A:S,MATCH(AR3712,A:A,0),COLUMN(M$2)),0)),M3712)</f>
        <v/>
      </c>
      <c r="V3712" s="3" t="str">
        <f t="shared" si="7"/>
        <v/>
      </c>
    </row>
    <row r="3713" ht="15.75" customHeight="1">
      <c r="A3713" s="3" t="s">
        <v>3356</v>
      </c>
      <c r="B3713" s="4">
        <v>8.4025433298E11</v>
      </c>
      <c r="D3713" s="3" t="s">
        <v>101</v>
      </c>
      <c r="G3713" s="4">
        <v>3.0</v>
      </c>
      <c r="I3713" s="4">
        <v>0.0</v>
      </c>
      <c r="J3713" s="4">
        <v>3.0</v>
      </c>
      <c r="K3713" s="4">
        <v>0.0</v>
      </c>
      <c r="L3713" s="4">
        <v>0.0</v>
      </c>
      <c r="M3713" s="5"/>
      <c r="O3713" s="6">
        <f t="shared" si="2"/>
        <v>3</v>
      </c>
      <c r="P3713" s="3" t="s">
        <v>102</v>
      </c>
      <c r="Q3713" s="3" t="str">
        <f t="shared" si="3"/>
        <v>OD</v>
      </c>
      <c r="R3713" s="3">
        <f t="shared" si="4"/>
        <v>3</v>
      </c>
      <c r="S3713" s="3" t="str">
        <f t="shared" si="5"/>
        <v/>
      </c>
      <c r="T3713" s="7">
        <f t="shared" si="6"/>
        <v>3</v>
      </c>
      <c r="U3713" s="8" t="str">
        <f t="array" ref="U3713">IF(W3713&lt;&gt;0,MAX(IFERROR(INDEX(A:S,MATCH(W3713,A:A,0),COLUMN(M$2)),0),IFERROR(INDEX(A:S,MATCH(AD3713,A:A,0),COLUMN(M$2)),0),IFERROR(INDEX(A:S,MATCH(AK3713,A:A,0),COLUMN(M$2)),0),IFERROR(INDEX(A:S,MATCH(AR3713,A:A,0),COLUMN(M$2)),0)),M3713)</f>
        <v/>
      </c>
      <c r="V3713" s="3" t="str">
        <f t="shared" si="7"/>
        <v/>
      </c>
    </row>
    <row r="3714" ht="15.75" customHeight="1">
      <c r="A3714" s="3" t="s">
        <v>3357</v>
      </c>
      <c r="B3714" s="4">
        <v>8.40254332966E11</v>
      </c>
      <c r="D3714" s="3" t="s">
        <v>101</v>
      </c>
      <c r="G3714" s="4">
        <v>95.0</v>
      </c>
      <c r="I3714" s="4">
        <v>4.0</v>
      </c>
      <c r="J3714" s="4">
        <v>91.0</v>
      </c>
      <c r="K3714" s="4">
        <v>0.0</v>
      </c>
      <c r="L3714" s="4">
        <v>0.0</v>
      </c>
      <c r="M3714" s="5"/>
      <c r="O3714" s="6">
        <f t="shared" si="2"/>
        <v>91</v>
      </c>
      <c r="P3714" s="3" t="s">
        <v>102</v>
      </c>
      <c r="Q3714" s="3" t="str">
        <f t="shared" si="3"/>
        <v>OD</v>
      </c>
      <c r="R3714" s="3">
        <f t="shared" si="4"/>
        <v>91</v>
      </c>
      <c r="S3714" s="3" t="str">
        <f t="shared" si="5"/>
        <v/>
      </c>
      <c r="T3714" s="7">
        <f t="shared" si="6"/>
        <v>91</v>
      </c>
      <c r="U3714" s="8" t="str">
        <f t="array" ref="U3714">IF(W3714&lt;&gt;0,MAX(IFERROR(INDEX(A:S,MATCH(W3714,A:A,0),COLUMN(M$2)),0),IFERROR(INDEX(A:S,MATCH(AD3714,A:A,0),COLUMN(M$2)),0),IFERROR(INDEX(A:S,MATCH(AK3714,A:A,0),COLUMN(M$2)),0),IFERROR(INDEX(A:S,MATCH(AR3714,A:A,0),COLUMN(M$2)),0)),M3714)</f>
        <v/>
      </c>
      <c r="V3714" s="3" t="str">
        <f t="shared" si="7"/>
        <v/>
      </c>
    </row>
    <row r="3715" ht="15.75" customHeight="1">
      <c r="A3715" s="3" t="s">
        <v>3358</v>
      </c>
      <c r="B3715" s="4">
        <v>8.40254332973E11</v>
      </c>
      <c r="D3715" s="3" t="s">
        <v>101</v>
      </c>
      <c r="G3715" s="4">
        <v>8.0</v>
      </c>
      <c r="I3715" s="4">
        <v>8.0</v>
      </c>
      <c r="J3715" s="4">
        <v>0.0</v>
      </c>
      <c r="K3715" s="4">
        <v>0.0</v>
      </c>
      <c r="L3715" s="4">
        <v>0.0</v>
      </c>
      <c r="M3715" s="5">
        <v>45292.0</v>
      </c>
      <c r="N3715" s="3">
        <v>48.0</v>
      </c>
      <c r="O3715" s="6">
        <f t="shared" si="2"/>
        <v>0</v>
      </c>
      <c r="P3715" s="3" t="s">
        <v>102</v>
      </c>
      <c r="Q3715" s="3" t="str">
        <f t="shared" si="3"/>
        <v>OD</v>
      </c>
      <c r="R3715" s="3">
        <f t="shared" si="4"/>
        <v>0</v>
      </c>
      <c r="S3715" s="3" t="str">
        <f t="shared" si="5"/>
        <v/>
      </c>
      <c r="T3715" s="7">
        <f t="shared" si="6"/>
        <v>0</v>
      </c>
      <c r="U3715" s="8">
        <f t="array" ref="U3715">IF(W3715&lt;&gt;0,MAX(IFERROR(INDEX(A:S,MATCH(W3715,A:A,0),COLUMN(M$2)),0),IFERROR(INDEX(A:S,MATCH(AD3715,A:A,0),COLUMN(M$2)),0),IFERROR(INDEX(A:S,MATCH(AK3715,A:A,0),COLUMN(M$2)),0),IFERROR(INDEX(A:S,MATCH(AR3715,A:A,0),COLUMN(M$2)),0)),M3715)</f>
        <v>45292</v>
      </c>
      <c r="V3715" s="3">
        <f t="shared" si="7"/>
        <v>48</v>
      </c>
    </row>
    <row r="3716" ht="15.75" customHeight="1">
      <c r="A3716" s="3" t="s">
        <v>3359</v>
      </c>
      <c r="B3716" s="4">
        <v>8.40254333178E11</v>
      </c>
      <c r="D3716" s="3" t="s">
        <v>101</v>
      </c>
      <c r="G3716" s="4">
        <v>0.0</v>
      </c>
      <c r="I3716" s="4">
        <v>0.0</v>
      </c>
      <c r="J3716" s="4">
        <v>0.0</v>
      </c>
      <c r="K3716" s="4">
        <v>0.0</v>
      </c>
      <c r="L3716" s="4">
        <v>0.0</v>
      </c>
      <c r="O3716" s="6">
        <f t="shared" si="2"/>
        <v>0</v>
      </c>
      <c r="P3716" s="3" t="s">
        <v>102</v>
      </c>
      <c r="Q3716" s="3" t="str">
        <f t="shared" si="3"/>
        <v>OD</v>
      </c>
      <c r="R3716" s="3">
        <f t="shared" si="4"/>
        <v>0</v>
      </c>
      <c r="S3716" s="3">
        <f t="shared" si="5"/>
        <v>0</v>
      </c>
      <c r="T3716" s="7">
        <f t="shared" si="6"/>
        <v>0</v>
      </c>
      <c r="U3716" s="8">
        <f t="array" ref="U3716">IF(W3716&lt;&gt;0,MAX(IFERROR(INDEX(A:S,MATCH(W3716,A:A,0),COLUMN(M$2)),0),IFERROR(INDEX(A:S,MATCH(AD3716,A:A,0),COLUMN(M$2)),0),IFERROR(INDEX(A:S,MATCH(AK3716,A:A,0),COLUMN(M$2)),0),IFERROR(INDEX(A:S,MATCH(AR3716,A:A,0),COLUMN(M$2)),0)),M3716)</f>
        <v>45292</v>
      </c>
      <c r="V3716" s="3">
        <f t="shared" si="7"/>
        <v>3</v>
      </c>
      <c r="W3716" s="3" t="s">
        <v>3356</v>
      </c>
      <c r="X3716" s="3">
        <v>1.0</v>
      </c>
      <c r="Y3716" s="3">
        <f t="array" ref="Y3716">ROUNDDOWN(INDEX($A:$O,MATCH(W3716,$A:$A,0),COLUMN(O$1))/X3716,0)</f>
        <v>3</v>
      </c>
      <c r="Z3716" s="3">
        <f t="array" ref="Z3716">ROUNDDOWN(INDEX($A:$J,MATCH(W3716,$A:$A,0),COLUMN(H$1))/X3716,0)+Y3716</f>
        <v>3</v>
      </c>
      <c r="AA3716" s="5" t="str">
        <f t="array" ref="AA3716">XLOOKUP(W3716,A:A,M:M)</f>
        <v/>
      </c>
      <c r="AB3716" s="3">
        <f t="array" ref="AB3716">ROUNDDOWN(INDEX($A:$N,MATCH(W3716,$A:$A,0),COLUMN(N$1))/X3716,0)+Z3716</f>
        <v>3</v>
      </c>
      <c r="AC3716" s="3" t="str">
        <f t="array" ref="AC3716">INDEX($A:$P,MATCH(W3716,$A:$A,0),COLUMN(P$1))</f>
        <v>OD</v>
      </c>
      <c r="AD3716" s="3" t="s">
        <v>3358</v>
      </c>
      <c r="AE3716" s="3">
        <v>4.0</v>
      </c>
      <c r="AF3716" s="3">
        <f t="array" ref="AF3716">ROUNDDOWN(INDEX($A:$O,MATCH(AD3716,$A:$A,0),COLUMN(O$1))/AE3716,0)</f>
        <v>0</v>
      </c>
      <c r="AG3716" s="3">
        <f t="array" ref="AG3716">ROUNDDOWN(INDEX($A:$J,MATCH(AD3716,$A:$A,0),COLUMN(H$1))/AE3716,0)+AF3716</f>
        <v>0</v>
      </c>
      <c r="AH3716" s="5">
        <f t="array" ref="AH3716">XLOOKUP(AD3716,A:A,M:M)</f>
        <v>45292</v>
      </c>
      <c r="AI3716" s="3">
        <f t="array" ref="AI3716">ROUNDDOWN(INDEX($A:$N,MATCH(AD3716,$A:$A,0),COLUMN(N$1))/AE3716,0)+AG3716</f>
        <v>12</v>
      </c>
      <c r="AJ3716" s="3" t="str">
        <f t="array" ref="AJ3716">INDEX($A:$P,MATCH(AD3716,$A:$A,0),COLUMN(P$1))</f>
        <v>OD</v>
      </c>
    </row>
    <row r="3717" ht="15.75" customHeight="1">
      <c r="A3717" s="3" t="s">
        <v>3360</v>
      </c>
      <c r="B3717" s="4">
        <v>8.40254333185E11</v>
      </c>
      <c r="D3717" s="3" t="s">
        <v>101</v>
      </c>
      <c r="G3717" s="4">
        <v>65.0</v>
      </c>
      <c r="I3717" s="4">
        <v>1.0</v>
      </c>
      <c r="J3717" s="4">
        <v>64.0</v>
      </c>
      <c r="K3717" s="4">
        <v>0.0</v>
      </c>
      <c r="L3717" s="4">
        <v>0.0</v>
      </c>
      <c r="M3717" s="5"/>
      <c r="O3717" s="6">
        <f t="shared" si="2"/>
        <v>64</v>
      </c>
      <c r="P3717" s="3" t="s">
        <v>102</v>
      </c>
      <c r="Q3717" s="3" t="str">
        <f t="shared" si="3"/>
        <v>OD</v>
      </c>
      <c r="R3717" s="3">
        <f t="shared" si="4"/>
        <v>64</v>
      </c>
      <c r="S3717" s="3" t="str">
        <f t="shared" si="5"/>
        <v/>
      </c>
      <c r="T3717" s="7">
        <f t="shared" si="6"/>
        <v>64</v>
      </c>
      <c r="U3717" s="8" t="str">
        <f t="array" ref="U3717">IF(W3717&lt;&gt;0,MAX(IFERROR(INDEX(A:S,MATCH(W3717,A:A,0),COLUMN(M$2)),0),IFERROR(INDEX(A:S,MATCH(AD3717,A:A,0),COLUMN(M$2)),0),IFERROR(INDEX(A:S,MATCH(AK3717,A:A,0),COLUMN(M$2)),0),IFERROR(INDEX(A:S,MATCH(AR3717,A:A,0),COLUMN(M$2)),0)),M3717)</f>
        <v/>
      </c>
      <c r="V3717" s="3" t="str">
        <f t="shared" si="7"/>
        <v/>
      </c>
    </row>
    <row r="3718" ht="15.75" customHeight="1">
      <c r="A3718" s="3" t="s">
        <v>3361</v>
      </c>
      <c r="B3718" s="4">
        <v>8.40254333192E11</v>
      </c>
      <c r="D3718" s="3" t="s">
        <v>101</v>
      </c>
      <c r="G3718" s="4">
        <v>24.0</v>
      </c>
      <c r="H3718" s="3">
        <v>60.0</v>
      </c>
      <c r="I3718" s="4">
        <v>1.0</v>
      </c>
      <c r="J3718" s="4">
        <v>23.0</v>
      </c>
      <c r="K3718" s="4">
        <v>0.0</v>
      </c>
      <c r="L3718" s="4">
        <v>0.0</v>
      </c>
      <c r="M3718" s="5">
        <v>45263.0</v>
      </c>
      <c r="O3718" s="6">
        <f t="shared" si="2"/>
        <v>23</v>
      </c>
      <c r="P3718" s="3" t="s">
        <v>102</v>
      </c>
      <c r="Q3718" s="3" t="str">
        <f t="shared" si="3"/>
        <v>OD</v>
      </c>
      <c r="R3718" s="3">
        <f t="shared" si="4"/>
        <v>23</v>
      </c>
      <c r="S3718" s="3">
        <f t="shared" si="5"/>
        <v>60</v>
      </c>
      <c r="T3718" s="7">
        <f t="shared" si="6"/>
        <v>23</v>
      </c>
      <c r="U3718" s="8">
        <f t="array" ref="U3718">IF(W3718&lt;&gt;0,MAX(IFERROR(INDEX(A:S,MATCH(W3718,A:A,0),COLUMN(M$2)),0),IFERROR(INDEX(A:S,MATCH(AD3718,A:A,0),COLUMN(M$2)),0),IFERROR(INDEX(A:S,MATCH(AK3718,A:A,0),COLUMN(M$2)),0),IFERROR(INDEX(A:S,MATCH(AR3718,A:A,0),COLUMN(M$2)),0)),M3718)</f>
        <v>45263</v>
      </c>
      <c r="V3718" s="3" t="str">
        <f t="shared" si="7"/>
        <v/>
      </c>
    </row>
    <row r="3719" ht="15.75" customHeight="1">
      <c r="A3719" s="3" t="s">
        <v>3362</v>
      </c>
      <c r="B3719" s="4">
        <v>8.40254333208E11</v>
      </c>
      <c r="C3719" s="3" t="s">
        <v>2</v>
      </c>
      <c r="D3719" s="3" t="s">
        <v>101</v>
      </c>
      <c r="G3719" s="4">
        <v>72.0</v>
      </c>
      <c r="I3719" s="4">
        <v>0.0</v>
      </c>
      <c r="J3719" s="4">
        <v>36.0</v>
      </c>
      <c r="K3719" s="4">
        <v>0.0</v>
      </c>
      <c r="L3719" s="4">
        <v>0.0</v>
      </c>
      <c r="M3719" s="5"/>
      <c r="O3719" s="6">
        <f t="shared" si="2"/>
        <v>72</v>
      </c>
      <c r="P3719" s="3" t="s">
        <v>102</v>
      </c>
      <c r="Q3719" s="3" t="str">
        <f t="shared" si="3"/>
        <v>OD</v>
      </c>
      <c r="R3719" s="3">
        <f t="shared" si="4"/>
        <v>36</v>
      </c>
      <c r="S3719" s="3">
        <f t="shared" si="5"/>
        <v>0</v>
      </c>
      <c r="T3719" s="7">
        <f t="shared" si="6"/>
        <v>72</v>
      </c>
      <c r="U3719" s="8" t="str">
        <f t="array" ref="U3719">IF(W3719&lt;&gt;0,MAX(IFERROR(INDEX(A:S,MATCH(W3719,A:A,0),COLUMN(M$2)),0),IFERROR(INDEX(A:S,MATCH(AD3719,A:A,0),COLUMN(M$2)),0),IFERROR(INDEX(A:S,MATCH(AK3719,A:A,0),COLUMN(M$2)),0),IFERROR(INDEX(A:S,MATCH(AR3719,A:A,0),COLUMN(M$2)),0)),M3719)</f>
        <v/>
      </c>
      <c r="V3719" s="3">
        <f t="shared" si="7"/>
        <v>0</v>
      </c>
    </row>
    <row r="3720" ht="15.75" customHeight="1">
      <c r="A3720" s="3" t="s">
        <v>3363</v>
      </c>
      <c r="B3720" s="4">
        <v>8.40254333215E11</v>
      </c>
      <c r="D3720" s="3" t="s">
        <v>101</v>
      </c>
      <c r="G3720" s="4">
        <v>8.0</v>
      </c>
      <c r="I3720" s="4">
        <v>0.0</v>
      </c>
      <c r="J3720" s="4">
        <v>8.0</v>
      </c>
      <c r="K3720" s="4">
        <v>0.0</v>
      </c>
      <c r="L3720" s="4">
        <v>0.0</v>
      </c>
      <c r="M3720" s="5"/>
      <c r="O3720" s="6">
        <f t="shared" si="2"/>
        <v>8</v>
      </c>
      <c r="P3720" s="3" t="s">
        <v>102</v>
      </c>
      <c r="Q3720" s="3" t="str">
        <f t="shared" si="3"/>
        <v>OD</v>
      </c>
      <c r="R3720" s="3">
        <f t="shared" si="4"/>
        <v>8</v>
      </c>
      <c r="S3720" s="3" t="str">
        <f t="shared" si="5"/>
        <v/>
      </c>
      <c r="T3720" s="7">
        <f t="shared" si="6"/>
        <v>8</v>
      </c>
      <c r="U3720" s="8" t="str">
        <f t="array" ref="U3720">IF(W3720&lt;&gt;0,MAX(IFERROR(INDEX(A:S,MATCH(W3720,A:A,0),COLUMN(M$2)),0),IFERROR(INDEX(A:S,MATCH(AD3720,A:A,0),COLUMN(M$2)),0),IFERROR(INDEX(A:S,MATCH(AK3720,A:A,0),COLUMN(M$2)),0),IFERROR(INDEX(A:S,MATCH(AR3720,A:A,0),COLUMN(M$2)),0)),M3720)</f>
        <v/>
      </c>
      <c r="V3720" s="3" t="str">
        <f t="shared" si="7"/>
        <v/>
      </c>
    </row>
    <row r="3721" ht="15.75" customHeight="1">
      <c r="A3721" s="3" t="s">
        <v>3364</v>
      </c>
      <c r="B3721" s="4">
        <v>8.40254333222E11</v>
      </c>
      <c r="D3721" s="3" t="s">
        <v>101</v>
      </c>
      <c r="G3721" s="4">
        <v>0.0</v>
      </c>
      <c r="I3721" s="4">
        <v>0.0</v>
      </c>
      <c r="J3721" s="4">
        <v>8.0</v>
      </c>
      <c r="K3721" s="4">
        <v>0.0</v>
      </c>
      <c r="L3721" s="4">
        <v>0.0</v>
      </c>
      <c r="O3721" s="6">
        <f t="shared" si="2"/>
        <v>8</v>
      </c>
      <c r="P3721" s="3" t="s">
        <v>102</v>
      </c>
      <c r="Q3721" s="3" t="str">
        <f t="shared" si="3"/>
        <v>OD</v>
      </c>
      <c r="R3721" s="3">
        <f t="shared" si="4"/>
        <v>8</v>
      </c>
      <c r="S3721" s="3">
        <f t="shared" si="5"/>
        <v>0</v>
      </c>
      <c r="T3721" s="7">
        <f t="shared" si="6"/>
        <v>8</v>
      </c>
      <c r="U3721" s="8">
        <f t="array" ref="U3721">IF(W3721&lt;&gt;0,MAX(IFERROR(INDEX(A:S,MATCH(W3721,A:A,0),COLUMN(M$2)),0),IFERROR(INDEX(A:S,MATCH(AD3721,A:A,0),COLUMN(M$2)),0),IFERROR(INDEX(A:S,MATCH(AK3721,A:A,0),COLUMN(M$2)),0),IFERROR(INDEX(A:S,MATCH(AR3721,A:A,0),COLUMN(M$2)),0)),M3721)</f>
        <v>0</v>
      </c>
      <c r="V3721" s="3">
        <f t="shared" si="7"/>
        <v>0</v>
      </c>
      <c r="W3721" s="3" t="s">
        <v>3363</v>
      </c>
      <c r="X3721" s="3">
        <v>1.0</v>
      </c>
      <c r="Y3721" s="3">
        <f t="array" ref="Y3721">ROUNDDOWN(INDEX($A:$O,MATCH(W3721,$A:$A,0),COLUMN(O$1))/X3721,0)</f>
        <v>8</v>
      </c>
      <c r="Z3721" s="3">
        <f t="array" ref="Z3721">ROUNDDOWN(INDEX($A:$J,MATCH(W3721,$A:$A,0),COLUMN(H$1))/X3721,0)+Y3721</f>
        <v>8</v>
      </c>
      <c r="AA3721" s="5" t="str">
        <f t="shared" ref="AA3721:AA3722" si="179">XLOOKUP(W3721,A:A,M:M)</f>
        <v/>
      </c>
      <c r="AB3721" s="3">
        <f t="array" ref="AB3721">ROUNDDOWN(INDEX($A:$N,MATCH(W3721,$A:$A,0),COLUMN(N$1))/X3721,0)+Z3721</f>
        <v>8</v>
      </c>
      <c r="AC3721" s="3" t="str">
        <f t="array" ref="AC3721">INDEX($A:$P,MATCH(W3721,$A:$A,0),COLUMN(P$1))</f>
        <v>OD</v>
      </c>
      <c r="AD3721" s="3" t="s">
        <v>3362</v>
      </c>
      <c r="AE3721" s="3">
        <v>6.0</v>
      </c>
      <c r="AF3721" s="3">
        <f t="array" ref="AF3721">ROUNDDOWN(INDEX($A:$O,MATCH(AD3721,$A:$A,0),COLUMN(O$1))/AE3721,0)</f>
        <v>12</v>
      </c>
      <c r="AG3721" s="3">
        <f t="array" ref="AG3721">ROUNDDOWN(INDEX($A:$J,MATCH(AD3721,$A:$A,0),COLUMN(H$1))/AE3721,0)+AF3721</f>
        <v>12</v>
      </c>
      <c r="AH3721" s="5" t="str">
        <f t="shared" ref="AH3721:AH3722" si="180">XLOOKUP(AD3721,A:A,M:M)</f>
        <v/>
      </c>
      <c r="AI3721" s="3">
        <f t="array" ref="AI3721">ROUNDDOWN(INDEX($A:$N,MATCH(AD3721,$A:$A,0),COLUMN(N$1))/AE3721,0)+AG3721</f>
        <v>12</v>
      </c>
      <c r="AJ3721" s="3" t="str">
        <f t="array" ref="AJ3721">INDEX($A:$P,MATCH(AD3721,$A:$A,0),COLUMN(P$1))</f>
        <v>OD</v>
      </c>
    </row>
    <row r="3722" ht="15.75" customHeight="1">
      <c r="A3722" s="3" t="s">
        <v>3365</v>
      </c>
      <c r="B3722" s="4">
        <v>8.40254333239E11</v>
      </c>
      <c r="D3722" s="3" t="s">
        <v>101</v>
      </c>
      <c r="G3722" s="4">
        <v>0.0</v>
      </c>
      <c r="I3722" s="4">
        <v>0.0</v>
      </c>
      <c r="J3722" s="4">
        <v>11.0</v>
      </c>
      <c r="K3722" s="4">
        <v>0.0</v>
      </c>
      <c r="L3722" s="4">
        <v>0.0</v>
      </c>
      <c r="O3722" s="6">
        <f t="shared" si="2"/>
        <v>11</v>
      </c>
      <c r="P3722" s="3" t="s">
        <v>102</v>
      </c>
      <c r="Q3722" s="3" t="str">
        <f t="shared" si="3"/>
        <v>OD</v>
      </c>
      <c r="R3722" s="3">
        <f t="shared" si="4"/>
        <v>11</v>
      </c>
      <c r="S3722" s="3">
        <f t="shared" si="5"/>
        <v>0</v>
      </c>
      <c r="T3722" s="7">
        <f t="shared" si="6"/>
        <v>11</v>
      </c>
      <c r="U3722" s="8">
        <f t="array" ref="U3722">IF(W3722&lt;&gt;0,MAX(IFERROR(INDEX(A:S,MATCH(W3722,A:A,0),COLUMN(M$2)),0),IFERROR(INDEX(A:S,MATCH(AD3722,A:A,0),COLUMN(M$2)),0),IFERROR(INDEX(A:S,MATCH(AK3722,A:A,0),COLUMN(M$2)),0),IFERROR(INDEX(A:S,MATCH(AR3722,A:A,0),COLUMN(M$2)),0)),M3722)</f>
        <v>0</v>
      </c>
      <c r="V3722" s="3">
        <f t="shared" si="7"/>
        <v>0</v>
      </c>
      <c r="W3722" s="3" t="s">
        <v>3366</v>
      </c>
      <c r="X3722" s="3">
        <v>2.0</v>
      </c>
      <c r="Y3722" s="3">
        <f t="array" ref="Y3722">ROUNDDOWN(INDEX($A:$O,MATCH(W3722,$A:$A,0),COLUMN(O$1))/X3722,0)</f>
        <v>11</v>
      </c>
      <c r="Z3722" s="3">
        <f t="array" ref="Z3722">ROUNDDOWN(INDEX($A:$J,MATCH(W3722,$A:$A,0),COLUMN(H$1))/X3722,0)+Y3722</f>
        <v>11</v>
      </c>
      <c r="AA3722" s="5" t="str">
        <f t="shared" si="179"/>
        <v/>
      </c>
      <c r="AB3722" s="3">
        <f t="array" ref="AB3722">ROUNDDOWN(INDEX($A:$N,MATCH(W3722,$A:$A,0),COLUMN(N$1))/X3722,0)+Z3722</f>
        <v>11</v>
      </c>
      <c r="AC3722" s="3" t="str">
        <f t="array" ref="AC3722">INDEX($A:$P,MATCH(W3722,$A:$A,0),COLUMN(P$1))</f>
        <v>OD</v>
      </c>
      <c r="AD3722" s="3" t="s">
        <v>3367</v>
      </c>
      <c r="AE3722" s="3">
        <v>1.0</v>
      </c>
      <c r="AF3722" s="3">
        <f t="array" ref="AF3722">ROUNDDOWN(INDEX($A:$O,MATCH(AD3722,$A:$A,0),COLUMN(O$1))/AE3722,0)</f>
        <v>12</v>
      </c>
      <c r="AG3722" s="3">
        <f t="array" ref="AG3722">ROUNDDOWN(INDEX($A:$J,MATCH(AD3722,$A:$A,0),COLUMN(H$1))/AE3722,0)+AF3722</f>
        <v>12</v>
      </c>
      <c r="AH3722" s="5" t="str">
        <f t="shared" si="180"/>
        <v/>
      </c>
      <c r="AI3722" s="3">
        <f t="array" ref="AI3722">ROUNDDOWN(INDEX($A:$N,MATCH(AD3722,$A:$A,0),COLUMN(N$1))/AE3722,0)+AG3722</f>
        <v>12</v>
      </c>
      <c r="AJ3722" s="3" t="str">
        <f t="array" ref="AJ3722">INDEX($A:$P,MATCH(AD3722,$A:$A,0),COLUMN(P$1))</f>
        <v>OD</v>
      </c>
      <c r="AK3722" s="3" t="s">
        <v>3368</v>
      </c>
      <c r="AL3722" s="3">
        <v>1.0</v>
      </c>
      <c r="AM3722" s="3">
        <f t="array" ref="AM3722">ROUNDDOWN(INDEX($A:$O,MATCH(AK3722,$A:$A,0),COLUMN(O$1))/AL3722,0)</f>
        <v>12</v>
      </c>
      <c r="AN3722" s="3">
        <f t="array" ref="AN3722">ROUNDDOWN(INDEX($A:$J,MATCH(AK3722,$A:$A,0),COLUMN(H$1))/AL3722,0)+AM3722</f>
        <v>12</v>
      </c>
      <c r="AO3722" s="5" t="str">
        <f t="array" ref="AO3722">XLOOKUP(AK3722,$A:$A,$M:$M)</f>
        <v/>
      </c>
      <c r="AP3722" s="3">
        <f t="array" ref="AP3722">ROUNDDOWN(INDEX($A:$N,MATCH(AK3722,$A:$A,0),COLUMN(N$1))/AL3722,0)+AN3722</f>
        <v>12</v>
      </c>
      <c r="AQ3722" s="3" t="str">
        <f t="array" ref="AQ3722">INDEX($A:$P,MATCH(AK3722,$A:$A,0),COLUMN(P$1))</f>
        <v>OD</v>
      </c>
      <c r="AV3722" s="5"/>
    </row>
    <row r="3723" ht="15.75" customHeight="1">
      <c r="A3723" s="3" t="s">
        <v>3369</v>
      </c>
      <c r="B3723" s="4">
        <v>8.40254333246E11</v>
      </c>
      <c r="D3723" s="3" t="s">
        <v>101</v>
      </c>
      <c r="G3723" s="4">
        <v>6.0</v>
      </c>
      <c r="I3723" s="4">
        <v>0.0</v>
      </c>
      <c r="J3723" s="4">
        <v>6.0</v>
      </c>
      <c r="K3723" s="4">
        <v>0.0</v>
      </c>
      <c r="L3723" s="4">
        <v>0.0</v>
      </c>
      <c r="M3723" s="5">
        <v>45306.0</v>
      </c>
      <c r="N3723" s="3">
        <v>10.0</v>
      </c>
      <c r="O3723" s="6">
        <f t="shared" si="2"/>
        <v>6</v>
      </c>
      <c r="P3723" s="3" t="s">
        <v>102</v>
      </c>
      <c r="Q3723" s="3" t="str">
        <f t="shared" si="3"/>
        <v>OD</v>
      </c>
      <c r="R3723" s="3">
        <f t="shared" si="4"/>
        <v>6</v>
      </c>
      <c r="S3723" s="3" t="str">
        <f t="shared" si="5"/>
        <v/>
      </c>
      <c r="T3723" s="7">
        <f t="shared" si="6"/>
        <v>6</v>
      </c>
      <c r="U3723" s="8">
        <f t="array" ref="U3723">IF(W3723&lt;&gt;0,MAX(IFERROR(INDEX(A:S,MATCH(W3723,A:A,0),COLUMN(M$2)),0),IFERROR(INDEX(A:S,MATCH(AD3723,A:A,0),COLUMN(M$2)),0),IFERROR(INDEX(A:S,MATCH(AK3723,A:A,0),COLUMN(M$2)),0),IFERROR(INDEX(A:S,MATCH(AR3723,A:A,0),COLUMN(M$2)),0)),M3723)</f>
        <v>45306</v>
      </c>
      <c r="V3723" s="3">
        <f t="shared" si="7"/>
        <v>10</v>
      </c>
    </row>
    <row r="3724" ht="15.75" customHeight="1">
      <c r="A3724" s="3" t="s">
        <v>3372</v>
      </c>
      <c r="B3724" s="4">
        <v>8.40254333048E11</v>
      </c>
      <c r="D3724" s="3" t="s">
        <v>101</v>
      </c>
      <c r="G3724" s="4">
        <v>22.0</v>
      </c>
      <c r="I3724" s="4">
        <v>3.0</v>
      </c>
      <c r="J3724" s="4">
        <v>19.0</v>
      </c>
      <c r="K3724" s="4">
        <v>0.0</v>
      </c>
      <c r="L3724" s="4">
        <v>0.0</v>
      </c>
      <c r="M3724" s="5"/>
      <c r="O3724" s="6">
        <f t="shared" si="2"/>
        <v>19</v>
      </c>
      <c r="P3724" s="3" t="s">
        <v>102</v>
      </c>
      <c r="Q3724" s="3" t="str">
        <f t="shared" si="3"/>
        <v>OD</v>
      </c>
      <c r="R3724" s="3">
        <f t="shared" si="4"/>
        <v>19</v>
      </c>
      <c r="S3724" s="3" t="str">
        <f t="shared" si="5"/>
        <v/>
      </c>
      <c r="T3724" s="7">
        <f t="shared" si="6"/>
        <v>19</v>
      </c>
      <c r="U3724" s="8" t="str">
        <f t="array" ref="U3724">IF(W3724&lt;&gt;0,MAX(IFERROR(INDEX(A:S,MATCH(W3724,A:A,0),COLUMN(M$2)),0),IFERROR(INDEX(A:S,MATCH(AD3724,A:A,0),COLUMN(M$2)),0),IFERROR(INDEX(A:S,MATCH(AK3724,A:A,0),COLUMN(M$2)),0),IFERROR(INDEX(A:S,MATCH(AR3724,A:A,0),COLUMN(M$2)),0)),M3724)</f>
        <v/>
      </c>
      <c r="V3724" s="3" t="str">
        <f t="shared" si="7"/>
        <v/>
      </c>
    </row>
    <row r="3725" ht="15.75" customHeight="1">
      <c r="A3725" s="3" t="s">
        <v>3373</v>
      </c>
      <c r="B3725" s="4">
        <v>8.40254333055E11</v>
      </c>
      <c r="D3725" s="3" t="s">
        <v>101</v>
      </c>
      <c r="G3725" s="4">
        <v>60.0</v>
      </c>
      <c r="I3725" s="4">
        <v>0.0</v>
      </c>
      <c r="J3725" s="4">
        <v>60.0</v>
      </c>
      <c r="K3725" s="4">
        <v>0.0</v>
      </c>
      <c r="L3725" s="4">
        <v>0.0</v>
      </c>
      <c r="M3725" s="5"/>
      <c r="O3725" s="6">
        <f t="shared" si="2"/>
        <v>60</v>
      </c>
      <c r="P3725" s="3" t="s">
        <v>102</v>
      </c>
      <c r="Q3725" s="3" t="str">
        <f t="shared" si="3"/>
        <v>OD</v>
      </c>
      <c r="R3725" s="3">
        <f t="shared" si="4"/>
        <v>60</v>
      </c>
      <c r="S3725" s="3" t="str">
        <f t="shared" si="5"/>
        <v/>
      </c>
      <c r="T3725" s="7">
        <f t="shared" si="6"/>
        <v>60</v>
      </c>
      <c r="U3725" s="8" t="str">
        <f t="array" ref="U3725">IF(W3725&lt;&gt;0,MAX(IFERROR(INDEX(A:S,MATCH(W3725,A:A,0),COLUMN(M$2)),0),IFERROR(INDEX(A:S,MATCH(AD3725,A:A,0),COLUMN(M$2)),0),IFERROR(INDEX(A:S,MATCH(AK3725,A:A,0),COLUMN(M$2)),0),IFERROR(INDEX(A:S,MATCH(AR3725,A:A,0),COLUMN(M$2)),0)),M3725)</f>
        <v/>
      </c>
      <c r="V3725" s="3" t="str">
        <f t="shared" si="7"/>
        <v/>
      </c>
    </row>
    <row r="3726" ht="15.75" customHeight="1">
      <c r="A3726" s="3" t="s">
        <v>3374</v>
      </c>
      <c r="B3726" s="4">
        <v>8.40254332881E11</v>
      </c>
      <c r="C3726" s="3" t="s">
        <v>2</v>
      </c>
      <c r="D3726" s="3" t="s">
        <v>101</v>
      </c>
      <c r="G3726" s="4">
        <v>44.0</v>
      </c>
      <c r="I3726" s="4">
        <v>0.0</v>
      </c>
      <c r="J3726" s="4">
        <v>22.0</v>
      </c>
      <c r="K3726" s="4">
        <v>0.0</v>
      </c>
      <c r="L3726" s="4">
        <v>0.0</v>
      </c>
      <c r="M3726" s="5"/>
      <c r="O3726" s="6">
        <f t="shared" si="2"/>
        <v>44</v>
      </c>
      <c r="P3726" s="3" t="s">
        <v>102</v>
      </c>
      <c r="Q3726" s="3" t="str">
        <f t="shared" si="3"/>
        <v>OD</v>
      </c>
      <c r="R3726" s="3">
        <f t="shared" si="4"/>
        <v>22</v>
      </c>
      <c r="S3726" s="3">
        <f t="shared" si="5"/>
        <v>0</v>
      </c>
      <c r="T3726" s="7">
        <f t="shared" si="6"/>
        <v>44</v>
      </c>
      <c r="U3726" s="8" t="str">
        <f t="array" ref="U3726">IF(W3726&lt;&gt;0,MAX(IFERROR(INDEX(A:S,MATCH(W3726,A:A,0),COLUMN(M$2)),0),IFERROR(INDEX(A:S,MATCH(AD3726,A:A,0),COLUMN(M$2)),0),IFERROR(INDEX(A:S,MATCH(AK3726,A:A,0),COLUMN(M$2)),0),IFERROR(INDEX(A:S,MATCH(AR3726,A:A,0),COLUMN(M$2)),0)),M3726)</f>
        <v/>
      </c>
      <c r="V3726" s="3">
        <f t="shared" si="7"/>
        <v>0</v>
      </c>
    </row>
    <row r="3727" ht="15.75" customHeight="1">
      <c r="A3727" s="3" t="s">
        <v>3375</v>
      </c>
      <c r="B3727" s="4">
        <v>8.40254332898E11</v>
      </c>
      <c r="D3727" s="3" t="s">
        <v>101</v>
      </c>
      <c r="G3727" s="4">
        <v>6.0</v>
      </c>
      <c r="I3727" s="4">
        <v>0.0</v>
      </c>
      <c r="J3727" s="4">
        <v>6.0</v>
      </c>
      <c r="K3727" s="4">
        <v>0.0</v>
      </c>
      <c r="L3727" s="4">
        <v>0.0</v>
      </c>
      <c r="M3727" s="5"/>
      <c r="O3727" s="6">
        <f t="shared" si="2"/>
        <v>6</v>
      </c>
      <c r="P3727" s="3" t="s">
        <v>102</v>
      </c>
      <c r="Q3727" s="3" t="str">
        <f t="shared" si="3"/>
        <v>OD</v>
      </c>
      <c r="R3727" s="3">
        <f t="shared" si="4"/>
        <v>6</v>
      </c>
      <c r="S3727" s="3" t="str">
        <f t="shared" si="5"/>
        <v/>
      </c>
      <c r="T3727" s="7">
        <f t="shared" si="6"/>
        <v>6</v>
      </c>
      <c r="U3727" s="8" t="str">
        <f t="array" ref="U3727">IF(W3727&lt;&gt;0,MAX(IFERROR(INDEX(A:S,MATCH(W3727,A:A,0),COLUMN(M$2)),0),IFERROR(INDEX(A:S,MATCH(AD3727,A:A,0),COLUMN(M$2)),0),IFERROR(INDEX(A:S,MATCH(AK3727,A:A,0),COLUMN(M$2)),0),IFERROR(INDEX(A:S,MATCH(AR3727,A:A,0),COLUMN(M$2)),0)),M3727)</f>
        <v/>
      </c>
      <c r="V3727" s="3" t="str">
        <f t="shared" si="7"/>
        <v/>
      </c>
    </row>
    <row r="3728" ht="15.75" customHeight="1">
      <c r="A3728" s="3" t="s">
        <v>3376</v>
      </c>
      <c r="B3728" s="4">
        <v>8.40254333079E11</v>
      </c>
      <c r="D3728" s="3" t="s">
        <v>101</v>
      </c>
      <c r="G3728" s="4">
        <v>0.0</v>
      </c>
      <c r="I3728" s="4">
        <v>1.0</v>
      </c>
      <c r="J3728" s="4">
        <v>16.0</v>
      </c>
      <c r="K3728" s="4">
        <v>0.0</v>
      </c>
      <c r="L3728" s="4">
        <v>0.0</v>
      </c>
      <c r="O3728" s="6">
        <f t="shared" si="2"/>
        <v>16</v>
      </c>
      <c r="P3728" s="3" t="s">
        <v>102</v>
      </c>
      <c r="Q3728" s="3" t="str">
        <f t="shared" si="3"/>
        <v>OD</v>
      </c>
      <c r="R3728" s="3">
        <f t="shared" si="4"/>
        <v>17</v>
      </c>
      <c r="S3728" s="3">
        <f t="shared" si="5"/>
        <v>0</v>
      </c>
      <c r="T3728" s="7">
        <f t="shared" si="6"/>
        <v>16</v>
      </c>
      <c r="U3728" s="8">
        <f t="array" ref="U3728">IF(W3728&lt;&gt;0,MAX(IFERROR(INDEX(A:S,MATCH(W3728,A:A,0),COLUMN(M$2)),0),IFERROR(INDEX(A:S,MATCH(AD3728,A:A,0),COLUMN(M$2)),0),IFERROR(INDEX(A:S,MATCH(AK3728,A:A,0),COLUMN(M$2)),0),IFERROR(INDEX(A:S,MATCH(AR3728,A:A,0),COLUMN(M$2)),0)),M3728)</f>
        <v>0</v>
      </c>
      <c r="V3728" s="3">
        <f t="shared" si="7"/>
        <v>0</v>
      </c>
      <c r="W3728" s="3" t="s">
        <v>3377</v>
      </c>
      <c r="X3728" s="3">
        <v>1.0</v>
      </c>
      <c r="Y3728" s="3">
        <f t="array" ref="Y3728">ROUNDDOWN(INDEX($A:$O,MATCH(W3728,$A:$A,0),COLUMN(O$1))/X3728,0)</f>
        <v>17</v>
      </c>
      <c r="Z3728" s="3">
        <f t="array" ref="Z3728">ROUNDDOWN(INDEX($A:$J,MATCH(W3728,$A:$A,0),COLUMN(H$1))/X3728,0)+Y3728</f>
        <v>17</v>
      </c>
      <c r="AA3728" s="5" t="str">
        <f>IFERROR(__xludf.DUMMYFUNCTION("SINGLE(XLOOKUP(W3728,A:A,M:M))"),"")</f>
        <v/>
      </c>
      <c r="AB3728" s="3">
        <f t="array" ref="AB3728">ROUNDDOWN(INDEX($A:$N,MATCH(W3728,$A:$A,0),COLUMN(N$1))/X3728,0)+Z3728</f>
        <v>17</v>
      </c>
      <c r="AC3728" s="3" t="str">
        <f t="array" ref="AC3728">INDEX($A:$P,MATCH(W3728,$A:$A,0),COLUMN(P$1))</f>
        <v>OD</v>
      </c>
      <c r="AD3728" s="3" t="s">
        <v>3378</v>
      </c>
      <c r="AE3728" s="3">
        <v>1.0</v>
      </c>
      <c r="AF3728" s="3">
        <f t="array" ref="AF3728">ROUNDDOWN(INDEX($A:$O,MATCH(AD3728,$A:$A,0),COLUMN(O$1))/AE3728,0)</f>
        <v>17</v>
      </c>
      <c r="AG3728" s="3">
        <f t="array" ref="AG3728">ROUNDDOWN(INDEX($A:$J,MATCH(AD3728,$A:$A,0),COLUMN(H$1))/AE3728,0)+AF3728</f>
        <v>17</v>
      </c>
      <c r="AH3728" s="5" t="str">
        <f>IFERROR(__xludf.DUMMYFUNCTION("SINGLE(XLOOKUP(AD3728,A:A,M:M))"),"")</f>
        <v/>
      </c>
      <c r="AI3728" s="3">
        <f t="array" ref="AI3728">ROUNDDOWN(INDEX($A:$N,MATCH(AD3728,$A:$A,0),COLUMN(N$1))/AE3728,0)+AG3728</f>
        <v>17</v>
      </c>
      <c r="AJ3728" s="3" t="str">
        <f t="array" ref="AJ3728">INDEX($A:$P,MATCH(AD3728,$A:$A,0),COLUMN(P$1))</f>
        <v>OD</v>
      </c>
      <c r="AK3728" s="3" t="s">
        <v>3379</v>
      </c>
      <c r="AL3728" s="3">
        <v>1.0</v>
      </c>
      <c r="AM3728" s="3">
        <f t="array" ref="AM3728">ROUNDDOWN(INDEX($A:$O,MATCH(AK3728,$A:$A,0),COLUMN(O$1))/AL3728,0)</f>
        <v>17</v>
      </c>
      <c r="AN3728" s="3">
        <f t="array" ref="AN3728">ROUNDDOWN(INDEX($A:$J,MATCH(AK3728,$A:$A,0),COLUMN(H$1))/AL3728,0)+AM3728</f>
        <v>17</v>
      </c>
      <c r="AO3728" s="5" t="str">
        <f t="array" ref="AO3728">XLOOKUP(AK3728,$A:$A,$M:$M)</f>
        <v/>
      </c>
      <c r="AP3728" s="3">
        <f t="array" ref="AP3728">ROUNDDOWN(INDEX($A:$N,MATCH(AK3728,$A:$A,0),COLUMN(N$1))/AL3728,0)+AN3728</f>
        <v>17</v>
      </c>
      <c r="AQ3728" s="3" t="str">
        <f t="array" ref="AQ3728">INDEX($A:$P,MATCH(AK3728,$A:$A,0),COLUMN(P$1))</f>
        <v>OD</v>
      </c>
      <c r="AR3728" s="3" t="s">
        <v>3380</v>
      </c>
      <c r="AS3728" s="3">
        <v>1.0</v>
      </c>
      <c r="AT3728" s="3">
        <f t="array" ref="AT3728">ROUNDDOWN(INDEX($A:$O,MATCH(AR3728,$A:$A,0),COLUMN(O$1))/AS3728,0)</f>
        <v>17</v>
      </c>
      <c r="AU3728" s="3">
        <f t="array" ref="AU3728">ROUNDDOWN(INDEX($A:$J,MATCH(AR3728,$A:$A,0),COLUMN(H$1))/AS3728,0)+AT3728</f>
        <v>17</v>
      </c>
      <c r="AV3728" s="5" t="str">
        <f t="array" ref="AV3728">XLOOKUP(AR3728,$A:$A,$M:$M)</f>
        <v/>
      </c>
      <c r="AW3728" s="3">
        <f t="array" ref="AW3728">ROUNDDOWN(INDEX($A:$N,MATCH(AR3728,$A:$A,0),COLUMN(N$1))/AS3728,0)+AU3728</f>
        <v>17</v>
      </c>
      <c r="AX3728" s="3" t="str">
        <f t="array" ref="AX3728">INDEX($A:$P,MATCH(AR3728,$A:$A,0),COLUMN(P$1))</f>
        <v>OD</v>
      </c>
    </row>
    <row r="3729" ht="15.75" customHeight="1">
      <c r="A3729" s="3" t="s">
        <v>3381</v>
      </c>
      <c r="B3729" s="4">
        <v>8.40254333314E11</v>
      </c>
      <c r="D3729" s="3" t="s">
        <v>101</v>
      </c>
      <c r="G3729" s="4">
        <v>0.0</v>
      </c>
      <c r="I3729" s="4">
        <v>0.0</v>
      </c>
      <c r="J3729" s="4">
        <v>24.0</v>
      </c>
      <c r="K3729" s="4">
        <v>0.0</v>
      </c>
      <c r="L3729" s="4">
        <v>0.0</v>
      </c>
      <c r="O3729" s="6">
        <f t="shared" si="2"/>
        <v>24</v>
      </c>
      <c r="P3729" s="3" t="s">
        <v>102</v>
      </c>
      <c r="Q3729" s="3" t="str">
        <f t="shared" si="3"/>
        <v>OD</v>
      </c>
      <c r="R3729" s="3">
        <f t="shared" si="4"/>
        <v>25</v>
      </c>
      <c r="S3729" s="3">
        <f t="shared" si="5"/>
        <v>13</v>
      </c>
      <c r="T3729" s="7">
        <f t="shared" si="6"/>
        <v>24</v>
      </c>
      <c r="U3729" s="8">
        <f t="array" ref="U3729">IF(W3729&lt;&gt;0,MAX(IFERROR(INDEX(A:S,MATCH(W3729,A:A,0),COLUMN(M$2)),0),IFERROR(INDEX(A:S,MATCH(AD3729,A:A,0),COLUMN(M$2)),0),IFERROR(INDEX(A:S,MATCH(AK3729,A:A,0),COLUMN(M$2)),0),IFERROR(INDEX(A:S,MATCH(AR3729,A:A,0),COLUMN(M$2)),0)),M3729)</f>
        <v>45263</v>
      </c>
      <c r="V3729" s="3">
        <f t="shared" si="7"/>
        <v>0</v>
      </c>
      <c r="W3729" s="3" t="s">
        <v>3343</v>
      </c>
      <c r="X3729" s="3">
        <v>1.0</v>
      </c>
      <c r="Y3729" s="3">
        <f t="array" ref="Y3729">ROUNDDOWN(INDEX($A:$O,MATCH(W3729,$A:$A,0),COLUMN(O$1))/X3729,0)</f>
        <v>30</v>
      </c>
      <c r="Z3729" s="3">
        <f t="array" ref="Z3729">ROUNDDOWN(INDEX($A:$J,MATCH(W3729,$A:$A,0),COLUMN(H$1))/X3729,0)+Y3729</f>
        <v>38</v>
      </c>
      <c r="AA3729" s="5">
        <f>IFERROR(__xludf.DUMMYFUNCTION("SINGLE(XLOOKUP(W3729,A:A,M:M))"),45263.0)</f>
        <v>45263</v>
      </c>
      <c r="AB3729" s="3">
        <f t="array" ref="AB3729">ROUNDDOWN(INDEX($A:$N,MATCH(W3729,$A:$A,0),COLUMN(N$1))/X3729,0)+Z3729</f>
        <v>38</v>
      </c>
      <c r="AC3729" s="3" t="str">
        <f t="array" ref="AC3729">INDEX($A:$P,MATCH(W3729,$A:$A,0),COLUMN(P$1))</f>
        <v>OD</v>
      </c>
      <c r="AD3729" s="3" t="s">
        <v>3342</v>
      </c>
      <c r="AE3729" s="3">
        <v>4.0</v>
      </c>
      <c r="AF3729" s="3">
        <f t="array" ref="AF3729">ROUNDDOWN(INDEX($A:$O,MATCH(AD3729,$A:$A,0),COLUMN(O$1))/AE3729,0)</f>
        <v>25</v>
      </c>
      <c r="AG3729" s="3">
        <f t="array" ref="AG3729">ROUNDDOWN(INDEX($A:$J,MATCH(AD3729,$A:$A,0),COLUMN(H$1))/AE3729,0)+AF3729</f>
        <v>47</v>
      </c>
      <c r="AH3729" s="5">
        <f>IFERROR(__xludf.DUMMYFUNCTION("SINGLE(XLOOKUP(AD3729,A:A,M:M))"),45263.0)</f>
        <v>45263</v>
      </c>
      <c r="AI3729" s="3">
        <f t="array" ref="AI3729">ROUNDDOWN(INDEX($A:$N,MATCH(AD3729,$A:$A,0),COLUMN(N$1))/AE3729,0)+AG3729</f>
        <v>47</v>
      </c>
      <c r="AJ3729" s="3" t="str">
        <f t="array" ref="AJ3729">INDEX($A:$P,MATCH(AD3729,$A:$A,0),COLUMN(P$1))</f>
        <v>OD</v>
      </c>
    </row>
    <row r="3730" ht="15.75" customHeight="1">
      <c r="A3730" s="3" t="s">
        <v>3382</v>
      </c>
      <c r="B3730" s="4">
        <v>8.40254333307E11</v>
      </c>
      <c r="D3730" s="3" t="s">
        <v>101</v>
      </c>
      <c r="G3730" s="4">
        <v>0.0</v>
      </c>
      <c r="I3730" s="4">
        <v>1.0</v>
      </c>
      <c r="J3730" s="4">
        <v>16.0</v>
      </c>
      <c r="K3730" s="4">
        <v>0.0</v>
      </c>
      <c r="L3730" s="4">
        <v>0.0</v>
      </c>
      <c r="O3730" s="6">
        <f t="shared" si="2"/>
        <v>16</v>
      </c>
      <c r="P3730" s="3" t="s">
        <v>102</v>
      </c>
      <c r="Q3730" s="3" t="str">
        <f t="shared" si="3"/>
        <v>OD</v>
      </c>
      <c r="R3730" s="3">
        <f t="shared" si="4"/>
        <v>17</v>
      </c>
      <c r="S3730" s="3">
        <f t="shared" si="5"/>
        <v>14</v>
      </c>
      <c r="T3730" s="7">
        <f t="shared" si="6"/>
        <v>16</v>
      </c>
      <c r="U3730" s="8">
        <f t="array" ref="U3730">IF(W3730&lt;&gt;0,MAX(IFERROR(INDEX(A:S,MATCH(W3730,A:A,0),COLUMN(M$2)),0),IFERROR(INDEX(A:S,MATCH(AD3730,A:A,0),COLUMN(M$2)),0),IFERROR(INDEX(A:S,MATCH(AK3730,A:A,0),COLUMN(M$2)),0),IFERROR(INDEX(A:S,MATCH(AR3730,A:A,0),COLUMN(M$2)),0)),M3730)</f>
        <v>45263</v>
      </c>
      <c r="V3730" s="3">
        <f t="shared" si="7"/>
        <v>0</v>
      </c>
      <c r="W3730" s="3" t="s">
        <v>3342</v>
      </c>
      <c r="X3730" s="3">
        <v>6.0</v>
      </c>
      <c r="Y3730" s="3">
        <f t="array" ref="Y3730">ROUNDDOWN(INDEX($A:$O,MATCH(W3730,$A:$A,0),COLUMN(O$1))/X3730,0)</f>
        <v>17</v>
      </c>
      <c r="Z3730" s="3">
        <f t="array" ref="Z3730">ROUNDDOWN(INDEX($A:$J,MATCH(W3730,$A:$A,0),COLUMN(H$1))/X3730,0)+Y3730</f>
        <v>31</v>
      </c>
      <c r="AA3730" s="5">
        <f>IFERROR(__xludf.DUMMYFUNCTION("SINGLE(XLOOKUP(W3730,A:A,M:M))"),45263.0)</f>
        <v>45263</v>
      </c>
      <c r="AB3730" s="3">
        <f t="array" ref="AB3730">ROUNDDOWN(INDEX($A:$N,MATCH(W3730,$A:$A,0),COLUMN(N$1))/X3730,0)+Z3730</f>
        <v>31</v>
      </c>
      <c r="AC3730" s="3" t="str">
        <f t="array" ref="AC3730">INDEX($A:$P,MATCH(W3730,$A:$A,0),COLUMN(P$1))</f>
        <v>OD</v>
      </c>
      <c r="AD3730" s="3" t="s">
        <v>3343</v>
      </c>
      <c r="AE3730" s="3">
        <v>1.0</v>
      </c>
      <c r="AF3730" s="3">
        <f t="array" ref="AF3730">ROUNDDOWN(INDEX($A:$O,MATCH(AD3730,$A:$A,0),COLUMN(O$1))/AE3730,0)</f>
        <v>30</v>
      </c>
      <c r="AG3730" s="3">
        <f t="array" ref="AG3730">ROUNDDOWN(INDEX($A:$J,MATCH(AD3730,$A:$A,0),COLUMN(H$1))/AE3730,0)+AF3730</f>
        <v>38</v>
      </c>
      <c r="AH3730" s="5">
        <f>IFERROR(__xludf.DUMMYFUNCTION("SINGLE(XLOOKUP(AD3730,A:A,M:M))"),45263.0)</f>
        <v>45263</v>
      </c>
      <c r="AI3730" s="3">
        <f t="array" ref="AI3730">ROUNDDOWN(INDEX($A:$N,MATCH(AD3730,$A:$A,0),COLUMN(N$1))/AE3730,0)+AG3730</f>
        <v>38</v>
      </c>
      <c r="AJ3730" s="3" t="str">
        <f t="array" ref="AJ3730">INDEX($A:$P,MATCH(AD3730,$A:$A,0),COLUMN(P$1))</f>
        <v>OD</v>
      </c>
    </row>
    <row r="3731" ht="15.75" customHeight="1">
      <c r="A3731" s="3" t="s">
        <v>3383</v>
      </c>
      <c r="B3731" s="4">
        <v>8.40254333253E11</v>
      </c>
      <c r="D3731" s="3" t="s">
        <v>101</v>
      </c>
      <c r="G3731" s="4">
        <v>0.0</v>
      </c>
      <c r="I3731" s="4">
        <v>2.0</v>
      </c>
      <c r="J3731" s="4">
        <v>14.0</v>
      </c>
      <c r="K3731" s="4">
        <v>0.0</v>
      </c>
      <c r="L3731" s="4">
        <v>0.0</v>
      </c>
      <c r="O3731" s="6">
        <f t="shared" si="2"/>
        <v>14</v>
      </c>
      <c r="P3731" s="3" t="s">
        <v>102</v>
      </c>
      <c r="Q3731" s="3" t="str">
        <f t="shared" si="3"/>
        <v>OD</v>
      </c>
      <c r="R3731" s="3">
        <f t="shared" si="4"/>
        <v>16</v>
      </c>
      <c r="S3731" s="3">
        <f t="shared" si="5"/>
        <v>0</v>
      </c>
      <c r="T3731" s="7">
        <f t="shared" si="6"/>
        <v>14</v>
      </c>
      <c r="U3731" s="8">
        <f t="array" ref="U3731">IF(W3731&lt;&gt;0,MAX(IFERROR(INDEX(A:S,MATCH(W3731,A:A,0),COLUMN(M$2)),0),IFERROR(INDEX(A:S,MATCH(AD3731,A:A,0),COLUMN(M$2)),0),IFERROR(INDEX(A:S,MATCH(AK3731,A:A,0),COLUMN(M$2)),0),IFERROR(INDEX(A:S,MATCH(AR3731,A:A,0),COLUMN(M$2)),0)),M3731)</f>
        <v>0</v>
      </c>
      <c r="V3731" s="3">
        <f t="shared" si="7"/>
        <v>0</v>
      </c>
      <c r="W3731" s="3" t="s">
        <v>3346</v>
      </c>
      <c r="X3731" s="3">
        <v>1.0</v>
      </c>
      <c r="Y3731" s="3">
        <f t="array" ref="Y3731">ROUNDDOWN(INDEX($A:$O,MATCH(W3731,$A:$A,0),COLUMN(O$1))/X3731,0)</f>
        <v>16</v>
      </c>
      <c r="Z3731" s="3">
        <f t="array" ref="Z3731">ROUNDDOWN(INDEX($A:$J,MATCH(W3731,$A:$A,0),COLUMN(H$1))/X3731,0)+Y3731</f>
        <v>16</v>
      </c>
      <c r="AA3731" s="5" t="str">
        <f>IFERROR(__xludf.DUMMYFUNCTION("SINGLE(XLOOKUP(W3731,A:A,M:M))"),"")</f>
        <v/>
      </c>
      <c r="AB3731" s="3">
        <f t="array" ref="AB3731">ROUNDDOWN(INDEX($A:$N,MATCH(W3731,$A:$A,0),COLUMN(N$1))/X3731,0)+Z3731</f>
        <v>16</v>
      </c>
      <c r="AC3731" s="3" t="str">
        <f t="array" ref="AC3731">INDEX($A:$P,MATCH(W3731,$A:$A,0),COLUMN(P$1))</f>
        <v>OD</v>
      </c>
      <c r="AD3731" s="3" t="s">
        <v>3345</v>
      </c>
      <c r="AE3731" s="3">
        <v>6.0</v>
      </c>
      <c r="AF3731" s="3">
        <f t="array" ref="AF3731">ROUNDDOWN(INDEX($A:$O,MATCH(AD3731,$A:$A,0),COLUMN(O$1))/AE3731,0)</f>
        <v>16</v>
      </c>
      <c r="AG3731" s="3">
        <f t="array" ref="AG3731">ROUNDDOWN(INDEX($A:$J,MATCH(AD3731,$A:$A,0),COLUMN(H$1))/AE3731,0)+AF3731</f>
        <v>16</v>
      </c>
      <c r="AH3731" s="5" t="str">
        <f>IFERROR(__xludf.DUMMYFUNCTION("SINGLE(XLOOKUP(AD3731,A:A,M:M))"),"")</f>
        <v/>
      </c>
      <c r="AI3731" s="3">
        <f t="array" ref="AI3731">ROUNDDOWN(INDEX($A:$N,MATCH(AD3731,$A:$A,0),COLUMN(N$1))/AE3731,0)+AG3731</f>
        <v>16</v>
      </c>
      <c r="AJ3731" s="3" t="str">
        <f t="array" ref="AJ3731">INDEX($A:$P,MATCH(AD3731,$A:$A,0),COLUMN(P$1))</f>
        <v>OD</v>
      </c>
    </row>
    <row r="3732" ht="15.75" customHeight="1">
      <c r="A3732" s="3" t="s">
        <v>3384</v>
      </c>
      <c r="B3732" s="4">
        <v>8.4025433326E11</v>
      </c>
      <c r="D3732" s="3" t="s">
        <v>101</v>
      </c>
      <c r="G3732" s="4">
        <v>0.0</v>
      </c>
      <c r="I3732" s="4">
        <v>0.0</v>
      </c>
      <c r="J3732" s="4">
        <v>11.0</v>
      </c>
      <c r="K3732" s="4">
        <v>0.0</v>
      </c>
      <c r="L3732" s="4">
        <v>0.0</v>
      </c>
      <c r="O3732" s="6">
        <f t="shared" si="2"/>
        <v>11</v>
      </c>
      <c r="P3732" s="3" t="s">
        <v>102</v>
      </c>
      <c r="Q3732" s="3" t="str">
        <f t="shared" si="3"/>
        <v>OD</v>
      </c>
      <c r="R3732" s="3">
        <f t="shared" si="4"/>
        <v>2</v>
      </c>
      <c r="S3732" s="3">
        <f t="shared" si="5"/>
        <v>15</v>
      </c>
      <c r="T3732" s="7">
        <f t="shared" si="6"/>
        <v>11</v>
      </c>
      <c r="U3732" s="8">
        <f t="array" ref="U3732">IF(W3732&lt;&gt;0,MAX(IFERROR(INDEX(A:S,MATCH(W3732,A:A,0),COLUMN(M$2)),0),IFERROR(INDEX(A:S,MATCH(AD3732,A:A,0),COLUMN(M$2)),0),IFERROR(INDEX(A:S,MATCH(AK3732,A:A,0),COLUMN(M$2)),0),IFERROR(INDEX(A:S,MATCH(AR3732,A:A,0),COLUMN(M$2)),0)),M3732)</f>
        <v>45263</v>
      </c>
      <c r="V3732" s="3">
        <f t="shared" si="7"/>
        <v>0</v>
      </c>
      <c r="W3732" s="3" t="s">
        <v>3347</v>
      </c>
      <c r="X3732" s="3">
        <v>4.0</v>
      </c>
      <c r="Y3732" s="3">
        <f t="array" ref="Y3732">ROUNDDOWN(INDEX($A:$O,MATCH(W3732,$A:$A,0),COLUMN(O$1))/X3732,0)</f>
        <v>2</v>
      </c>
      <c r="Z3732" s="3">
        <f t="array" ref="Z3732">ROUNDDOWN(INDEX($A:$J,MATCH(W3732,$A:$A,0),COLUMN(H$1))/X3732,0)+Y3732</f>
        <v>17</v>
      </c>
      <c r="AA3732" s="5">
        <f>IFERROR(__xludf.DUMMYFUNCTION("SINGLE(XLOOKUP(W3732,A:A,M:M))"),45263.0)</f>
        <v>45263</v>
      </c>
      <c r="AB3732" s="3">
        <f t="array" ref="AB3732">ROUNDDOWN(INDEX($A:$N,MATCH(W3732,$A:$A,0),COLUMN(N$1))/X3732,0)+Z3732</f>
        <v>17</v>
      </c>
      <c r="AC3732" s="3" t="str">
        <f t="array" ref="AC3732">INDEX($A:$P,MATCH(W3732,$A:$A,0),COLUMN(P$1))</f>
        <v>OD</v>
      </c>
      <c r="AD3732" s="3" t="s">
        <v>3348</v>
      </c>
      <c r="AE3732" s="3">
        <v>1.0</v>
      </c>
      <c r="AF3732" s="3">
        <f t="array" ref="AF3732">ROUNDDOWN(INDEX($A:$O,MATCH(AD3732,$A:$A,0),COLUMN(O$1))/AE3732,0)</f>
        <v>25</v>
      </c>
      <c r="AG3732" s="3">
        <f t="array" ref="AG3732">ROUNDDOWN(INDEX($A:$J,MATCH(AD3732,$A:$A,0),COLUMN(H$1))/AE3732,0)+AF3732</f>
        <v>25</v>
      </c>
      <c r="AH3732" s="5" t="str">
        <f>IFERROR(__xludf.DUMMYFUNCTION("SINGLE(XLOOKUP(AD3732,A:A,M:M))"),"")</f>
        <v/>
      </c>
      <c r="AI3732" s="3">
        <f t="array" ref="AI3732">ROUNDDOWN(INDEX($A:$N,MATCH(AD3732,$A:$A,0),COLUMN(N$1))/AE3732,0)+AG3732</f>
        <v>25</v>
      </c>
      <c r="AJ3732" s="3" t="str">
        <f t="array" ref="AJ3732">INDEX($A:$P,MATCH(AD3732,$A:$A,0),COLUMN(P$1))</f>
        <v>OD</v>
      </c>
    </row>
    <row r="3733" ht="15.75" customHeight="1">
      <c r="A3733" s="3" t="s">
        <v>3385</v>
      </c>
      <c r="B3733" s="4">
        <v>8.40254333277E11</v>
      </c>
      <c r="D3733" s="3" t="s">
        <v>101</v>
      </c>
      <c r="G3733" s="4">
        <v>0.0</v>
      </c>
      <c r="I3733" s="4">
        <v>0.0</v>
      </c>
      <c r="J3733" s="4">
        <v>8.0</v>
      </c>
      <c r="K3733" s="4">
        <v>0.0</v>
      </c>
      <c r="L3733" s="4">
        <v>0.0</v>
      </c>
      <c r="O3733" s="6">
        <f t="shared" si="2"/>
        <v>8</v>
      </c>
      <c r="P3733" s="3" t="s">
        <v>102</v>
      </c>
      <c r="Q3733" s="3" t="str">
        <f t="shared" si="3"/>
        <v>OD</v>
      </c>
      <c r="R3733" s="3">
        <f t="shared" si="4"/>
        <v>8</v>
      </c>
      <c r="S3733" s="3">
        <f t="shared" si="5"/>
        <v>0</v>
      </c>
      <c r="T3733" s="7">
        <f t="shared" si="6"/>
        <v>8</v>
      </c>
      <c r="U3733" s="8">
        <f t="array" ref="U3733">IF(W3733&lt;&gt;0,MAX(IFERROR(INDEX(A:S,MATCH(W3733,A:A,0),COLUMN(M$2)),0),IFERROR(INDEX(A:S,MATCH(AD3733,A:A,0),COLUMN(M$2)),0),IFERROR(INDEX(A:S,MATCH(AK3733,A:A,0),COLUMN(M$2)),0),IFERROR(INDEX(A:S,MATCH(AR3733,A:A,0),COLUMN(M$2)),0)),M3733)</f>
        <v>0</v>
      </c>
      <c r="V3733" s="3">
        <f t="shared" si="7"/>
        <v>0</v>
      </c>
      <c r="W3733" s="3" t="s">
        <v>3353</v>
      </c>
      <c r="X3733" s="3">
        <v>4.0</v>
      </c>
      <c r="Y3733" s="3">
        <f t="array" ref="Y3733">ROUNDDOWN(INDEX($A:$O,MATCH(W3733,$A:$A,0),COLUMN(O$1))/X3733,0)</f>
        <v>24</v>
      </c>
      <c r="Z3733" s="3">
        <f t="array" ref="Z3733">ROUNDDOWN(INDEX($A:$J,MATCH(W3733,$A:$A,0),COLUMN(H$1))/X3733,0)+Y3733</f>
        <v>24</v>
      </c>
      <c r="AA3733" s="5" t="str">
        <f>IFERROR(__xludf.DUMMYFUNCTION("SINGLE(XLOOKUP(W3733,A:A,M:M))"),"")</f>
        <v/>
      </c>
      <c r="AB3733" s="3">
        <f t="array" ref="AB3733">ROUNDDOWN(INDEX($A:$N,MATCH(W3733,$A:$A,0),COLUMN(N$1))/X3733,0)+Z3733</f>
        <v>24</v>
      </c>
      <c r="AC3733" s="3" t="str">
        <f t="array" ref="AC3733">INDEX($A:$P,MATCH(W3733,$A:$A,0),COLUMN(P$1))</f>
        <v>OD</v>
      </c>
      <c r="AD3733" s="3" t="s">
        <v>3354</v>
      </c>
      <c r="AE3733" s="3">
        <v>1.0</v>
      </c>
      <c r="AF3733" s="3">
        <f t="array" ref="AF3733">ROUNDDOWN(INDEX($A:$O,MATCH(AD3733,$A:$A,0),COLUMN(O$1))/AE3733,0)</f>
        <v>8</v>
      </c>
      <c r="AG3733" s="3">
        <f t="array" ref="AG3733">ROUNDDOWN(INDEX($A:$J,MATCH(AD3733,$A:$A,0),COLUMN(H$1))/AE3733,0)+AF3733</f>
        <v>8</v>
      </c>
      <c r="AH3733" s="5" t="str">
        <f>IFERROR(__xludf.DUMMYFUNCTION("SINGLE(XLOOKUP(AD3733,A:A,M:M))"),"")</f>
        <v/>
      </c>
      <c r="AI3733" s="3">
        <f t="array" ref="AI3733">ROUNDDOWN(INDEX($A:$N,MATCH(AD3733,$A:$A,0),COLUMN(N$1))/AE3733,0)+AG3733</f>
        <v>8</v>
      </c>
      <c r="AJ3733" s="3" t="str">
        <f t="array" ref="AJ3733">INDEX($A:$P,MATCH(AD3733,$A:$A,0),COLUMN(P$1))</f>
        <v>OD</v>
      </c>
    </row>
    <row r="3734" ht="15.75" customHeight="1">
      <c r="A3734" s="3" t="s">
        <v>3386</v>
      </c>
      <c r="B3734" s="4">
        <v>8.40254333024E11</v>
      </c>
      <c r="D3734" s="3" t="s">
        <v>101</v>
      </c>
      <c r="G3734" s="4">
        <v>0.0</v>
      </c>
      <c r="I3734" s="4">
        <v>0.0</v>
      </c>
      <c r="J3734" s="4">
        <v>8.0</v>
      </c>
      <c r="K3734" s="4">
        <v>0.0</v>
      </c>
      <c r="L3734" s="4">
        <v>0.0</v>
      </c>
      <c r="O3734" s="6">
        <f t="shared" si="2"/>
        <v>8</v>
      </c>
      <c r="P3734" s="3" t="s">
        <v>102</v>
      </c>
      <c r="Q3734" s="3" t="str">
        <f t="shared" si="3"/>
        <v>OD</v>
      </c>
      <c r="R3734" s="3">
        <f t="shared" si="4"/>
        <v>8</v>
      </c>
      <c r="S3734" s="3">
        <f t="shared" si="5"/>
        <v>0</v>
      </c>
      <c r="T3734" s="7">
        <f t="shared" si="6"/>
        <v>8</v>
      </c>
      <c r="U3734" s="8">
        <f t="array" ref="U3734">IF(W3734&lt;&gt;0,MAX(IFERROR(INDEX(A:S,MATCH(W3734,A:A,0),COLUMN(M$2)),0),IFERROR(INDEX(A:S,MATCH(AD3734,A:A,0),COLUMN(M$2)),0),IFERROR(INDEX(A:S,MATCH(AK3734,A:A,0),COLUMN(M$2)),0),IFERROR(INDEX(A:S,MATCH(AR3734,A:A,0),COLUMN(M$2)),0)),M3734)</f>
        <v>0</v>
      </c>
      <c r="V3734" s="3">
        <f t="shared" si="7"/>
        <v>0</v>
      </c>
      <c r="W3734" s="3" t="s">
        <v>3353</v>
      </c>
      <c r="X3734" s="3">
        <v>6.0</v>
      </c>
      <c r="Y3734" s="3">
        <f t="array" ref="Y3734">ROUNDDOWN(INDEX($A:$O,MATCH(W3734,$A:$A,0),COLUMN(O$1))/X3734,0)</f>
        <v>16</v>
      </c>
      <c r="Z3734" s="3">
        <f t="array" ref="Z3734">ROUNDDOWN(INDEX($A:$J,MATCH(W3734,$A:$A,0),COLUMN(H$1))/X3734,0)+Y3734</f>
        <v>16</v>
      </c>
      <c r="AA3734" s="5" t="str">
        <f>IFERROR(__xludf.DUMMYFUNCTION("SINGLE(XLOOKUP(W3734,A:A,M:M))"),"")</f>
        <v/>
      </c>
      <c r="AB3734" s="3">
        <f t="array" ref="AB3734">ROUNDDOWN(INDEX($A:$N,MATCH(W3734,$A:$A,0),COLUMN(N$1))/X3734,0)+Z3734</f>
        <v>16</v>
      </c>
      <c r="AC3734" s="3" t="str">
        <f t="array" ref="AC3734">INDEX($A:$P,MATCH(W3734,$A:$A,0),COLUMN(P$1))</f>
        <v>OD</v>
      </c>
      <c r="AD3734" s="3" t="s">
        <v>3354</v>
      </c>
      <c r="AE3734" s="3">
        <v>1.0</v>
      </c>
      <c r="AF3734" s="3">
        <f t="array" ref="AF3734">ROUNDDOWN(INDEX($A:$O,MATCH(AD3734,$A:$A,0),COLUMN(O$1))/AE3734,0)</f>
        <v>8</v>
      </c>
      <c r="AG3734" s="3">
        <f t="array" ref="AG3734">ROUNDDOWN(INDEX($A:$J,MATCH(AD3734,$A:$A,0),COLUMN(H$1))/AE3734,0)+AF3734</f>
        <v>8</v>
      </c>
      <c r="AH3734" s="5" t="str">
        <f>IFERROR(__xludf.DUMMYFUNCTION("SINGLE(XLOOKUP(AD3734,A:A,M:M))"),"")</f>
        <v/>
      </c>
      <c r="AI3734" s="3">
        <f t="array" ref="AI3734">ROUNDDOWN(INDEX($A:$N,MATCH(AD3734,$A:$A,0),COLUMN(N$1))/AE3734,0)+AG3734</f>
        <v>8</v>
      </c>
      <c r="AJ3734" s="3" t="str">
        <f t="array" ref="AJ3734">INDEX($A:$P,MATCH(AD3734,$A:$A,0),COLUMN(P$1))</f>
        <v>OD</v>
      </c>
    </row>
    <row r="3735" ht="15.75" customHeight="1">
      <c r="A3735" s="3" t="s">
        <v>3387</v>
      </c>
      <c r="B3735" s="4">
        <v>8.40254332751E11</v>
      </c>
      <c r="D3735" s="3" t="s">
        <v>101</v>
      </c>
      <c r="G3735" s="4">
        <v>0.0</v>
      </c>
      <c r="I3735" s="4">
        <v>0.0</v>
      </c>
      <c r="J3735" s="4">
        <v>2.0</v>
      </c>
      <c r="K3735" s="4">
        <v>0.0</v>
      </c>
      <c r="L3735" s="4">
        <v>0.0</v>
      </c>
      <c r="O3735" s="6">
        <f t="shared" si="2"/>
        <v>2</v>
      </c>
      <c r="P3735" s="3" t="s">
        <v>102</v>
      </c>
      <c r="Q3735" s="3" t="str">
        <f t="shared" si="3"/>
        <v>OD</v>
      </c>
      <c r="R3735" s="3">
        <f t="shared" si="4"/>
        <v>2</v>
      </c>
      <c r="S3735" s="3">
        <f t="shared" si="5"/>
        <v>15</v>
      </c>
      <c r="T3735" s="7">
        <f t="shared" si="6"/>
        <v>2</v>
      </c>
      <c r="U3735" s="8">
        <f t="array" ref="U3735">IF(W3735&lt;&gt;0,MAX(IFERROR(INDEX(A:S,MATCH(W3735,A:A,0),COLUMN(M$2)),0),IFERROR(INDEX(A:S,MATCH(AD3735,A:A,0),COLUMN(M$2)),0),IFERROR(INDEX(A:S,MATCH(AK3735,A:A,0),COLUMN(M$2)),0),IFERROR(INDEX(A:S,MATCH(AR3735,A:A,0),COLUMN(M$2)),0)),M3735)</f>
        <v>45263</v>
      </c>
      <c r="V3735" s="3">
        <f t="shared" si="7"/>
        <v>0</v>
      </c>
      <c r="W3735" s="3" t="s">
        <v>3347</v>
      </c>
      <c r="X3735" s="3">
        <v>4.0</v>
      </c>
      <c r="Y3735" s="3">
        <f t="array" ref="Y3735">ROUNDDOWN(INDEX($A:$O,MATCH(W3735,$A:$A,0),COLUMN(O$1))/X3735,0)</f>
        <v>2</v>
      </c>
      <c r="Z3735" s="3">
        <f t="array" ref="Z3735">ROUNDDOWN(INDEX($A:$J,MATCH(W3735,$A:$A,0),COLUMN(H$1))/X3735,0)+Y3735</f>
        <v>17</v>
      </c>
      <c r="AA3735" s="5">
        <f>IFERROR(__xludf.DUMMYFUNCTION("SINGLE(XLOOKUP(W3735,A:A,M:M))"),45263.0)</f>
        <v>45263</v>
      </c>
      <c r="AB3735" s="3">
        <f t="array" ref="AB3735">ROUNDDOWN(INDEX($A:$N,MATCH(W3735,$A:$A,0),COLUMN(N$1))/X3735,0)+Z3735</f>
        <v>17</v>
      </c>
      <c r="AC3735" s="3" t="str">
        <f t="array" ref="AC3735">INDEX($A:$P,MATCH(W3735,$A:$A,0),COLUMN(P$1))</f>
        <v>OD</v>
      </c>
      <c r="AD3735" s="3" t="s">
        <v>3348</v>
      </c>
      <c r="AE3735" s="3">
        <v>1.0</v>
      </c>
      <c r="AF3735" s="3">
        <f t="array" ref="AF3735">ROUNDDOWN(INDEX($A:$O,MATCH(AD3735,$A:$A,0),COLUMN(O$1))/AE3735,0)</f>
        <v>25</v>
      </c>
      <c r="AG3735" s="3">
        <f t="array" ref="AG3735">ROUNDDOWN(INDEX($A:$J,MATCH(AD3735,$A:$A,0),COLUMN(H$1))/AE3735,0)+AF3735</f>
        <v>25</v>
      </c>
      <c r="AH3735" s="5" t="str">
        <f>IFERROR(__xludf.DUMMYFUNCTION("SINGLE(XLOOKUP(AD3735,A:A,M:M))"),"")</f>
        <v/>
      </c>
      <c r="AI3735" s="3">
        <f t="array" ref="AI3735">ROUNDDOWN(INDEX($A:$N,MATCH(AD3735,$A:$A,0),COLUMN(N$1))/AE3735,0)+AG3735</f>
        <v>25</v>
      </c>
      <c r="AJ3735" s="3" t="str">
        <f t="array" ref="AJ3735">INDEX($A:$P,MATCH(AD3735,$A:$A,0),COLUMN(P$1))</f>
        <v>OD</v>
      </c>
    </row>
    <row r="3736" ht="15.75" customHeight="1">
      <c r="A3736" s="3" t="s">
        <v>3388</v>
      </c>
      <c r="B3736" s="4">
        <v>8.40254333321E11</v>
      </c>
      <c r="D3736" s="3" t="s">
        <v>101</v>
      </c>
      <c r="G3736" s="4">
        <v>0.0</v>
      </c>
      <c r="I3736" s="4">
        <v>0.0</v>
      </c>
      <c r="J3736" s="4">
        <v>19.0</v>
      </c>
      <c r="K3736" s="4">
        <v>0.0</v>
      </c>
      <c r="L3736" s="4">
        <v>0.0</v>
      </c>
      <c r="O3736" s="6">
        <f t="shared" si="2"/>
        <v>19</v>
      </c>
      <c r="P3736" s="3" t="s">
        <v>102</v>
      </c>
      <c r="Q3736" s="3" t="str">
        <f t="shared" si="3"/>
        <v>OD</v>
      </c>
      <c r="R3736" s="3">
        <f t="shared" si="4"/>
        <v>19</v>
      </c>
      <c r="S3736" s="3">
        <f t="shared" si="5"/>
        <v>0</v>
      </c>
      <c r="T3736" s="7">
        <f t="shared" si="6"/>
        <v>19</v>
      </c>
      <c r="U3736" s="8">
        <f t="array" ref="U3736">IF(W3736&lt;&gt;0,MAX(IFERROR(INDEX(A:S,MATCH(W3736,A:A,0),COLUMN(M$2)),0),IFERROR(INDEX(A:S,MATCH(AD3736,A:A,0),COLUMN(M$2)),0),IFERROR(INDEX(A:S,MATCH(AK3736,A:A,0),COLUMN(M$2)),0),IFERROR(INDEX(A:S,MATCH(AR3736,A:A,0),COLUMN(M$2)),0)),M3736)</f>
        <v>45263</v>
      </c>
      <c r="V3736" s="3">
        <f t="shared" si="7"/>
        <v>0</v>
      </c>
      <c r="W3736" s="3" t="s">
        <v>3351</v>
      </c>
      <c r="X3736" s="3">
        <v>4.0</v>
      </c>
      <c r="Y3736" s="3">
        <f t="array" ref="Y3736">ROUNDDOWN(INDEX($A:$O,MATCH(W3736,$A:$A,0),COLUMN(O$1))/X3736,0)</f>
        <v>19</v>
      </c>
      <c r="Z3736" s="3">
        <f t="array" ref="Z3736">ROUNDDOWN(INDEX($A:$J,MATCH(W3736,$A:$A,0),COLUMN(H$1))/X3736,0)+Y3736</f>
        <v>26</v>
      </c>
      <c r="AA3736" s="5">
        <f>IFERROR(__xludf.DUMMYFUNCTION("SINGLE(XLOOKUP(W3736,A:A,M:M))"),45263.0)</f>
        <v>45263</v>
      </c>
      <c r="AB3736" s="3">
        <f t="array" ref="AB3736">ROUNDDOWN(INDEX($A:$N,MATCH(W3736,$A:$A,0),COLUMN(N$1))/X3736,0)+Z3736</f>
        <v>26</v>
      </c>
      <c r="AC3736" s="3" t="str">
        <f t="array" ref="AC3736">INDEX($A:$P,MATCH(W3736,$A:$A,0),COLUMN(P$1))</f>
        <v>OD</v>
      </c>
      <c r="AD3736" s="3" t="s">
        <v>3352</v>
      </c>
      <c r="AE3736" s="3">
        <v>1.0</v>
      </c>
      <c r="AF3736" s="3">
        <f t="array" ref="AF3736">ROUNDDOWN(INDEX($A:$O,MATCH(AD3736,$A:$A,0),COLUMN(O$1))/AE3736,0)</f>
        <v>19</v>
      </c>
      <c r="AG3736" s="3">
        <f t="array" ref="AG3736">ROUNDDOWN(INDEX($A:$J,MATCH(AD3736,$A:$A,0),COLUMN(H$1))/AE3736,0)+AF3736</f>
        <v>19</v>
      </c>
      <c r="AH3736" s="5" t="str">
        <f>IFERROR(__xludf.DUMMYFUNCTION("SINGLE(XLOOKUP(AD3736,A:A,M:M))"),"")</f>
        <v/>
      </c>
      <c r="AI3736" s="3">
        <f t="array" ref="AI3736">ROUNDDOWN(INDEX($A:$N,MATCH(AD3736,$A:$A,0),COLUMN(N$1))/AE3736,0)+AG3736</f>
        <v>19</v>
      </c>
      <c r="AJ3736" s="3" t="str">
        <f t="array" ref="AJ3736">INDEX($A:$P,MATCH(AD3736,$A:$A,0),COLUMN(P$1))</f>
        <v>OD</v>
      </c>
    </row>
    <row r="3737" ht="15.75" customHeight="1">
      <c r="A3737" s="3" t="s">
        <v>3390</v>
      </c>
      <c r="B3737" s="4">
        <v>8.40254333475E11</v>
      </c>
      <c r="D3737" s="3" t="s">
        <v>101</v>
      </c>
      <c r="G3737" s="4">
        <v>0.0</v>
      </c>
      <c r="I3737" s="4">
        <v>0.0</v>
      </c>
      <c r="J3737" s="4">
        <v>15.0</v>
      </c>
      <c r="K3737" s="4">
        <v>0.0</v>
      </c>
      <c r="L3737" s="4">
        <v>0.0</v>
      </c>
      <c r="O3737" s="6">
        <f t="shared" si="2"/>
        <v>15</v>
      </c>
      <c r="P3737" s="3" t="s">
        <v>102</v>
      </c>
      <c r="Q3737" s="3" t="str">
        <f t="shared" si="3"/>
        <v>OD</v>
      </c>
      <c r="R3737" s="3">
        <f t="shared" si="4"/>
        <v>15</v>
      </c>
      <c r="S3737" s="3">
        <f t="shared" si="5"/>
        <v>0</v>
      </c>
      <c r="T3737" s="7">
        <f t="shared" si="6"/>
        <v>15</v>
      </c>
      <c r="U3737" s="8">
        <f t="array" ref="U3737">IF(W3737&lt;&gt;0,MAX(IFERROR(INDEX(A:S,MATCH(W3737,A:A,0),COLUMN(M$2)),0),IFERROR(INDEX(A:S,MATCH(AD3737,A:A,0),COLUMN(M$2)),0),IFERROR(INDEX(A:S,MATCH(AK3737,A:A,0),COLUMN(M$2)),0),IFERROR(INDEX(A:S,MATCH(AR3737,A:A,0),COLUMN(M$2)),0)),M3737)</f>
        <v>0</v>
      </c>
      <c r="V3737" s="3">
        <f t="shared" si="7"/>
        <v>0</v>
      </c>
      <c r="W3737" s="3" t="s">
        <v>3373</v>
      </c>
      <c r="X3737" s="3">
        <v>4.0</v>
      </c>
      <c r="Y3737" s="3">
        <f t="array" ref="Y3737">ROUNDDOWN(INDEX($A:$O,MATCH(W3737,$A:$A,0),COLUMN(O$1))/X3737,0)</f>
        <v>15</v>
      </c>
      <c r="Z3737" s="3">
        <f t="array" ref="Z3737">ROUNDDOWN(INDEX($A:$J,MATCH(W3737,$A:$A,0),COLUMN(H$1))/X3737,0)+Y3737</f>
        <v>15</v>
      </c>
      <c r="AA3737" s="5" t="str">
        <f>IFERROR(__xludf.DUMMYFUNCTION("SINGLE(XLOOKUP(W3737,A:A,M:M))"),"")</f>
        <v/>
      </c>
      <c r="AB3737" s="3">
        <f t="array" ref="AB3737">ROUNDDOWN(INDEX($A:$N,MATCH(W3737,$A:$A,0),COLUMN(N$1))/X3737,0)+Z3737</f>
        <v>15</v>
      </c>
      <c r="AC3737" s="3" t="str">
        <f t="array" ref="AC3737">INDEX($A:$P,MATCH(W3737,$A:$A,0),COLUMN(P$1))</f>
        <v>OD</v>
      </c>
      <c r="AD3737" s="3" t="s">
        <v>3352</v>
      </c>
      <c r="AE3737" s="3">
        <v>1.0</v>
      </c>
      <c r="AF3737" s="3">
        <f t="array" ref="AF3737">ROUNDDOWN(INDEX($A:$O,MATCH(AD3737,$A:$A,0),COLUMN(O$1))/AE3737,0)</f>
        <v>19</v>
      </c>
      <c r="AG3737" s="3">
        <f t="array" ref="AG3737">ROUNDDOWN(INDEX($A:$J,MATCH(AD3737,$A:$A,0),COLUMN(H$1))/AE3737,0)+AF3737</f>
        <v>19</v>
      </c>
      <c r="AH3737" s="5" t="str">
        <f>IFERROR(__xludf.DUMMYFUNCTION("SINGLE(XLOOKUP(AD3737,A:A,M:M))"),"")</f>
        <v/>
      </c>
      <c r="AI3737" s="3">
        <f t="array" ref="AI3737">ROUNDDOWN(INDEX($A:$N,MATCH(AD3737,$A:$A,0),COLUMN(N$1))/AE3737,0)+AG3737</f>
        <v>19</v>
      </c>
      <c r="AJ3737" s="3" t="str">
        <f t="array" ref="AJ3737">INDEX($A:$P,MATCH(AD3737,$A:$A,0),COLUMN(P$1))</f>
        <v>OD</v>
      </c>
    </row>
    <row r="3738" ht="15.75" customHeight="1">
      <c r="A3738" s="3" t="s">
        <v>3391</v>
      </c>
      <c r="B3738" s="4">
        <v>8.40254333338E11</v>
      </c>
      <c r="D3738" s="3" t="s">
        <v>101</v>
      </c>
      <c r="G3738" s="4">
        <v>0.0</v>
      </c>
      <c r="I3738" s="4">
        <v>0.0</v>
      </c>
      <c r="J3738" s="4">
        <v>5.0</v>
      </c>
      <c r="K3738" s="4">
        <v>0.0</v>
      </c>
      <c r="L3738" s="4">
        <v>0.0</v>
      </c>
      <c r="O3738" s="6">
        <f t="shared" si="2"/>
        <v>5</v>
      </c>
      <c r="P3738" s="3" t="s">
        <v>102</v>
      </c>
      <c r="Q3738" s="3" t="str">
        <f t="shared" si="3"/>
        <v>OD</v>
      </c>
      <c r="R3738" s="3">
        <f t="shared" si="4"/>
        <v>5</v>
      </c>
      <c r="S3738" s="3">
        <f t="shared" si="5"/>
        <v>14</v>
      </c>
      <c r="T3738" s="7">
        <f t="shared" si="6"/>
        <v>5</v>
      </c>
      <c r="U3738" s="8">
        <f t="array" ref="U3738">IF(W3738&lt;&gt;0,MAX(IFERROR(INDEX(A:S,MATCH(W3738,A:A,0),COLUMN(M$2)),0),IFERROR(INDEX(A:S,MATCH(AD3738,A:A,0),COLUMN(M$2)),0),IFERROR(INDEX(A:S,MATCH(AK3738,A:A,0),COLUMN(M$2)),0),IFERROR(INDEX(A:S,MATCH(AR3738,A:A,0),COLUMN(M$2)),0)),M3738)</f>
        <v>45263</v>
      </c>
      <c r="V3738" s="3">
        <f t="shared" si="7"/>
        <v>0</v>
      </c>
      <c r="W3738" s="3" t="s">
        <v>3361</v>
      </c>
      <c r="X3738" s="3">
        <v>4.0</v>
      </c>
      <c r="Y3738" s="3">
        <f t="array" ref="Y3738">ROUNDDOWN(INDEX($A:$O,MATCH(W3738,$A:$A,0),COLUMN(O$1))/X3738,0)</f>
        <v>5</v>
      </c>
      <c r="Z3738" s="3">
        <f t="array" ref="Z3738">ROUNDDOWN(INDEX($A:$J,MATCH(W3738,$A:$A,0),COLUMN(H$1))/X3738,0)+Y3738</f>
        <v>20</v>
      </c>
      <c r="AA3738" s="5">
        <f>IFERROR(__xludf.DUMMYFUNCTION("SINGLE(XLOOKUP(W3738,A:A,M:M))"),45263.0)</f>
        <v>45263</v>
      </c>
      <c r="AB3738" s="3">
        <f t="array" ref="AB3738">ROUNDDOWN(INDEX($A:$N,MATCH(W3738,$A:$A,0),COLUMN(N$1))/X3738,0)+Z3738</f>
        <v>20</v>
      </c>
      <c r="AC3738" s="3" t="str">
        <f t="array" ref="AC3738">INDEX($A:$P,MATCH(W3738,$A:$A,0),COLUMN(P$1))</f>
        <v>OD</v>
      </c>
      <c r="AD3738" s="3" t="s">
        <v>3352</v>
      </c>
      <c r="AE3738" s="3">
        <v>1.0</v>
      </c>
      <c r="AF3738" s="3">
        <f t="array" ref="AF3738">ROUNDDOWN(INDEX($A:$O,MATCH(AD3738,$A:$A,0),COLUMN(O$1))/AE3738,0)</f>
        <v>19</v>
      </c>
      <c r="AG3738" s="3">
        <f t="array" ref="AG3738">ROUNDDOWN(INDEX($A:$J,MATCH(AD3738,$A:$A,0),COLUMN(H$1))/AE3738,0)+AF3738</f>
        <v>19</v>
      </c>
      <c r="AH3738" s="5" t="str">
        <f>IFERROR(__xludf.DUMMYFUNCTION("SINGLE(XLOOKUP(AD3738,A:A,M:M))"),"")</f>
        <v/>
      </c>
      <c r="AI3738" s="3">
        <f t="array" ref="AI3738">ROUNDDOWN(INDEX($A:$N,MATCH(AD3738,$A:$A,0),COLUMN(N$1))/AE3738,0)+AG3738</f>
        <v>19</v>
      </c>
      <c r="AJ3738" s="3" t="str">
        <f t="array" ref="AJ3738">INDEX($A:$P,MATCH(AD3738,$A:$A,0),COLUMN(P$1))</f>
        <v>OD</v>
      </c>
    </row>
    <row r="3739" ht="15.75" customHeight="1">
      <c r="A3739" s="3" t="s">
        <v>3392</v>
      </c>
      <c r="B3739" s="4">
        <v>8.40254333345E11</v>
      </c>
      <c r="D3739" s="3" t="s">
        <v>101</v>
      </c>
      <c r="G3739" s="4">
        <v>0.0</v>
      </c>
      <c r="I3739" s="4">
        <v>0.0</v>
      </c>
      <c r="J3739" s="4">
        <v>8.0</v>
      </c>
      <c r="K3739" s="4">
        <v>0.0</v>
      </c>
      <c r="L3739" s="4">
        <v>0.0</v>
      </c>
      <c r="O3739" s="6">
        <f t="shared" si="2"/>
        <v>8</v>
      </c>
      <c r="P3739" s="3" t="s">
        <v>102</v>
      </c>
      <c r="Q3739" s="3" t="str">
        <f t="shared" si="3"/>
        <v>OD</v>
      </c>
      <c r="R3739" s="3">
        <f t="shared" si="4"/>
        <v>8</v>
      </c>
      <c r="S3739" s="3">
        <f t="shared" si="5"/>
        <v>0</v>
      </c>
      <c r="T3739" s="7">
        <f t="shared" si="6"/>
        <v>8</v>
      </c>
      <c r="U3739" s="8">
        <f t="array" ref="U3739">IF(W3739&lt;&gt;0,MAX(IFERROR(INDEX(A:S,MATCH(W3739,A:A,0),COLUMN(M$2)),0),IFERROR(INDEX(A:S,MATCH(AD3739,A:A,0),COLUMN(M$2)),0),IFERROR(INDEX(A:S,MATCH(AK3739,A:A,0),COLUMN(M$2)),0),IFERROR(INDEX(A:S,MATCH(AR3739,A:A,0),COLUMN(M$2)),0)),M3739)</f>
        <v>0</v>
      </c>
      <c r="V3739" s="3">
        <f t="shared" si="7"/>
        <v>0</v>
      </c>
      <c r="W3739" s="3" t="s">
        <v>3363</v>
      </c>
      <c r="X3739" s="3">
        <v>1.0</v>
      </c>
      <c r="Y3739" s="3">
        <f t="array" ref="Y3739">ROUNDDOWN(INDEX($A:$O,MATCH(W3739,$A:$A,0),COLUMN(O$1))/X3739,0)</f>
        <v>8</v>
      </c>
      <c r="Z3739" s="3">
        <f t="array" ref="Z3739">ROUNDDOWN(INDEX($A:$J,MATCH(W3739,$A:$A,0),COLUMN(H$1))/X3739,0)+Y3739</f>
        <v>8</v>
      </c>
      <c r="AA3739" s="5" t="str">
        <f>IFERROR(__xludf.DUMMYFUNCTION("SINGLE(XLOOKUP(W3739,A:A,M:M))"),"")</f>
        <v/>
      </c>
      <c r="AB3739" s="3">
        <f t="array" ref="AB3739">ROUNDDOWN(INDEX($A:$N,MATCH(W3739,$A:$A,0),COLUMN(N$1))/X3739,0)+Z3739</f>
        <v>8</v>
      </c>
      <c r="AC3739" s="3" t="str">
        <f t="array" ref="AC3739">INDEX($A:$P,MATCH(W3739,$A:$A,0),COLUMN(P$1))</f>
        <v>OD</v>
      </c>
      <c r="AD3739" s="3" t="s">
        <v>3362</v>
      </c>
      <c r="AE3739" s="3">
        <v>4.0</v>
      </c>
      <c r="AF3739" s="3">
        <f t="array" ref="AF3739">ROUNDDOWN(INDEX($A:$O,MATCH(AD3739,$A:$A,0),COLUMN(O$1))/AE3739,0)</f>
        <v>18</v>
      </c>
      <c r="AG3739" s="3">
        <f t="array" ref="AG3739">ROUNDDOWN(INDEX($A:$J,MATCH(AD3739,$A:$A,0),COLUMN(H$1))/AE3739,0)+AF3739</f>
        <v>18</v>
      </c>
      <c r="AH3739" s="5" t="str">
        <f>IFERROR(__xludf.DUMMYFUNCTION("SINGLE(XLOOKUP(AD3739,A:A,M:M))"),"")</f>
        <v/>
      </c>
      <c r="AI3739" s="3">
        <f t="array" ref="AI3739">ROUNDDOWN(INDEX($A:$N,MATCH(AD3739,$A:$A,0),COLUMN(N$1))/AE3739,0)+AG3739</f>
        <v>18</v>
      </c>
      <c r="AJ3739" s="3" t="str">
        <f t="array" ref="AJ3739">INDEX($A:$P,MATCH(AD3739,$A:$A,0),COLUMN(P$1))</f>
        <v>OD</v>
      </c>
    </row>
    <row r="3740" ht="15.75" customHeight="1">
      <c r="A3740" s="3" t="s">
        <v>3394</v>
      </c>
      <c r="B3740" s="4">
        <v>8.40254333291E11</v>
      </c>
      <c r="D3740" s="3" t="s">
        <v>101</v>
      </c>
      <c r="G3740" s="4">
        <v>0.0</v>
      </c>
      <c r="I3740" s="4">
        <v>0.0</v>
      </c>
      <c r="J3740" s="4">
        <v>6.0</v>
      </c>
      <c r="K3740" s="4">
        <v>0.0</v>
      </c>
      <c r="L3740" s="4">
        <v>0.0</v>
      </c>
      <c r="O3740" s="6">
        <f t="shared" si="2"/>
        <v>6</v>
      </c>
      <c r="P3740" s="3" t="s">
        <v>102</v>
      </c>
      <c r="Q3740" s="3" t="str">
        <f t="shared" si="3"/>
        <v>OD</v>
      </c>
      <c r="R3740" s="3">
        <f t="shared" si="4"/>
        <v>6</v>
      </c>
      <c r="S3740" s="3">
        <f t="shared" si="5"/>
        <v>0</v>
      </c>
      <c r="T3740" s="7">
        <f t="shared" si="6"/>
        <v>6</v>
      </c>
      <c r="U3740" s="8">
        <f t="array" ref="U3740">IF(W3740&lt;&gt;0,MAX(IFERROR(INDEX(A:S,MATCH(W3740,A:A,0),COLUMN(M$2)),0),IFERROR(INDEX(A:S,MATCH(AD3740,A:A,0),COLUMN(M$2)),0),IFERROR(INDEX(A:S,MATCH(AK3740,A:A,0),COLUMN(M$2)),0),IFERROR(INDEX(A:S,MATCH(AR3740,A:A,0),COLUMN(M$2)),0)),M3740)</f>
        <v>0</v>
      </c>
      <c r="V3740" s="3">
        <f t="shared" si="7"/>
        <v>0</v>
      </c>
      <c r="W3740" s="3" t="s">
        <v>3374</v>
      </c>
      <c r="X3740" s="3">
        <v>4.0</v>
      </c>
      <c r="Y3740" s="3">
        <f t="array" ref="Y3740">ROUNDDOWN(INDEX($A:$O,MATCH(W3740,$A:$A,0),COLUMN(O$1))/X3740,0)</f>
        <v>11</v>
      </c>
      <c r="Z3740" s="3">
        <f t="array" ref="Z3740">ROUNDDOWN(INDEX($A:$J,MATCH(W3740,$A:$A,0),COLUMN(H$1))/X3740,0)+Y3740</f>
        <v>11</v>
      </c>
      <c r="AA3740" s="5" t="str">
        <f>IFERROR(__xludf.DUMMYFUNCTION("SINGLE(XLOOKUP(W3740,A:A,M:M))"),"")</f>
        <v/>
      </c>
      <c r="AB3740" s="3">
        <f t="array" ref="AB3740">ROUNDDOWN(INDEX($A:$N,MATCH(W3740,$A:$A,0),COLUMN(N$1))/X3740,0)+Z3740</f>
        <v>11</v>
      </c>
      <c r="AC3740" s="3" t="str">
        <f t="array" ref="AC3740">INDEX($A:$P,MATCH(W3740,$A:$A,0),COLUMN(P$1))</f>
        <v>OD</v>
      </c>
      <c r="AD3740" s="3" t="s">
        <v>3375</v>
      </c>
      <c r="AE3740" s="3">
        <v>1.0</v>
      </c>
      <c r="AF3740" s="3">
        <f t="array" ref="AF3740">ROUNDDOWN(INDEX($A:$O,MATCH(AD3740,$A:$A,0),COLUMN(O$1))/AE3740,0)</f>
        <v>6</v>
      </c>
      <c r="AG3740" s="3">
        <f t="array" ref="AG3740">ROUNDDOWN(INDEX($A:$J,MATCH(AD3740,$A:$A,0),COLUMN(H$1))/AE3740,0)+AF3740</f>
        <v>6</v>
      </c>
      <c r="AH3740" s="5" t="str">
        <f>IFERROR(__xludf.DUMMYFUNCTION("SINGLE(XLOOKUP(AD3740,A:A,M:M))"),"")</f>
        <v/>
      </c>
      <c r="AI3740" s="3">
        <f t="array" ref="AI3740">ROUNDDOWN(INDEX($A:$N,MATCH(AD3740,$A:$A,0),COLUMN(N$1))/AE3740,0)+AG3740</f>
        <v>6</v>
      </c>
      <c r="AJ3740" s="3" t="str">
        <f t="array" ref="AJ3740">INDEX($A:$P,MATCH(AD3740,$A:$A,0),COLUMN(P$1))</f>
        <v>OD</v>
      </c>
    </row>
    <row r="3741" ht="15.75" customHeight="1">
      <c r="A3741" s="3" t="s">
        <v>3395</v>
      </c>
      <c r="B3741" s="4">
        <v>8.40254332904E11</v>
      </c>
      <c r="D3741" s="3" t="s">
        <v>101</v>
      </c>
      <c r="G3741" s="4">
        <v>0.0</v>
      </c>
      <c r="I3741" s="4">
        <v>0.0</v>
      </c>
      <c r="J3741" s="4">
        <v>6.0</v>
      </c>
      <c r="K3741" s="4">
        <v>0.0</v>
      </c>
      <c r="L3741" s="4">
        <v>0.0</v>
      </c>
      <c r="O3741" s="6">
        <f t="shared" si="2"/>
        <v>6</v>
      </c>
      <c r="P3741" s="3" t="s">
        <v>102</v>
      </c>
      <c r="Q3741" s="3" t="str">
        <f t="shared" si="3"/>
        <v>OD</v>
      </c>
      <c r="R3741" s="3">
        <f t="shared" si="4"/>
        <v>6</v>
      </c>
      <c r="S3741" s="3">
        <f t="shared" si="5"/>
        <v>0</v>
      </c>
      <c r="T3741" s="7">
        <f t="shared" si="6"/>
        <v>6</v>
      </c>
      <c r="U3741" s="8">
        <f t="array" ref="U3741">IF(W3741&lt;&gt;0,MAX(IFERROR(INDEX(A:S,MATCH(W3741,A:A,0),COLUMN(M$2)),0),IFERROR(INDEX(A:S,MATCH(AD3741,A:A,0),COLUMN(M$2)),0),IFERROR(INDEX(A:S,MATCH(AK3741,A:A,0),COLUMN(M$2)),0),IFERROR(INDEX(A:S,MATCH(AR3741,A:A,0),COLUMN(M$2)),0)),M3741)</f>
        <v>0</v>
      </c>
      <c r="V3741" s="3">
        <f t="shared" si="7"/>
        <v>0</v>
      </c>
      <c r="W3741" s="3" t="s">
        <v>3375</v>
      </c>
      <c r="X3741" s="3">
        <v>1.0</v>
      </c>
      <c r="Y3741" s="3">
        <f t="array" ref="Y3741">ROUNDDOWN(INDEX($A:$O,MATCH(W3741,$A:$A,0),COLUMN(O$1))/X3741,0)</f>
        <v>6</v>
      </c>
      <c r="Z3741" s="3">
        <f t="array" ref="Z3741">ROUNDDOWN(INDEX($A:$J,MATCH(W3741,$A:$A,0),COLUMN(H$1))/X3741,0)+Y3741</f>
        <v>6</v>
      </c>
      <c r="AA3741" s="5" t="str">
        <f>IFERROR(__xludf.DUMMYFUNCTION("SINGLE(XLOOKUP(W3741,A:A,M:M))"),"")</f>
        <v/>
      </c>
      <c r="AB3741" s="3">
        <f t="array" ref="AB3741">ROUNDDOWN(INDEX($A:$N,MATCH(W3741,$A:$A,0),COLUMN(N$1))/X3741,0)+Z3741</f>
        <v>6</v>
      </c>
      <c r="AC3741" s="3" t="str">
        <f t="array" ref="AC3741">INDEX($A:$P,MATCH(W3741,$A:$A,0),COLUMN(P$1))</f>
        <v>OD</v>
      </c>
      <c r="AD3741" s="3" t="s">
        <v>3374</v>
      </c>
      <c r="AE3741" s="3">
        <v>6.0</v>
      </c>
      <c r="AF3741" s="3">
        <f t="array" ref="AF3741">ROUNDDOWN(INDEX($A:$O,MATCH(AD3741,$A:$A,0),COLUMN(O$1))/AE3741,0)</f>
        <v>7</v>
      </c>
      <c r="AG3741" s="3">
        <f t="array" ref="AG3741">ROUNDDOWN(INDEX($A:$J,MATCH(AD3741,$A:$A,0),COLUMN(H$1))/AE3741,0)+AF3741</f>
        <v>7</v>
      </c>
      <c r="AH3741" s="5" t="str">
        <f>IFERROR(__xludf.DUMMYFUNCTION("SINGLE(XLOOKUP(AD3741,A:A,M:M))"),"")</f>
        <v/>
      </c>
      <c r="AI3741" s="3">
        <f t="array" ref="AI3741">ROUNDDOWN(INDEX($A:$N,MATCH(AD3741,$A:$A,0),COLUMN(N$1))/AE3741,0)+AG3741</f>
        <v>7</v>
      </c>
      <c r="AJ3741" s="3" t="str">
        <f t="array" ref="AJ3741">INDEX($A:$P,MATCH(AD3741,$A:$A,0),COLUMN(P$1))</f>
        <v>OD</v>
      </c>
    </row>
    <row r="3742" ht="15.75" customHeight="1">
      <c r="A3742" s="3" t="s">
        <v>3396</v>
      </c>
      <c r="B3742" s="4">
        <v>7.95044878134E11</v>
      </c>
      <c r="D3742" s="3" t="s">
        <v>101</v>
      </c>
      <c r="G3742" s="4">
        <v>40.0</v>
      </c>
      <c r="I3742" s="4">
        <v>0.0</v>
      </c>
      <c r="J3742" s="4">
        <v>38.0</v>
      </c>
      <c r="K3742" s="4">
        <v>0.0</v>
      </c>
      <c r="L3742" s="4">
        <v>0.0</v>
      </c>
      <c r="M3742" s="5"/>
      <c r="O3742" s="6">
        <f t="shared" si="2"/>
        <v>40</v>
      </c>
      <c r="P3742" s="3" t="s">
        <v>137</v>
      </c>
      <c r="Q3742" s="3" t="str">
        <f t="shared" si="3"/>
        <v>LC BARSTL</v>
      </c>
      <c r="R3742" s="3">
        <f t="shared" si="4"/>
        <v>40</v>
      </c>
      <c r="S3742" s="3" t="str">
        <f t="shared" si="5"/>
        <v/>
      </c>
      <c r="T3742" s="7">
        <f t="shared" si="6"/>
        <v>40</v>
      </c>
      <c r="U3742" s="8" t="str">
        <f t="array" ref="U3742">IF(W3742&lt;&gt;0,MAX(IFERROR(INDEX(A:S,MATCH(W3742,A:A,0),COLUMN(M$2)),0),IFERROR(INDEX(A:S,MATCH(AD3742,A:A,0),COLUMN(M$2)),0),IFERROR(INDEX(A:S,MATCH(AK3742,A:A,0),COLUMN(M$2)),0),IFERROR(INDEX(A:S,MATCH(AR3742,A:A,0),COLUMN(M$2)),0)),M3742)</f>
        <v/>
      </c>
      <c r="V3742" s="3" t="str">
        <f t="shared" si="7"/>
        <v/>
      </c>
    </row>
    <row r="3743" ht="15.75" customHeight="1">
      <c r="A3743" s="3" t="s">
        <v>3397</v>
      </c>
      <c r="B3743" s="4">
        <v>7.95044878141E11</v>
      </c>
      <c r="D3743" s="3" t="s">
        <v>101</v>
      </c>
      <c r="G3743" s="4">
        <v>63.0</v>
      </c>
      <c r="I3743" s="4">
        <v>0.0</v>
      </c>
      <c r="J3743" s="4">
        <v>61.0</v>
      </c>
      <c r="K3743" s="4">
        <v>0.0</v>
      </c>
      <c r="L3743" s="4">
        <v>0.0</v>
      </c>
      <c r="M3743" s="5"/>
      <c r="O3743" s="6">
        <f t="shared" si="2"/>
        <v>63</v>
      </c>
      <c r="P3743" s="3" t="s">
        <v>137</v>
      </c>
      <c r="Q3743" s="3" t="str">
        <f t="shared" si="3"/>
        <v>LC BARSTL</v>
      </c>
      <c r="R3743" s="3">
        <f t="shared" si="4"/>
        <v>63</v>
      </c>
      <c r="S3743" s="3" t="str">
        <f t="shared" si="5"/>
        <v/>
      </c>
      <c r="T3743" s="7">
        <f t="shared" si="6"/>
        <v>63</v>
      </c>
      <c r="U3743" s="8" t="str">
        <f t="array" ref="U3743">IF(W3743&lt;&gt;0,MAX(IFERROR(INDEX(A:S,MATCH(W3743,A:A,0),COLUMN(M$2)),0),IFERROR(INDEX(A:S,MATCH(AD3743,A:A,0),COLUMN(M$2)),0),IFERROR(INDEX(A:S,MATCH(AK3743,A:A,0),COLUMN(M$2)),0),IFERROR(INDEX(A:S,MATCH(AR3743,A:A,0),COLUMN(M$2)),0)),M3743)</f>
        <v/>
      </c>
      <c r="V3743" s="3" t="str">
        <f t="shared" si="7"/>
        <v/>
      </c>
    </row>
    <row r="3744" ht="15.75" customHeight="1">
      <c r="A3744" s="3" t="s">
        <v>3398</v>
      </c>
      <c r="B3744" s="4">
        <v>7.95044878158E11</v>
      </c>
      <c r="D3744" s="3" t="s">
        <v>101</v>
      </c>
      <c r="G3744" s="4">
        <v>11.0</v>
      </c>
      <c r="I3744" s="4">
        <v>0.0</v>
      </c>
      <c r="J3744" s="4">
        <v>9.0</v>
      </c>
      <c r="K3744" s="4">
        <v>0.0</v>
      </c>
      <c r="L3744" s="4">
        <v>0.0</v>
      </c>
      <c r="M3744" s="5"/>
      <c r="O3744" s="6">
        <f t="shared" si="2"/>
        <v>11</v>
      </c>
      <c r="P3744" s="3" t="s">
        <v>137</v>
      </c>
      <c r="Q3744" s="3" t="str">
        <f t="shared" si="3"/>
        <v>LC BARSTL</v>
      </c>
      <c r="R3744" s="3">
        <f t="shared" si="4"/>
        <v>11</v>
      </c>
      <c r="S3744" s="3" t="str">
        <f t="shared" si="5"/>
        <v/>
      </c>
      <c r="T3744" s="7">
        <f t="shared" si="6"/>
        <v>11</v>
      </c>
      <c r="U3744" s="8" t="str">
        <f t="array" ref="U3744">IF(W3744&lt;&gt;0,MAX(IFERROR(INDEX(A:S,MATCH(W3744,A:A,0),COLUMN(M$2)),0),IFERROR(INDEX(A:S,MATCH(AD3744,A:A,0),COLUMN(M$2)),0),IFERROR(INDEX(A:S,MATCH(AK3744,A:A,0),COLUMN(M$2)),0),IFERROR(INDEX(A:S,MATCH(AR3744,A:A,0),COLUMN(M$2)),0)),M3744)</f>
        <v/>
      </c>
      <c r="V3744" s="3" t="str">
        <f t="shared" si="7"/>
        <v/>
      </c>
    </row>
    <row r="3745" ht="15.75" customHeight="1">
      <c r="A3745" s="3" t="s">
        <v>3399</v>
      </c>
      <c r="B3745" s="4">
        <v>7.95044878165E11</v>
      </c>
      <c r="D3745" s="3" t="s">
        <v>101</v>
      </c>
      <c r="G3745" s="4">
        <v>59.0</v>
      </c>
      <c r="I3745" s="4">
        <v>0.0</v>
      </c>
      <c r="J3745" s="4">
        <v>57.0</v>
      </c>
      <c r="K3745" s="4">
        <v>0.0</v>
      </c>
      <c r="L3745" s="4">
        <v>0.0</v>
      </c>
      <c r="O3745" s="6">
        <f t="shared" si="2"/>
        <v>59</v>
      </c>
      <c r="P3745" s="3" t="s">
        <v>137</v>
      </c>
      <c r="Q3745" s="3" t="str">
        <f t="shared" si="3"/>
        <v>LC BARSTL</v>
      </c>
      <c r="R3745" s="3">
        <f t="shared" si="4"/>
        <v>59</v>
      </c>
      <c r="S3745" s="3" t="str">
        <f t="shared" si="5"/>
        <v/>
      </c>
      <c r="T3745" s="7">
        <f t="shared" si="6"/>
        <v>59</v>
      </c>
      <c r="U3745" s="8" t="str">
        <f t="array" ref="U3745">IF(W3745&lt;&gt;0,MAX(IFERROR(INDEX(A:S,MATCH(W3745,A:A,0),COLUMN(M$2)),0),IFERROR(INDEX(A:S,MATCH(AD3745,A:A,0),COLUMN(M$2)),0),IFERROR(INDEX(A:S,MATCH(AK3745,A:A,0),COLUMN(M$2)),0),IFERROR(INDEX(A:S,MATCH(AR3745,A:A,0),COLUMN(M$2)),0)),M3745)</f>
        <v/>
      </c>
      <c r="V3745" s="3" t="str">
        <f t="shared" si="7"/>
        <v/>
      </c>
    </row>
    <row r="3746" ht="15.75" customHeight="1">
      <c r="A3746" s="3" t="s">
        <v>3400</v>
      </c>
      <c r="B3746" s="4">
        <v>7.95044878172E11</v>
      </c>
      <c r="D3746" s="3" t="s">
        <v>101</v>
      </c>
      <c r="G3746" s="4">
        <v>51.0</v>
      </c>
      <c r="I3746" s="4">
        <v>0.0</v>
      </c>
      <c r="J3746" s="4">
        <v>49.0</v>
      </c>
      <c r="K3746" s="4">
        <v>0.0</v>
      </c>
      <c r="L3746" s="4">
        <v>0.0</v>
      </c>
      <c r="O3746" s="6">
        <f t="shared" si="2"/>
        <v>51</v>
      </c>
      <c r="P3746" s="3" t="s">
        <v>137</v>
      </c>
      <c r="Q3746" s="3" t="str">
        <f t="shared" si="3"/>
        <v>LC BARSTL</v>
      </c>
      <c r="R3746" s="3">
        <f t="shared" si="4"/>
        <v>51</v>
      </c>
      <c r="S3746" s="3" t="str">
        <f t="shared" si="5"/>
        <v/>
      </c>
      <c r="T3746" s="7">
        <f t="shared" si="6"/>
        <v>51</v>
      </c>
      <c r="U3746" s="8" t="str">
        <f t="array" ref="U3746">IF(W3746&lt;&gt;0,MAX(IFERROR(INDEX(A:S,MATCH(W3746,A:A,0),COLUMN(M$2)),0),IFERROR(INDEX(A:S,MATCH(AD3746,A:A,0),COLUMN(M$2)),0),IFERROR(INDEX(A:S,MATCH(AK3746,A:A,0),COLUMN(M$2)),0),IFERROR(INDEX(A:S,MATCH(AR3746,A:A,0),COLUMN(M$2)),0)),M3746)</f>
        <v/>
      </c>
      <c r="V3746" s="3" t="str">
        <f t="shared" si="7"/>
        <v/>
      </c>
    </row>
    <row r="3747" ht="15.75" customHeight="1">
      <c r="A3747" s="3" t="s">
        <v>3401</v>
      </c>
      <c r="B3747" s="4">
        <v>7.95044878189E11</v>
      </c>
      <c r="D3747" s="3" t="s">
        <v>101</v>
      </c>
      <c r="G3747" s="4">
        <v>45.0</v>
      </c>
      <c r="I3747" s="4">
        <v>0.0</v>
      </c>
      <c r="J3747" s="4">
        <v>43.0</v>
      </c>
      <c r="K3747" s="4">
        <v>0.0</v>
      </c>
      <c r="L3747" s="4">
        <v>0.0</v>
      </c>
      <c r="O3747" s="6">
        <f t="shared" si="2"/>
        <v>45</v>
      </c>
      <c r="P3747" s="3" t="s">
        <v>137</v>
      </c>
      <c r="Q3747" s="3" t="str">
        <f t="shared" si="3"/>
        <v>LC BARSTL</v>
      </c>
      <c r="R3747" s="3">
        <f t="shared" si="4"/>
        <v>45</v>
      </c>
      <c r="S3747" s="3" t="str">
        <f t="shared" si="5"/>
        <v/>
      </c>
      <c r="T3747" s="7">
        <f t="shared" si="6"/>
        <v>45</v>
      </c>
      <c r="U3747" s="8" t="str">
        <f t="array" ref="U3747">IF(W3747&lt;&gt;0,MAX(IFERROR(INDEX(A:S,MATCH(W3747,A:A,0),COLUMN(M$2)),0),IFERROR(INDEX(A:S,MATCH(AD3747,A:A,0),COLUMN(M$2)),0),IFERROR(INDEX(A:S,MATCH(AK3747,A:A,0),COLUMN(M$2)),0),IFERROR(INDEX(A:S,MATCH(AR3747,A:A,0),COLUMN(M$2)),0)),M3747)</f>
        <v/>
      </c>
      <c r="V3747" s="3" t="str">
        <f t="shared" si="7"/>
        <v/>
      </c>
    </row>
    <row r="3748" ht="15.75" customHeight="1">
      <c r="A3748" s="3" t="s">
        <v>3402</v>
      </c>
      <c r="B3748" s="4">
        <v>7.95044878196E11</v>
      </c>
      <c r="D3748" s="3" t="s">
        <v>101</v>
      </c>
      <c r="G3748" s="4">
        <v>97.0</v>
      </c>
      <c r="I3748" s="4">
        <v>0.0</v>
      </c>
      <c r="J3748" s="4">
        <v>95.0</v>
      </c>
      <c r="K3748" s="4">
        <v>0.0</v>
      </c>
      <c r="L3748" s="4">
        <v>0.0</v>
      </c>
      <c r="M3748" s="5"/>
      <c r="O3748" s="6">
        <f t="shared" si="2"/>
        <v>97</v>
      </c>
      <c r="P3748" s="3" t="s">
        <v>137</v>
      </c>
      <c r="Q3748" s="3" t="str">
        <f t="shared" si="3"/>
        <v>LC BARSTL</v>
      </c>
      <c r="R3748" s="3">
        <f t="shared" si="4"/>
        <v>97</v>
      </c>
      <c r="S3748" s="3" t="str">
        <f t="shared" si="5"/>
        <v/>
      </c>
      <c r="T3748" s="7">
        <f t="shared" si="6"/>
        <v>97</v>
      </c>
      <c r="U3748" s="8" t="str">
        <f t="array" ref="U3748">IF(W3748&lt;&gt;0,MAX(IFERROR(INDEX(A:S,MATCH(W3748,A:A,0),COLUMN(M$2)),0),IFERROR(INDEX(A:S,MATCH(AD3748,A:A,0),COLUMN(M$2)),0),IFERROR(INDEX(A:S,MATCH(AK3748,A:A,0),COLUMN(M$2)),0),IFERROR(INDEX(A:S,MATCH(AR3748,A:A,0),COLUMN(M$2)),0)),M3748)</f>
        <v/>
      </c>
      <c r="V3748" s="3" t="str">
        <f t="shared" si="7"/>
        <v/>
      </c>
    </row>
    <row r="3749" ht="15.75" customHeight="1">
      <c r="A3749" s="3" t="s">
        <v>3403</v>
      </c>
      <c r="B3749" s="4">
        <v>7.95044878202E11</v>
      </c>
      <c r="D3749" s="3" t="s">
        <v>101</v>
      </c>
      <c r="G3749" s="4">
        <v>22.0</v>
      </c>
      <c r="H3749" s="3">
        <v>80.0</v>
      </c>
      <c r="I3749" s="4">
        <v>2.0</v>
      </c>
      <c r="J3749" s="4">
        <v>18.0</v>
      </c>
      <c r="K3749" s="4">
        <v>0.0</v>
      </c>
      <c r="L3749" s="4">
        <v>0.0</v>
      </c>
      <c r="M3749" s="5">
        <v>45264.0</v>
      </c>
      <c r="O3749" s="6">
        <f t="shared" si="2"/>
        <v>20</v>
      </c>
      <c r="P3749" s="3" t="s">
        <v>137</v>
      </c>
      <c r="Q3749" s="3" t="str">
        <f t="shared" si="3"/>
        <v>LC BARSTL</v>
      </c>
      <c r="R3749" s="3">
        <f t="shared" si="4"/>
        <v>20</v>
      </c>
      <c r="S3749" s="3">
        <f t="shared" si="5"/>
        <v>80</v>
      </c>
      <c r="T3749" s="7">
        <f t="shared" si="6"/>
        <v>20</v>
      </c>
      <c r="U3749" s="8">
        <f t="array" ref="U3749">IF(W3749&lt;&gt;0,MAX(IFERROR(INDEX(A:S,MATCH(W3749,A:A,0),COLUMN(M$2)),0),IFERROR(INDEX(A:S,MATCH(AD3749,A:A,0),COLUMN(M$2)),0),IFERROR(INDEX(A:S,MATCH(AK3749,A:A,0),COLUMN(M$2)),0),IFERROR(INDEX(A:S,MATCH(AR3749,A:A,0),COLUMN(M$2)),0)),M3749)</f>
        <v>45264</v>
      </c>
      <c r="V3749" s="3" t="str">
        <f t="shared" si="7"/>
        <v/>
      </c>
    </row>
    <row r="3750" ht="15.75" customHeight="1">
      <c r="A3750" s="3" t="s">
        <v>3404</v>
      </c>
      <c r="B3750" s="4">
        <v>7.95044878219E11</v>
      </c>
      <c r="D3750" s="3" t="s">
        <v>101</v>
      </c>
      <c r="G3750" s="4">
        <v>28.0</v>
      </c>
      <c r="I3750" s="4">
        <v>0.0</v>
      </c>
      <c r="J3750" s="4">
        <v>26.0</v>
      </c>
      <c r="K3750" s="4">
        <v>0.0</v>
      </c>
      <c r="L3750" s="4">
        <v>0.0</v>
      </c>
      <c r="M3750" s="5"/>
      <c r="O3750" s="6">
        <f t="shared" si="2"/>
        <v>28</v>
      </c>
      <c r="P3750" s="3" t="s">
        <v>137</v>
      </c>
      <c r="Q3750" s="3" t="str">
        <f t="shared" si="3"/>
        <v>LC BARSTL</v>
      </c>
      <c r="R3750" s="3">
        <f t="shared" si="4"/>
        <v>28</v>
      </c>
      <c r="S3750" s="3" t="str">
        <f t="shared" si="5"/>
        <v/>
      </c>
      <c r="T3750" s="7">
        <f t="shared" si="6"/>
        <v>28</v>
      </c>
      <c r="U3750" s="8" t="str">
        <f t="array" ref="U3750">IF(W3750&lt;&gt;0,MAX(IFERROR(INDEX(A:S,MATCH(W3750,A:A,0),COLUMN(M$2)),0),IFERROR(INDEX(A:S,MATCH(AD3750,A:A,0),COLUMN(M$2)),0),IFERROR(INDEX(A:S,MATCH(AK3750,A:A,0),COLUMN(M$2)),0),IFERROR(INDEX(A:S,MATCH(AR3750,A:A,0),COLUMN(M$2)),0)),M3750)</f>
        <v/>
      </c>
      <c r="V3750" s="3" t="str">
        <f t="shared" si="7"/>
        <v/>
      </c>
    </row>
    <row r="3751" ht="15.75" customHeight="1">
      <c r="A3751" s="3" t="s">
        <v>3405</v>
      </c>
      <c r="B3751" s="4">
        <v>7.95044878226E11</v>
      </c>
      <c r="D3751" s="3" t="s">
        <v>101</v>
      </c>
      <c r="G3751" s="4">
        <v>38.0</v>
      </c>
      <c r="I3751" s="4">
        <v>0.0</v>
      </c>
      <c r="J3751" s="4">
        <v>36.0</v>
      </c>
      <c r="K3751" s="4">
        <v>0.0</v>
      </c>
      <c r="L3751" s="4">
        <v>0.0</v>
      </c>
      <c r="O3751" s="6">
        <f t="shared" si="2"/>
        <v>38</v>
      </c>
      <c r="P3751" s="3" t="s">
        <v>137</v>
      </c>
      <c r="Q3751" s="3" t="str">
        <f t="shared" si="3"/>
        <v>LC BARSTL</v>
      </c>
      <c r="R3751" s="3">
        <f t="shared" si="4"/>
        <v>38</v>
      </c>
      <c r="S3751" s="3" t="str">
        <f t="shared" si="5"/>
        <v/>
      </c>
      <c r="T3751" s="7">
        <f t="shared" si="6"/>
        <v>38</v>
      </c>
      <c r="U3751" s="8" t="str">
        <f t="array" ref="U3751">IF(W3751&lt;&gt;0,MAX(IFERROR(INDEX(A:S,MATCH(W3751,A:A,0),COLUMN(M$2)),0),IFERROR(INDEX(A:S,MATCH(AD3751,A:A,0),COLUMN(M$2)),0),IFERROR(INDEX(A:S,MATCH(AK3751,A:A,0),COLUMN(M$2)),0),IFERROR(INDEX(A:S,MATCH(AR3751,A:A,0),COLUMN(M$2)),0)),M3751)</f>
        <v/>
      </c>
      <c r="V3751" s="3" t="str">
        <f t="shared" si="7"/>
        <v/>
      </c>
    </row>
    <row r="3752" ht="15.75" customHeight="1">
      <c r="A3752" s="3" t="s">
        <v>3406</v>
      </c>
      <c r="B3752" s="4">
        <v>7.95044878233E11</v>
      </c>
      <c r="D3752" s="3" t="s">
        <v>101</v>
      </c>
      <c r="G3752" s="4">
        <v>33.0</v>
      </c>
      <c r="I3752" s="4">
        <v>0.0</v>
      </c>
      <c r="J3752" s="4">
        <v>31.0</v>
      </c>
      <c r="K3752" s="4">
        <v>0.0</v>
      </c>
      <c r="L3752" s="4">
        <v>0.0</v>
      </c>
      <c r="M3752" s="5"/>
      <c r="O3752" s="6">
        <f t="shared" si="2"/>
        <v>33</v>
      </c>
      <c r="P3752" s="3" t="s">
        <v>137</v>
      </c>
      <c r="Q3752" s="3" t="str">
        <f t="shared" si="3"/>
        <v>LC BARSTL</v>
      </c>
      <c r="R3752" s="3">
        <f t="shared" si="4"/>
        <v>33</v>
      </c>
      <c r="S3752" s="3" t="str">
        <f t="shared" si="5"/>
        <v/>
      </c>
      <c r="T3752" s="7">
        <f t="shared" si="6"/>
        <v>33</v>
      </c>
      <c r="U3752" s="8" t="str">
        <f t="array" ref="U3752">IF(W3752&lt;&gt;0,MAX(IFERROR(INDEX(A:S,MATCH(W3752,A:A,0),COLUMN(M$2)),0),IFERROR(INDEX(A:S,MATCH(AD3752,A:A,0),COLUMN(M$2)),0),IFERROR(INDEX(A:S,MATCH(AK3752,A:A,0),COLUMN(M$2)),0),IFERROR(INDEX(A:S,MATCH(AR3752,A:A,0),COLUMN(M$2)),0)),M3752)</f>
        <v/>
      </c>
      <c r="V3752" s="3" t="str">
        <f t="shared" si="7"/>
        <v/>
      </c>
    </row>
    <row r="3753" ht="15.75" customHeight="1">
      <c r="A3753" s="3" t="s">
        <v>3407</v>
      </c>
      <c r="B3753" s="4">
        <v>7.9504487824E11</v>
      </c>
      <c r="D3753" s="3" t="s">
        <v>101</v>
      </c>
      <c r="G3753" s="4">
        <v>48.0</v>
      </c>
      <c r="I3753" s="4">
        <v>0.0</v>
      </c>
      <c r="J3753" s="4">
        <v>46.0</v>
      </c>
      <c r="K3753" s="4">
        <v>0.0</v>
      </c>
      <c r="L3753" s="4">
        <v>0.0</v>
      </c>
      <c r="O3753" s="6">
        <f t="shared" si="2"/>
        <v>48</v>
      </c>
      <c r="P3753" s="3" t="s">
        <v>137</v>
      </c>
      <c r="Q3753" s="3" t="str">
        <f t="shared" si="3"/>
        <v>LC BARSTL</v>
      </c>
      <c r="R3753" s="3">
        <f t="shared" si="4"/>
        <v>48</v>
      </c>
      <c r="S3753" s="3" t="str">
        <f t="shared" si="5"/>
        <v/>
      </c>
      <c r="T3753" s="7">
        <f t="shared" si="6"/>
        <v>48</v>
      </c>
      <c r="U3753" s="8" t="str">
        <f t="array" ref="U3753">IF(W3753&lt;&gt;0,MAX(IFERROR(INDEX(A:S,MATCH(W3753,A:A,0),COLUMN(M$2)),0),IFERROR(INDEX(A:S,MATCH(AD3753,A:A,0),COLUMN(M$2)),0),IFERROR(INDEX(A:S,MATCH(AK3753,A:A,0),COLUMN(M$2)),0),IFERROR(INDEX(A:S,MATCH(AR3753,A:A,0),COLUMN(M$2)),0)),M3753)</f>
        <v/>
      </c>
      <c r="V3753" s="3" t="str">
        <f t="shared" si="7"/>
        <v/>
      </c>
    </row>
    <row r="3754" ht="15.75" customHeight="1">
      <c r="A3754" s="3" t="s">
        <v>3408</v>
      </c>
      <c r="B3754" s="4">
        <v>7.95044878257E11</v>
      </c>
      <c r="D3754" s="3" t="s">
        <v>101</v>
      </c>
      <c r="G3754" s="4">
        <v>1.0</v>
      </c>
      <c r="I3754" s="4">
        <v>1.0</v>
      </c>
      <c r="J3754" s="4">
        <v>0.0</v>
      </c>
      <c r="K3754" s="4">
        <v>0.0</v>
      </c>
      <c r="L3754" s="4">
        <v>0.0</v>
      </c>
      <c r="M3754" s="5">
        <v>45266.0</v>
      </c>
      <c r="N3754" s="3">
        <v>90.0</v>
      </c>
      <c r="O3754" s="6">
        <f t="shared" si="2"/>
        <v>0</v>
      </c>
      <c r="P3754" s="3" t="s">
        <v>137</v>
      </c>
      <c r="Q3754" s="3" t="str">
        <f t="shared" si="3"/>
        <v>LC BARSTL</v>
      </c>
      <c r="R3754" s="3">
        <f t="shared" si="4"/>
        <v>0</v>
      </c>
      <c r="S3754" s="3" t="str">
        <f t="shared" si="5"/>
        <v/>
      </c>
      <c r="T3754" s="7">
        <f t="shared" si="6"/>
        <v>0</v>
      </c>
      <c r="U3754" s="8">
        <f t="array" ref="U3754">IF(W3754&lt;&gt;0,MAX(IFERROR(INDEX(A:S,MATCH(W3754,A:A,0),COLUMN(M$2)),0),IFERROR(INDEX(A:S,MATCH(AD3754,A:A,0),COLUMN(M$2)),0),IFERROR(INDEX(A:S,MATCH(AK3754,A:A,0),COLUMN(M$2)),0),IFERROR(INDEX(A:S,MATCH(AR3754,A:A,0),COLUMN(M$2)),0)),M3754)</f>
        <v>45266</v>
      </c>
      <c r="V3754" s="3">
        <f t="shared" si="7"/>
        <v>90</v>
      </c>
    </row>
    <row r="3755" ht="15.75" customHeight="1">
      <c r="A3755" s="3" t="s">
        <v>3409</v>
      </c>
      <c r="B3755" s="4">
        <v>7.95044878264E11</v>
      </c>
      <c r="D3755" s="3" t="s">
        <v>101</v>
      </c>
      <c r="G3755" s="4">
        <v>28.0</v>
      </c>
      <c r="I3755" s="4">
        <v>0.0</v>
      </c>
      <c r="J3755" s="4">
        <v>26.0</v>
      </c>
      <c r="K3755" s="4">
        <v>0.0</v>
      </c>
      <c r="L3755" s="4">
        <v>0.0</v>
      </c>
      <c r="M3755" s="5"/>
      <c r="O3755" s="6">
        <f t="shared" si="2"/>
        <v>28</v>
      </c>
      <c r="P3755" s="3" t="s">
        <v>137</v>
      </c>
      <c r="Q3755" s="3" t="str">
        <f t="shared" si="3"/>
        <v>LC BARSTL</v>
      </c>
      <c r="R3755" s="3">
        <f t="shared" si="4"/>
        <v>28</v>
      </c>
      <c r="S3755" s="3" t="str">
        <f t="shared" si="5"/>
        <v/>
      </c>
      <c r="T3755" s="7">
        <f t="shared" si="6"/>
        <v>28</v>
      </c>
      <c r="U3755" s="8" t="str">
        <f t="array" ref="U3755">IF(W3755&lt;&gt;0,MAX(IFERROR(INDEX(A:S,MATCH(W3755,A:A,0),COLUMN(M$2)),0),IFERROR(INDEX(A:S,MATCH(AD3755,A:A,0),COLUMN(M$2)),0),IFERROR(INDEX(A:S,MATCH(AK3755,A:A,0),COLUMN(M$2)),0),IFERROR(INDEX(A:S,MATCH(AR3755,A:A,0),COLUMN(M$2)),0)),M3755)</f>
        <v/>
      </c>
      <c r="V3755" s="3" t="str">
        <f t="shared" si="7"/>
        <v/>
      </c>
    </row>
    <row r="3756" ht="15.75" customHeight="1">
      <c r="A3756" s="3" t="s">
        <v>3909</v>
      </c>
      <c r="B3756" s="4">
        <v>8.40254332072E11</v>
      </c>
      <c r="D3756" s="3" t="s">
        <v>101</v>
      </c>
      <c r="G3756" s="4">
        <v>1.0</v>
      </c>
      <c r="H3756" s="3">
        <v>370.0</v>
      </c>
      <c r="I3756" s="4">
        <v>268.0</v>
      </c>
      <c r="J3756" s="4">
        <v>0.0</v>
      </c>
      <c r="K3756" s="4">
        <v>0.0</v>
      </c>
      <c r="L3756" s="4">
        <v>0.0</v>
      </c>
      <c r="M3756" s="5">
        <v>45257.0</v>
      </c>
      <c r="N3756" s="3">
        <v>500.0</v>
      </c>
      <c r="O3756" s="6">
        <f t="shared" si="2"/>
        <v>-267</v>
      </c>
      <c r="P3756" s="3" t="s">
        <v>137</v>
      </c>
      <c r="Q3756" s="3" t="str">
        <f t="shared" si="3"/>
        <v>LC BARSTL</v>
      </c>
      <c r="R3756" s="3">
        <f t="shared" si="4"/>
        <v>-267</v>
      </c>
      <c r="S3756" s="3">
        <f t="shared" si="5"/>
        <v>370</v>
      </c>
      <c r="T3756" s="7">
        <f t="shared" si="6"/>
        <v>0</v>
      </c>
      <c r="U3756" s="8">
        <f t="array" ref="U3756">IF(W3756&lt;&gt;0,MAX(IFERROR(INDEX(A:S,MATCH(W3756,A:A,0),COLUMN(M$2)),0),IFERROR(INDEX(A:S,MATCH(AD3756,A:A,0),COLUMN(M$2)),0),IFERROR(INDEX(A:S,MATCH(AK3756,A:A,0),COLUMN(M$2)),0),IFERROR(INDEX(A:S,MATCH(AR3756,A:A,0),COLUMN(M$2)),0)),M3756)</f>
        <v>45257</v>
      </c>
      <c r="V3756" s="3">
        <f t="shared" si="7"/>
        <v>500</v>
      </c>
    </row>
    <row r="3757" ht="15.75" customHeight="1">
      <c r="A3757" s="3" t="s">
        <v>3910</v>
      </c>
      <c r="B3757" s="4">
        <v>8.40254332089E11</v>
      </c>
      <c r="D3757" s="3" t="s">
        <v>101</v>
      </c>
      <c r="G3757" s="4">
        <v>14.0</v>
      </c>
      <c r="I3757" s="4">
        <v>5.0</v>
      </c>
      <c r="J3757" s="4">
        <v>7.0</v>
      </c>
      <c r="K3757" s="4">
        <v>0.0</v>
      </c>
      <c r="L3757" s="4">
        <v>0.0</v>
      </c>
      <c r="M3757" s="5">
        <v>45282.0</v>
      </c>
      <c r="N3757" s="3">
        <v>45.0</v>
      </c>
      <c r="O3757" s="6">
        <f t="shared" si="2"/>
        <v>9</v>
      </c>
      <c r="P3757" s="3" t="s">
        <v>137</v>
      </c>
      <c r="Q3757" s="3" t="str">
        <f t="shared" si="3"/>
        <v>LC BARSTL</v>
      </c>
      <c r="R3757" s="3">
        <f t="shared" si="4"/>
        <v>9</v>
      </c>
      <c r="S3757" s="3" t="str">
        <f t="shared" si="5"/>
        <v/>
      </c>
      <c r="T3757" s="7">
        <f t="shared" si="6"/>
        <v>9</v>
      </c>
      <c r="U3757" s="8">
        <f t="array" ref="U3757">IF(W3757&lt;&gt;0,MAX(IFERROR(INDEX(A:S,MATCH(W3757,A:A,0),COLUMN(M$2)),0),IFERROR(INDEX(A:S,MATCH(AD3757,A:A,0),COLUMN(M$2)),0),IFERROR(INDEX(A:S,MATCH(AK3757,A:A,0),COLUMN(M$2)),0),IFERROR(INDEX(A:S,MATCH(AR3757,A:A,0),COLUMN(M$2)),0)),M3757)</f>
        <v>45282</v>
      </c>
      <c r="V3757" s="3">
        <f t="shared" si="7"/>
        <v>45</v>
      </c>
    </row>
    <row r="3758" ht="15.75" customHeight="1">
      <c r="A3758" s="3" t="s">
        <v>3911</v>
      </c>
      <c r="B3758" s="4">
        <v>8.40254332034E11</v>
      </c>
      <c r="D3758" s="3" t="s">
        <v>101</v>
      </c>
      <c r="G3758" s="4">
        <v>80.0</v>
      </c>
      <c r="H3758" s="3">
        <v>370.0</v>
      </c>
      <c r="I3758" s="4">
        <v>95.0</v>
      </c>
      <c r="J3758" s="4">
        <v>0.0</v>
      </c>
      <c r="K3758" s="4">
        <v>0.0</v>
      </c>
      <c r="L3758" s="4">
        <v>0.0</v>
      </c>
      <c r="M3758" s="5">
        <v>45257.0</v>
      </c>
      <c r="N3758" s="3">
        <v>110.0</v>
      </c>
      <c r="O3758" s="6">
        <f t="shared" si="2"/>
        <v>-15</v>
      </c>
      <c r="P3758" s="3" t="s">
        <v>137</v>
      </c>
      <c r="Q3758" s="3" t="str">
        <f t="shared" si="3"/>
        <v>LC BARSTL</v>
      </c>
      <c r="R3758" s="3">
        <f t="shared" si="4"/>
        <v>-15</v>
      </c>
      <c r="S3758" s="3">
        <f t="shared" si="5"/>
        <v>370</v>
      </c>
      <c r="T3758" s="7">
        <f t="shared" si="6"/>
        <v>0</v>
      </c>
      <c r="U3758" s="8">
        <f t="array" ref="U3758">IF(W3758&lt;&gt;0,MAX(IFERROR(INDEX(A:S,MATCH(W3758,A:A,0),COLUMN(M$2)),0),IFERROR(INDEX(A:S,MATCH(AD3758,A:A,0),COLUMN(M$2)),0),IFERROR(INDEX(A:S,MATCH(AK3758,A:A,0),COLUMN(M$2)),0),IFERROR(INDEX(A:S,MATCH(AR3758,A:A,0),COLUMN(M$2)),0)),M3758)</f>
        <v>45257</v>
      </c>
      <c r="V3758" s="3">
        <f t="shared" si="7"/>
        <v>110</v>
      </c>
    </row>
    <row r="3759" ht="15.75" customHeight="1">
      <c r="A3759" s="3" t="s">
        <v>3912</v>
      </c>
      <c r="B3759" s="4">
        <v>8.40254332041E11</v>
      </c>
      <c r="D3759" s="3" t="s">
        <v>101</v>
      </c>
      <c r="G3759" s="4">
        <v>12.0</v>
      </c>
      <c r="I3759" s="4">
        <v>2.0</v>
      </c>
      <c r="J3759" s="4">
        <v>8.0</v>
      </c>
      <c r="K3759" s="4">
        <v>0.0</v>
      </c>
      <c r="L3759" s="4">
        <v>0.0</v>
      </c>
      <c r="O3759" s="6">
        <f t="shared" si="2"/>
        <v>10</v>
      </c>
      <c r="P3759" s="3" t="s">
        <v>137</v>
      </c>
      <c r="Q3759" s="3" t="str">
        <f t="shared" si="3"/>
        <v>LC BARSTL</v>
      </c>
      <c r="R3759" s="3">
        <f t="shared" si="4"/>
        <v>10</v>
      </c>
      <c r="S3759" s="3" t="str">
        <f t="shared" si="5"/>
        <v/>
      </c>
      <c r="T3759" s="7">
        <f t="shared" si="6"/>
        <v>10</v>
      </c>
      <c r="U3759" s="8" t="str">
        <f t="array" ref="U3759">IF(W3759&lt;&gt;0,MAX(IFERROR(INDEX(A:S,MATCH(W3759,A:A,0),COLUMN(M$2)),0),IFERROR(INDEX(A:S,MATCH(AD3759,A:A,0),COLUMN(M$2)),0),IFERROR(INDEX(A:S,MATCH(AK3759,A:A,0),COLUMN(M$2)),0),IFERROR(INDEX(A:S,MATCH(AR3759,A:A,0),COLUMN(M$2)),0)),M3759)</f>
        <v/>
      </c>
      <c r="V3759" s="3" t="str">
        <f t="shared" si="7"/>
        <v/>
      </c>
    </row>
    <row r="3760" ht="15.75" customHeight="1">
      <c r="A3760" s="3" t="s">
        <v>3913</v>
      </c>
      <c r="B3760" s="4">
        <v>8.4025433201E11</v>
      </c>
      <c r="D3760" s="3" t="s">
        <v>101</v>
      </c>
      <c r="G3760" s="4">
        <v>247.0</v>
      </c>
      <c r="I3760" s="4">
        <v>26.0</v>
      </c>
      <c r="J3760" s="4">
        <v>219.0</v>
      </c>
      <c r="K3760" s="4">
        <v>0.0</v>
      </c>
      <c r="L3760" s="4">
        <v>0.0</v>
      </c>
      <c r="M3760" s="5"/>
      <c r="O3760" s="6">
        <f t="shared" si="2"/>
        <v>221</v>
      </c>
      <c r="P3760" s="3" t="s">
        <v>137</v>
      </c>
      <c r="Q3760" s="3" t="str">
        <f t="shared" si="3"/>
        <v>LC BARSTL</v>
      </c>
      <c r="R3760" s="3">
        <f t="shared" si="4"/>
        <v>221</v>
      </c>
      <c r="S3760" s="3" t="str">
        <f t="shared" si="5"/>
        <v/>
      </c>
      <c r="T3760" s="7">
        <f t="shared" si="6"/>
        <v>221</v>
      </c>
      <c r="U3760" s="8" t="str">
        <f t="array" ref="U3760">IF(W3760&lt;&gt;0,MAX(IFERROR(INDEX(A:S,MATCH(W3760,A:A,0),COLUMN(M$2)),0),IFERROR(INDEX(A:S,MATCH(AD3760,A:A,0),COLUMN(M$2)),0),IFERROR(INDEX(A:S,MATCH(AK3760,A:A,0),COLUMN(M$2)),0),IFERROR(INDEX(A:S,MATCH(AR3760,A:A,0),COLUMN(M$2)),0)),M3760)</f>
        <v/>
      </c>
      <c r="V3760" s="3" t="str">
        <f t="shared" si="7"/>
        <v/>
      </c>
    </row>
    <row r="3761" ht="15.75" customHeight="1">
      <c r="A3761" s="3" t="s">
        <v>3914</v>
      </c>
      <c r="B3761" s="4">
        <v>8.40254332027E11</v>
      </c>
      <c r="D3761" s="3" t="s">
        <v>101</v>
      </c>
      <c r="G3761" s="4">
        <v>118.0</v>
      </c>
      <c r="I3761" s="4">
        <v>9.0</v>
      </c>
      <c r="J3761" s="4">
        <v>107.0</v>
      </c>
      <c r="K3761" s="4">
        <v>0.0</v>
      </c>
      <c r="L3761" s="4">
        <v>0.0</v>
      </c>
      <c r="M3761" s="5"/>
      <c r="O3761" s="6">
        <f t="shared" si="2"/>
        <v>109</v>
      </c>
      <c r="P3761" s="3" t="s">
        <v>137</v>
      </c>
      <c r="Q3761" s="3" t="str">
        <f t="shared" si="3"/>
        <v>LC BARSTL</v>
      </c>
      <c r="R3761" s="3">
        <f t="shared" si="4"/>
        <v>109</v>
      </c>
      <c r="S3761" s="3" t="str">
        <f t="shared" si="5"/>
        <v/>
      </c>
      <c r="T3761" s="7">
        <f t="shared" si="6"/>
        <v>109</v>
      </c>
      <c r="U3761" s="8" t="str">
        <f t="array" ref="U3761">IF(W3761&lt;&gt;0,MAX(IFERROR(INDEX(A:S,MATCH(W3761,A:A,0),COLUMN(M$2)),0),IFERROR(INDEX(A:S,MATCH(AD3761,A:A,0),COLUMN(M$2)),0),IFERROR(INDEX(A:S,MATCH(AK3761,A:A,0),COLUMN(M$2)),0),IFERROR(INDEX(A:S,MATCH(AR3761,A:A,0),COLUMN(M$2)),0)),M3761)</f>
        <v/>
      </c>
      <c r="V3761" s="3" t="str">
        <f t="shared" si="7"/>
        <v/>
      </c>
    </row>
    <row r="3762" ht="15.75" customHeight="1">
      <c r="A3762" s="3" t="s">
        <v>3915</v>
      </c>
      <c r="B3762" s="4">
        <v>8.40254332058E11</v>
      </c>
      <c r="D3762" s="3" t="s">
        <v>101</v>
      </c>
      <c r="G3762" s="4">
        <v>117.0</v>
      </c>
      <c r="H3762" s="3">
        <v>100.0</v>
      </c>
      <c r="I3762" s="4">
        <v>19.0</v>
      </c>
      <c r="J3762" s="4">
        <v>96.0</v>
      </c>
      <c r="K3762" s="4">
        <v>0.0</v>
      </c>
      <c r="L3762" s="4">
        <v>0.0</v>
      </c>
      <c r="M3762" s="5">
        <v>45257.0</v>
      </c>
      <c r="N3762" s="3">
        <v>140.0</v>
      </c>
      <c r="O3762" s="6">
        <f t="shared" si="2"/>
        <v>98</v>
      </c>
      <c r="P3762" s="3" t="s">
        <v>137</v>
      </c>
      <c r="Q3762" s="3" t="str">
        <f t="shared" si="3"/>
        <v>LC BARSTL</v>
      </c>
      <c r="R3762" s="3">
        <f t="shared" si="4"/>
        <v>98</v>
      </c>
      <c r="S3762" s="3">
        <f t="shared" si="5"/>
        <v>100</v>
      </c>
      <c r="T3762" s="7">
        <f t="shared" si="6"/>
        <v>98</v>
      </c>
      <c r="U3762" s="8">
        <f t="array" ref="U3762">IF(W3762&lt;&gt;0,MAX(IFERROR(INDEX(A:S,MATCH(W3762,A:A,0),COLUMN(M$2)),0),IFERROR(INDEX(A:S,MATCH(AD3762,A:A,0),COLUMN(M$2)),0),IFERROR(INDEX(A:S,MATCH(AK3762,A:A,0),COLUMN(M$2)),0),IFERROR(INDEX(A:S,MATCH(AR3762,A:A,0),COLUMN(M$2)),0)),M3762)</f>
        <v>45257</v>
      </c>
      <c r="V3762" s="3">
        <f t="shared" si="7"/>
        <v>140</v>
      </c>
    </row>
    <row r="3763" ht="15.75" customHeight="1">
      <c r="A3763" s="3" t="s">
        <v>3916</v>
      </c>
      <c r="B3763" s="4">
        <v>8.40254332065E11</v>
      </c>
      <c r="D3763" s="3" t="s">
        <v>101</v>
      </c>
      <c r="G3763" s="4">
        <v>120.0</v>
      </c>
      <c r="I3763" s="4">
        <v>0.0</v>
      </c>
      <c r="J3763" s="4">
        <v>118.0</v>
      </c>
      <c r="K3763" s="4">
        <v>0.0</v>
      </c>
      <c r="L3763" s="4">
        <v>0.0</v>
      </c>
      <c r="M3763" s="5"/>
      <c r="O3763" s="6">
        <f t="shared" si="2"/>
        <v>120</v>
      </c>
      <c r="P3763" s="3" t="s">
        <v>137</v>
      </c>
      <c r="Q3763" s="3" t="str">
        <f t="shared" si="3"/>
        <v>LC BARSTL</v>
      </c>
      <c r="R3763" s="3">
        <f t="shared" si="4"/>
        <v>120</v>
      </c>
      <c r="S3763" s="3" t="str">
        <f t="shared" si="5"/>
        <v/>
      </c>
      <c r="T3763" s="7">
        <f t="shared" si="6"/>
        <v>120</v>
      </c>
      <c r="U3763" s="8" t="str">
        <f t="array" ref="U3763">IF(W3763&lt;&gt;0,MAX(IFERROR(INDEX(A:S,MATCH(W3763,A:A,0),COLUMN(M$2)),0),IFERROR(INDEX(A:S,MATCH(AD3763,A:A,0),COLUMN(M$2)),0),IFERROR(INDEX(A:S,MATCH(AK3763,A:A,0),COLUMN(M$2)),0),IFERROR(INDEX(A:S,MATCH(AR3763,A:A,0),COLUMN(M$2)),0)),M3763)</f>
        <v/>
      </c>
      <c r="V3763" s="3" t="str">
        <f t="shared" si="7"/>
        <v/>
      </c>
    </row>
    <row r="3764" ht="15.75" customHeight="1">
      <c r="A3764" s="3" t="s">
        <v>3930</v>
      </c>
      <c r="B3764" s="4">
        <v>8.40254332157E11</v>
      </c>
      <c r="D3764" s="3" t="s">
        <v>101</v>
      </c>
      <c r="G3764" s="4">
        <v>195.0</v>
      </c>
      <c r="I3764" s="4">
        <v>24.0</v>
      </c>
      <c r="J3764" s="4">
        <v>169.0</v>
      </c>
      <c r="K3764" s="4">
        <v>0.0</v>
      </c>
      <c r="L3764" s="4">
        <v>0.0</v>
      </c>
      <c r="M3764" s="5"/>
      <c r="O3764" s="6">
        <f t="shared" si="2"/>
        <v>171</v>
      </c>
      <c r="P3764" s="3" t="s">
        <v>137</v>
      </c>
      <c r="Q3764" s="3" t="str">
        <f t="shared" si="3"/>
        <v>LC BARSTL</v>
      </c>
      <c r="R3764" s="3">
        <f t="shared" si="4"/>
        <v>171</v>
      </c>
      <c r="S3764" s="3" t="str">
        <f t="shared" si="5"/>
        <v/>
      </c>
      <c r="T3764" s="7">
        <f t="shared" si="6"/>
        <v>171</v>
      </c>
      <c r="U3764" s="8" t="str">
        <f t="array" ref="U3764">IF(W3764&lt;&gt;0,MAX(IFERROR(INDEX(A:S,MATCH(W3764,A:A,0),COLUMN(M$2)),0),IFERROR(INDEX(A:S,MATCH(AD3764,A:A,0),COLUMN(M$2)),0),IFERROR(INDEX(A:S,MATCH(AK3764,A:A,0),COLUMN(M$2)),0),IFERROR(INDEX(A:S,MATCH(AR3764,A:A,0),COLUMN(M$2)),0)),M3764)</f>
        <v/>
      </c>
      <c r="V3764" s="3" t="str">
        <f t="shared" si="7"/>
        <v/>
      </c>
    </row>
    <row r="3765" ht="15.75" customHeight="1">
      <c r="A3765" s="3" t="s">
        <v>3931</v>
      </c>
      <c r="B3765" s="4">
        <v>8.40254332164E11</v>
      </c>
      <c r="D3765" s="3" t="s">
        <v>101</v>
      </c>
      <c r="G3765" s="4">
        <v>19.0</v>
      </c>
      <c r="I3765" s="4">
        <v>5.0</v>
      </c>
      <c r="J3765" s="4">
        <v>12.0</v>
      </c>
      <c r="K3765" s="4">
        <v>0.0</v>
      </c>
      <c r="L3765" s="4">
        <v>0.0</v>
      </c>
      <c r="O3765" s="6">
        <f t="shared" si="2"/>
        <v>14</v>
      </c>
      <c r="P3765" s="3" t="s">
        <v>137</v>
      </c>
      <c r="Q3765" s="3" t="str">
        <f t="shared" si="3"/>
        <v>LC BARSTL</v>
      </c>
      <c r="R3765" s="3">
        <f t="shared" si="4"/>
        <v>14</v>
      </c>
      <c r="S3765" s="3" t="str">
        <f t="shared" si="5"/>
        <v/>
      </c>
      <c r="T3765" s="7">
        <f t="shared" si="6"/>
        <v>14</v>
      </c>
      <c r="U3765" s="8" t="str">
        <f t="array" ref="U3765">IF(W3765&lt;&gt;0,MAX(IFERROR(INDEX(A:S,MATCH(W3765,A:A,0),COLUMN(M$2)),0),IFERROR(INDEX(A:S,MATCH(AD3765,A:A,0),COLUMN(M$2)),0),IFERROR(INDEX(A:S,MATCH(AK3765,A:A,0),COLUMN(M$2)),0),IFERROR(INDEX(A:S,MATCH(AR3765,A:A,0),COLUMN(M$2)),0)),M3765)</f>
        <v/>
      </c>
      <c r="V3765" s="3" t="str">
        <f t="shared" si="7"/>
        <v/>
      </c>
    </row>
    <row r="3766" ht="15.75" customHeight="1">
      <c r="A3766" s="3" t="s">
        <v>3932</v>
      </c>
      <c r="B3766" s="4">
        <v>8.40254332119E11</v>
      </c>
      <c r="D3766" s="3" t="s">
        <v>101</v>
      </c>
      <c r="G3766" s="4">
        <v>9.0</v>
      </c>
      <c r="I3766" s="4">
        <v>61.0</v>
      </c>
      <c r="J3766" s="4">
        <v>0.0</v>
      </c>
      <c r="K3766" s="4">
        <v>0.0</v>
      </c>
      <c r="L3766" s="4">
        <v>0.0</v>
      </c>
      <c r="M3766" s="5">
        <v>45264.0</v>
      </c>
      <c r="N3766" s="3">
        <v>100.0</v>
      </c>
      <c r="O3766" s="6">
        <f t="shared" si="2"/>
        <v>-52</v>
      </c>
      <c r="P3766" s="3" t="s">
        <v>137</v>
      </c>
      <c r="Q3766" s="3" t="str">
        <f t="shared" si="3"/>
        <v>LC BARSTL</v>
      </c>
      <c r="R3766" s="3">
        <f t="shared" si="4"/>
        <v>-52</v>
      </c>
      <c r="S3766" s="3" t="str">
        <f t="shared" si="5"/>
        <v/>
      </c>
      <c r="T3766" s="7">
        <f t="shared" si="6"/>
        <v>0</v>
      </c>
      <c r="U3766" s="8">
        <f t="array" ref="U3766">IF(W3766&lt;&gt;0,MAX(IFERROR(INDEX(A:S,MATCH(W3766,A:A,0),COLUMN(M$2)),0),IFERROR(INDEX(A:S,MATCH(AD3766,A:A,0),COLUMN(M$2)),0),IFERROR(INDEX(A:S,MATCH(AK3766,A:A,0),COLUMN(M$2)),0),IFERROR(INDEX(A:S,MATCH(AR3766,A:A,0),COLUMN(M$2)),0)),M3766)</f>
        <v>45264</v>
      </c>
      <c r="V3766" s="3">
        <f t="shared" si="7"/>
        <v>100</v>
      </c>
    </row>
    <row r="3767" ht="15.75" customHeight="1">
      <c r="A3767" s="3" t="s">
        <v>3933</v>
      </c>
      <c r="B3767" s="4">
        <v>8.40254332126E11</v>
      </c>
      <c r="D3767" s="3" t="s">
        <v>101</v>
      </c>
      <c r="G3767" s="4">
        <v>16.0</v>
      </c>
      <c r="I3767" s="4">
        <v>14.0</v>
      </c>
      <c r="J3767" s="4">
        <v>0.0</v>
      </c>
      <c r="K3767" s="4">
        <v>0.0</v>
      </c>
      <c r="L3767" s="4">
        <v>0.0</v>
      </c>
      <c r="O3767" s="6">
        <f t="shared" si="2"/>
        <v>2</v>
      </c>
      <c r="P3767" s="3" t="s">
        <v>137</v>
      </c>
      <c r="Q3767" s="3" t="str">
        <f t="shared" si="3"/>
        <v>LC BARSTL</v>
      </c>
      <c r="R3767" s="3">
        <f t="shared" si="4"/>
        <v>2</v>
      </c>
      <c r="S3767" s="3" t="str">
        <f t="shared" si="5"/>
        <v/>
      </c>
      <c r="T3767" s="7">
        <f t="shared" si="6"/>
        <v>2</v>
      </c>
      <c r="U3767" s="8" t="str">
        <f t="array" ref="U3767">IF(W3767&lt;&gt;0,MAX(IFERROR(INDEX(A:S,MATCH(W3767,A:A,0),COLUMN(M$2)),0),IFERROR(INDEX(A:S,MATCH(AD3767,A:A,0),COLUMN(M$2)),0),IFERROR(INDEX(A:S,MATCH(AK3767,A:A,0),COLUMN(M$2)),0),IFERROR(INDEX(A:S,MATCH(AR3767,A:A,0),COLUMN(M$2)),0)),M3767)</f>
        <v/>
      </c>
      <c r="V3767" s="3" t="str">
        <f t="shared" si="7"/>
        <v/>
      </c>
    </row>
    <row r="3768" ht="15.75" customHeight="1">
      <c r="A3768" s="3" t="s">
        <v>3934</v>
      </c>
      <c r="B3768" s="4">
        <v>8.40254332133E11</v>
      </c>
      <c r="D3768" s="3" t="s">
        <v>101</v>
      </c>
      <c r="G3768" s="4">
        <v>95.0</v>
      </c>
      <c r="I3768" s="4">
        <v>14.0</v>
      </c>
      <c r="J3768" s="4">
        <v>79.0</v>
      </c>
      <c r="K3768" s="4">
        <v>0.0</v>
      </c>
      <c r="L3768" s="4">
        <v>0.0</v>
      </c>
      <c r="M3768" s="5"/>
      <c r="O3768" s="6">
        <f t="shared" si="2"/>
        <v>81</v>
      </c>
      <c r="P3768" s="3" t="s">
        <v>137</v>
      </c>
      <c r="Q3768" s="3" t="str">
        <f t="shared" si="3"/>
        <v>LC BARSTL</v>
      </c>
      <c r="R3768" s="3">
        <f t="shared" si="4"/>
        <v>81</v>
      </c>
      <c r="S3768" s="3" t="str">
        <f t="shared" si="5"/>
        <v/>
      </c>
      <c r="T3768" s="7">
        <f t="shared" si="6"/>
        <v>81</v>
      </c>
      <c r="U3768" s="8" t="str">
        <f t="array" ref="U3768">IF(W3768&lt;&gt;0,MAX(IFERROR(INDEX(A:S,MATCH(W3768,A:A,0),COLUMN(M$2)),0),IFERROR(INDEX(A:S,MATCH(AD3768,A:A,0),COLUMN(M$2)),0),IFERROR(INDEX(A:S,MATCH(AK3768,A:A,0),COLUMN(M$2)),0),IFERROR(INDEX(A:S,MATCH(AR3768,A:A,0),COLUMN(M$2)),0)),M3768)</f>
        <v/>
      </c>
      <c r="V3768" s="3" t="str">
        <f t="shared" si="7"/>
        <v/>
      </c>
    </row>
    <row r="3769" ht="15.75" customHeight="1">
      <c r="A3769" s="3" t="s">
        <v>3935</v>
      </c>
      <c r="B3769" s="4">
        <v>8.4025433214E11</v>
      </c>
      <c r="D3769" s="3" t="s">
        <v>101</v>
      </c>
      <c r="G3769" s="4">
        <v>11.0</v>
      </c>
      <c r="I3769" s="4">
        <v>5.0</v>
      </c>
      <c r="J3769" s="4">
        <v>4.0</v>
      </c>
      <c r="K3769" s="4">
        <v>0.0</v>
      </c>
      <c r="L3769" s="4">
        <v>0.0</v>
      </c>
      <c r="O3769" s="6">
        <f t="shared" si="2"/>
        <v>6</v>
      </c>
      <c r="P3769" s="3" t="s">
        <v>137</v>
      </c>
      <c r="Q3769" s="3" t="str">
        <f t="shared" si="3"/>
        <v>LC BARSTL</v>
      </c>
      <c r="R3769" s="3">
        <f t="shared" si="4"/>
        <v>6</v>
      </c>
      <c r="S3769" s="3" t="str">
        <f t="shared" si="5"/>
        <v/>
      </c>
      <c r="T3769" s="7">
        <f t="shared" si="6"/>
        <v>6</v>
      </c>
      <c r="U3769" s="8" t="str">
        <f t="array" ref="U3769">IF(W3769&lt;&gt;0,MAX(IFERROR(INDEX(A:S,MATCH(W3769,A:A,0),COLUMN(M$2)),0),IFERROR(INDEX(A:S,MATCH(AD3769,A:A,0),COLUMN(M$2)),0),IFERROR(INDEX(A:S,MATCH(AK3769,A:A,0),COLUMN(M$2)),0),IFERROR(INDEX(A:S,MATCH(AR3769,A:A,0),COLUMN(M$2)),0)),M3769)</f>
        <v/>
      </c>
      <c r="V3769" s="3" t="str">
        <f t="shared" si="7"/>
        <v/>
      </c>
    </row>
    <row r="3770" ht="15.75" customHeight="1">
      <c r="A3770" s="3" t="s">
        <v>3936</v>
      </c>
      <c r="B3770" s="4">
        <v>8.40254332096E11</v>
      </c>
      <c r="D3770" s="3" t="s">
        <v>101</v>
      </c>
      <c r="G3770" s="4">
        <v>39.0</v>
      </c>
      <c r="I3770" s="4">
        <v>0.0</v>
      </c>
      <c r="J3770" s="4">
        <v>37.0</v>
      </c>
      <c r="K3770" s="4">
        <v>0.0</v>
      </c>
      <c r="L3770" s="4">
        <v>0.0</v>
      </c>
      <c r="M3770" s="5"/>
      <c r="O3770" s="6">
        <f t="shared" si="2"/>
        <v>39</v>
      </c>
      <c r="P3770" s="3" t="s">
        <v>137</v>
      </c>
      <c r="Q3770" s="3" t="str">
        <f t="shared" si="3"/>
        <v>LC BARSTL</v>
      </c>
      <c r="R3770" s="3">
        <f t="shared" si="4"/>
        <v>39</v>
      </c>
      <c r="S3770" s="3" t="str">
        <f t="shared" si="5"/>
        <v/>
      </c>
      <c r="T3770" s="7">
        <f t="shared" si="6"/>
        <v>39</v>
      </c>
      <c r="U3770" s="8" t="str">
        <f t="array" ref="U3770">IF(W3770&lt;&gt;0,MAX(IFERROR(INDEX(A:S,MATCH(W3770,A:A,0),COLUMN(M$2)),0),IFERROR(INDEX(A:S,MATCH(AD3770,A:A,0),COLUMN(M$2)),0),IFERROR(INDEX(A:S,MATCH(AK3770,A:A,0),COLUMN(M$2)),0),IFERROR(INDEX(A:S,MATCH(AR3770,A:A,0),COLUMN(M$2)),0)),M3770)</f>
        <v/>
      </c>
      <c r="V3770" s="3" t="str">
        <f t="shared" si="7"/>
        <v/>
      </c>
    </row>
    <row r="3771" ht="15.75" customHeight="1">
      <c r="A3771" s="3" t="s">
        <v>3937</v>
      </c>
      <c r="B3771" s="4">
        <v>8.40254332102E11</v>
      </c>
      <c r="D3771" s="3" t="s">
        <v>101</v>
      </c>
      <c r="G3771" s="4">
        <v>13.0</v>
      </c>
      <c r="I3771" s="4">
        <v>1.0</v>
      </c>
      <c r="J3771" s="4">
        <v>10.0</v>
      </c>
      <c r="K3771" s="4">
        <v>0.0</v>
      </c>
      <c r="L3771" s="4">
        <v>0.0</v>
      </c>
      <c r="O3771" s="6">
        <f t="shared" si="2"/>
        <v>12</v>
      </c>
      <c r="P3771" s="3" t="s">
        <v>137</v>
      </c>
      <c r="Q3771" s="3" t="str">
        <f t="shared" si="3"/>
        <v>LC BARSTL</v>
      </c>
      <c r="R3771" s="3">
        <f t="shared" si="4"/>
        <v>12</v>
      </c>
      <c r="S3771" s="3" t="str">
        <f t="shared" si="5"/>
        <v/>
      </c>
      <c r="T3771" s="7">
        <f t="shared" si="6"/>
        <v>12</v>
      </c>
      <c r="U3771" s="8" t="str">
        <f t="array" ref="U3771">IF(W3771&lt;&gt;0,MAX(IFERROR(INDEX(A:S,MATCH(W3771,A:A,0),COLUMN(M$2)),0),IFERROR(INDEX(A:S,MATCH(AD3771,A:A,0),COLUMN(M$2)),0),IFERROR(INDEX(A:S,MATCH(AK3771,A:A,0),COLUMN(M$2)),0),IFERROR(INDEX(A:S,MATCH(AR3771,A:A,0),COLUMN(M$2)),0)),M3771)</f>
        <v/>
      </c>
      <c r="V3771" s="3" t="str">
        <f t="shared" si="7"/>
        <v/>
      </c>
    </row>
    <row r="3772" ht="15.75" customHeight="1">
      <c r="A3772" s="3" t="s">
        <v>3946</v>
      </c>
      <c r="B3772" s="4">
        <v>8.40254332171E11</v>
      </c>
      <c r="D3772" s="3" t="s">
        <v>101</v>
      </c>
      <c r="G3772" s="4">
        <v>49.0</v>
      </c>
      <c r="H3772" s="3">
        <v>100.0</v>
      </c>
      <c r="I3772" s="4">
        <v>46.0</v>
      </c>
      <c r="J3772" s="4">
        <v>1.0</v>
      </c>
      <c r="K3772" s="4">
        <v>0.0</v>
      </c>
      <c r="L3772" s="4">
        <v>0.0</v>
      </c>
      <c r="M3772" s="5">
        <v>45234.0</v>
      </c>
      <c r="O3772" s="6">
        <f t="shared" si="2"/>
        <v>3</v>
      </c>
      <c r="P3772" s="3" t="s">
        <v>137</v>
      </c>
      <c r="Q3772" s="3" t="str">
        <f t="shared" si="3"/>
        <v>LC BARSTL</v>
      </c>
      <c r="R3772" s="3">
        <f t="shared" si="4"/>
        <v>3</v>
      </c>
      <c r="S3772" s="3">
        <f t="shared" si="5"/>
        <v>100</v>
      </c>
      <c r="T3772" s="7">
        <f t="shared" si="6"/>
        <v>3</v>
      </c>
      <c r="U3772" s="8">
        <f t="array" ref="U3772">IF(W3772&lt;&gt;0,MAX(IFERROR(INDEX(A:S,MATCH(W3772,A:A,0),COLUMN(M$2)),0),IFERROR(INDEX(A:S,MATCH(AD3772,A:A,0),COLUMN(M$2)),0),IFERROR(INDEX(A:S,MATCH(AK3772,A:A,0),COLUMN(M$2)),0),IFERROR(INDEX(A:S,MATCH(AR3772,A:A,0),COLUMN(M$2)),0)),M3772)</f>
        <v>45234</v>
      </c>
      <c r="V3772" s="3" t="str">
        <f t="shared" si="7"/>
        <v/>
      </c>
    </row>
    <row r="3773" ht="15.75" customHeight="1">
      <c r="A3773" s="3" t="s">
        <v>3947</v>
      </c>
      <c r="B3773" s="4">
        <v>8.40254332188E11</v>
      </c>
      <c r="D3773" s="3" t="s">
        <v>101</v>
      </c>
      <c r="G3773" s="4">
        <v>50.0</v>
      </c>
      <c r="H3773" s="3">
        <v>50.0</v>
      </c>
      <c r="I3773" s="4">
        <v>29.0</v>
      </c>
      <c r="J3773" s="4">
        <v>19.0</v>
      </c>
      <c r="K3773" s="4">
        <v>0.0</v>
      </c>
      <c r="L3773" s="4">
        <v>0.0</v>
      </c>
      <c r="M3773" s="5">
        <v>45234.0</v>
      </c>
      <c r="O3773" s="6">
        <f t="shared" si="2"/>
        <v>21</v>
      </c>
      <c r="P3773" s="3" t="s">
        <v>137</v>
      </c>
      <c r="Q3773" s="3" t="str">
        <f t="shared" si="3"/>
        <v>LC BARSTL</v>
      </c>
      <c r="R3773" s="3">
        <f t="shared" si="4"/>
        <v>21</v>
      </c>
      <c r="S3773" s="3">
        <f t="shared" si="5"/>
        <v>50</v>
      </c>
      <c r="T3773" s="7">
        <f t="shared" si="6"/>
        <v>21</v>
      </c>
      <c r="U3773" s="8">
        <f t="array" ref="U3773">IF(W3773&lt;&gt;0,MAX(IFERROR(INDEX(A:S,MATCH(W3773,A:A,0),COLUMN(M$2)),0),IFERROR(INDEX(A:S,MATCH(AD3773,A:A,0),COLUMN(M$2)),0),IFERROR(INDEX(A:S,MATCH(AK3773,A:A,0),COLUMN(M$2)),0),IFERROR(INDEX(A:S,MATCH(AR3773,A:A,0),COLUMN(M$2)),0)),M3773)</f>
        <v>45234</v>
      </c>
      <c r="V3773" s="3" t="str">
        <f t="shared" si="7"/>
        <v/>
      </c>
    </row>
    <row r="3774" ht="15.75" customHeight="1">
      <c r="A3774" s="3" t="s">
        <v>3948</v>
      </c>
      <c r="B3774" s="4">
        <v>8.40254332195E11</v>
      </c>
      <c r="D3774" s="3" t="s">
        <v>101</v>
      </c>
      <c r="G3774" s="4">
        <v>19.0</v>
      </c>
      <c r="I3774" s="4">
        <v>127.0</v>
      </c>
      <c r="J3774" s="4">
        <v>0.0</v>
      </c>
      <c r="K3774" s="4">
        <v>0.0</v>
      </c>
      <c r="L3774" s="4">
        <v>0.0</v>
      </c>
      <c r="M3774" s="5">
        <v>45264.0</v>
      </c>
      <c r="N3774" s="3">
        <v>420.0</v>
      </c>
      <c r="O3774" s="6">
        <f t="shared" si="2"/>
        <v>-108</v>
      </c>
      <c r="P3774" s="3" t="s">
        <v>137</v>
      </c>
      <c r="Q3774" s="3" t="str">
        <f t="shared" si="3"/>
        <v>LC BARSTL</v>
      </c>
      <c r="R3774" s="3">
        <f t="shared" si="4"/>
        <v>-108</v>
      </c>
      <c r="S3774" s="3" t="str">
        <f t="shared" si="5"/>
        <v/>
      </c>
      <c r="T3774" s="7">
        <f t="shared" si="6"/>
        <v>0</v>
      </c>
      <c r="U3774" s="8">
        <f t="array" ref="U3774">IF(W3774&lt;&gt;0,MAX(IFERROR(INDEX(A:S,MATCH(W3774,A:A,0),COLUMN(M$2)),0),IFERROR(INDEX(A:S,MATCH(AD3774,A:A,0),COLUMN(M$2)),0),IFERROR(INDEX(A:S,MATCH(AK3774,A:A,0),COLUMN(M$2)),0),IFERROR(INDEX(A:S,MATCH(AR3774,A:A,0),COLUMN(M$2)),0)),M3774)</f>
        <v>45264</v>
      </c>
      <c r="V3774" s="3">
        <f t="shared" si="7"/>
        <v>420</v>
      </c>
    </row>
    <row r="3775" ht="15.75" customHeight="1">
      <c r="A3775" s="3" t="s">
        <v>3949</v>
      </c>
      <c r="B3775" s="4">
        <v>8.40254332201E11</v>
      </c>
      <c r="D3775" s="3" t="s">
        <v>101</v>
      </c>
      <c r="G3775" s="4">
        <v>26.0</v>
      </c>
      <c r="I3775" s="4">
        <v>5.0</v>
      </c>
      <c r="J3775" s="4">
        <v>19.0</v>
      </c>
      <c r="K3775" s="4">
        <v>0.0</v>
      </c>
      <c r="L3775" s="4">
        <v>0.0</v>
      </c>
      <c r="M3775" s="5">
        <v>45264.0</v>
      </c>
      <c r="N3775" s="3">
        <v>30.0</v>
      </c>
      <c r="O3775" s="6">
        <f t="shared" si="2"/>
        <v>21</v>
      </c>
      <c r="P3775" s="3" t="s">
        <v>137</v>
      </c>
      <c r="Q3775" s="3" t="str">
        <f t="shared" si="3"/>
        <v>LC BARSTL</v>
      </c>
      <c r="R3775" s="3">
        <f t="shared" si="4"/>
        <v>21</v>
      </c>
      <c r="S3775" s="3" t="str">
        <f t="shared" si="5"/>
        <v/>
      </c>
      <c r="T3775" s="7">
        <f t="shared" si="6"/>
        <v>21</v>
      </c>
      <c r="U3775" s="8">
        <f t="array" ref="U3775">IF(W3775&lt;&gt;0,MAX(IFERROR(INDEX(A:S,MATCH(W3775,A:A,0),COLUMN(M$2)),0),IFERROR(INDEX(A:S,MATCH(AD3775,A:A,0),COLUMN(M$2)),0),IFERROR(INDEX(A:S,MATCH(AK3775,A:A,0),COLUMN(M$2)),0),IFERROR(INDEX(A:S,MATCH(AR3775,A:A,0),COLUMN(M$2)),0)),M3775)</f>
        <v>45264</v>
      </c>
      <c r="V3775" s="3">
        <f t="shared" si="7"/>
        <v>30</v>
      </c>
    </row>
    <row r="3776" ht="15.75" customHeight="1">
      <c r="A3776" s="3" t="s">
        <v>3950</v>
      </c>
      <c r="B3776" s="4">
        <v>8.40254332232E11</v>
      </c>
      <c r="D3776" s="3" t="s">
        <v>101</v>
      </c>
      <c r="G3776" s="4">
        <v>69.0</v>
      </c>
      <c r="H3776" s="3">
        <v>30.0</v>
      </c>
      <c r="I3776" s="4">
        <v>99.0</v>
      </c>
      <c r="J3776" s="4">
        <v>0.0</v>
      </c>
      <c r="K3776" s="4">
        <v>0.0</v>
      </c>
      <c r="L3776" s="4">
        <v>0.0</v>
      </c>
      <c r="M3776" s="5">
        <v>45234.0</v>
      </c>
      <c r="N3776" s="3">
        <v>140.0</v>
      </c>
      <c r="O3776" s="6">
        <f t="shared" si="2"/>
        <v>-30</v>
      </c>
      <c r="P3776" s="3" t="s">
        <v>137</v>
      </c>
      <c r="Q3776" s="3" t="str">
        <f t="shared" si="3"/>
        <v>LC BARSTL</v>
      </c>
      <c r="R3776" s="3">
        <f t="shared" si="4"/>
        <v>-30</v>
      </c>
      <c r="S3776" s="3">
        <f t="shared" si="5"/>
        <v>30</v>
      </c>
      <c r="T3776" s="7">
        <f t="shared" si="6"/>
        <v>0</v>
      </c>
      <c r="U3776" s="8">
        <f t="array" ref="U3776">IF(W3776&lt;&gt;0,MAX(IFERROR(INDEX(A:S,MATCH(W3776,A:A,0),COLUMN(M$2)),0),IFERROR(INDEX(A:S,MATCH(AD3776,A:A,0),COLUMN(M$2)),0),IFERROR(INDEX(A:S,MATCH(AK3776,A:A,0),COLUMN(M$2)),0),IFERROR(INDEX(A:S,MATCH(AR3776,A:A,0),COLUMN(M$2)),0)),M3776)</f>
        <v>45234</v>
      </c>
      <c r="V3776" s="3">
        <f t="shared" si="7"/>
        <v>140</v>
      </c>
    </row>
    <row r="3777" ht="15.75" customHeight="1">
      <c r="A3777" s="3" t="s">
        <v>3951</v>
      </c>
      <c r="B3777" s="4">
        <v>8.40254332249E11</v>
      </c>
      <c r="D3777" s="3" t="s">
        <v>101</v>
      </c>
      <c r="G3777" s="4">
        <v>36.0</v>
      </c>
      <c r="H3777" s="3">
        <v>50.0</v>
      </c>
      <c r="I3777" s="4">
        <v>8.0</v>
      </c>
      <c r="J3777" s="4">
        <v>26.0</v>
      </c>
      <c r="K3777" s="4">
        <v>0.0</v>
      </c>
      <c r="L3777" s="4">
        <v>0.0</v>
      </c>
      <c r="M3777" s="5">
        <v>45234.0</v>
      </c>
      <c r="O3777" s="6">
        <f t="shared" si="2"/>
        <v>28</v>
      </c>
      <c r="P3777" s="3" t="s">
        <v>137</v>
      </c>
      <c r="Q3777" s="3" t="str">
        <f t="shared" si="3"/>
        <v>LC BARSTL</v>
      </c>
      <c r="R3777" s="3">
        <f t="shared" si="4"/>
        <v>28</v>
      </c>
      <c r="S3777" s="3">
        <f t="shared" si="5"/>
        <v>50</v>
      </c>
      <c r="T3777" s="7">
        <f t="shared" si="6"/>
        <v>28</v>
      </c>
      <c r="U3777" s="8">
        <f t="array" ref="U3777">IF(W3777&lt;&gt;0,MAX(IFERROR(INDEX(A:S,MATCH(W3777,A:A,0),COLUMN(M$2)),0),IFERROR(INDEX(A:S,MATCH(AD3777,A:A,0),COLUMN(M$2)),0),IFERROR(INDEX(A:S,MATCH(AK3777,A:A,0),COLUMN(M$2)),0),IFERROR(INDEX(A:S,MATCH(AR3777,A:A,0),COLUMN(M$2)),0)),M3777)</f>
        <v>45234</v>
      </c>
      <c r="V3777" s="3" t="str">
        <f t="shared" si="7"/>
        <v/>
      </c>
    </row>
    <row r="3778" ht="15.75" customHeight="1">
      <c r="A3778" s="3" t="s">
        <v>3952</v>
      </c>
      <c r="B3778" s="4">
        <v>8.40254332218E11</v>
      </c>
      <c r="D3778" s="3" t="s">
        <v>101</v>
      </c>
      <c r="G3778" s="4">
        <v>67.0</v>
      </c>
      <c r="H3778" s="3">
        <v>50.0</v>
      </c>
      <c r="I3778" s="4">
        <v>7.0</v>
      </c>
      <c r="J3778" s="4">
        <v>58.0</v>
      </c>
      <c r="K3778" s="4">
        <v>0.0</v>
      </c>
      <c r="L3778" s="4">
        <v>0.0</v>
      </c>
      <c r="M3778" s="5">
        <v>45234.0</v>
      </c>
      <c r="O3778" s="6">
        <f t="shared" si="2"/>
        <v>60</v>
      </c>
      <c r="P3778" s="3" t="s">
        <v>137</v>
      </c>
      <c r="Q3778" s="3" t="str">
        <f t="shared" si="3"/>
        <v>LC BARSTL</v>
      </c>
      <c r="R3778" s="3">
        <f t="shared" si="4"/>
        <v>60</v>
      </c>
      <c r="S3778" s="3">
        <f t="shared" si="5"/>
        <v>50</v>
      </c>
      <c r="T3778" s="7">
        <f t="shared" si="6"/>
        <v>60</v>
      </c>
      <c r="U3778" s="8">
        <f t="array" ref="U3778">IF(W3778&lt;&gt;0,MAX(IFERROR(INDEX(A:S,MATCH(W3778,A:A,0),COLUMN(M$2)),0),IFERROR(INDEX(A:S,MATCH(AD3778,A:A,0),COLUMN(M$2)),0),IFERROR(INDEX(A:S,MATCH(AK3778,A:A,0),COLUMN(M$2)),0),IFERROR(INDEX(A:S,MATCH(AR3778,A:A,0),COLUMN(M$2)),0)),M3778)</f>
        <v>45234</v>
      </c>
      <c r="V3778" s="3" t="str">
        <f t="shared" si="7"/>
        <v/>
      </c>
    </row>
    <row r="3779" ht="15.75" customHeight="1">
      <c r="A3779" s="3" t="s">
        <v>3953</v>
      </c>
      <c r="B3779" s="4">
        <v>8.40254332225E11</v>
      </c>
      <c r="D3779" s="3" t="s">
        <v>101</v>
      </c>
      <c r="G3779" s="4">
        <v>23.0</v>
      </c>
      <c r="I3779" s="4">
        <v>2.0</v>
      </c>
      <c r="J3779" s="4">
        <v>19.0</v>
      </c>
      <c r="K3779" s="4">
        <v>0.0</v>
      </c>
      <c r="L3779" s="4">
        <v>0.0</v>
      </c>
      <c r="O3779" s="6">
        <f t="shared" si="2"/>
        <v>21</v>
      </c>
      <c r="P3779" s="3" t="s">
        <v>137</v>
      </c>
      <c r="Q3779" s="3" t="str">
        <f t="shared" si="3"/>
        <v>LC BARSTL</v>
      </c>
      <c r="R3779" s="3">
        <f t="shared" si="4"/>
        <v>21</v>
      </c>
      <c r="S3779" s="3" t="str">
        <f t="shared" si="5"/>
        <v/>
      </c>
      <c r="T3779" s="7">
        <f t="shared" si="6"/>
        <v>21</v>
      </c>
      <c r="U3779" s="8" t="str">
        <f t="array" ref="U3779">IF(W3779&lt;&gt;0,MAX(IFERROR(INDEX(A:S,MATCH(W3779,A:A,0),COLUMN(M$2)),0),IFERROR(INDEX(A:S,MATCH(AD3779,A:A,0),COLUMN(M$2)),0),IFERROR(INDEX(A:S,MATCH(AK3779,A:A,0),COLUMN(M$2)),0),IFERROR(INDEX(A:S,MATCH(AR3779,A:A,0),COLUMN(M$2)),0)),M3779)</f>
        <v/>
      </c>
      <c r="V3779" s="3" t="str">
        <f t="shared" si="7"/>
        <v/>
      </c>
    </row>
    <row r="3780" ht="15.75" customHeight="1">
      <c r="A3780" s="3" t="s">
        <v>4004</v>
      </c>
      <c r="B3780" s="4" t="s">
        <v>4004</v>
      </c>
      <c r="D3780" s="3" t="s">
        <v>101</v>
      </c>
      <c r="G3780" s="4">
        <v>33.0</v>
      </c>
      <c r="I3780" s="4">
        <v>1.0</v>
      </c>
      <c r="J3780" s="4">
        <v>30.0</v>
      </c>
      <c r="K3780" s="4">
        <v>0.0</v>
      </c>
      <c r="L3780" s="4">
        <v>0.0</v>
      </c>
      <c r="M3780" s="5"/>
      <c r="O3780" s="6">
        <f t="shared" si="2"/>
        <v>32</v>
      </c>
      <c r="P3780" s="3" t="s">
        <v>137</v>
      </c>
      <c r="Q3780" s="3" t="str">
        <f t="shared" si="3"/>
        <v>LC BARSTL</v>
      </c>
      <c r="R3780" s="3">
        <f t="shared" si="4"/>
        <v>32</v>
      </c>
      <c r="S3780" s="3" t="str">
        <f t="shared" si="5"/>
        <v/>
      </c>
      <c r="T3780" s="7">
        <f t="shared" si="6"/>
        <v>32</v>
      </c>
      <c r="U3780" s="8" t="str">
        <f t="array" ref="U3780">IF(W3780&lt;&gt;0,MAX(IFERROR(INDEX(A:S,MATCH(W3780,A:A,0),COLUMN(M$2)),0),IFERROR(INDEX(A:S,MATCH(AD3780,A:A,0),COLUMN(M$2)),0),IFERROR(INDEX(A:S,MATCH(AK3780,A:A,0),COLUMN(M$2)),0),IFERROR(INDEX(A:S,MATCH(AR3780,A:A,0),COLUMN(M$2)),0)),M3780)</f>
        <v/>
      </c>
      <c r="V3780" s="3" t="str">
        <f t="shared" si="7"/>
        <v/>
      </c>
    </row>
    <row r="3781" ht="15.75" customHeight="1">
      <c r="A3781" s="3" t="s">
        <v>4005</v>
      </c>
      <c r="B3781" s="4" t="s">
        <v>4005</v>
      </c>
      <c r="D3781" s="3" t="s">
        <v>101</v>
      </c>
      <c r="G3781" s="4">
        <v>42.0</v>
      </c>
      <c r="I3781" s="4">
        <v>1.0</v>
      </c>
      <c r="J3781" s="4">
        <v>39.0</v>
      </c>
      <c r="K3781" s="4">
        <v>0.0</v>
      </c>
      <c r="L3781" s="4">
        <v>0.0</v>
      </c>
      <c r="M3781" s="5"/>
      <c r="O3781" s="6">
        <f t="shared" si="2"/>
        <v>41</v>
      </c>
      <c r="P3781" s="3" t="s">
        <v>137</v>
      </c>
      <c r="Q3781" s="3" t="str">
        <f t="shared" si="3"/>
        <v>LC BARSTL</v>
      </c>
      <c r="R3781" s="3">
        <f t="shared" si="4"/>
        <v>41</v>
      </c>
      <c r="S3781" s="3" t="str">
        <f t="shared" si="5"/>
        <v/>
      </c>
      <c r="T3781" s="7">
        <f t="shared" si="6"/>
        <v>41</v>
      </c>
      <c r="U3781" s="8" t="str">
        <f t="array" ref="U3781">IF(W3781&lt;&gt;0,MAX(IFERROR(INDEX(A:S,MATCH(W3781,A:A,0),COLUMN(M$2)),0),IFERROR(INDEX(A:S,MATCH(AD3781,A:A,0),COLUMN(M$2)),0),IFERROR(INDEX(A:S,MATCH(AK3781,A:A,0),COLUMN(M$2)),0),IFERROR(INDEX(A:S,MATCH(AR3781,A:A,0),COLUMN(M$2)),0)),M3781)</f>
        <v/>
      </c>
      <c r="V3781" s="3" t="str">
        <f t="shared" si="7"/>
        <v/>
      </c>
    </row>
    <row r="3782" ht="15.75" customHeight="1">
      <c r="A3782" s="3" t="s">
        <v>4006</v>
      </c>
      <c r="B3782" s="4" t="s">
        <v>4006</v>
      </c>
      <c r="D3782" s="3" t="s">
        <v>101</v>
      </c>
      <c r="G3782" s="4">
        <v>7.0</v>
      </c>
      <c r="I3782" s="4">
        <v>1.0</v>
      </c>
      <c r="J3782" s="4">
        <v>4.0</v>
      </c>
      <c r="K3782" s="4">
        <v>0.0</v>
      </c>
      <c r="L3782" s="4">
        <v>0.0</v>
      </c>
      <c r="M3782" s="5">
        <v>45306.0</v>
      </c>
      <c r="N3782" s="3">
        <v>50.0</v>
      </c>
      <c r="O3782" s="6">
        <f t="shared" si="2"/>
        <v>6</v>
      </c>
      <c r="P3782" s="3" t="s">
        <v>137</v>
      </c>
      <c r="Q3782" s="3" t="str">
        <f t="shared" si="3"/>
        <v>LC BARSTL</v>
      </c>
      <c r="R3782" s="3">
        <f t="shared" si="4"/>
        <v>6</v>
      </c>
      <c r="S3782" s="3" t="str">
        <f t="shared" si="5"/>
        <v/>
      </c>
      <c r="T3782" s="7">
        <f t="shared" si="6"/>
        <v>6</v>
      </c>
      <c r="U3782" s="8">
        <f t="array" ref="U3782">IF(W3782&lt;&gt;0,MAX(IFERROR(INDEX(A:S,MATCH(W3782,A:A,0),COLUMN(M$2)),0),IFERROR(INDEX(A:S,MATCH(AD3782,A:A,0),COLUMN(M$2)),0),IFERROR(INDEX(A:S,MATCH(AK3782,A:A,0),COLUMN(M$2)),0),IFERROR(INDEX(A:S,MATCH(AR3782,A:A,0),COLUMN(M$2)),0)),M3782)</f>
        <v>45306</v>
      </c>
      <c r="V3782" s="3">
        <f t="shared" si="7"/>
        <v>50</v>
      </c>
    </row>
    <row r="3783" ht="15.75" customHeight="1">
      <c r="A3783" s="3" t="s">
        <v>4007</v>
      </c>
      <c r="B3783" s="4" t="s">
        <v>4007</v>
      </c>
      <c r="D3783" s="3" t="s">
        <v>101</v>
      </c>
      <c r="G3783" s="4">
        <v>49.0</v>
      </c>
      <c r="I3783" s="4">
        <v>1.0</v>
      </c>
      <c r="J3783" s="4">
        <v>46.0</v>
      </c>
      <c r="K3783" s="4">
        <v>0.0</v>
      </c>
      <c r="L3783" s="4">
        <v>0.0</v>
      </c>
      <c r="M3783" s="5"/>
      <c r="O3783" s="6">
        <f t="shared" si="2"/>
        <v>48</v>
      </c>
      <c r="P3783" s="3" t="s">
        <v>137</v>
      </c>
      <c r="Q3783" s="3" t="str">
        <f t="shared" si="3"/>
        <v>LC BARSTL</v>
      </c>
      <c r="R3783" s="3">
        <f t="shared" si="4"/>
        <v>48</v>
      </c>
      <c r="S3783" s="3" t="str">
        <f t="shared" si="5"/>
        <v/>
      </c>
      <c r="T3783" s="7">
        <f t="shared" si="6"/>
        <v>48</v>
      </c>
      <c r="U3783" s="8" t="str">
        <f t="array" ref="U3783">IF(W3783&lt;&gt;0,MAX(IFERROR(INDEX(A:S,MATCH(W3783,A:A,0),COLUMN(M$2)),0),IFERROR(INDEX(A:S,MATCH(AD3783,A:A,0),COLUMN(M$2)),0),IFERROR(INDEX(A:S,MATCH(AK3783,A:A,0),COLUMN(M$2)),0),IFERROR(INDEX(A:S,MATCH(AR3783,A:A,0),COLUMN(M$2)),0)),M3783)</f>
        <v/>
      </c>
      <c r="V3783" s="3" t="str">
        <f t="shared" si="7"/>
        <v/>
      </c>
    </row>
    <row r="3784" ht="15.75" customHeight="1">
      <c r="A3784" s="3" t="s">
        <v>4008</v>
      </c>
      <c r="B3784" s="4" t="s">
        <v>4008</v>
      </c>
      <c r="D3784" s="3" t="s">
        <v>101</v>
      </c>
      <c r="G3784" s="4">
        <v>25.0</v>
      </c>
      <c r="I3784" s="4">
        <v>2.0</v>
      </c>
      <c r="J3784" s="4">
        <v>21.0</v>
      </c>
      <c r="K3784" s="4">
        <v>0.0</v>
      </c>
      <c r="L3784" s="4">
        <v>0.0</v>
      </c>
      <c r="M3784" s="5">
        <v>45269.0</v>
      </c>
      <c r="N3784" s="3">
        <v>50.0</v>
      </c>
      <c r="O3784" s="6">
        <f t="shared" si="2"/>
        <v>23</v>
      </c>
      <c r="P3784" s="3" t="s">
        <v>137</v>
      </c>
      <c r="Q3784" s="3" t="str">
        <f t="shared" si="3"/>
        <v>LC BARSTL</v>
      </c>
      <c r="R3784" s="3">
        <f t="shared" si="4"/>
        <v>23</v>
      </c>
      <c r="S3784" s="3" t="str">
        <f t="shared" si="5"/>
        <v/>
      </c>
      <c r="T3784" s="7">
        <f t="shared" si="6"/>
        <v>23</v>
      </c>
      <c r="U3784" s="8">
        <f t="array" ref="U3784">IF(W3784&lt;&gt;0,MAX(IFERROR(INDEX(A:S,MATCH(W3784,A:A,0),COLUMN(M$2)),0),IFERROR(INDEX(A:S,MATCH(AD3784,A:A,0),COLUMN(M$2)),0),IFERROR(INDEX(A:S,MATCH(AK3784,A:A,0),COLUMN(M$2)),0),IFERROR(INDEX(A:S,MATCH(AR3784,A:A,0),COLUMN(M$2)),0)),M3784)</f>
        <v>45269</v>
      </c>
      <c r="V3784" s="3">
        <f t="shared" si="7"/>
        <v>50</v>
      </c>
    </row>
    <row r="3785" ht="15.75" customHeight="1">
      <c r="A3785" s="3" t="s">
        <v>4009</v>
      </c>
      <c r="B3785" s="4" t="s">
        <v>4009</v>
      </c>
      <c r="D3785" s="3" t="s">
        <v>101</v>
      </c>
      <c r="G3785" s="4">
        <v>38.0</v>
      </c>
      <c r="I3785" s="4">
        <v>0.0</v>
      </c>
      <c r="J3785" s="4">
        <v>36.0</v>
      </c>
      <c r="K3785" s="4">
        <v>0.0</v>
      </c>
      <c r="L3785" s="4">
        <v>0.0</v>
      </c>
      <c r="M3785" s="5"/>
      <c r="O3785" s="6">
        <f t="shared" si="2"/>
        <v>38</v>
      </c>
      <c r="P3785" s="3" t="s">
        <v>137</v>
      </c>
      <c r="Q3785" s="3" t="str">
        <f t="shared" si="3"/>
        <v>LC BARSTL</v>
      </c>
      <c r="R3785" s="3">
        <f t="shared" si="4"/>
        <v>38</v>
      </c>
      <c r="S3785" s="3" t="str">
        <f t="shared" si="5"/>
        <v/>
      </c>
      <c r="T3785" s="7">
        <f t="shared" si="6"/>
        <v>38</v>
      </c>
      <c r="U3785" s="8" t="str">
        <f t="array" ref="U3785">IF(W3785&lt;&gt;0,MAX(IFERROR(INDEX(A:S,MATCH(W3785,A:A,0),COLUMN(M$2)),0),IFERROR(INDEX(A:S,MATCH(AD3785,A:A,0),COLUMN(M$2)),0),IFERROR(INDEX(A:S,MATCH(AK3785,A:A,0),COLUMN(M$2)),0),IFERROR(INDEX(A:S,MATCH(AR3785,A:A,0),COLUMN(M$2)),0)),M3785)</f>
        <v/>
      </c>
      <c r="V3785" s="3" t="str">
        <f t="shared" si="7"/>
        <v/>
      </c>
    </row>
    <row r="3786" ht="15.75" customHeight="1">
      <c r="A3786" s="3" t="s">
        <v>4010</v>
      </c>
      <c r="B3786" s="4" t="s">
        <v>4010</v>
      </c>
      <c r="D3786" s="3" t="s">
        <v>101</v>
      </c>
      <c r="G3786" s="4">
        <v>42.0</v>
      </c>
      <c r="I3786" s="4">
        <v>1.0</v>
      </c>
      <c r="J3786" s="4">
        <v>39.0</v>
      </c>
      <c r="K3786" s="4">
        <v>0.0</v>
      </c>
      <c r="L3786" s="4">
        <v>0.0</v>
      </c>
      <c r="M3786" s="5"/>
      <c r="O3786" s="6">
        <f t="shared" si="2"/>
        <v>41</v>
      </c>
      <c r="P3786" s="3" t="s">
        <v>137</v>
      </c>
      <c r="Q3786" s="3" t="str">
        <f t="shared" si="3"/>
        <v>LC BARSTL</v>
      </c>
      <c r="R3786" s="3">
        <f t="shared" si="4"/>
        <v>41</v>
      </c>
      <c r="S3786" s="3" t="str">
        <f t="shared" si="5"/>
        <v/>
      </c>
      <c r="T3786" s="7">
        <f t="shared" si="6"/>
        <v>41</v>
      </c>
      <c r="U3786" s="8" t="str">
        <f t="array" ref="U3786">IF(W3786&lt;&gt;0,MAX(IFERROR(INDEX(A:S,MATCH(W3786,A:A,0),COLUMN(M$2)),0),IFERROR(INDEX(A:S,MATCH(AD3786,A:A,0),COLUMN(M$2)),0),IFERROR(INDEX(A:S,MATCH(AK3786,A:A,0),COLUMN(M$2)),0),IFERROR(INDEX(A:S,MATCH(AR3786,A:A,0),COLUMN(M$2)),0)),M3786)</f>
        <v/>
      </c>
      <c r="V3786" s="3" t="str">
        <f t="shared" si="7"/>
        <v/>
      </c>
    </row>
    <row r="3787" ht="15.75" customHeight="1">
      <c r="A3787" s="3" t="s">
        <v>4011</v>
      </c>
      <c r="B3787" s="4" t="s">
        <v>4011</v>
      </c>
      <c r="D3787" s="3" t="s">
        <v>101</v>
      </c>
      <c r="G3787" s="4">
        <v>49.0</v>
      </c>
      <c r="I3787" s="4">
        <v>1.0</v>
      </c>
      <c r="J3787" s="4">
        <v>46.0</v>
      </c>
      <c r="K3787" s="4">
        <v>0.0</v>
      </c>
      <c r="L3787" s="4">
        <v>0.0</v>
      </c>
      <c r="M3787" s="5"/>
      <c r="O3787" s="6">
        <f t="shared" si="2"/>
        <v>48</v>
      </c>
      <c r="P3787" s="3" t="s">
        <v>137</v>
      </c>
      <c r="Q3787" s="3" t="str">
        <f t="shared" si="3"/>
        <v>LC BARSTL</v>
      </c>
      <c r="R3787" s="3">
        <f t="shared" si="4"/>
        <v>48</v>
      </c>
      <c r="S3787" s="3" t="str">
        <f t="shared" si="5"/>
        <v/>
      </c>
      <c r="T3787" s="7">
        <f t="shared" si="6"/>
        <v>48</v>
      </c>
      <c r="U3787" s="8" t="str">
        <f t="array" ref="U3787">IF(W3787&lt;&gt;0,MAX(IFERROR(INDEX(A:S,MATCH(W3787,A:A,0),COLUMN(M$2)),0),IFERROR(INDEX(A:S,MATCH(AD3787,A:A,0),COLUMN(M$2)),0),IFERROR(INDEX(A:S,MATCH(AK3787,A:A,0),COLUMN(M$2)),0),IFERROR(INDEX(A:S,MATCH(AR3787,A:A,0),COLUMN(M$2)),0)),M3787)</f>
        <v/>
      </c>
      <c r="V3787" s="3" t="str">
        <f t="shared" si="7"/>
        <v/>
      </c>
    </row>
    <row r="3788" ht="15.75" customHeight="1">
      <c r="A3788" s="3" t="s">
        <v>4012</v>
      </c>
      <c r="B3788" s="4" t="s">
        <v>4012</v>
      </c>
      <c r="D3788" s="3" t="s">
        <v>101</v>
      </c>
      <c r="G3788" s="4">
        <v>48.0</v>
      </c>
      <c r="I3788" s="4">
        <v>1.0</v>
      </c>
      <c r="J3788" s="4">
        <v>45.0</v>
      </c>
      <c r="K3788" s="4">
        <v>0.0</v>
      </c>
      <c r="L3788" s="4">
        <v>0.0</v>
      </c>
      <c r="M3788" s="5"/>
      <c r="O3788" s="6">
        <f t="shared" si="2"/>
        <v>47</v>
      </c>
      <c r="P3788" s="3" t="s">
        <v>137</v>
      </c>
      <c r="Q3788" s="3" t="str">
        <f t="shared" si="3"/>
        <v>LC BARSTL</v>
      </c>
      <c r="R3788" s="3">
        <f t="shared" si="4"/>
        <v>47</v>
      </c>
      <c r="S3788" s="3" t="str">
        <f t="shared" si="5"/>
        <v/>
      </c>
      <c r="T3788" s="7">
        <f t="shared" si="6"/>
        <v>47</v>
      </c>
      <c r="U3788" s="8" t="str">
        <f t="array" ref="U3788">IF(W3788&lt;&gt;0,MAX(IFERROR(INDEX(A:S,MATCH(W3788,A:A,0),COLUMN(M$2)),0),IFERROR(INDEX(A:S,MATCH(AD3788,A:A,0),COLUMN(M$2)),0),IFERROR(INDEX(A:S,MATCH(AK3788,A:A,0),COLUMN(M$2)),0),IFERROR(INDEX(A:S,MATCH(AR3788,A:A,0),COLUMN(M$2)),0)),M3788)</f>
        <v/>
      </c>
      <c r="V3788" s="3" t="str">
        <f t="shared" si="7"/>
        <v/>
      </c>
    </row>
    <row r="3789" ht="15.75" customHeight="1">
      <c r="A3789" s="3" t="s">
        <v>4013</v>
      </c>
      <c r="B3789" s="4" t="s">
        <v>4013</v>
      </c>
      <c r="D3789" s="3" t="s">
        <v>101</v>
      </c>
      <c r="G3789" s="4">
        <v>55.0</v>
      </c>
      <c r="I3789" s="4">
        <v>0.0</v>
      </c>
      <c r="J3789" s="4">
        <v>53.0</v>
      </c>
      <c r="K3789" s="4">
        <v>0.0</v>
      </c>
      <c r="L3789" s="4">
        <v>0.0</v>
      </c>
      <c r="M3789" s="5"/>
      <c r="O3789" s="6">
        <f t="shared" si="2"/>
        <v>55</v>
      </c>
      <c r="P3789" s="3" t="s">
        <v>137</v>
      </c>
      <c r="Q3789" s="3" t="str">
        <f t="shared" si="3"/>
        <v>LC BARSTL</v>
      </c>
      <c r="R3789" s="3">
        <f t="shared" si="4"/>
        <v>55</v>
      </c>
      <c r="S3789" s="3" t="str">
        <f t="shared" si="5"/>
        <v/>
      </c>
      <c r="T3789" s="7">
        <f t="shared" si="6"/>
        <v>55</v>
      </c>
      <c r="U3789" s="8" t="str">
        <f t="array" ref="U3789">IF(W3789&lt;&gt;0,MAX(IFERROR(INDEX(A:S,MATCH(W3789,A:A,0),COLUMN(M$2)),0),IFERROR(INDEX(A:S,MATCH(AD3789,A:A,0),COLUMN(M$2)),0),IFERROR(INDEX(A:S,MATCH(AK3789,A:A,0),COLUMN(M$2)),0),IFERROR(INDEX(A:S,MATCH(AR3789,A:A,0),COLUMN(M$2)),0)),M3789)</f>
        <v/>
      </c>
      <c r="V3789" s="3" t="str">
        <f t="shared" si="7"/>
        <v/>
      </c>
    </row>
    <row r="3790" ht="15.75" customHeight="1">
      <c r="A3790" s="3" t="s">
        <v>4014</v>
      </c>
      <c r="B3790" s="4" t="s">
        <v>4014</v>
      </c>
      <c r="D3790" s="3" t="s">
        <v>101</v>
      </c>
      <c r="G3790" s="4">
        <v>49.0</v>
      </c>
      <c r="I3790" s="4">
        <v>0.0</v>
      </c>
      <c r="J3790" s="4">
        <v>47.0</v>
      </c>
      <c r="K3790" s="4">
        <v>0.0</v>
      </c>
      <c r="L3790" s="4">
        <v>0.0</v>
      </c>
      <c r="M3790" s="5"/>
      <c r="O3790" s="6">
        <f t="shared" si="2"/>
        <v>49</v>
      </c>
      <c r="P3790" s="3" t="s">
        <v>137</v>
      </c>
      <c r="Q3790" s="3" t="str">
        <f t="shared" si="3"/>
        <v>LC BARSTL</v>
      </c>
      <c r="R3790" s="3">
        <f t="shared" si="4"/>
        <v>49</v>
      </c>
      <c r="S3790" s="3" t="str">
        <f t="shared" si="5"/>
        <v/>
      </c>
      <c r="T3790" s="7">
        <f t="shared" si="6"/>
        <v>49</v>
      </c>
      <c r="U3790" s="8" t="str">
        <f t="array" ref="U3790">IF(W3790&lt;&gt;0,MAX(IFERROR(INDEX(A:S,MATCH(W3790,A:A,0),COLUMN(M$2)),0),IFERROR(INDEX(A:S,MATCH(AD3790,A:A,0),COLUMN(M$2)),0),IFERROR(INDEX(A:S,MATCH(AK3790,A:A,0),COLUMN(M$2)),0),IFERROR(INDEX(A:S,MATCH(AR3790,A:A,0),COLUMN(M$2)),0)),M3790)</f>
        <v/>
      </c>
      <c r="V3790" s="3" t="str">
        <f t="shared" si="7"/>
        <v/>
      </c>
    </row>
    <row r="3791" ht="15.75" customHeight="1">
      <c r="A3791" s="3" t="s">
        <v>4015</v>
      </c>
      <c r="B3791" s="4" t="s">
        <v>4015</v>
      </c>
      <c r="D3791" s="3" t="s">
        <v>101</v>
      </c>
      <c r="G3791" s="4">
        <v>45.0</v>
      </c>
      <c r="I3791" s="4">
        <v>0.0</v>
      </c>
      <c r="J3791" s="4">
        <v>43.0</v>
      </c>
      <c r="K3791" s="4">
        <v>0.0</v>
      </c>
      <c r="L3791" s="4">
        <v>0.0</v>
      </c>
      <c r="M3791" s="5"/>
      <c r="O3791" s="6">
        <f t="shared" si="2"/>
        <v>45</v>
      </c>
      <c r="P3791" s="3" t="s">
        <v>137</v>
      </c>
      <c r="Q3791" s="3" t="str">
        <f t="shared" si="3"/>
        <v>LC BARSTL</v>
      </c>
      <c r="R3791" s="3">
        <f t="shared" si="4"/>
        <v>45</v>
      </c>
      <c r="S3791" s="3" t="str">
        <f t="shared" si="5"/>
        <v/>
      </c>
      <c r="T3791" s="7">
        <f t="shared" si="6"/>
        <v>45</v>
      </c>
      <c r="U3791" s="8" t="str">
        <f t="array" ref="U3791">IF(W3791&lt;&gt;0,MAX(IFERROR(INDEX(A:S,MATCH(W3791,A:A,0),COLUMN(M$2)),0),IFERROR(INDEX(A:S,MATCH(AD3791,A:A,0),COLUMN(M$2)),0),IFERROR(INDEX(A:S,MATCH(AK3791,A:A,0),COLUMN(M$2)),0),IFERROR(INDEX(A:S,MATCH(AR3791,A:A,0),COLUMN(M$2)),0)),M3791)</f>
        <v/>
      </c>
      <c r="V3791" s="3" t="str">
        <f t="shared" si="7"/>
        <v/>
      </c>
    </row>
    <row r="3792" ht="15.75" customHeight="1">
      <c r="A3792" s="3" t="s">
        <v>4016</v>
      </c>
      <c r="B3792" s="4" t="s">
        <v>4016</v>
      </c>
      <c r="D3792" s="3" t="s">
        <v>101</v>
      </c>
      <c r="G3792" s="4">
        <v>38.0</v>
      </c>
      <c r="H3792" s="3">
        <v>100.0</v>
      </c>
      <c r="I3792" s="4">
        <v>24.0</v>
      </c>
      <c r="J3792" s="4">
        <v>12.0</v>
      </c>
      <c r="K3792" s="4">
        <v>0.0</v>
      </c>
      <c r="L3792" s="4">
        <v>0.0</v>
      </c>
      <c r="M3792" s="5">
        <v>45261.0</v>
      </c>
      <c r="O3792" s="6">
        <f t="shared" si="2"/>
        <v>14</v>
      </c>
      <c r="P3792" s="3" t="s">
        <v>137</v>
      </c>
      <c r="Q3792" s="3" t="str">
        <f t="shared" si="3"/>
        <v>LC BARSTL</v>
      </c>
      <c r="R3792" s="3">
        <f t="shared" si="4"/>
        <v>14</v>
      </c>
      <c r="S3792" s="3">
        <f t="shared" si="5"/>
        <v>100</v>
      </c>
      <c r="T3792" s="7">
        <f t="shared" si="6"/>
        <v>14</v>
      </c>
      <c r="U3792" s="8">
        <f t="array" ref="U3792">IF(W3792&lt;&gt;0,MAX(IFERROR(INDEX(A:S,MATCH(W3792,A:A,0),COLUMN(M$2)),0),IFERROR(INDEX(A:S,MATCH(AD3792,A:A,0),COLUMN(M$2)),0),IFERROR(INDEX(A:S,MATCH(AK3792,A:A,0),COLUMN(M$2)),0),IFERROR(INDEX(A:S,MATCH(AR3792,A:A,0),COLUMN(M$2)),0)),M3792)</f>
        <v>45261</v>
      </c>
      <c r="V3792" s="3" t="str">
        <f t="shared" si="7"/>
        <v/>
      </c>
    </row>
    <row r="3793" ht="15.75" customHeight="1">
      <c r="A3793" s="3" t="s">
        <v>4017</v>
      </c>
      <c r="B3793" s="4" t="s">
        <v>4017</v>
      </c>
      <c r="D3793" s="3" t="s">
        <v>101</v>
      </c>
      <c r="G3793" s="4">
        <v>46.0</v>
      </c>
      <c r="I3793" s="4">
        <v>1.0</v>
      </c>
      <c r="J3793" s="4">
        <v>43.0</v>
      </c>
      <c r="K3793" s="4">
        <v>0.0</v>
      </c>
      <c r="L3793" s="4">
        <v>0.0</v>
      </c>
      <c r="M3793" s="5"/>
      <c r="O3793" s="6">
        <f t="shared" si="2"/>
        <v>45</v>
      </c>
      <c r="P3793" s="3" t="s">
        <v>137</v>
      </c>
      <c r="Q3793" s="3" t="str">
        <f t="shared" si="3"/>
        <v>LC BARSTL</v>
      </c>
      <c r="R3793" s="3">
        <f t="shared" si="4"/>
        <v>45</v>
      </c>
      <c r="S3793" s="3" t="str">
        <f t="shared" si="5"/>
        <v/>
      </c>
      <c r="T3793" s="7">
        <f t="shared" si="6"/>
        <v>45</v>
      </c>
      <c r="U3793" s="8" t="str">
        <f t="array" ref="U3793">IF(W3793&lt;&gt;0,MAX(IFERROR(INDEX(A:S,MATCH(W3793,A:A,0),COLUMN(M$2)),0),IFERROR(INDEX(A:S,MATCH(AD3793,A:A,0),COLUMN(M$2)),0),IFERROR(INDEX(A:S,MATCH(AK3793,A:A,0),COLUMN(M$2)),0),IFERROR(INDEX(A:S,MATCH(AR3793,A:A,0),COLUMN(M$2)),0)),M3793)</f>
        <v/>
      </c>
      <c r="V3793" s="3" t="str">
        <f t="shared" si="7"/>
        <v/>
      </c>
    </row>
    <row r="3794" ht="15.75" customHeight="1">
      <c r="A3794" s="3" t="s">
        <v>4018</v>
      </c>
      <c r="B3794" s="4" t="s">
        <v>4018</v>
      </c>
      <c r="D3794" s="3" t="s">
        <v>101</v>
      </c>
      <c r="G3794" s="4">
        <v>102.0</v>
      </c>
      <c r="H3794" s="3">
        <v>50.0</v>
      </c>
      <c r="I3794" s="4">
        <v>22.0</v>
      </c>
      <c r="J3794" s="4">
        <v>78.0</v>
      </c>
      <c r="K3794" s="4">
        <v>0.0</v>
      </c>
      <c r="L3794" s="4">
        <v>0.0</v>
      </c>
      <c r="M3794" s="5">
        <v>45261.0</v>
      </c>
      <c r="O3794" s="6">
        <f t="shared" si="2"/>
        <v>80</v>
      </c>
      <c r="P3794" s="3" t="s">
        <v>137</v>
      </c>
      <c r="Q3794" s="3" t="str">
        <f t="shared" si="3"/>
        <v>LC BARSTL</v>
      </c>
      <c r="R3794" s="3">
        <f t="shared" si="4"/>
        <v>80</v>
      </c>
      <c r="S3794" s="3">
        <f t="shared" si="5"/>
        <v>50</v>
      </c>
      <c r="T3794" s="7">
        <f t="shared" si="6"/>
        <v>80</v>
      </c>
      <c r="U3794" s="8">
        <f t="array" ref="U3794">IF(W3794&lt;&gt;0,MAX(IFERROR(INDEX(A:S,MATCH(W3794,A:A,0),COLUMN(M$2)),0),IFERROR(INDEX(A:S,MATCH(AD3794,A:A,0),COLUMN(M$2)),0),IFERROR(INDEX(A:S,MATCH(AK3794,A:A,0),COLUMN(M$2)),0),IFERROR(INDEX(A:S,MATCH(AR3794,A:A,0),COLUMN(M$2)),0)),M3794)</f>
        <v>45261</v>
      </c>
      <c r="V3794" s="3" t="str">
        <f t="shared" si="7"/>
        <v/>
      </c>
    </row>
    <row r="3795" ht="15.75" customHeight="1">
      <c r="A3795" s="3" t="s">
        <v>4019</v>
      </c>
      <c r="B3795" s="4" t="s">
        <v>4019</v>
      </c>
      <c r="D3795" s="3" t="s">
        <v>101</v>
      </c>
      <c r="G3795" s="4">
        <v>40.0</v>
      </c>
      <c r="H3795" s="3">
        <v>100.0</v>
      </c>
      <c r="I3795" s="4">
        <v>26.0</v>
      </c>
      <c r="J3795" s="4">
        <v>12.0</v>
      </c>
      <c r="K3795" s="4">
        <v>0.0</v>
      </c>
      <c r="L3795" s="4">
        <v>0.0</v>
      </c>
      <c r="M3795" s="5">
        <v>45261.0</v>
      </c>
      <c r="N3795" s="3">
        <v>50.0</v>
      </c>
      <c r="O3795" s="6">
        <f t="shared" si="2"/>
        <v>14</v>
      </c>
      <c r="P3795" s="3" t="s">
        <v>137</v>
      </c>
      <c r="Q3795" s="3" t="str">
        <f t="shared" si="3"/>
        <v>LC BARSTL</v>
      </c>
      <c r="R3795" s="3">
        <f t="shared" si="4"/>
        <v>14</v>
      </c>
      <c r="S3795" s="3">
        <f t="shared" si="5"/>
        <v>100</v>
      </c>
      <c r="T3795" s="7">
        <f t="shared" si="6"/>
        <v>14</v>
      </c>
      <c r="U3795" s="8">
        <f t="array" ref="U3795">IF(W3795&lt;&gt;0,MAX(IFERROR(INDEX(A:S,MATCH(W3795,A:A,0),COLUMN(M$2)),0),IFERROR(INDEX(A:S,MATCH(AD3795,A:A,0),COLUMN(M$2)),0),IFERROR(INDEX(A:S,MATCH(AK3795,A:A,0),COLUMN(M$2)),0),IFERROR(INDEX(A:S,MATCH(AR3795,A:A,0),COLUMN(M$2)),0)),M3795)</f>
        <v>45261</v>
      </c>
      <c r="V3795" s="3">
        <f t="shared" si="7"/>
        <v>50</v>
      </c>
    </row>
    <row r="3796" ht="15.75" customHeight="1">
      <c r="A3796" s="3" t="s">
        <v>4020</v>
      </c>
      <c r="B3796" s="4" t="s">
        <v>4020</v>
      </c>
      <c r="D3796" s="3" t="s">
        <v>101</v>
      </c>
      <c r="G3796" s="4">
        <v>55.0</v>
      </c>
      <c r="I3796" s="4">
        <v>0.0</v>
      </c>
      <c r="J3796" s="4">
        <v>53.0</v>
      </c>
      <c r="K3796" s="4">
        <v>0.0</v>
      </c>
      <c r="L3796" s="4">
        <v>0.0</v>
      </c>
      <c r="M3796" s="5"/>
      <c r="O3796" s="6">
        <f t="shared" si="2"/>
        <v>55</v>
      </c>
      <c r="P3796" s="3" t="s">
        <v>137</v>
      </c>
      <c r="Q3796" s="3" t="str">
        <f t="shared" si="3"/>
        <v>LC BARSTL</v>
      </c>
      <c r="R3796" s="3">
        <f t="shared" si="4"/>
        <v>55</v>
      </c>
      <c r="S3796" s="3" t="str">
        <f t="shared" si="5"/>
        <v/>
      </c>
      <c r="T3796" s="7">
        <f t="shared" si="6"/>
        <v>55</v>
      </c>
      <c r="U3796" s="8" t="str">
        <f t="array" ref="U3796">IF(W3796&lt;&gt;0,MAX(IFERROR(INDEX(A:S,MATCH(W3796,A:A,0),COLUMN(M$2)),0),IFERROR(INDEX(A:S,MATCH(AD3796,A:A,0),COLUMN(M$2)),0),IFERROR(INDEX(A:S,MATCH(AK3796,A:A,0),COLUMN(M$2)),0),IFERROR(INDEX(A:S,MATCH(AR3796,A:A,0),COLUMN(M$2)),0)),M3796)</f>
        <v/>
      </c>
      <c r="V3796" s="3" t="str">
        <f t="shared" si="7"/>
        <v/>
      </c>
    </row>
    <row r="3797" ht="15.75" customHeight="1">
      <c r="A3797" s="3" t="s">
        <v>4021</v>
      </c>
      <c r="B3797" s="4" t="s">
        <v>4021</v>
      </c>
      <c r="D3797" s="3" t="s">
        <v>101</v>
      </c>
      <c r="G3797" s="4">
        <v>53.0</v>
      </c>
      <c r="I3797" s="4">
        <v>0.0</v>
      </c>
      <c r="J3797" s="4">
        <v>51.0</v>
      </c>
      <c r="K3797" s="4">
        <v>0.0</v>
      </c>
      <c r="L3797" s="4">
        <v>0.0</v>
      </c>
      <c r="M3797" s="5"/>
      <c r="O3797" s="6">
        <f t="shared" si="2"/>
        <v>53</v>
      </c>
      <c r="P3797" s="3" t="s">
        <v>137</v>
      </c>
      <c r="Q3797" s="3" t="str">
        <f t="shared" si="3"/>
        <v>LC BARSTL</v>
      </c>
      <c r="R3797" s="3">
        <f t="shared" si="4"/>
        <v>53</v>
      </c>
      <c r="S3797" s="3" t="str">
        <f t="shared" si="5"/>
        <v/>
      </c>
      <c r="T3797" s="7">
        <f t="shared" si="6"/>
        <v>53</v>
      </c>
      <c r="U3797" s="8" t="str">
        <f t="array" ref="U3797">IF(W3797&lt;&gt;0,MAX(IFERROR(INDEX(A:S,MATCH(W3797,A:A,0),COLUMN(M$2)),0),IFERROR(INDEX(A:S,MATCH(AD3797,A:A,0),COLUMN(M$2)),0),IFERROR(INDEX(A:S,MATCH(AK3797,A:A,0),COLUMN(M$2)),0),IFERROR(INDEX(A:S,MATCH(AR3797,A:A,0),COLUMN(M$2)),0)),M3797)</f>
        <v/>
      </c>
      <c r="V3797" s="3" t="str">
        <f t="shared" si="7"/>
        <v/>
      </c>
    </row>
    <row r="3798" ht="15.75" customHeight="1">
      <c r="A3798" s="3" t="s">
        <v>4022</v>
      </c>
      <c r="B3798" s="4" t="s">
        <v>4022</v>
      </c>
      <c r="D3798" s="3" t="s">
        <v>101</v>
      </c>
      <c r="G3798" s="4">
        <v>53.0</v>
      </c>
      <c r="I3798" s="4">
        <v>1.0</v>
      </c>
      <c r="J3798" s="4">
        <v>50.0</v>
      </c>
      <c r="K3798" s="4">
        <v>0.0</v>
      </c>
      <c r="L3798" s="4">
        <v>0.0</v>
      </c>
      <c r="M3798" s="5"/>
      <c r="O3798" s="6">
        <f t="shared" si="2"/>
        <v>52</v>
      </c>
      <c r="P3798" s="3" t="s">
        <v>137</v>
      </c>
      <c r="Q3798" s="3" t="str">
        <f t="shared" si="3"/>
        <v>LC BARSTL</v>
      </c>
      <c r="R3798" s="3">
        <f t="shared" si="4"/>
        <v>52</v>
      </c>
      <c r="S3798" s="3" t="str">
        <f t="shared" si="5"/>
        <v/>
      </c>
      <c r="T3798" s="7">
        <f t="shared" si="6"/>
        <v>52</v>
      </c>
      <c r="U3798" s="8" t="str">
        <f t="array" ref="U3798">IF(W3798&lt;&gt;0,MAX(IFERROR(INDEX(A:S,MATCH(W3798,A:A,0),COLUMN(M$2)),0),IFERROR(INDEX(A:S,MATCH(AD3798,A:A,0),COLUMN(M$2)),0),IFERROR(INDEX(A:S,MATCH(AK3798,A:A,0),COLUMN(M$2)),0),IFERROR(INDEX(A:S,MATCH(AR3798,A:A,0),COLUMN(M$2)),0)),M3798)</f>
        <v/>
      </c>
      <c r="V3798" s="3" t="str">
        <f t="shared" si="7"/>
        <v/>
      </c>
    </row>
    <row r="3799" ht="15.75" customHeight="1">
      <c r="A3799" s="3" t="s">
        <v>4023</v>
      </c>
      <c r="B3799" s="4" t="s">
        <v>4023</v>
      </c>
      <c r="D3799" s="3" t="s">
        <v>101</v>
      </c>
      <c r="G3799" s="4">
        <v>54.0</v>
      </c>
      <c r="I3799" s="4">
        <v>2.0</v>
      </c>
      <c r="J3799" s="4">
        <v>50.0</v>
      </c>
      <c r="K3799" s="4">
        <v>0.0</v>
      </c>
      <c r="L3799" s="4">
        <v>0.0</v>
      </c>
      <c r="M3799" s="5"/>
      <c r="O3799" s="6">
        <f t="shared" si="2"/>
        <v>52</v>
      </c>
      <c r="P3799" s="3" t="s">
        <v>137</v>
      </c>
      <c r="Q3799" s="3" t="str">
        <f t="shared" si="3"/>
        <v>LC BARSTL</v>
      </c>
      <c r="R3799" s="3">
        <f t="shared" si="4"/>
        <v>52</v>
      </c>
      <c r="S3799" s="3" t="str">
        <f t="shared" si="5"/>
        <v/>
      </c>
      <c r="T3799" s="7">
        <f t="shared" si="6"/>
        <v>52</v>
      </c>
      <c r="U3799" s="8" t="str">
        <f t="array" ref="U3799">IF(W3799&lt;&gt;0,MAX(IFERROR(INDEX(A:S,MATCH(W3799,A:A,0),COLUMN(M$2)),0),IFERROR(INDEX(A:S,MATCH(AD3799,A:A,0),COLUMN(M$2)),0),IFERROR(INDEX(A:S,MATCH(AK3799,A:A,0),COLUMN(M$2)),0),IFERROR(INDEX(A:S,MATCH(AR3799,A:A,0),COLUMN(M$2)),0)),M3799)</f>
        <v/>
      </c>
      <c r="V3799" s="3" t="str">
        <f t="shared" si="7"/>
        <v/>
      </c>
    </row>
    <row r="3800" ht="15.75" customHeight="1">
      <c r="A3800" s="3" t="s">
        <v>4024</v>
      </c>
      <c r="B3800" s="4" t="s">
        <v>4024</v>
      </c>
      <c r="D3800" s="3" t="s">
        <v>101</v>
      </c>
      <c r="G3800" s="4">
        <v>56.0</v>
      </c>
      <c r="I3800" s="4">
        <v>0.0</v>
      </c>
      <c r="J3800" s="4">
        <v>54.0</v>
      </c>
      <c r="K3800" s="4">
        <v>0.0</v>
      </c>
      <c r="L3800" s="4">
        <v>0.0</v>
      </c>
      <c r="M3800" s="5"/>
      <c r="O3800" s="6">
        <f t="shared" si="2"/>
        <v>56</v>
      </c>
      <c r="P3800" s="3" t="s">
        <v>137</v>
      </c>
      <c r="Q3800" s="3" t="str">
        <f t="shared" si="3"/>
        <v>LC BARSTL</v>
      </c>
      <c r="R3800" s="3">
        <f t="shared" si="4"/>
        <v>56</v>
      </c>
      <c r="S3800" s="3" t="str">
        <f t="shared" si="5"/>
        <v/>
      </c>
      <c r="T3800" s="7">
        <f t="shared" si="6"/>
        <v>56</v>
      </c>
      <c r="U3800" s="8" t="str">
        <f t="array" ref="U3800">IF(W3800&lt;&gt;0,MAX(IFERROR(INDEX(A:S,MATCH(W3800,A:A,0),COLUMN(M$2)),0),IFERROR(INDEX(A:S,MATCH(AD3800,A:A,0),COLUMN(M$2)),0),IFERROR(INDEX(A:S,MATCH(AK3800,A:A,0),COLUMN(M$2)),0),IFERROR(INDEX(A:S,MATCH(AR3800,A:A,0),COLUMN(M$2)),0)),M3800)</f>
        <v/>
      </c>
      <c r="V3800" s="3" t="str">
        <f t="shared" si="7"/>
        <v/>
      </c>
    </row>
    <row r="3801" ht="15.75" customHeight="1">
      <c r="A3801" s="3" t="s">
        <v>4025</v>
      </c>
      <c r="B3801" s="4" t="s">
        <v>4025</v>
      </c>
      <c r="D3801" s="3" t="s">
        <v>101</v>
      </c>
      <c r="G3801" s="4">
        <v>44.0</v>
      </c>
      <c r="I3801" s="4">
        <v>0.0</v>
      </c>
      <c r="J3801" s="4">
        <v>42.0</v>
      </c>
      <c r="K3801" s="4">
        <v>0.0</v>
      </c>
      <c r="L3801" s="4">
        <v>0.0</v>
      </c>
      <c r="M3801" s="5"/>
      <c r="O3801" s="6">
        <f t="shared" si="2"/>
        <v>44</v>
      </c>
      <c r="P3801" s="3" t="s">
        <v>137</v>
      </c>
      <c r="Q3801" s="3" t="str">
        <f t="shared" si="3"/>
        <v>LC BARSTL</v>
      </c>
      <c r="R3801" s="3">
        <f t="shared" si="4"/>
        <v>44</v>
      </c>
      <c r="S3801" s="3" t="str">
        <f t="shared" si="5"/>
        <v/>
      </c>
      <c r="T3801" s="7">
        <f t="shared" si="6"/>
        <v>44</v>
      </c>
      <c r="U3801" s="8" t="str">
        <f t="array" ref="U3801">IF(W3801&lt;&gt;0,MAX(IFERROR(INDEX(A:S,MATCH(W3801,A:A,0),COLUMN(M$2)),0),IFERROR(INDEX(A:S,MATCH(AD3801,A:A,0),COLUMN(M$2)),0),IFERROR(INDEX(A:S,MATCH(AK3801,A:A,0),COLUMN(M$2)),0),IFERROR(INDEX(A:S,MATCH(AR3801,A:A,0),COLUMN(M$2)),0)),M3801)</f>
        <v/>
      </c>
      <c r="V3801" s="3" t="str">
        <f t="shared" si="7"/>
        <v/>
      </c>
    </row>
    <row r="3802" ht="15.75" customHeight="1">
      <c r="A3802" s="3" t="s">
        <v>4026</v>
      </c>
      <c r="B3802" s="4" t="s">
        <v>4026</v>
      </c>
      <c r="D3802" s="3" t="s">
        <v>101</v>
      </c>
      <c r="G3802" s="4">
        <v>39.0</v>
      </c>
      <c r="I3802" s="4">
        <v>0.0</v>
      </c>
      <c r="J3802" s="4">
        <v>37.0</v>
      </c>
      <c r="K3802" s="4">
        <v>0.0</v>
      </c>
      <c r="L3802" s="4">
        <v>0.0</v>
      </c>
      <c r="M3802" s="5"/>
      <c r="O3802" s="6">
        <f t="shared" si="2"/>
        <v>39</v>
      </c>
      <c r="P3802" s="3" t="s">
        <v>137</v>
      </c>
      <c r="Q3802" s="3" t="str">
        <f t="shared" si="3"/>
        <v>LC BARSTL</v>
      </c>
      <c r="R3802" s="3">
        <f t="shared" si="4"/>
        <v>39</v>
      </c>
      <c r="S3802" s="3" t="str">
        <f t="shared" si="5"/>
        <v/>
      </c>
      <c r="T3802" s="7">
        <f t="shared" si="6"/>
        <v>39</v>
      </c>
      <c r="U3802" s="8" t="str">
        <f t="array" ref="U3802">IF(W3802&lt;&gt;0,MAX(IFERROR(INDEX(A:S,MATCH(W3802,A:A,0),COLUMN(M$2)),0),IFERROR(INDEX(A:S,MATCH(AD3802,A:A,0),COLUMN(M$2)),0),IFERROR(INDEX(A:S,MATCH(AK3802,A:A,0),COLUMN(M$2)),0),IFERROR(INDEX(A:S,MATCH(AR3802,A:A,0),COLUMN(M$2)),0)),M3802)</f>
        <v/>
      </c>
      <c r="V3802" s="3" t="str">
        <f t="shared" si="7"/>
        <v/>
      </c>
    </row>
    <row r="3803" ht="15.75" customHeight="1">
      <c r="A3803" s="3" t="s">
        <v>4027</v>
      </c>
      <c r="B3803" s="4" t="s">
        <v>4027</v>
      </c>
      <c r="D3803" s="3" t="s">
        <v>101</v>
      </c>
      <c r="G3803" s="4">
        <v>54.0</v>
      </c>
      <c r="I3803" s="4">
        <v>0.0</v>
      </c>
      <c r="J3803" s="4">
        <v>52.0</v>
      </c>
      <c r="K3803" s="4">
        <v>0.0</v>
      </c>
      <c r="L3803" s="4">
        <v>0.0</v>
      </c>
      <c r="M3803" s="5"/>
      <c r="O3803" s="6">
        <f t="shared" si="2"/>
        <v>54</v>
      </c>
      <c r="P3803" s="3" t="s">
        <v>137</v>
      </c>
      <c r="Q3803" s="3" t="str">
        <f t="shared" si="3"/>
        <v>LC BARSTL</v>
      </c>
      <c r="R3803" s="3">
        <f t="shared" si="4"/>
        <v>54</v>
      </c>
      <c r="S3803" s="3" t="str">
        <f t="shared" si="5"/>
        <v/>
      </c>
      <c r="T3803" s="7">
        <f t="shared" si="6"/>
        <v>54</v>
      </c>
      <c r="U3803" s="8" t="str">
        <f t="array" ref="U3803">IF(W3803&lt;&gt;0,MAX(IFERROR(INDEX(A:S,MATCH(W3803,A:A,0),COLUMN(M$2)),0),IFERROR(INDEX(A:S,MATCH(AD3803,A:A,0),COLUMN(M$2)),0),IFERROR(INDEX(A:S,MATCH(AK3803,A:A,0),COLUMN(M$2)),0),IFERROR(INDEX(A:S,MATCH(AR3803,A:A,0),COLUMN(M$2)),0)),M3803)</f>
        <v/>
      </c>
      <c r="V3803" s="3" t="str">
        <f t="shared" si="7"/>
        <v/>
      </c>
    </row>
    <row r="3804" ht="15.75" customHeight="1">
      <c r="A3804" s="3" t="s">
        <v>4028</v>
      </c>
      <c r="B3804" s="4" t="s">
        <v>4028</v>
      </c>
      <c r="D3804" s="3" t="s">
        <v>101</v>
      </c>
      <c r="G3804" s="4">
        <v>56.0</v>
      </c>
      <c r="I3804" s="4">
        <v>0.0</v>
      </c>
      <c r="J3804" s="4">
        <v>54.0</v>
      </c>
      <c r="K3804" s="4">
        <v>0.0</v>
      </c>
      <c r="L3804" s="4">
        <v>0.0</v>
      </c>
      <c r="M3804" s="5"/>
      <c r="O3804" s="6">
        <f t="shared" si="2"/>
        <v>56</v>
      </c>
      <c r="P3804" s="3" t="s">
        <v>137</v>
      </c>
      <c r="Q3804" s="3" t="str">
        <f t="shared" si="3"/>
        <v>LC BARSTL</v>
      </c>
      <c r="R3804" s="3">
        <f t="shared" si="4"/>
        <v>56</v>
      </c>
      <c r="S3804" s="3" t="str">
        <f t="shared" si="5"/>
        <v/>
      </c>
      <c r="T3804" s="7">
        <f t="shared" si="6"/>
        <v>56</v>
      </c>
      <c r="U3804" s="8" t="str">
        <f t="array" ref="U3804">IF(W3804&lt;&gt;0,MAX(IFERROR(INDEX(A:S,MATCH(W3804,A:A,0),COLUMN(M$2)),0),IFERROR(INDEX(A:S,MATCH(AD3804,A:A,0),COLUMN(M$2)),0),IFERROR(INDEX(A:S,MATCH(AK3804,A:A,0),COLUMN(M$2)),0),IFERROR(INDEX(A:S,MATCH(AR3804,A:A,0),COLUMN(M$2)),0)),M3804)</f>
        <v/>
      </c>
      <c r="V3804" s="3" t="str">
        <f t="shared" si="7"/>
        <v/>
      </c>
    </row>
    <row r="3805" ht="15.75" customHeight="1">
      <c r="A3805" s="3" t="s">
        <v>4029</v>
      </c>
      <c r="B3805" s="4" t="s">
        <v>4029</v>
      </c>
      <c r="D3805" s="3" t="s">
        <v>101</v>
      </c>
      <c r="G3805" s="4">
        <v>57.0</v>
      </c>
      <c r="I3805" s="4">
        <v>1.0</v>
      </c>
      <c r="J3805" s="4">
        <v>54.0</v>
      </c>
      <c r="K3805" s="4">
        <v>0.0</v>
      </c>
      <c r="L3805" s="4">
        <v>0.0</v>
      </c>
      <c r="M3805" s="5"/>
      <c r="O3805" s="6">
        <f t="shared" si="2"/>
        <v>56</v>
      </c>
      <c r="P3805" s="3" t="s">
        <v>137</v>
      </c>
      <c r="Q3805" s="3" t="str">
        <f t="shared" si="3"/>
        <v>LC BARSTL</v>
      </c>
      <c r="R3805" s="3">
        <f t="shared" si="4"/>
        <v>56</v>
      </c>
      <c r="S3805" s="3" t="str">
        <f t="shared" si="5"/>
        <v/>
      </c>
      <c r="T3805" s="7">
        <f t="shared" si="6"/>
        <v>56</v>
      </c>
      <c r="U3805" s="8" t="str">
        <f t="array" ref="U3805">IF(W3805&lt;&gt;0,MAX(IFERROR(INDEX(A:S,MATCH(W3805,A:A,0),COLUMN(M$2)),0),IFERROR(INDEX(A:S,MATCH(AD3805,A:A,0),COLUMN(M$2)),0),IFERROR(INDEX(A:S,MATCH(AK3805,A:A,0),COLUMN(M$2)),0),IFERROR(INDEX(A:S,MATCH(AR3805,A:A,0),COLUMN(M$2)),0)),M3805)</f>
        <v/>
      </c>
      <c r="V3805" s="3" t="str">
        <f t="shared" si="7"/>
        <v/>
      </c>
    </row>
    <row r="3806" ht="15.75" customHeight="1">
      <c r="A3806" s="3" t="s">
        <v>4030</v>
      </c>
      <c r="B3806" s="4" t="s">
        <v>4030</v>
      </c>
      <c r="D3806" s="3" t="s">
        <v>101</v>
      </c>
      <c r="G3806" s="4">
        <v>51.0</v>
      </c>
      <c r="I3806" s="4">
        <v>0.0</v>
      </c>
      <c r="J3806" s="4">
        <v>49.0</v>
      </c>
      <c r="K3806" s="4">
        <v>0.0</v>
      </c>
      <c r="L3806" s="4">
        <v>0.0</v>
      </c>
      <c r="M3806" s="5"/>
      <c r="O3806" s="6">
        <f t="shared" si="2"/>
        <v>51</v>
      </c>
      <c r="P3806" s="3" t="s">
        <v>137</v>
      </c>
      <c r="Q3806" s="3" t="str">
        <f t="shared" si="3"/>
        <v>LC BARSTL</v>
      </c>
      <c r="R3806" s="3">
        <f t="shared" si="4"/>
        <v>51</v>
      </c>
      <c r="S3806" s="3" t="str">
        <f t="shared" si="5"/>
        <v/>
      </c>
      <c r="T3806" s="7">
        <f t="shared" si="6"/>
        <v>51</v>
      </c>
      <c r="U3806" s="8" t="str">
        <f t="array" ref="U3806">IF(W3806&lt;&gt;0,MAX(IFERROR(INDEX(A:S,MATCH(W3806,A:A,0),COLUMN(M$2)),0),IFERROR(INDEX(A:S,MATCH(AD3806,A:A,0),COLUMN(M$2)),0),IFERROR(INDEX(A:S,MATCH(AK3806,A:A,0),COLUMN(M$2)),0),IFERROR(INDEX(A:S,MATCH(AR3806,A:A,0),COLUMN(M$2)),0)),M3806)</f>
        <v/>
      </c>
      <c r="V3806" s="3" t="str">
        <f t="shared" si="7"/>
        <v/>
      </c>
    </row>
    <row r="3807" ht="15.75" customHeight="1">
      <c r="A3807" s="3" t="s">
        <v>4031</v>
      </c>
      <c r="B3807" s="4" t="s">
        <v>4031</v>
      </c>
      <c r="D3807" s="3" t="s">
        <v>101</v>
      </c>
      <c r="G3807" s="4">
        <v>55.0</v>
      </c>
      <c r="I3807" s="4">
        <v>0.0</v>
      </c>
      <c r="J3807" s="4">
        <v>53.0</v>
      </c>
      <c r="K3807" s="4">
        <v>0.0</v>
      </c>
      <c r="L3807" s="4">
        <v>0.0</v>
      </c>
      <c r="M3807" s="5"/>
      <c r="O3807" s="6">
        <f t="shared" si="2"/>
        <v>55</v>
      </c>
      <c r="P3807" s="3" t="s">
        <v>137</v>
      </c>
      <c r="Q3807" s="3" t="str">
        <f t="shared" si="3"/>
        <v>LC BARSTL</v>
      </c>
      <c r="R3807" s="3">
        <f t="shared" si="4"/>
        <v>55</v>
      </c>
      <c r="S3807" s="3" t="str">
        <f t="shared" si="5"/>
        <v/>
      </c>
      <c r="T3807" s="7">
        <f t="shared" si="6"/>
        <v>55</v>
      </c>
      <c r="U3807" s="8" t="str">
        <f t="array" ref="U3807">IF(W3807&lt;&gt;0,MAX(IFERROR(INDEX(A:S,MATCH(W3807,A:A,0),COLUMN(M$2)),0),IFERROR(INDEX(A:S,MATCH(AD3807,A:A,0),COLUMN(M$2)),0),IFERROR(INDEX(A:S,MATCH(AK3807,A:A,0),COLUMN(M$2)),0),IFERROR(INDEX(A:S,MATCH(AR3807,A:A,0),COLUMN(M$2)),0)),M3807)</f>
        <v/>
      </c>
      <c r="V3807" s="3" t="str">
        <f t="shared" si="7"/>
        <v/>
      </c>
    </row>
    <row r="3808" ht="15.75" customHeight="1">
      <c r="A3808" s="3" t="s">
        <v>4032</v>
      </c>
      <c r="B3808" s="4" t="s">
        <v>4032</v>
      </c>
      <c r="D3808" s="3" t="s">
        <v>101</v>
      </c>
      <c r="G3808" s="4">
        <v>56.0</v>
      </c>
      <c r="I3808" s="4">
        <v>1.0</v>
      </c>
      <c r="J3808" s="4">
        <v>53.0</v>
      </c>
      <c r="K3808" s="4">
        <v>0.0</v>
      </c>
      <c r="L3808" s="4">
        <v>0.0</v>
      </c>
      <c r="M3808" s="5"/>
      <c r="O3808" s="6">
        <f t="shared" si="2"/>
        <v>55</v>
      </c>
      <c r="P3808" s="3" t="s">
        <v>137</v>
      </c>
      <c r="Q3808" s="3" t="str">
        <f t="shared" si="3"/>
        <v>LC BARSTL</v>
      </c>
      <c r="R3808" s="3">
        <f t="shared" si="4"/>
        <v>55</v>
      </c>
      <c r="S3808" s="3" t="str">
        <f t="shared" si="5"/>
        <v/>
      </c>
      <c r="T3808" s="7">
        <f t="shared" si="6"/>
        <v>55</v>
      </c>
      <c r="U3808" s="8" t="str">
        <f t="array" ref="U3808">IF(W3808&lt;&gt;0,MAX(IFERROR(INDEX(A:S,MATCH(W3808,A:A,0),COLUMN(M$2)),0),IFERROR(INDEX(A:S,MATCH(AD3808,A:A,0),COLUMN(M$2)),0),IFERROR(INDEX(A:S,MATCH(AK3808,A:A,0),COLUMN(M$2)),0),IFERROR(INDEX(A:S,MATCH(AR3808,A:A,0),COLUMN(M$2)),0)),M3808)</f>
        <v/>
      </c>
      <c r="V3808" s="3" t="str">
        <f t="shared" si="7"/>
        <v/>
      </c>
    </row>
    <row r="3809" ht="15.75" customHeight="1">
      <c r="A3809" s="3" t="s">
        <v>4033</v>
      </c>
      <c r="B3809" s="4" t="s">
        <v>4033</v>
      </c>
      <c r="D3809" s="3" t="s">
        <v>101</v>
      </c>
      <c r="G3809" s="4">
        <v>58.0</v>
      </c>
      <c r="I3809" s="4">
        <v>0.0</v>
      </c>
      <c r="J3809" s="4">
        <v>56.0</v>
      </c>
      <c r="K3809" s="4">
        <v>0.0</v>
      </c>
      <c r="L3809" s="4">
        <v>0.0</v>
      </c>
      <c r="M3809" s="5"/>
      <c r="O3809" s="6">
        <f t="shared" si="2"/>
        <v>58</v>
      </c>
      <c r="P3809" s="3" t="s">
        <v>137</v>
      </c>
      <c r="Q3809" s="3" t="str">
        <f t="shared" si="3"/>
        <v>LC BARSTL</v>
      </c>
      <c r="R3809" s="3">
        <f t="shared" si="4"/>
        <v>58</v>
      </c>
      <c r="S3809" s="3" t="str">
        <f t="shared" si="5"/>
        <v/>
      </c>
      <c r="T3809" s="7">
        <f t="shared" si="6"/>
        <v>58</v>
      </c>
      <c r="U3809" s="8" t="str">
        <f t="array" ref="U3809">IF(W3809&lt;&gt;0,MAX(IFERROR(INDEX(A:S,MATCH(W3809,A:A,0),COLUMN(M$2)),0),IFERROR(INDEX(A:S,MATCH(AD3809,A:A,0),COLUMN(M$2)),0),IFERROR(INDEX(A:S,MATCH(AK3809,A:A,0),COLUMN(M$2)),0),IFERROR(INDEX(A:S,MATCH(AR3809,A:A,0),COLUMN(M$2)),0)),M3809)</f>
        <v/>
      </c>
      <c r="V3809" s="3" t="str">
        <f t="shared" si="7"/>
        <v/>
      </c>
    </row>
    <row r="3810" ht="15.75" customHeight="1">
      <c r="A3810" s="3" t="s">
        <v>4034</v>
      </c>
      <c r="B3810" s="4" t="s">
        <v>4034</v>
      </c>
      <c r="D3810" s="3" t="s">
        <v>101</v>
      </c>
      <c r="G3810" s="4">
        <v>59.0</v>
      </c>
      <c r="I3810" s="4">
        <v>1.0</v>
      </c>
      <c r="J3810" s="4">
        <v>56.0</v>
      </c>
      <c r="K3810" s="4">
        <v>0.0</v>
      </c>
      <c r="L3810" s="4">
        <v>0.0</v>
      </c>
      <c r="M3810" s="5"/>
      <c r="O3810" s="6">
        <f t="shared" si="2"/>
        <v>58</v>
      </c>
      <c r="P3810" s="3" t="s">
        <v>137</v>
      </c>
      <c r="Q3810" s="3" t="str">
        <f t="shared" si="3"/>
        <v>LC BARSTL</v>
      </c>
      <c r="R3810" s="3">
        <f t="shared" si="4"/>
        <v>58</v>
      </c>
      <c r="S3810" s="3" t="str">
        <f t="shared" si="5"/>
        <v/>
      </c>
      <c r="T3810" s="7">
        <f t="shared" si="6"/>
        <v>58</v>
      </c>
      <c r="U3810" s="8" t="str">
        <f t="array" ref="U3810">IF(W3810&lt;&gt;0,MAX(IFERROR(INDEX(A:S,MATCH(W3810,A:A,0),COLUMN(M$2)),0),IFERROR(INDEX(A:S,MATCH(AD3810,A:A,0),COLUMN(M$2)),0),IFERROR(INDEX(A:S,MATCH(AK3810,A:A,0),COLUMN(M$2)),0),IFERROR(INDEX(A:S,MATCH(AR3810,A:A,0),COLUMN(M$2)),0)),M3810)</f>
        <v/>
      </c>
      <c r="V3810" s="3" t="str">
        <f t="shared" si="7"/>
        <v/>
      </c>
    </row>
    <row r="3811" ht="15.75" customHeight="1">
      <c r="A3811" s="3" t="s">
        <v>4035</v>
      </c>
      <c r="B3811" s="4" t="s">
        <v>4035</v>
      </c>
      <c r="D3811" s="3" t="s">
        <v>101</v>
      </c>
      <c r="G3811" s="4">
        <v>59.0</v>
      </c>
      <c r="I3811" s="4">
        <v>1.0</v>
      </c>
      <c r="J3811" s="4">
        <v>56.0</v>
      </c>
      <c r="K3811" s="4">
        <v>0.0</v>
      </c>
      <c r="L3811" s="4">
        <v>0.0</v>
      </c>
      <c r="M3811" s="5"/>
      <c r="O3811" s="6">
        <f t="shared" si="2"/>
        <v>58</v>
      </c>
      <c r="P3811" s="3" t="s">
        <v>137</v>
      </c>
      <c r="Q3811" s="3" t="str">
        <f t="shared" si="3"/>
        <v>LC BARSTL</v>
      </c>
      <c r="R3811" s="3">
        <f t="shared" si="4"/>
        <v>58</v>
      </c>
      <c r="S3811" s="3" t="str">
        <f t="shared" si="5"/>
        <v/>
      </c>
      <c r="T3811" s="7">
        <f t="shared" si="6"/>
        <v>58</v>
      </c>
      <c r="U3811" s="8" t="str">
        <f t="array" ref="U3811">IF(W3811&lt;&gt;0,MAX(IFERROR(INDEX(A:S,MATCH(W3811,A:A,0),COLUMN(M$2)),0),IFERROR(INDEX(A:S,MATCH(AD3811,A:A,0),COLUMN(M$2)),0),IFERROR(INDEX(A:S,MATCH(AK3811,A:A,0),COLUMN(M$2)),0),IFERROR(INDEX(A:S,MATCH(AR3811,A:A,0),COLUMN(M$2)),0)),M3811)</f>
        <v/>
      </c>
      <c r="V3811" s="3" t="str">
        <f t="shared" si="7"/>
        <v/>
      </c>
    </row>
    <row r="3812" ht="15.75" customHeight="1">
      <c r="A3812" s="3" t="s">
        <v>4036</v>
      </c>
      <c r="B3812" s="4" t="s">
        <v>4036</v>
      </c>
      <c r="D3812" s="3" t="s">
        <v>101</v>
      </c>
      <c r="G3812" s="4">
        <v>56.0</v>
      </c>
      <c r="I3812" s="4">
        <v>1.0</v>
      </c>
      <c r="J3812" s="4">
        <v>53.0</v>
      </c>
      <c r="K3812" s="4">
        <v>0.0</v>
      </c>
      <c r="L3812" s="4">
        <v>0.0</v>
      </c>
      <c r="M3812" s="5"/>
      <c r="O3812" s="6">
        <f t="shared" si="2"/>
        <v>55</v>
      </c>
      <c r="P3812" s="3" t="s">
        <v>137</v>
      </c>
      <c r="Q3812" s="3" t="str">
        <f t="shared" si="3"/>
        <v>LC BARSTL</v>
      </c>
      <c r="R3812" s="3">
        <f t="shared" si="4"/>
        <v>55</v>
      </c>
      <c r="S3812" s="3" t="str">
        <f t="shared" si="5"/>
        <v/>
      </c>
      <c r="T3812" s="7">
        <f t="shared" si="6"/>
        <v>55</v>
      </c>
      <c r="U3812" s="8" t="str">
        <f t="array" ref="U3812">IF(W3812&lt;&gt;0,MAX(IFERROR(INDEX(A:S,MATCH(W3812,A:A,0),COLUMN(M$2)),0),IFERROR(INDEX(A:S,MATCH(AD3812,A:A,0),COLUMN(M$2)),0),IFERROR(INDEX(A:S,MATCH(AK3812,A:A,0),COLUMN(M$2)),0),IFERROR(INDEX(A:S,MATCH(AR3812,A:A,0),COLUMN(M$2)),0)),M3812)</f>
        <v/>
      </c>
      <c r="V3812" s="3" t="str">
        <f t="shared" si="7"/>
        <v/>
      </c>
    </row>
    <row r="3813" ht="15.75" customHeight="1">
      <c r="A3813" s="3" t="s">
        <v>4037</v>
      </c>
      <c r="B3813" s="4" t="s">
        <v>4037</v>
      </c>
      <c r="D3813" s="3" t="s">
        <v>101</v>
      </c>
      <c r="G3813" s="4">
        <v>58.0</v>
      </c>
      <c r="I3813" s="4">
        <v>1.0</v>
      </c>
      <c r="J3813" s="4">
        <v>55.0</v>
      </c>
      <c r="K3813" s="4">
        <v>0.0</v>
      </c>
      <c r="L3813" s="4">
        <v>0.0</v>
      </c>
      <c r="M3813" s="5"/>
      <c r="O3813" s="6">
        <f t="shared" si="2"/>
        <v>57</v>
      </c>
      <c r="P3813" s="3" t="s">
        <v>137</v>
      </c>
      <c r="Q3813" s="3" t="str">
        <f t="shared" si="3"/>
        <v>LC BARSTL</v>
      </c>
      <c r="R3813" s="3">
        <f t="shared" si="4"/>
        <v>57</v>
      </c>
      <c r="S3813" s="3" t="str">
        <f t="shared" si="5"/>
        <v/>
      </c>
      <c r="T3813" s="7">
        <f t="shared" si="6"/>
        <v>57</v>
      </c>
      <c r="U3813" s="8" t="str">
        <f t="array" ref="U3813">IF(W3813&lt;&gt;0,MAX(IFERROR(INDEX(A:S,MATCH(W3813,A:A,0),COLUMN(M$2)),0),IFERROR(INDEX(A:S,MATCH(AD3813,A:A,0),COLUMN(M$2)),0),IFERROR(INDEX(A:S,MATCH(AK3813,A:A,0),COLUMN(M$2)),0),IFERROR(INDEX(A:S,MATCH(AR3813,A:A,0),COLUMN(M$2)),0)),M3813)</f>
        <v/>
      </c>
      <c r="V3813" s="3" t="str">
        <f t="shared" si="7"/>
        <v/>
      </c>
    </row>
    <row r="3814" ht="15.75" customHeight="1">
      <c r="A3814" s="3" t="s">
        <v>4038</v>
      </c>
      <c r="B3814" s="4" t="s">
        <v>4038</v>
      </c>
      <c r="D3814" s="3" t="s">
        <v>101</v>
      </c>
      <c r="G3814" s="4">
        <v>58.0</v>
      </c>
      <c r="I3814" s="4">
        <v>0.0</v>
      </c>
      <c r="J3814" s="4">
        <v>56.0</v>
      </c>
      <c r="K3814" s="4">
        <v>0.0</v>
      </c>
      <c r="L3814" s="4">
        <v>0.0</v>
      </c>
      <c r="M3814" s="5"/>
      <c r="O3814" s="6">
        <f t="shared" si="2"/>
        <v>58</v>
      </c>
      <c r="P3814" s="3" t="s">
        <v>137</v>
      </c>
      <c r="Q3814" s="3" t="str">
        <f t="shared" si="3"/>
        <v>LC BARSTL</v>
      </c>
      <c r="R3814" s="3">
        <f t="shared" si="4"/>
        <v>58</v>
      </c>
      <c r="S3814" s="3" t="str">
        <f t="shared" si="5"/>
        <v/>
      </c>
      <c r="T3814" s="7">
        <f t="shared" si="6"/>
        <v>58</v>
      </c>
      <c r="U3814" s="8" t="str">
        <f t="array" ref="U3814">IF(W3814&lt;&gt;0,MAX(IFERROR(INDEX(A:S,MATCH(W3814,A:A,0),COLUMN(M$2)),0),IFERROR(INDEX(A:S,MATCH(AD3814,A:A,0),COLUMN(M$2)),0),IFERROR(INDEX(A:S,MATCH(AK3814,A:A,0),COLUMN(M$2)),0),IFERROR(INDEX(A:S,MATCH(AR3814,A:A,0),COLUMN(M$2)),0)),M3814)</f>
        <v/>
      </c>
      <c r="V3814" s="3" t="str">
        <f t="shared" si="7"/>
        <v/>
      </c>
    </row>
    <row r="3815" ht="15.75" customHeight="1">
      <c r="A3815" s="3" t="s">
        <v>4039</v>
      </c>
      <c r="B3815" s="4" t="s">
        <v>4039</v>
      </c>
      <c r="D3815" s="3" t="s">
        <v>101</v>
      </c>
      <c r="G3815" s="4">
        <v>56.0</v>
      </c>
      <c r="I3815" s="4">
        <v>1.0</v>
      </c>
      <c r="J3815" s="4">
        <v>53.0</v>
      </c>
      <c r="K3815" s="4">
        <v>0.0</v>
      </c>
      <c r="L3815" s="4">
        <v>0.0</v>
      </c>
      <c r="M3815" s="5"/>
      <c r="O3815" s="6">
        <f t="shared" si="2"/>
        <v>55</v>
      </c>
      <c r="P3815" s="3" t="s">
        <v>137</v>
      </c>
      <c r="Q3815" s="3" t="str">
        <f t="shared" si="3"/>
        <v>LC BARSTL</v>
      </c>
      <c r="R3815" s="3">
        <f t="shared" si="4"/>
        <v>55</v>
      </c>
      <c r="S3815" s="3" t="str">
        <f t="shared" si="5"/>
        <v/>
      </c>
      <c r="T3815" s="7">
        <f t="shared" si="6"/>
        <v>55</v>
      </c>
      <c r="U3815" s="8" t="str">
        <f t="array" ref="U3815">IF(W3815&lt;&gt;0,MAX(IFERROR(INDEX(A:S,MATCH(W3815,A:A,0),COLUMN(M$2)),0),IFERROR(INDEX(A:S,MATCH(AD3815,A:A,0),COLUMN(M$2)),0),IFERROR(INDEX(A:S,MATCH(AK3815,A:A,0),COLUMN(M$2)),0),IFERROR(INDEX(A:S,MATCH(AR3815,A:A,0),COLUMN(M$2)),0)),M3815)</f>
        <v/>
      </c>
      <c r="V3815" s="3" t="str">
        <f t="shared" si="7"/>
        <v/>
      </c>
    </row>
    <row r="3816" ht="15.75" customHeight="1">
      <c r="A3816" s="3" t="s">
        <v>4040</v>
      </c>
      <c r="B3816" s="4" t="s">
        <v>4040</v>
      </c>
      <c r="D3816" s="3" t="s">
        <v>101</v>
      </c>
      <c r="G3816" s="4">
        <v>58.0</v>
      </c>
      <c r="I3816" s="4">
        <v>0.0</v>
      </c>
      <c r="J3816" s="4">
        <v>56.0</v>
      </c>
      <c r="K3816" s="4">
        <v>0.0</v>
      </c>
      <c r="L3816" s="4">
        <v>0.0</v>
      </c>
      <c r="M3816" s="5"/>
      <c r="O3816" s="6">
        <f t="shared" si="2"/>
        <v>58</v>
      </c>
      <c r="P3816" s="3" t="s">
        <v>137</v>
      </c>
      <c r="Q3816" s="3" t="str">
        <f t="shared" si="3"/>
        <v>LC BARSTL</v>
      </c>
      <c r="R3816" s="3">
        <f t="shared" si="4"/>
        <v>58</v>
      </c>
      <c r="S3816" s="3" t="str">
        <f t="shared" si="5"/>
        <v/>
      </c>
      <c r="T3816" s="7">
        <f t="shared" si="6"/>
        <v>58</v>
      </c>
      <c r="U3816" s="8" t="str">
        <f t="array" ref="U3816">IF(W3816&lt;&gt;0,MAX(IFERROR(INDEX(A:S,MATCH(W3816,A:A,0),COLUMN(M$2)),0),IFERROR(INDEX(A:S,MATCH(AD3816,A:A,0),COLUMN(M$2)),0),IFERROR(INDEX(A:S,MATCH(AK3816,A:A,0),COLUMN(M$2)),0),IFERROR(INDEX(A:S,MATCH(AR3816,A:A,0),COLUMN(M$2)),0)),M3816)</f>
        <v/>
      </c>
      <c r="V3816" s="3" t="str">
        <f t="shared" si="7"/>
        <v/>
      </c>
    </row>
    <row r="3817" ht="15.75" customHeight="1">
      <c r="A3817" s="3" t="s">
        <v>4041</v>
      </c>
      <c r="B3817" s="4" t="s">
        <v>4041</v>
      </c>
      <c r="D3817" s="3" t="s">
        <v>101</v>
      </c>
      <c r="G3817" s="4">
        <v>55.0</v>
      </c>
      <c r="I3817" s="4">
        <v>0.0</v>
      </c>
      <c r="J3817" s="4">
        <v>53.0</v>
      </c>
      <c r="K3817" s="4">
        <v>0.0</v>
      </c>
      <c r="L3817" s="4">
        <v>0.0</v>
      </c>
      <c r="M3817" s="5"/>
      <c r="O3817" s="6">
        <f t="shared" si="2"/>
        <v>55</v>
      </c>
      <c r="P3817" s="3" t="s">
        <v>137</v>
      </c>
      <c r="Q3817" s="3" t="str">
        <f t="shared" si="3"/>
        <v>LC BARSTL</v>
      </c>
      <c r="R3817" s="3">
        <f t="shared" si="4"/>
        <v>55</v>
      </c>
      <c r="S3817" s="3" t="str">
        <f t="shared" si="5"/>
        <v/>
      </c>
      <c r="T3817" s="7">
        <f t="shared" si="6"/>
        <v>55</v>
      </c>
      <c r="U3817" s="8" t="str">
        <f t="array" ref="U3817">IF(W3817&lt;&gt;0,MAX(IFERROR(INDEX(A:S,MATCH(W3817,A:A,0),COLUMN(M$2)),0),IFERROR(INDEX(A:S,MATCH(AD3817,A:A,0),COLUMN(M$2)),0),IFERROR(INDEX(A:S,MATCH(AK3817,A:A,0),COLUMN(M$2)),0),IFERROR(INDEX(A:S,MATCH(AR3817,A:A,0),COLUMN(M$2)),0)),M3817)</f>
        <v/>
      </c>
      <c r="V3817" s="3" t="str">
        <f t="shared" si="7"/>
        <v/>
      </c>
    </row>
    <row r="3818" ht="15.75" customHeight="1">
      <c r="A3818" s="3" t="s">
        <v>4042</v>
      </c>
      <c r="B3818" s="4" t="s">
        <v>4042</v>
      </c>
      <c r="D3818" s="3" t="s">
        <v>101</v>
      </c>
      <c r="G3818" s="4">
        <v>57.0</v>
      </c>
      <c r="I3818" s="4">
        <v>5.0</v>
      </c>
      <c r="J3818" s="4">
        <v>50.0</v>
      </c>
      <c r="K3818" s="4">
        <v>0.0</v>
      </c>
      <c r="L3818" s="4">
        <v>0.0</v>
      </c>
      <c r="M3818" s="5"/>
      <c r="O3818" s="6">
        <f t="shared" si="2"/>
        <v>52</v>
      </c>
      <c r="P3818" s="3" t="s">
        <v>137</v>
      </c>
      <c r="Q3818" s="3" t="str">
        <f t="shared" si="3"/>
        <v>LC BARSTL</v>
      </c>
      <c r="R3818" s="3">
        <f t="shared" si="4"/>
        <v>52</v>
      </c>
      <c r="S3818" s="3" t="str">
        <f t="shared" si="5"/>
        <v/>
      </c>
      <c r="T3818" s="7">
        <f t="shared" si="6"/>
        <v>52</v>
      </c>
      <c r="U3818" s="8" t="str">
        <f t="array" ref="U3818">IF(W3818&lt;&gt;0,MAX(IFERROR(INDEX(A:S,MATCH(W3818,A:A,0),COLUMN(M$2)),0),IFERROR(INDEX(A:S,MATCH(AD3818,A:A,0),COLUMN(M$2)),0),IFERROR(INDEX(A:S,MATCH(AK3818,A:A,0),COLUMN(M$2)),0),IFERROR(INDEX(A:S,MATCH(AR3818,A:A,0),COLUMN(M$2)),0)),M3818)</f>
        <v/>
      </c>
      <c r="V3818" s="3" t="str">
        <f t="shared" si="7"/>
        <v/>
      </c>
    </row>
    <row r="3819" ht="15.75" customHeight="1">
      <c r="A3819" s="3" t="s">
        <v>4043</v>
      </c>
      <c r="B3819" s="4" t="s">
        <v>4043</v>
      </c>
      <c r="D3819" s="3" t="s">
        <v>101</v>
      </c>
      <c r="G3819" s="4">
        <v>58.0</v>
      </c>
      <c r="I3819" s="4">
        <v>0.0</v>
      </c>
      <c r="J3819" s="4">
        <v>56.0</v>
      </c>
      <c r="K3819" s="4">
        <v>0.0</v>
      </c>
      <c r="L3819" s="4">
        <v>0.0</v>
      </c>
      <c r="M3819" s="5"/>
      <c r="O3819" s="6">
        <f t="shared" si="2"/>
        <v>58</v>
      </c>
      <c r="P3819" s="3" t="s">
        <v>137</v>
      </c>
      <c r="Q3819" s="3" t="str">
        <f t="shared" si="3"/>
        <v>LC BARSTL</v>
      </c>
      <c r="R3819" s="3">
        <f t="shared" si="4"/>
        <v>58</v>
      </c>
      <c r="S3819" s="3" t="str">
        <f t="shared" si="5"/>
        <v/>
      </c>
      <c r="T3819" s="7">
        <f t="shared" si="6"/>
        <v>58</v>
      </c>
      <c r="U3819" s="8" t="str">
        <f t="array" ref="U3819">IF(W3819&lt;&gt;0,MAX(IFERROR(INDEX(A:S,MATCH(W3819,A:A,0),COLUMN(M$2)),0),IFERROR(INDEX(A:S,MATCH(AD3819,A:A,0),COLUMN(M$2)),0),IFERROR(INDEX(A:S,MATCH(AK3819,A:A,0),COLUMN(M$2)),0),IFERROR(INDEX(A:S,MATCH(AR3819,A:A,0),COLUMN(M$2)),0)),M3819)</f>
        <v/>
      </c>
      <c r="V3819" s="3" t="str">
        <f t="shared" si="7"/>
        <v/>
      </c>
    </row>
    <row r="3820" ht="15.75" customHeight="1">
      <c r="A3820" s="3" t="s">
        <v>4044</v>
      </c>
      <c r="B3820" s="4" t="s">
        <v>4044</v>
      </c>
      <c r="D3820" s="3" t="s">
        <v>101</v>
      </c>
      <c r="G3820" s="4">
        <v>57.0</v>
      </c>
      <c r="I3820" s="4">
        <v>0.0</v>
      </c>
      <c r="J3820" s="4">
        <v>55.0</v>
      </c>
      <c r="K3820" s="4">
        <v>0.0</v>
      </c>
      <c r="L3820" s="4">
        <v>0.0</v>
      </c>
      <c r="M3820" s="5"/>
      <c r="O3820" s="6">
        <f t="shared" si="2"/>
        <v>57</v>
      </c>
      <c r="P3820" s="3" t="s">
        <v>137</v>
      </c>
      <c r="Q3820" s="3" t="str">
        <f t="shared" si="3"/>
        <v>LC BARSTL</v>
      </c>
      <c r="R3820" s="3">
        <f t="shared" si="4"/>
        <v>57</v>
      </c>
      <c r="S3820" s="3" t="str">
        <f t="shared" si="5"/>
        <v/>
      </c>
      <c r="T3820" s="7">
        <f t="shared" si="6"/>
        <v>57</v>
      </c>
      <c r="U3820" s="8" t="str">
        <f t="array" ref="U3820">IF(W3820&lt;&gt;0,MAX(IFERROR(INDEX(A:S,MATCH(W3820,A:A,0),COLUMN(M$2)),0),IFERROR(INDEX(A:S,MATCH(AD3820,A:A,0),COLUMN(M$2)),0),IFERROR(INDEX(A:S,MATCH(AK3820,A:A,0),COLUMN(M$2)),0),IFERROR(INDEX(A:S,MATCH(AR3820,A:A,0),COLUMN(M$2)),0)),M3820)</f>
        <v/>
      </c>
      <c r="V3820" s="3" t="str">
        <f t="shared" si="7"/>
        <v/>
      </c>
    </row>
    <row r="3821" ht="15.75" customHeight="1">
      <c r="A3821" s="3" t="s">
        <v>4045</v>
      </c>
      <c r="B3821" s="4" t="s">
        <v>4045</v>
      </c>
      <c r="D3821" s="3" t="s">
        <v>101</v>
      </c>
      <c r="G3821" s="4">
        <v>49.0</v>
      </c>
      <c r="I3821" s="4">
        <v>3.0</v>
      </c>
      <c r="J3821" s="4">
        <v>44.0</v>
      </c>
      <c r="K3821" s="4">
        <v>0.0</v>
      </c>
      <c r="L3821" s="4">
        <v>0.0</v>
      </c>
      <c r="M3821" s="5"/>
      <c r="O3821" s="6">
        <f t="shared" si="2"/>
        <v>46</v>
      </c>
      <c r="P3821" s="3" t="s">
        <v>137</v>
      </c>
      <c r="Q3821" s="3" t="str">
        <f t="shared" si="3"/>
        <v>LC BARSTL</v>
      </c>
      <c r="R3821" s="3">
        <f t="shared" si="4"/>
        <v>46</v>
      </c>
      <c r="S3821" s="3" t="str">
        <f t="shared" si="5"/>
        <v/>
      </c>
      <c r="T3821" s="7">
        <f t="shared" si="6"/>
        <v>46</v>
      </c>
      <c r="U3821" s="8" t="str">
        <f t="array" ref="U3821">IF(W3821&lt;&gt;0,MAX(IFERROR(INDEX(A:S,MATCH(W3821,A:A,0),COLUMN(M$2)),0),IFERROR(INDEX(A:S,MATCH(AD3821,A:A,0),COLUMN(M$2)),0),IFERROR(INDEX(A:S,MATCH(AK3821,A:A,0),COLUMN(M$2)),0),IFERROR(INDEX(A:S,MATCH(AR3821,A:A,0),COLUMN(M$2)),0)),M3821)</f>
        <v/>
      </c>
      <c r="V3821" s="3" t="str">
        <f t="shared" si="7"/>
        <v/>
      </c>
    </row>
    <row r="3822" ht="15.75" customHeight="1">
      <c r="A3822" s="3" t="s">
        <v>4046</v>
      </c>
      <c r="B3822" s="4" t="s">
        <v>4046</v>
      </c>
      <c r="D3822" s="3" t="s">
        <v>101</v>
      </c>
      <c r="G3822" s="4">
        <v>48.0</v>
      </c>
      <c r="I3822" s="4">
        <v>0.0</v>
      </c>
      <c r="J3822" s="4">
        <v>46.0</v>
      </c>
      <c r="K3822" s="4">
        <v>0.0</v>
      </c>
      <c r="L3822" s="4">
        <v>0.0</v>
      </c>
      <c r="M3822" s="5"/>
      <c r="O3822" s="6">
        <f t="shared" si="2"/>
        <v>48</v>
      </c>
      <c r="P3822" s="3" t="s">
        <v>137</v>
      </c>
      <c r="Q3822" s="3" t="str">
        <f t="shared" si="3"/>
        <v>LC BARSTL</v>
      </c>
      <c r="R3822" s="3">
        <f t="shared" si="4"/>
        <v>48</v>
      </c>
      <c r="S3822" s="3" t="str">
        <f t="shared" si="5"/>
        <v/>
      </c>
      <c r="T3822" s="7">
        <f t="shared" si="6"/>
        <v>48</v>
      </c>
      <c r="U3822" s="8" t="str">
        <f t="array" ref="U3822">IF(W3822&lt;&gt;0,MAX(IFERROR(INDEX(A:S,MATCH(W3822,A:A,0),COLUMN(M$2)),0),IFERROR(INDEX(A:S,MATCH(AD3822,A:A,0),COLUMN(M$2)),0),IFERROR(INDEX(A:S,MATCH(AK3822,A:A,0),COLUMN(M$2)),0),IFERROR(INDEX(A:S,MATCH(AR3822,A:A,0),COLUMN(M$2)),0)),M3822)</f>
        <v/>
      </c>
      <c r="V3822" s="3" t="str">
        <f t="shared" si="7"/>
        <v/>
      </c>
    </row>
    <row r="3823" ht="15.75" customHeight="1">
      <c r="A3823" s="3" t="s">
        <v>4047</v>
      </c>
      <c r="B3823" s="4" t="s">
        <v>4047</v>
      </c>
      <c r="D3823" s="3" t="s">
        <v>101</v>
      </c>
      <c r="G3823" s="4">
        <v>50.0</v>
      </c>
      <c r="I3823" s="4">
        <v>0.0</v>
      </c>
      <c r="J3823" s="4">
        <v>48.0</v>
      </c>
      <c r="K3823" s="4">
        <v>0.0</v>
      </c>
      <c r="L3823" s="4">
        <v>0.0</v>
      </c>
      <c r="M3823" s="5"/>
      <c r="O3823" s="6">
        <f t="shared" si="2"/>
        <v>50</v>
      </c>
      <c r="P3823" s="3" t="s">
        <v>137</v>
      </c>
      <c r="Q3823" s="3" t="str">
        <f t="shared" si="3"/>
        <v>LC BARSTL</v>
      </c>
      <c r="R3823" s="3">
        <f t="shared" si="4"/>
        <v>50</v>
      </c>
      <c r="S3823" s="3" t="str">
        <f t="shared" si="5"/>
        <v/>
      </c>
      <c r="T3823" s="7">
        <f t="shared" si="6"/>
        <v>50</v>
      </c>
      <c r="U3823" s="8" t="str">
        <f t="array" ref="U3823">IF(W3823&lt;&gt;0,MAX(IFERROR(INDEX(A:S,MATCH(W3823,A:A,0),COLUMN(M$2)),0),IFERROR(INDEX(A:S,MATCH(AD3823,A:A,0),COLUMN(M$2)),0),IFERROR(INDEX(A:S,MATCH(AK3823,A:A,0),COLUMN(M$2)),0),IFERROR(INDEX(A:S,MATCH(AR3823,A:A,0),COLUMN(M$2)),0)),M3823)</f>
        <v/>
      </c>
      <c r="V3823" s="3" t="str">
        <f t="shared" si="7"/>
        <v/>
      </c>
    </row>
    <row r="3824" ht="15.75" customHeight="1">
      <c r="A3824" s="3" t="s">
        <v>4048</v>
      </c>
      <c r="B3824" s="4" t="s">
        <v>4048</v>
      </c>
      <c r="D3824" s="3" t="s">
        <v>101</v>
      </c>
      <c r="G3824" s="4">
        <v>46.0</v>
      </c>
      <c r="I3824" s="4">
        <v>0.0</v>
      </c>
      <c r="J3824" s="4">
        <v>44.0</v>
      </c>
      <c r="K3824" s="4">
        <v>0.0</v>
      </c>
      <c r="L3824" s="4">
        <v>0.0</v>
      </c>
      <c r="M3824" s="5"/>
      <c r="O3824" s="6">
        <f t="shared" si="2"/>
        <v>46</v>
      </c>
      <c r="P3824" s="3" t="s">
        <v>137</v>
      </c>
      <c r="Q3824" s="3" t="str">
        <f t="shared" si="3"/>
        <v>LC BARSTL</v>
      </c>
      <c r="R3824" s="3">
        <f t="shared" si="4"/>
        <v>46</v>
      </c>
      <c r="S3824" s="3" t="str">
        <f t="shared" si="5"/>
        <v/>
      </c>
      <c r="T3824" s="7">
        <f t="shared" si="6"/>
        <v>46</v>
      </c>
      <c r="U3824" s="8" t="str">
        <f t="array" ref="U3824">IF(W3824&lt;&gt;0,MAX(IFERROR(INDEX(A:S,MATCH(W3824,A:A,0),COLUMN(M$2)),0),IFERROR(INDEX(A:S,MATCH(AD3824,A:A,0),COLUMN(M$2)),0),IFERROR(INDEX(A:S,MATCH(AK3824,A:A,0),COLUMN(M$2)),0),IFERROR(INDEX(A:S,MATCH(AR3824,A:A,0),COLUMN(M$2)),0)),M3824)</f>
        <v/>
      </c>
      <c r="V3824" s="3" t="str">
        <f t="shared" si="7"/>
        <v/>
      </c>
    </row>
    <row r="3825" ht="15.75" customHeight="1">
      <c r="A3825" s="3" t="s">
        <v>4049</v>
      </c>
      <c r="B3825" s="4" t="s">
        <v>4049</v>
      </c>
      <c r="D3825" s="3" t="s">
        <v>101</v>
      </c>
      <c r="G3825" s="4">
        <v>53.0</v>
      </c>
      <c r="I3825" s="4">
        <v>0.0</v>
      </c>
      <c r="J3825" s="4">
        <v>51.0</v>
      </c>
      <c r="K3825" s="4">
        <v>0.0</v>
      </c>
      <c r="L3825" s="4">
        <v>0.0</v>
      </c>
      <c r="M3825" s="5"/>
      <c r="O3825" s="6">
        <f t="shared" si="2"/>
        <v>53</v>
      </c>
      <c r="P3825" s="3" t="s">
        <v>137</v>
      </c>
      <c r="Q3825" s="3" t="str">
        <f t="shared" si="3"/>
        <v>LC BARSTL</v>
      </c>
      <c r="R3825" s="3">
        <f t="shared" si="4"/>
        <v>53</v>
      </c>
      <c r="S3825" s="3" t="str">
        <f t="shared" si="5"/>
        <v/>
      </c>
      <c r="T3825" s="7">
        <f t="shared" si="6"/>
        <v>53</v>
      </c>
      <c r="U3825" s="8" t="str">
        <f t="array" ref="U3825">IF(W3825&lt;&gt;0,MAX(IFERROR(INDEX(A:S,MATCH(W3825,A:A,0),COLUMN(M$2)),0),IFERROR(INDEX(A:S,MATCH(AD3825,A:A,0),COLUMN(M$2)),0),IFERROR(INDEX(A:S,MATCH(AK3825,A:A,0),COLUMN(M$2)),0),IFERROR(INDEX(A:S,MATCH(AR3825,A:A,0),COLUMN(M$2)),0)),M3825)</f>
        <v/>
      </c>
      <c r="V3825" s="3" t="str">
        <f t="shared" si="7"/>
        <v/>
      </c>
    </row>
    <row r="3826" ht="15.75" customHeight="1">
      <c r="A3826" s="3" t="s">
        <v>4050</v>
      </c>
      <c r="B3826" s="4" t="s">
        <v>4050</v>
      </c>
      <c r="D3826" s="3" t="s">
        <v>101</v>
      </c>
      <c r="G3826" s="4">
        <v>43.0</v>
      </c>
      <c r="I3826" s="4">
        <v>0.0</v>
      </c>
      <c r="J3826" s="4">
        <v>41.0</v>
      </c>
      <c r="K3826" s="4">
        <v>0.0</v>
      </c>
      <c r="L3826" s="4">
        <v>0.0</v>
      </c>
      <c r="M3826" s="5"/>
      <c r="O3826" s="6">
        <f t="shared" si="2"/>
        <v>43</v>
      </c>
      <c r="P3826" s="3" t="s">
        <v>137</v>
      </c>
      <c r="Q3826" s="3" t="str">
        <f t="shared" si="3"/>
        <v>LC BARSTL</v>
      </c>
      <c r="R3826" s="3">
        <f t="shared" si="4"/>
        <v>43</v>
      </c>
      <c r="S3826" s="3" t="str">
        <f t="shared" si="5"/>
        <v/>
      </c>
      <c r="T3826" s="7">
        <f t="shared" si="6"/>
        <v>43</v>
      </c>
      <c r="U3826" s="8" t="str">
        <f t="array" ref="U3826">IF(W3826&lt;&gt;0,MAX(IFERROR(INDEX(A:S,MATCH(W3826,A:A,0),COLUMN(M$2)),0),IFERROR(INDEX(A:S,MATCH(AD3826,A:A,0),COLUMN(M$2)),0),IFERROR(INDEX(A:S,MATCH(AK3826,A:A,0),COLUMN(M$2)),0),IFERROR(INDEX(A:S,MATCH(AR3826,A:A,0),COLUMN(M$2)),0)),M3826)</f>
        <v/>
      </c>
      <c r="V3826" s="3" t="str">
        <f t="shared" si="7"/>
        <v/>
      </c>
    </row>
    <row r="3827" ht="15.75" customHeight="1">
      <c r="A3827" s="3" t="s">
        <v>4051</v>
      </c>
      <c r="B3827" s="4" t="s">
        <v>4051</v>
      </c>
      <c r="D3827" s="3" t="s">
        <v>101</v>
      </c>
      <c r="G3827" s="4">
        <v>48.0</v>
      </c>
      <c r="I3827" s="4">
        <v>3.0</v>
      </c>
      <c r="J3827" s="4">
        <v>43.0</v>
      </c>
      <c r="K3827" s="4">
        <v>0.0</v>
      </c>
      <c r="L3827" s="4">
        <v>0.0</v>
      </c>
      <c r="M3827" s="5"/>
      <c r="O3827" s="6">
        <f t="shared" si="2"/>
        <v>45</v>
      </c>
      <c r="P3827" s="3" t="s">
        <v>137</v>
      </c>
      <c r="Q3827" s="3" t="str">
        <f t="shared" si="3"/>
        <v>LC BARSTL</v>
      </c>
      <c r="R3827" s="3">
        <f t="shared" si="4"/>
        <v>45</v>
      </c>
      <c r="S3827" s="3" t="str">
        <f t="shared" si="5"/>
        <v/>
      </c>
      <c r="T3827" s="7">
        <f t="shared" si="6"/>
        <v>45</v>
      </c>
      <c r="U3827" s="8" t="str">
        <f t="array" ref="U3827">IF(W3827&lt;&gt;0,MAX(IFERROR(INDEX(A:S,MATCH(W3827,A:A,0),COLUMN(M$2)),0),IFERROR(INDEX(A:S,MATCH(AD3827,A:A,0),COLUMN(M$2)),0),IFERROR(INDEX(A:S,MATCH(AK3827,A:A,0),COLUMN(M$2)),0),IFERROR(INDEX(A:S,MATCH(AR3827,A:A,0),COLUMN(M$2)),0)),M3827)</f>
        <v/>
      </c>
      <c r="V3827" s="3" t="str">
        <f t="shared" si="7"/>
        <v/>
      </c>
    </row>
    <row r="3828" ht="15.75" customHeight="1">
      <c r="A3828" s="3" t="s">
        <v>4052</v>
      </c>
      <c r="B3828" s="4" t="s">
        <v>4052</v>
      </c>
      <c r="D3828" s="3" t="s">
        <v>101</v>
      </c>
      <c r="G3828" s="4">
        <v>49.0</v>
      </c>
      <c r="I3828" s="4">
        <v>0.0</v>
      </c>
      <c r="J3828" s="4">
        <v>47.0</v>
      </c>
      <c r="K3828" s="4">
        <v>0.0</v>
      </c>
      <c r="L3828" s="4">
        <v>0.0</v>
      </c>
      <c r="M3828" s="5"/>
      <c r="O3828" s="6">
        <f t="shared" si="2"/>
        <v>49</v>
      </c>
      <c r="P3828" s="3" t="s">
        <v>137</v>
      </c>
      <c r="Q3828" s="3" t="str">
        <f t="shared" si="3"/>
        <v>LC BARSTL</v>
      </c>
      <c r="R3828" s="3">
        <f t="shared" si="4"/>
        <v>49</v>
      </c>
      <c r="S3828" s="3" t="str">
        <f t="shared" si="5"/>
        <v/>
      </c>
      <c r="T3828" s="7">
        <f t="shared" si="6"/>
        <v>49</v>
      </c>
      <c r="U3828" s="8" t="str">
        <f t="array" ref="U3828">IF(W3828&lt;&gt;0,MAX(IFERROR(INDEX(A:S,MATCH(W3828,A:A,0),COLUMN(M$2)),0),IFERROR(INDEX(A:S,MATCH(AD3828,A:A,0),COLUMN(M$2)),0),IFERROR(INDEX(A:S,MATCH(AK3828,A:A,0),COLUMN(M$2)),0),IFERROR(INDEX(A:S,MATCH(AR3828,A:A,0),COLUMN(M$2)),0)),M3828)</f>
        <v/>
      </c>
      <c r="V3828" s="3" t="str">
        <f t="shared" si="7"/>
        <v/>
      </c>
    </row>
    <row r="3829" ht="15.75" customHeight="1">
      <c r="A3829" s="3" t="s">
        <v>4053</v>
      </c>
      <c r="B3829" s="4" t="s">
        <v>4053</v>
      </c>
      <c r="D3829" s="3" t="s">
        <v>101</v>
      </c>
      <c r="G3829" s="4">
        <v>45.0</v>
      </c>
      <c r="I3829" s="4">
        <v>0.0</v>
      </c>
      <c r="J3829" s="4">
        <v>43.0</v>
      </c>
      <c r="K3829" s="4">
        <v>0.0</v>
      </c>
      <c r="L3829" s="4">
        <v>0.0</v>
      </c>
      <c r="M3829" s="5"/>
      <c r="O3829" s="6">
        <f t="shared" si="2"/>
        <v>45</v>
      </c>
      <c r="P3829" s="3" t="s">
        <v>137</v>
      </c>
      <c r="Q3829" s="3" t="str">
        <f t="shared" si="3"/>
        <v>LC BARSTL</v>
      </c>
      <c r="R3829" s="3">
        <f t="shared" si="4"/>
        <v>45</v>
      </c>
      <c r="S3829" s="3" t="str">
        <f t="shared" si="5"/>
        <v/>
      </c>
      <c r="T3829" s="7">
        <f t="shared" si="6"/>
        <v>45</v>
      </c>
      <c r="U3829" s="8" t="str">
        <f t="array" ref="U3829">IF(W3829&lt;&gt;0,MAX(IFERROR(INDEX(A:S,MATCH(W3829,A:A,0),COLUMN(M$2)),0),IFERROR(INDEX(A:S,MATCH(AD3829,A:A,0),COLUMN(M$2)),0),IFERROR(INDEX(A:S,MATCH(AK3829,A:A,0),COLUMN(M$2)),0),IFERROR(INDEX(A:S,MATCH(AR3829,A:A,0),COLUMN(M$2)),0)),M3829)</f>
        <v/>
      </c>
      <c r="V3829" s="3" t="str">
        <f t="shared" si="7"/>
        <v/>
      </c>
    </row>
    <row r="3830" ht="15.75" customHeight="1">
      <c r="A3830" s="3" t="s">
        <v>4054</v>
      </c>
      <c r="B3830" s="4" t="s">
        <v>4054</v>
      </c>
      <c r="D3830" s="3" t="s">
        <v>101</v>
      </c>
      <c r="G3830" s="4">
        <v>48.0</v>
      </c>
      <c r="I3830" s="4">
        <v>1.0</v>
      </c>
      <c r="J3830" s="4">
        <v>45.0</v>
      </c>
      <c r="K3830" s="4">
        <v>0.0</v>
      </c>
      <c r="L3830" s="4">
        <v>0.0</v>
      </c>
      <c r="M3830" s="5"/>
      <c r="O3830" s="6">
        <f t="shared" si="2"/>
        <v>47</v>
      </c>
      <c r="P3830" s="3" t="s">
        <v>137</v>
      </c>
      <c r="Q3830" s="3" t="str">
        <f t="shared" si="3"/>
        <v>LC BARSTL</v>
      </c>
      <c r="R3830" s="3">
        <f t="shared" si="4"/>
        <v>47</v>
      </c>
      <c r="S3830" s="3" t="str">
        <f t="shared" si="5"/>
        <v/>
      </c>
      <c r="T3830" s="7">
        <f t="shared" si="6"/>
        <v>47</v>
      </c>
      <c r="U3830" s="8" t="str">
        <f t="array" ref="U3830">IF(W3830&lt;&gt;0,MAX(IFERROR(INDEX(A:S,MATCH(W3830,A:A,0),COLUMN(M$2)),0),IFERROR(INDEX(A:S,MATCH(AD3830,A:A,0),COLUMN(M$2)),0),IFERROR(INDEX(A:S,MATCH(AK3830,A:A,0),COLUMN(M$2)),0),IFERROR(INDEX(A:S,MATCH(AR3830,A:A,0),COLUMN(M$2)),0)),M3830)</f>
        <v/>
      </c>
      <c r="V3830" s="3" t="str">
        <f t="shared" si="7"/>
        <v/>
      </c>
    </row>
    <row r="3831" ht="15.75" customHeight="1">
      <c r="A3831" s="3" t="s">
        <v>4055</v>
      </c>
      <c r="B3831" s="4" t="s">
        <v>4055</v>
      </c>
      <c r="D3831" s="3" t="s">
        <v>101</v>
      </c>
      <c r="G3831" s="4">
        <v>46.0</v>
      </c>
      <c r="I3831" s="4">
        <v>0.0</v>
      </c>
      <c r="J3831" s="4">
        <v>44.0</v>
      </c>
      <c r="K3831" s="4">
        <v>0.0</v>
      </c>
      <c r="L3831" s="4">
        <v>0.0</v>
      </c>
      <c r="M3831" s="5"/>
      <c r="O3831" s="6">
        <f t="shared" si="2"/>
        <v>46</v>
      </c>
      <c r="P3831" s="3" t="s">
        <v>137</v>
      </c>
      <c r="Q3831" s="3" t="str">
        <f t="shared" si="3"/>
        <v>LC BARSTL</v>
      </c>
      <c r="R3831" s="3">
        <f t="shared" si="4"/>
        <v>46</v>
      </c>
      <c r="S3831" s="3" t="str">
        <f t="shared" si="5"/>
        <v/>
      </c>
      <c r="T3831" s="7">
        <f t="shared" si="6"/>
        <v>46</v>
      </c>
      <c r="U3831" s="8" t="str">
        <f t="array" ref="U3831">IF(W3831&lt;&gt;0,MAX(IFERROR(INDEX(A:S,MATCH(W3831,A:A,0),COLUMN(M$2)),0),IFERROR(INDEX(A:S,MATCH(AD3831,A:A,0),COLUMN(M$2)),0),IFERROR(INDEX(A:S,MATCH(AK3831,A:A,0),COLUMN(M$2)),0),IFERROR(INDEX(A:S,MATCH(AR3831,A:A,0),COLUMN(M$2)),0)),M3831)</f>
        <v/>
      </c>
      <c r="V3831" s="3" t="str">
        <f t="shared" si="7"/>
        <v/>
      </c>
    </row>
    <row r="3832" ht="15.75" customHeight="1">
      <c r="A3832" s="3" t="s">
        <v>4056</v>
      </c>
      <c r="B3832" s="4" t="s">
        <v>4056</v>
      </c>
      <c r="D3832" s="3" t="s">
        <v>101</v>
      </c>
      <c r="G3832" s="4">
        <v>46.0</v>
      </c>
      <c r="I3832" s="4">
        <v>0.0</v>
      </c>
      <c r="J3832" s="4">
        <v>44.0</v>
      </c>
      <c r="K3832" s="4">
        <v>0.0</v>
      </c>
      <c r="L3832" s="4">
        <v>0.0</v>
      </c>
      <c r="M3832" s="5"/>
      <c r="O3832" s="6">
        <f t="shared" si="2"/>
        <v>46</v>
      </c>
      <c r="P3832" s="3" t="s">
        <v>137</v>
      </c>
      <c r="Q3832" s="3" t="str">
        <f t="shared" si="3"/>
        <v>LC BARSTL</v>
      </c>
      <c r="R3832" s="3">
        <f t="shared" si="4"/>
        <v>46</v>
      </c>
      <c r="S3832" s="3" t="str">
        <f t="shared" si="5"/>
        <v/>
      </c>
      <c r="T3832" s="7">
        <f t="shared" si="6"/>
        <v>46</v>
      </c>
      <c r="U3832" s="8" t="str">
        <f t="array" ref="U3832">IF(W3832&lt;&gt;0,MAX(IFERROR(INDEX(A:S,MATCH(W3832,A:A,0),COLUMN(M$2)),0),IFERROR(INDEX(A:S,MATCH(AD3832,A:A,0),COLUMN(M$2)),0),IFERROR(INDEX(A:S,MATCH(AK3832,A:A,0),COLUMN(M$2)),0),IFERROR(INDEX(A:S,MATCH(AR3832,A:A,0),COLUMN(M$2)),0)),M3832)</f>
        <v/>
      </c>
      <c r="V3832" s="3" t="str">
        <f t="shared" si="7"/>
        <v/>
      </c>
    </row>
    <row r="3833" ht="15.75" customHeight="1">
      <c r="A3833" s="3" t="s">
        <v>4057</v>
      </c>
      <c r="B3833" s="4" t="s">
        <v>4057</v>
      </c>
      <c r="D3833" s="3" t="s">
        <v>101</v>
      </c>
      <c r="G3833" s="4">
        <v>46.0</v>
      </c>
      <c r="I3833" s="4">
        <v>0.0</v>
      </c>
      <c r="J3833" s="4">
        <v>44.0</v>
      </c>
      <c r="K3833" s="4">
        <v>0.0</v>
      </c>
      <c r="L3833" s="4">
        <v>0.0</v>
      </c>
      <c r="M3833" s="5"/>
      <c r="O3833" s="6">
        <f t="shared" si="2"/>
        <v>46</v>
      </c>
      <c r="P3833" s="3" t="s">
        <v>137</v>
      </c>
      <c r="Q3833" s="3" t="str">
        <f t="shared" si="3"/>
        <v>LC BARSTL</v>
      </c>
      <c r="R3833" s="3">
        <f t="shared" si="4"/>
        <v>46</v>
      </c>
      <c r="S3833" s="3" t="str">
        <f t="shared" si="5"/>
        <v/>
      </c>
      <c r="T3833" s="7">
        <f t="shared" si="6"/>
        <v>46</v>
      </c>
      <c r="U3833" s="8" t="str">
        <f t="array" ref="U3833">IF(W3833&lt;&gt;0,MAX(IFERROR(INDEX(A:S,MATCH(W3833,A:A,0),COLUMN(M$2)),0),IFERROR(INDEX(A:S,MATCH(AD3833,A:A,0),COLUMN(M$2)),0),IFERROR(INDEX(A:S,MATCH(AK3833,A:A,0),COLUMN(M$2)),0),IFERROR(INDEX(A:S,MATCH(AR3833,A:A,0),COLUMN(M$2)),0)),M3833)</f>
        <v/>
      </c>
      <c r="V3833" s="3" t="str">
        <f t="shared" si="7"/>
        <v/>
      </c>
    </row>
    <row r="3834" ht="15.75" customHeight="1">
      <c r="A3834" s="3" t="s">
        <v>4058</v>
      </c>
      <c r="B3834" s="4" t="s">
        <v>4058</v>
      </c>
      <c r="D3834" s="3" t="s">
        <v>101</v>
      </c>
      <c r="G3834" s="4">
        <v>89.0</v>
      </c>
      <c r="H3834" s="3">
        <v>100.0</v>
      </c>
      <c r="I3834" s="4">
        <v>28.0</v>
      </c>
      <c r="J3834" s="4">
        <v>59.0</v>
      </c>
      <c r="K3834" s="4">
        <v>0.0</v>
      </c>
      <c r="L3834" s="4">
        <v>0.0</v>
      </c>
      <c r="M3834" s="5">
        <v>45261.0</v>
      </c>
      <c r="O3834" s="6">
        <f t="shared" si="2"/>
        <v>61</v>
      </c>
      <c r="P3834" s="3" t="s">
        <v>137</v>
      </c>
      <c r="Q3834" s="3" t="str">
        <f t="shared" si="3"/>
        <v>LC BARSTL</v>
      </c>
      <c r="R3834" s="3">
        <f t="shared" si="4"/>
        <v>61</v>
      </c>
      <c r="S3834" s="3">
        <f t="shared" si="5"/>
        <v>100</v>
      </c>
      <c r="T3834" s="7">
        <f t="shared" si="6"/>
        <v>61</v>
      </c>
      <c r="U3834" s="8">
        <f t="array" ref="U3834">IF(W3834&lt;&gt;0,MAX(IFERROR(INDEX(A:S,MATCH(W3834,A:A,0),COLUMN(M$2)),0),IFERROR(INDEX(A:S,MATCH(AD3834,A:A,0),COLUMN(M$2)),0),IFERROR(INDEX(A:S,MATCH(AK3834,A:A,0),COLUMN(M$2)),0),IFERROR(INDEX(A:S,MATCH(AR3834,A:A,0),COLUMN(M$2)),0)),M3834)</f>
        <v>45261</v>
      </c>
      <c r="V3834" s="3" t="str">
        <f t="shared" si="7"/>
        <v/>
      </c>
    </row>
    <row r="3835" ht="15.75" customHeight="1">
      <c r="A3835" s="3" t="s">
        <v>4059</v>
      </c>
      <c r="B3835" s="4" t="s">
        <v>4059</v>
      </c>
      <c r="D3835" s="3" t="s">
        <v>101</v>
      </c>
      <c r="G3835" s="4">
        <v>47.0</v>
      </c>
      <c r="I3835" s="4">
        <v>2.0</v>
      </c>
      <c r="J3835" s="4">
        <v>43.0</v>
      </c>
      <c r="K3835" s="4">
        <v>0.0</v>
      </c>
      <c r="L3835" s="4">
        <v>0.0</v>
      </c>
      <c r="M3835" s="5"/>
      <c r="O3835" s="6">
        <f t="shared" si="2"/>
        <v>45</v>
      </c>
      <c r="P3835" s="3" t="s">
        <v>137</v>
      </c>
      <c r="Q3835" s="3" t="str">
        <f t="shared" si="3"/>
        <v>LC BARSTL</v>
      </c>
      <c r="R3835" s="3">
        <f t="shared" si="4"/>
        <v>45</v>
      </c>
      <c r="S3835" s="3" t="str">
        <f t="shared" si="5"/>
        <v/>
      </c>
      <c r="T3835" s="7">
        <f t="shared" si="6"/>
        <v>45</v>
      </c>
      <c r="U3835" s="8" t="str">
        <f t="array" ref="U3835">IF(W3835&lt;&gt;0,MAX(IFERROR(INDEX(A:S,MATCH(W3835,A:A,0),COLUMN(M$2)),0),IFERROR(INDEX(A:S,MATCH(AD3835,A:A,0),COLUMN(M$2)),0),IFERROR(INDEX(A:S,MATCH(AK3835,A:A,0),COLUMN(M$2)),0),IFERROR(INDEX(A:S,MATCH(AR3835,A:A,0),COLUMN(M$2)),0)),M3835)</f>
        <v/>
      </c>
      <c r="V3835" s="3" t="str">
        <f t="shared" si="7"/>
        <v/>
      </c>
    </row>
    <row r="3836" ht="15.75" customHeight="1">
      <c r="A3836" s="3" t="s">
        <v>4060</v>
      </c>
      <c r="B3836" s="4" t="s">
        <v>4060</v>
      </c>
      <c r="D3836" s="3" t="s">
        <v>101</v>
      </c>
      <c r="G3836" s="4">
        <v>47.0</v>
      </c>
      <c r="I3836" s="4">
        <v>0.0</v>
      </c>
      <c r="J3836" s="4">
        <v>45.0</v>
      </c>
      <c r="K3836" s="4">
        <v>0.0</v>
      </c>
      <c r="L3836" s="4">
        <v>0.0</v>
      </c>
      <c r="M3836" s="5"/>
      <c r="O3836" s="6">
        <f t="shared" si="2"/>
        <v>47</v>
      </c>
      <c r="P3836" s="3" t="s">
        <v>137</v>
      </c>
      <c r="Q3836" s="3" t="str">
        <f t="shared" si="3"/>
        <v>LC BARSTL</v>
      </c>
      <c r="R3836" s="3">
        <f t="shared" si="4"/>
        <v>47</v>
      </c>
      <c r="S3836" s="3" t="str">
        <f t="shared" si="5"/>
        <v/>
      </c>
      <c r="T3836" s="7">
        <f t="shared" si="6"/>
        <v>47</v>
      </c>
      <c r="U3836" s="8" t="str">
        <f t="array" ref="U3836">IF(W3836&lt;&gt;0,MAX(IFERROR(INDEX(A:S,MATCH(W3836,A:A,0),COLUMN(M$2)),0),IFERROR(INDEX(A:S,MATCH(AD3836,A:A,0),COLUMN(M$2)),0),IFERROR(INDEX(A:S,MATCH(AK3836,A:A,0),COLUMN(M$2)),0),IFERROR(INDEX(A:S,MATCH(AR3836,A:A,0),COLUMN(M$2)),0)),M3836)</f>
        <v/>
      </c>
      <c r="V3836" s="3" t="str">
        <f t="shared" si="7"/>
        <v/>
      </c>
    </row>
    <row r="3837" ht="15.75" customHeight="1">
      <c r="A3837" s="3" t="s">
        <v>4061</v>
      </c>
      <c r="B3837" s="4" t="s">
        <v>4061</v>
      </c>
      <c r="D3837" s="3" t="s">
        <v>101</v>
      </c>
      <c r="G3837" s="4">
        <v>18.0</v>
      </c>
      <c r="I3837" s="4">
        <v>0.0</v>
      </c>
      <c r="J3837" s="4">
        <v>16.0</v>
      </c>
      <c r="K3837" s="4">
        <v>0.0</v>
      </c>
      <c r="L3837" s="4">
        <v>0.0</v>
      </c>
      <c r="M3837" s="5">
        <v>45306.0</v>
      </c>
      <c r="N3837" s="3">
        <v>50.0</v>
      </c>
      <c r="O3837" s="6">
        <f t="shared" si="2"/>
        <v>18</v>
      </c>
      <c r="P3837" s="3" t="s">
        <v>137</v>
      </c>
      <c r="Q3837" s="3" t="str">
        <f t="shared" si="3"/>
        <v>LC BARSTL</v>
      </c>
      <c r="R3837" s="3">
        <f t="shared" si="4"/>
        <v>18</v>
      </c>
      <c r="S3837" s="3" t="str">
        <f t="shared" si="5"/>
        <v/>
      </c>
      <c r="T3837" s="7">
        <f t="shared" si="6"/>
        <v>18</v>
      </c>
      <c r="U3837" s="8">
        <f t="array" ref="U3837">IF(W3837&lt;&gt;0,MAX(IFERROR(INDEX(A:S,MATCH(W3837,A:A,0),COLUMN(M$2)),0),IFERROR(INDEX(A:S,MATCH(AD3837,A:A,0),COLUMN(M$2)),0),IFERROR(INDEX(A:S,MATCH(AK3837,A:A,0),COLUMN(M$2)),0),IFERROR(INDEX(A:S,MATCH(AR3837,A:A,0),COLUMN(M$2)),0)),M3837)</f>
        <v>45306</v>
      </c>
      <c r="V3837" s="3">
        <f t="shared" si="7"/>
        <v>50</v>
      </c>
    </row>
    <row r="3838" ht="15.75" customHeight="1">
      <c r="A3838" s="3" t="s">
        <v>4062</v>
      </c>
      <c r="B3838" s="4" t="s">
        <v>4062</v>
      </c>
      <c r="D3838" s="3" t="s">
        <v>101</v>
      </c>
      <c r="G3838" s="4">
        <v>39.0</v>
      </c>
      <c r="I3838" s="4">
        <v>1.0</v>
      </c>
      <c r="J3838" s="4">
        <v>36.0</v>
      </c>
      <c r="K3838" s="4">
        <v>0.0</v>
      </c>
      <c r="L3838" s="4">
        <v>0.0</v>
      </c>
      <c r="M3838" s="5"/>
      <c r="O3838" s="6">
        <f t="shared" si="2"/>
        <v>38</v>
      </c>
      <c r="P3838" s="3" t="s">
        <v>137</v>
      </c>
      <c r="Q3838" s="3" t="str">
        <f t="shared" si="3"/>
        <v>LC BARSTL</v>
      </c>
      <c r="R3838" s="3">
        <f t="shared" si="4"/>
        <v>38</v>
      </c>
      <c r="S3838" s="3" t="str">
        <f t="shared" si="5"/>
        <v/>
      </c>
      <c r="T3838" s="7">
        <f t="shared" si="6"/>
        <v>38</v>
      </c>
      <c r="U3838" s="8" t="str">
        <f t="array" ref="U3838">IF(W3838&lt;&gt;0,MAX(IFERROR(INDEX(A:S,MATCH(W3838,A:A,0),COLUMN(M$2)),0),IFERROR(INDEX(A:S,MATCH(AD3838,A:A,0),COLUMN(M$2)),0),IFERROR(INDEX(A:S,MATCH(AK3838,A:A,0),COLUMN(M$2)),0),IFERROR(INDEX(A:S,MATCH(AR3838,A:A,0),COLUMN(M$2)),0)),M3838)</f>
        <v/>
      </c>
      <c r="V3838" s="3" t="str">
        <f t="shared" si="7"/>
        <v/>
      </c>
    </row>
    <row r="3839" ht="15.75" customHeight="1">
      <c r="A3839" s="3" t="s">
        <v>4063</v>
      </c>
      <c r="B3839" s="4" t="s">
        <v>4063</v>
      </c>
      <c r="D3839" s="3" t="s">
        <v>101</v>
      </c>
      <c r="G3839" s="4">
        <v>18.0</v>
      </c>
      <c r="I3839" s="4">
        <v>1.0</v>
      </c>
      <c r="J3839" s="4">
        <v>15.0</v>
      </c>
      <c r="K3839" s="4">
        <v>0.0</v>
      </c>
      <c r="L3839" s="4">
        <v>0.0</v>
      </c>
      <c r="M3839" s="5">
        <v>45306.0</v>
      </c>
      <c r="N3839" s="3">
        <v>50.0</v>
      </c>
      <c r="O3839" s="6">
        <f t="shared" si="2"/>
        <v>17</v>
      </c>
      <c r="P3839" s="3" t="s">
        <v>137</v>
      </c>
      <c r="Q3839" s="3" t="str">
        <f t="shared" si="3"/>
        <v>LC BARSTL</v>
      </c>
      <c r="R3839" s="3">
        <f t="shared" si="4"/>
        <v>17</v>
      </c>
      <c r="S3839" s="3" t="str">
        <f t="shared" si="5"/>
        <v/>
      </c>
      <c r="T3839" s="7">
        <f t="shared" si="6"/>
        <v>17</v>
      </c>
      <c r="U3839" s="8">
        <f t="array" ref="U3839">IF(W3839&lt;&gt;0,MAX(IFERROR(INDEX(A:S,MATCH(W3839,A:A,0),COLUMN(M$2)),0),IFERROR(INDEX(A:S,MATCH(AD3839,A:A,0),COLUMN(M$2)),0),IFERROR(INDEX(A:S,MATCH(AK3839,A:A,0),COLUMN(M$2)),0),IFERROR(INDEX(A:S,MATCH(AR3839,A:A,0),COLUMN(M$2)),0)),M3839)</f>
        <v>45306</v>
      </c>
      <c r="V3839" s="3">
        <f t="shared" si="7"/>
        <v>50</v>
      </c>
    </row>
    <row r="3840" ht="15.75" customHeight="1">
      <c r="A3840" s="3" t="s">
        <v>4064</v>
      </c>
      <c r="B3840" s="4" t="s">
        <v>4064</v>
      </c>
      <c r="D3840" s="3" t="s">
        <v>101</v>
      </c>
      <c r="G3840" s="4">
        <v>8.0</v>
      </c>
      <c r="I3840" s="4">
        <v>0.0</v>
      </c>
      <c r="J3840" s="4">
        <v>6.0</v>
      </c>
      <c r="K3840" s="4">
        <v>0.0</v>
      </c>
      <c r="L3840" s="4">
        <v>0.0</v>
      </c>
      <c r="M3840" s="5">
        <v>45306.0</v>
      </c>
      <c r="N3840" s="3">
        <v>70.0</v>
      </c>
      <c r="O3840" s="6">
        <f t="shared" si="2"/>
        <v>8</v>
      </c>
      <c r="P3840" s="3" t="s">
        <v>137</v>
      </c>
      <c r="Q3840" s="3" t="str">
        <f t="shared" si="3"/>
        <v>LC BARSTL</v>
      </c>
      <c r="R3840" s="3">
        <f t="shared" si="4"/>
        <v>8</v>
      </c>
      <c r="S3840" s="3" t="str">
        <f t="shared" si="5"/>
        <v/>
      </c>
      <c r="T3840" s="7">
        <f t="shared" si="6"/>
        <v>8</v>
      </c>
      <c r="U3840" s="8">
        <f t="array" ref="U3840">IF(W3840&lt;&gt;0,MAX(IFERROR(INDEX(A:S,MATCH(W3840,A:A,0),COLUMN(M$2)),0),IFERROR(INDEX(A:S,MATCH(AD3840,A:A,0),COLUMN(M$2)),0),IFERROR(INDEX(A:S,MATCH(AK3840,A:A,0),COLUMN(M$2)),0),IFERROR(INDEX(A:S,MATCH(AR3840,A:A,0),COLUMN(M$2)),0)),M3840)</f>
        <v>45306</v>
      </c>
      <c r="V3840" s="3">
        <f t="shared" si="7"/>
        <v>70</v>
      </c>
    </row>
    <row r="3841" ht="15.75" customHeight="1">
      <c r="A3841" s="3" t="s">
        <v>4065</v>
      </c>
      <c r="B3841" s="4" t="s">
        <v>4065</v>
      </c>
      <c r="D3841" s="3" t="s">
        <v>101</v>
      </c>
      <c r="G3841" s="4">
        <v>44.0</v>
      </c>
      <c r="I3841" s="4">
        <v>1.0</v>
      </c>
      <c r="J3841" s="4">
        <v>41.0</v>
      </c>
      <c r="K3841" s="4">
        <v>0.0</v>
      </c>
      <c r="L3841" s="4">
        <v>0.0</v>
      </c>
      <c r="M3841" s="5"/>
      <c r="O3841" s="6">
        <f t="shared" si="2"/>
        <v>43</v>
      </c>
      <c r="P3841" s="3" t="s">
        <v>137</v>
      </c>
      <c r="Q3841" s="3" t="str">
        <f t="shared" si="3"/>
        <v>LC BARSTL</v>
      </c>
      <c r="R3841" s="3">
        <f t="shared" si="4"/>
        <v>43</v>
      </c>
      <c r="S3841" s="3" t="str">
        <f t="shared" si="5"/>
        <v/>
      </c>
      <c r="T3841" s="7">
        <f t="shared" si="6"/>
        <v>43</v>
      </c>
      <c r="U3841" s="8" t="str">
        <f t="array" ref="U3841">IF(W3841&lt;&gt;0,MAX(IFERROR(INDEX(A:S,MATCH(W3841,A:A,0),COLUMN(M$2)),0),IFERROR(INDEX(A:S,MATCH(AD3841,A:A,0),COLUMN(M$2)),0),IFERROR(INDEX(A:S,MATCH(AK3841,A:A,0),COLUMN(M$2)),0),IFERROR(INDEX(A:S,MATCH(AR3841,A:A,0),COLUMN(M$2)),0)),M3841)</f>
        <v/>
      </c>
      <c r="V3841" s="3" t="str">
        <f t="shared" si="7"/>
        <v/>
      </c>
    </row>
    <row r="3842" ht="15.75" customHeight="1">
      <c r="A3842" s="3" t="s">
        <v>4066</v>
      </c>
      <c r="B3842" s="4" t="s">
        <v>4066</v>
      </c>
      <c r="D3842" s="3" t="s">
        <v>101</v>
      </c>
      <c r="G3842" s="4">
        <v>41.0</v>
      </c>
      <c r="I3842" s="4">
        <v>0.0</v>
      </c>
      <c r="J3842" s="4">
        <v>39.0</v>
      </c>
      <c r="K3842" s="4">
        <v>0.0</v>
      </c>
      <c r="L3842" s="4">
        <v>0.0</v>
      </c>
      <c r="M3842" s="5"/>
      <c r="O3842" s="6">
        <f t="shared" si="2"/>
        <v>41</v>
      </c>
      <c r="P3842" s="3" t="s">
        <v>137</v>
      </c>
      <c r="Q3842" s="3" t="str">
        <f t="shared" si="3"/>
        <v>LC BARSTL</v>
      </c>
      <c r="R3842" s="3">
        <f t="shared" si="4"/>
        <v>41</v>
      </c>
      <c r="S3842" s="3" t="str">
        <f t="shared" si="5"/>
        <v/>
      </c>
      <c r="T3842" s="7">
        <f t="shared" si="6"/>
        <v>41</v>
      </c>
      <c r="U3842" s="8" t="str">
        <f t="array" ref="U3842">IF(W3842&lt;&gt;0,MAX(IFERROR(INDEX(A:S,MATCH(W3842,A:A,0),COLUMN(M$2)),0),IFERROR(INDEX(A:S,MATCH(AD3842,A:A,0),COLUMN(M$2)),0),IFERROR(INDEX(A:S,MATCH(AK3842,A:A,0),COLUMN(M$2)),0),IFERROR(INDEX(A:S,MATCH(AR3842,A:A,0),COLUMN(M$2)),0)),M3842)</f>
        <v/>
      </c>
      <c r="V3842" s="3" t="str">
        <f t="shared" si="7"/>
        <v/>
      </c>
    </row>
    <row r="3843" ht="15.75" customHeight="1">
      <c r="A3843" s="3" t="s">
        <v>4067</v>
      </c>
      <c r="B3843" s="4" t="s">
        <v>4067</v>
      </c>
      <c r="D3843" s="3" t="s">
        <v>101</v>
      </c>
      <c r="G3843" s="4">
        <v>48.0</v>
      </c>
      <c r="I3843" s="4">
        <v>1.0</v>
      </c>
      <c r="J3843" s="4">
        <v>45.0</v>
      </c>
      <c r="K3843" s="4">
        <v>0.0</v>
      </c>
      <c r="L3843" s="4">
        <v>0.0</v>
      </c>
      <c r="M3843" s="5"/>
      <c r="O3843" s="6">
        <f t="shared" si="2"/>
        <v>47</v>
      </c>
      <c r="P3843" s="3" t="s">
        <v>137</v>
      </c>
      <c r="Q3843" s="3" t="str">
        <f t="shared" si="3"/>
        <v>LC BARSTL</v>
      </c>
      <c r="R3843" s="3">
        <f t="shared" si="4"/>
        <v>47</v>
      </c>
      <c r="S3843" s="3" t="str">
        <f t="shared" si="5"/>
        <v/>
      </c>
      <c r="T3843" s="7">
        <f t="shared" si="6"/>
        <v>47</v>
      </c>
      <c r="U3843" s="8" t="str">
        <f t="array" ref="U3843">IF(W3843&lt;&gt;0,MAX(IFERROR(INDEX(A:S,MATCH(W3843,A:A,0),COLUMN(M$2)),0),IFERROR(INDEX(A:S,MATCH(AD3843,A:A,0),COLUMN(M$2)),0),IFERROR(INDEX(A:S,MATCH(AK3843,A:A,0),COLUMN(M$2)),0),IFERROR(INDEX(A:S,MATCH(AR3843,A:A,0),COLUMN(M$2)),0)),M3843)</f>
        <v/>
      </c>
      <c r="V3843" s="3" t="str">
        <f t="shared" si="7"/>
        <v/>
      </c>
    </row>
    <row r="3844" ht="15.75" customHeight="1">
      <c r="A3844" s="3" t="s">
        <v>4068</v>
      </c>
      <c r="B3844" s="4" t="s">
        <v>4068</v>
      </c>
      <c r="D3844" s="3" t="s">
        <v>101</v>
      </c>
      <c r="G3844" s="4">
        <v>39.0</v>
      </c>
      <c r="I3844" s="4">
        <v>1.0</v>
      </c>
      <c r="J3844" s="4">
        <v>36.0</v>
      </c>
      <c r="K3844" s="4">
        <v>0.0</v>
      </c>
      <c r="L3844" s="4">
        <v>0.0</v>
      </c>
      <c r="M3844" s="5"/>
      <c r="O3844" s="6">
        <f t="shared" si="2"/>
        <v>38</v>
      </c>
      <c r="P3844" s="3" t="s">
        <v>137</v>
      </c>
      <c r="Q3844" s="3" t="str">
        <f t="shared" si="3"/>
        <v>LC BARSTL</v>
      </c>
      <c r="R3844" s="3">
        <f t="shared" si="4"/>
        <v>38</v>
      </c>
      <c r="S3844" s="3" t="str">
        <f t="shared" si="5"/>
        <v/>
      </c>
      <c r="T3844" s="7">
        <f t="shared" si="6"/>
        <v>38</v>
      </c>
      <c r="U3844" s="8" t="str">
        <f t="array" ref="U3844">IF(W3844&lt;&gt;0,MAX(IFERROR(INDEX(A:S,MATCH(W3844,A:A,0),COLUMN(M$2)),0),IFERROR(INDEX(A:S,MATCH(AD3844,A:A,0),COLUMN(M$2)),0),IFERROR(INDEX(A:S,MATCH(AK3844,A:A,0),COLUMN(M$2)),0),IFERROR(INDEX(A:S,MATCH(AR3844,A:A,0),COLUMN(M$2)),0)),M3844)</f>
        <v/>
      </c>
      <c r="V3844" s="3" t="str">
        <f t="shared" si="7"/>
        <v/>
      </c>
    </row>
    <row r="3845" ht="15.75" customHeight="1">
      <c r="A3845" s="3" t="s">
        <v>4069</v>
      </c>
      <c r="B3845" s="4" t="s">
        <v>4069</v>
      </c>
      <c r="D3845" s="3" t="s">
        <v>101</v>
      </c>
      <c r="G3845" s="4">
        <v>56.0</v>
      </c>
      <c r="I3845" s="4">
        <v>12.0</v>
      </c>
      <c r="J3845" s="4">
        <v>42.0</v>
      </c>
      <c r="K3845" s="4">
        <v>0.0</v>
      </c>
      <c r="L3845" s="4">
        <v>0.0</v>
      </c>
      <c r="M3845" s="5"/>
      <c r="O3845" s="6">
        <f t="shared" si="2"/>
        <v>44</v>
      </c>
      <c r="P3845" s="3" t="s">
        <v>137</v>
      </c>
      <c r="Q3845" s="3" t="str">
        <f t="shared" si="3"/>
        <v>LC BARSTL</v>
      </c>
      <c r="R3845" s="3">
        <f t="shared" si="4"/>
        <v>44</v>
      </c>
      <c r="S3845" s="3" t="str">
        <f t="shared" si="5"/>
        <v/>
      </c>
      <c r="T3845" s="7">
        <f t="shared" si="6"/>
        <v>44</v>
      </c>
      <c r="U3845" s="8" t="str">
        <f t="array" ref="U3845">IF(W3845&lt;&gt;0,MAX(IFERROR(INDEX(A:S,MATCH(W3845,A:A,0),COLUMN(M$2)),0),IFERROR(INDEX(A:S,MATCH(AD3845,A:A,0),COLUMN(M$2)),0),IFERROR(INDEX(A:S,MATCH(AK3845,A:A,0),COLUMN(M$2)),0),IFERROR(INDEX(A:S,MATCH(AR3845,A:A,0),COLUMN(M$2)),0)),M3845)</f>
        <v/>
      </c>
      <c r="V3845" s="3" t="str">
        <f t="shared" si="7"/>
        <v/>
      </c>
    </row>
    <row r="3846" ht="15.75" customHeight="1">
      <c r="A3846" s="3" t="s">
        <v>4070</v>
      </c>
      <c r="B3846" s="4" t="s">
        <v>4070</v>
      </c>
      <c r="D3846" s="3" t="s">
        <v>101</v>
      </c>
      <c r="G3846" s="4">
        <v>58.0</v>
      </c>
      <c r="I3846" s="4">
        <v>4.0</v>
      </c>
      <c r="J3846" s="4">
        <v>52.0</v>
      </c>
      <c r="K3846" s="4">
        <v>0.0</v>
      </c>
      <c r="L3846" s="4">
        <v>0.0</v>
      </c>
      <c r="M3846" s="5"/>
      <c r="O3846" s="6">
        <f t="shared" si="2"/>
        <v>54</v>
      </c>
      <c r="P3846" s="3" t="s">
        <v>137</v>
      </c>
      <c r="Q3846" s="3" t="str">
        <f t="shared" si="3"/>
        <v>LC BARSTL</v>
      </c>
      <c r="R3846" s="3">
        <f t="shared" si="4"/>
        <v>54</v>
      </c>
      <c r="S3846" s="3" t="str">
        <f t="shared" si="5"/>
        <v/>
      </c>
      <c r="T3846" s="7">
        <f t="shared" si="6"/>
        <v>54</v>
      </c>
      <c r="U3846" s="8" t="str">
        <f t="array" ref="U3846">IF(W3846&lt;&gt;0,MAX(IFERROR(INDEX(A:S,MATCH(W3846,A:A,0),COLUMN(M$2)),0),IFERROR(INDEX(A:S,MATCH(AD3846,A:A,0),COLUMN(M$2)),0),IFERROR(INDEX(A:S,MATCH(AK3846,A:A,0),COLUMN(M$2)),0),IFERROR(INDEX(A:S,MATCH(AR3846,A:A,0),COLUMN(M$2)),0)),M3846)</f>
        <v/>
      </c>
      <c r="V3846" s="3" t="str">
        <f t="shared" si="7"/>
        <v/>
      </c>
    </row>
    <row r="3847" ht="15.75" customHeight="1">
      <c r="A3847" s="3" t="s">
        <v>4071</v>
      </c>
      <c r="B3847" s="4" t="s">
        <v>4071</v>
      </c>
      <c r="D3847" s="3" t="s">
        <v>101</v>
      </c>
      <c r="G3847" s="4">
        <v>54.0</v>
      </c>
      <c r="I3847" s="4">
        <v>0.0</v>
      </c>
      <c r="J3847" s="4">
        <v>52.0</v>
      </c>
      <c r="K3847" s="4">
        <v>0.0</v>
      </c>
      <c r="L3847" s="4">
        <v>0.0</v>
      </c>
      <c r="M3847" s="5"/>
      <c r="O3847" s="6">
        <f t="shared" si="2"/>
        <v>54</v>
      </c>
      <c r="P3847" s="3" t="s">
        <v>137</v>
      </c>
      <c r="Q3847" s="3" t="str">
        <f t="shared" si="3"/>
        <v>LC BARSTL</v>
      </c>
      <c r="R3847" s="3">
        <f t="shared" si="4"/>
        <v>54</v>
      </c>
      <c r="S3847" s="3" t="str">
        <f t="shared" si="5"/>
        <v/>
      </c>
      <c r="T3847" s="7">
        <f t="shared" si="6"/>
        <v>54</v>
      </c>
      <c r="U3847" s="8" t="str">
        <f t="array" ref="U3847">IF(W3847&lt;&gt;0,MAX(IFERROR(INDEX(A:S,MATCH(W3847,A:A,0),COLUMN(M$2)),0),IFERROR(INDEX(A:S,MATCH(AD3847,A:A,0),COLUMN(M$2)),0),IFERROR(INDEX(A:S,MATCH(AK3847,A:A,0),COLUMN(M$2)),0),IFERROR(INDEX(A:S,MATCH(AR3847,A:A,0),COLUMN(M$2)),0)),M3847)</f>
        <v/>
      </c>
      <c r="V3847" s="3" t="str">
        <f t="shared" si="7"/>
        <v/>
      </c>
    </row>
    <row r="3848" ht="15.75" customHeight="1">
      <c r="A3848" s="3" t="s">
        <v>4072</v>
      </c>
      <c r="B3848" s="4" t="s">
        <v>4072</v>
      </c>
      <c r="D3848" s="3" t="s">
        <v>101</v>
      </c>
      <c r="G3848" s="4">
        <v>53.0</v>
      </c>
      <c r="I3848" s="4">
        <v>4.0</v>
      </c>
      <c r="J3848" s="4">
        <v>47.0</v>
      </c>
      <c r="K3848" s="4">
        <v>0.0</v>
      </c>
      <c r="L3848" s="4">
        <v>0.0</v>
      </c>
      <c r="M3848" s="5"/>
      <c r="O3848" s="6">
        <f t="shared" si="2"/>
        <v>49</v>
      </c>
      <c r="P3848" s="3" t="s">
        <v>137</v>
      </c>
      <c r="Q3848" s="3" t="str">
        <f t="shared" si="3"/>
        <v>LC BARSTL</v>
      </c>
      <c r="R3848" s="3">
        <f t="shared" si="4"/>
        <v>49</v>
      </c>
      <c r="S3848" s="3" t="str">
        <f t="shared" si="5"/>
        <v/>
      </c>
      <c r="T3848" s="7">
        <f t="shared" si="6"/>
        <v>49</v>
      </c>
      <c r="U3848" s="8" t="str">
        <f t="array" ref="U3848">IF(W3848&lt;&gt;0,MAX(IFERROR(INDEX(A:S,MATCH(W3848,A:A,0),COLUMN(M$2)),0),IFERROR(INDEX(A:S,MATCH(AD3848,A:A,0),COLUMN(M$2)),0),IFERROR(INDEX(A:S,MATCH(AK3848,A:A,0),COLUMN(M$2)),0),IFERROR(INDEX(A:S,MATCH(AR3848,A:A,0),COLUMN(M$2)),0)),M3848)</f>
        <v/>
      </c>
      <c r="V3848" s="3" t="str">
        <f t="shared" si="7"/>
        <v/>
      </c>
    </row>
    <row r="3849" ht="15.75" customHeight="1">
      <c r="A3849" s="3" t="s">
        <v>4073</v>
      </c>
      <c r="B3849" s="4" t="s">
        <v>4073</v>
      </c>
      <c r="D3849" s="3" t="s">
        <v>101</v>
      </c>
      <c r="G3849" s="4">
        <v>55.0</v>
      </c>
      <c r="I3849" s="4">
        <v>0.0</v>
      </c>
      <c r="J3849" s="4">
        <v>53.0</v>
      </c>
      <c r="K3849" s="4">
        <v>0.0</v>
      </c>
      <c r="L3849" s="4">
        <v>0.0</v>
      </c>
      <c r="M3849" s="5"/>
      <c r="O3849" s="6">
        <f t="shared" si="2"/>
        <v>55</v>
      </c>
      <c r="P3849" s="3" t="s">
        <v>137</v>
      </c>
      <c r="Q3849" s="3" t="str">
        <f t="shared" si="3"/>
        <v>LC BARSTL</v>
      </c>
      <c r="R3849" s="3">
        <f t="shared" si="4"/>
        <v>55</v>
      </c>
      <c r="S3849" s="3" t="str">
        <f t="shared" si="5"/>
        <v/>
      </c>
      <c r="T3849" s="7">
        <f t="shared" si="6"/>
        <v>55</v>
      </c>
      <c r="U3849" s="8" t="str">
        <f t="array" ref="U3849">IF(W3849&lt;&gt;0,MAX(IFERROR(INDEX(A:S,MATCH(W3849,A:A,0),COLUMN(M$2)),0),IFERROR(INDEX(A:S,MATCH(AD3849,A:A,0),COLUMN(M$2)),0),IFERROR(INDEX(A:S,MATCH(AK3849,A:A,0),COLUMN(M$2)),0),IFERROR(INDEX(A:S,MATCH(AR3849,A:A,0),COLUMN(M$2)),0)),M3849)</f>
        <v/>
      </c>
      <c r="V3849" s="3" t="str">
        <f t="shared" si="7"/>
        <v/>
      </c>
    </row>
    <row r="3850" ht="15.75" customHeight="1">
      <c r="A3850" s="3" t="s">
        <v>4074</v>
      </c>
      <c r="B3850" s="4" t="str">
        <f t="shared" ref="B3850:B3864" si="181">A3850</f>
        <v>UKBUCHWABL</v>
      </c>
      <c r="D3850" s="3" t="s">
        <v>101</v>
      </c>
      <c r="G3850" s="4">
        <v>0.0</v>
      </c>
      <c r="I3850" s="4"/>
      <c r="J3850" s="4"/>
      <c r="K3850" s="4"/>
      <c r="L3850" s="4"/>
      <c r="O3850" s="6">
        <f t="shared" si="2"/>
        <v>0</v>
      </c>
      <c r="P3850" s="3" t="s">
        <v>108</v>
      </c>
      <c r="Q3850" s="3" t="str">
        <f t="shared" si="3"/>
        <v>LC DINING CHAIRS</v>
      </c>
      <c r="R3850" s="3">
        <f t="shared" si="4"/>
        <v>0</v>
      </c>
      <c r="S3850" s="3" t="str">
        <f t="shared" si="5"/>
        <v/>
      </c>
      <c r="T3850" s="7">
        <f t="shared" si="6"/>
        <v>0</v>
      </c>
      <c r="U3850" s="8" t="str">
        <f t="array" ref="U3850">IF(W3850&lt;&gt;0,MAX(IFERROR(INDEX(A:S,MATCH(W3850,A:A,0),COLUMN(M$2)),0),IFERROR(INDEX(A:S,MATCH(AD3850,A:A,0),COLUMN(M$2)),0),IFERROR(INDEX(A:S,MATCH(AK3850,A:A,0),COLUMN(M$2)),0),IFERROR(INDEX(A:S,MATCH(AR3850,A:A,0),COLUMN(M$2)),0)),M3850)</f>
        <v/>
      </c>
      <c r="V3850" s="3" t="str">
        <f t="shared" si="7"/>
        <v/>
      </c>
    </row>
    <row r="3851" ht="15.75" customHeight="1">
      <c r="A3851" s="3" t="s">
        <v>4075</v>
      </c>
      <c r="B3851" s="4" t="str">
        <f t="shared" si="181"/>
        <v>UKBUCHWAGR</v>
      </c>
      <c r="D3851" s="3" t="s">
        <v>101</v>
      </c>
      <c r="G3851" s="4">
        <v>0.0</v>
      </c>
      <c r="I3851" s="4"/>
      <c r="J3851" s="4"/>
      <c r="K3851" s="4"/>
      <c r="L3851" s="4"/>
      <c r="O3851" s="6">
        <f t="shared" si="2"/>
        <v>0</v>
      </c>
      <c r="P3851" s="3" t="s">
        <v>108</v>
      </c>
      <c r="Q3851" s="3" t="str">
        <f t="shared" si="3"/>
        <v>LC DINING CHAIRS</v>
      </c>
      <c r="R3851" s="3">
        <f t="shared" si="4"/>
        <v>0</v>
      </c>
      <c r="S3851" s="3" t="str">
        <f t="shared" si="5"/>
        <v/>
      </c>
      <c r="T3851" s="7">
        <f t="shared" si="6"/>
        <v>0</v>
      </c>
      <c r="U3851" s="8" t="str">
        <f t="array" ref="U3851">IF(W3851&lt;&gt;0,MAX(IFERROR(INDEX(A:S,MATCH(W3851,A:A,0),COLUMN(M$2)),0),IFERROR(INDEX(A:S,MATCH(AD3851,A:A,0),COLUMN(M$2)),0),IFERROR(INDEX(A:S,MATCH(AK3851,A:A,0),COLUMN(M$2)),0),IFERROR(INDEX(A:S,MATCH(AR3851,A:A,0),COLUMN(M$2)),0)),M3851)</f>
        <v/>
      </c>
      <c r="V3851" s="3" t="str">
        <f t="shared" si="7"/>
        <v/>
      </c>
    </row>
    <row r="3852" ht="15.75" customHeight="1">
      <c r="A3852" s="3" t="s">
        <v>4076</v>
      </c>
      <c r="B3852" s="4" t="str">
        <f t="shared" si="181"/>
        <v>UKLOSWBACRWA</v>
      </c>
      <c r="D3852" s="3" t="s">
        <v>101</v>
      </c>
      <c r="G3852" s="4">
        <v>0.0</v>
      </c>
      <c r="I3852" s="4"/>
      <c r="J3852" s="4"/>
      <c r="K3852" s="4"/>
      <c r="L3852" s="4"/>
      <c r="O3852" s="6">
        <f t="shared" si="2"/>
        <v>0</v>
      </c>
      <c r="P3852" s="3" t="s">
        <v>137</v>
      </c>
      <c r="Q3852" s="3" t="str">
        <f t="shared" si="3"/>
        <v>LC BARSTL</v>
      </c>
      <c r="R3852" s="3">
        <f t="shared" si="4"/>
        <v>0</v>
      </c>
      <c r="S3852" s="3" t="str">
        <f t="shared" si="5"/>
        <v/>
      </c>
      <c r="T3852" s="7">
        <f t="shared" si="6"/>
        <v>0</v>
      </c>
      <c r="U3852" s="8" t="str">
        <f t="array" ref="U3852">IF(W3852&lt;&gt;0,MAX(IFERROR(INDEX(A:S,MATCH(W3852,A:A,0),COLUMN(M$2)),0),IFERROR(INDEX(A:S,MATCH(AD3852,A:A,0),COLUMN(M$2)),0),IFERROR(INDEX(A:S,MATCH(AK3852,A:A,0),COLUMN(M$2)),0),IFERROR(INDEX(A:S,MATCH(AR3852,A:A,0),COLUMN(M$2)),0)),M3852)</f>
        <v/>
      </c>
      <c r="V3852" s="3" t="str">
        <f t="shared" si="7"/>
        <v/>
      </c>
    </row>
    <row r="3853" ht="15.75" customHeight="1">
      <c r="A3853" s="3" t="s">
        <v>4077</v>
      </c>
      <c r="B3853" s="4" t="str">
        <f t="shared" si="181"/>
        <v>UKPASWBACRWA</v>
      </c>
      <c r="D3853" s="3" t="s">
        <v>101</v>
      </c>
      <c r="G3853" s="4">
        <v>0.0</v>
      </c>
      <c r="I3853" s="4"/>
      <c r="J3853" s="4"/>
      <c r="K3853" s="4"/>
      <c r="L3853" s="4"/>
      <c r="O3853" s="6">
        <f t="shared" si="2"/>
        <v>0</v>
      </c>
      <c r="P3853" s="3" t="s">
        <v>137</v>
      </c>
      <c r="Q3853" s="3" t="str">
        <f t="shared" si="3"/>
        <v>LC BARSTL</v>
      </c>
      <c r="R3853" s="3">
        <f t="shared" si="4"/>
        <v>0</v>
      </c>
      <c r="S3853" s="3" t="str">
        <f t="shared" si="5"/>
        <v/>
      </c>
      <c r="T3853" s="7">
        <f t="shared" si="6"/>
        <v>0</v>
      </c>
      <c r="U3853" s="8" t="str">
        <f t="array" ref="U3853">IF(W3853&lt;&gt;0,MAX(IFERROR(INDEX(A:S,MATCH(W3853,A:A,0),COLUMN(M$2)),0),IFERROR(INDEX(A:S,MATCH(AD3853,A:A,0),COLUMN(M$2)),0),IFERROR(INDEX(A:S,MATCH(AK3853,A:A,0),COLUMN(M$2)),0),IFERROR(INDEX(A:S,MATCH(AR3853,A:A,0),COLUMN(M$2)),0)),M3853)</f>
        <v/>
      </c>
      <c r="V3853" s="3" t="str">
        <f t="shared" si="7"/>
        <v/>
      </c>
    </row>
    <row r="3854" ht="15.75" customHeight="1">
      <c r="A3854" s="3" t="s">
        <v>4078</v>
      </c>
      <c r="B3854" s="4" t="str">
        <f t="shared" si="181"/>
        <v>UKBUBAWAGRAY</v>
      </c>
      <c r="D3854" s="3" t="s">
        <v>101</v>
      </c>
      <c r="G3854" s="4">
        <v>0.0</v>
      </c>
      <c r="I3854" s="4">
        <v>0.0</v>
      </c>
      <c r="J3854" s="4">
        <v>0.0</v>
      </c>
      <c r="K3854" s="4">
        <v>0.0</v>
      </c>
      <c r="L3854" s="4">
        <v>0.0</v>
      </c>
      <c r="O3854" s="6">
        <f t="shared" si="2"/>
        <v>0</v>
      </c>
      <c r="P3854" s="3" t="s">
        <v>137</v>
      </c>
      <c r="Q3854" s="3" t="str">
        <f t="shared" si="3"/>
        <v>LC BARSTL</v>
      </c>
      <c r="R3854" s="3">
        <f t="shared" si="4"/>
        <v>0</v>
      </c>
      <c r="S3854" s="3" t="str">
        <f t="shared" si="5"/>
        <v/>
      </c>
      <c r="T3854" s="7">
        <f t="shared" si="6"/>
        <v>0</v>
      </c>
      <c r="U3854" s="8" t="str">
        <f t="array" ref="U3854">IF(W3854&lt;&gt;0,MAX(IFERROR(INDEX(A:S,MATCH(W3854,A:A,0),COLUMN(M$2)),0),IFERROR(INDEX(A:S,MATCH(AD3854,A:A,0),COLUMN(M$2)),0),IFERROR(INDEX(A:S,MATCH(AK3854,A:A,0),COLUMN(M$2)),0),IFERROR(INDEX(A:S,MATCH(AR3854,A:A,0),COLUMN(M$2)),0)),M3854)</f>
        <v/>
      </c>
      <c r="V3854" s="3" t="str">
        <f t="shared" si="7"/>
        <v/>
      </c>
    </row>
    <row r="3855" ht="15.75" customHeight="1">
      <c r="A3855" s="3" t="s">
        <v>4079</v>
      </c>
      <c r="B3855" s="4" t="str">
        <f t="shared" si="181"/>
        <v>UKADSWBACRWA</v>
      </c>
      <c r="D3855" s="3" t="s">
        <v>101</v>
      </c>
      <c r="G3855" s="4">
        <v>0.0</v>
      </c>
      <c r="I3855" s="4"/>
      <c r="J3855" s="4"/>
      <c r="K3855" s="4"/>
      <c r="L3855" s="4"/>
      <c r="O3855" s="6">
        <f t="shared" si="2"/>
        <v>0</v>
      </c>
      <c r="P3855" s="3" t="s">
        <v>137</v>
      </c>
      <c r="Q3855" s="3" t="str">
        <f t="shared" si="3"/>
        <v>LC BARSTL</v>
      </c>
      <c r="R3855" s="3">
        <f t="shared" si="4"/>
        <v>0</v>
      </c>
      <c r="S3855" s="3" t="str">
        <f t="shared" si="5"/>
        <v/>
      </c>
      <c r="T3855" s="7">
        <f t="shared" si="6"/>
        <v>0</v>
      </c>
      <c r="U3855" s="8" t="str">
        <f t="array" ref="U3855">IF(W3855&lt;&gt;0,MAX(IFERROR(INDEX(A:S,MATCH(W3855,A:A,0),COLUMN(M$2)),0),IFERROR(INDEX(A:S,MATCH(AD3855,A:A,0),COLUMN(M$2)),0),IFERROR(INDEX(A:S,MATCH(AK3855,A:A,0),COLUMN(M$2)),0),IFERROR(INDEX(A:S,MATCH(AR3855,A:A,0),COLUMN(M$2)),0)),M3855)</f>
        <v/>
      </c>
      <c r="V3855" s="3" t="str">
        <f t="shared" si="7"/>
        <v/>
      </c>
    </row>
    <row r="3856" ht="15.75" customHeight="1">
      <c r="A3856" s="3" t="s">
        <v>4080</v>
      </c>
      <c r="B3856" s="4" t="str">
        <f t="shared" si="181"/>
        <v>UKMASWBACRWA</v>
      </c>
      <c r="D3856" s="3" t="s">
        <v>101</v>
      </c>
      <c r="G3856" s="4">
        <v>0.0</v>
      </c>
      <c r="I3856" s="4"/>
      <c r="J3856" s="4"/>
      <c r="K3856" s="4"/>
      <c r="L3856" s="4"/>
      <c r="O3856" s="6">
        <f t="shared" si="2"/>
        <v>0</v>
      </c>
      <c r="P3856" s="3" t="s">
        <v>137</v>
      </c>
      <c r="Q3856" s="3" t="str">
        <f t="shared" si="3"/>
        <v>LC BARSTL</v>
      </c>
      <c r="R3856" s="3">
        <f t="shared" si="4"/>
        <v>0</v>
      </c>
      <c r="S3856" s="3" t="str">
        <f t="shared" si="5"/>
        <v/>
      </c>
      <c r="T3856" s="7">
        <f t="shared" si="6"/>
        <v>0</v>
      </c>
      <c r="U3856" s="8" t="str">
        <f t="array" ref="U3856">IF(W3856&lt;&gt;0,MAX(IFERROR(INDEX(A:S,MATCH(W3856,A:A,0),COLUMN(M$2)),0),IFERROR(INDEX(A:S,MATCH(AD3856,A:A,0),COLUMN(M$2)),0),IFERROR(INDEX(A:S,MATCH(AK3856,A:A,0),COLUMN(M$2)),0),IFERROR(INDEX(A:S,MATCH(AR3856,A:A,0),COLUMN(M$2)),0)),M3856)</f>
        <v/>
      </c>
      <c r="V3856" s="3" t="str">
        <f t="shared" si="7"/>
        <v/>
      </c>
    </row>
    <row r="3857" ht="15.75" customHeight="1">
      <c r="A3857" s="3" t="s">
        <v>4081</v>
      </c>
      <c r="B3857" s="4" t="str">
        <f t="shared" si="181"/>
        <v>UKNABACRWA</v>
      </c>
      <c r="D3857" s="3" t="s">
        <v>101</v>
      </c>
      <c r="G3857" s="4">
        <v>0.0</v>
      </c>
      <c r="I3857" s="4"/>
      <c r="J3857" s="4"/>
      <c r="K3857" s="4"/>
      <c r="L3857" s="4"/>
      <c r="O3857" s="6">
        <f t="shared" si="2"/>
        <v>0</v>
      </c>
      <c r="P3857" s="3" t="s">
        <v>137</v>
      </c>
      <c r="Q3857" s="3" t="str">
        <f t="shared" si="3"/>
        <v>LC BARSTL</v>
      </c>
      <c r="R3857" s="3">
        <f t="shared" si="4"/>
        <v>0</v>
      </c>
      <c r="S3857" s="3" t="str">
        <f t="shared" si="5"/>
        <v/>
      </c>
      <c r="T3857" s="7">
        <f t="shared" si="6"/>
        <v>0</v>
      </c>
      <c r="U3857" s="8" t="str">
        <f t="array" ref="U3857">IF(W3857&lt;&gt;0,MAX(IFERROR(INDEX(A:S,MATCH(W3857,A:A,0),COLUMN(M$2)),0),IFERROR(INDEX(A:S,MATCH(AD3857,A:A,0),COLUMN(M$2)),0),IFERROR(INDEX(A:S,MATCH(AK3857,A:A,0),COLUMN(M$2)),0),IFERROR(INDEX(A:S,MATCH(AR3857,A:A,0),COLUMN(M$2)),0)),M3857)</f>
        <v/>
      </c>
      <c r="V3857" s="3" t="str">
        <f t="shared" si="7"/>
        <v/>
      </c>
    </row>
    <row r="3858" ht="15.75" customHeight="1">
      <c r="A3858" s="3" t="s">
        <v>4082</v>
      </c>
      <c r="B3858" s="4" t="str">
        <f t="shared" si="181"/>
        <v>UKFOBABLBL30</v>
      </c>
      <c r="D3858" s="3" t="s">
        <v>101</v>
      </c>
      <c r="G3858" s="4">
        <v>0.0</v>
      </c>
      <c r="I3858" s="4">
        <v>0.0</v>
      </c>
      <c r="J3858" s="4">
        <v>0.0</v>
      </c>
      <c r="K3858" s="4">
        <v>0.0</v>
      </c>
      <c r="L3858" s="4">
        <v>0.0</v>
      </c>
      <c r="O3858" s="6">
        <f t="shared" si="2"/>
        <v>0</v>
      </c>
      <c r="P3858" s="3" t="s">
        <v>137</v>
      </c>
      <c r="Q3858" s="3" t="str">
        <f t="shared" si="3"/>
        <v>LC BARSTL</v>
      </c>
      <c r="R3858" s="3">
        <f t="shared" si="4"/>
        <v>0</v>
      </c>
      <c r="S3858" s="3" t="str">
        <f t="shared" si="5"/>
        <v/>
      </c>
      <c r="T3858" s="7">
        <f t="shared" si="6"/>
        <v>0</v>
      </c>
      <c r="U3858" s="8" t="str">
        <f t="array" ref="U3858">IF(W3858&lt;&gt;0,MAX(IFERROR(INDEX(A:S,MATCH(W3858,A:A,0),COLUMN(M$2)),0),IFERROR(INDEX(A:S,MATCH(AD3858,A:A,0),COLUMN(M$2)),0),IFERROR(INDEX(A:S,MATCH(AK3858,A:A,0),COLUMN(M$2)),0),IFERROR(INDEX(A:S,MATCH(AR3858,A:A,0),COLUMN(M$2)),0)),M3858)</f>
        <v/>
      </c>
      <c r="V3858" s="3" t="str">
        <f t="shared" si="7"/>
        <v/>
      </c>
    </row>
    <row r="3859" ht="15.75" customHeight="1">
      <c r="A3859" s="3" t="s">
        <v>4083</v>
      </c>
      <c r="B3859" s="4" t="str">
        <f t="shared" si="181"/>
        <v>UKFOBABLGR30</v>
      </c>
      <c r="D3859" s="3" t="s">
        <v>101</v>
      </c>
      <c r="G3859" s="4">
        <v>0.0</v>
      </c>
      <c r="I3859" s="4">
        <v>10.0</v>
      </c>
      <c r="J3859" s="4">
        <v>0.0</v>
      </c>
      <c r="K3859" s="4">
        <v>0.0</v>
      </c>
      <c r="L3859" s="4">
        <v>0.0</v>
      </c>
      <c r="O3859" s="6">
        <f t="shared" si="2"/>
        <v>-10</v>
      </c>
      <c r="P3859" s="3" t="s">
        <v>137</v>
      </c>
      <c r="Q3859" s="3" t="str">
        <f t="shared" si="3"/>
        <v>LC BARSTL</v>
      </c>
      <c r="R3859" s="3">
        <f t="shared" si="4"/>
        <v>-10</v>
      </c>
      <c r="S3859" s="3" t="str">
        <f t="shared" si="5"/>
        <v/>
      </c>
      <c r="T3859" s="7">
        <f t="shared" si="6"/>
        <v>0</v>
      </c>
      <c r="U3859" s="8" t="str">
        <f t="array" ref="U3859">IF(W3859&lt;&gt;0,MAX(IFERROR(INDEX(A:S,MATCH(W3859,A:A,0),COLUMN(M$2)),0),IFERROR(INDEX(A:S,MATCH(AD3859,A:A,0),COLUMN(M$2)),0),IFERROR(INDEX(A:S,MATCH(AK3859,A:A,0),COLUMN(M$2)),0),IFERROR(INDEX(A:S,MATCH(AR3859,A:A,0),COLUMN(M$2)),0)),M3859)</f>
        <v/>
      </c>
      <c r="V3859" s="3" t="str">
        <f t="shared" si="7"/>
        <v/>
      </c>
    </row>
    <row r="3860" ht="15.75" customHeight="1">
      <c r="A3860" s="3" t="s">
        <v>4084</v>
      </c>
      <c r="B3860" s="4" t="str">
        <f t="shared" si="181"/>
        <v>UKHESICHRGR</v>
      </c>
      <c r="D3860" s="3" t="s">
        <v>101</v>
      </c>
      <c r="G3860" s="4">
        <v>0.0</v>
      </c>
      <c r="I3860" s="4">
        <v>0.0</v>
      </c>
      <c r="J3860" s="4">
        <v>0.0</v>
      </c>
      <c r="K3860" s="4">
        <v>0.0</v>
      </c>
      <c r="L3860" s="4">
        <v>0.0</v>
      </c>
      <c r="O3860" s="6">
        <f t="shared" si="2"/>
        <v>0</v>
      </c>
      <c r="P3860" s="3" t="s">
        <v>108</v>
      </c>
      <c r="Q3860" s="3" t="str">
        <f t="shared" si="3"/>
        <v>LC DINING CHAIRS</v>
      </c>
      <c r="R3860" s="3">
        <f t="shared" si="4"/>
        <v>0</v>
      </c>
      <c r="S3860" s="3" t="str">
        <f t="shared" si="5"/>
        <v/>
      </c>
      <c r="T3860" s="7">
        <f t="shared" si="6"/>
        <v>0</v>
      </c>
      <c r="U3860" s="8" t="str">
        <f t="array" ref="U3860">IF(W3860&lt;&gt;0,MAX(IFERROR(INDEX(A:S,MATCH(W3860,A:A,0),COLUMN(M$2)),0),IFERROR(INDEX(A:S,MATCH(AD3860,A:A,0),COLUMN(M$2)),0),IFERROR(INDEX(A:S,MATCH(AK3860,A:A,0),COLUMN(M$2)),0),IFERROR(INDEX(A:S,MATCH(AR3860,A:A,0),COLUMN(M$2)),0)),M3860)</f>
        <v/>
      </c>
      <c r="V3860" s="3" t="str">
        <f t="shared" si="7"/>
        <v/>
      </c>
    </row>
    <row r="3861" ht="15.75" customHeight="1">
      <c r="A3861" s="3" t="s">
        <v>4085</v>
      </c>
      <c r="B3861" s="4" t="str">
        <f t="shared" si="181"/>
        <v>UKMTBAWABR26</v>
      </c>
      <c r="D3861" s="3" t="s">
        <v>101</v>
      </c>
      <c r="G3861" s="4">
        <v>0.0</v>
      </c>
      <c r="I3861" s="4">
        <v>0.0</v>
      </c>
      <c r="J3861" s="4">
        <v>0.0</v>
      </c>
      <c r="K3861" s="4">
        <v>0.0</v>
      </c>
      <c r="L3861" s="4">
        <v>0.0</v>
      </c>
      <c r="O3861" s="6">
        <f t="shared" si="2"/>
        <v>0</v>
      </c>
      <c r="P3861" s="3" t="s">
        <v>137</v>
      </c>
      <c r="Q3861" s="3" t="str">
        <f t="shared" si="3"/>
        <v>LC BARSTL</v>
      </c>
      <c r="R3861" s="3">
        <f t="shared" si="4"/>
        <v>0</v>
      </c>
      <c r="S3861" s="3" t="str">
        <f t="shared" si="5"/>
        <v/>
      </c>
      <c r="T3861" s="7">
        <f t="shared" si="6"/>
        <v>0</v>
      </c>
      <c r="U3861" s="8" t="str">
        <f t="array" ref="U3861">IF(W3861&lt;&gt;0,MAX(IFERROR(INDEX(A:S,MATCH(W3861,A:A,0),COLUMN(M$2)),0),IFERROR(INDEX(A:S,MATCH(AD3861,A:A,0),COLUMN(M$2)),0),IFERROR(INDEX(A:S,MATCH(AK3861,A:A,0),COLUMN(M$2)),0),IFERROR(INDEX(A:S,MATCH(AR3861,A:A,0),COLUMN(M$2)),0)),M3861)</f>
        <v/>
      </c>
      <c r="V3861" s="3" t="str">
        <f t="shared" si="7"/>
        <v/>
      </c>
    </row>
    <row r="3862" ht="15.75" customHeight="1">
      <c r="A3862" s="3" t="s">
        <v>4086</v>
      </c>
      <c r="B3862" s="4" t="str">
        <f t="shared" si="181"/>
        <v>UKMTBAWABR30</v>
      </c>
      <c r="D3862" s="3" t="s">
        <v>101</v>
      </c>
      <c r="G3862" s="4">
        <v>0.0</v>
      </c>
      <c r="I3862" s="4">
        <v>0.0</v>
      </c>
      <c r="J3862" s="4">
        <v>0.0</v>
      </c>
      <c r="K3862" s="4">
        <v>0.0</v>
      </c>
      <c r="L3862" s="4">
        <v>0.0</v>
      </c>
      <c r="O3862" s="6">
        <f t="shared" si="2"/>
        <v>0</v>
      </c>
      <c r="P3862" s="3" t="s">
        <v>137</v>
      </c>
      <c r="Q3862" s="3" t="str">
        <f t="shared" si="3"/>
        <v>LC BARSTL</v>
      </c>
      <c r="R3862" s="3">
        <f t="shared" si="4"/>
        <v>0</v>
      </c>
      <c r="S3862" s="3" t="str">
        <f t="shared" si="5"/>
        <v/>
      </c>
      <c r="T3862" s="7">
        <f t="shared" si="6"/>
        <v>0</v>
      </c>
      <c r="U3862" s="8" t="str">
        <f t="array" ref="U3862">IF(W3862&lt;&gt;0,MAX(IFERROR(INDEX(A:S,MATCH(W3862,A:A,0),COLUMN(M$2)),0),IFERROR(INDEX(A:S,MATCH(AD3862,A:A,0),COLUMN(M$2)),0),IFERROR(INDEX(A:S,MATCH(AK3862,A:A,0),COLUMN(M$2)),0),IFERROR(INDEX(A:S,MATCH(AR3862,A:A,0),COLUMN(M$2)),0)),M3862)</f>
        <v/>
      </c>
      <c r="V3862" s="3" t="str">
        <f t="shared" si="7"/>
        <v/>
      </c>
    </row>
    <row r="3863" ht="15.75" customHeight="1">
      <c r="A3863" s="3" t="s">
        <v>4087</v>
      </c>
      <c r="B3863" s="4" t="str">
        <f t="shared" si="181"/>
        <v>UKSOBAGRWA26</v>
      </c>
      <c r="D3863" s="3" t="s">
        <v>101</v>
      </c>
      <c r="G3863" s="4">
        <v>0.0</v>
      </c>
      <c r="I3863" s="4">
        <v>0.0</v>
      </c>
      <c r="J3863" s="4">
        <v>0.0</v>
      </c>
      <c r="K3863" s="4">
        <v>0.0</v>
      </c>
      <c r="L3863" s="4">
        <v>0.0</v>
      </c>
      <c r="O3863" s="6">
        <f t="shared" si="2"/>
        <v>0</v>
      </c>
      <c r="P3863" s="3" t="s">
        <v>137</v>
      </c>
      <c r="Q3863" s="3" t="str">
        <f t="shared" si="3"/>
        <v>LC BARSTL</v>
      </c>
      <c r="R3863" s="3">
        <f t="shared" si="4"/>
        <v>0</v>
      </c>
      <c r="S3863" s="3" t="str">
        <f t="shared" si="5"/>
        <v/>
      </c>
      <c r="T3863" s="7">
        <f t="shared" si="6"/>
        <v>0</v>
      </c>
      <c r="U3863" s="8" t="str">
        <f t="array" ref="U3863">IF(W3863&lt;&gt;0,MAX(IFERROR(INDEX(A:S,MATCH(W3863,A:A,0),COLUMN(M$2)),0),IFERROR(INDEX(A:S,MATCH(AD3863,A:A,0),COLUMN(M$2)),0),IFERROR(INDEX(A:S,MATCH(AK3863,A:A,0),COLUMN(M$2)),0),IFERROR(INDEX(A:S,MATCH(AR3863,A:A,0),COLUMN(M$2)),0)),M3863)</f>
        <v/>
      </c>
      <c r="V3863" s="3" t="str">
        <f t="shared" si="7"/>
        <v/>
      </c>
    </row>
    <row r="3864" ht="15.75" customHeight="1">
      <c r="A3864" s="3" t="s">
        <v>4088</v>
      </c>
      <c r="B3864" s="4" t="str">
        <f t="shared" si="181"/>
        <v>UKVIBAGRBL30</v>
      </c>
      <c r="D3864" s="3" t="s">
        <v>101</v>
      </c>
      <c r="G3864" s="4">
        <v>0.0</v>
      </c>
      <c r="I3864" s="4">
        <v>0.0</v>
      </c>
      <c r="J3864" s="4">
        <v>0.0</v>
      </c>
      <c r="K3864" s="4">
        <v>0.0</v>
      </c>
      <c r="L3864" s="4">
        <v>0.0</v>
      </c>
      <c r="M3864" s="5"/>
      <c r="O3864" s="6">
        <f t="shared" si="2"/>
        <v>0</v>
      </c>
      <c r="P3864" s="3" t="s">
        <v>137</v>
      </c>
      <c r="Q3864" s="3" t="str">
        <f t="shared" si="3"/>
        <v>LC BARSTL</v>
      </c>
      <c r="R3864" s="3">
        <f t="shared" si="4"/>
        <v>0</v>
      </c>
      <c r="S3864" s="3" t="str">
        <f t="shared" si="5"/>
        <v/>
      </c>
      <c r="T3864" s="7">
        <f t="shared" si="6"/>
        <v>0</v>
      </c>
      <c r="U3864" s="8" t="str">
        <f t="array" ref="U3864">IF(W3864&lt;&gt;0,MAX(IFERROR(INDEX(A:S,MATCH(W3864,A:A,0),COLUMN(M$2)),0),IFERROR(INDEX(A:S,MATCH(AD3864,A:A,0),COLUMN(M$2)),0),IFERROR(INDEX(A:S,MATCH(AK3864,A:A,0),COLUMN(M$2)),0),IFERROR(INDEX(A:S,MATCH(AR3864,A:A,0),COLUMN(M$2)),0)),M3864)</f>
        <v/>
      </c>
      <c r="V3864" s="3" t="str">
        <f t="shared" si="7"/>
        <v/>
      </c>
    </row>
    <row r="3865" ht="15.75" customHeight="1">
      <c r="A3865" s="3" t="s">
        <v>4089</v>
      </c>
      <c r="B3865" s="4" t="s">
        <v>4089</v>
      </c>
      <c r="D3865" s="3" t="s">
        <v>101</v>
      </c>
      <c r="G3865" s="4">
        <v>1.0</v>
      </c>
      <c r="I3865" s="4"/>
      <c r="J3865" s="4"/>
      <c r="K3865" s="4"/>
      <c r="L3865" s="4"/>
      <c r="O3865" s="6">
        <f t="shared" si="2"/>
        <v>1</v>
      </c>
      <c r="P3865" s="3" t="s">
        <v>108</v>
      </c>
      <c r="Q3865" s="3" t="str">
        <f t="shared" si="3"/>
        <v>LC DINING CHAIRS</v>
      </c>
      <c r="R3865" s="3">
        <f t="shared" si="4"/>
        <v>1</v>
      </c>
      <c r="S3865" s="3" t="str">
        <f t="shared" si="5"/>
        <v/>
      </c>
      <c r="T3865" s="7">
        <f t="shared" si="6"/>
        <v>1</v>
      </c>
      <c r="U3865" s="8"/>
      <c r="V3865" s="3" t="str">
        <f t="shared" si="7"/>
        <v/>
      </c>
      <c r="AA3865" s="5"/>
      <c r="AH3865" s="5"/>
      <c r="AO3865" s="5"/>
      <c r="AV3865" s="5"/>
    </row>
    <row r="3866" ht="15.75" customHeight="1">
      <c r="A3866" s="3" t="s">
        <v>4090</v>
      </c>
      <c r="B3866" s="4" t="s">
        <v>4090</v>
      </c>
      <c r="D3866" s="3" t="s">
        <v>101</v>
      </c>
      <c r="G3866" s="4">
        <v>1.0</v>
      </c>
      <c r="I3866" s="4"/>
      <c r="J3866" s="4"/>
      <c r="K3866" s="4"/>
      <c r="L3866" s="4"/>
      <c r="O3866" s="6">
        <f t="shared" si="2"/>
        <v>1</v>
      </c>
      <c r="P3866" s="3" t="s">
        <v>137</v>
      </c>
      <c r="Q3866" s="3" t="str">
        <f t="shared" si="3"/>
        <v>LC BARSTL</v>
      </c>
      <c r="R3866" s="3">
        <f t="shared" si="4"/>
        <v>1</v>
      </c>
      <c r="S3866" s="3" t="str">
        <f t="shared" si="5"/>
        <v/>
      </c>
      <c r="T3866" s="7">
        <f t="shared" si="6"/>
        <v>1</v>
      </c>
      <c r="U3866" s="8"/>
      <c r="V3866" s="3" t="str">
        <f t="shared" si="7"/>
        <v/>
      </c>
      <c r="AA3866" s="5"/>
      <c r="AH3866" s="5"/>
      <c r="AO3866" s="5"/>
      <c r="AV3866" s="5"/>
    </row>
    <row r="3867" ht="15.75" customHeight="1">
      <c r="A3867" s="3" t="s">
        <v>4091</v>
      </c>
      <c r="B3867" s="4" t="s">
        <v>4091</v>
      </c>
      <c r="D3867" s="3" t="s">
        <v>101</v>
      </c>
      <c r="G3867" s="4">
        <v>4.0</v>
      </c>
      <c r="I3867" s="4">
        <v>0.0</v>
      </c>
      <c r="J3867" s="4">
        <v>4.0</v>
      </c>
      <c r="K3867" s="4">
        <v>0.0</v>
      </c>
      <c r="L3867" s="4">
        <v>0.0</v>
      </c>
      <c r="M3867" s="5"/>
      <c r="O3867" s="6">
        <f t="shared" si="2"/>
        <v>4</v>
      </c>
      <c r="P3867" s="3" t="s">
        <v>255</v>
      </c>
      <c r="Q3867" s="3" t="str">
        <f t="shared" si="3"/>
        <v>LC SOFA</v>
      </c>
      <c r="R3867" s="3">
        <f t="shared" si="4"/>
        <v>4</v>
      </c>
      <c r="S3867" s="3" t="str">
        <f t="shared" si="5"/>
        <v/>
      </c>
      <c r="T3867" s="7">
        <f t="shared" si="6"/>
        <v>4</v>
      </c>
      <c r="U3867" s="8"/>
      <c r="V3867" s="3" t="str">
        <f t="shared" si="7"/>
        <v/>
      </c>
      <c r="AA3867" s="5"/>
      <c r="AH3867" s="5"/>
      <c r="AO3867" s="5"/>
      <c r="AV3867" s="5"/>
    </row>
    <row r="3868" ht="15.75" customHeight="1">
      <c r="A3868" s="3" t="s">
        <v>4092</v>
      </c>
      <c r="B3868" s="4" t="s">
        <v>4092</v>
      </c>
      <c r="D3868" s="3" t="s">
        <v>101</v>
      </c>
      <c r="G3868" s="4">
        <v>5.0</v>
      </c>
      <c r="I3868" s="4">
        <v>0.0</v>
      </c>
      <c r="J3868" s="4">
        <v>5.0</v>
      </c>
      <c r="K3868" s="4">
        <v>0.0</v>
      </c>
      <c r="L3868" s="4">
        <v>0.0</v>
      </c>
      <c r="M3868" s="5"/>
      <c r="O3868" s="6">
        <f t="shared" si="2"/>
        <v>5</v>
      </c>
      <c r="P3868" s="3" t="s">
        <v>255</v>
      </c>
      <c r="Q3868" s="3" t="str">
        <f t="shared" si="3"/>
        <v>LC SOFA</v>
      </c>
      <c r="R3868" s="3">
        <f t="shared" si="4"/>
        <v>5</v>
      </c>
      <c r="S3868" s="3" t="str">
        <f t="shared" si="5"/>
        <v/>
      </c>
      <c r="T3868" s="7">
        <f t="shared" si="6"/>
        <v>5</v>
      </c>
      <c r="U3868" s="8"/>
      <c r="V3868" s="3" t="str">
        <f t="shared" si="7"/>
        <v/>
      </c>
      <c r="AA3868" s="5"/>
      <c r="AH3868" s="5"/>
      <c r="AO3868" s="5"/>
      <c r="AV3868" s="5"/>
    </row>
    <row r="3869" ht="15.75" customHeight="1">
      <c r="A3869" s="3" t="s">
        <v>4093</v>
      </c>
      <c r="B3869" s="4" t="s">
        <v>4093</v>
      </c>
      <c r="D3869" s="3" t="s">
        <v>101</v>
      </c>
      <c r="G3869" s="4">
        <v>1.0</v>
      </c>
      <c r="I3869" s="4"/>
      <c r="J3869" s="4"/>
      <c r="K3869" s="4"/>
      <c r="L3869" s="4"/>
      <c r="O3869" s="6">
        <f t="shared" si="2"/>
        <v>1</v>
      </c>
      <c r="P3869" s="3" t="s">
        <v>137</v>
      </c>
      <c r="Q3869" s="3" t="str">
        <f t="shared" si="3"/>
        <v>LC BARSTL</v>
      </c>
      <c r="R3869" s="3">
        <f t="shared" si="4"/>
        <v>1</v>
      </c>
      <c r="S3869" s="3" t="str">
        <f t="shared" si="5"/>
        <v/>
      </c>
      <c r="T3869" s="7">
        <f t="shared" si="6"/>
        <v>1</v>
      </c>
      <c r="U3869" s="8"/>
      <c r="V3869" s="3" t="str">
        <f t="shared" si="7"/>
        <v/>
      </c>
      <c r="AA3869" s="5"/>
      <c r="AH3869" s="5"/>
      <c r="AO3869" s="5"/>
      <c r="AV3869" s="5"/>
    </row>
    <row r="3870" ht="15.75" customHeight="1">
      <c r="A3870" s="3" t="s">
        <v>4094</v>
      </c>
      <c r="B3870" s="4" t="s">
        <v>4094</v>
      </c>
      <c r="D3870" s="3" t="s">
        <v>101</v>
      </c>
      <c r="G3870" s="4">
        <v>0.0</v>
      </c>
      <c r="I3870" s="4"/>
      <c r="J3870" s="4"/>
      <c r="K3870" s="4"/>
      <c r="L3870" s="4"/>
      <c r="M3870" s="5">
        <v>45273.0</v>
      </c>
      <c r="N3870" s="3">
        <v>20.0</v>
      </c>
      <c r="O3870" s="6">
        <f t="shared" si="2"/>
        <v>0</v>
      </c>
      <c r="P3870" s="3" t="s">
        <v>102</v>
      </c>
      <c r="Q3870" s="3" t="str">
        <f t="shared" si="3"/>
        <v>OD</v>
      </c>
      <c r="R3870" s="3">
        <f t="shared" si="4"/>
        <v>0</v>
      </c>
      <c r="S3870" s="3" t="str">
        <f t="shared" si="5"/>
        <v/>
      </c>
      <c r="T3870" s="7">
        <f t="shared" si="6"/>
        <v>0</v>
      </c>
      <c r="U3870" s="8"/>
      <c r="V3870" s="3">
        <f t="shared" si="7"/>
        <v>20</v>
      </c>
      <c r="AA3870" s="5"/>
      <c r="AH3870" s="5"/>
      <c r="AO3870" s="5"/>
      <c r="AV3870" s="5"/>
    </row>
    <row r="3871" ht="15.75" customHeight="1">
      <c r="A3871" s="3" t="s">
        <v>4095</v>
      </c>
      <c r="B3871" s="4" t="s">
        <v>4095</v>
      </c>
      <c r="D3871" s="3" t="s">
        <v>101</v>
      </c>
      <c r="G3871" s="4">
        <v>0.0</v>
      </c>
      <c r="I3871" s="4"/>
      <c r="J3871" s="4"/>
      <c r="K3871" s="4"/>
      <c r="L3871" s="4"/>
      <c r="M3871" s="5">
        <v>45273.0</v>
      </c>
      <c r="N3871" s="3">
        <v>20.0</v>
      </c>
      <c r="O3871" s="6">
        <f t="shared" si="2"/>
        <v>0</v>
      </c>
      <c r="P3871" s="3" t="s">
        <v>102</v>
      </c>
      <c r="Q3871" s="3" t="str">
        <f t="shared" si="3"/>
        <v>OD</v>
      </c>
      <c r="R3871" s="3">
        <f t="shared" si="4"/>
        <v>0</v>
      </c>
      <c r="S3871" s="3" t="str">
        <f t="shared" si="5"/>
        <v/>
      </c>
      <c r="T3871" s="7">
        <f t="shared" si="6"/>
        <v>0</v>
      </c>
      <c r="U3871" s="8"/>
      <c r="V3871" s="3">
        <f t="shared" si="7"/>
        <v>20</v>
      </c>
      <c r="AA3871" s="5"/>
      <c r="AH3871" s="5"/>
      <c r="AO3871" s="5"/>
      <c r="AV3871" s="5"/>
    </row>
    <row r="3872" ht="15.75" customHeight="1">
      <c r="A3872" s="3" t="s">
        <v>4096</v>
      </c>
      <c r="B3872" s="4" t="s">
        <v>4096</v>
      </c>
      <c r="D3872" s="3" t="s">
        <v>101</v>
      </c>
      <c r="G3872" s="4">
        <v>1.0</v>
      </c>
      <c r="H3872" s="3">
        <v>1.0</v>
      </c>
      <c r="I3872" s="4"/>
      <c r="J3872" s="4"/>
      <c r="K3872" s="4"/>
      <c r="L3872" s="4"/>
      <c r="M3872" s="5">
        <v>45257.0</v>
      </c>
      <c r="O3872" s="6">
        <f t="shared" si="2"/>
        <v>1</v>
      </c>
      <c r="P3872" s="3" t="s">
        <v>137</v>
      </c>
      <c r="Q3872" s="3" t="str">
        <f t="shared" si="3"/>
        <v>LC BARSTL</v>
      </c>
      <c r="R3872" s="3">
        <f t="shared" si="4"/>
        <v>1</v>
      </c>
      <c r="S3872" s="3">
        <f t="shared" si="5"/>
        <v>1</v>
      </c>
      <c r="T3872" s="7">
        <f t="shared" si="6"/>
        <v>1</v>
      </c>
      <c r="U3872" s="8"/>
      <c r="V3872" s="3" t="str">
        <f t="shared" si="7"/>
        <v/>
      </c>
      <c r="AA3872" s="5"/>
      <c r="AH3872" s="5"/>
      <c r="AO3872" s="5"/>
      <c r="AV3872" s="5"/>
    </row>
    <row r="3873" ht="15.75" customHeight="1">
      <c r="A3873" s="3" t="s">
        <v>4097</v>
      </c>
      <c r="B3873" s="4" t="s">
        <v>4097</v>
      </c>
      <c r="D3873" s="3" t="s">
        <v>101</v>
      </c>
      <c r="G3873" s="4">
        <v>1.0</v>
      </c>
      <c r="H3873" s="3">
        <v>1.0</v>
      </c>
      <c r="I3873" s="4"/>
      <c r="J3873" s="4"/>
      <c r="K3873" s="4"/>
      <c r="L3873" s="4"/>
      <c r="M3873" s="5">
        <v>45257.0</v>
      </c>
      <c r="O3873" s="6">
        <f t="shared" si="2"/>
        <v>1</v>
      </c>
      <c r="P3873" s="3" t="s">
        <v>137</v>
      </c>
      <c r="Q3873" s="3" t="str">
        <f t="shared" si="3"/>
        <v>LC BARSTL</v>
      </c>
      <c r="R3873" s="3">
        <f t="shared" si="4"/>
        <v>1</v>
      </c>
      <c r="S3873" s="3">
        <f t="shared" si="5"/>
        <v>1</v>
      </c>
      <c r="T3873" s="7">
        <f t="shared" si="6"/>
        <v>1</v>
      </c>
      <c r="U3873" s="8"/>
      <c r="V3873" s="3" t="str">
        <f t="shared" si="7"/>
        <v/>
      </c>
      <c r="AA3873" s="5"/>
      <c r="AH3873" s="5"/>
      <c r="AO3873" s="5"/>
      <c r="AV3873" s="5"/>
    </row>
    <row r="3874" ht="15.75" customHeight="1">
      <c r="A3874" s="3" t="s">
        <v>4098</v>
      </c>
      <c r="B3874" s="4" t="s">
        <v>4098</v>
      </c>
      <c r="D3874" s="3" t="s">
        <v>101</v>
      </c>
      <c r="G3874" s="4">
        <v>1.0</v>
      </c>
      <c r="I3874" s="4"/>
      <c r="J3874" s="4"/>
      <c r="K3874" s="4"/>
      <c r="L3874" s="4"/>
      <c r="O3874" s="6">
        <f t="shared" si="2"/>
        <v>1</v>
      </c>
      <c r="P3874" s="3" t="s">
        <v>137</v>
      </c>
      <c r="Q3874" s="3" t="str">
        <f t="shared" si="3"/>
        <v>LC BARSTL</v>
      </c>
      <c r="R3874" s="3">
        <f t="shared" si="4"/>
        <v>1</v>
      </c>
      <c r="S3874" s="3" t="str">
        <f t="shared" si="5"/>
        <v/>
      </c>
      <c r="T3874" s="7">
        <f t="shared" si="6"/>
        <v>1</v>
      </c>
      <c r="U3874" s="8"/>
      <c r="V3874" s="3" t="str">
        <f t="shared" si="7"/>
        <v/>
      </c>
      <c r="AA3874" s="5"/>
      <c r="AH3874" s="5"/>
      <c r="AO3874" s="5"/>
      <c r="AV3874" s="5"/>
    </row>
    <row r="3875" ht="15.75" customHeight="1">
      <c r="A3875" s="3" t="s">
        <v>4099</v>
      </c>
      <c r="B3875" s="4" t="s">
        <v>4099</v>
      </c>
      <c r="D3875" s="3" t="s">
        <v>101</v>
      </c>
      <c r="G3875" s="4">
        <v>1.0</v>
      </c>
      <c r="I3875" s="4"/>
      <c r="J3875" s="4"/>
      <c r="K3875" s="4"/>
      <c r="L3875" s="4"/>
      <c r="O3875" s="6">
        <f t="shared" si="2"/>
        <v>1</v>
      </c>
      <c r="P3875" s="3" t="s">
        <v>137</v>
      </c>
      <c r="Q3875" s="3" t="str">
        <f t="shared" si="3"/>
        <v>LC BARSTL</v>
      </c>
      <c r="R3875" s="3">
        <f t="shared" si="4"/>
        <v>1</v>
      </c>
      <c r="S3875" s="3" t="str">
        <f t="shared" si="5"/>
        <v/>
      </c>
      <c r="T3875" s="7">
        <f t="shared" si="6"/>
        <v>1</v>
      </c>
      <c r="U3875" s="8"/>
      <c r="V3875" s="3" t="str">
        <f t="shared" si="7"/>
        <v/>
      </c>
      <c r="AA3875" s="5"/>
      <c r="AH3875" s="5"/>
      <c r="AO3875" s="5"/>
      <c r="AV3875" s="5"/>
    </row>
    <row r="3876" ht="15.75" customHeight="1">
      <c r="A3876" s="3" t="s">
        <v>4100</v>
      </c>
      <c r="B3876" s="4" t="s">
        <v>4100</v>
      </c>
      <c r="D3876" s="3" t="s">
        <v>101</v>
      </c>
      <c r="G3876" s="4">
        <v>0.0</v>
      </c>
      <c r="I3876" s="4"/>
      <c r="J3876" s="4"/>
      <c r="K3876" s="4"/>
      <c r="L3876" s="4"/>
      <c r="O3876" s="6">
        <f t="shared" si="2"/>
        <v>0</v>
      </c>
      <c r="P3876" s="3" t="s">
        <v>144</v>
      </c>
      <c r="Q3876" s="3" t="str">
        <f t="shared" si="3"/>
        <v>LC DINING TABLES</v>
      </c>
      <c r="R3876" s="3">
        <f t="shared" si="4"/>
        <v>0</v>
      </c>
      <c r="S3876" s="3" t="str">
        <f t="shared" si="5"/>
        <v/>
      </c>
      <c r="T3876" s="7">
        <f t="shared" si="6"/>
        <v>0</v>
      </c>
      <c r="U3876" s="8"/>
      <c r="V3876" s="3" t="str">
        <f t="shared" si="7"/>
        <v/>
      </c>
      <c r="AA3876" s="5"/>
      <c r="AH3876" s="5"/>
      <c r="AO3876" s="5"/>
      <c r="AV3876" s="5"/>
    </row>
    <row r="3877" ht="15.75" customHeight="1">
      <c r="A3877" s="3" t="s">
        <v>4101</v>
      </c>
      <c r="B3877" s="4" t="s">
        <v>4101</v>
      </c>
      <c r="D3877" s="3" t="s">
        <v>101</v>
      </c>
      <c r="G3877" s="4">
        <v>0.0</v>
      </c>
      <c r="I3877" s="4">
        <v>0.0</v>
      </c>
      <c r="J3877" s="4">
        <v>12.0</v>
      </c>
      <c r="K3877" s="4">
        <v>0.0</v>
      </c>
      <c r="L3877" s="4">
        <v>0.0</v>
      </c>
      <c r="O3877" s="6">
        <f t="shared" si="2"/>
        <v>12</v>
      </c>
      <c r="P3877" s="3" t="s">
        <v>144</v>
      </c>
      <c r="Q3877" s="3" t="str">
        <f t="shared" si="3"/>
        <v>LC DINING TABLES</v>
      </c>
      <c r="R3877" s="3">
        <f t="shared" si="4"/>
        <v>14</v>
      </c>
      <c r="S3877" s="3">
        <f t="shared" si="5"/>
        <v>0</v>
      </c>
      <c r="T3877" s="7">
        <f t="shared" si="6"/>
        <v>12</v>
      </c>
      <c r="U3877" s="8"/>
      <c r="V3877" s="3">
        <f t="shared" si="7"/>
        <v>0</v>
      </c>
      <c r="W3877" s="3" t="s">
        <v>4102</v>
      </c>
      <c r="X3877" s="3">
        <v>1.0</v>
      </c>
      <c r="Y3877" s="3">
        <f t="array" ref="Y3877">ROUNDDOWN(INDEX($A:$O,MATCH(W3877,$A:$A,0),COLUMN(O$1))/X3877,0)</f>
        <v>14</v>
      </c>
      <c r="Z3877" s="3">
        <f t="array" ref="Z3877">ROUNDDOWN(INDEX($A:$J,MATCH(W3877,$A:$A,0),COLUMN(H$1))/X3877,0)+Y3877</f>
        <v>14</v>
      </c>
      <c r="AA3877" s="5" t="str">
        <f>IFERROR(__xludf.DUMMYFUNCTION("SINGLE(XLOOKUP(W3877,A:A,M:M))"),"")</f>
        <v/>
      </c>
      <c r="AB3877" s="3">
        <f t="array" ref="AB3877">ROUNDDOWN(INDEX($A:$N,MATCH(W3877,$A:$A,0),COLUMN(N$1))/X3877,0)+Z3877</f>
        <v>14</v>
      </c>
      <c r="AC3877" s="3" t="str">
        <f t="array" ref="AC3877">INDEX($A:$P,MATCH(W3877,$A:$A,0),COLUMN(P$1))</f>
        <v>LC DINING TABLES</v>
      </c>
      <c r="AD3877" s="3" t="s">
        <v>4103</v>
      </c>
      <c r="AE3877" s="3">
        <v>1.0</v>
      </c>
      <c r="AF3877" s="3">
        <f t="array" ref="AF3877">ROUNDDOWN(INDEX($A:$O,MATCH(AD3877,$A:$A,0),COLUMN(O$1))/AE3877,0)</f>
        <v>14</v>
      </c>
      <c r="AG3877" s="3">
        <f t="array" ref="AG3877">ROUNDDOWN(INDEX($A:$J,MATCH(AD3877,$A:$A,0),COLUMN(H$1))/AE3877,0)+AF3877</f>
        <v>14</v>
      </c>
      <c r="AH3877" s="5" t="str">
        <f>IFERROR(__xludf.DUMMYFUNCTION("SINGLE(XLOOKUP(AD3877,A:A,M:M))"),"")</f>
        <v/>
      </c>
      <c r="AI3877" s="3">
        <f t="array" ref="AI3877">ROUNDDOWN(INDEX($A:$N,MATCH(AD3877,$A:$A,0),COLUMN(N$1))/AE3877,0)+AG3877</f>
        <v>14</v>
      </c>
      <c r="AJ3877" s="3" t="str">
        <f t="array" ref="AJ3877">INDEX($A:$P,MATCH(AD3877,$A:$A,0),COLUMN(P$1))</f>
        <v>LC DINING TABLES</v>
      </c>
      <c r="AO3877" s="5"/>
      <c r="AV3877" s="5"/>
    </row>
    <row r="3878" ht="15.75" customHeight="1">
      <c r="A3878" s="3" t="s">
        <v>4103</v>
      </c>
      <c r="B3878" s="4" t="s">
        <v>4103</v>
      </c>
      <c r="D3878" s="3" t="s">
        <v>101</v>
      </c>
      <c r="G3878" s="4">
        <v>14.0</v>
      </c>
      <c r="I3878" s="4"/>
      <c r="J3878" s="4"/>
      <c r="K3878" s="4"/>
      <c r="L3878" s="4"/>
      <c r="O3878" s="6">
        <f t="shared" si="2"/>
        <v>14</v>
      </c>
      <c r="P3878" s="3" t="s">
        <v>144</v>
      </c>
      <c r="Q3878" s="3" t="str">
        <f t="shared" si="3"/>
        <v>LC DINING TABLES</v>
      </c>
      <c r="R3878" s="3">
        <f t="shared" si="4"/>
        <v>14</v>
      </c>
      <c r="S3878" s="3" t="str">
        <f t="shared" si="5"/>
        <v/>
      </c>
      <c r="T3878" s="7">
        <f t="shared" si="6"/>
        <v>14</v>
      </c>
      <c r="U3878" s="8"/>
      <c r="V3878" s="3" t="str">
        <f t="shared" si="7"/>
        <v/>
      </c>
      <c r="AA3878" s="5"/>
      <c r="AH3878" s="5"/>
      <c r="AO3878" s="5"/>
      <c r="AV3878" s="5"/>
    </row>
    <row r="3879" ht="15.75" customHeight="1">
      <c r="A3879" s="3" t="s">
        <v>4102</v>
      </c>
      <c r="B3879" s="4" t="s">
        <v>4102</v>
      </c>
      <c r="D3879" s="3" t="s">
        <v>101</v>
      </c>
      <c r="G3879" s="4">
        <v>14.0</v>
      </c>
      <c r="I3879" s="4"/>
      <c r="J3879" s="4"/>
      <c r="K3879" s="4"/>
      <c r="L3879" s="4"/>
      <c r="O3879" s="6">
        <f t="shared" si="2"/>
        <v>14</v>
      </c>
      <c r="P3879" s="3" t="s">
        <v>144</v>
      </c>
      <c r="Q3879" s="3" t="str">
        <f t="shared" si="3"/>
        <v>LC DINING TABLES</v>
      </c>
      <c r="R3879" s="3">
        <f t="shared" si="4"/>
        <v>14</v>
      </c>
      <c r="S3879" s="3" t="str">
        <f t="shared" si="5"/>
        <v/>
      </c>
      <c r="T3879" s="7">
        <f t="shared" si="6"/>
        <v>14</v>
      </c>
      <c r="U3879" s="8"/>
      <c r="V3879" s="3" t="str">
        <f t="shared" si="7"/>
        <v/>
      </c>
      <c r="AA3879" s="5"/>
      <c r="AH3879" s="5"/>
      <c r="AO3879" s="5"/>
      <c r="AV3879" s="5"/>
    </row>
    <row r="3880" ht="15.75" customHeight="1">
      <c r="A3880" s="3" t="s">
        <v>4104</v>
      </c>
      <c r="B3880" s="4" t="s">
        <v>4104</v>
      </c>
      <c r="D3880" s="3" t="s">
        <v>101</v>
      </c>
      <c r="G3880" s="4">
        <v>0.0</v>
      </c>
      <c r="I3880" s="4"/>
      <c r="J3880" s="4"/>
      <c r="K3880" s="4"/>
      <c r="L3880" s="4"/>
      <c r="O3880" s="6">
        <f t="shared" si="2"/>
        <v>0</v>
      </c>
      <c r="P3880" s="3" t="s">
        <v>144</v>
      </c>
      <c r="Q3880" s="3" t="str">
        <f t="shared" si="3"/>
        <v>LC DINING TABLES</v>
      </c>
      <c r="R3880" s="3">
        <f t="shared" si="4"/>
        <v>0</v>
      </c>
      <c r="S3880" s="3" t="str">
        <f t="shared" si="5"/>
        <v/>
      </c>
      <c r="T3880" s="7">
        <f t="shared" si="6"/>
        <v>0</v>
      </c>
      <c r="U3880" s="8"/>
      <c r="V3880" s="3" t="str">
        <f t="shared" si="7"/>
        <v/>
      </c>
      <c r="AA3880" s="5"/>
      <c r="AH3880" s="5"/>
      <c r="AO3880" s="5"/>
      <c r="AV3880" s="5"/>
    </row>
    <row r="3881" ht="15.75" customHeight="1">
      <c r="A3881" s="3" t="s">
        <v>4105</v>
      </c>
      <c r="B3881" s="4" t="s">
        <v>4105</v>
      </c>
      <c r="D3881" s="3" t="s">
        <v>101</v>
      </c>
      <c r="G3881" s="4">
        <v>0.0</v>
      </c>
      <c r="I3881" s="4"/>
      <c r="J3881" s="4"/>
      <c r="K3881" s="4"/>
      <c r="L3881" s="4"/>
      <c r="O3881" s="6">
        <f t="shared" si="2"/>
        <v>0</v>
      </c>
      <c r="P3881" s="3" t="s">
        <v>144</v>
      </c>
      <c r="Q3881" s="3" t="str">
        <f t="shared" si="3"/>
        <v>LC DINING TABLES</v>
      </c>
      <c r="R3881" s="3">
        <f t="shared" si="4"/>
        <v>0</v>
      </c>
      <c r="S3881" s="3" t="str">
        <f t="shared" si="5"/>
        <v/>
      </c>
      <c r="T3881" s="7">
        <f t="shared" si="6"/>
        <v>0</v>
      </c>
      <c r="U3881" s="8"/>
      <c r="V3881" s="3" t="str">
        <f t="shared" si="7"/>
        <v/>
      </c>
      <c r="AA3881" s="5"/>
      <c r="AH3881" s="5"/>
      <c r="AO3881" s="5"/>
      <c r="AV3881" s="5"/>
    </row>
    <row r="3882" ht="15.75" customHeight="1">
      <c r="A3882" s="3" t="s">
        <v>4106</v>
      </c>
      <c r="B3882" s="4" t="s">
        <v>4106</v>
      </c>
      <c r="D3882" s="3" t="s">
        <v>101</v>
      </c>
      <c r="G3882" s="4">
        <v>0.0</v>
      </c>
      <c r="I3882" s="4"/>
      <c r="J3882" s="4"/>
      <c r="K3882" s="4"/>
      <c r="L3882" s="4"/>
      <c r="O3882" s="6">
        <f t="shared" si="2"/>
        <v>0</v>
      </c>
      <c r="P3882" s="3" t="s">
        <v>144</v>
      </c>
      <c r="Q3882" s="3" t="str">
        <f t="shared" si="3"/>
        <v>LC DINING TABLES</v>
      </c>
      <c r="R3882" s="3">
        <f t="shared" si="4"/>
        <v>0</v>
      </c>
      <c r="S3882" s="3" t="str">
        <f t="shared" si="5"/>
        <v/>
      </c>
      <c r="T3882" s="7">
        <f t="shared" si="6"/>
        <v>0</v>
      </c>
      <c r="U3882" s="8"/>
      <c r="V3882" s="3" t="str">
        <f t="shared" si="7"/>
        <v/>
      </c>
      <c r="AA3882" s="5"/>
      <c r="AH3882" s="5"/>
      <c r="AO3882" s="5"/>
      <c r="AV3882" s="5"/>
    </row>
    <row r="3883" ht="15.75" customHeight="1">
      <c r="A3883" s="3" t="s">
        <v>4107</v>
      </c>
      <c r="B3883" s="4" t="s">
        <v>4107</v>
      </c>
      <c r="D3883" s="3" t="s">
        <v>101</v>
      </c>
      <c r="G3883" s="4">
        <v>0.0</v>
      </c>
      <c r="I3883" s="4"/>
      <c r="J3883" s="4"/>
      <c r="K3883" s="4"/>
      <c r="L3883" s="4"/>
      <c r="O3883" s="6">
        <f t="shared" si="2"/>
        <v>0</v>
      </c>
      <c r="P3883" s="3" t="s">
        <v>144</v>
      </c>
      <c r="Q3883" s="3" t="str">
        <f t="shared" si="3"/>
        <v>LC DINING TABLES</v>
      </c>
      <c r="R3883" s="3">
        <f t="shared" si="4"/>
        <v>0</v>
      </c>
      <c r="S3883" s="3" t="str">
        <f t="shared" si="5"/>
        <v/>
      </c>
      <c r="T3883" s="7">
        <f t="shared" si="6"/>
        <v>0</v>
      </c>
      <c r="U3883" s="8"/>
      <c r="V3883" s="3" t="str">
        <f t="shared" si="7"/>
        <v/>
      </c>
      <c r="AA3883" s="5"/>
      <c r="AH3883" s="5"/>
      <c r="AO3883" s="5"/>
      <c r="AV3883" s="5"/>
    </row>
    <row r="3884" ht="15.75" customHeight="1">
      <c r="A3884" s="3" t="s">
        <v>4108</v>
      </c>
      <c r="B3884" s="4" t="s">
        <v>4108</v>
      </c>
      <c r="D3884" s="3" t="s">
        <v>101</v>
      </c>
      <c r="G3884" s="4">
        <v>0.0</v>
      </c>
      <c r="I3884" s="4"/>
      <c r="J3884" s="4"/>
      <c r="K3884" s="4"/>
      <c r="L3884" s="4"/>
      <c r="O3884" s="6">
        <f t="shared" si="2"/>
        <v>0</v>
      </c>
      <c r="P3884" s="3" t="s">
        <v>144</v>
      </c>
      <c r="Q3884" s="3" t="str">
        <f t="shared" si="3"/>
        <v>LC DINING TABLES</v>
      </c>
      <c r="R3884" s="3">
        <f t="shared" si="4"/>
        <v>0</v>
      </c>
      <c r="S3884" s="3" t="str">
        <f t="shared" si="5"/>
        <v/>
      </c>
      <c r="T3884" s="7">
        <f t="shared" si="6"/>
        <v>0</v>
      </c>
      <c r="U3884" s="8"/>
      <c r="V3884" s="3" t="str">
        <f t="shared" si="7"/>
        <v/>
      </c>
      <c r="AA3884" s="5"/>
      <c r="AH3884" s="5"/>
      <c r="AO3884" s="5"/>
      <c r="AV3884" s="5"/>
    </row>
    <row r="3885" ht="15.75" customHeight="1">
      <c r="A3885" s="3" t="s">
        <v>4109</v>
      </c>
      <c r="B3885" s="4" t="s">
        <v>4109</v>
      </c>
      <c r="D3885" s="3" t="s">
        <v>101</v>
      </c>
      <c r="G3885" s="4">
        <v>0.0</v>
      </c>
      <c r="H3885" s="3">
        <v>4.0</v>
      </c>
      <c r="I3885" s="4"/>
      <c r="J3885" s="4"/>
      <c r="K3885" s="4"/>
      <c r="L3885" s="4"/>
      <c r="M3885" s="5">
        <v>45264.0</v>
      </c>
      <c r="O3885" s="6">
        <f t="shared" si="2"/>
        <v>0</v>
      </c>
      <c r="P3885" s="3" t="s">
        <v>108</v>
      </c>
      <c r="Q3885" s="3" t="str">
        <f t="shared" si="3"/>
        <v>LC DINING CHAIRS</v>
      </c>
      <c r="R3885" s="3">
        <f t="shared" si="4"/>
        <v>0</v>
      </c>
      <c r="S3885" s="3">
        <f t="shared" si="5"/>
        <v>4</v>
      </c>
      <c r="T3885" s="7">
        <f t="shared" si="6"/>
        <v>0</v>
      </c>
      <c r="U3885" s="8"/>
      <c r="V3885" s="3" t="str">
        <f t="shared" si="7"/>
        <v/>
      </c>
      <c r="AA3885" s="5"/>
      <c r="AH3885" s="5"/>
      <c r="AO3885" s="5"/>
      <c r="AV3885" s="5"/>
    </row>
    <row r="3886" ht="15.75" customHeight="1">
      <c r="A3886" s="3" t="s">
        <v>4110</v>
      </c>
      <c r="B3886" s="4" t="s">
        <v>4110</v>
      </c>
      <c r="D3886" s="3" t="s">
        <v>101</v>
      </c>
      <c r="G3886" s="4">
        <v>0.0</v>
      </c>
      <c r="H3886" s="3">
        <v>4.0</v>
      </c>
      <c r="I3886" s="4"/>
      <c r="J3886" s="4"/>
      <c r="K3886" s="4"/>
      <c r="L3886" s="4"/>
      <c r="M3886" s="5">
        <v>45264.0</v>
      </c>
      <c r="O3886" s="6">
        <f t="shared" si="2"/>
        <v>0</v>
      </c>
      <c r="P3886" s="3" t="s">
        <v>108</v>
      </c>
      <c r="Q3886" s="3" t="str">
        <f t="shared" si="3"/>
        <v>LC DINING CHAIRS</v>
      </c>
      <c r="R3886" s="3">
        <f t="shared" si="4"/>
        <v>0</v>
      </c>
      <c r="S3886" s="3">
        <f t="shared" si="5"/>
        <v>4</v>
      </c>
      <c r="T3886" s="7">
        <f t="shared" si="6"/>
        <v>0</v>
      </c>
      <c r="U3886" s="8"/>
      <c r="V3886" s="3" t="str">
        <f t="shared" si="7"/>
        <v/>
      </c>
      <c r="AA3886" s="5"/>
      <c r="AH3886" s="5"/>
      <c r="AO3886" s="5"/>
      <c r="AV3886" s="5"/>
    </row>
    <row r="3887" ht="15.75" customHeight="1">
      <c r="A3887" s="3" t="s">
        <v>4111</v>
      </c>
      <c r="B3887" s="4" t="s">
        <v>4111</v>
      </c>
      <c r="D3887" s="3" t="s">
        <v>101</v>
      </c>
      <c r="G3887" s="4">
        <v>0.0</v>
      </c>
      <c r="H3887" s="3">
        <v>4.0</v>
      </c>
      <c r="I3887" s="4"/>
      <c r="J3887" s="4"/>
      <c r="K3887" s="4"/>
      <c r="L3887" s="4"/>
      <c r="M3887" s="5">
        <v>45264.0</v>
      </c>
      <c r="O3887" s="6">
        <f t="shared" si="2"/>
        <v>0</v>
      </c>
      <c r="P3887" s="3" t="s">
        <v>108</v>
      </c>
      <c r="Q3887" s="3" t="str">
        <f t="shared" si="3"/>
        <v>LC DINING CHAIRS</v>
      </c>
      <c r="R3887" s="3">
        <f t="shared" si="4"/>
        <v>0</v>
      </c>
      <c r="S3887" s="3">
        <f t="shared" si="5"/>
        <v>4</v>
      </c>
      <c r="T3887" s="7">
        <f t="shared" si="6"/>
        <v>0</v>
      </c>
      <c r="U3887" s="8"/>
      <c r="V3887" s="3" t="str">
        <f t="shared" si="7"/>
        <v/>
      </c>
      <c r="AA3887" s="5"/>
      <c r="AH3887" s="5"/>
      <c r="AO3887" s="5"/>
      <c r="AV3887" s="5"/>
    </row>
    <row r="3888" ht="15.75" customHeight="1">
      <c r="A3888" s="3" t="s">
        <v>4112</v>
      </c>
      <c r="B3888" s="4" t="s">
        <v>4112</v>
      </c>
      <c r="D3888" s="3" t="s">
        <v>101</v>
      </c>
      <c r="G3888" s="4">
        <v>0.0</v>
      </c>
      <c r="H3888" s="3">
        <v>4.0</v>
      </c>
      <c r="I3888" s="4"/>
      <c r="J3888" s="4"/>
      <c r="K3888" s="4"/>
      <c r="L3888" s="4"/>
      <c r="M3888" s="5">
        <v>45264.0</v>
      </c>
      <c r="O3888" s="6">
        <f t="shared" si="2"/>
        <v>0</v>
      </c>
      <c r="P3888" s="3" t="s">
        <v>108</v>
      </c>
      <c r="Q3888" s="3" t="str">
        <f t="shared" si="3"/>
        <v>LC DINING CHAIRS</v>
      </c>
      <c r="R3888" s="3">
        <f t="shared" si="4"/>
        <v>0</v>
      </c>
      <c r="S3888" s="3">
        <f t="shared" si="5"/>
        <v>4</v>
      </c>
      <c r="T3888" s="7">
        <f t="shared" si="6"/>
        <v>0</v>
      </c>
      <c r="U3888" s="8"/>
      <c r="V3888" s="3" t="str">
        <f t="shared" si="7"/>
        <v/>
      </c>
      <c r="AA3888" s="5"/>
      <c r="AH3888" s="5"/>
      <c r="AO3888" s="5"/>
      <c r="AV3888" s="5"/>
    </row>
    <row r="3889" ht="15.75" customHeight="1">
      <c r="A3889" s="3" t="s">
        <v>4113</v>
      </c>
      <c r="B3889" s="4" t="s">
        <v>4113</v>
      </c>
      <c r="D3889" s="3" t="s">
        <v>101</v>
      </c>
      <c r="G3889" s="4">
        <v>0.0</v>
      </c>
      <c r="H3889" s="3">
        <v>4.0</v>
      </c>
      <c r="I3889" s="4"/>
      <c r="J3889" s="4"/>
      <c r="K3889" s="4"/>
      <c r="L3889" s="4"/>
      <c r="M3889" s="5">
        <v>45264.0</v>
      </c>
      <c r="O3889" s="6">
        <f t="shared" si="2"/>
        <v>0</v>
      </c>
      <c r="P3889" s="3" t="s">
        <v>108</v>
      </c>
      <c r="Q3889" s="3" t="str">
        <f t="shared" si="3"/>
        <v>LC DINING CHAIRS</v>
      </c>
      <c r="R3889" s="3">
        <f t="shared" si="4"/>
        <v>0</v>
      </c>
      <c r="S3889" s="3">
        <f t="shared" si="5"/>
        <v>4</v>
      </c>
      <c r="T3889" s="7">
        <f t="shared" si="6"/>
        <v>0</v>
      </c>
      <c r="U3889" s="8"/>
      <c r="V3889" s="3" t="str">
        <f t="shared" si="7"/>
        <v/>
      </c>
      <c r="AA3889" s="5"/>
      <c r="AH3889" s="5"/>
      <c r="AO3889" s="5"/>
      <c r="AV3889" s="5"/>
    </row>
    <row r="3890" ht="15.75" customHeight="1">
      <c r="A3890" s="3" t="s">
        <v>4114</v>
      </c>
      <c r="B3890" s="4" t="s">
        <v>4114</v>
      </c>
      <c r="D3890" s="3" t="s">
        <v>101</v>
      </c>
      <c r="G3890" s="4">
        <v>0.0</v>
      </c>
      <c r="H3890" s="3">
        <v>4.0</v>
      </c>
      <c r="I3890" s="4"/>
      <c r="J3890" s="4"/>
      <c r="K3890" s="4"/>
      <c r="L3890" s="4"/>
      <c r="M3890" s="5">
        <v>45264.0</v>
      </c>
      <c r="O3890" s="6">
        <f t="shared" si="2"/>
        <v>0</v>
      </c>
      <c r="P3890" s="3" t="s">
        <v>108</v>
      </c>
      <c r="Q3890" s="3" t="str">
        <f t="shared" si="3"/>
        <v>LC DINING CHAIRS</v>
      </c>
      <c r="R3890" s="3">
        <f t="shared" si="4"/>
        <v>0</v>
      </c>
      <c r="S3890" s="3">
        <f t="shared" si="5"/>
        <v>4</v>
      </c>
      <c r="T3890" s="7">
        <f t="shared" si="6"/>
        <v>0</v>
      </c>
      <c r="U3890" s="8"/>
      <c r="V3890" s="3" t="str">
        <f t="shared" si="7"/>
        <v/>
      </c>
      <c r="AA3890" s="5"/>
      <c r="AH3890" s="5"/>
      <c r="AO3890" s="5"/>
      <c r="AV3890" s="5"/>
    </row>
    <row r="3891" ht="15.75" customHeight="1">
      <c r="A3891" s="3" t="s">
        <v>4115</v>
      </c>
      <c r="B3891" s="4" t="s">
        <v>4115</v>
      </c>
      <c r="D3891" s="3" t="s">
        <v>101</v>
      </c>
      <c r="G3891" s="4">
        <v>0.0</v>
      </c>
      <c r="H3891" s="3">
        <v>4.0</v>
      </c>
      <c r="I3891" s="4"/>
      <c r="J3891" s="4"/>
      <c r="K3891" s="4"/>
      <c r="L3891" s="4"/>
      <c r="M3891" s="5">
        <v>45264.0</v>
      </c>
      <c r="O3891" s="6">
        <f t="shared" si="2"/>
        <v>0</v>
      </c>
      <c r="P3891" s="3" t="s">
        <v>108</v>
      </c>
      <c r="Q3891" s="3" t="str">
        <f t="shared" si="3"/>
        <v>LC DINING CHAIRS</v>
      </c>
      <c r="R3891" s="3">
        <f t="shared" si="4"/>
        <v>0</v>
      </c>
      <c r="S3891" s="3">
        <f t="shared" si="5"/>
        <v>4</v>
      </c>
      <c r="T3891" s="7">
        <f t="shared" si="6"/>
        <v>0</v>
      </c>
      <c r="U3891" s="8"/>
      <c r="V3891" s="3" t="str">
        <f t="shared" si="7"/>
        <v/>
      </c>
      <c r="AA3891" s="5"/>
      <c r="AH3891" s="5"/>
      <c r="AO3891" s="5"/>
      <c r="AV3891" s="5"/>
    </row>
    <row r="3892" ht="15.75" customHeight="1">
      <c r="A3892" s="3" t="s">
        <v>4116</v>
      </c>
      <c r="B3892" s="4" t="s">
        <v>4116</v>
      </c>
      <c r="D3892" s="3" t="s">
        <v>101</v>
      </c>
      <c r="G3892" s="4">
        <v>0.0</v>
      </c>
      <c r="H3892" s="3">
        <v>30.0</v>
      </c>
      <c r="I3892" s="4"/>
      <c r="J3892" s="4"/>
      <c r="K3892" s="4"/>
      <c r="L3892" s="4"/>
      <c r="M3892" s="5">
        <v>45266.0</v>
      </c>
      <c r="O3892" s="6">
        <f t="shared" si="2"/>
        <v>0</v>
      </c>
      <c r="P3892" s="3" t="s">
        <v>137</v>
      </c>
      <c r="Q3892" s="3" t="str">
        <f t="shared" si="3"/>
        <v>LC BARSTL</v>
      </c>
      <c r="R3892" s="3">
        <f t="shared" si="4"/>
        <v>0</v>
      </c>
      <c r="S3892" s="3">
        <f t="shared" si="5"/>
        <v>30</v>
      </c>
      <c r="T3892" s="7">
        <f t="shared" si="6"/>
        <v>0</v>
      </c>
      <c r="U3892" s="8"/>
      <c r="V3892" s="3" t="str">
        <f t="shared" si="7"/>
        <v/>
      </c>
      <c r="AA3892" s="5"/>
      <c r="AH3892" s="5"/>
      <c r="AO3892" s="5"/>
      <c r="AV3892" s="5"/>
    </row>
    <row r="3893" ht="15.75" customHeight="1">
      <c r="A3893" s="3" t="s">
        <v>4117</v>
      </c>
      <c r="B3893" s="4" t="s">
        <v>4117</v>
      </c>
      <c r="D3893" s="3" t="s">
        <v>101</v>
      </c>
      <c r="G3893" s="4">
        <v>0.0</v>
      </c>
      <c r="H3893" s="3">
        <v>30.0</v>
      </c>
      <c r="I3893" s="4"/>
      <c r="J3893" s="4"/>
      <c r="K3893" s="4"/>
      <c r="L3893" s="4"/>
      <c r="M3893" s="5">
        <v>45266.0</v>
      </c>
      <c r="O3893" s="6">
        <f t="shared" si="2"/>
        <v>0</v>
      </c>
      <c r="P3893" s="3" t="s">
        <v>137</v>
      </c>
      <c r="Q3893" s="3" t="str">
        <f t="shared" si="3"/>
        <v>LC BARSTL</v>
      </c>
      <c r="R3893" s="3">
        <f t="shared" si="4"/>
        <v>0</v>
      </c>
      <c r="S3893" s="3">
        <f t="shared" si="5"/>
        <v>30</v>
      </c>
      <c r="T3893" s="7">
        <f t="shared" si="6"/>
        <v>0</v>
      </c>
      <c r="U3893" s="8"/>
      <c r="V3893" s="3" t="str">
        <f t="shared" si="7"/>
        <v/>
      </c>
      <c r="AA3893" s="5"/>
      <c r="AH3893" s="5"/>
      <c r="AO3893" s="5"/>
      <c r="AV3893" s="5"/>
    </row>
    <row r="3894" ht="15.75" customHeight="1">
      <c r="A3894" s="3" t="s">
        <v>4118</v>
      </c>
      <c r="B3894" s="4" t="s">
        <v>4118</v>
      </c>
      <c r="D3894" s="3" t="s">
        <v>101</v>
      </c>
      <c r="G3894" s="4">
        <v>0.0</v>
      </c>
      <c r="H3894" s="3">
        <v>44.0</v>
      </c>
      <c r="I3894" s="4"/>
      <c r="J3894" s="4"/>
      <c r="K3894" s="4"/>
      <c r="L3894" s="4"/>
      <c r="M3894" s="5">
        <v>45266.0</v>
      </c>
      <c r="O3894" s="6">
        <f t="shared" si="2"/>
        <v>0</v>
      </c>
      <c r="P3894" s="3" t="s">
        <v>108</v>
      </c>
      <c r="Q3894" s="3" t="str">
        <f t="shared" si="3"/>
        <v>LC DINING CHAIRS</v>
      </c>
      <c r="R3894" s="3">
        <f t="shared" si="4"/>
        <v>0</v>
      </c>
      <c r="S3894" s="3">
        <f t="shared" si="5"/>
        <v>44</v>
      </c>
      <c r="T3894" s="7">
        <f t="shared" si="6"/>
        <v>0</v>
      </c>
      <c r="U3894" s="8"/>
      <c r="V3894" s="3" t="str">
        <f t="shared" si="7"/>
        <v/>
      </c>
      <c r="AA3894" s="5"/>
      <c r="AH3894" s="5"/>
      <c r="AO3894" s="5"/>
      <c r="AV3894" s="5"/>
    </row>
    <row r="3895" ht="15.75" customHeight="1">
      <c r="A3895" s="3" t="s">
        <v>4119</v>
      </c>
      <c r="B3895" s="4" t="s">
        <v>4119</v>
      </c>
      <c r="D3895" s="3" t="s">
        <v>101</v>
      </c>
      <c r="G3895" s="4">
        <v>0.0</v>
      </c>
      <c r="I3895" s="4">
        <v>0.0</v>
      </c>
      <c r="J3895" s="4">
        <v>15.0</v>
      </c>
      <c r="K3895" s="4">
        <v>0.0</v>
      </c>
      <c r="L3895" s="4">
        <v>0.0</v>
      </c>
      <c r="O3895" s="6">
        <f t="shared" si="2"/>
        <v>15</v>
      </c>
      <c r="P3895" s="3" t="s">
        <v>1894</v>
      </c>
      <c r="Q3895" s="3" t="str">
        <f t="shared" si="3"/>
        <v>LC BEDROOM</v>
      </c>
      <c r="R3895" s="3">
        <f t="shared" si="4"/>
        <v>15</v>
      </c>
      <c r="S3895" s="3">
        <f t="shared" si="5"/>
        <v>0</v>
      </c>
      <c r="T3895" s="7">
        <f t="shared" si="6"/>
        <v>15</v>
      </c>
      <c r="U3895" s="8"/>
      <c r="V3895" s="3">
        <f t="shared" si="7"/>
        <v>0</v>
      </c>
      <c r="W3895" s="3" t="s">
        <v>4120</v>
      </c>
      <c r="X3895" s="3">
        <v>1.0</v>
      </c>
      <c r="Y3895" s="3">
        <f t="array" ref="Y3895">ROUNDDOWN(INDEX($A:$O,MATCH(W3895,$A:$A,0),COLUMN(O$1))/X3895,0)</f>
        <v>15</v>
      </c>
      <c r="Z3895" s="3">
        <f t="array" ref="Z3895">ROUNDDOWN(INDEX($A:$J,MATCH(W3895,$A:$A,0),COLUMN(H$1))/X3895,0)+Y3895</f>
        <v>15</v>
      </c>
      <c r="AA3895" s="5" t="str">
        <f>IFERROR(__xludf.DUMMYFUNCTION("SINGLE(XLOOKUP(W3895,A:A,M:M))"),"")</f>
        <v/>
      </c>
      <c r="AB3895" s="3">
        <f t="array" ref="AB3895">ROUNDDOWN(INDEX($A:$N,MATCH(W3895,$A:$A,0),COLUMN(N$1))/X3895,0)+Z3895</f>
        <v>15</v>
      </c>
      <c r="AC3895" s="3" t="str">
        <f t="array" ref="AC3895">INDEX($A:$P,MATCH(W3895,$A:$A,0),COLUMN(P$1))</f>
        <v>LC BEDROOM</v>
      </c>
      <c r="AD3895" s="3" t="s">
        <v>4121</v>
      </c>
      <c r="AE3895" s="3">
        <v>1.0</v>
      </c>
      <c r="AF3895" s="3">
        <f t="array" ref="AF3895">ROUNDDOWN(INDEX($A:$O,MATCH(AD3895,$A:$A,0),COLUMN(O$1))/AE3895,0)</f>
        <v>15</v>
      </c>
      <c r="AG3895" s="3">
        <f t="array" ref="AG3895">ROUNDDOWN(INDEX($A:$J,MATCH(AD3895,$A:$A,0),COLUMN(H$1))/AE3895,0)+AF3895</f>
        <v>15</v>
      </c>
      <c r="AH3895" s="5" t="str">
        <f>IFERROR(__xludf.DUMMYFUNCTION("SINGLE(XLOOKUP(AD3895,A:A,M:M))"),"")</f>
        <v/>
      </c>
      <c r="AI3895" s="3">
        <f t="array" ref="AI3895">ROUNDDOWN(INDEX($A:$N,MATCH(AD3895,$A:$A,0),COLUMN(N$1))/AE3895,0)+AG3895</f>
        <v>15</v>
      </c>
      <c r="AJ3895" s="3" t="str">
        <f t="array" ref="AJ3895">INDEX($A:$P,MATCH(AD3895,$A:$A,0),COLUMN(P$1))</f>
        <v>LC BEDROOM</v>
      </c>
      <c r="AK3895" s="3" t="s">
        <v>4122</v>
      </c>
      <c r="AL3895" s="3">
        <v>1.0</v>
      </c>
      <c r="AM3895" s="3">
        <f t="array" ref="AM3895">ROUNDDOWN(INDEX($A:$O,MATCH(AK3895,$A:$A,0),COLUMN(O$1))/AL3895,0)</f>
        <v>15</v>
      </c>
      <c r="AN3895" s="3">
        <f t="array" ref="AN3895">ROUNDDOWN(INDEX($A:$J,MATCH(AK3895,$A:$A,0),COLUMN(H$1))/AL3895,0)+AM3895</f>
        <v>15</v>
      </c>
      <c r="AO3895" s="5" t="str">
        <f t="array" ref="AO3895">XLOOKUP(AK3895,$A:$A,$M:$M)</f>
        <v/>
      </c>
      <c r="AP3895" s="3">
        <f t="array" ref="AP3895">ROUNDDOWN(INDEX($A:$N,MATCH(AK3895,$A:$A,0),COLUMN(N$1))/AL3895,0)+AN3895</f>
        <v>15</v>
      </c>
      <c r="AQ3895" s="3" t="str">
        <f t="array" ref="AQ3895">INDEX($A:$P,MATCH(AK3895,$A:$A,0),COLUMN(P$1))</f>
        <v>LC BEDROOM</v>
      </c>
      <c r="AV3895" s="5"/>
    </row>
    <row r="3896" ht="15.75" customHeight="1">
      <c r="A3896" s="3" t="s">
        <v>4120</v>
      </c>
      <c r="B3896" s="4" t="s">
        <v>4120</v>
      </c>
      <c r="D3896" s="3" t="s">
        <v>101</v>
      </c>
      <c r="G3896" s="4">
        <v>15.0</v>
      </c>
      <c r="I3896" s="4"/>
      <c r="J3896" s="4"/>
      <c r="K3896" s="4"/>
      <c r="L3896" s="4"/>
      <c r="O3896" s="6">
        <f t="shared" si="2"/>
        <v>15</v>
      </c>
      <c r="P3896" s="3" t="s">
        <v>1894</v>
      </c>
      <c r="Q3896" s="3" t="str">
        <f t="shared" si="3"/>
        <v>LC BEDROOM</v>
      </c>
      <c r="R3896" s="3">
        <f t="shared" si="4"/>
        <v>15</v>
      </c>
      <c r="S3896" s="3" t="str">
        <f t="shared" si="5"/>
        <v/>
      </c>
      <c r="T3896" s="7">
        <f t="shared" si="6"/>
        <v>15</v>
      </c>
      <c r="U3896" s="8"/>
      <c r="V3896" s="3" t="str">
        <f t="shared" si="7"/>
        <v/>
      </c>
      <c r="AA3896" s="5"/>
      <c r="AH3896" s="5"/>
      <c r="AO3896" s="5"/>
      <c r="AV3896" s="5"/>
    </row>
    <row r="3897" ht="15.75" customHeight="1">
      <c r="A3897" s="3" t="s">
        <v>4121</v>
      </c>
      <c r="B3897" s="4" t="s">
        <v>4121</v>
      </c>
      <c r="D3897" s="3" t="s">
        <v>101</v>
      </c>
      <c r="G3897" s="4">
        <v>15.0</v>
      </c>
      <c r="I3897" s="4"/>
      <c r="J3897" s="4"/>
      <c r="K3897" s="4"/>
      <c r="L3897" s="4"/>
      <c r="O3897" s="6">
        <f t="shared" si="2"/>
        <v>15</v>
      </c>
      <c r="P3897" s="3" t="s">
        <v>1894</v>
      </c>
      <c r="Q3897" s="3" t="str">
        <f t="shared" si="3"/>
        <v>LC BEDROOM</v>
      </c>
      <c r="R3897" s="3">
        <f t="shared" si="4"/>
        <v>15</v>
      </c>
      <c r="S3897" s="3" t="str">
        <f t="shared" si="5"/>
        <v/>
      </c>
      <c r="T3897" s="7">
        <f t="shared" si="6"/>
        <v>15</v>
      </c>
      <c r="U3897" s="8"/>
      <c r="V3897" s="3" t="str">
        <f t="shared" si="7"/>
        <v/>
      </c>
      <c r="AA3897" s="5"/>
      <c r="AH3897" s="5"/>
      <c r="AO3897" s="5"/>
      <c r="AV3897" s="5"/>
    </row>
    <row r="3898" ht="15.75" customHeight="1">
      <c r="A3898" s="3" t="s">
        <v>4122</v>
      </c>
      <c r="B3898" s="4" t="s">
        <v>4122</v>
      </c>
      <c r="D3898" s="3" t="s">
        <v>101</v>
      </c>
      <c r="G3898" s="4">
        <v>15.0</v>
      </c>
      <c r="I3898" s="4"/>
      <c r="J3898" s="4"/>
      <c r="K3898" s="4"/>
      <c r="L3898" s="4"/>
      <c r="O3898" s="6">
        <f t="shared" si="2"/>
        <v>15</v>
      </c>
      <c r="P3898" s="3" t="s">
        <v>1894</v>
      </c>
      <c r="Q3898" s="3" t="str">
        <f t="shared" si="3"/>
        <v>LC BEDROOM</v>
      </c>
      <c r="R3898" s="3">
        <f t="shared" si="4"/>
        <v>15</v>
      </c>
      <c r="S3898" s="3" t="str">
        <f t="shared" si="5"/>
        <v/>
      </c>
      <c r="T3898" s="7">
        <f t="shared" si="6"/>
        <v>15</v>
      </c>
      <c r="U3898" s="8"/>
      <c r="V3898" s="3" t="str">
        <f t="shared" si="7"/>
        <v/>
      </c>
      <c r="AA3898" s="5"/>
      <c r="AH3898" s="5"/>
      <c r="AO3898" s="5"/>
      <c r="AV3898" s="5"/>
    </row>
    <row r="3899" ht="15.75" customHeight="1">
      <c r="A3899" s="3" t="s">
        <v>4123</v>
      </c>
      <c r="B3899" s="4" t="s">
        <v>4123</v>
      </c>
      <c r="D3899" s="3" t="s">
        <v>101</v>
      </c>
      <c r="G3899" s="4">
        <v>0.0</v>
      </c>
      <c r="I3899" s="4">
        <v>0.0</v>
      </c>
      <c r="J3899" s="4">
        <v>15.0</v>
      </c>
      <c r="K3899" s="4">
        <v>0.0</v>
      </c>
      <c r="L3899" s="4">
        <v>0.0</v>
      </c>
      <c r="O3899" s="6">
        <f t="shared" si="2"/>
        <v>15</v>
      </c>
      <c r="P3899" s="3" t="s">
        <v>1894</v>
      </c>
      <c r="Q3899" s="3" t="str">
        <f t="shared" si="3"/>
        <v>LC BEDROOM</v>
      </c>
      <c r="R3899" s="3">
        <f t="shared" si="4"/>
        <v>15</v>
      </c>
      <c r="S3899" s="3">
        <f t="shared" si="5"/>
        <v>0</v>
      </c>
      <c r="T3899" s="7">
        <f t="shared" si="6"/>
        <v>15</v>
      </c>
      <c r="U3899" s="8"/>
      <c r="V3899" s="3">
        <f t="shared" si="7"/>
        <v>0</v>
      </c>
      <c r="W3899" s="3" t="s">
        <v>4124</v>
      </c>
      <c r="X3899" s="3">
        <v>1.0</v>
      </c>
      <c r="Y3899" s="3">
        <f t="array" ref="Y3899">ROUNDDOWN(INDEX($A:$O,MATCH(W3899,$A:$A,0),COLUMN(O$1))/X3899,0)</f>
        <v>15</v>
      </c>
      <c r="Z3899" s="3">
        <f t="array" ref="Z3899">ROUNDDOWN(INDEX($A:$J,MATCH(W3899,$A:$A,0),COLUMN(H$1))/X3899,0)+Y3899</f>
        <v>15</v>
      </c>
      <c r="AA3899" s="5" t="str">
        <f>IFERROR(__xludf.DUMMYFUNCTION("SINGLE(XLOOKUP(W3899,A:A,M:M))"),"")</f>
        <v/>
      </c>
      <c r="AB3899" s="3">
        <f t="array" ref="AB3899">ROUNDDOWN(INDEX($A:$N,MATCH(W3899,$A:$A,0),COLUMN(N$1))/X3899,0)+Z3899</f>
        <v>15</v>
      </c>
      <c r="AC3899" s="3" t="str">
        <f t="array" ref="AC3899">INDEX($A:$P,MATCH(W3899,$A:$A,0),COLUMN(P$1))</f>
        <v>LC BEDROOM</v>
      </c>
      <c r="AD3899" s="3" t="s">
        <v>4125</v>
      </c>
      <c r="AE3899" s="3">
        <v>1.0</v>
      </c>
      <c r="AF3899" s="3">
        <f t="array" ref="AF3899">ROUNDDOWN(INDEX($A:$O,MATCH(AD3899,$A:$A,0),COLUMN(O$1))/AE3899,0)</f>
        <v>15</v>
      </c>
      <c r="AG3899" s="3">
        <f t="array" ref="AG3899">ROUNDDOWN(INDEX($A:$J,MATCH(AD3899,$A:$A,0),COLUMN(H$1))/AE3899,0)+AF3899</f>
        <v>15</v>
      </c>
      <c r="AH3899" s="5" t="str">
        <f>IFERROR(__xludf.DUMMYFUNCTION("SINGLE(XLOOKUP(AD3899,A:A,M:M))"),"")</f>
        <v/>
      </c>
      <c r="AI3899" s="3">
        <f t="array" ref="AI3899">ROUNDDOWN(INDEX($A:$N,MATCH(AD3899,$A:$A,0),COLUMN(N$1))/AE3899,0)+AG3899</f>
        <v>15</v>
      </c>
      <c r="AJ3899" s="3" t="str">
        <f t="array" ref="AJ3899">INDEX($A:$P,MATCH(AD3899,$A:$A,0),COLUMN(P$1))</f>
        <v>LC BEDROOM</v>
      </c>
      <c r="AK3899" s="3" t="s">
        <v>4126</v>
      </c>
      <c r="AL3899" s="3">
        <v>1.0</v>
      </c>
      <c r="AM3899" s="3">
        <f t="array" ref="AM3899">ROUNDDOWN(INDEX($A:$O,MATCH(AK3899,$A:$A,0),COLUMN(O$1))/AL3899,0)</f>
        <v>15</v>
      </c>
      <c r="AN3899" s="3">
        <f t="array" ref="AN3899">ROUNDDOWN(INDEX($A:$J,MATCH(AK3899,$A:$A,0),COLUMN(H$1))/AL3899,0)+AM3899</f>
        <v>15</v>
      </c>
      <c r="AO3899" s="5" t="str">
        <f t="array" ref="AO3899">XLOOKUP(AK3899,$A:$A,$M:$M)</f>
        <v/>
      </c>
      <c r="AP3899" s="3">
        <f t="array" ref="AP3899">ROUNDDOWN(INDEX($A:$N,MATCH(AK3899,$A:$A,0),COLUMN(N$1))/AL3899,0)+AN3899</f>
        <v>15</v>
      </c>
      <c r="AQ3899" s="3" t="str">
        <f t="array" ref="AQ3899">INDEX($A:$P,MATCH(AK3899,$A:$A,0),COLUMN(P$1))</f>
        <v>LC BEDROOM</v>
      </c>
      <c r="AV3899" s="5"/>
    </row>
    <row r="3900" ht="15.75" customHeight="1">
      <c r="A3900" s="3" t="s">
        <v>4124</v>
      </c>
      <c r="B3900" s="4" t="s">
        <v>4124</v>
      </c>
      <c r="D3900" s="3" t="s">
        <v>101</v>
      </c>
      <c r="G3900" s="4">
        <v>15.0</v>
      </c>
      <c r="I3900" s="4"/>
      <c r="J3900" s="4"/>
      <c r="K3900" s="4"/>
      <c r="L3900" s="4"/>
      <c r="O3900" s="6">
        <f t="shared" si="2"/>
        <v>15</v>
      </c>
      <c r="P3900" s="3" t="s">
        <v>1894</v>
      </c>
      <c r="Q3900" s="3" t="str">
        <f t="shared" si="3"/>
        <v>LC BEDROOM</v>
      </c>
      <c r="R3900" s="3">
        <f t="shared" si="4"/>
        <v>15</v>
      </c>
      <c r="S3900" s="3" t="str">
        <f t="shared" si="5"/>
        <v/>
      </c>
      <c r="T3900" s="7">
        <f t="shared" si="6"/>
        <v>15</v>
      </c>
      <c r="U3900" s="8"/>
      <c r="V3900" s="3" t="str">
        <f t="shared" si="7"/>
        <v/>
      </c>
      <c r="AA3900" s="5"/>
      <c r="AH3900" s="5"/>
      <c r="AO3900" s="5"/>
      <c r="AV3900" s="5"/>
    </row>
    <row r="3901" ht="15.75" customHeight="1">
      <c r="A3901" s="3" t="s">
        <v>4125</v>
      </c>
      <c r="B3901" s="4" t="s">
        <v>4125</v>
      </c>
      <c r="D3901" s="3" t="s">
        <v>101</v>
      </c>
      <c r="G3901" s="4">
        <v>15.0</v>
      </c>
      <c r="I3901" s="4"/>
      <c r="J3901" s="4"/>
      <c r="K3901" s="4"/>
      <c r="L3901" s="4"/>
      <c r="O3901" s="6">
        <f t="shared" si="2"/>
        <v>15</v>
      </c>
      <c r="P3901" s="3" t="s">
        <v>1894</v>
      </c>
      <c r="Q3901" s="3" t="str">
        <f t="shared" si="3"/>
        <v>LC BEDROOM</v>
      </c>
      <c r="R3901" s="3">
        <f t="shared" si="4"/>
        <v>15</v>
      </c>
      <c r="S3901" s="3" t="str">
        <f t="shared" si="5"/>
        <v/>
      </c>
      <c r="T3901" s="7">
        <f t="shared" si="6"/>
        <v>15</v>
      </c>
      <c r="U3901" s="8"/>
      <c r="V3901" s="3" t="str">
        <f t="shared" si="7"/>
        <v/>
      </c>
      <c r="AA3901" s="5"/>
      <c r="AH3901" s="5"/>
      <c r="AO3901" s="5"/>
      <c r="AV3901" s="5"/>
    </row>
    <row r="3902" ht="15.75" customHeight="1">
      <c r="A3902" s="3" t="s">
        <v>4126</v>
      </c>
      <c r="B3902" s="4" t="s">
        <v>4126</v>
      </c>
      <c r="D3902" s="3" t="s">
        <v>101</v>
      </c>
      <c r="G3902" s="4">
        <v>15.0</v>
      </c>
      <c r="I3902" s="4"/>
      <c r="J3902" s="4"/>
      <c r="K3902" s="4"/>
      <c r="L3902" s="4"/>
      <c r="O3902" s="6">
        <f t="shared" si="2"/>
        <v>15</v>
      </c>
      <c r="P3902" s="3" t="s">
        <v>1894</v>
      </c>
      <c r="Q3902" s="3" t="str">
        <f t="shared" si="3"/>
        <v>LC BEDROOM</v>
      </c>
      <c r="R3902" s="3">
        <f t="shared" si="4"/>
        <v>15</v>
      </c>
      <c r="S3902" s="3" t="str">
        <f t="shared" si="5"/>
        <v/>
      </c>
      <c r="T3902" s="7">
        <f t="shared" si="6"/>
        <v>15</v>
      </c>
      <c r="U3902" s="8"/>
      <c r="V3902" s="3" t="str">
        <f t="shared" si="7"/>
        <v/>
      </c>
      <c r="AA3902" s="5"/>
      <c r="AH3902" s="5"/>
      <c r="AO3902" s="5"/>
      <c r="AV3902" s="5"/>
    </row>
    <row r="3903" ht="15.75" customHeight="1">
      <c r="A3903" s="3" t="s">
        <v>4127</v>
      </c>
      <c r="B3903" s="4" t="s">
        <v>4127</v>
      </c>
      <c r="D3903" s="3" t="s">
        <v>101</v>
      </c>
      <c r="G3903" s="4">
        <v>0.0</v>
      </c>
      <c r="I3903" s="4">
        <v>0.0</v>
      </c>
      <c r="J3903" s="4">
        <v>15.0</v>
      </c>
      <c r="K3903" s="4">
        <v>0.0</v>
      </c>
      <c r="L3903" s="4">
        <v>0.0</v>
      </c>
      <c r="O3903" s="6">
        <f t="shared" si="2"/>
        <v>15</v>
      </c>
      <c r="P3903" s="3" t="s">
        <v>1894</v>
      </c>
      <c r="Q3903" s="3" t="str">
        <f t="shared" si="3"/>
        <v>LC BEDROOM</v>
      </c>
      <c r="R3903" s="3">
        <f t="shared" si="4"/>
        <v>15</v>
      </c>
      <c r="S3903" s="3">
        <f t="shared" si="5"/>
        <v>0</v>
      </c>
      <c r="T3903" s="7">
        <f t="shared" si="6"/>
        <v>15</v>
      </c>
      <c r="U3903" s="8"/>
      <c r="V3903" s="3">
        <f t="shared" si="7"/>
        <v>0</v>
      </c>
      <c r="W3903" s="3" t="s">
        <v>4128</v>
      </c>
      <c r="X3903" s="3">
        <v>1.0</v>
      </c>
      <c r="Y3903" s="3">
        <f t="array" ref="Y3903">ROUNDDOWN(INDEX($A:$O,MATCH(W3903,$A:$A,0),COLUMN(O$1))/X3903,0)</f>
        <v>15</v>
      </c>
      <c r="Z3903" s="3">
        <f t="array" ref="Z3903">ROUNDDOWN(INDEX($A:$J,MATCH(W3903,$A:$A,0),COLUMN(H$1))/X3903,0)+Y3903</f>
        <v>15</v>
      </c>
      <c r="AA3903" s="5" t="str">
        <f>IFERROR(__xludf.DUMMYFUNCTION("SINGLE(XLOOKUP(W3903,A:A,M:M))"),"")</f>
        <v/>
      </c>
      <c r="AB3903" s="3">
        <f t="array" ref="AB3903">ROUNDDOWN(INDEX($A:$N,MATCH(W3903,$A:$A,0),COLUMN(N$1))/X3903,0)+Z3903</f>
        <v>15</v>
      </c>
      <c r="AC3903" s="3" t="str">
        <f t="array" ref="AC3903">INDEX($A:$P,MATCH(W3903,$A:$A,0),COLUMN(P$1))</f>
        <v>LC BEDROOM</v>
      </c>
      <c r="AD3903" s="3" t="s">
        <v>4129</v>
      </c>
      <c r="AE3903" s="3">
        <v>1.0</v>
      </c>
      <c r="AF3903" s="3">
        <f t="array" ref="AF3903">ROUNDDOWN(INDEX($A:$O,MATCH(AD3903,$A:$A,0),COLUMN(O$1))/AE3903,0)</f>
        <v>15</v>
      </c>
      <c r="AG3903" s="3">
        <f t="array" ref="AG3903">ROUNDDOWN(INDEX($A:$J,MATCH(AD3903,$A:$A,0),COLUMN(H$1))/AE3903,0)+AF3903</f>
        <v>15</v>
      </c>
      <c r="AH3903" s="5" t="str">
        <f>IFERROR(__xludf.DUMMYFUNCTION("SINGLE(XLOOKUP(AD3903,A:A,M:M))"),"")</f>
        <v/>
      </c>
      <c r="AI3903" s="3">
        <f t="array" ref="AI3903">ROUNDDOWN(INDEX($A:$N,MATCH(AD3903,$A:$A,0),COLUMN(N$1))/AE3903,0)+AG3903</f>
        <v>15</v>
      </c>
      <c r="AJ3903" s="3" t="str">
        <f t="array" ref="AJ3903">INDEX($A:$P,MATCH(AD3903,$A:$A,0),COLUMN(P$1))</f>
        <v>LC BEDROOM</v>
      </c>
      <c r="AK3903" s="3" t="s">
        <v>4130</v>
      </c>
      <c r="AL3903" s="3">
        <v>1.0</v>
      </c>
      <c r="AM3903" s="3">
        <f t="array" ref="AM3903">ROUNDDOWN(INDEX($A:$O,MATCH(AK3903,$A:$A,0),COLUMN(O$1))/AL3903,0)</f>
        <v>15</v>
      </c>
      <c r="AN3903" s="3">
        <f t="array" ref="AN3903">ROUNDDOWN(INDEX($A:$J,MATCH(AK3903,$A:$A,0),COLUMN(H$1))/AL3903,0)+AM3903</f>
        <v>15</v>
      </c>
      <c r="AO3903" s="5" t="str">
        <f t="array" ref="AO3903">XLOOKUP(AK3903,$A:$A,$M:$M)</f>
        <v/>
      </c>
      <c r="AP3903" s="3">
        <f t="array" ref="AP3903">ROUNDDOWN(INDEX($A:$N,MATCH(AK3903,$A:$A,0),COLUMN(N$1))/AL3903,0)+AN3903</f>
        <v>15</v>
      </c>
      <c r="AQ3903" s="3" t="str">
        <f t="array" ref="AQ3903">INDEX($A:$P,MATCH(AK3903,$A:$A,0),COLUMN(P$1))</f>
        <v>LC BEDROOM</v>
      </c>
      <c r="AV3903" s="5"/>
    </row>
    <row r="3904" ht="15.75" customHeight="1">
      <c r="A3904" s="3" t="s">
        <v>4128</v>
      </c>
      <c r="B3904" s="4" t="s">
        <v>4128</v>
      </c>
      <c r="D3904" s="3" t="s">
        <v>101</v>
      </c>
      <c r="G3904" s="4">
        <v>15.0</v>
      </c>
      <c r="I3904" s="4"/>
      <c r="J3904" s="4"/>
      <c r="K3904" s="4"/>
      <c r="L3904" s="4"/>
      <c r="O3904" s="6">
        <f t="shared" si="2"/>
        <v>15</v>
      </c>
      <c r="P3904" s="3" t="s">
        <v>1894</v>
      </c>
      <c r="Q3904" s="3" t="str">
        <f t="shared" si="3"/>
        <v>LC BEDROOM</v>
      </c>
      <c r="R3904" s="3">
        <f t="shared" si="4"/>
        <v>15</v>
      </c>
      <c r="S3904" s="3" t="str">
        <f t="shared" si="5"/>
        <v/>
      </c>
      <c r="T3904" s="7">
        <f t="shared" si="6"/>
        <v>15</v>
      </c>
      <c r="U3904" s="8"/>
      <c r="V3904" s="3" t="str">
        <f t="shared" si="7"/>
        <v/>
      </c>
      <c r="AA3904" s="5"/>
      <c r="AH3904" s="5"/>
      <c r="AO3904" s="5"/>
      <c r="AV3904" s="5"/>
    </row>
    <row r="3905" ht="15.75" customHeight="1">
      <c r="A3905" s="3" t="s">
        <v>4129</v>
      </c>
      <c r="B3905" s="4" t="s">
        <v>4129</v>
      </c>
      <c r="D3905" s="3" t="s">
        <v>101</v>
      </c>
      <c r="G3905" s="4">
        <v>15.0</v>
      </c>
      <c r="I3905" s="4"/>
      <c r="J3905" s="4"/>
      <c r="K3905" s="4"/>
      <c r="L3905" s="4"/>
      <c r="O3905" s="6">
        <f t="shared" si="2"/>
        <v>15</v>
      </c>
      <c r="P3905" s="3" t="s">
        <v>1894</v>
      </c>
      <c r="Q3905" s="3" t="str">
        <f t="shared" si="3"/>
        <v>LC BEDROOM</v>
      </c>
      <c r="R3905" s="3">
        <f t="shared" si="4"/>
        <v>15</v>
      </c>
      <c r="S3905" s="3" t="str">
        <f t="shared" si="5"/>
        <v/>
      </c>
      <c r="T3905" s="7">
        <f t="shared" si="6"/>
        <v>15</v>
      </c>
      <c r="U3905" s="8"/>
      <c r="V3905" s="3" t="str">
        <f t="shared" si="7"/>
        <v/>
      </c>
      <c r="AA3905" s="5"/>
      <c r="AH3905" s="5"/>
      <c r="AO3905" s="5"/>
      <c r="AV3905" s="5"/>
    </row>
    <row r="3906" ht="15.75" customHeight="1">
      <c r="A3906" s="3" t="s">
        <v>4130</v>
      </c>
      <c r="B3906" s="4" t="s">
        <v>4130</v>
      </c>
      <c r="D3906" s="3" t="s">
        <v>101</v>
      </c>
      <c r="G3906" s="4">
        <v>15.0</v>
      </c>
      <c r="I3906" s="4"/>
      <c r="J3906" s="4"/>
      <c r="K3906" s="4"/>
      <c r="L3906" s="4"/>
      <c r="O3906" s="6">
        <f t="shared" si="2"/>
        <v>15</v>
      </c>
      <c r="P3906" s="3" t="s">
        <v>1894</v>
      </c>
      <c r="Q3906" s="3" t="str">
        <f t="shared" si="3"/>
        <v>LC BEDROOM</v>
      </c>
      <c r="R3906" s="3">
        <f t="shared" si="4"/>
        <v>15</v>
      </c>
      <c r="S3906" s="3" t="str">
        <f t="shared" si="5"/>
        <v/>
      </c>
      <c r="T3906" s="7">
        <f t="shared" si="6"/>
        <v>15</v>
      </c>
      <c r="U3906" s="8"/>
      <c r="V3906" s="3" t="str">
        <f t="shared" si="7"/>
        <v/>
      </c>
      <c r="AA3906" s="5"/>
      <c r="AH3906" s="5"/>
      <c r="AO3906" s="5"/>
      <c r="AV3906" s="5"/>
    </row>
    <row r="3907" ht="15.75" customHeight="1">
      <c r="A3907" s="3" t="s">
        <v>4131</v>
      </c>
      <c r="B3907" s="4" t="s">
        <v>4131</v>
      </c>
      <c r="D3907" s="3" t="s">
        <v>101</v>
      </c>
      <c r="G3907" s="4">
        <v>0.0</v>
      </c>
      <c r="I3907" s="4">
        <v>0.0</v>
      </c>
      <c r="J3907" s="4">
        <v>15.0</v>
      </c>
      <c r="K3907" s="4">
        <v>0.0</v>
      </c>
      <c r="L3907" s="4">
        <v>0.0</v>
      </c>
      <c r="O3907" s="6">
        <f t="shared" si="2"/>
        <v>15</v>
      </c>
      <c r="P3907" s="3" t="s">
        <v>1894</v>
      </c>
      <c r="Q3907" s="3" t="str">
        <f t="shared" si="3"/>
        <v>LC BEDROOM</v>
      </c>
      <c r="R3907" s="3">
        <f t="shared" si="4"/>
        <v>15</v>
      </c>
      <c r="S3907" s="3">
        <f t="shared" si="5"/>
        <v>0</v>
      </c>
      <c r="T3907" s="7">
        <f t="shared" si="6"/>
        <v>15</v>
      </c>
      <c r="U3907" s="8"/>
      <c r="V3907" s="3">
        <f t="shared" si="7"/>
        <v>0</v>
      </c>
      <c r="W3907" s="3" t="s">
        <v>4132</v>
      </c>
      <c r="X3907" s="3">
        <v>1.0</v>
      </c>
      <c r="Y3907" s="3">
        <f t="array" ref="Y3907">ROUNDDOWN(INDEX($A:$O,MATCH(W3907,$A:$A,0),COLUMN(O$1))/X3907,0)</f>
        <v>15</v>
      </c>
      <c r="Z3907" s="3">
        <f t="array" ref="Z3907">ROUNDDOWN(INDEX($A:$J,MATCH(W3907,$A:$A,0),COLUMN(H$1))/X3907,0)+Y3907</f>
        <v>15</v>
      </c>
      <c r="AA3907" s="5" t="str">
        <f>IFERROR(__xludf.DUMMYFUNCTION("SINGLE(XLOOKUP(W3907,A:A,M:M))"),"")</f>
        <v/>
      </c>
      <c r="AB3907" s="3">
        <f t="array" ref="AB3907">ROUNDDOWN(INDEX($A:$N,MATCH(W3907,$A:$A,0),COLUMN(N$1))/X3907,0)+Z3907</f>
        <v>15</v>
      </c>
      <c r="AC3907" s="3" t="str">
        <f t="array" ref="AC3907">INDEX($A:$P,MATCH(W3907,$A:$A,0),COLUMN(P$1))</f>
        <v>LC BEDROOM</v>
      </c>
      <c r="AD3907" s="3" t="s">
        <v>4133</v>
      </c>
      <c r="AE3907" s="3">
        <v>1.0</v>
      </c>
      <c r="AF3907" s="3">
        <f t="array" ref="AF3907">ROUNDDOWN(INDEX($A:$O,MATCH(AD3907,$A:$A,0),COLUMN(O$1))/AE3907,0)</f>
        <v>15</v>
      </c>
      <c r="AG3907" s="3">
        <f t="array" ref="AG3907">ROUNDDOWN(INDEX($A:$J,MATCH(AD3907,$A:$A,0),COLUMN(H$1))/AE3907,0)+AF3907</f>
        <v>15</v>
      </c>
      <c r="AH3907" s="5" t="str">
        <f>IFERROR(__xludf.DUMMYFUNCTION("SINGLE(XLOOKUP(AD3907,A:A,M:M))"),"")</f>
        <v/>
      </c>
      <c r="AI3907" s="3">
        <f t="array" ref="AI3907">ROUNDDOWN(INDEX($A:$N,MATCH(AD3907,$A:$A,0),COLUMN(N$1))/AE3907,0)+AG3907</f>
        <v>15</v>
      </c>
      <c r="AJ3907" s="3" t="str">
        <f t="array" ref="AJ3907">INDEX($A:$P,MATCH(AD3907,$A:$A,0),COLUMN(P$1))</f>
        <v>LC BEDROOM</v>
      </c>
      <c r="AK3907" s="3" t="s">
        <v>4134</v>
      </c>
      <c r="AL3907" s="3">
        <v>1.0</v>
      </c>
      <c r="AM3907" s="3">
        <f t="array" ref="AM3907">ROUNDDOWN(INDEX($A:$O,MATCH(AK3907,$A:$A,0),COLUMN(O$1))/AL3907,0)</f>
        <v>15</v>
      </c>
      <c r="AN3907" s="3">
        <f t="array" ref="AN3907">ROUNDDOWN(INDEX($A:$J,MATCH(AK3907,$A:$A,0),COLUMN(H$1))/AL3907,0)+AM3907</f>
        <v>15</v>
      </c>
      <c r="AO3907" s="5" t="str">
        <f t="array" ref="AO3907">XLOOKUP(AK3907,$A:$A,$M:$M)</f>
        <v/>
      </c>
      <c r="AP3907" s="3">
        <f t="array" ref="AP3907">ROUNDDOWN(INDEX($A:$N,MATCH(AK3907,$A:$A,0),COLUMN(N$1))/AL3907,0)+AN3907</f>
        <v>15</v>
      </c>
      <c r="AQ3907" s="3" t="str">
        <f t="array" ref="AQ3907">INDEX($A:$P,MATCH(AK3907,$A:$A,0),COLUMN(P$1))</f>
        <v>LC BEDROOM</v>
      </c>
      <c r="AV3907" s="5"/>
    </row>
    <row r="3908" ht="15.75" customHeight="1">
      <c r="A3908" s="3" t="s">
        <v>4132</v>
      </c>
      <c r="B3908" s="4" t="s">
        <v>4132</v>
      </c>
      <c r="D3908" s="3" t="s">
        <v>101</v>
      </c>
      <c r="G3908" s="4">
        <v>15.0</v>
      </c>
      <c r="I3908" s="4"/>
      <c r="J3908" s="4"/>
      <c r="K3908" s="4"/>
      <c r="L3908" s="4"/>
      <c r="O3908" s="6">
        <f t="shared" si="2"/>
        <v>15</v>
      </c>
      <c r="P3908" s="3" t="s">
        <v>1894</v>
      </c>
      <c r="Q3908" s="3" t="str">
        <f t="shared" si="3"/>
        <v>LC BEDROOM</v>
      </c>
      <c r="R3908" s="3">
        <f t="shared" si="4"/>
        <v>15</v>
      </c>
      <c r="S3908" s="3" t="str">
        <f t="shared" si="5"/>
        <v/>
      </c>
      <c r="T3908" s="7">
        <f t="shared" si="6"/>
        <v>15</v>
      </c>
      <c r="U3908" s="8"/>
      <c r="V3908" s="3" t="str">
        <f t="shared" si="7"/>
        <v/>
      </c>
      <c r="AA3908" s="5"/>
      <c r="AH3908" s="5"/>
      <c r="AO3908" s="5"/>
      <c r="AV3908" s="5"/>
    </row>
    <row r="3909" ht="15.75" customHeight="1">
      <c r="A3909" s="3" t="s">
        <v>4133</v>
      </c>
      <c r="B3909" s="4" t="s">
        <v>4133</v>
      </c>
      <c r="D3909" s="3" t="s">
        <v>101</v>
      </c>
      <c r="G3909" s="4">
        <v>15.0</v>
      </c>
      <c r="I3909" s="4"/>
      <c r="J3909" s="4"/>
      <c r="K3909" s="4"/>
      <c r="L3909" s="4"/>
      <c r="O3909" s="6">
        <f t="shared" si="2"/>
        <v>15</v>
      </c>
      <c r="P3909" s="3" t="s">
        <v>1894</v>
      </c>
      <c r="Q3909" s="3" t="str">
        <f t="shared" si="3"/>
        <v>LC BEDROOM</v>
      </c>
      <c r="R3909" s="3">
        <f t="shared" si="4"/>
        <v>15</v>
      </c>
      <c r="S3909" s="3" t="str">
        <f t="shared" si="5"/>
        <v/>
      </c>
      <c r="T3909" s="7">
        <f t="shared" si="6"/>
        <v>15</v>
      </c>
      <c r="U3909" s="8"/>
      <c r="V3909" s="3" t="str">
        <f t="shared" si="7"/>
        <v/>
      </c>
      <c r="AA3909" s="5"/>
      <c r="AH3909" s="5"/>
      <c r="AO3909" s="5"/>
      <c r="AV3909" s="5"/>
    </row>
    <row r="3910" ht="15.75" customHeight="1">
      <c r="A3910" s="3" t="s">
        <v>4134</v>
      </c>
      <c r="B3910" s="4" t="s">
        <v>4134</v>
      </c>
      <c r="D3910" s="3" t="s">
        <v>101</v>
      </c>
      <c r="G3910" s="4">
        <v>15.0</v>
      </c>
      <c r="I3910" s="4"/>
      <c r="J3910" s="4"/>
      <c r="K3910" s="4"/>
      <c r="L3910" s="4"/>
      <c r="O3910" s="6">
        <f t="shared" si="2"/>
        <v>15</v>
      </c>
      <c r="P3910" s="3" t="s">
        <v>1894</v>
      </c>
      <c r="Q3910" s="3" t="str">
        <f t="shared" si="3"/>
        <v>LC BEDROOM</v>
      </c>
      <c r="R3910" s="3">
        <f t="shared" si="4"/>
        <v>15</v>
      </c>
      <c r="S3910" s="3" t="str">
        <f t="shared" si="5"/>
        <v/>
      </c>
      <c r="T3910" s="7">
        <f t="shared" si="6"/>
        <v>15</v>
      </c>
      <c r="U3910" s="8"/>
      <c r="V3910" s="3" t="str">
        <f t="shared" si="7"/>
        <v/>
      </c>
      <c r="AA3910" s="5"/>
      <c r="AH3910" s="5"/>
      <c r="AO3910" s="5"/>
      <c r="AV3910" s="5"/>
    </row>
    <row r="3911" ht="15.75" customHeight="1">
      <c r="A3911" s="3" t="s">
        <v>4135</v>
      </c>
      <c r="B3911" s="4" t="s">
        <v>4135</v>
      </c>
      <c r="D3911" s="3" t="s">
        <v>101</v>
      </c>
      <c r="G3911" s="4">
        <v>0.0</v>
      </c>
      <c r="I3911" s="4"/>
      <c r="J3911" s="4"/>
      <c r="K3911" s="4"/>
      <c r="L3911" s="4"/>
      <c r="M3911" s="5">
        <v>45264.0</v>
      </c>
      <c r="N3911" s="3">
        <v>26.0</v>
      </c>
      <c r="O3911" s="6">
        <f t="shared" si="2"/>
        <v>0</v>
      </c>
      <c r="P3911" s="3" t="s">
        <v>102</v>
      </c>
      <c r="Q3911" s="3" t="str">
        <f t="shared" si="3"/>
        <v>OD</v>
      </c>
      <c r="R3911" s="3">
        <f t="shared" si="4"/>
        <v>0</v>
      </c>
      <c r="S3911" s="3" t="str">
        <f t="shared" si="5"/>
        <v/>
      </c>
      <c r="T3911" s="7">
        <f t="shared" si="6"/>
        <v>0</v>
      </c>
      <c r="U3911" s="8"/>
      <c r="V3911" s="3">
        <f t="shared" si="7"/>
        <v>26</v>
      </c>
      <c r="AA3911" s="5"/>
      <c r="AH3911" s="5"/>
      <c r="AO3911" s="5"/>
      <c r="AV3911" s="5"/>
    </row>
    <row r="3912" ht="15.75" customHeight="1">
      <c r="A3912" s="3" t="s">
        <v>4136</v>
      </c>
      <c r="B3912" s="4" t="s">
        <v>4136</v>
      </c>
      <c r="D3912" s="3" t="s">
        <v>101</v>
      </c>
      <c r="G3912" s="4">
        <v>0.0</v>
      </c>
      <c r="I3912" s="4"/>
      <c r="J3912" s="4"/>
      <c r="K3912" s="4"/>
      <c r="L3912" s="4"/>
      <c r="M3912" s="5">
        <v>45264.0</v>
      </c>
      <c r="N3912" s="3">
        <v>13.0</v>
      </c>
      <c r="O3912" s="6">
        <f t="shared" si="2"/>
        <v>0</v>
      </c>
      <c r="P3912" s="3" t="s">
        <v>102</v>
      </c>
      <c r="Q3912" s="3" t="str">
        <f t="shared" si="3"/>
        <v>OD</v>
      </c>
      <c r="R3912" s="3">
        <f t="shared" si="4"/>
        <v>0</v>
      </c>
      <c r="S3912" s="3" t="str">
        <f t="shared" si="5"/>
        <v/>
      </c>
      <c r="T3912" s="7">
        <f t="shared" si="6"/>
        <v>0</v>
      </c>
      <c r="U3912" s="8"/>
      <c r="V3912" s="3">
        <f t="shared" si="7"/>
        <v>13</v>
      </c>
      <c r="AA3912" s="5"/>
      <c r="AH3912" s="5"/>
      <c r="AO3912" s="5"/>
      <c r="AV3912" s="5"/>
    </row>
    <row r="3913" ht="15.75" customHeight="1">
      <c r="A3913" s="3" t="s">
        <v>4137</v>
      </c>
      <c r="B3913" s="4" t="s">
        <v>4137</v>
      </c>
      <c r="D3913" s="3" t="s">
        <v>101</v>
      </c>
      <c r="G3913" s="4">
        <v>60.0</v>
      </c>
      <c r="I3913" s="4">
        <v>0.0</v>
      </c>
      <c r="J3913" s="4">
        <v>60.0</v>
      </c>
      <c r="K3913" s="4">
        <v>0.0</v>
      </c>
      <c r="L3913" s="4">
        <v>0.0</v>
      </c>
      <c r="O3913" s="6">
        <f t="shared" si="2"/>
        <v>60</v>
      </c>
      <c r="P3913" s="3" t="s">
        <v>1894</v>
      </c>
      <c r="Q3913" s="3" t="str">
        <f t="shared" si="3"/>
        <v>LC BEDROOM</v>
      </c>
      <c r="R3913" s="3">
        <f t="shared" si="4"/>
        <v>60</v>
      </c>
      <c r="S3913" s="3" t="str">
        <f t="shared" si="5"/>
        <v/>
      </c>
      <c r="T3913" s="7">
        <f t="shared" si="6"/>
        <v>60</v>
      </c>
      <c r="U3913" s="8"/>
      <c r="V3913" s="3" t="str">
        <f t="shared" si="7"/>
        <v/>
      </c>
      <c r="AA3913" s="5"/>
      <c r="AH3913" s="5"/>
      <c r="AO3913" s="5"/>
      <c r="AV3913" s="5"/>
    </row>
    <row r="3914" ht="15.75" customHeight="1">
      <c r="A3914" s="3" t="s">
        <v>4138</v>
      </c>
      <c r="B3914" s="4" t="s">
        <v>4138</v>
      </c>
      <c r="D3914" s="3" t="s">
        <v>101</v>
      </c>
      <c r="G3914" s="4">
        <v>60.0</v>
      </c>
      <c r="I3914" s="4">
        <v>0.0</v>
      </c>
      <c r="J3914" s="4">
        <v>60.0</v>
      </c>
      <c r="K3914" s="4">
        <v>0.0</v>
      </c>
      <c r="L3914" s="4">
        <v>0.0</v>
      </c>
      <c r="O3914" s="6">
        <f t="shared" si="2"/>
        <v>60</v>
      </c>
      <c r="P3914" s="3" t="s">
        <v>1894</v>
      </c>
      <c r="Q3914" s="3" t="str">
        <f t="shared" si="3"/>
        <v>LC BEDROOM</v>
      </c>
      <c r="R3914" s="3">
        <f t="shared" si="4"/>
        <v>60</v>
      </c>
      <c r="S3914" s="3" t="str">
        <f t="shared" si="5"/>
        <v/>
      </c>
      <c r="T3914" s="7">
        <f t="shared" si="6"/>
        <v>60</v>
      </c>
      <c r="U3914" s="8"/>
      <c r="V3914" s="3" t="str">
        <f t="shared" si="7"/>
        <v/>
      </c>
      <c r="AA3914" s="5"/>
      <c r="AH3914" s="5"/>
      <c r="AO3914" s="5"/>
      <c r="AV3914" s="5"/>
    </row>
    <row r="3915" ht="15.75" customHeight="1">
      <c r="A3915" s="3" t="s">
        <v>4139</v>
      </c>
      <c r="B3915" s="4" t="s">
        <v>4139</v>
      </c>
      <c r="D3915" s="3" t="s">
        <v>101</v>
      </c>
      <c r="G3915" s="4">
        <v>0.0</v>
      </c>
      <c r="I3915" s="4"/>
      <c r="J3915" s="4"/>
      <c r="K3915" s="4"/>
      <c r="L3915" s="4"/>
      <c r="M3915" s="5">
        <v>45264.0</v>
      </c>
      <c r="N3915" s="3">
        <v>13.0</v>
      </c>
      <c r="O3915" s="6">
        <f t="shared" si="2"/>
        <v>0</v>
      </c>
      <c r="P3915" s="3" t="s">
        <v>102</v>
      </c>
      <c r="Q3915" s="3" t="str">
        <f t="shared" si="3"/>
        <v>OD</v>
      </c>
      <c r="R3915" s="3">
        <f t="shared" si="4"/>
        <v>0</v>
      </c>
      <c r="S3915" s="3" t="str">
        <f t="shared" si="5"/>
        <v/>
      </c>
      <c r="T3915" s="7">
        <f t="shared" si="6"/>
        <v>0</v>
      </c>
      <c r="U3915" s="8"/>
      <c r="V3915" s="3">
        <f t="shared" si="7"/>
        <v>13</v>
      </c>
      <c r="AA3915" s="5"/>
      <c r="AH3915" s="5"/>
      <c r="AO3915" s="5"/>
      <c r="AV3915" s="5"/>
    </row>
    <row r="3916" ht="15.75" customHeight="1">
      <c r="A3916" s="3" t="s">
        <v>4140</v>
      </c>
      <c r="B3916" s="4" t="s">
        <v>4140</v>
      </c>
      <c r="D3916" s="3" t="s">
        <v>101</v>
      </c>
      <c r="G3916" s="4">
        <v>0.0</v>
      </c>
      <c r="I3916" s="4"/>
      <c r="J3916" s="4"/>
      <c r="K3916" s="4"/>
      <c r="L3916" s="4"/>
      <c r="O3916" s="6">
        <f t="shared" si="2"/>
        <v>0</v>
      </c>
      <c r="P3916" s="3" t="s">
        <v>137</v>
      </c>
      <c r="Q3916" s="3" t="str">
        <f t="shared" si="3"/>
        <v>LC BARSTL</v>
      </c>
      <c r="R3916" s="3">
        <f t="shared" si="4"/>
        <v>0</v>
      </c>
      <c r="S3916" s="3" t="str">
        <f t="shared" si="5"/>
        <v/>
      </c>
      <c r="T3916" s="7">
        <f t="shared" si="6"/>
        <v>0</v>
      </c>
      <c r="U3916" s="8"/>
      <c r="V3916" s="3" t="str">
        <f t="shared" si="7"/>
        <v/>
      </c>
      <c r="AA3916" s="5"/>
      <c r="AH3916" s="5"/>
      <c r="AO3916" s="5"/>
      <c r="AV3916" s="5"/>
    </row>
    <row r="3917" ht="15.75" customHeight="1">
      <c r="A3917" s="3" t="s">
        <v>4141</v>
      </c>
      <c r="B3917" s="4" t="s">
        <v>4141</v>
      </c>
      <c r="D3917" s="3" t="s">
        <v>101</v>
      </c>
      <c r="G3917" s="4">
        <v>0.0</v>
      </c>
      <c r="H3917" s="3">
        <v>1.0</v>
      </c>
      <c r="I3917" s="4"/>
      <c r="J3917" s="4"/>
      <c r="K3917" s="4"/>
      <c r="L3917" s="4"/>
      <c r="M3917" s="5">
        <v>45264.0</v>
      </c>
      <c r="O3917" s="6">
        <f t="shared" si="2"/>
        <v>0</v>
      </c>
      <c r="P3917" s="3" t="s">
        <v>137</v>
      </c>
      <c r="Q3917" s="3" t="str">
        <f t="shared" si="3"/>
        <v>LC BARSTL</v>
      </c>
      <c r="R3917" s="3">
        <f t="shared" si="4"/>
        <v>0</v>
      </c>
      <c r="S3917" s="3">
        <f t="shared" si="5"/>
        <v>1</v>
      </c>
      <c r="T3917" s="7">
        <f t="shared" si="6"/>
        <v>0</v>
      </c>
      <c r="U3917" s="8"/>
      <c r="V3917" s="3" t="str">
        <f t="shared" si="7"/>
        <v/>
      </c>
      <c r="AA3917" s="5"/>
      <c r="AH3917" s="5"/>
      <c r="AO3917" s="5"/>
      <c r="AV3917" s="5"/>
    </row>
    <row r="3918" ht="15.75" customHeight="1">
      <c r="A3918" s="3" t="s">
        <v>4142</v>
      </c>
      <c r="B3918" s="4" t="s">
        <v>4142</v>
      </c>
      <c r="D3918" s="3" t="s">
        <v>101</v>
      </c>
      <c r="G3918" s="4">
        <v>0.0</v>
      </c>
      <c r="I3918" s="4"/>
      <c r="J3918" s="4"/>
      <c r="K3918" s="4"/>
      <c r="L3918" s="4"/>
      <c r="M3918" s="5"/>
      <c r="O3918" s="6">
        <f t="shared" si="2"/>
        <v>0</v>
      </c>
      <c r="P3918" s="3" t="s">
        <v>102</v>
      </c>
      <c r="Q3918" s="3" t="str">
        <f t="shared" si="3"/>
        <v>OD</v>
      </c>
      <c r="R3918" s="3">
        <f t="shared" si="4"/>
        <v>0</v>
      </c>
      <c r="S3918" s="3" t="str">
        <f t="shared" si="5"/>
        <v/>
      </c>
      <c r="T3918" s="7">
        <f t="shared" si="6"/>
        <v>0</v>
      </c>
      <c r="U3918" s="8"/>
      <c r="V3918" s="3" t="str">
        <f t="shared" si="7"/>
        <v/>
      </c>
      <c r="AA3918" s="5"/>
      <c r="AH3918" s="5"/>
      <c r="AO3918" s="5"/>
      <c r="AV3918" s="5"/>
    </row>
    <row r="3919" ht="15.75" customHeight="1">
      <c r="A3919" s="3" t="s">
        <v>4143</v>
      </c>
      <c r="B3919" s="4" t="s">
        <v>4143</v>
      </c>
      <c r="D3919" s="3" t="s">
        <v>101</v>
      </c>
      <c r="G3919" s="4">
        <v>0.0</v>
      </c>
      <c r="I3919" s="4"/>
      <c r="J3919" s="4"/>
      <c r="K3919" s="4"/>
      <c r="L3919" s="4"/>
      <c r="M3919" s="5"/>
      <c r="O3919" s="6">
        <f t="shared" si="2"/>
        <v>0</v>
      </c>
      <c r="P3919" s="3" t="s">
        <v>102</v>
      </c>
      <c r="Q3919" s="3" t="str">
        <f t="shared" si="3"/>
        <v>OD</v>
      </c>
      <c r="R3919" s="3">
        <f t="shared" si="4"/>
        <v>0</v>
      </c>
      <c r="S3919" s="3" t="str">
        <f t="shared" si="5"/>
        <v/>
      </c>
      <c r="T3919" s="7">
        <f t="shared" si="6"/>
        <v>0</v>
      </c>
      <c r="U3919" s="8"/>
      <c r="V3919" s="3" t="str">
        <f t="shared" si="7"/>
        <v/>
      </c>
      <c r="AA3919" s="5"/>
      <c r="AH3919" s="5"/>
      <c r="AO3919" s="5"/>
      <c r="AV3919" s="5"/>
    </row>
    <row r="3920" ht="15.75" customHeight="1">
      <c r="A3920" s="3" t="s">
        <v>4144</v>
      </c>
      <c r="B3920" s="4" t="s">
        <v>4144</v>
      </c>
      <c r="D3920" s="3" t="s">
        <v>101</v>
      </c>
      <c r="G3920" s="4">
        <v>0.0</v>
      </c>
      <c r="I3920" s="4"/>
      <c r="J3920" s="4"/>
      <c r="K3920" s="4"/>
      <c r="L3920" s="4"/>
      <c r="M3920" s="5"/>
      <c r="O3920" s="6">
        <f t="shared" si="2"/>
        <v>0</v>
      </c>
      <c r="P3920" s="3" t="s">
        <v>102</v>
      </c>
      <c r="Q3920" s="3" t="str">
        <f t="shared" si="3"/>
        <v>OD</v>
      </c>
      <c r="R3920" s="3">
        <f t="shared" si="4"/>
        <v>0</v>
      </c>
      <c r="S3920" s="3" t="str">
        <f t="shared" si="5"/>
        <v/>
      </c>
      <c r="T3920" s="7">
        <f t="shared" si="6"/>
        <v>0</v>
      </c>
      <c r="U3920" s="8"/>
      <c r="V3920" s="3" t="str">
        <f t="shared" si="7"/>
        <v/>
      </c>
      <c r="AA3920" s="5"/>
      <c r="AH3920" s="5"/>
      <c r="AO3920" s="5"/>
      <c r="AV3920" s="5"/>
    </row>
    <row r="3921" ht="15.75" customHeight="1">
      <c r="A3921" s="3" t="s">
        <v>4145</v>
      </c>
      <c r="B3921" s="4" t="s">
        <v>4145</v>
      </c>
      <c r="D3921" s="3" t="s">
        <v>101</v>
      </c>
      <c r="G3921" s="4">
        <v>0.0</v>
      </c>
      <c r="I3921" s="4"/>
      <c r="J3921" s="4"/>
      <c r="K3921" s="4"/>
      <c r="L3921" s="4"/>
      <c r="M3921" s="5"/>
      <c r="O3921" s="6">
        <f t="shared" si="2"/>
        <v>0</v>
      </c>
      <c r="P3921" s="3" t="s">
        <v>102</v>
      </c>
      <c r="Q3921" s="3" t="str">
        <f t="shared" si="3"/>
        <v>OD</v>
      </c>
      <c r="R3921" s="3">
        <f t="shared" si="4"/>
        <v>0</v>
      </c>
      <c r="S3921" s="3" t="str">
        <f t="shared" si="5"/>
        <v/>
      </c>
      <c r="T3921" s="7">
        <f t="shared" si="6"/>
        <v>0</v>
      </c>
      <c r="U3921" s="8"/>
      <c r="V3921" s="3" t="str">
        <f t="shared" si="7"/>
        <v/>
      </c>
      <c r="AA3921" s="5"/>
      <c r="AH3921" s="5"/>
      <c r="AO3921" s="5"/>
      <c r="AV3921" s="5"/>
    </row>
    <row r="3922" ht="15.75" customHeight="1">
      <c r="A3922" s="3" t="s">
        <v>4146</v>
      </c>
      <c r="B3922" s="4" t="s">
        <v>4146</v>
      </c>
      <c r="D3922" s="3" t="s">
        <v>101</v>
      </c>
      <c r="G3922" s="4">
        <v>0.0</v>
      </c>
      <c r="I3922" s="4"/>
      <c r="J3922" s="4"/>
      <c r="K3922" s="4"/>
      <c r="L3922" s="4"/>
      <c r="M3922" s="5">
        <v>45264.0</v>
      </c>
      <c r="N3922" s="3">
        <v>26.0</v>
      </c>
      <c r="O3922" s="6">
        <f t="shared" si="2"/>
        <v>0</v>
      </c>
      <c r="P3922" s="3" t="s">
        <v>102</v>
      </c>
      <c r="Q3922" s="3" t="str">
        <f t="shared" si="3"/>
        <v>OD</v>
      </c>
      <c r="R3922" s="3">
        <f t="shared" si="4"/>
        <v>0</v>
      </c>
      <c r="S3922" s="3" t="str">
        <f t="shared" si="5"/>
        <v/>
      </c>
      <c r="T3922" s="7">
        <f t="shared" si="6"/>
        <v>0</v>
      </c>
      <c r="U3922" s="8"/>
      <c r="V3922" s="3">
        <f t="shared" si="7"/>
        <v>26</v>
      </c>
      <c r="AA3922" s="5"/>
      <c r="AH3922" s="5"/>
      <c r="AO3922" s="5"/>
      <c r="AV3922" s="5"/>
    </row>
    <row r="3923" ht="15.75" customHeight="1">
      <c r="A3923" s="3" t="s">
        <v>4147</v>
      </c>
      <c r="B3923" s="4" t="s">
        <v>4147</v>
      </c>
      <c r="D3923" s="3" t="s">
        <v>101</v>
      </c>
      <c r="G3923" s="4">
        <v>0.0</v>
      </c>
      <c r="I3923" s="4"/>
      <c r="J3923" s="4"/>
      <c r="K3923" s="4"/>
      <c r="L3923" s="4"/>
      <c r="M3923" s="5">
        <v>45264.0</v>
      </c>
      <c r="N3923" s="3">
        <v>13.0</v>
      </c>
      <c r="O3923" s="6">
        <f t="shared" si="2"/>
        <v>0</v>
      </c>
      <c r="P3923" s="3" t="s">
        <v>102</v>
      </c>
      <c r="Q3923" s="3" t="str">
        <f t="shared" si="3"/>
        <v>OD</v>
      </c>
      <c r="R3923" s="3">
        <f t="shared" si="4"/>
        <v>0</v>
      </c>
      <c r="S3923" s="3" t="str">
        <f t="shared" si="5"/>
        <v/>
      </c>
      <c r="T3923" s="7">
        <f t="shared" si="6"/>
        <v>0</v>
      </c>
      <c r="U3923" s="8"/>
      <c r="V3923" s="3">
        <f t="shared" si="7"/>
        <v>13</v>
      </c>
      <c r="AA3923" s="5"/>
      <c r="AH3923" s="5"/>
      <c r="AO3923" s="5"/>
      <c r="AV3923" s="5"/>
    </row>
    <row r="3924" ht="15.75" customHeight="1">
      <c r="A3924" s="3" t="s">
        <v>4148</v>
      </c>
      <c r="B3924" s="4" t="s">
        <v>4148</v>
      </c>
      <c r="D3924" s="3" t="s">
        <v>101</v>
      </c>
      <c r="G3924" s="4">
        <v>0.0</v>
      </c>
      <c r="I3924" s="4"/>
      <c r="J3924" s="4"/>
      <c r="K3924" s="4"/>
      <c r="L3924" s="4"/>
      <c r="M3924" s="5">
        <v>45270.0</v>
      </c>
      <c r="N3924" s="3">
        <v>50.0</v>
      </c>
      <c r="O3924" s="6">
        <f t="shared" si="2"/>
        <v>0</v>
      </c>
      <c r="P3924" s="3" t="s">
        <v>108</v>
      </c>
      <c r="Q3924" s="3" t="str">
        <f t="shared" si="3"/>
        <v>LC DINING CHAIRS</v>
      </c>
      <c r="R3924" s="3">
        <f t="shared" si="4"/>
        <v>0</v>
      </c>
      <c r="S3924" s="3" t="str">
        <f t="shared" si="5"/>
        <v/>
      </c>
      <c r="T3924" s="7">
        <f t="shared" si="6"/>
        <v>0</v>
      </c>
      <c r="U3924" s="8"/>
      <c r="V3924" s="3">
        <f t="shared" si="7"/>
        <v>50</v>
      </c>
      <c r="AA3924" s="5"/>
      <c r="AH3924" s="5"/>
      <c r="AO3924" s="5"/>
      <c r="AV3924" s="5"/>
    </row>
    <row r="3925" ht="15.75" customHeight="1">
      <c r="A3925" s="3" t="s">
        <v>4149</v>
      </c>
      <c r="B3925" s="4" t="s">
        <v>4149</v>
      </c>
      <c r="D3925" s="3" t="s">
        <v>101</v>
      </c>
      <c r="G3925" s="4">
        <v>0.0</v>
      </c>
      <c r="I3925" s="4"/>
      <c r="J3925" s="4"/>
      <c r="K3925" s="4"/>
      <c r="L3925" s="4"/>
      <c r="M3925" s="5">
        <v>45270.0</v>
      </c>
      <c r="N3925" s="3">
        <v>50.0</v>
      </c>
      <c r="O3925" s="6">
        <f t="shared" si="2"/>
        <v>0</v>
      </c>
      <c r="P3925" s="3" t="s">
        <v>108</v>
      </c>
      <c r="Q3925" s="3" t="str">
        <f t="shared" si="3"/>
        <v>LC DINING CHAIRS</v>
      </c>
      <c r="R3925" s="3">
        <f t="shared" si="4"/>
        <v>0</v>
      </c>
      <c r="S3925" s="3" t="str">
        <f t="shared" si="5"/>
        <v/>
      </c>
      <c r="T3925" s="7">
        <f t="shared" si="6"/>
        <v>0</v>
      </c>
      <c r="U3925" s="8"/>
      <c r="V3925" s="3">
        <f t="shared" si="7"/>
        <v>50</v>
      </c>
      <c r="AA3925" s="5"/>
      <c r="AH3925" s="5"/>
      <c r="AO3925" s="5"/>
      <c r="AV3925" s="5"/>
    </row>
    <row r="3926" ht="15.75" customHeight="1">
      <c r="A3926" s="3" t="s">
        <v>4150</v>
      </c>
      <c r="B3926" s="4" t="s">
        <v>4150</v>
      </c>
      <c r="D3926" s="3" t="s">
        <v>101</v>
      </c>
      <c r="G3926" s="4">
        <v>0.0</v>
      </c>
      <c r="I3926" s="4"/>
      <c r="J3926" s="4"/>
      <c r="K3926" s="4"/>
      <c r="L3926" s="4"/>
      <c r="M3926" s="5">
        <v>45264.0</v>
      </c>
      <c r="N3926" s="3">
        <v>13.0</v>
      </c>
      <c r="O3926" s="6">
        <f t="shared" si="2"/>
        <v>0</v>
      </c>
      <c r="P3926" s="3" t="s">
        <v>102</v>
      </c>
      <c r="Q3926" s="3" t="str">
        <f t="shared" si="3"/>
        <v>OD</v>
      </c>
      <c r="R3926" s="3">
        <f t="shared" si="4"/>
        <v>0</v>
      </c>
      <c r="S3926" s="3" t="str">
        <f t="shared" si="5"/>
        <v/>
      </c>
      <c r="T3926" s="7">
        <f t="shared" si="6"/>
        <v>0</v>
      </c>
      <c r="U3926" s="8"/>
      <c r="V3926" s="3">
        <f t="shared" si="7"/>
        <v>13</v>
      </c>
      <c r="AA3926" s="5"/>
      <c r="AH3926" s="5"/>
      <c r="AO3926" s="5"/>
      <c r="AV3926" s="5"/>
    </row>
    <row r="3927" ht="15.75" customHeight="1">
      <c r="A3927" s="3" t="s">
        <v>4151</v>
      </c>
      <c r="B3927" s="4" t="s">
        <v>4151</v>
      </c>
      <c r="D3927" s="3" t="s">
        <v>101</v>
      </c>
      <c r="G3927" s="4">
        <v>1.0</v>
      </c>
      <c r="I3927" s="4"/>
      <c r="J3927" s="4"/>
      <c r="K3927" s="4"/>
      <c r="L3927" s="4"/>
      <c r="O3927" s="6">
        <f t="shared" si="2"/>
        <v>1</v>
      </c>
      <c r="P3927" s="3" t="s">
        <v>144</v>
      </c>
      <c r="Q3927" s="3" t="str">
        <f t="shared" si="3"/>
        <v>LC DINING TABLES</v>
      </c>
      <c r="R3927" s="3">
        <f t="shared" si="4"/>
        <v>1</v>
      </c>
      <c r="S3927" s="3" t="str">
        <f t="shared" si="5"/>
        <v/>
      </c>
      <c r="T3927" s="7">
        <f t="shared" si="6"/>
        <v>1</v>
      </c>
      <c r="U3927" s="8"/>
      <c r="V3927" s="3" t="str">
        <f t="shared" si="7"/>
        <v/>
      </c>
      <c r="AA3927" s="5"/>
      <c r="AH3927" s="5"/>
      <c r="AO3927" s="5"/>
      <c r="AV3927" s="5"/>
    </row>
    <row r="3928" ht="15.75" customHeight="1">
      <c r="A3928" s="3" t="s">
        <v>4152</v>
      </c>
      <c r="B3928" s="4" t="s">
        <v>4152</v>
      </c>
      <c r="D3928" s="3" t="s">
        <v>101</v>
      </c>
      <c r="G3928" s="4">
        <v>1.0</v>
      </c>
      <c r="I3928" s="4"/>
      <c r="J3928" s="4"/>
      <c r="K3928" s="4"/>
      <c r="L3928" s="4"/>
      <c r="O3928" s="6">
        <f t="shared" si="2"/>
        <v>1</v>
      </c>
      <c r="P3928" s="3" t="s">
        <v>137</v>
      </c>
      <c r="Q3928" s="3" t="str">
        <f t="shared" si="3"/>
        <v>LC BARSTL</v>
      </c>
      <c r="R3928" s="3">
        <f t="shared" si="4"/>
        <v>1</v>
      </c>
      <c r="S3928" s="3" t="str">
        <f t="shared" si="5"/>
        <v/>
      </c>
      <c r="T3928" s="7">
        <f t="shared" si="6"/>
        <v>1</v>
      </c>
      <c r="U3928" s="8"/>
      <c r="V3928" s="3" t="str">
        <f t="shared" si="7"/>
        <v/>
      </c>
      <c r="AA3928" s="5"/>
      <c r="AH3928" s="5"/>
      <c r="AO3928" s="5"/>
      <c r="AV3928" s="5"/>
    </row>
    <row r="3929" ht="15.75" customHeight="1">
      <c r="A3929" s="3" t="s">
        <v>4153</v>
      </c>
      <c r="B3929" s="4" t="s">
        <v>4153</v>
      </c>
      <c r="D3929" s="3" t="s">
        <v>101</v>
      </c>
      <c r="G3929" s="4">
        <v>1.0</v>
      </c>
      <c r="I3929" s="4"/>
      <c r="J3929" s="4"/>
      <c r="K3929" s="4"/>
      <c r="L3929" s="4"/>
      <c r="O3929" s="6">
        <f t="shared" si="2"/>
        <v>1</v>
      </c>
      <c r="P3929" s="3" t="s">
        <v>137</v>
      </c>
      <c r="Q3929" s="3" t="str">
        <f t="shared" si="3"/>
        <v>LC BARSTL</v>
      </c>
      <c r="R3929" s="3">
        <f t="shared" si="4"/>
        <v>1</v>
      </c>
      <c r="S3929" s="3" t="str">
        <f t="shared" si="5"/>
        <v/>
      </c>
      <c r="T3929" s="7">
        <f t="shared" si="6"/>
        <v>1</v>
      </c>
      <c r="U3929" s="8"/>
      <c r="V3929" s="3" t="str">
        <f t="shared" si="7"/>
        <v/>
      </c>
      <c r="AA3929" s="5"/>
      <c r="AH3929" s="5"/>
      <c r="AO3929" s="5"/>
      <c r="AV3929" s="5"/>
    </row>
    <row r="3930" ht="15.75" customHeight="1">
      <c r="A3930" s="3" t="s">
        <v>4154</v>
      </c>
      <c r="B3930" s="4" t="s">
        <v>4154</v>
      </c>
      <c r="D3930" s="3" t="s">
        <v>101</v>
      </c>
      <c r="G3930" s="4">
        <v>1.0</v>
      </c>
      <c r="I3930" s="4"/>
      <c r="J3930" s="4"/>
      <c r="K3930" s="4"/>
      <c r="L3930" s="4"/>
      <c r="O3930" s="6">
        <f t="shared" si="2"/>
        <v>1</v>
      </c>
      <c r="P3930" s="3" t="s">
        <v>137</v>
      </c>
      <c r="Q3930" s="3" t="str">
        <f t="shared" si="3"/>
        <v>LC BARSTL</v>
      </c>
      <c r="R3930" s="3">
        <f t="shared" si="4"/>
        <v>1</v>
      </c>
      <c r="S3930" s="3" t="str">
        <f t="shared" si="5"/>
        <v/>
      </c>
      <c r="T3930" s="7">
        <f t="shared" si="6"/>
        <v>1</v>
      </c>
      <c r="U3930" s="8"/>
      <c r="V3930" s="3" t="str">
        <f t="shared" si="7"/>
        <v/>
      </c>
      <c r="AA3930" s="5"/>
      <c r="AH3930" s="5"/>
      <c r="AO3930" s="5"/>
      <c r="AV3930" s="5"/>
    </row>
    <row r="3931" ht="15.75" customHeight="1">
      <c r="A3931" s="3" t="s">
        <v>4155</v>
      </c>
      <c r="B3931" s="4" t="s">
        <v>4155</v>
      </c>
      <c r="D3931" s="3" t="s">
        <v>101</v>
      </c>
      <c r="G3931" s="4">
        <v>1.0</v>
      </c>
      <c r="I3931" s="4"/>
      <c r="J3931" s="4"/>
      <c r="K3931" s="4"/>
      <c r="L3931" s="4"/>
      <c r="O3931" s="6">
        <f t="shared" si="2"/>
        <v>1</v>
      </c>
      <c r="P3931" s="3" t="s">
        <v>137</v>
      </c>
      <c r="Q3931" s="3" t="str">
        <f t="shared" si="3"/>
        <v>LC BARSTL</v>
      </c>
      <c r="R3931" s="3">
        <f t="shared" si="4"/>
        <v>1</v>
      </c>
      <c r="S3931" s="3" t="str">
        <f t="shared" si="5"/>
        <v/>
      </c>
      <c r="T3931" s="7">
        <f t="shared" si="6"/>
        <v>1</v>
      </c>
      <c r="U3931" s="8"/>
      <c r="V3931" s="3" t="str">
        <f t="shared" si="7"/>
        <v/>
      </c>
      <c r="AA3931" s="5"/>
      <c r="AH3931" s="5"/>
      <c r="AO3931" s="5"/>
      <c r="AV3931" s="5"/>
    </row>
    <row r="3932" ht="15.75" customHeight="1">
      <c r="A3932" s="3" t="s">
        <v>4156</v>
      </c>
      <c r="B3932" s="4" t="s">
        <v>4156</v>
      </c>
      <c r="D3932" s="3" t="s">
        <v>101</v>
      </c>
      <c r="G3932" s="4">
        <v>0.0</v>
      </c>
      <c r="I3932" s="4"/>
      <c r="J3932" s="4"/>
      <c r="K3932" s="4"/>
      <c r="L3932" s="4"/>
      <c r="M3932" s="5"/>
      <c r="O3932" s="6">
        <f t="shared" si="2"/>
        <v>0</v>
      </c>
      <c r="P3932" s="3" t="s">
        <v>137</v>
      </c>
      <c r="Q3932" s="3" t="str">
        <f t="shared" si="3"/>
        <v>LC BARSTL</v>
      </c>
      <c r="R3932" s="3">
        <f t="shared" si="4"/>
        <v>0</v>
      </c>
      <c r="S3932" s="3" t="str">
        <f t="shared" si="5"/>
        <v/>
      </c>
      <c r="T3932" s="7">
        <f t="shared" si="6"/>
        <v>0</v>
      </c>
      <c r="U3932" s="8"/>
      <c r="V3932" s="3" t="str">
        <f t="shared" si="7"/>
        <v/>
      </c>
      <c r="AA3932" s="5"/>
      <c r="AH3932" s="5"/>
      <c r="AO3932" s="5"/>
      <c r="AV3932" s="5"/>
    </row>
    <row r="3933" ht="15.75" customHeight="1">
      <c r="A3933" s="3" t="s">
        <v>4157</v>
      </c>
      <c r="B3933" s="4" t="s">
        <v>4157</v>
      </c>
      <c r="D3933" s="3" t="s">
        <v>101</v>
      </c>
      <c r="G3933" s="4">
        <v>0.0</v>
      </c>
      <c r="I3933" s="4"/>
      <c r="J3933" s="4"/>
      <c r="K3933" s="4"/>
      <c r="L3933" s="4"/>
      <c r="M3933" s="5"/>
      <c r="O3933" s="6">
        <f t="shared" si="2"/>
        <v>0</v>
      </c>
      <c r="P3933" s="3" t="s">
        <v>137</v>
      </c>
      <c r="Q3933" s="3" t="str">
        <f t="shared" si="3"/>
        <v>LC BARSTL</v>
      </c>
      <c r="R3933" s="3">
        <f t="shared" si="4"/>
        <v>0</v>
      </c>
      <c r="S3933" s="3" t="str">
        <f t="shared" si="5"/>
        <v/>
      </c>
      <c r="T3933" s="7">
        <f t="shared" si="6"/>
        <v>0</v>
      </c>
      <c r="U3933" s="8"/>
      <c r="V3933" s="3" t="str">
        <f t="shared" si="7"/>
        <v/>
      </c>
      <c r="AA3933" s="5"/>
      <c r="AH3933" s="5"/>
      <c r="AO3933" s="5"/>
      <c r="AV3933" s="5"/>
    </row>
    <row r="3934" ht="15.75" customHeight="1">
      <c r="A3934" s="3" t="s">
        <v>4158</v>
      </c>
      <c r="B3934" s="4" t="s">
        <v>4158</v>
      </c>
      <c r="D3934" s="3" t="s">
        <v>101</v>
      </c>
      <c r="G3934" s="4">
        <v>0.0</v>
      </c>
      <c r="I3934" s="4"/>
      <c r="J3934" s="4"/>
      <c r="K3934" s="4"/>
      <c r="L3934" s="4"/>
      <c r="M3934" s="5"/>
      <c r="O3934" s="6">
        <f t="shared" si="2"/>
        <v>0</v>
      </c>
      <c r="P3934" s="3" t="s">
        <v>137</v>
      </c>
      <c r="Q3934" s="3" t="str">
        <f t="shared" si="3"/>
        <v>LC BARSTL</v>
      </c>
      <c r="R3934" s="3">
        <f t="shared" si="4"/>
        <v>0</v>
      </c>
      <c r="S3934" s="3" t="str">
        <f t="shared" si="5"/>
        <v/>
      </c>
      <c r="T3934" s="7">
        <f t="shared" si="6"/>
        <v>0</v>
      </c>
      <c r="U3934" s="8"/>
      <c r="V3934" s="3" t="str">
        <f t="shared" si="7"/>
        <v/>
      </c>
      <c r="AA3934" s="5"/>
      <c r="AH3934" s="5"/>
      <c r="AO3934" s="5"/>
      <c r="AV3934" s="5"/>
    </row>
    <row r="3935" ht="15.75" customHeight="1">
      <c r="A3935" s="3" t="s">
        <v>4159</v>
      </c>
      <c r="B3935" s="4" t="s">
        <v>4159</v>
      </c>
      <c r="D3935" s="3" t="s">
        <v>101</v>
      </c>
      <c r="G3935" s="4">
        <v>0.0</v>
      </c>
      <c r="I3935" s="4"/>
      <c r="J3935" s="4"/>
      <c r="K3935" s="4"/>
      <c r="L3935" s="4"/>
      <c r="M3935" s="5"/>
      <c r="O3935" s="6">
        <f t="shared" si="2"/>
        <v>0</v>
      </c>
      <c r="P3935" s="3" t="s">
        <v>137</v>
      </c>
      <c r="Q3935" s="3" t="str">
        <f t="shared" si="3"/>
        <v>LC BARSTL</v>
      </c>
      <c r="R3935" s="3">
        <f t="shared" si="4"/>
        <v>0</v>
      </c>
      <c r="S3935" s="3" t="str">
        <f t="shared" si="5"/>
        <v/>
      </c>
      <c r="T3935" s="7">
        <f t="shared" si="6"/>
        <v>0</v>
      </c>
      <c r="U3935" s="8"/>
      <c r="V3935" s="3" t="str">
        <f t="shared" si="7"/>
        <v/>
      </c>
      <c r="AA3935" s="5"/>
      <c r="AH3935" s="5"/>
      <c r="AO3935" s="5"/>
      <c r="AV3935" s="5"/>
    </row>
    <row r="3936" ht="15.75" customHeight="1">
      <c r="A3936" s="3" t="s">
        <v>4160</v>
      </c>
      <c r="B3936" s="4" t="s">
        <v>4160</v>
      </c>
      <c r="D3936" s="3" t="s">
        <v>101</v>
      </c>
      <c r="G3936" s="4">
        <v>0.0</v>
      </c>
      <c r="I3936" s="4"/>
      <c r="J3936" s="4"/>
      <c r="K3936" s="4"/>
      <c r="L3936" s="4"/>
      <c r="M3936" s="5"/>
      <c r="O3936" s="6">
        <f t="shared" si="2"/>
        <v>0</v>
      </c>
      <c r="P3936" s="3" t="s">
        <v>137</v>
      </c>
      <c r="Q3936" s="3" t="str">
        <f t="shared" si="3"/>
        <v>LC BARSTL</v>
      </c>
      <c r="R3936" s="3">
        <f t="shared" si="4"/>
        <v>0</v>
      </c>
      <c r="S3936" s="3" t="str">
        <f t="shared" si="5"/>
        <v/>
      </c>
      <c r="T3936" s="7">
        <f t="shared" si="6"/>
        <v>0</v>
      </c>
      <c r="U3936" s="8"/>
      <c r="V3936" s="3" t="str">
        <f t="shared" si="7"/>
        <v/>
      </c>
      <c r="AA3936" s="5"/>
      <c r="AH3936" s="5"/>
      <c r="AO3936" s="5"/>
      <c r="AV3936" s="5"/>
    </row>
    <row r="3937" ht="15.75" customHeight="1">
      <c r="A3937" s="3" t="s">
        <v>4161</v>
      </c>
      <c r="B3937" s="4" t="s">
        <v>4161</v>
      </c>
      <c r="D3937" s="3" t="s">
        <v>101</v>
      </c>
      <c r="G3937" s="4">
        <v>0.0</v>
      </c>
      <c r="I3937" s="4"/>
      <c r="J3937" s="4"/>
      <c r="K3937" s="4"/>
      <c r="L3937" s="4"/>
      <c r="M3937" s="5"/>
      <c r="O3937" s="6">
        <f t="shared" si="2"/>
        <v>0</v>
      </c>
      <c r="P3937" s="3" t="s">
        <v>137</v>
      </c>
      <c r="Q3937" s="3" t="str">
        <f t="shared" si="3"/>
        <v>LC BARSTL</v>
      </c>
      <c r="R3937" s="3">
        <f t="shared" si="4"/>
        <v>0</v>
      </c>
      <c r="S3937" s="3" t="str">
        <f t="shared" si="5"/>
        <v/>
      </c>
      <c r="T3937" s="7">
        <f t="shared" si="6"/>
        <v>0</v>
      </c>
      <c r="U3937" s="8"/>
      <c r="V3937" s="3" t="str">
        <f t="shared" si="7"/>
        <v/>
      </c>
      <c r="AA3937" s="5"/>
      <c r="AH3937" s="5"/>
      <c r="AO3937" s="5"/>
      <c r="AV3937" s="5"/>
    </row>
    <row r="3938" ht="15.75" customHeight="1">
      <c r="A3938" s="3" t="s">
        <v>4162</v>
      </c>
      <c r="B3938" s="4" t="s">
        <v>4162</v>
      </c>
      <c r="D3938" s="3" t="s">
        <v>101</v>
      </c>
      <c r="G3938" s="4">
        <v>0.0</v>
      </c>
      <c r="I3938" s="4"/>
      <c r="J3938" s="4"/>
      <c r="K3938" s="4"/>
      <c r="L3938" s="4"/>
      <c r="M3938" s="5">
        <v>45270.0</v>
      </c>
      <c r="N3938" s="3">
        <v>20.0</v>
      </c>
      <c r="O3938" s="6">
        <f t="shared" si="2"/>
        <v>0</v>
      </c>
      <c r="P3938" s="3" t="s">
        <v>137</v>
      </c>
      <c r="Q3938" s="3" t="str">
        <f t="shared" si="3"/>
        <v>LC BARSTL</v>
      </c>
      <c r="R3938" s="3">
        <f t="shared" si="4"/>
        <v>0</v>
      </c>
      <c r="S3938" s="3" t="str">
        <f t="shared" si="5"/>
        <v/>
      </c>
      <c r="T3938" s="7">
        <f t="shared" si="6"/>
        <v>0</v>
      </c>
      <c r="U3938" s="8"/>
      <c r="V3938" s="3">
        <f t="shared" si="7"/>
        <v>20</v>
      </c>
      <c r="AA3938" s="5"/>
      <c r="AH3938" s="5"/>
      <c r="AO3938" s="5"/>
      <c r="AV3938" s="5"/>
    </row>
    <row r="3939" ht="15.75" customHeight="1">
      <c r="A3939" s="3" t="s">
        <v>4163</v>
      </c>
      <c r="B3939" s="4" t="s">
        <v>4163</v>
      </c>
      <c r="D3939" s="3" t="s">
        <v>101</v>
      </c>
      <c r="G3939" s="4">
        <v>0.0</v>
      </c>
      <c r="I3939" s="4"/>
      <c r="J3939" s="4"/>
      <c r="K3939" s="4"/>
      <c r="L3939" s="4"/>
      <c r="M3939" s="5">
        <v>45270.0</v>
      </c>
      <c r="N3939" s="3">
        <v>20.0</v>
      </c>
      <c r="O3939" s="6">
        <f t="shared" si="2"/>
        <v>0</v>
      </c>
      <c r="P3939" s="3" t="s">
        <v>137</v>
      </c>
      <c r="Q3939" s="3" t="str">
        <f t="shared" si="3"/>
        <v>LC BARSTL</v>
      </c>
      <c r="R3939" s="3">
        <f t="shared" si="4"/>
        <v>0</v>
      </c>
      <c r="S3939" s="3" t="str">
        <f t="shared" si="5"/>
        <v/>
      </c>
      <c r="T3939" s="7">
        <f t="shared" si="6"/>
        <v>0</v>
      </c>
      <c r="U3939" s="8"/>
      <c r="V3939" s="3">
        <f t="shared" si="7"/>
        <v>20</v>
      </c>
      <c r="AA3939" s="5"/>
      <c r="AH3939" s="5"/>
      <c r="AO3939" s="5"/>
      <c r="AV3939" s="5"/>
    </row>
    <row r="3940" ht="15.75" customHeight="1">
      <c r="A3940" s="3" t="s">
        <v>4164</v>
      </c>
      <c r="B3940" s="4" t="s">
        <v>4164</v>
      </c>
      <c r="D3940" s="3" t="s">
        <v>101</v>
      </c>
      <c r="G3940" s="4">
        <v>0.0</v>
      </c>
      <c r="I3940" s="4"/>
      <c r="J3940" s="4"/>
      <c r="K3940" s="4"/>
      <c r="L3940" s="4"/>
      <c r="M3940" s="5">
        <v>45270.0</v>
      </c>
      <c r="N3940" s="3">
        <v>20.0</v>
      </c>
      <c r="O3940" s="6">
        <f t="shared" si="2"/>
        <v>0</v>
      </c>
      <c r="P3940" s="3" t="s">
        <v>137</v>
      </c>
      <c r="Q3940" s="3" t="str">
        <f t="shared" si="3"/>
        <v>LC BARSTL</v>
      </c>
      <c r="R3940" s="3">
        <f t="shared" si="4"/>
        <v>0</v>
      </c>
      <c r="S3940" s="3" t="str">
        <f t="shared" si="5"/>
        <v/>
      </c>
      <c r="T3940" s="7">
        <f t="shared" si="6"/>
        <v>0</v>
      </c>
      <c r="U3940" s="8"/>
      <c r="V3940" s="3">
        <f t="shared" si="7"/>
        <v>20</v>
      </c>
      <c r="AA3940" s="5"/>
      <c r="AH3940" s="5"/>
      <c r="AO3940" s="5"/>
      <c r="AV3940" s="5"/>
    </row>
    <row r="3941" ht="15.75" customHeight="1">
      <c r="A3941" s="3" t="s">
        <v>4165</v>
      </c>
      <c r="B3941" s="4" t="s">
        <v>4165</v>
      </c>
      <c r="D3941" s="3" t="s">
        <v>101</v>
      </c>
      <c r="G3941" s="4">
        <v>0.0</v>
      </c>
      <c r="I3941" s="4"/>
      <c r="J3941" s="4"/>
      <c r="K3941" s="4"/>
      <c r="L3941" s="4"/>
      <c r="M3941" s="5">
        <v>45270.0</v>
      </c>
      <c r="N3941" s="3">
        <v>20.0</v>
      </c>
      <c r="O3941" s="6">
        <f t="shared" si="2"/>
        <v>0</v>
      </c>
      <c r="P3941" s="3" t="s">
        <v>137</v>
      </c>
      <c r="Q3941" s="3" t="str">
        <f t="shared" si="3"/>
        <v>LC BARSTL</v>
      </c>
      <c r="R3941" s="3">
        <f t="shared" si="4"/>
        <v>0</v>
      </c>
      <c r="S3941" s="3" t="str">
        <f t="shared" si="5"/>
        <v/>
      </c>
      <c r="T3941" s="7">
        <f t="shared" si="6"/>
        <v>0</v>
      </c>
      <c r="U3941" s="8"/>
      <c r="V3941" s="3">
        <f t="shared" si="7"/>
        <v>20</v>
      </c>
      <c r="AA3941" s="5"/>
      <c r="AH3941" s="5"/>
      <c r="AO3941" s="5"/>
      <c r="AV3941" s="5"/>
    </row>
    <row r="3942" ht="15.75" customHeight="1">
      <c r="A3942" s="3" t="s">
        <v>4166</v>
      </c>
      <c r="B3942" s="4" t="s">
        <v>4166</v>
      </c>
      <c r="D3942" s="3" t="s">
        <v>101</v>
      </c>
      <c r="G3942" s="4">
        <v>0.0</v>
      </c>
      <c r="I3942" s="4"/>
      <c r="J3942" s="4"/>
      <c r="K3942" s="4"/>
      <c r="L3942" s="4"/>
      <c r="O3942" s="6">
        <f t="shared" si="2"/>
        <v>0</v>
      </c>
      <c r="P3942" s="3" t="s">
        <v>137</v>
      </c>
      <c r="Q3942" s="3" t="str">
        <f t="shared" si="3"/>
        <v>LC BARSTL</v>
      </c>
      <c r="R3942" s="3">
        <f t="shared" si="4"/>
        <v>0</v>
      </c>
      <c r="S3942" s="3" t="str">
        <f t="shared" si="5"/>
        <v/>
      </c>
      <c r="T3942" s="7">
        <f t="shared" si="6"/>
        <v>0</v>
      </c>
      <c r="U3942" s="8"/>
      <c r="V3942" s="3" t="str">
        <f t="shared" si="7"/>
        <v/>
      </c>
      <c r="AA3942" s="5"/>
      <c r="AH3942" s="5"/>
      <c r="AO3942" s="5"/>
      <c r="AV3942" s="5"/>
    </row>
    <row r="3943" ht="15.75" customHeight="1">
      <c r="A3943" s="3" t="s">
        <v>4167</v>
      </c>
      <c r="B3943" s="4" t="s">
        <v>4167</v>
      </c>
      <c r="D3943" s="3" t="s">
        <v>101</v>
      </c>
      <c r="G3943" s="4">
        <v>0.0</v>
      </c>
      <c r="I3943" s="4"/>
      <c r="J3943" s="4"/>
      <c r="K3943" s="4"/>
      <c r="L3943" s="4"/>
      <c r="O3943" s="6">
        <f t="shared" si="2"/>
        <v>0</v>
      </c>
      <c r="P3943" s="3" t="s">
        <v>137</v>
      </c>
      <c r="Q3943" s="3" t="str">
        <f t="shared" si="3"/>
        <v>LC BARSTL</v>
      </c>
      <c r="R3943" s="3">
        <f t="shared" si="4"/>
        <v>0</v>
      </c>
      <c r="S3943" s="3" t="str">
        <f t="shared" si="5"/>
        <v/>
      </c>
      <c r="T3943" s="7">
        <f t="shared" si="6"/>
        <v>0</v>
      </c>
      <c r="U3943" s="8"/>
      <c r="V3943" s="3" t="str">
        <f t="shared" si="7"/>
        <v/>
      </c>
      <c r="AA3943" s="5"/>
      <c r="AH3943" s="5"/>
      <c r="AO3943" s="5"/>
      <c r="AV3943" s="5"/>
    </row>
    <row r="3944" ht="15.75" customHeight="1">
      <c r="A3944" s="3" t="s">
        <v>4168</v>
      </c>
      <c r="B3944" s="4" t="s">
        <v>4168</v>
      </c>
      <c r="D3944" s="3" t="s">
        <v>101</v>
      </c>
      <c r="G3944" s="4">
        <v>0.0</v>
      </c>
      <c r="I3944" s="4"/>
      <c r="J3944" s="4"/>
      <c r="K3944" s="4"/>
      <c r="L3944" s="4"/>
      <c r="O3944" s="6">
        <f t="shared" si="2"/>
        <v>0</v>
      </c>
      <c r="P3944" s="3" t="s">
        <v>102</v>
      </c>
      <c r="Q3944" s="3" t="str">
        <f t="shared" si="3"/>
        <v>OD</v>
      </c>
      <c r="R3944" s="3">
        <f t="shared" si="4"/>
        <v>0</v>
      </c>
      <c r="S3944" s="3" t="str">
        <f t="shared" si="5"/>
        <v/>
      </c>
      <c r="T3944" s="7">
        <f t="shared" si="6"/>
        <v>0</v>
      </c>
      <c r="U3944" s="8"/>
      <c r="V3944" s="3" t="str">
        <f t="shared" si="7"/>
        <v/>
      </c>
      <c r="AA3944" s="5"/>
      <c r="AH3944" s="5"/>
      <c r="AO3944" s="5"/>
      <c r="AV3944" s="5"/>
    </row>
    <row r="3945" ht="15.75" customHeight="1">
      <c r="A3945" s="3" t="s">
        <v>4169</v>
      </c>
      <c r="B3945" s="4" t="s">
        <v>4169</v>
      </c>
      <c r="D3945" s="3" t="s">
        <v>101</v>
      </c>
      <c r="G3945" s="4">
        <v>0.0</v>
      </c>
      <c r="I3945" s="4"/>
      <c r="J3945" s="4"/>
      <c r="K3945" s="4"/>
      <c r="L3945" s="4"/>
      <c r="O3945" s="6">
        <f t="shared" si="2"/>
        <v>0</v>
      </c>
      <c r="P3945" s="3" t="s">
        <v>102</v>
      </c>
      <c r="Q3945" s="3" t="str">
        <f t="shared" si="3"/>
        <v>OD</v>
      </c>
      <c r="R3945" s="3">
        <f t="shared" si="4"/>
        <v>0</v>
      </c>
      <c r="S3945" s="3" t="str">
        <f t="shared" si="5"/>
        <v/>
      </c>
      <c r="T3945" s="7">
        <f t="shared" si="6"/>
        <v>0</v>
      </c>
      <c r="U3945" s="8"/>
      <c r="V3945" s="3" t="str">
        <f t="shared" si="7"/>
        <v/>
      </c>
      <c r="AA3945" s="5"/>
      <c r="AH3945" s="5"/>
      <c r="AO3945" s="5"/>
      <c r="AV3945" s="5"/>
    </row>
    <row r="3946" ht="15.75" customHeight="1">
      <c r="A3946" s="3" t="s">
        <v>4170</v>
      </c>
      <c r="B3946" s="4" t="s">
        <v>4170</v>
      </c>
      <c r="D3946" s="3" t="s">
        <v>101</v>
      </c>
      <c r="G3946" s="4">
        <v>0.0</v>
      </c>
      <c r="I3946" s="4"/>
      <c r="J3946" s="4"/>
      <c r="K3946" s="4"/>
      <c r="L3946" s="4"/>
      <c r="O3946" s="6">
        <f t="shared" si="2"/>
        <v>0</v>
      </c>
      <c r="P3946" s="3" t="s">
        <v>102</v>
      </c>
      <c r="Q3946" s="3" t="str">
        <f t="shared" si="3"/>
        <v>OD</v>
      </c>
      <c r="R3946" s="3">
        <f t="shared" si="4"/>
        <v>0</v>
      </c>
      <c r="S3946" s="3" t="str">
        <f t="shared" si="5"/>
        <v/>
      </c>
      <c r="T3946" s="7">
        <f t="shared" si="6"/>
        <v>0</v>
      </c>
      <c r="U3946" s="8"/>
      <c r="V3946" s="3" t="str">
        <f t="shared" si="7"/>
        <v/>
      </c>
      <c r="AA3946" s="5"/>
      <c r="AH3946" s="5"/>
      <c r="AO3946" s="5"/>
      <c r="AV3946" s="5"/>
    </row>
    <row r="3947" ht="15.75" customHeight="1">
      <c r="A3947" s="3" t="s">
        <v>4171</v>
      </c>
      <c r="B3947" s="4" t="s">
        <v>4171</v>
      </c>
      <c r="D3947" s="3" t="s">
        <v>101</v>
      </c>
      <c r="G3947" s="4">
        <v>0.0</v>
      </c>
      <c r="I3947" s="4"/>
      <c r="J3947" s="4"/>
      <c r="K3947" s="4"/>
      <c r="L3947" s="4"/>
      <c r="O3947" s="6">
        <f t="shared" si="2"/>
        <v>0</v>
      </c>
      <c r="P3947" s="3" t="s">
        <v>108</v>
      </c>
      <c r="Q3947" s="3" t="str">
        <f t="shared" si="3"/>
        <v>LC DINING CHAIRS</v>
      </c>
      <c r="R3947" s="3">
        <f t="shared" si="4"/>
        <v>0</v>
      </c>
      <c r="S3947" s="3" t="str">
        <f t="shared" si="5"/>
        <v/>
      </c>
      <c r="T3947" s="7">
        <f t="shared" si="6"/>
        <v>0</v>
      </c>
      <c r="U3947" s="8"/>
      <c r="V3947" s="3" t="str">
        <f t="shared" si="7"/>
        <v/>
      </c>
      <c r="AA3947" s="5"/>
      <c r="AH3947" s="5"/>
      <c r="AO3947" s="5"/>
      <c r="AV3947" s="5"/>
    </row>
    <row r="3948" ht="15.75" customHeight="1">
      <c r="A3948" s="3" t="s">
        <v>4172</v>
      </c>
      <c r="B3948" s="4" t="s">
        <v>4172</v>
      </c>
      <c r="D3948" s="3" t="s">
        <v>101</v>
      </c>
      <c r="G3948" s="4">
        <v>0.0</v>
      </c>
      <c r="I3948" s="4"/>
      <c r="J3948" s="4"/>
      <c r="K3948" s="4"/>
      <c r="L3948" s="4"/>
      <c r="O3948" s="6">
        <f t="shared" si="2"/>
        <v>0</v>
      </c>
      <c r="P3948" s="3" t="s">
        <v>108</v>
      </c>
      <c r="Q3948" s="3" t="str">
        <f t="shared" si="3"/>
        <v>LC DINING CHAIRS</v>
      </c>
      <c r="R3948" s="3">
        <f t="shared" si="4"/>
        <v>0</v>
      </c>
      <c r="S3948" s="3" t="str">
        <f t="shared" si="5"/>
        <v/>
      </c>
      <c r="T3948" s="7">
        <f t="shared" si="6"/>
        <v>0</v>
      </c>
      <c r="U3948" s="8"/>
      <c r="V3948" s="3" t="str">
        <f t="shared" si="7"/>
        <v/>
      </c>
      <c r="AA3948" s="5"/>
      <c r="AH3948" s="5"/>
      <c r="AO3948" s="5"/>
      <c r="AV3948" s="5"/>
    </row>
    <row r="3949" ht="15.75" customHeight="1">
      <c r="A3949" s="3" t="s">
        <v>4173</v>
      </c>
      <c r="B3949" s="4" t="s">
        <v>4173</v>
      </c>
      <c r="D3949" s="3" t="s">
        <v>101</v>
      </c>
      <c r="G3949" s="4">
        <v>0.0</v>
      </c>
      <c r="I3949" s="4"/>
      <c r="J3949" s="4"/>
      <c r="K3949" s="4"/>
      <c r="L3949" s="4"/>
      <c r="O3949" s="6">
        <f t="shared" si="2"/>
        <v>0</v>
      </c>
      <c r="P3949" s="3" t="s">
        <v>108</v>
      </c>
      <c r="Q3949" s="3" t="str">
        <f t="shared" si="3"/>
        <v>LC DINING CHAIRS</v>
      </c>
      <c r="R3949" s="3">
        <f t="shared" si="4"/>
        <v>0</v>
      </c>
      <c r="S3949" s="3" t="str">
        <f t="shared" si="5"/>
        <v/>
      </c>
      <c r="T3949" s="7">
        <f t="shared" si="6"/>
        <v>0</v>
      </c>
      <c r="U3949" s="8"/>
      <c r="V3949" s="3" t="str">
        <f t="shared" si="7"/>
        <v/>
      </c>
      <c r="AA3949" s="5"/>
      <c r="AH3949" s="5"/>
      <c r="AO3949" s="5"/>
      <c r="AV3949" s="5"/>
    </row>
    <row r="3950" ht="15.75" customHeight="1">
      <c r="A3950" s="3" t="s">
        <v>4174</v>
      </c>
      <c r="B3950" s="4" t="s">
        <v>4174</v>
      </c>
      <c r="D3950" s="3" t="s">
        <v>101</v>
      </c>
      <c r="G3950" s="4">
        <v>58.0</v>
      </c>
      <c r="I3950" s="4">
        <v>0.0</v>
      </c>
      <c r="J3950" s="4">
        <v>56.0</v>
      </c>
      <c r="K3950" s="4">
        <v>0.0</v>
      </c>
      <c r="L3950" s="4">
        <v>0.0</v>
      </c>
      <c r="O3950" s="6">
        <f t="shared" si="2"/>
        <v>58</v>
      </c>
      <c r="P3950" s="3" t="s">
        <v>180</v>
      </c>
      <c r="Q3950" s="3" t="str">
        <f t="shared" si="3"/>
        <v>LC OTTOBEN</v>
      </c>
      <c r="R3950" s="3">
        <f t="shared" si="4"/>
        <v>58</v>
      </c>
      <c r="S3950" s="3" t="str">
        <f t="shared" si="5"/>
        <v/>
      </c>
      <c r="T3950" s="7">
        <f t="shared" si="6"/>
        <v>58</v>
      </c>
      <c r="U3950" s="8"/>
      <c r="V3950" s="3" t="str">
        <f t="shared" si="7"/>
        <v/>
      </c>
      <c r="AA3950" s="5"/>
      <c r="AH3950" s="5"/>
      <c r="AO3950" s="5"/>
      <c r="AV3950" s="5"/>
    </row>
    <row r="3951" ht="15.75" customHeight="1">
      <c r="A3951" s="3" t="s">
        <v>4175</v>
      </c>
      <c r="B3951" s="4" t="s">
        <v>4175</v>
      </c>
      <c r="D3951" s="3" t="s">
        <v>101</v>
      </c>
      <c r="G3951" s="4">
        <v>58.0</v>
      </c>
      <c r="I3951" s="4">
        <v>0.0</v>
      </c>
      <c r="J3951" s="4">
        <v>56.0</v>
      </c>
      <c r="K3951" s="4">
        <v>0.0</v>
      </c>
      <c r="L3951" s="4">
        <v>0.0</v>
      </c>
      <c r="M3951" s="5"/>
      <c r="O3951" s="6">
        <f t="shared" si="2"/>
        <v>58</v>
      </c>
      <c r="P3951" s="3" t="s">
        <v>180</v>
      </c>
      <c r="Q3951" s="3" t="str">
        <f t="shared" si="3"/>
        <v>LC OTTOBEN</v>
      </c>
      <c r="R3951" s="3">
        <f t="shared" si="4"/>
        <v>58</v>
      </c>
      <c r="S3951" s="3" t="str">
        <f t="shared" si="5"/>
        <v/>
      </c>
      <c r="T3951" s="7">
        <f t="shared" si="6"/>
        <v>58</v>
      </c>
      <c r="U3951" s="8"/>
      <c r="V3951" s="3" t="str">
        <f t="shared" si="7"/>
        <v/>
      </c>
      <c r="AA3951" s="5"/>
      <c r="AH3951" s="5"/>
      <c r="AO3951" s="5"/>
      <c r="AV3951" s="5"/>
    </row>
    <row r="3952" ht="15.75" customHeight="1">
      <c r="A3952" s="3" t="s">
        <v>4176</v>
      </c>
      <c r="B3952" s="4" t="s">
        <v>4176</v>
      </c>
      <c r="D3952" s="3" t="s">
        <v>101</v>
      </c>
      <c r="G3952" s="4">
        <v>58.0</v>
      </c>
      <c r="I3952" s="4">
        <v>0.0</v>
      </c>
      <c r="J3952" s="4">
        <v>55.0</v>
      </c>
      <c r="K3952" s="4">
        <v>0.0</v>
      </c>
      <c r="L3952" s="4">
        <v>0.0</v>
      </c>
      <c r="O3952" s="6">
        <f t="shared" si="2"/>
        <v>58</v>
      </c>
      <c r="P3952" s="3" t="s">
        <v>180</v>
      </c>
      <c r="Q3952" s="3" t="str">
        <f t="shared" si="3"/>
        <v>LC OTTOBEN</v>
      </c>
      <c r="R3952" s="3">
        <f t="shared" si="4"/>
        <v>58</v>
      </c>
      <c r="S3952" s="3" t="str">
        <f t="shared" si="5"/>
        <v/>
      </c>
      <c r="T3952" s="7">
        <f t="shared" si="6"/>
        <v>58</v>
      </c>
      <c r="U3952" s="8"/>
      <c r="V3952" s="3" t="str">
        <f t="shared" si="7"/>
        <v/>
      </c>
      <c r="AA3952" s="5"/>
      <c r="AH3952" s="5"/>
      <c r="AO3952" s="5"/>
      <c r="AV3952" s="5"/>
    </row>
    <row r="3953" ht="15.75" customHeight="1">
      <c r="A3953" s="3" t="s">
        <v>4177</v>
      </c>
      <c r="B3953" s="4" t="s">
        <v>4177</v>
      </c>
      <c r="D3953" s="3" t="s">
        <v>101</v>
      </c>
      <c r="G3953" s="4">
        <v>57.0</v>
      </c>
      <c r="I3953" s="4">
        <v>3.0</v>
      </c>
      <c r="J3953" s="4">
        <v>52.0</v>
      </c>
      <c r="K3953" s="4">
        <v>0.0</v>
      </c>
      <c r="L3953" s="4">
        <v>0.0</v>
      </c>
      <c r="O3953" s="6">
        <f t="shared" si="2"/>
        <v>54</v>
      </c>
      <c r="P3953" s="3" t="s">
        <v>180</v>
      </c>
      <c r="Q3953" s="3" t="str">
        <f t="shared" si="3"/>
        <v>LC OTTOBEN</v>
      </c>
      <c r="R3953" s="3">
        <f t="shared" si="4"/>
        <v>54</v>
      </c>
      <c r="S3953" s="3" t="str">
        <f t="shared" si="5"/>
        <v/>
      </c>
      <c r="T3953" s="7">
        <f t="shared" si="6"/>
        <v>54</v>
      </c>
      <c r="U3953" s="8"/>
      <c r="V3953" s="3" t="str">
        <f t="shared" si="7"/>
        <v/>
      </c>
      <c r="AA3953" s="5"/>
      <c r="AH3953" s="5"/>
      <c r="AO3953" s="5"/>
      <c r="AV3953" s="5"/>
    </row>
    <row r="3954" ht="15.75" customHeight="1">
      <c r="A3954" s="3" t="s">
        <v>4178</v>
      </c>
      <c r="B3954" s="4" t="s">
        <v>4178</v>
      </c>
      <c r="D3954" s="3" t="s">
        <v>101</v>
      </c>
      <c r="G3954" s="4">
        <v>64.0</v>
      </c>
      <c r="I3954" s="4">
        <v>0.0</v>
      </c>
      <c r="J3954" s="4">
        <v>30.0</v>
      </c>
      <c r="K3954" s="4">
        <v>0.0</v>
      </c>
      <c r="L3954" s="4">
        <v>0.0</v>
      </c>
      <c r="O3954" s="6">
        <f t="shared" si="2"/>
        <v>64</v>
      </c>
      <c r="P3954" s="3" t="s">
        <v>108</v>
      </c>
      <c r="Q3954" s="3" t="str">
        <f t="shared" si="3"/>
        <v>LC DINING CHAIRS</v>
      </c>
      <c r="R3954" s="3">
        <f t="shared" si="4"/>
        <v>64</v>
      </c>
      <c r="S3954" s="3" t="str">
        <f t="shared" si="5"/>
        <v/>
      </c>
      <c r="T3954" s="7">
        <f t="shared" si="6"/>
        <v>64</v>
      </c>
      <c r="U3954" s="8"/>
      <c r="V3954" s="3" t="str">
        <f t="shared" si="7"/>
        <v/>
      </c>
      <c r="AA3954" s="5"/>
      <c r="AH3954" s="5"/>
      <c r="AO3954" s="5"/>
      <c r="AV3954" s="5"/>
    </row>
    <row r="3955" ht="15.75" customHeight="1">
      <c r="A3955" s="3" t="s">
        <v>4179</v>
      </c>
      <c r="B3955" s="4" t="s">
        <v>4179</v>
      </c>
      <c r="D3955" s="3" t="s">
        <v>101</v>
      </c>
      <c r="G3955" s="4">
        <v>60.0</v>
      </c>
      <c r="I3955" s="4">
        <v>0.0</v>
      </c>
      <c r="J3955" s="4">
        <v>28.0</v>
      </c>
      <c r="K3955" s="4">
        <v>0.0</v>
      </c>
      <c r="L3955" s="4">
        <v>0.0</v>
      </c>
      <c r="O3955" s="6">
        <f t="shared" si="2"/>
        <v>60</v>
      </c>
      <c r="P3955" s="3" t="s">
        <v>108</v>
      </c>
      <c r="Q3955" s="3" t="str">
        <f t="shared" si="3"/>
        <v>LC DINING CHAIRS</v>
      </c>
      <c r="R3955" s="3">
        <f t="shared" si="4"/>
        <v>60</v>
      </c>
      <c r="S3955" s="3" t="str">
        <f t="shared" si="5"/>
        <v/>
      </c>
      <c r="T3955" s="7">
        <f t="shared" si="6"/>
        <v>60</v>
      </c>
      <c r="U3955" s="8"/>
      <c r="V3955" s="3" t="str">
        <f t="shared" si="7"/>
        <v/>
      </c>
      <c r="AA3955" s="5"/>
      <c r="AH3955" s="5"/>
      <c r="AO3955" s="5"/>
      <c r="AV3955" s="5"/>
    </row>
    <row r="3956" ht="15.75" customHeight="1">
      <c r="A3956" s="3" t="s">
        <v>4180</v>
      </c>
      <c r="B3956" s="4" t="s">
        <v>4180</v>
      </c>
      <c r="D3956" s="3" t="s">
        <v>101</v>
      </c>
      <c r="G3956" s="4">
        <v>54.0</v>
      </c>
      <c r="I3956" s="4">
        <v>0.0</v>
      </c>
      <c r="J3956" s="4">
        <v>23.0</v>
      </c>
      <c r="K3956" s="4">
        <v>0.0</v>
      </c>
      <c r="L3956" s="4">
        <v>0.0</v>
      </c>
      <c r="O3956" s="6">
        <f t="shared" si="2"/>
        <v>54</v>
      </c>
      <c r="P3956" s="3" t="s">
        <v>108</v>
      </c>
      <c r="Q3956" s="3" t="str">
        <f t="shared" si="3"/>
        <v>LC DINING CHAIRS</v>
      </c>
      <c r="R3956" s="3">
        <f t="shared" si="4"/>
        <v>54</v>
      </c>
      <c r="S3956" s="3" t="str">
        <f t="shared" si="5"/>
        <v/>
      </c>
      <c r="T3956" s="7">
        <f t="shared" si="6"/>
        <v>54</v>
      </c>
      <c r="U3956" s="8"/>
      <c r="V3956" s="3" t="str">
        <f t="shared" si="7"/>
        <v/>
      </c>
      <c r="AA3956" s="5"/>
      <c r="AH3956" s="5"/>
      <c r="AO3956" s="5"/>
      <c r="AV3956" s="5"/>
    </row>
    <row r="3957" ht="15.75" customHeight="1">
      <c r="A3957" s="3" t="s">
        <v>4181</v>
      </c>
      <c r="B3957" s="4" t="s">
        <v>4181</v>
      </c>
      <c r="D3957" s="3" t="s">
        <v>101</v>
      </c>
      <c r="G3957" s="4">
        <v>62.0</v>
      </c>
      <c r="I3957" s="4">
        <v>0.0</v>
      </c>
      <c r="J3957" s="4">
        <v>29.0</v>
      </c>
      <c r="K3957" s="4">
        <v>0.0</v>
      </c>
      <c r="L3957" s="4">
        <v>0.0</v>
      </c>
      <c r="O3957" s="6">
        <f t="shared" si="2"/>
        <v>62</v>
      </c>
      <c r="P3957" s="3" t="s">
        <v>108</v>
      </c>
      <c r="Q3957" s="3" t="str">
        <f t="shared" si="3"/>
        <v>LC DINING CHAIRS</v>
      </c>
      <c r="R3957" s="3">
        <f t="shared" si="4"/>
        <v>62</v>
      </c>
      <c r="S3957" s="3" t="str">
        <f t="shared" si="5"/>
        <v/>
      </c>
      <c r="T3957" s="7">
        <f t="shared" si="6"/>
        <v>62</v>
      </c>
      <c r="U3957" s="8"/>
      <c r="V3957" s="3" t="str">
        <f t="shared" si="7"/>
        <v/>
      </c>
      <c r="AA3957" s="5"/>
      <c r="AH3957" s="5"/>
      <c r="AO3957" s="5"/>
      <c r="AV3957" s="5"/>
    </row>
    <row r="3958" ht="15.75" customHeight="1">
      <c r="A3958" s="3" t="s">
        <v>4182</v>
      </c>
      <c r="B3958" s="4" t="s">
        <v>4182</v>
      </c>
      <c r="D3958" s="3" t="s">
        <v>101</v>
      </c>
      <c r="G3958" s="4">
        <v>15.0</v>
      </c>
      <c r="I3958" s="4">
        <v>0.0</v>
      </c>
      <c r="J3958" s="4">
        <v>14.0</v>
      </c>
      <c r="K3958" s="4">
        <v>0.0</v>
      </c>
      <c r="L3958" s="4">
        <v>0.0</v>
      </c>
      <c r="O3958" s="6">
        <f t="shared" si="2"/>
        <v>15</v>
      </c>
      <c r="P3958" s="3" t="s">
        <v>144</v>
      </c>
      <c r="Q3958" s="3" t="str">
        <f t="shared" si="3"/>
        <v>LC DINING TABLES</v>
      </c>
      <c r="R3958" s="3">
        <f t="shared" si="4"/>
        <v>15</v>
      </c>
      <c r="S3958" s="3" t="str">
        <f t="shared" si="5"/>
        <v/>
      </c>
      <c r="T3958" s="7">
        <f t="shared" si="6"/>
        <v>15</v>
      </c>
      <c r="U3958" s="8"/>
      <c r="V3958" s="3" t="str">
        <f t="shared" si="7"/>
        <v/>
      </c>
      <c r="AA3958" s="5"/>
      <c r="AH3958" s="5"/>
      <c r="AO3958" s="5"/>
      <c r="AV3958" s="5"/>
    </row>
    <row r="3959" ht="15.75" customHeight="1">
      <c r="A3959" s="3" t="s">
        <v>4183</v>
      </c>
      <c r="B3959" s="4" t="s">
        <v>4183</v>
      </c>
      <c r="D3959" s="3" t="s">
        <v>101</v>
      </c>
      <c r="G3959" s="4">
        <v>13.0</v>
      </c>
      <c r="I3959" s="4">
        <v>0.0</v>
      </c>
      <c r="J3959" s="4">
        <v>11.0</v>
      </c>
      <c r="K3959" s="4">
        <v>0.0</v>
      </c>
      <c r="L3959" s="4">
        <v>0.0</v>
      </c>
      <c r="O3959" s="6">
        <f t="shared" si="2"/>
        <v>13</v>
      </c>
      <c r="P3959" s="3" t="s">
        <v>144</v>
      </c>
      <c r="Q3959" s="3" t="str">
        <f t="shared" si="3"/>
        <v>LC DINING TABLES</v>
      </c>
      <c r="R3959" s="3">
        <f t="shared" si="4"/>
        <v>13</v>
      </c>
      <c r="S3959" s="3" t="str">
        <f t="shared" si="5"/>
        <v/>
      </c>
      <c r="T3959" s="7">
        <f t="shared" si="6"/>
        <v>13</v>
      </c>
      <c r="U3959" s="8"/>
      <c r="V3959" s="3" t="str">
        <f t="shared" si="7"/>
        <v/>
      </c>
      <c r="AA3959" s="5"/>
      <c r="AH3959" s="5"/>
      <c r="AO3959" s="5"/>
      <c r="AV3959" s="5"/>
    </row>
    <row r="3960" ht="15.75" customHeight="1">
      <c r="A3960" s="3" t="s">
        <v>4184</v>
      </c>
      <c r="B3960" s="4" t="s">
        <v>4184</v>
      </c>
      <c r="D3960" s="3" t="s">
        <v>101</v>
      </c>
      <c r="G3960" s="4">
        <v>4.0</v>
      </c>
      <c r="I3960" s="4"/>
      <c r="J3960" s="4"/>
      <c r="K3960" s="4"/>
      <c r="L3960" s="4"/>
      <c r="M3960" s="5">
        <v>45261.0</v>
      </c>
      <c r="N3960" s="3">
        <v>30.0</v>
      </c>
      <c r="O3960" s="6">
        <f t="shared" si="2"/>
        <v>4</v>
      </c>
      <c r="P3960" s="3" t="s">
        <v>144</v>
      </c>
      <c r="Q3960" s="3" t="str">
        <f t="shared" si="3"/>
        <v>LC DINING TABLES</v>
      </c>
      <c r="R3960" s="3">
        <f t="shared" si="4"/>
        <v>4</v>
      </c>
      <c r="S3960" s="3" t="str">
        <f t="shared" si="5"/>
        <v/>
      </c>
      <c r="T3960" s="7">
        <f t="shared" si="6"/>
        <v>4</v>
      </c>
      <c r="U3960" s="8"/>
      <c r="V3960" s="3">
        <f t="shared" si="7"/>
        <v>30</v>
      </c>
      <c r="AA3960" s="5"/>
      <c r="AH3960" s="5"/>
      <c r="AO3960" s="5"/>
      <c r="AV3960" s="5"/>
    </row>
    <row r="3961" ht="15.75" customHeight="1">
      <c r="A3961" s="3" t="s">
        <v>4185</v>
      </c>
      <c r="B3961" s="4" t="s">
        <v>4185</v>
      </c>
      <c r="D3961" s="3" t="s">
        <v>101</v>
      </c>
      <c r="G3961" s="4">
        <v>0.0</v>
      </c>
      <c r="I3961" s="4"/>
      <c r="J3961" s="4"/>
      <c r="K3961" s="4"/>
      <c r="L3961" s="4"/>
      <c r="O3961" s="6">
        <f t="shared" si="2"/>
        <v>0</v>
      </c>
      <c r="P3961" s="3" t="s">
        <v>108</v>
      </c>
      <c r="Q3961" s="3" t="str">
        <f t="shared" si="3"/>
        <v>LC DINING CHAIRS</v>
      </c>
      <c r="R3961" s="3">
        <f t="shared" si="4"/>
        <v>0</v>
      </c>
      <c r="S3961" s="3" t="str">
        <f t="shared" si="5"/>
        <v/>
      </c>
      <c r="T3961" s="7">
        <f t="shared" si="6"/>
        <v>0</v>
      </c>
      <c r="U3961" s="8"/>
      <c r="V3961" s="3" t="str">
        <f t="shared" si="7"/>
        <v/>
      </c>
      <c r="AA3961" s="5"/>
      <c r="AH3961" s="5"/>
      <c r="AO3961" s="5"/>
      <c r="AV3961" s="5"/>
    </row>
    <row r="3962" ht="15.75" customHeight="1">
      <c r="A3962" s="3" t="s">
        <v>4186</v>
      </c>
      <c r="B3962" s="4" t="s">
        <v>4186</v>
      </c>
      <c r="D3962" s="3" t="s">
        <v>101</v>
      </c>
      <c r="G3962" s="4">
        <v>0.0</v>
      </c>
      <c r="I3962" s="4"/>
      <c r="J3962" s="4"/>
      <c r="K3962" s="4"/>
      <c r="L3962" s="4"/>
      <c r="O3962" s="6">
        <f t="shared" si="2"/>
        <v>0</v>
      </c>
      <c r="P3962" s="3" t="s">
        <v>108</v>
      </c>
      <c r="Q3962" s="3" t="str">
        <f t="shared" si="3"/>
        <v>LC DINING CHAIRS</v>
      </c>
      <c r="R3962" s="3">
        <f t="shared" si="4"/>
        <v>0</v>
      </c>
      <c r="S3962" s="3" t="str">
        <f t="shared" si="5"/>
        <v/>
      </c>
      <c r="T3962" s="7">
        <f t="shared" si="6"/>
        <v>0</v>
      </c>
      <c r="U3962" s="8"/>
      <c r="V3962" s="3" t="str">
        <f t="shared" si="7"/>
        <v/>
      </c>
      <c r="AA3962" s="5"/>
      <c r="AH3962" s="5"/>
      <c r="AO3962" s="5"/>
      <c r="AV3962" s="5"/>
    </row>
    <row r="3963" ht="15.75" customHeight="1">
      <c r="A3963" s="3" t="s">
        <v>4187</v>
      </c>
      <c r="B3963" s="4" t="s">
        <v>4187</v>
      </c>
      <c r="D3963" s="3" t="s">
        <v>101</v>
      </c>
      <c r="G3963" s="4">
        <v>0.0</v>
      </c>
      <c r="I3963" s="4"/>
      <c r="J3963" s="4"/>
      <c r="K3963" s="4"/>
      <c r="L3963" s="4"/>
      <c r="O3963" s="6">
        <f t="shared" si="2"/>
        <v>0</v>
      </c>
      <c r="P3963" s="3" t="s">
        <v>108</v>
      </c>
      <c r="Q3963" s="3" t="str">
        <f t="shared" si="3"/>
        <v>LC DINING CHAIRS</v>
      </c>
      <c r="R3963" s="3">
        <f t="shared" si="4"/>
        <v>0</v>
      </c>
      <c r="S3963" s="3" t="str">
        <f t="shared" si="5"/>
        <v/>
      </c>
      <c r="T3963" s="7">
        <f t="shared" si="6"/>
        <v>0</v>
      </c>
      <c r="U3963" s="8"/>
      <c r="V3963" s="3" t="str">
        <f t="shared" si="7"/>
        <v/>
      </c>
      <c r="AA3963" s="5"/>
      <c r="AH3963" s="5"/>
      <c r="AO3963" s="5"/>
      <c r="AV3963" s="5"/>
    </row>
    <row r="3964" ht="15.75" customHeight="1">
      <c r="A3964" s="3" t="s">
        <v>4188</v>
      </c>
      <c r="B3964" s="4" t="s">
        <v>4188</v>
      </c>
      <c r="D3964" s="3" t="s">
        <v>101</v>
      </c>
      <c r="G3964" s="4">
        <v>1.0</v>
      </c>
      <c r="I3964" s="4"/>
      <c r="J3964" s="4"/>
      <c r="K3964" s="4"/>
      <c r="L3964" s="4"/>
      <c r="O3964" s="6">
        <f t="shared" si="2"/>
        <v>1</v>
      </c>
      <c r="P3964" s="3" t="s">
        <v>108</v>
      </c>
      <c r="Q3964" s="3" t="str">
        <f t="shared" si="3"/>
        <v>LC DINING CHAIRS</v>
      </c>
      <c r="R3964" s="3">
        <f t="shared" si="4"/>
        <v>1</v>
      </c>
      <c r="S3964" s="3" t="str">
        <f t="shared" si="5"/>
        <v/>
      </c>
      <c r="T3964" s="7">
        <f t="shared" si="6"/>
        <v>1</v>
      </c>
      <c r="U3964" s="8"/>
      <c r="V3964" s="3" t="str">
        <f t="shared" si="7"/>
        <v/>
      </c>
      <c r="AA3964" s="5"/>
      <c r="AH3964" s="5"/>
      <c r="AO3964" s="5"/>
      <c r="AV3964" s="5"/>
    </row>
    <row r="3965" ht="15.75" customHeight="1">
      <c r="A3965" s="3" t="s">
        <v>4189</v>
      </c>
      <c r="B3965" s="4" t="s">
        <v>4189</v>
      </c>
      <c r="D3965" s="3" t="s">
        <v>101</v>
      </c>
      <c r="G3965" s="4">
        <v>1.0</v>
      </c>
      <c r="I3965" s="4"/>
      <c r="J3965" s="4"/>
      <c r="K3965" s="4"/>
      <c r="L3965" s="4"/>
      <c r="O3965" s="6">
        <f t="shared" si="2"/>
        <v>1</v>
      </c>
      <c r="P3965" s="3" t="s">
        <v>137</v>
      </c>
      <c r="Q3965" s="3" t="str">
        <f t="shared" si="3"/>
        <v>LC BARSTL</v>
      </c>
      <c r="R3965" s="3">
        <f t="shared" si="4"/>
        <v>1</v>
      </c>
      <c r="S3965" s="3" t="str">
        <f t="shared" si="5"/>
        <v/>
      </c>
      <c r="T3965" s="7">
        <f t="shared" si="6"/>
        <v>1</v>
      </c>
      <c r="U3965" s="8"/>
      <c r="V3965" s="3" t="str">
        <f t="shared" si="7"/>
        <v/>
      </c>
      <c r="AA3965" s="5"/>
      <c r="AH3965" s="5"/>
      <c r="AO3965" s="5"/>
      <c r="AV3965" s="5"/>
    </row>
    <row r="3966" ht="15.75" customHeight="1">
      <c r="A3966" s="3" t="s">
        <v>4190</v>
      </c>
      <c r="B3966" s="4" t="s">
        <v>4190</v>
      </c>
      <c r="D3966" s="3" t="s">
        <v>101</v>
      </c>
      <c r="G3966" s="4">
        <v>0.0</v>
      </c>
      <c r="I3966" s="4"/>
      <c r="J3966" s="4"/>
      <c r="K3966" s="4"/>
      <c r="L3966" s="4"/>
      <c r="M3966" s="5">
        <v>45270.0</v>
      </c>
      <c r="N3966" s="3">
        <v>20.0</v>
      </c>
      <c r="O3966" s="6">
        <f t="shared" si="2"/>
        <v>0</v>
      </c>
      <c r="P3966" s="3" t="s">
        <v>137</v>
      </c>
      <c r="Q3966" s="3" t="str">
        <f t="shared" si="3"/>
        <v>LC BARSTL</v>
      </c>
      <c r="R3966" s="3">
        <f t="shared" si="4"/>
        <v>0</v>
      </c>
      <c r="S3966" s="3" t="str">
        <f t="shared" si="5"/>
        <v/>
      </c>
      <c r="T3966" s="7">
        <f t="shared" si="6"/>
        <v>0</v>
      </c>
      <c r="U3966" s="8"/>
      <c r="V3966" s="3">
        <f t="shared" si="7"/>
        <v>20</v>
      </c>
      <c r="AA3966" s="5"/>
      <c r="AH3966" s="5"/>
      <c r="AO3966" s="5"/>
      <c r="AV3966" s="5"/>
    </row>
    <row r="3967" ht="15.75" customHeight="1">
      <c r="A3967" s="3" t="s">
        <v>4191</v>
      </c>
      <c r="B3967" s="4" t="s">
        <v>4191</v>
      </c>
      <c r="D3967" s="3" t="s">
        <v>101</v>
      </c>
      <c r="G3967" s="4">
        <v>0.0</v>
      </c>
      <c r="I3967" s="4"/>
      <c r="J3967" s="4"/>
      <c r="K3967" s="4"/>
      <c r="L3967" s="4"/>
      <c r="M3967" s="5">
        <v>45270.0</v>
      </c>
      <c r="N3967" s="3">
        <v>20.0</v>
      </c>
      <c r="O3967" s="6">
        <f t="shared" si="2"/>
        <v>0</v>
      </c>
      <c r="P3967" s="3" t="s">
        <v>137</v>
      </c>
      <c r="Q3967" s="3" t="str">
        <f t="shared" si="3"/>
        <v>LC BARSTL</v>
      </c>
      <c r="R3967" s="3">
        <f t="shared" si="4"/>
        <v>0</v>
      </c>
      <c r="S3967" s="3" t="str">
        <f t="shared" si="5"/>
        <v/>
      </c>
      <c r="T3967" s="7">
        <f t="shared" si="6"/>
        <v>0</v>
      </c>
      <c r="U3967" s="8"/>
      <c r="V3967" s="3">
        <f t="shared" si="7"/>
        <v>20</v>
      </c>
      <c r="AA3967" s="5"/>
      <c r="AH3967" s="5"/>
      <c r="AO3967" s="5"/>
      <c r="AV3967" s="5"/>
    </row>
    <row r="3968" ht="15.75" customHeight="1">
      <c r="A3968" s="3" t="s">
        <v>4192</v>
      </c>
      <c r="B3968" s="4" t="s">
        <v>4192</v>
      </c>
      <c r="D3968" s="3" t="s">
        <v>101</v>
      </c>
      <c r="G3968" s="4">
        <v>0.0</v>
      </c>
      <c r="I3968" s="4"/>
      <c r="J3968" s="4"/>
      <c r="K3968" s="4"/>
      <c r="L3968" s="4"/>
      <c r="M3968" s="5">
        <v>45270.0</v>
      </c>
      <c r="N3968" s="3">
        <v>20.0</v>
      </c>
      <c r="O3968" s="6">
        <f t="shared" si="2"/>
        <v>0</v>
      </c>
      <c r="P3968" s="3" t="s">
        <v>137</v>
      </c>
      <c r="Q3968" s="3" t="str">
        <f t="shared" si="3"/>
        <v>LC BARSTL</v>
      </c>
      <c r="R3968" s="3">
        <f t="shared" si="4"/>
        <v>0</v>
      </c>
      <c r="S3968" s="3" t="str">
        <f t="shared" si="5"/>
        <v/>
      </c>
      <c r="T3968" s="7">
        <f t="shared" si="6"/>
        <v>0</v>
      </c>
      <c r="U3968" s="8"/>
      <c r="V3968" s="3">
        <f t="shared" si="7"/>
        <v>20</v>
      </c>
      <c r="AA3968" s="5"/>
      <c r="AH3968" s="5"/>
      <c r="AO3968" s="5"/>
      <c r="AV3968" s="5"/>
    </row>
    <row r="3969" ht="15.75" customHeight="1">
      <c r="A3969" s="3" t="s">
        <v>4193</v>
      </c>
      <c r="B3969" s="4" t="s">
        <v>4193</v>
      </c>
      <c r="D3969" s="3" t="s">
        <v>101</v>
      </c>
      <c r="G3969" s="4">
        <v>0.0</v>
      </c>
      <c r="I3969" s="4"/>
      <c r="J3969" s="4"/>
      <c r="K3969" s="4"/>
      <c r="L3969" s="4"/>
      <c r="M3969" s="5">
        <v>45270.0</v>
      </c>
      <c r="N3969" s="3">
        <v>20.0</v>
      </c>
      <c r="O3969" s="6">
        <f t="shared" si="2"/>
        <v>0</v>
      </c>
      <c r="P3969" s="3" t="s">
        <v>137</v>
      </c>
      <c r="Q3969" s="3" t="str">
        <f t="shared" si="3"/>
        <v>LC BARSTL</v>
      </c>
      <c r="R3969" s="3">
        <f t="shared" si="4"/>
        <v>0</v>
      </c>
      <c r="S3969" s="3" t="str">
        <f t="shared" si="5"/>
        <v/>
      </c>
      <c r="T3969" s="7">
        <f t="shared" si="6"/>
        <v>0</v>
      </c>
      <c r="U3969" s="8"/>
      <c r="V3969" s="3">
        <f t="shared" si="7"/>
        <v>20</v>
      </c>
      <c r="AA3969" s="5"/>
      <c r="AH3969" s="5"/>
      <c r="AO3969" s="5"/>
      <c r="AV3969" s="5"/>
    </row>
    <row r="3970" ht="15.75" customHeight="1">
      <c r="A3970" s="3" t="s">
        <v>4194</v>
      </c>
      <c r="B3970" s="4" t="s">
        <v>4194</v>
      </c>
      <c r="D3970" s="3" t="s">
        <v>101</v>
      </c>
      <c r="G3970" s="4"/>
      <c r="I3970" s="4"/>
      <c r="J3970" s="4"/>
      <c r="K3970" s="4"/>
      <c r="L3970" s="4"/>
      <c r="O3970" s="6">
        <f t="shared" si="2"/>
        <v>0</v>
      </c>
      <c r="Q3970" s="3" t="str">
        <f t="shared" si="3"/>
        <v/>
      </c>
      <c r="R3970" s="3">
        <f t="shared" si="4"/>
        <v>0</v>
      </c>
      <c r="S3970" s="3" t="str">
        <f t="shared" si="5"/>
        <v/>
      </c>
      <c r="T3970" s="7">
        <f t="shared" si="6"/>
        <v>0</v>
      </c>
      <c r="U3970" s="8"/>
      <c r="V3970" s="3" t="str">
        <f t="shared" si="7"/>
        <v/>
      </c>
      <c r="AA3970" s="5"/>
      <c r="AH3970" s="5"/>
      <c r="AO3970" s="5"/>
      <c r="AV3970" s="5"/>
    </row>
    <row r="3971" ht="15.75" customHeight="1">
      <c r="A3971" s="3" t="s">
        <v>4195</v>
      </c>
      <c r="B3971" s="4" t="s">
        <v>4195</v>
      </c>
      <c r="D3971" s="3" t="s">
        <v>101</v>
      </c>
      <c r="G3971" s="4"/>
      <c r="I3971" s="4"/>
      <c r="J3971" s="4"/>
      <c r="K3971" s="4"/>
      <c r="L3971" s="4"/>
      <c r="O3971" s="6">
        <f t="shared" si="2"/>
        <v>0</v>
      </c>
      <c r="Q3971" s="3" t="str">
        <f t="shared" si="3"/>
        <v/>
      </c>
      <c r="R3971" s="3">
        <f t="shared" si="4"/>
        <v>0</v>
      </c>
      <c r="S3971" s="3" t="str">
        <f t="shared" si="5"/>
        <v/>
      </c>
      <c r="T3971" s="7">
        <f t="shared" si="6"/>
        <v>0</v>
      </c>
      <c r="U3971" s="8"/>
      <c r="V3971" s="3" t="str">
        <f t="shared" si="7"/>
        <v/>
      </c>
      <c r="AA3971" s="5"/>
      <c r="AH3971" s="5"/>
      <c r="AO3971" s="5"/>
      <c r="AV3971" s="5"/>
    </row>
    <row r="3972" ht="15.75" customHeight="1">
      <c r="A3972" s="3" t="s">
        <v>4196</v>
      </c>
      <c r="B3972" s="4" t="s">
        <v>4196</v>
      </c>
      <c r="D3972" s="3" t="s">
        <v>101</v>
      </c>
      <c r="G3972" s="4"/>
      <c r="I3972" s="4"/>
      <c r="J3972" s="4"/>
      <c r="K3972" s="4"/>
      <c r="L3972" s="4"/>
      <c r="O3972" s="6">
        <f t="shared" si="2"/>
        <v>0</v>
      </c>
      <c r="Q3972" s="3" t="str">
        <f t="shared" si="3"/>
        <v/>
      </c>
      <c r="R3972" s="3">
        <f t="shared" si="4"/>
        <v>0</v>
      </c>
      <c r="S3972" s="3" t="str">
        <f t="shared" si="5"/>
        <v/>
      </c>
      <c r="T3972" s="7">
        <f t="shared" si="6"/>
        <v>0</v>
      </c>
      <c r="U3972" s="8"/>
      <c r="V3972" s="3" t="str">
        <f t="shared" si="7"/>
        <v/>
      </c>
      <c r="AA3972" s="5"/>
      <c r="AH3972" s="5"/>
      <c r="AO3972" s="5"/>
      <c r="AV3972" s="5"/>
    </row>
    <row r="3973" ht="15.75" customHeight="1">
      <c r="A3973" s="3" t="s">
        <v>4197</v>
      </c>
      <c r="B3973" s="4" t="s">
        <v>4197</v>
      </c>
      <c r="D3973" s="3" t="s">
        <v>101</v>
      </c>
      <c r="G3973" s="4">
        <v>1.0</v>
      </c>
      <c r="I3973" s="4"/>
      <c r="J3973" s="4"/>
      <c r="K3973" s="4"/>
      <c r="L3973" s="4"/>
      <c r="O3973" s="6">
        <f t="shared" si="2"/>
        <v>1</v>
      </c>
      <c r="P3973" s="3" t="s">
        <v>112</v>
      </c>
      <c r="Q3973" s="3" t="str">
        <f t="shared" si="3"/>
        <v>Z</v>
      </c>
      <c r="R3973" s="3">
        <f t="shared" si="4"/>
        <v>1</v>
      </c>
      <c r="S3973" s="3" t="str">
        <f t="shared" si="5"/>
        <v/>
      </c>
      <c r="T3973" s="7">
        <f t="shared" si="6"/>
        <v>1</v>
      </c>
      <c r="U3973" s="8"/>
      <c r="V3973" s="3" t="str">
        <f t="shared" si="7"/>
        <v/>
      </c>
      <c r="AA3973" s="5"/>
      <c r="AH3973" s="5"/>
      <c r="AO3973" s="5"/>
      <c r="AV3973" s="5"/>
    </row>
    <row r="3974" ht="15.75" customHeight="1">
      <c r="A3974" s="3" t="s">
        <v>4198</v>
      </c>
      <c r="B3974" s="4" t="s">
        <v>4198</v>
      </c>
      <c r="D3974" s="3" t="s">
        <v>101</v>
      </c>
      <c r="G3974" s="4">
        <v>0.0</v>
      </c>
      <c r="H3974" s="3">
        <v>13.0</v>
      </c>
      <c r="I3974" s="4"/>
      <c r="J3974" s="4"/>
      <c r="K3974" s="4"/>
      <c r="L3974" s="4"/>
      <c r="M3974" s="5">
        <v>45264.0</v>
      </c>
      <c r="O3974" s="6">
        <f t="shared" si="2"/>
        <v>0</v>
      </c>
      <c r="P3974" s="3" t="s">
        <v>102</v>
      </c>
      <c r="Q3974" s="3" t="str">
        <f t="shared" si="3"/>
        <v>OD</v>
      </c>
      <c r="R3974" s="3">
        <f t="shared" si="4"/>
        <v>0</v>
      </c>
      <c r="S3974" s="3">
        <f t="shared" si="5"/>
        <v>13</v>
      </c>
      <c r="T3974" s="7">
        <f t="shared" si="6"/>
        <v>0</v>
      </c>
      <c r="U3974" s="8"/>
      <c r="V3974" s="3" t="str">
        <f t="shared" si="7"/>
        <v/>
      </c>
      <c r="AA3974" s="5"/>
      <c r="AH3974" s="5"/>
      <c r="AO3974" s="5"/>
      <c r="AV3974" s="5"/>
    </row>
    <row r="3975" ht="15.75" customHeight="1">
      <c r="A3975" s="3" t="s">
        <v>4199</v>
      </c>
      <c r="B3975" s="4" t="s">
        <v>4199</v>
      </c>
      <c r="D3975" s="3" t="s">
        <v>101</v>
      </c>
      <c r="G3975" s="4">
        <v>0.0</v>
      </c>
      <c r="H3975" s="3">
        <v>13.0</v>
      </c>
      <c r="I3975" s="4"/>
      <c r="J3975" s="4"/>
      <c r="K3975" s="4"/>
      <c r="L3975" s="4"/>
      <c r="M3975" s="5">
        <v>45264.0</v>
      </c>
      <c r="O3975" s="6">
        <f t="shared" si="2"/>
        <v>0</v>
      </c>
      <c r="P3975" s="3" t="s">
        <v>102</v>
      </c>
      <c r="Q3975" s="3" t="str">
        <f t="shared" si="3"/>
        <v>OD</v>
      </c>
      <c r="R3975" s="3">
        <f t="shared" si="4"/>
        <v>0</v>
      </c>
      <c r="S3975" s="3">
        <f t="shared" si="5"/>
        <v>13</v>
      </c>
      <c r="T3975" s="7">
        <f t="shared" si="6"/>
        <v>0</v>
      </c>
      <c r="U3975" s="8"/>
      <c r="V3975" s="3" t="str">
        <f t="shared" si="7"/>
        <v/>
      </c>
      <c r="AA3975" s="5"/>
      <c r="AH3975" s="5"/>
      <c r="AO3975" s="5"/>
      <c r="AV3975" s="5"/>
    </row>
    <row r="3976" ht="15.75" customHeight="1">
      <c r="A3976" s="3" t="s">
        <v>4200</v>
      </c>
      <c r="B3976" s="4" t="s">
        <v>4200</v>
      </c>
      <c r="D3976" s="3" t="s">
        <v>101</v>
      </c>
      <c r="G3976" s="4">
        <v>0.0</v>
      </c>
      <c r="H3976" s="3">
        <v>13.0</v>
      </c>
      <c r="I3976" s="4"/>
      <c r="J3976" s="4"/>
      <c r="K3976" s="4"/>
      <c r="L3976" s="4"/>
      <c r="M3976" s="5">
        <v>45264.0</v>
      </c>
      <c r="O3976" s="6">
        <f t="shared" si="2"/>
        <v>0</v>
      </c>
      <c r="P3976" s="3" t="s">
        <v>102</v>
      </c>
      <c r="Q3976" s="3" t="str">
        <f t="shared" si="3"/>
        <v>OD</v>
      </c>
      <c r="R3976" s="3">
        <f t="shared" si="4"/>
        <v>0</v>
      </c>
      <c r="S3976" s="3">
        <f t="shared" si="5"/>
        <v>13</v>
      </c>
      <c r="T3976" s="7">
        <f t="shared" si="6"/>
        <v>0</v>
      </c>
      <c r="U3976" s="8"/>
      <c r="V3976" s="3" t="str">
        <f t="shared" si="7"/>
        <v/>
      </c>
      <c r="AA3976" s="5"/>
      <c r="AH3976" s="5"/>
      <c r="AO3976" s="5"/>
      <c r="AV3976" s="5"/>
    </row>
    <row r="3977" ht="15.75" customHeight="1">
      <c r="A3977" s="3" t="s">
        <v>4201</v>
      </c>
      <c r="B3977" s="4" t="s">
        <v>4201</v>
      </c>
      <c r="D3977" s="3" t="s">
        <v>101</v>
      </c>
      <c r="G3977" s="4">
        <v>0.0</v>
      </c>
      <c r="H3977" s="3">
        <v>13.0</v>
      </c>
      <c r="I3977" s="4"/>
      <c r="J3977" s="4"/>
      <c r="K3977" s="4"/>
      <c r="L3977" s="4"/>
      <c r="M3977" s="5">
        <v>45264.0</v>
      </c>
      <c r="O3977" s="6">
        <f t="shared" si="2"/>
        <v>0</v>
      </c>
      <c r="P3977" s="3" t="s">
        <v>102</v>
      </c>
      <c r="Q3977" s="3" t="str">
        <f t="shared" si="3"/>
        <v>OD</v>
      </c>
      <c r="R3977" s="3">
        <f t="shared" si="4"/>
        <v>0</v>
      </c>
      <c r="S3977" s="3">
        <f t="shared" si="5"/>
        <v>13</v>
      </c>
      <c r="T3977" s="7">
        <f t="shared" si="6"/>
        <v>0</v>
      </c>
      <c r="U3977" s="8"/>
      <c r="V3977" s="3" t="str">
        <f t="shared" si="7"/>
        <v/>
      </c>
      <c r="AA3977" s="5"/>
      <c r="AH3977" s="5"/>
      <c r="AO3977" s="5"/>
      <c r="AV3977" s="5"/>
    </row>
    <row r="3978" ht="15.75" customHeight="1">
      <c r="A3978" s="3" t="s">
        <v>4202</v>
      </c>
      <c r="B3978" s="4" t="s">
        <v>4202</v>
      </c>
      <c r="D3978" s="3" t="s">
        <v>101</v>
      </c>
      <c r="G3978" s="4">
        <v>0.0</v>
      </c>
      <c r="I3978" s="4"/>
      <c r="J3978" s="4"/>
      <c r="K3978" s="4"/>
      <c r="L3978" s="4"/>
      <c r="O3978" s="6">
        <f t="shared" si="2"/>
        <v>0</v>
      </c>
      <c r="P3978" s="3" t="s">
        <v>137</v>
      </c>
      <c r="Q3978" s="3" t="str">
        <f t="shared" si="3"/>
        <v>LC BARSTL</v>
      </c>
      <c r="R3978" s="3">
        <f t="shared" si="4"/>
        <v>0</v>
      </c>
      <c r="S3978" s="3" t="str">
        <f t="shared" si="5"/>
        <v/>
      </c>
      <c r="T3978" s="7">
        <f t="shared" si="6"/>
        <v>0</v>
      </c>
      <c r="U3978" s="8"/>
      <c r="V3978" s="3" t="str">
        <f t="shared" si="7"/>
        <v/>
      </c>
      <c r="AA3978" s="5"/>
      <c r="AH3978" s="5"/>
      <c r="AO3978" s="5"/>
      <c r="AV3978" s="5"/>
    </row>
    <row r="3979" ht="15.75" customHeight="1">
      <c r="A3979" s="3" t="s">
        <v>4203</v>
      </c>
      <c r="B3979" s="4" t="s">
        <v>4203</v>
      </c>
      <c r="D3979" s="3" t="s">
        <v>101</v>
      </c>
      <c r="G3979" s="4">
        <v>0.0</v>
      </c>
      <c r="H3979" s="3">
        <v>1.0</v>
      </c>
      <c r="I3979" s="4"/>
      <c r="J3979" s="4"/>
      <c r="K3979" s="4"/>
      <c r="L3979" s="4"/>
      <c r="M3979" s="5">
        <v>45264.0</v>
      </c>
      <c r="O3979" s="6">
        <f t="shared" si="2"/>
        <v>0</v>
      </c>
      <c r="P3979" s="3" t="s">
        <v>137</v>
      </c>
      <c r="Q3979" s="3" t="str">
        <f t="shared" si="3"/>
        <v>LC BARSTL</v>
      </c>
      <c r="R3979" s="3">
        <f t="shared" si="4"/>
        <v>0</v>
      </c>
      <c r="S3979" s="3">
        <f t="shared" si="5"/>
        <v>1</v>
      </c>
      <c r="T3979" s="7">
        <f t="shared" si="6"/>
        <v>0</v>
      </c>
      <c r="U3979" s="8"/>
      <c r="V3979" s="3" t="str">
        <f t="shared" si="7"/>
        <v/>
      </c>
      <c r="AA3979" s="5"/>
      <c r="AH3979" s="5"/>
      <c r="AO3979" s="5"/>
      <c r="AV3979" s="5"/>
    </row>
    <row r="3980" ht="15.75" customHeight="1">
      <c r="A3980" s="3" t="s">
        <v>4204</v>
      </c>
      <c r="B3980" s="4" t="s">
        <v>4204</v>
      </c>
      <c r="D3980" s="3" t="s">
        <v>101</v>
      </c>
      <c r="G3980" s="4">
        <v>0.0</v>
      </c>
      <c r="I3980" s="4"/>
      <c r="J3980" s="4"/>
      <c r="K3980" s="4"/>
      <c r="L3980" s="4"/>
      <c r="O3980" s="6">
        <f t="shared" si="2"/>
        <v>0</v>
      </c>
      <c r="P3980" s="3" t="s">
        <v>137</v>
      </c>
      <c r="Q3980" s="3" t="str">
        <f t="shared" si="3"/>
        <v>LC BARSTL</v>
      </c>
      <c r="R3980" s="3">
        <f t="shared" si="4"/>
        <v>0</v>
      </c>
      <c r="S3980" s="3" t="str">
        <f t="shared" si="5"/>
        <v/>
      </c>
      <c r="T3980" s="7">
        <f t="shared" si="6"/>
        <v>0</v>
      </c>
      <c r="U3980" s="8"/>
      <c r="V3980" s="3" t="str">
        <f t="shared" si="7"/>
        <v/>
      </c>
      <c r="AA3980" s="5"/>
      <c r="AH3980" s="5"/>
      <c r="AO3980" s="5"/>
      <c r="AV3980" s="5"/>
    </row>
    <row r="3981" ht="15.75" customHeight="1">
      <c r="A3981" s="3" t="s">
        <v>4205</v>
      </c>
      <c r="B3981" s="4" t="s">
        <v>4205</v>
      </c>
      <c r="D3981" s="3" t="s">
        <v>101</v>
      </c>
      <c r="G3981" s="4">
        <v>0.0</v>
      </c>
      <c r="H3981" s="3">
        <v>1.0</v>
      </c>
      <c r="I3981" s="4"/>
      <c r="J3981" s="4"/>
      <c r="K3981" s="4"/>
      <c r="L3981" s="4"/>
      <c r="M3981" s="5">
        <v>45264.0</v>
      </c>
      <c r="O3981" s="6">
        <f t="shared" si="2"/>
        <v>0</v>
      </c>
      <c r="P3981" s="3" t="s">
        <v>137</v>
      </c>
      <c r="Q3981" s="3" t="str">
        <f t="shared" si="3"/>
        <v>LC BARSTL</v>
      </c>
      <c r="R3981" s="3">
        <f t="shared" si="4"/>
        <v>0</v>
      </c>
      <c r="S3981" s="3">
        <f t="shared" si="5"/>
        <v>1</v>
      </c>
      <c r="T3981" s="7">
        <f t="shared" si="6"/>
        <v>0</v>
      </c>
      <c r="U3981" s="8"/>
      <c r="V3981" s="3" t="str">
        <f t="shared" si="7"/>
        <v/>
      </c>
      <c r="AA3981" s="5"/>
      <c r="AH3981" s="5"/>
      <c r="AO3981" s="5"/>
      <c r="AV3981" s="5"/>
    </row>
    <row r="3982" ht="15.75" customHeight="1">
      <c r="A3982" s="3" t="s">
        <v>4206</v>
      </c>
      <c r="B3982" s="4" t="s">
        <v>4206</v>
      </c>
      <c r="D3982" s="3" t="s">
        <v>101</v>
      </c>
      <c r="G3982" s="4">
        <v>0.0</v>
      </c>
      <c r="I3982" s="4"/>
      <c r="J3982" s="4"/>
      <c r="K3982" s="4"/>
      <c r="L3982" s="4"/>
      <c r="O3982" s="6">
        <f t="shared" si="2"/>
        <v>0</v>
      </c>
      <c r="P3982" s="3" t="s">
        <v>137</v>
      </c>
      <c r="Q3982" s="3" t="str">
        <f t="shared" si="3"/>
        <v>LC BARSTL</v>
      </c>
      <c r="R3982" s="3">
        <f t="shared" si="4"/>
        <v>0</v>
      </c>
      <c r="S3982" s="3" t="str">
        <f t="shared" si="5"/>
        <v/>
      </c>
      <c r="T3982" s="7">
        <f t="shared" si="6"/>
        <v>0</v>
      </c>
      <c r="U3982" s="8"/>
      <c r="V3982" s="3" t="str">
        <f t="shared" si="7"/>
        <v/>
      </c>
      <c r="AA3982" s="5"/>
      <c r="AH3982" s="5"/>
      <c r="AO3982" s="5"/>
      <c r="AV3982" s="5"/>
    </row>
    <row r="3983" ht="15.75" customHeight="1">
      <c r="A3983" s="3" t="s">
        <v>4207</v>
      </c>
      <c r="B3983" s="4" t="s">
        <v>4207</v>
      </c>
      <c r="D3983" s="3" t="s">
        <v>101</v>
      </c>
      <c r="G3983" s="4">
        <v>0.0</v>
      </c>
      <c r="H3983" s="3">
        <v>1.0</v>
      </c>
      <c r="I3983" s="4"/>
      <c r="J3983" s="4"/>
      <c r="K3983" s="4"/>
      <c r="L3983" s="4"/>
      <c r="M3983" s="5">
        <v>45264.0</v>
      </c>
      <c r="O3983" s="6">
        <f t="shared" si="2"/>
        <v>0</v>
      </c>
      <c r="P3983" s="3" t="s">
        <v>137</v>
      </c>
      <c r="Q3983" s="3" t="str">
        <f t="shared" si="3"/>
        <v>LC BARSTL</v>
      </c>
      <c r="R3983" s="3">
        <f t="shared" si="4"/>
        <v>0</v>
      </c>
      <c r="S3983" s="3">
        <f t="shared" si="5"/>
        <v>1</v>
      </c>
      <c r="T3983" s="7">
        <f t="shared" si="6"/>
        <v>0</v>
      </c>
      <c r="U3983" s="8"/>
      <c r="V3983" s="3" t="str">
        <f t="shared" si="7"/>
        <v/>
      </c>
      <c r="AA3983" s="5"/>
      <c r="AH3983" s="5"/>
      <c r="AO3983" s="5"/>
      <c r="AV3983" s="5"/>
    </row>
    <row r="3984" ht="15.75" customHeight="1">
      <c r="A3984" s="3" t="s">
        <v>4208</v>
      </c>
      <c r="B3984" s="4" t="s">
        <v>4208</v>
      </c>
      <c r="D3984" s="3" t="s">
        <v>101</v>
      </c>
      <c r="G3984" s="4">
        <v>50.0</v>
      </c>
      <c r="H3984" s="3">
        <v>54.0</v>
      </c>
      <c r="I3984" s="4"/>
      <c r="J3984" s="4"/>
      <c r="K3984" s="4"/>
      <c r="L3984" s="4"/>
      <c r="M3984" s="5">
        <v>45249.0</v>
      </c>
      <c r="O3984" s="6">
        <f t="shared" si="2"/>
        <v>50</v>
      </c>
      <c r="P3984" s="3" t="s">
        <v>137</v>
      </c>
      <c r="Q3984" s="3" t="str">
        <f t="shared" si="3"/>
        <v>LC BARSTL</v>
      </c>
      <c r="R3984" s="3">
        <f t="shared" si="4"/>
        <v>50</v>
      </c>
      <c r="S3984" s="3">
        <f t="shared" si="5"/>
        <v>54</v>
      </c>
      <c r="T3984" s="7">
        <f t="shared" si="6"/>
        <v>50</v>
      </c>
      <c r="U3984" s="8"/>
      <c r="V3984" s="3" t="str">
        <f t="shared" si="7"/>
        <v/>
      </c>
      <c r="AA3984" s="5"/>
      <c r="AH3984" s="5"/>
      <c r="AO3984" s="5"/>
      <c r="AV3984" s="5"/>
    </row>
    <row r="3985" ht="15.75" customHeight="1">
      <c r="A3985" s="3" t="s">
        <v>4209</v>
      </c>
      <c r="B3985" s="4" t="s">
        <v>4209</v>
      </c>
      <c r="D3985" s="3" t="s">
        <v>101</v>
      </c>
      <c r="G3985" s="4">
        <v>1.0</v>
      </c>
      <c r="I3985" s="4"/>
      <c r="J3985" s="4"/>
      <c r="K3985" s="4"/>
      <c r="L3985" s="4"/>
      <c r="O3985" s="6">
        <f t="shared" si="2"/>
        <v>1</v>
      </c>
      <c r="P3985" s="3" t="s">
        <v>137</v>
      </c>
      <c r="Q3985" s="3" t="str">
        <f t="shared" si="3"/>
        <v>LC BARSTL</v>
      </c>
      <c r="R3985" s="3">
        <f t="shared" si="4"/>
        <v>1</v>
      </c>
      <c r="S3985" s="3" t="str">
        <f t="shared" si="5"/>
        <v/>
      </c>
      <c r="T3985" s="7">
        <f t="shared" si="6"/>
        <v>1</v>
      </c>
      <c r="U3985" s="8"/>
      <c r="V3985" s="3" t="str">
        <f t="shared" si="7"/>
        <v/>
      </c>
      <c r="AA3985" s="5"/>
      <c r="AH3985" s="5"/>
      <c r="AO3985" s="5"/>
      <c r="AV3985" s="5"/>
    </row>
    <row r="3986" ht="15.75" customHeight="1">
      <c r="A3986" s="3" t="s">
        <v>4210</v>
      </c>
      <c r="B3986" s="4" t="s">
        <v>4210</v>
      </c>
      <c r="D3986" s="3" t="s">
        <v>101</v>
      </c>
      <c r="G3986" s="4">
        <v>0.0</v>
      </c>
      <c r="I3986" s="4"/>
      <c r="J3986" s="4"/>
      <c r="K3986" s="4"/>
      <c r="L3986" s="4"/>
      <c r="M3986" s="5">
        <v>45263.0</v>
      </c>
      <c r="N3986" s="3">
        <v>24.0</v>
      </c>
      <c r="O3986" s="6">
        <f t="shared" si="2"/>
        <v>0</v>
      </c>
      <c r="P3986" s="3" t="s">
        <v>102</v>
      </c>
      <c r="Q3986" s="3" t="str">
        <f t="shared" si="3"/>
        <v>OD</v>
      </c>
      <c r="R3986" s="3">
        <f t="shared" si="4"/>
        <v>0</v>
      </c>
      <c r="S3986" s="3" t="str">
        <f t="shared" si="5"/>
        <v/>
      </c>
      <c r="T3986" s="7">
        <f t="shared" si="6"/>
        <v>0</v>
      </c>
      <c r="U3986" s="8"/>
      <c r="V3986" s="3">
        <f t="shared" si="7"/>
        <v>24</v>
      </c>
      <c r="AA3986" s="5"/>
      <c r="AH3986" s="5"/>
      <c r="AO3986" s="5"/>
      <c r="AV3986" s="5"/>
    </row>
    <row r="3987" ht="15.75" customHeight="1">
      <c r="A3987" s="3" t="s">
        <v>4211</v>
      </c>
      <c r="B3987" s="4" t="s">
        <v>4211</v>
      </c>
      <c r="D3987" s="3" t="s">
        <v>101</v>
      </c>
      <c r="G3987" s="4">
        <v>0.0</v>
      </c>
      <c r="I3987" s="4"/>
      <c r="J3987" s="4"/>
      <c r="K3987" s="4"/>
      <c r="L3987" s="4"/>
      <c r="M3987" s="5">
        <v>45263.0</v>
      </c>
      <c r="N3987" s="3">
        <v>12.0</v>
      </c>
      <c r="O3987" s="6">
        <f t="shared" si="2"/>
        <v>0</v>
      </c>
      <c r="P3987" s="3" t="s">
        <v>102</v>
      </c>
      <c r="Q3987" s="3" t="str">
        <f t="shared" si="3"/>
        <v>OD</v>
      </c>
      <c r="R3987" s="3">
        <f t="shared" si="4"/>
        <v>0</v>
      </c>
      <c r="S3987" s="3" t="str">
        <f t="shared" si="5"/>
        <v/>
      </c>
      <c r="T3987" s="7">
        <f t="shared" si="6"/>
        <v>0</v>
      </c>
      <c r="U3987" s="8"/>
      <c r="V3987" s="3">
        <f t="shared" si="7"/>
        <v>12</v>
      </c>
      <c r="AA3987" s="5"/>
      <c r="AH3987" s="5"/>
      <c r="AO3987" s="5"/>
      <c r="AV3987" s="5"/>
    </row>
    <row r="3988" ht="15.75" customHeight="1">
      <c r="A3988" s="3" t="s">
        <v>4212</v>
      </c>
      <c r="B3988" s="4" t="s">
        <v>4212</v>
      </c>
      <c r="D3988" s="3" t="s">
        <v>101</v>
      </c>
      <c r="G3988" s="4">
        <v>0.0</v>
      </c>
      <c r="I3988" s="4"/>
      <c r="J3988" s="4"/>
      <c r="K3988" s="4"/>
      <c r="L3988" s="4"/>
      <c r="M3988" s="5">
        <v>45264.0</v>
      </c>
      <c r="N3988" s="3">
        <v>8.0</v>
      </c>
      <c r="O3988" s="6">
        <f t="shared" si="2"/>
        <v>0</v>
      </c>
      <c r="P3988" s="3" t="s">
        <v>102</v>
      </c>
      <c r="Q3988" s="3" t="str">
        <f t="shared" si="3"/>
        <v>OD</v>
      </c>
      <c r="R3988" s="3">
        <f t="shared" si="4"/>
        <v>0</v>
      </c>
      <c r="S3988" s="3" t="str">
        <f t="shared" si="5"/>
        <v/>
      </c>
      <c r="T3988" s="7">
        <f t="shared" si="6"/>
        <v>0</v>
      </c>
      <c r="U3988" s="8"/>
      <c r="V3988" s="3">
        <f t="shared" si="7"/>
        <v>8</v>
      </c>
      <c r="AA3988" s="5"/>
      <c r="AH3988" s="5"/>
      <c r="AO3988" s="5"/>
      <c r="AV3988" s="5"/>
    </row>
    <row r="3989" ht="15.75" customHeight="1">
      <c r="A3989" s="3" t="s">
        <v>4213</v>
      </c>
      <c r="B3989" s="4" t="s">
        <v>4213</v>
      </c>
      <c r="D3989" s="3" t="s">
        <v>101</v>
      </c>
      <c r="G3989" s="4">
        <v>0.0</v>
      </c>
      <c r="I3989" s="4"/>
      <c r="J3989" s="4"/>
      <c r="K3989" s="4"/>
      <c r="L3989" s="4"/>
      <c r="M3989" s="5">
        <v>45264.0</v>
      </c>
      <c r="N3989" s="3">
        <v>32.0</v>
      </c>
      <c r="O3989" s="6">
        <f t="shared" si="2"/>
        <v>0</v>
      </c>
      <c r="P3989" s="3" t="s">
        <v>102</v>
      </c>
      <c r="Q3989" s="3" t="str">
        <f t="shared" si="3"/>
        <v>OD</v>
      </c>
      <c r="R3989" s="3">
        <f t="shared" si="4"/>
        <v>0</v>
      </c>
      <c r="S3989" s="3" t="str">
        <f t="shared" si="5"/>
        <v/>
      </c>
      <c r="T3989" s="7">
        <f t="shared" si="6"/>
        <v>0</v>
      </c>
      <c r="U3989" s="8"/>
      <c r="V3989" s="3">
        <f t="shared" si="7"/>
        <v>32</v>
      </c>
      <c r="AA3989" s="5"/>
      <c r="AH3989" s="5"/>
      <c r="AO3989" s="5"/>
      <c r="AV3989" s="5"/>
    </row>
    <row r="3990" ht="15.75" customHeight="1">
      <c r="A3990" s="3" t="s">
        <v>4214</v>
      </c>
      <c r="B3990" s="4" t="s">
        <v>4214</v>
      </c>
      <c r="D3990" s="3" t="s">
        <v>101</v>
      </c>
      <c r="G3990" s="4">
        <v>0.0</v>
      </c>
      <c r="I3990" s="4"/>
      <c r="J3990" s="4"/>
      <c r="K3990" s="4"/>
      <c r="L3990" s="4"/>
      <c r="M3990" s="5">
        <v>45263.0</v>
      </c>
      <c r="N3990" s="3">
        <v>12.0</v>
      </c>
      <c r="O3990" s="6">
        <f t="shared" si="2"/>
        <v>0</v>
      </c>
      <c r="P3990" s="3" t="s">
        <v>102</v>
      </c>
      <c r="Q3990" s="3" t="str">
        <f t="shared" si="3"/>
        <v>OD</v>
      </c>
      <c r="R3990" s="3">
        <f t="shared" si="4"/>
        <v>0</v>
      </c>
      <c r="S3990" s="3" t="str">
        <f t="shared" si="5"/>
        <v/>
      </c>
      <c r="T3990" s="7">
        <f t="shared" si="6"/>
        <v>0</v>
      </c>
      <c r="U3990" s="8"/>
      <c r="V3990" s="3">
        <f t="shared" si="7"/>
        <v>12</v>
      </c>
      <c r="AA3990" s="5"/>
      <c r="AH3990" s="5"/>
      <c r="AO3990" s="5"/>
      <c r="AV3990" s="5"/>
    </row>
    <row r="3991" ht="15.75" customHeight="1">
      <c r="A3991" s="3" t="s">
        <v>4215</v>
      </c>
      <c r="B3991" s="4" t="s">
        <v>4215</v>
      </c>
      <c r="D3991" s="3" t="s">
        <v>101</v>
      </c>
      <c r="G3991" s="4">
        <v>0.0</v>
      </c>
      <c r="I3991" s="4"/>
      <c r="J3991" s="4"/>
      <c r="K3991" s="4"/>
      <c r="L3991" s="4"/>
      <c r="O3991" s="6">
        <f t="shared" si="2"/>
        <v>0</v>
      </c>
      <c r="P3991" s="3" t="s">
        <v>144</v>
      </c>
      <c r="Q3991" s="3" t="str">
        <f t="shared" si="3"/>
        <v>LC DINING TABLES</v>
      </c>
      <c r="R3991" s="3">
        <f t="shared" si="4"/>
        <v>0</v>
      </c>
      <c r="S3991" s="3" t="str">
        <f t="shared" si="5"/>
        <v/>
      </c>
      <c r="T3991" s="7">
        <f t="shared" si="6"/>
        <v>0</v>
      </c>
      <c r="U3991" s="8"/>
      <c r="V3991" s="3" t="str">
        <f t="shared" si="7"/>
        <v/>
      </c>
      <c r="AA3991" s="5"/>
      <c r="AH3991" s="5"/>
      <c r="AO3991" s="5"/>
      <c r="AV3991" s="5"/>
    </row>
    <row r="3992" ht="15.75" customHeight="1">
      <c r="A3992" s="3" t="s">
        <v>4216</v>
      </c>
      <c r="B3992" s="4" t="s">
        <v>4216</v>
      </c>
      <c r="D3992" s="3" t="s">
        <v>101</v>
      </c>
      <c r="G3992" s="4">
        <v>0.0</v>
      </c>
      <c r="H3992" s="3">
        <v>1.0</v>
      </c>
      <c r="I3992" s="4"/>
      <c r="J3992" s="4"/>
      <c r="K3992" s="4"/>
      <c r="L3992" s="4"/>
      <c r="M3992" s="5">
        <v>45264.0</v>
      </c>
      <c r="O3992" s="6">
        <f t="shared" si="2"/>
        <v>0</v>
      </c>
      <c r="P3992" s="3" t="s">
        <v>144</v>
      </c>
      <c r="Q3992" s="3" t="str">
        <f t="shared" si="3"/>
        <v>LC DINING TABLES</v>
      </c>
      <c r="R3992" s="3">
        <f t="shared" si="4"/>
        <v>0</v>
      </c>
      <c r="S3992" s="3">
        <f t="shared" si="5"/>
        <v>1</v>
      </c>
      <c r="T3992" s="7">
        <f t="shared" si="6"/>
        <v>0</v>
      </c>
      <c r="U3992" s="8"/>
      <c r="V3992" s="3" t="str">
        <f t="shared" si="7"/>
        <v/>
      </c>
      <c r="AA3992" s="5"/>
      <c r="AH3992" s="5"/>
      <c r="AO3992" s="5"/>
      <c r="AV3992" s="5"/>
    </row>
    <row r="3993" ht="15.75" customHeight="1">
      <c r="A3993" s="3" t="s">
        <v>4217</v>
      </c>
      <c r="B3993" s="4" t="s">
        <v>4217</v>
      </c>
      <c r="D3993" s="3" t="s">
        <v>101</v>
      </c>
      <c r="G3993" s="4">
        <v>0.0</v>
      </c>
      <c r="H3993" s="3">
        <v>1.0</v>
      </c>
      <c r="I3993" s="4"/>
      <c r="J3993" s="4"/>
      <c r="K3993" s="4"/>
      <c r="L3993" s="4"/>
      <c r="M3993" s="5">
        <v>45264.0</v>
      </c>
      <c r="O3993" s="6">
        <f t="shared" si="2"/>
        <v>0</v>
      </c>
      <c r="P3993" s="3" t="s">
        <v>144</v>
      </c>
      <c r="Q3993" s="3" t="str">
        <f t="shared" si="3"/>
        <v>LC DINING TABLES</v>
      </c>
      <c r="R3993" s="3">
        <f t="shared" si="4"/>
        <v>0</v>
      </c>
      <c r="S3993" s="3">
        <f t="shared" si="5"/>
        <v>1</v>
      </c>
      <c r="T3993" s="7">
        <f t="shared" si="6"/>
        <v>0</v>
      </c>
      <c r="U3993" s="8"/>
      <c r="V3993" s="3" t="str">
        <f t="shared" si="7"/>
        <v/>
      </c>
      <c r="AA3993" s="5"/>
      <c r="AH3993" s="5"/>
      <c r="AO3993" s="5"/>
      <c r="AV3993" s="5"/>
    </row>
    <row r="3994" ht="15.75" customHeight="1">
      <c r="A3994" s="3" t="s">
        <v>4218</v>
      </c>
      <c r="B3994" s="4" t="s">
        <v>4218</v>
      </c>
      <c r="D3994" s="3" t="s">
        <v>101</v>
      </c>
      <c r="G3994" s="4">
        <v>0.0</v>
      </c>
      <c r="I3994" s="4"/>
      <c r="J3994" s="4"/>
      <c r="K3994" s="4"/>
      <c r="L3994" s="4"/>
      <c r="O3994" s="6">
        <f t="shared" si="2"/>
        <v>0</v>
      </c>
      <c r="P3994" s="3" t="s">
        <v>144</v>
      </c>
      <c r="Q3994" s="3" t="str">
        <f t="shared" si="3"/>
        <v>LC DINING TABLES</v>
      </c>
      <c r="R3994" s="3">
        <f t="shared" si="4"/>
        <v>0</v>
      </c>
      <c r="S3994" s="3" t="str">
        <f t="shared" si="5"/>
        <v/>
      </c>
      <c r="T3994" s="7">
        <f t="shared" si="6"/>
        <v>0</v>
      </c>
      <c r="U3994" s="8"/>
      <c r="V3994" s="3" t="str">
        <f t="shared" si="7"/>
        <v/>
      </c>
      <c r="AA3994" s="5"/>
      <c r="AH3994" s="5"/>
      <c r="AO3994" s="5"/>
      <c r="AV3994" s="5"/>
    </row>
    <row r="3995" ht="15.75" customHeight="1">
      <c r="A3995" s="3" t="s">
        <v>4219</v>
      </c>
      <c r="B3995" s="4" t="s">
        <v>4219</v>
      </c>
      <c r="D3995" s="3" t="s">
        <v>101</v>
      </c>
      <c r="G3995" s="4">
        <v>0.0</v>
      </c>
      <c r="H3995" s="3">
        <v>1.0</v>
      </c>
      <c r="I3995" s="4"/>
      <c r="J3995" s="4"/>
      <c r="K3995" s="4"/>
      <c r="L3995" s="4"/>
      <c r="M3995" s="5">
        <v>45264.0</v>
      </c>
      <c r="O3995" s="6">
        <f t="shared" si="2"/>
        <v>0</v>
      </c>
      <c r="P3995" s="3" t="s">
        <v>144</v>
      </c>
      <c r="Q3995" s="3" t="str">
        <f t="shared" si="3"/>
        <v>LC DINING TABLES</v>
      </c>
      <c r="R3995" s="3">
        <f t="shared" si="4"/>
        <v>0</v>
      </c>
      <c r="S3995" s="3">
        <f t="shared" si="5"/>
        <v>1</v>
      </c>
      <c r="T3995" s="7">
        <f t="shared" si="6"/>
        <v>0</v>
      </c>
      <c r="U3995" s="8"/>
      <c r="V3995" s="3" t="str">
        <f t="shared" si="7"/>
        <v/>
      </c>
      <c r="AA3995" s="5"/>
      <c r="AH3995" s="5"/>
      <c r="AO3995" s="5"/>
      <c r="AV3995" s="5"/>
    </row>
    <row r="3996" ht="15.75" customHeight="1">
      <c r="A3996" s="3" t="s">
        <v>4220</v>
      </c>
      <c r="B3996" s="4" t="s">
        <v>4220</v>
      </c>
      <c r="D3996" s="3" t="s">
        <v>101</v>
      </c>
      <c r="G3996" s="4">
        <v>0.0</v>
      </c>
      <c r="H3996" s="3">
        <v>1.0</v>
      </c>
      <c r="I3996" s="4"/>
      <c r="J3996" s="4"/>
      <c r="K3996" s="4"/>
      <c r="L3996" s="4"/>
      <c r="M3996" s="5">
        <v>45264.0</v>
      </c>
      <c r="O3996" s="6">
        <f t="shared" si="2"/>
        <v>0</v>
      </c>
      <c r="P3996" s="3" t="s">
        <v>144</v>
      </c>
      <c r="Q3996" s="3" t="str">
        <f t="shared" si="3"/>
        <v>LC DINING TABLES</v>
      </c>
      <c r="R3996" s="3">
        <f t="shared" si="4"/>
        <v>0</v>
      </c>
      <c r="S3996" s="3">
        <f t="shared" si="5"/>
        <v>1</v>
      </c>
      <c r="T3996" s="7">
        <f t="shared" si="6"/>
        <v>0</v>
      </c>
      <c r="U3996" s="8"/>
      <c r="V3996" s="3" t="str">
        <f t="shared" si="7"/>
        <v/>
      </c>
      <c r="AA3996" s="5"/>
      <c r="AH3996" s="5"/>
      <c r="AO3996" s="5"/>
      <c r="AV3996" s="5"/>
    </row>
    <row r="3997" ht="15.75" customHeight="1">
      <c r="A3997" s="3" t="s">
        <v>4221</v>
      </c>
      <c r="B3997" s="4" t="s">
        <v>4221</v>
      </c>
      <c r="D3997" s="3" t="s">
        <v>101</v>
      </c>
      <c r="G3997" s="4">
        <v>0.0</v>
      </c>
      <c r="I3997" s="4"/>
      <c r="J3997" s="4"/>
      <c r="K3997" s="4"/>
      <c r="L3997" s="4"/>
      <c r="O3997" s="6">
        <f t="shared" si="2"/>
        <v>0</v>
      </c>
      <c r="P3997" s="3" t="s">
        <v>144</v>
      </c>
      <c r="Q3997" s="3" t="str">
        <f t="shared" si="3"/>
        <v>LC DINING TABLES</v>
      </c>
      <c r="R3997" s="3">
        <f t="shared" si="4"/>
        <v>0</v>
      </c>
      <c r="S3997" s="3" t="str">
        <f t="shared" si="5"/>
        <v/>
      </c>
      <c r="T3997" s="7">
        <f t="shared" si="6"/>
        <v>0</v>
      </c>
      <c r="U3997" s="8"/>
      <c r="V3997" s="3" t="str">
        <f t="shared" si="7"/>
        <v/>
      </c>
      <c r="AA3997" s="5"/>
      <c r="AH3997" s="5"/>
      <c r="AO3997" s="5"/>
      <c r="AV3997" s="5"/>
    </row>
    <row r="3998" ht="15.75" customHeight="1">
      <c r="A3998" s="3" t="s">
        <v>4222</v>
      </c>
      <c r="B3998" s="4" t="s">
        <v>4222</v>
      </c>
      <c r="D3998" s="3" t="s">
        <v>101</v>
      </c>
      <c r="G3998" s="4">
        <v>0.0</v>
      </c>
      <c r="H3998" s="3">
        <v>1.0</v>
      </c>
      <c r="I3998" s="4"/>
      <c r="J3998" s="4"/>
      <c r="K3998" s="4"/>
      <c r="L3998" s="4"/>
      <c r="M3998" s="5">
        <v>45264.0</v>
      </c>
      <c r="O3998" s="6">
        <f t="shared" si="2"/>
        <v>0</v>
      </c>
      <c r="P3998" s="3" t="s">
        <v>144</v>
      </c>
      <c r="Q3998" s="3" t="str">
        <f t="shared" si="3"/>
        <v>LC DINING TABLES</v>
      </c>
      <c r="R3998" s="3">
        <f t="shared" si="4"/>
        <v>0</v>
      </c>
      <c r="S3998" s="3">
        <f t="shared" si="5"/>
        <v>1</v>
      </c>
      <c r="T3998" s="7">
        <f t="shared" si="6"/>
        <v>0</v>
      </c>
      <c r="U3998" s="8"/>
      <c r="V3998" s="3" t="str">
        <f t="shared" si="7"/>
        <v/>
      </c>
      <c r="AA3998" s="5"/>
      <c r="AH3998" s="5"/>
      <c r="AO3998" s="5"/>
      <c r="AV3998" s="5"/>
    </row>
    <row r="3999" ht="15.75" customHeight="1">
      <c r="A3999" s="3" t="s">
        <v>4223</v>
      </c>
      <c r="B3999" s="4" t="s">
        <v>4223</v>
      </c>
      <c r="D3999" s="3" t="s">
        <v>101</v>
      </c>
      <c r="G3999" s="4">
        <v>0.0</v>
      </c>
      <c r="H3999" s="3">
        <v>1.0</v>
      </c>
      <c r="I3999" s="4"/>
      <c r="J3999" s="4"/>
      <c r="K3999" s="4"/>
      <c r="L3999" s="4"/>
      <c r="M3999" s="5">
        <v>45264.0</v>
      </c>
      <c r="O3999" s="6">
        <f t="shared" si="2"/>
        <v>0</v>
      </c>
      <c r="P3999" s="3" t="s">
        <v>144</v>
      </c>
      <c r="Q3999" s="3" t="str">
        <f t="shared" si="3"/>
        <v>LC DINING TABLES</v>
      </c>
      <c r="R3999" s="3">
        <f t="shared" si="4"/>
        <v>0</v>
      </c>
      <c r="S3999" s="3">
        <f t="shared" si="5"/>
        <v>1</v>
      </c>
      <c r="T3999" s="7">
        <f t="shared" si="6"/>
        <v>0</v>
      </c>
      <c r="U3999" s="8"/>
      <c r="V3999" s="3" t="str">
        <f t="shared" si="7"/>
        <v/>
      </c>
      <c r="AA3999" s="5"/>
      <c r="AH3999" s="5"/>
      <c r="AO3999" s="5"/>
      <c r="AV3999" s="5"/>
    </row>
    <row r="4000" ht="15.75" customHeight="1">
      <c r="A4000" s="3" t="s">
        <v>4224</v>
      </c>
      <c r="B4000" s="4" t="s">
        <v>4224</v>
      </c>
      <c r="D4000" s="3" t="s">
        <v>101</v>
      </c>
      <c r="G4000" s="4">
        <v>0.0</v>
      </c>
      <c r="I4000" s="4"/>
      <c r="J4000" s="4"/>
      <c r="K4000" s="4"/>
      <c r="L4000" s="4"/>
      <c r="O4000" s="6">
        <f t="shared" si="2"/>
        <v>0</v>
      </c>
      <c r="P4000" s="3" t="s">
        <v>144</v>
      </c>
      <c r="Q4000" s="3" t="str">
        <f t="shared" si="3"/>
        <v>LC DINING TABLES</v>
      </c>
      <c r="R4000" s="3">
        <f t="shared" si="4"/>
        <v>0</v>
      </c>
      <c r="S4000" s="3" t="str">
        <f t="shared" si="5"/>
        <v/>
      </c>
      <c r="T4000" s="7">
        <f t="shared" si="6"/>
        <v>0</v>
      </c>
      <c r="U4000" s="8"/>
      <c r="V4000" s="3" t="str">
        <f t="shared" si="7"/>
        <v/>
      </c>
      <c r="AA4000" s="5"/>
      <c r="AH4000" s="5"/>
      <c r="AO4000" s="5"/>
      <c r="AV4000" s="5"/>
    </row>
    <row r="4001" ht="15.75" customHeight="1">
      <c r="A4001" s="3" t="s">
        <v>4225</v>
      </c>
      <c r="B4001" s="4" t="s">
        <v>4225</v>
      </c>
      <c r="D4001" s="3" t="s">
        <v>101</v>
      </c>
      <c r="G4001" s="4">
        <v>0.0</v>
      </c>
      <c r="H4001" s="3">
        <v>1.0</v>
      </c>
      <c r="I4001" s="4"/>
      <c r="J4001" s="4"/>
      <c r="K4001" s="4"/>
      <c r="L4001" s="4"/>
      <c r="M4001" s="5">
        <v>45264.0</v>
      </c>
      <c r="O4001" s="6">
        <f t="shared" si="2"/>
        <v>0</v>
      </c>
      <c r="P4001" s="3" t="s">
        <v>144</v>
      </c>
      <c r="Q4001" s="3" t="str">
        <f t="shared" si="3"/>
        <v>LC DINING TABLES</v>
      </c>
      <c r="R4001" s="3">
        <f t="shared" si="4"/>
        <v>0</v>
      </c>
      <c r="S4001" s="3">
        <f t="shared" si="5"/>
        <v>1</v>
      </c>
      <c r="T4001" s="7">
        <f t="shared" si="6"/>
        <v>0</v>
      </c>
      <c r="U4001" s="8"/>
      <c r="V4001" s="3" t="str">
        <f t="shared" si="7"/>
        <v/>
      </c>
      <c r="AA4001" s="5"/>
      <c r="AH4001" s="5"/>
      <c r="AO4001" s="5"/>
      <c r="AV4001" s="5"/>
    </row>
    <row r="4002" ht="15.75" customHeight="1">
      <c r="A4002" s="3" t="s">
        <v>4226</v>
      </c>
      <c r="B4002" s="4" t="s">
        <v>4226</v>
      </c>
      <c r="D4002" s="3" t="s">
        <v>101</v>
      </c>
      <c r="G4002" s="4">
        <v>0.0</v>
      </c>
      <c r="H4002" s="3">
        <v>1.0</v>
      </c>
      <c r="I4002" s="4"/>
      <c r="J4002" s="4"/>
      <c r="K4002" s="4"/>
      <c r="L4002" s="4"/>
      <c r="M4002" s="5">
        <v>45264.0</v>
      </c>
      <c r="O4002" s="6">
        <f t="shared" si="2"/>
        <v>0</v>
      </c>
      <c r="P4002" s="3" t="s">
        <v>144</v>
      </c>
      <c r="Q4002" s="3" t="str">
        <f t="shared" si="3"/>
        <v>LC DINING TABLES</v>
      </c>
      <c r="R4002" s="3">
        <f t="shared" si="4"/>
        <v>0</v>
      </c>
      <c r="S4002" s="3">
        <f t="shared" si="5"/>
        <v>1</v>
      </c>
      <c r="T4002" s="7">
        <f t="shared" si="6"/>
        <v>0</v>
      </c>
      <c r="U4002" s="8"/>
      <c r="V4002" s="3" t="str">
        <f t="shared" si="7"/>
        <v/>
      </c>
      <c r="AA4002" s="5"/>
      <c r="AH4002" s="5"/>
      <c r="AO4002" s="5"/>
      <c r="AV4002" s="5"/>
    </row>
    <row r="4003" ht="15.75" customHeight="1">
      <c r="A4003" s="3" t="s">
        <v>4227</v>
      </c>
      <c r="B4003" s="4" t="s">
        <v>4227</v>
      </c>
      <c r="D4003" s="3" t="s">
        <v>101</v>
      </c>
      <c r="G4003" s="4"/>
      <c r="I4003" s="4"/>
      <c r="J4003" s="4"/>
      <c r="K4003" s="4"/>
      <c r="L4003" s="4"/>
      <c r="O4003" s="6">
        <f t="shared" si="2"/>
        <v>0</v>
      </c>
      <c r="Q4003" s="3" t="str">
        <f t="shared" si="3"/>
        <v/>
      </c>
      <c r="R4003" s="3">
        <f t="shared" si="4"/>
        <v>0</v>
      </c>
      <c r="S4003" s="3" t="str">
        <f t="shared" si="5"/>
        <v/>
      </c>
      <c r="T4003" s="7">
        <f t="shared" si="6"/>
        <v>0</v>
      </c>
      <c r="U4003" s="8"/>
      <c r="V4003" s="3" t="str">
        <f t="shared" si="7"/>
        <v/>
      </c>
      <c r="AA4003" s="5"/>
      <c r="AH4003" s="5"/>
      <c r="AO4003" s="5"/>
      <c r="AV4003" s="5"/>
    </row>
    <row r="4004" ht="15.75" customHeight="1">
      <c r="A4004" s="3" t="s">
        <v>4228</v>
      </c>
      <c r="B4004" s="4" t="s">
        <v>4228</v>
      </c>
      <c r="D4004" s="3" t="s">
        <v>101</v>
      </c>
      <c r="G4004" s="4"/>
      <c r="I4004" s="4"/>
      <c r="J4004" s="4"/>
      <c r="K4004" s="4"/>
      <c r="L4004" s="4"/>
      <c r="O4004" s="6">
        <f t="shared" si="2"/>
        <v>0</v>
      </c>
      <c r="Q4004" s="3" t="str">
        <f t="shared" si="3"/>
        <v/>
      </c>
      <c r="R4004" s="3">
        <f t="shared" si="4"/>
        <v>0</v>
      </c>
      <c r="S4004" s="3" t="str">
        <f t="shared" si="5"/>
        <v/>
      </c>
      <c r="T4004" s="7">
        <f t="shared" si="6"/>
        <v>0</v>
      </c>
      <c r="U4004" s="8"/>
      <c r="V4004" s="3" t="str">
        <f t="shared" si="7"/>
        <v/>
      </c>
      <c r="AA4004" s="5"/>
      <c r="AH4004" s="5"/>
      <c r="AO4004" s="5"/>
      <c r="AV4004" s="5"/>
    </row>
    <row r="4005" ht="15.75" customHeight="1">
      <c r="A4005" s="3" t="s">
        <v>4229</v>
      </c>
      <c r="B4005" s="4" t="s">
        <v>4229</v>
      </c>
      <c r="D4005" s="3" t="s">
        <v>101</v>
      </c>
      <c r="G4005" s="4">
        <v>0.0</v>
      </c>
      <c r="I4005" s="4"/>
      <c r="J4005" s="4"/>
      <c r="K4005" s="4"/>
      <c r="L4005" s="4"/>
      <c r="O4005" s="6">
        <f t="shared" si="2"/>
        <v>0</v>
      </c>
      <c r="P4005" s="3" t="s">
        <v>108</v>
      </c>
      <c r="Q4005" s="3" t="str">
        <f t="shared" si="3"/>
        <v>LC DINING CHAIRS</v>
      </c>
      <c r="R4005" s="3">
        <f t="shared" si="4"/>
        <v>0</v>
      </c>
      <c r="S4005" s="3" t="str">
        <f t="shared" si="5"/>
        <v/>
      </c>
      <c r="T4005" s="7">
        <f t="shared" si="6"/>
        <v>0</v>
      </c>
      <c r="U4005" s="8"/>
      <c r="V4005" s="3" t="str">
        <f t="shared" si="7"/>
        <v/>
      </c>
      <c r="AA4005" s="5"/>
      <c r="AH4005" s="5"/>
      <c r="AO4005" s="5"/>
      <c r="AV4005" s="5"/>
    </row>
    <row r="4006" ht="15.75" customHeight="1">
      <c r="A4006" s="3" t="s">
        <v>4230</v>
      </c>
      <c r="B4006" s="4" t="s">
        <v>4230</v>
      </c>
      <c r="D4006" s="3" t="s">
        <v>101</v>
      </c>
      <c r="G4006" s="4">
        <v>0.0</v>
      </c>
      <c r="I4006" s="4"/>
      <c r="J4006" s="4"/>
      <c r="K4006" s="4"/>
      <c r="L4006" s="4"/>
      <c r="O4006" s="6">
        <f t="shared" si="2"/>
        <v>0</v>
      </c>
      <c r="P4006" s="3" t="s">
        <v>108</v>
      </c>
      <c r="Q4006" s="3" t="str">
        <f t="shared" si="3"/>
        <v>LC DINING CHAIRS</v>
      </c>
      <c r="R4006" s="3">
        <f t="shared" si="4"/>
        <v>0</v>
      </c>
      <c r="S4006" s="3" t="str">
        <f t="shared" si="5"/>
        <v/>
      </c>
      <c r="T4006" s="7">
        <f t="shared" si="6"/>
        <v>0</v>
      </c>
      <c r="U4006" s="8"/>
      <c r="V4006" s="3" t="str">
        <f t="shared" si="7"/>
        <v/>
      </c>
      <c r="AA4006" s="5"/>
      <c r="AH4006" s="5"/>
      <c r="AO4006" s="5"/>
      <c r="AV4006" s="5"/>
    </row>
    <row r="4007" ht="15.75" customHeight="1">
      <c r="A4007" s="3" t="s">
        <v>4231</v>
      </c>
      <c r="B4007" s="4" t="s">
        <v>4231</v>
      </c>
      <c r="D4007" s="3" t="s">
        <v>101</v>
      </c>
      <c r="G4007" s="4">
        <v>0.0</v>
      </c>
      <c r="I4007" s="4"/>
      <c r="J4007" s="4"/>
      <c r="K4007" s="4"/>
      <c r="L4007" s="4"/>
      <c r="O4007" s="6">
        <f t="shared" si="2"/>
        <v>0</v>
      </c>
      <c r="P4007" s="3" t="s">
        <v>108</v>
      </c>
      <c r="Q4007" s="3" t="str">
        <f t="shared" si="3"/>
        <v>LC DINING CHAIRS</v>
      </c>
      <c r="R4007" s="3">
        <f t="shared" si="4"/>
        <v>0</v>
      </c>
      <c r="S4007" s="3" t="str">
        <f t="shared" si="5"/>
        <v/>
      </c>
      <c r="T4007" s="7">
        <f t="shared" si="6"/>
        <v>0</v>
      </c>
      <c r="U4007" s="8"/>
      <c r="V4007" s="3" t="str">
        <f t="shared" si="7"/>
        <v/>
      </c>
      <c r="AA4007" s="5"/>
      <c r="AH4007" s="5"/>
      <c r="AO4007" s="5"/>
      <c r="AV4007" s="5"/>
    </row>
    <row r="4008" ht="15.75" customHeight="1">
      <c r="A4008" s="3" t="s">
        <v>4232</v>
      </c>
      <c r="B4008" s="4" t="s">
        <v>4232</v>
      </c>
      <c r="D4008" s="3" t="s">
        <v>101</v>
      </c>
      <c r="G4008" s="4">
        <v>4.0</v>
      </c>
      <c r="I4008" s="4">
        <v>0.0</v>
      </c>
      <c r="J4008" s="4">
        <v>4.0</v>
      </c>
      <c r="K4008" s="4">
        <v>0.0</v>
      </c>
      <c r="L4008" s="4">
        <v>0.0</v>
      </c>
      <c r="M4008" s="5"/>
      <c r="O4008" s="6">
        <f t="shared" si="2"/>
        <v>4</v>
      </c>
      <c r="P4008" s="3" t="s">
        <v>255</v>
      </c>
      <c r="Q4008" s="3" t="str">
        <f t="shared" si="3"/>
        <v>LC SOFA</v>
      </c>
      <c r="R4008" s="3">
        <f t="shared" si="4"/>
        <v>4</v>
      </c>
      <c r="S4008" s="3" t="str">
        <f t="shared" si="5"/>
        <v/>
      </c>
      <c r="T4008" s="7">
        <f t="shared" si="6"/>
        <v>4</v>
      </c>
      <c r="U4008" s="8"/>
      <c r="V4008" s="3" t="str">
        <f t="shared" si="7"/>
        <v/>
      </c>
      <c r="AA4008" s="5"/>
      <c r="AH4008" s="5"/>
      <c r="AO4008" s="5"/>
      <c r="AV4008" s="5"/>
    </row>
    <row r="4009" ht="15.75" customHeight="1">
      <c r="A4009" s="3" t="s">
        <v>4233</v>
      </c>
      <c r="B4009" s="4" t="s">
        <v>4233</v>
      </c>
      <c r="D4009" s="3" t="s">
        <v>101</v>
      </c>
      <c r="G4009" s="4">
        <v>5.0</v>
      </c>
      <c r="I4009" s="4">
        <v>0.0</v>
      </c>
      <c r="J4009" s="4">
        <v>5.0</v>
      </c>
      <c r="K4009" s="4">
        <v>0.0</v>
      </c>
      <c r="L4009" s="4">
        <v>0.0</v>
      </c>
      <c r="M4009" s="5"/>
      <c r="O4009" s="6">
        <f t="shared" si="2"/>
        <v>5</v>
      </c>
      <c r="P4009" s="3" t="s">
        <v>255</v>
      </c>
      <c r="Q4009" s="3" t="str">
        <f t="shared" si="3"/>
        <v>LC SOFA</v>
      </c>
      <c r="R4009" s="3">
        <f t="shared" si="4"/>
        <v>5</v>
      </c>
      <c r="S4009" s="3" t="str">
        <f t="shared" si="5"/>
        <v/>
      </c>
      <c r="T4009" s="7">
        <f t="shared" si="6"/>
        <v>5</v>
      </c>
      <c r="U4009" s="8"/>
      <c r="V4009" s="3" t="str">
        <f t="shared" si="7"/>
        <v/>
      </c>
      <c r="AA4009" s="5"/>
      <c r="AH4009" s="5"/>
      <c r="AO4009" s="5"/>
      <c r="AV4009" s="5"/>
    </row>
    <row r="4010" ht="15.75" customHeight="1">
      <c r="A4010" s="3" t="s">
        <v>4234</v>
      </c>
      <c r="B4010" s="4" t="s">
        <v>4234</v>
      </c>
      <c r="D4010" s="3" t="s">
        <v>101</v>
      </c>
      <c r="G4010" s="4">
        <v>0.0</v>
      </c>
      <c r="H4010" s="3">
        <v>30.0</v>
      </c>
      <c r="I4010" s="4"/>
      <c r="J4010" s="4"/>
      <c r="K4010" s="4"/>
      <c r="L4010" s="4"/>
      <c r="M4010" s="5">
        <v>45266.0</v>
      </c>
      <c r="O4010" s="6">
        <f t="shared" si="2"/>
        <v>0</v>
      </c>
      <c r="P4010" s="3" t="s">
        <v>137</v>
      </c>
      <c r="Q4010" s="3" t="str">
        <f t="shared" si="3"/>
        <v>LC BARSTL</v>
      </c>
      <c r="R4010" s="3">
        <f t="shared" si="4"/>
        <v>0</v>
      </c>
      <c r="S4010" s="3">
        <f t="shared" si="5"/>
        <v>30</v>
      </c>
      <c r="T4010" s="7">
        <f t="shared" si="6"/>
        <v>0</v>
      </c>
      <c r="U4010" s="8"/>
      <c r="V4010" s="3" t="str">
        <f t="shared" si="7"/>
        <v/>
      </c>
      <c r="AA4010" s="5"/>
      <c r="AH4010" s="5"/>
      <c r="AO4010" s="5"/>
      <c r="AV4010" s="5"/>
    </row>
    <row r="4011" ht="15.75" customHeight="1">
      <c r="A4011" s="3" t="s">
        <v>4235</v>
      </c>
      <c r="B4011" s="4" t="s">
        <v>4235</v>
      </c>
      <c r="D4011" s="3" t="s">
        <v>101</v>
      </c>
      <c r="G4011" s="4">
        <v>0.0</v>
      </c>
      <c r="H4011" s="3">
        <v>30.0</v>
      </c>
      <c r="I4011" s="4"/>
      <c r="J4011" s="4"/>
      <c r="K4011" s="4"/>
      <c r="L4011" s="4"/>
      <c r="M4011" s="5">
        <v>45266.0</v>
      </c>
      <c r="O4011" s="6">
        <f t="shared" si="2"/>
        <v>0</v>
      </c>
      <c r="P4011" s="3" t="s">
        <v>137</v>
      </c>
      <c r="Q4011" s="3" t="str">
        <f t="shared" si="3"/>
        <v>LC BARSTL</v>
      </c>
      <c r="R4011" s="3">
        <f t="shared" si="4"/>
        <v>0</v>
      </c>
      <c r="S4011" s="3">
        <f t="shared" si="5"/>
        <v>30</v>
      </c>
      <c r="T4011" s="7">
        <f t="shared" si="6"/>
        <v>0</v>
      </c>
      <c r="U4011" s="8"/>
      <c r="V4011" s="3" t="str">
        <f t="shared" si="7"/>
        <v/>
      </c>
      <c r="AA4011" s="5"/>
      <c r="AH4011" s="5"/>
      <c r="AO4011" s="5"/>
      <c r="AV4011" s="5"/>
    </row>
    <row r="4012" ht="15.75" customHeight="1">
      <c r="A4012" s="3" t="s">
        <v>4236</v>
      </c>
      <c r="B4012" s="4" t="s">
        <v>4236</v>
      </c>
      <c r="D4012" s="3" t="s">
        <v>101</v>
      </c>
      <c r="G4012" s="4">
        <v>0.0</v>
      </c>
      <c r="H4012" s="3">
        <v>30.0</v>
      </c>
      <c r="I4012" s="4"/>
      <c r="J4012" s="4"/>
      <c r="K4012" s="4"/>
      <c r="L4012" s="4"/>
      <c r="M4012" s="5">
        <v>45266.0</v>
      </c>
      <c r="O4012" s="6">
        <f t="shared" si="2"/>
        <v>0</v>
      </c>
      <c r="P4012" s="3" t="s">
        <v>137</v>
      </c>
      <c r="Q4012" s="3" t="str">
        <f t="shared" si="3"/>
        <v>LC BARSTL</v>
      </c>
      <c r="R4012" s="3">
        <f t="shared" si="4"/>
        <v>0</v>
      </c>
      <c r="S4012" s="3">
        <f t="shared" si="5"/>
        <v>30</v>
      </c>
      <c r="T4012" s="7">
        <f t="shared" si="6"/>
        <v>0</v>
      </c>
      <c r="U4012" s="8"/>
      <c r="V4012" s="3" t="str">
        <f t="shared" si="7"/>
        <v/>
      </c>
      <c r="AA4012" s="5"/>
      <c r="AH4012" s="5"/>
      <c r="AO4012" s="5"/>
      <c r="AV4012" s="5"/>
    </row>
    <row r="4013" ht="15.75" customHeight="1">
      <c r="A4013" s="3" t="s">
        <v>4237</v>
      </c>
      <c r="B4013" s="4" t="s">
        <v>4237</v>
      </c>
      <c r="D4013" s="3" t="s">
        <v>101</v>
      </c>
      <c r="G4013" s="4">
        <v>0.0</v>
      </c>
      <c r="H4013" s="3">
        <v>30.0</v>
      </c>
      <c r="I4013" s="4"/>
      <c r="J4013" s="4"/>
      <c r="K4013" s="4"/>
      <c r="L4013" s="4"/>
      <c r="M4013" s="5">
        <v>45266.0</v>
      </c>
      <c r="O4013" s="6">
        <f t="shared" si="2"/>
        <v>0</v>
      </c>
      <c r="P4013" s="3" t="s">
        <v>137</v>
      </c>
      <c r="Q4013" s="3" t="str">
        <f t="shared" si="3"/>
        <v>LC BARSTL</v>
      </c>
      <c r="R4013" s="3">
        <f t="shared" si="4"/>
        <v>0</v>
      </c>
      <c r="S4013" s="3">
        <f t="shared" si="5"/>
        <v>30</v>
      </c>
      <c r="T4013" s="7">
        <f t="shared" si="6"/>
        <v>0</v>
      </c>
      <c r="U4013" s="8"/>
      <c r="V4013" s="3" t="str">
        <f t="shared" si="7"/>
        <v/>
      </c>
      <c r="AA4013" s="5"/>
      <c r="AH4013" s="5"/>
      <c r="AO4013" s="5"/>
      <c r="AV4013" s="5"/>
    </row>
    <row r="4014" ht="15.75" customHeight="1">
      <c r="A4014" s="3" t="s">
        <v>4238</v>
      </c>
      <c r="B4014" s="4" t="s">
        <v>4238</v>
      </c>
      <c r="D4014" s="3" t="s">
        <v>101</v>
      </c>
      <c r="G4014" s="4">
        <v>0.0</v>
      </c>
      <c r="H4014" s="3">
        <v>44.0</v>
      </c>
      <c r="I4014" s="4"/>
      <c r="J4014" s="4"/>
      <c r="K4014" s="4"/>
      <c r="L4014" s="4"/>
      <c r="M4014" s="5">
        <v>45266.0</v>
      </c>
      <c r="O4014" s="6">
        <f t="shared" si="2"/>
        <v>0</v>
      </c>
      <c r="P4014" s="3" t="s">
        <v>108</v>
      </c>
      <c r="Q4014" s="3" t="str">
        <f t="shared" si="3"/>
        <v>LC DINING CHAIRS</v>
      </c>
      <c r="R4014" s="3">
        <f t="shared" si="4"/>
        <v>0</v>
      </c>
      <c r="S4014" s="3">
        <f t="shared" si="5"/>
        <v>44</v>
      </c>
      <c r="T4014" s="7">
        <f t="shared" si="6"/>
        <v>0</v>
      </c>
      <c r="U4014" s="8"/>
      <c r="V4014" s="3" t="str">
        <f t="shared" si="7"/>
        <v/>
      </c>
      <c r="AA4014" s="5"/>
      <c r="AH4014" s="5"/>
      <c r="AO4014" s="5"/>
      <c r="AV4014" s="5"/>
    </row>
    <row r="4015" ht="15.75" customHeight="1">
      <c r="A4015" s="3" t="s">
        <v>4239</v>
      </c>
      <c r="B4015" s="4" t="s">
        <v>4239</v>
      </c>
      <c r="D4015" s="3" t="s">
        <v>101</v>
      </c>
      <c r="G4015" s="4">
        <v>0.0</v>
      </c>
      <c r="H4015" s="3">
        <v>44.0</v>
      </c>
      <c r="I4015" s="4"/>
      <c r="J4015" s="4"/>
      <c r="K4015" s="4"/>
      <c r="L4015" s="4"/>
      <c r="M4015" s="5">
        <v>45266.0</v>
      </c>
      <c r="O4015" s="6">
        <f t="shared" si="2"/>
        <v>0</v>
      </c>
      <c r="P4015" s="3" t="s">
        <v>108</v>
      </c>
      <c r="Q4015" s="3" t="str">
        <f t="shared" si="3"/>
        <v>LC DINING CHAIRS</v>
      </c>
      <c r="R4015" s="3">
        <f t="shared" si="4"/>
        <v>0</v>
      </c>
      <c r="S4015" s="3">
        <f t="shared" si="5"/>
        <v>44</v>
      </c>
      <c r="T4015" s="7">
        <f t="shared" si="6"/>
        <v>0</v>
      </c>
      <c r="U4015" s="8"/>
      <c r="V4015" s="3" t="str">
        <f t="shared" si="7"/>
        <v/>
      </c>
      <c r="AA4015" s="5"/>
      <c r="AH4015" s="5"/>
      <c r="AO4015" s="5"/>
      <c r="AV4015" s="5"/>
    </row>
    <row r="4016" ht="15.75" customHeight="1">
      <c r="A4016" s="3" t="s">
        <v>4240</v>
      </c>
      <c r="B4016" s="4" t="s">
        <v>4240</v>
      </c>
      <c r="D4016" s="3" t="s">
        <v>101</v>
      </c>
      <c r="G4016" s="4">
        <v>11.0</v>
      </c>
      <c r="H4016" s="3">
        <v>165.0</v>
      </c>
      <c r="I4016" s="4"/>
      <c r="J4016" s="4"/>
      <c r="K4016" s="4"/>
      <c r="L4016" s="4"/>
      <c r="M4016" s="5">
        <v>45265.0</v>
      </c>
      <c r="N4016" s="3">
        <v>200.0</v>
      </c>
      <c r="O4016" s="6">
        <f t="shared" si="2"/>
        <v>11</v>
      </c>
      <c r="P4016" s="3" t="s">
        <v>137</v>
      </c>
      <c r="Q4016" s="3" t="str">
        <f t="shared" si="3"/>
        <v>LC BARSTL</v>
      </c>
      <c r="R4016" s="3">
        <f t="shared" si="4"/>
        <v>11</v>
      </c>
      <c r="S4016" s="3">
        <f t="shared" si="5"/>
        <v>165</v>
      </c>
      <c r="T4016" s="7">
        <f t="shared" si="6"/>
        <v>11</v>
      </c>
      <c r="U4016" s="8"/>
      <c r="V4016" s="3">
        <f t="shared" si="7"/>
        <v>200</v>
      </c>
      <c r="AA4016" s="5"/>
      <c r="AH4016" s="5"/>
      <c r="AO4016" s="5"/>
      <c r="AV4016" s="5"/>
    </row>
    <row r="4017" ht="15.75" customHeight="1">
      <c r="A4017" s="3" t="s">
        <v>4241</v>
      </c>
      <c r="B4017" s="4" t="s">
        <v>4241</v>
      </c>
      <c r="D4017" s="3" t="s">
        <v>101</v>
      </c>
      <c r="G4017" s="4">
        <v>27.0</v>
      </c>
      <c r="H4017" s="3">
        <v>135.0</v>
      </c>
      <c r="I4017" s="4"/>
      <c r="J4017" s="4"/>
      <c r="K4017" s="4"/>
      <c r="L4017" s="4"/>
      <c r="M4017" s="5">
        <v>45265.0</v>
      </c>
      <c r="N4017" s="3">
        <v>85.0</v>
      </c>
      <c r="O4017" s="6">
        <f t="shared" si="2"/>
        <v>27</v>
      </c>
      <c r="P4017" s="3" t="s">
        <v>137</v>
      </c>
      <c r="Q4017" s="3" t="str">
        <f t="shared" si="3"/>
        <v>LC BARSTL</v>
      </c>
      <c r="R4017" s="3">
        <f t="shared" si="4"/>
        <v>27</v>
      </c>
      <c r="S4017" s="3">
        <f t="shared" si="5"/>
        <v>135</v>
      </c>
      <c r="T4017" s="7">
        <f t="shared" si="6"/>
        <v>27</v>
      </c>
      <c r="U4017" s="8"/>
      <c r="V4017" s="3">
        <f t="shared" si="7"/>
        <v>85</v>
      </c>
      <c r="AA4017" s="5"/>
      <c r="AH4017" s="5"/>
      <c r="AO4017" s="5"/>
      <c r="AV4017" s="5"/>
    </row>
    <row r="4018" ht="15.75" customHeight="1">
      <c r="A4018" s="3" t="s">
        <v>4242</v>
      </c>
      <c r="B4018" s="4" t="s">
        <v>4242</v>
      </c>
      <c r="D4018" s="3" t="s">
        <v>101</v>
      </c>
      <c r="G4018" s="4">
        <v>0.0</v>
      </c>
      <c r="I4018" s="4"/>
      <c r="J4018" s="4"/>
      <c r="K4018" s="4"/>
      <c r="L4018" s="4"/>
      <c r="M4018" s="5">
        <v>45270.0</v>
      </c>
      <c r="N4018" s="3">
        <v>24.0</v>
      </c>
      <c r="O4018" s="6">
        <f t="shared" si="2"/>
        <v>0</v>
      </c>
      <c r="P4018" s="3" t="s">
        <v>108</v>
      </c>
      <c r="Q4018" s="3" t="str">
        <f t="shared" si="3"/>
        <v>LC DINING CHAIRS</v>
      </c>
      <c r="R4018" s="3">
        <f t="shared" si="4"/>
        <v>0</v>
      </c>
      <c r="S4018" s="3" t="str">
        <f t="shared" si="5"/>
        <v/>
      </c>
      <c r="T4018" s="7">
        <f t="shared" si="6"/>
        <v>0</v>
      </c>
      <c r="U4018" s="8"/>
      <c r="V4018" s="3">
        <f t="shared" si="7"/>
        <v>24</v>
      </c>
      <c r="AA4018" s="5"/>
      <c r="AH4018" s="5"/>
      <c r="AO4018" s="5"/>
      <c r="AV4018" s="5"/>
    </row>
    <row r="4019" ht="15.75" customHeight="1">
      <c r="A4019" s="3" t="s">
        <v>4243</v>
      </c>
      <c r="B4019" s="4" t="s">
        <v>4243</v>
      </c>
      <c r="D4019" s="3" t="s">
        <v>101</v>
      </c>
      <c r="G4019" s="4">
        <v>0.0</v>
      </c>
      <c r="I4019" s="4"/>
      <c r="J4019" s="4"/>
      <c r="K4019" s="4"/>
      <c r="L4019" s="4"/>
      <c r="M4019" s="5">
        <v>45270.0</v>
      </c>
      <c r="N4019" s="3">
        <v>24.0</v>
      </c>
      <c r="O4019" s="6">
        <f t="shared" si="2"/>
        <v>0</v>
      </c>
      <c r="P4019" s="3" t="s">
        <v>108</v>
      </c>
      <c r="Q4019" s="3" t="str">
        <f t="shared" si="3"/>
        <v>LC DINING CHAIRS</v>
      </c>
      <c r="R4019" s="3">
        <f t="shared" si="4"/>
        <v>0</v>
      </c>
      <c r="S4019" s="3" t="str">
        <f t="shared" si="5"/>
        <v/>
      </c>
      <c r="T4019" s="7">
        <f t="shared" si="6"/>
        <v>0</v>
      </c>
      <c r="U4019" s="8"/>
      <c r="V4019" s="3">
        <f t="shared" si="7"/>
        <v>24</v>
      </c>
      <c r="AA4019" s="5"/>
      <c r="AH4019" s="5"/>
      <c r="AO4019" s="5"/>
      <c r="AV4019" s="5"/>
    </row>
    <row r="4020" ht="15.75" customHeight="1">
      <c r="A4020" s="3" t="s">
        <v>4244</v>
      </c>
      <c r="B4020" s="4" t="s">
        <v>4244</v>
      </c>
      <c r="D4020" s="3" t="s">
        <v>101</v>
      </c>
      <c r="G4020" s="4">
        <v>0.0</v>
      </c>
      <c r="I4020" s="4"/>
      <c r="J4020" s="4"/>
      <c r="K4020" s="4"/>
      <c r="L4020" s="4"/>
      <c r="M4020" s="5">
        <v>45270.0</v>
      </c>
      <c r="N4020" s="3">
        <v>24.0</v>
      </c>
      <c r="O4020" s="6">
        <f t="shared" si="2"/>
        <v>0</v>
      </c>
      <c r="P4020" s="3" t="s">
        <v>108</v>
      </c>
      <c r="Q4020" s="3" t="str">
        <f t="shared" si="3"/>
        <v>LC DINING CHAIRS</v>
      </c>
      <c r="R4020" s="3">
        <f t="shared" si="4"/>
        <v>0</v>
      </c>
      <c r="S4020" s="3" t="str">
        <f t="shared" si="5"/>
        <v/>
      </c>
      <c r="T4020" s="7">
        <f t="shared" si="6"/>
        <v>0</v>
      </c>
      <c r="U4020" s="8"/>
      <c r="V4020" s="3">
        <f t="shared" si="7"/>
        <v>24</v>
      </c>
      <c r="AA4020" s="5"/>
      <c r="AH4020" s="5"/>
      <c r="AO4020" s="5"/>
      <c r="AV4020" s="5"/>
    </row>
    <row r="4021" ht="15.75" customHeight="1">
      <c r="A4021" s="3" t="s">
        <v>4245</v>
      </c>
      <c r="B4021" s="4" t="s">
        <v>4245</v>
      </c>
      <c r="D4021" s="3" t="s">
        <v>101</v>
      </c>
      <c r="G4021" s="4">
        <v>0.0</v>
      </c>
      <c r="H4021" s="3">
        <v>30.0</v>
      </c>
      <c r="I4021" s="4"/>
      <c r="J4021" s="4"/>
      <c r="K4021" s="4"/>
      <c r="L4021" s="4"/>
      <c r="M4021" s="5">
        <v>45264.0</v>
      </c>
      <c r="O4021" s="6">
        <f t="shared" si="2"/>
        <v>0</v>
      </c>
      <c r="P4021" s="3" t="s">
        <v>137</v>
      </c>
      <c r="Q4021" s="3" t="str">
        <f t="shared" si="3"/>
        <v>LC BARSTL</v>
      </c>
      <c r="R4021" s="3">
        <f t="shared" si="4"/>
        <v>0</v>
      </c>
      <c r="S4021" s="3">
        <f t="shared" si="5"/>
        <v>30</v>
      </c>
      <c r="T4021" s="7">
        <f t="shared" si="6"/>
        <v>0</v>
      </c>
      <c r="U4021" s="8"/>
      <c r="V4021" s="3" t="str">
        <f t="shared" si="7"/>
        <v/>
      </c>
      <c r="AA4021" s="5"/>
      <c r="AH4021" s="5"/>
      <c r="AO4021" s="5"/>
      <c r="AV4021" s="5"/>
    </row>
    <row r="4022" ht="15.75" customHeight="1">
      <c r="A4022" s="3" t="s">
        <v>4246</v>
      </c>
      <c r="B4022" s="4" t="s">
        <v>4246</v>
      </c>
      <c r="D4022" s="3" t="s">
        <v>101</v>
      </c>
      <c r="G4022" s="4">
        <v>0.0</v>
      </c>
      <c r="H4022" s="3">
        <v>30.0</v>
      </c>
      <c r="I4022" s="4"/>
      <c r="J4022" s="4"/>
      <c r="K4022" s="4"/>
      <c r="L4022" s="4"/>
      <c r="M4022" s="5">
        <v>45266.0</v>
      </c>
      <c r="O4022" s="6">
        <f t="shared" si="2"/>
        <v>0</v>
      </c>
      <c r="P4022" s="3" t="s">
        <v>137</v>
      </c>
      <c r="Q4022" s="3" t="str">
        <f t="shared" si="3"/>
        <v>LC BARSTL</v>
      </c>
      <c r="R4022" s="3">
        <f t="shared" si="4"/>
        <v>0</v>
      </c>
      <c r="S4022" s="3">
        <f t="shared" si="5"/>
        <v>30</v>
      </c>
      <c r="T4022" s="7">
        <f t="shared" si="6"/>
        <v>0</v>
      </c>
      <c r="U4022" s="8"/>
      <c r="V4022" s="3" t="str">
        <f t="shared" si="7"/>
        <v/>
      </c>
      <c r="AA4022" s="5"/>
      <c r="AH4022" s="5"/>
      <c r="AO4022" s="5"/>
      <c r="AV4022" s="5"/>
    </row>
    <row r="4023" ht="15.75" customHeight="1">
      <c r="A4023" s="3" t="s">
        <v>4247</v>
      </c>
      <c r="B4023" s="4" t="s">
        <v>4247</v>
      </c>
      <c r="D4023" s="3" t="s">
        <v>101</v>
      </c>
      <c r="G4023" s="4">
        <v>0.0</v>
      </c>
      <c r="H4023" s="3">
        <v>30.0</v>
      </c>
      <c r="I4023" s="4"/>
      <c r="J4023" s="4"/>
      <c r="K4023" s="4"/>
      <c r="L4023" s="4"/>
      <c r="M4023" s="5">
        <v>45264.0</v>
      </c>
      <c r="O4023" s="6">
        <f t="shared" si="2"/>
        <v>0</v>
      </c>
      <c r="P4023" s="3" t="s">
        <v>137</v>
      </c>
      <c r="Q4023" s="3" t="str">
        <f t="shared" si="3"/>
        <v>LC BARSTL</v>
      </c>
      <c r="R4023" s="3">
        <f t="shared" si="4"/>
        <v>0</v>
      </c>
      <c r="S4023" s="3">
        <f t="shared" si="5"/>
        <v>30</v>
      </c>
      <c r="T4023" s="7">
        <f t="shared" si="6"/>
        <v>0</v>
      </c>
      <c r="U4023" s="8"/>
      <c r="V4023" s="3" t="str">
        <f t="shared" si="7"/>
        <v/>
      </c>
      <c r="AA4023" s="5"/>
      <c r="AH4023" s="5"/>
      <c r="AO4023" s="5"/>
      <c r="AV4023" s="5"/>
    </row>
    <row r="4024" ht="15.75" customHeight="1">
      <c r="A4024" s="3" t="s">
        <v>4248</v>
      </c>
      <c r="B4024" s="4" t="s">
        <v>4248</v>
      </c>
      <c r="D4024" s="3" t="s">
        <v>101</v>
      </c>
      <c r="G4024" s="4">
        <v>0.0</v>
      </c>
      <c r="H4024" s="3">
        <v>30.0</v>
      </c>
      <c r="I4024" s="4"/>
      <c r="J4024" s="4"/>
      <c r="K4024" s="4"/>
      <c r="L4024" s="4"/>
      <c r="M4024" s="5">
        <v>45266.0</v>
      </c>
      <c r="O4024" s="6">
        <f t="shared" si="2"/>
        <v>0</v>
      </c>
      <c r="P4024" s="3" t="s">
        <v>137</v>
      </c>
      <c r="Q4024" s="3" t="str">
        <f t="shared" si="3"/>
        <v>LC BARSTL</v>
      </c>
      <c r="R4024" s="3">
        <f t="shared" si="4"/>
        <v>0</v>
      </c>
      <c r="S4024" s="3">
        <f t="shared" si="5"/>
        <v>30</v>
      </c>
      <c r="T4024" s="7">
        <f t="shared" si="6"/>
        <v>0</v>
      </c>
      <c r="U4024" s="8"/>
      <c r="V4024" s="3" t="str">
        <f t="shared" si="7"/>
        <v/>
      </c>
      <c r="AA4024" s="5"/>
      <c r="AH4024" s="5"/>
      <c r="AO4024" s="5"/>
      <c r="AV4024" s="5"/>
    </row>
    <row r="4025" ht="15.75" customHeight="1">
      <c r="A4025" s="3" t="s">
        <v>4249</v>
      </c>
      <c r="B4025" s="4" t="s">
        <v>4249</v>
      </c>
      <c r="D4025" s="3" t="s">
        <v>101</v>
      </c>
      <c r="G4025" s="4">
        <v>0.0</v>
      </c>
      <c r="H4025" s="3">
        <v>36.0</v>
      </c>
      <c r="I4025" s="4"/>
      <c r="J4025" s="4"/>
      <c r="K4025" s="4"/>
      <c r="L4025" s="4"/>
      <c r="M4025" s="5">
        <v>45264.0</v>
      </c>
      <c r="O4025" s="6">
        <f t="shared" si="2"/>
        <v>0</v>
      </c>
      <c r="P4025" s="3" t="s">
        <v>108</v>
      </c>
      <c r="Q4025" s="3" t="str">
        <f t="shared" si="3"/>
        <v>LC DINING CHAIRS</v>
      </c>
      <c r="R4025" s="3">
        <f t="shared" si="4"/>
        <v>0</v>
      </c>
      <c r="S4025" s="3">
        <f t="shared" si="5"/>
        <v>36</v>
      </c>
      <c r="T4025" s="7">
        <f t="shared" si="6"/>
        <v>0</v>
      </c>
      <c r="U4025" s="8"/>
      <c r="V4025" s="3" t="str">
        <f t="shared" si="7"/>
        <v/>
      </c>
      <c r="AA4025" s="5"/>
      <c r="AH4025" s="5"/>
      <c r="AO4025" s="5"/>
      <c r="AV4025" s="5"/>
    </row>
    <row r="4026" ht="15.75" customHeight="1">
      <c r="A4026" s="3" t="s">
        <v>4250</v>
      </c>
      <c r="B4026" s="4" t="s">
        <v>4250</v>
      </c>
      <c r="D4026" s="3" t="s">
        <v>101</v>
      </c>
      <c r="G4026" s="4">
        <v>0.0</v>
      </c>
      <c r="H4026" s="3">
        <v>36.0</v>
      </c>
      <c r="I4026" s="4"/>
      <c r="J4026" s="4"/>
      <c r="K4026" s="4"/>
      <c r="L4026" s="4"/>
      <c r="M4026" s="5">
        <v>45264.0</v>
      </c>
      <c r="O4026" s="6">
        <f t="shared" si="2"/>
        <v>0</v>
      </c>
      <c r="P4026" s="3" t="s">
        <v>108</v>
      </c>
      <c r="Q4026" s="3" t="str">
        <f t="shared" si="3"/>
        <v>LC DINING CHAIRS</v>
      </c>
      <c r="R4026" s="3">
        <f t="shared" si="4"/>
        <v>0</v>
      </c>
      <c r="S4026" s="3">
        <f t="shared" si="5"/>
        <v>36</v>
      </c>
      <c r="T4026" s="7">
        <f t="shared" si="6"/>
        <v>0</v>
      </c>
      <c r="U4026" s="8"/>
      <c r="V4026" s="3" t="str">
        <f t="shared" si="7"/>
        <v/>
      </c>
      <c r="AA4026" s="5"/>
      <c r="AH4026" s="5"/>
      <c r="AO4026" s="5"/>
      <c r="AV4026" s="5"/>
    </row>
    <row r="4027" ht="15.75" customHeight="1">
      <c r="A4027" s="3" t="s">
        <v>4251</v>
      </c>
      <c r="B4027" s="4" t="s">
        <v>4251</v>
      </c>
      <c r="D4027" s="3" t="s">
        <v>101</v>
      </c>
      <c r="G4027" s="4">
        <v>0.0</v>
      </c>
      <c r="I4027" s="4">
        <v>1.0</v>
      </c>
      <c r="J4027" s="4">
        <v>10.0</v>
      </c>
      <c r="K4027" s="4">
        <v>0.0</v>
      </c>
      <c r="L4027" s="4">
        <v>0.0</v>
      </c>
      <c r="O4027" s="6">
        <f t="shared" si="2"/>
        <v>10</v>
      </c>
      <c r="P4027" s="3" t="s">
        <v>144</v>
      </c>
      <c r="Q4027" s="3" t="str">
        <f t="shared" si="3"/>
        <v>LC DINING TABLES</v>
      </c>
      <c r="R4027" s="3">
        <f t="shared" si="4"/>
        <v>14</v>
      </c>
      <c r="S4027" s="3">
        <f t="shared" si="5"/>
        <v>0</v>
      </c>
      <c r="T4027" s="7">
        <f t="shared" si="6"/>
        <v>10</v>
      </c>
      <c r="U4027" s="8"/>
      <c r="V4027" s="3">
        <f t="shared" si="7"/>
        <v>0</v>
      </c>
      <c r="W4027" s="3" t="s">
        <v>4252</v>
      </c>
      <c r="X4027" s="3">
        <v>1.0</v>
      </c>
      <c r="Y4027" s="3">
        <f t="array" ref="Y4027">ROUNDDOWN(INDEX($A:$O,MATCH(W4027,$A:$A,0),COLUMN(O$1))/X4027,0)</f>
        <v>14</v>
      </c>
      <c r="Z4027" s="3">
        <f t="array" ref="Z4027">ROUNDDOWN(INDEX($A:$J,MATCH(W4027,$A:$A,0),COLUMN(H$1))/X4027,0)+Y4027</f>
        <v>14</v>
      </c>
      <c r="AA4027" s="5" t="str">
        <f>IFERROR(__xludf.DUMMYFUNCTION("SINGLE(XLOOKUP(W4027,A:A,M:M))"),"")</f>
        <v/>
      </c>
      <c r="AB4027" s="3">
        <f t="array" ref="AB4027">ROUNDDOWN(INDEX($A:$N,MATCH(W4027,$A:$A,0),COLUMN(N$1))/X4027,0)+Z4027</f>
        <v>14</v>
      </c>
      <c r="AC4027" s="3" t="str">
        <f t="array" ref="AC4027">INDEX($A:$P,MATCH(W4027,$A:$A,0),COLUMN(P$1))</f>
        <v>LC DINING TABLES</v>
      </c>
      <c r="AD4027" s="3" t="s">
        <v>4253</v>
      </c>
      <c r="AE4027" s="3">
        <v>1.0</v>
      </c>
      <c r="AF4027" s="3">
        <f t="array" ref="AF4027">ROUNDDOWN(INDEX($A:$O,MATCH(AD4027,$A:$A,0),COLUMN(O$1))/AE4027,0)</f>
        <v>14</v>
      </c>
      <c r="AG4027" s="3">
        <f t="array" ref="AG4027">ROUNDDOWN(INDEX($A:$J,MATCH(AD4027,$A:$A,0),COLUMN(H$1))/AE4027,0)+AF4027</f>
        <v>14</v>
      </c>
      <c r="AH4027" s="5" t="str">
        <f>IFERROR(__xludf.DUMMYFUNCTION("SINGLE(XLOOKUP(AD4027,A:A,M:M))"),"")</f>
        <v/>
      </c>
      <c r="AI4027" s="3">
        <f t="array" ref="AI4027">ROUNDDOWN(INDEX($A:$N,MATCH(AD4027,$A:$A,0),COLUMN(N$1))/AE4027,0)+AG4027</f>
        <v>14</v>
      </c>
      <c r="AJ4027" s="3" t="str">
        <f t="array" ref="AJ4027">INDEX($A:$P,MATCH(AD4027,$A:$A,0),COLUMN(P$1))</f>
        <v>LC DINING TABLES</v>
      </c>
      <c r="AO4027" s="5"/>
      <c r="AV4027" s="5"/>
    </row>
    <row r="4028" ht="15.75" customHeight="1">
      <c r="A4028" s="3" t="s">
        <v>4253</v>
      </c>
      <c r="B4028" s="4" t="s">
        <v>4253</v>
      </c>
      <c r="D4028" s="3" t="s">
        <v>101</v>
      </c>
      <c r="G4028" s="4">
        <v>14.0</v>
      </c>
      <c r="I4028" s="4"/>
      <c r="J4028" s="4"/>
      <c r="K4028" s="4"/>
      <c r="L4028" s="4"/>
      <c r="O4028" s="6">
        <f t="shared" si="2"/>
        <v>14</v>
      </c>
      <c r="P4028" s="3" t="s">
        <v>144</v>
      </c>
      <c r="Q4028" s="3" t="str">
        <f t="shared" si="3"/>
        <v>LC DINING TABLES</v>
      </c>
      <c r="R4028" s="3">
        <f t="shared" si="4"/>
        <v>14</v>
      </c>
      <c r="S4028" s="3" t="str">
        <f t="shared" si="5"/>
        <v/>
      </c>
      <c r="T4028" s="7">
        <f t="shared" si="6"/>
        <v>14</v>
      </c>
      <c r="U4028" s="8"/>
      <c r="V4028" s="3" t="str">
        <f t="shared" si="7"/>
        <v/>
      </c>
      <c r="AA4028" s="5"/>
      <c r="AH4028" s="5"/>
      <c r="AO4028" s="5"/>
      <c r="AV4028" s="5"/>
    </row>
    <row r="4029" ht="15.75" customHeight="1">
      <c r="A4029" s="3" t="s">
        <v>4252</v>
      </c>
      <c r="B4029" s="4" t="s">
        <v>4252</v>
      </c>
      <c r="D4029" s="3" t="s">
        <v>101</v>
      </c>
      <c r="G4029" s="4">
        <v>14.0</v>
      </c>
      <c r="I4029" s="4"/>
      <c r="J4029" s="4"/>
      <c r="K4029" s="4"/>
      <c r="L4029" s="4"/>
      <c r="O4029" s="6">
        <f t="shared" si="2"/>
        <v>14</v>
      </c>
      <c r="P4029" s="3" t="s">
        <v>144</v>
      </c>
      <c r="Q4029" s="3" t="str">
        <f t="shared" si="3"/>
        <v>LC DINING TABLES</v>
      </c>
      <c r="R4029" s="3">
        <f t="shared" si="4"/>
        <v>14</v>
      </c>
      <c r="S4029" s="3" t="str">
        <f t="shared" si="5"/>
        <v/>
      </c>
      <c r="T4029" s="7">
        <f t="shared" si="6"/>
        <v>14</v>
      </c>
      <c r="U4029" s="8"/>
      <c r="V4029" s="3" t="str">
        <f t="shared" si="7"/>
        <v/>
      </c>
      <c r="AA4029" s="5"/>
      <c r="AH4029" s="5"/>
      <c r="AO4029" s="5"/>
      <c r="AV4029" s="5"/>
    </row>
    <row r="4030" ht="15.75" customHeight="1">
      <c r="A4030" s="3" t="s">
        <v>4254</v>
      </c>
      <c r="B4030" s="4" t="s">
        <v>4254</v>
      </c>
      <c r="D4030" s="3" t="s">
        <v>101</v>
      </c>
      <c r="G4030" s="4">
        <v>0.0</v>
      </c>
      <c r="I4030" s="4"/>
      <c r="J4030" s="4"/>
      <c r="K4030" s="4"/>
      <c r="L4030" s="4"/>
      <c r="M4030" s="5">
        <v>45263.0</v>
      </c>
      <c r="N4030" s="3">
        <v>9.0</v>
      </c>
      <c r="O4030" s="6">
        <f t="shared" si="2"/>
        <v>0</v>
      </c>
      <c r="P4030" s="3" t="s">
        <v>102</v>
      </c>
      <c r="Q4030" s="3" t="str">
        <f t="shared" si="3"/>
        <v>OD</v>
      </c>
      <c r="R4030" s="3">
        <f t="shared" si="4"/>
        <v>0</v>
      </c>
      <c r="S4030" s="3" t="str">
        <f t="shared" si="5"/>
        <v/>
      </c>
      <c r="T4030" s="7">
        <f t="shared" si="6"/>
        <v>0</v>
      </c>
      <c r="U4030" s="8"/>
      <c r="V4030" s="3">
        <f t="shared" si="7"/>
        <v>9</v>
      </c>
      <c r="AA4030" s="5"/>
      <c r="AH4030" s="5"/>
      <c r="AO4030" s="5"/>
      <c r="AV4030" s="5"/>
    </row>
    <row r="4031" ht="15.75" customHeight="1">
      <c r="A4031" s="3" t="s">
        <v>4255</v>
      </c>
      <c r="B4031" s="4" t="s">
        <v>4255</v>
      </c>
      <c r="D4031" s="3" t="s">
        <v>101</v>
      </c>
      <c r="G4031" s="4">
        <v>0.0</v>
      </c>
      <c r="I4031" s="4"/>
      <c r="J4031" s="4"/>
      <c r="K4031" s="4"/>
      <c r="L4031" s="4"/>
      <c r="M4031" s="5">
        <v>45263.0</v>
      </c>
      <c r="N4031" s="3">
        <v>9.0</v>
      </c>
      <c r="O4031" s="6">
        <f t="shared" si="2"/>
        <v>0</v>
      </c>
      <c r="P4031" s="3" t="s">
        <v>102</v>
      </c>
      <c r="Q4031" s="3" t="str">
        <f t="shared" si="3"/>
        <v>OD</v>
      </c>
      <c r="R4031" s="3">
        <f t="shared" si="4"/>
        <v>0</v>
      </c>
      <c r="S4031" s="3" t="str">
        <f t="shared" si="5"/>
        <v/>
      </c>
      <c r="T4031" s="7">
        <f t="shared" si="6"/>
        <v>0</v>
      </c>
      <c r="U4031" s="8"/>
      <c r="V4031" s="3">
        <f t="shared" si="7"/>
        <v>9</v>
      </c>
      <c r="AA4031" s="5"/>
      <c r="AH4031" s="5"/>
      <c r="AO4031" s="5"/>
      <c r="AV4031" s="5"/>
    </row>
    <row r="4032" ht="15.75" customHeight="1">
      <c r="A4032" s="3" t="s">
        <v>4256</v>
      </c>
      <c r="B4032" s="4" t="s">
        <v>4256</v>
      </c>
      <c r="D4032" s="3" t="s">
        <v>101</v>
      </c>
      <c r="G4032" s="4">
        <v>0.0</v>
      </c>
      <c r="I4032" s="4"/>
      <c r="J4032" s="4"/>
      <c r="K4032" s="4"/>
      <c r="L4032" s="4"/>
      <c r="O4032" s="6">
        <f t="shared" si="2"/>
        <v>0</v>
      </c>
      <c r="P4032" s="3" t="s">
        <v>108</v>
      </c>
      <c r="Q4032" s="3" t="str">
        <f t="shared" si="3"/>
        <v>LC DINING CHAIRS</v>
      </c>
      <c r="R4032" s="3">
        <f t="shared" si="4"/>
        <v>0</v>
      </c>
      <c r="S4032" s="3" t="str">
        <f t="shared" si="5"/>
        <v/>
      </c>
      <c r="T4032" s="7">
        <f t="shared" si="6"/>
        <v>0</v>
      </c>
      <c r="U4032" s="8"/>
      <c r="V4032" s="3" t="str">
        <f t="shared" si="7"/>
        <v/>
      </c>
      <c r="AA4032" s="5"/>
      <c r="AH4032" s="5"/>
      <c r="AO4032" s="5"/>
      <c r="AV4032" s="5"/>
    </row>
    <row r="4033" ht="15.75" customHeight="1">
      <c r="A4033" s="3" t="s">
        <v>4257</v>
      </c>
      <c r="B4033" s="4" t="s">
        <v>4257</v>
      </c>
      <c r="D4033" s="3" t="s">
        <v>101</v>
      </c>
      <c r="G4033" s="4">
        <v>0.0</v>
      </c>
      <c r="I4033" s="4"/>
      <c r="J4033" s="4"/>
      <c r="K4033" s="4"/>
      <c r="L4033" s="4"/>
      <c r="O4033" s="6">
        <f t="shared" si="2"/>
        <v>0</v>
      </c>
      <c r="P4033" s="3" t="s">
        <v>108</v>
      </c>
      <c r="Q4033" s="3" t="str">
        <f t="shared" si="3"/>
        <v>LC DINING CHAIRS</v>
      </c>
      <c r="R4033" s="3">
        <f t="shared" si="4"/>
        <v>0</v>
      </c>
      <c r="S4033" s="3" t="str">
        <f t="shared" si="5"/>
        <v/>
      </c>
      <c r="T4033" s="7">
        <f t="shared" si="6"/>
        <v>0</v>
      </c>
      <c r="U4033" s="8"/>
      <c r="V4033" s="3" t="str">
        <f t="shared" si="7"/>
        <v/>
      </c>
      <c r="AA4033" s="5"/>
      <c r="AH4033" s="5"/>
      <c r="AO4033" s="5"/>
      <c r="AV4033" s="5"/>
    </row>
    <row r="4034" ht="15.75" customHeight="1">
      <c r="A4034" s="3" t="s">
        <v>4258</v>
      </c>
      <c r="B4034" s="4" t="s">
        <v>4258</v>
      </c>
      <c r="D4034" s="3" t="s">
        <v>101</v>
      </c>
      <c r="G4034" s="4">
        <v>0.0</v>
      </c>
      <c r="I4034" s="4"/>
      <c r="J4034" s="4"/>
      <c r="K4034" s="4"/>
      <c r="L4034" s="4"/>
      <c r="O4034" s="6">
        <f t="shared" si="2"/>
        <v>0</v>
      </c>
      <c r="P4034" s="3" t="s">
        <v>108</v>
      </c>
      <c r="Q4034" s="3" t="str">
        <f t="shared" si="3"/>
        <v>LC DINING CHAIRS</v>
      </c>
      <c r="R4034" s="3">
        <f t="shared" si="4"/>
        <v>0</v>
      </c>
      <c r="S4034" s="3" t="str">
        <f t="shared" si="5"/>
        <v/>
      </c>
      <c r="T4034" s="7">
        <f t="shared" si="6"/>
        <v>0</v>
      </c>
      <c r="U4034" s="8"/>
      <c r="V4034" s="3" t="str">
        <f t="shared" si="7"/>
        <v/>
      </c>
      <c r="AA4034" s="5"/>
      <c r="AH4034" s="5"/>
      <c r="AO4034" s="5"/>
      <c r="AV4034" s="5"/>
    </row>
    <row r="4035" ht="15.75" customHeight="1">
      <c r="A4035" s="3" t="s">
        <v>4259</v>
      </c>
      <c r="B4035" s="4" t="s">
        <v>4259</v>
      </c>
      <c r="D4035" s="3" t="s">
        <v>101</v>
      </c>
      <c r="G4035" s="4">
        <v>0.0</v>
      </c>
      <c r="I4035" s="4"/>
      <c r="J4035" s="4"/>
      <c r="K4035" s="4"/>
      <c r="L4035" s="4"/>
      <c r="M4035" s="5">
        <v>45272.0</v>
      </c>
      <c r="N4035" s="3">
        <v>11.0</v>
      </c>
      <c r="O4035" s="6">
        <f t="shared" si="2"/>
        <v>0</v>
      </c>
      <c r="P4035" s="3" t="s">
        <v>255</v>
      </c>
      <c r="Q4035" s="3" t="str">
        <f t="shared" si="3"/>
        <v>LC SOFA</v>
      </c>
      <c r="R4035" s="3">
        <f t="shared" si="4"/>
        <v>0</v>
      </c>
      <c r="S4035" s="3" t="str">
        <f t="shared" si="5"/>
        <v/>
      </c>
      <c r="T4035" s="7">
        <f t="shared" si="6"/>
        <v>0</v>
      </c>
      <c r="U4035" s="8"/>
      <c r="V4035" s="3">
        <f t="shared" si="7"/>
        <v>11</v>
      </c>
      <c r="AA4035" s="5"/>
      <c r="AH4035" s="5"/>
      <c r="AO4035" s="5"/>
      <c r="AV4035" s="5"/>
    </row>
    <row r="4036" ht="15.75" customHeight="1">
      <c r="A4036" s="3" t="s">
        <v>4260</v>
      </c>
      <c r="B4036" s="4" t="s">
        <v>4260</v>
      </c>
      <c r="D4036" s="3" t="s">
        <v>101</v>
      </c>
      <c r="G4036" s="4">
        <v>0.0</v>
      </c>
      <c r="I4036" s="4"/>
      <c r="J4036" s="4"/>
      <c r="K4036" s="4"/>
      <c r="L4036" s="4"/>
      <c r="M4036" s="5">
        <v>45272.0</v>
      </c>
      <c r="N4036" s="3">
        <v>14.0</v>
      </c>
      <c r="O4036" s="6">
        <f t="shared" si="2"/>
        <v>0</v>
      </c>
      <c r="P4036" s="3" t="s">
        <v>255</v>
      </c>
      <c r="Q4036" s="3" t="str">
        <f t="shared" si="3"/>
        <v>LC SOFA</v>
      </c>
      <c r="R4036" s="3">
        <f t="shared" si="4"/>
        <v>0</v>
      </c>
      <c r="S4036" s="3" t="str">
        <f t="shared" si="5"/>
        <v/>
      </c>
      <c r="T4036" s="7">
        <f t="shared" si="6"/>
        <v>0</v>
      </c>
      <c r="U4036" s="8"/>
      <c r="V4036" s="3">
        <f t="shared" si="7"/>
        <v>14</v>
      </c>
      <c r="AA4036" s="5"/>
      <c r="AH4036" s="5"/>
      <c r="AO4036" s="5"/>
      <c r="AV4036" s="5"/>
    </row>
    <row r="4037" ht="15.75" customHeight="1">
      <c r="A4037" s="3" t="s">
        <v>4261</v>
      </c>
      <c r="B4037" s="4" t="s">
        <v>4261</v>
      </c>
      <c r="D4037" s="3" t="s">
        <v>101</v>
      </c>
      <c r="G4037" s="4">
        <v>0.0</v>
      </c>
      <c r="I4037" s="4"/>
      <c r="J4037" s="4"/>
      <c r="K4037" s="4"/>
      <c r="L4037" s="4"/>
      <c r="M4037" s="5"/>
      <c r="O4037" s="6">
        <f t="shared" si="2"/>
        <v>0</v>
      </c>
      <c r="P4037" s="3" t="s">
        <v>102</v>
      </c>
      <c r="Q4037" s="3" t="str">
        <f t="shared" si="3"/>
        <v>OD</v>
      </c>
      <c r="R4037" s="3">
        <f t="shared" si="4"/>
        <v>0</v>
      </c>
      <c r="S4037" s="3" t="str">
        <f t="shared" si="5"/>
        <v/>
      </c>
      <c r="T4037" s="7">
        <f t="shared" si="6"/>
        <v>0</v>
      </c>
      <c r="U4037" s="8"/>
      <c r="V4037" s="3" t="str">
        <f t="shared" si="7"/>
        <v/>
      </c>
      <c r="AA4037" s="5"/>
      <c r="AH4037" s="5"/>
      <c r="AO4037" s="5"/>
      <c r="AV4037" s="5"/>
    </row>
    <row r="4038" ht="15.75" customHeight="1">
      <c r="A4038" s="3" t="s">
        <v>4262</v>
      </c>
      <c r="B4038" s="4" t="s">
        <v>4262</v>
      </c>
      <c r="D4038" s="3" t="s">
        <v>101</v>
      </c>
      <c r="G4038" s="4">
        <v>0.0</v>
      </c>
      <c r="I4038" s="4"/>
      <c r="J4038" s="4"/>
      <c r="K4038" s="4"/>
      <c r="L4038" s="4"/>
      <c r="M4038" s="5"/>
      <c r="O4038" s="6">
        <f t="shared" si="2"/>
        <v>0</v>
      </c>
      <c r="P4038" s="3" t="s">
        <v>102</v>
      </c>
      <c r="Q4038" s="3" t="str">
        <f t="shared" si="3"/>
        <v>OD</v>
      </c>
      <c r="R4038" s="3">
        <f t="shared" si="4"/>
        <v>0</v>
      </c>
      <c r="S4038" s="3" t="str">
        <f t="shared" si="5"/>
        <v/>
      </c>
      <c r="T4038" s="7">
        <f t="shared" si="6"/>
        <v>0</v>
      </c>
      <c r="U4038" s="8"/>
      <c r="V4038" s="3" t="str">
        <f t="shared" si="7"/>
        <v/>
      </c>
      <c r="AA4038" s="5"/>
      <c r="AH4038" s="5"/>
      <c r="AO4038" s="5"/>
      <c r="AV4038" s="5"/>
    </row>
    <row r="4039" ht="15.75" customHeight="1">
      <c r="A4039" s="3" t="s">
        <v>4263</v>
      </c>
      <c r="B4039" s="4" t="s">
        <v>4263</v>
      </c>
      <c r="D4039" s="3" t="s">
        <v>101</v>
      </c>
      <c r="G4039" s="4">
        <v>0.0</v>
      </c>
      <c r="I4039" s="4"/>
      <c r="J4039" s="4"/>
      <c r="K4039" s="4"/>
      <c r="L4039" s="4"/>
      <c r="M4039" s="5"/>
      <c r="O4039" s="6">
        <f t="shared" si="2"/>
        <v>0</v>
      </c>
      <c r="P4039" s="3" t="s">
        <v>102</v>
      </c>
      <c r="Q4039" s="3" t="str">
        <f t="shared" si="3"/>
        <v>OD</v>
      </c>
      <c r="R4039" s="3">
        <f t="shared" si="4"/>
        <v>0</v>
      </c>
      <c r="S4039" s="3" t="str">
        <f t="shared" si="5"/>
        <v/>
      </c>
      <c r="T4039" s="7">
        <f t="shared" si="6"/>
        <v>0</v>
      </c>
      <c r="U4039" s="8"/>
      <c r="V4039" s="3" t="str">
        <f t="shared" si="7"/>
        <v/>
      </c>
      <c r="AA4039" s="5"/>
      <c r="AH4039" s="5"/>
      <c r="AO4039" s="5"/>
      <c r="AV4039" s="5"/>
    </row>
    <row r="4040" ht="15.75" customHeight="1">
      <c r="A4040" s="3" t="s">
        <v>4264</v>
      </c>
      <c r="B4040" s="4" t="s">
        <v>4264</v>
      </c>
      <c r="D4040" s="3" t="s">
        <v>101</v>
      </c>
      <c r="G4040" s="4">
        <v>0.0</v>
      </c>
      <c r="I4040" s="4"/>
      <c r="J4040" s="4"/>
      <c r="K4040" s="4"/>
      <c r="L4040" s="4"/>
      <c r="M4040" s="5"/>
      <c r="O4040" s="6">
        <f t="shared" si="2"/>
        <v>0</v>
      </c>
      <c r="P4040" s="3" t="s">
        <v>102</v>
      </c>
      <c r="Q4040" s="3" t="str">
        <f t="shared" si="3"/>
        <v>OD</v>
      </c>
      <c r="R4040" s="3">
        <f t="shared" si="4"/>
        <v>0</v>
      </c>
      <c r="S4040" s="3" t="str">
        <f t="shared" si="5"/>
        <v/>
      </c>
      <c r="T4040" s="7">
        <f t="shared" si="6"/>
        <v>0</v>
      </c>
      <c r="U4040" s="8"/>
      <c r="V4040" s="3" t="str">
        <f t="shared" si="7"/>
        <v/>
      </c>
      <c r="AA4040" s="5"/>
      <c r="AH4040" s="5"/>
      <c r="AO4040" s="5"/>
      <c r="AV4040" s="5"/>
    </row>
    <row r="4041" ht="15.75" customHeight="1">
      <c r="A4041" s="3" t="s">
        <v>4265</v>
      </c>
      <c r="B4041" s="4" t="s">
        <v>4265</v>
      </c>
      <c r="D4041" s="3" t="s">
        <v>101</v>
      </c>
      <c r="G4041" s="4">
        <v>5.0</v>
      </c>
      <c r="I4041" s="4">
        <v>0.0</v>
      </c>
      <c r="J4041" s="4">
        <v>5.0</v>
      </c>
      <c r="K4041" s="4">
        <v>0.0</v>
      </c>
      <c r="L4041" s="4">
        <v>0.0</v>
      </c>
      <c r="M4041" s="5"/>
      <c r="O4041" s="6">
        <f t="shared" si="2"/>
        <v>5</v>
      </c>
      <c r="P4041" s="3" t="s">
        <v>255</v>
      </c>
      <c r="Q4041" s="3" t="str">
        <f t="shared" si="3"/>
        <v>LC SOFA</v>
      </c>
      <c r="R4041" s="3">
        <f t="shared" si="4"/>
        <v>5</v>
      </c>
      <c r="S4041" s="3" t="str">
        <f t="shared" si="5"/>
        <v/>
      </c>
      <c r="T4041" s="7">
        <f t="shared" si="6"/>
        <v>5</v>
      </c>
      <c r="U4041" s="8"/>
      <c r="V4041" s="3" t="str">
        <f t="shared" si="7"/>
        <v/>
      </c>
      <c r="AA4041" s="5"/>
      <c r="AH4041" s="5"/>
      <c r="AO4041" s="5"/>
      <c r="AV4041" s="5"/>
    </row>
    <row r="4042" ht="15.75" customHeight="1">
      <c r="A4042" s="3" t="s">
        <v>4266</v>
      </c>
      <c r="B4042" s="4" t="s">
        <v>4266</v>
      </c>
      <c r="D4042" s="3" t="s">
        <v>101</v>
      </c>
      <c r="G4042" s="4">
        <v>4.0</v>
      </c>
      <c r="I4042" s="4">
        <v>0.0</v>
      </c>
      <c r="J4042" s="4">
        <v>4.0</v>
      </c>
      <c r="K4042" s="4">
        <v>0.0</v>
      </c>
      <c r="L4042" s="4">
        <v>0.0</v>
      </c>
      <c r="M4042" s="5">
        <v>45302.0</v>
      </c>
      <c r="N4042" s="3">
        <v>1.0</v>
      </c>
      <c r="O4042" s="6">
        <f t="shared" si="2"/>
        <v>4</v>
      </c>
      <c r="P4042" s="3" t="s">
        <v>255</v>
      </c>
      <c r="Q4042" s="3" t="str">
        <f t="shared" si="3"/>
        <v>LC SOFA</v>
      </c>
      <c r="R4042" s="3">
        <f t="shared" si="4"/>
        <v>4</v>
      </c>
      <c r="S4042" s="3" t="str">
        <f t="shared" si="5"/>
        <v/>
      </c>
      <c r="T4042" s="7">
        <f t="shared" si="6"/>
        <v>4</v>
      </c>
      <c r="U4042" s="8"/>
      <c r="V4042" s="3">
        <f t="shared" si="7"/>
        <v>1</v>
      </c>
      <c r="AA4042" s="5"/>
      <c r="AH4042" s="5"/>
      <c r="AO4042" s="5"/>
      <c r="AV4042" s="5"/>
    </row>
    <row r="4043" ht="15.75" customHeight="1">
      <c r="A4043" s="3" t="s">
        <v>4267</v>
      </c>
      <c r="B4043" s="4" t="s">
        <v>4267</v>
      </c>
      <c r="D4043" s="3" t="s">
        <v>101</v>
      </c>
      <c r="G4043" s="4">
        <v>1.0</v>
      </c>
      <c r="I4043" s="4"/>
      <c r="J4043" s="4"/>
      <c r="K4043" s="4"/>
      <c r="L4043" s="4"/>
      <c r="O4043" s="6">
        <f t="shared" si="2"/>
        <v>1</v>
      </c>
      <c r="P4043" s="3" t="s">
        <v>137</v>
      </c>
      <c r="Q4043" s="3" t="str">
        <f t="shared" si="3"/>
        <v>LC BARSTL</v>
      </c>
      <c r="R4043" s="3">
        <f t="shared" si="4"/>
        <v>1</v>
      </c>
      <c r="S4043" s="3" t="str">
        <f t="shared" si="5"/>
        <v/>
      </c>
      <c r="T4043" s="7">
        <f t="shared" si="6"/>
        <v>1</v>
      </c>
      <c r="U4043" s="8"/>
      <c r="V4043" s="3" t="str">
        <f t="shared" si="7"/>
        <v/>
      </c>
      <c r="AA4043" s="5"/>
      <c r="AH4043" s="5"/>
      <c r="AO4043" s="5"/>
      <c r="AV4043" s="5"/>
    </row>
    <row r="4044" ht="15.75" customHeight="1">
      <c r="A4044" s="3" t="s">
        <v>4268</v>
      </c>
      <c r="B4044" s="4" t="s">
        <v>4268</v>
      </c>
      <c r="D4044" s="3" t="s">
        <v>101</v>
      </c>
      <c r="G4044" s="4">
        <v>50.0</v>
      </c>
      <c r="I4044" s="4">
        <v>0.0</v>
      </c>
      <c r="J4044" s="4">
        <v>23.0</v>
      </c>
      <c r="K4044" s="4">
        <v>0.0</v>
      </c>
      <c r="L4044" s="4">
        <v>0.0</v>
      </c>
      <c r="O4044" s="6">
        <f t="shared" si="2"/>
        <v>50</v>
      </c>
      <c r="P4044" s="3" t="s">
        <v>108</v>
      </c>
      <c r="Q4044" s="3" t="str">
        <f t="shared" si="3"/>
        <v>LC DINING CHAIRS</v>
      </c>
      <c r="R4044" s="3">
        <f t="shared" si="4"/>
        <v>50</v>
      </c>
      <c r="S4044" s="3" t="str">
        <f t="shared" si="5"/>
        <v/>
      </c>
      <c r="T4044" s="7">
        <f t="shared" si="6"/>
        <v>50</v>
      </c>
      <c r="U4044" s="8"/>
      <c r="V4044" s="3" t="str">
        <f t="shared" si="7"/>
        <v/>
      </c>
      <c r="AA4044" s="5"/>
      <c r="AH4044" s="5"/>
      <c r="AO4044" s="5"/>
      <c r="AV4044" s="5"/>
    </row>
    <row r="4045" ht="15.75" customHeight="1">
      <c r="A4045" s="3" t="s">
        <v>4269</v>
      </c>
      <c r="B4045" s="4" t="s">
        <v>4269</v>
      </c>
      <c r="D4045" s="3" t="s">
        <v>101</v>
      </c>
      <c r="G4045" s="4">
        <v>48.0</v>
      </c>
      <c r="I4045" s="4">
        <v>0.0</v>
      </c>
      <c r="J4045" s="4">
        <v>22.0</v>
      </c>
      <c r="K4045" s="4">
        <v>0.0</v>
      </c>
      <c r="L4045" s="4">
        <v>0.0</v>
      </c>
      <c r="O4045" s="6">
        <f t="shared" si="2"/>
        <v>48</v>
      </c>
      <c r="P4045" s="3" t="s">
        <v>108</v>
      </c>
      <c r="Q4045" s="3" t="str">
        <f t="shared" si="3"/>
        <v>LC DINING CHAIRS</v>
      </c>
      <c r="R4045" s="3">
        <f t="shared" si="4"/>
        <v>48</v>
      </c>
      <c r="S4045" s="3" t="str">
        <f t="shared" si="5"/>
        <v/>
      </c>
      <c r="T4045" s="7">
        <f t="shared" si="6"/>
        <v>48</v>
      </c>
      <c r="U4045" s="8"/>
      <c r="V4045" s="3" t="str">
        <f t="shared" si="7"/>
        <v/>
      </c>
      <c r="AA4045" s="5"/>
      <c r="AH4045" s="5"/>
      <c r="AO4045" s="5"/>
      <c r="AV4045" s="5"/>
    </row>
    <row r="4046" ht="15.75" customHeight="1">
      <c r="A4046" s="3" t="s">
        <v>4270</v>
      </c>
      <c r="B4046" s="4" t="s">
        <v>4270</v>
      </c>
      <c r="D4046" s="3" t="s">
        <v>101</v>
      </c>
      <c r="G4046" s="4">
        <v>0.0</v>
      </c>
      <c r="I4046" s="4">
        <v>0.0</v>
      </c>
      <c r="J4046" s="4">
        <v>13.0</v>
      </c>
      <c r="K4046" s="4">
        <v>0.0</v>
      </c>
      <c r="L4046" s="4">
        <v>0.0</v>
      </c>
      <c r="O4046" s="6">
        <f t="shared" si="2"/>
        <v>13</v>
      </c>
      <c r="P4046" s="3" t="s">
        <v>144</v>
      </c>
      <c r="Q4046" s="3" t="str">
        <f t="shared" si="3"/>
        <v>LC DINING TABLES</v>
      </c>
      <c r="R4046" s="3">
        <f t="shared" si="4"/>
        <v>15</v>
      </c>
      <c r="S4046" s="3">
        <f t="shared" si="5"/>
        <v>0</v>
      </c>
      <c r="T4046" s="7">
        <f t="shared" si="6"/>
        <v>13</v>
      </c>
      <c r="U4046" s="8"/>
      <c r="V4046" s="3">
        <f t="shared" si="7"/>
        <v>0</v>
      </c>
      <c r="W4046" s="3" t="s">
        <v>4271</v>
      </c>
      <c r="X4046" s="3">
        <v>1.0</v>
      </c>
      <c r="Y4046" s="3">
        <f t="array" ref="Y4046">ROUNDDOWN(INDEX($A:$O,MATCH(W4046,$A:$A,0),COLUMN(O$1))/X4046,0)</f>
        <v>15</v>
      </c>
      <c r="Z4046" s="3">
        <f t="array" ref="Z4046">ROUNDDOWN(INDEX($A:$J,MATCH(W4046,$A:$A,0),COLUMN(H$1))/X4046,0)+Y4046</f>
        <v>15</v>
      </c>
      <c r="AA4046" s="5" t="str">
        <f>IFERROR(__xludf.DUMMYFUNCTION("SINGLE(XLOOKUP(W4046,A:A,M:M))"),"")</f>
        <v/>
      </c>
      <c r="AB4046" s="3">
        <f t="array" ref="AB4046">ROUNDDOWN(INDEX($A:$N,MATCH(W4046,$A:$A,0),COLUMN(N$1))/X4046,0)+Z4046</f>
        <v>15</v>
      </c>
      <c r="AC4046" s="3" t="str">
        <f t="array" ref="AC4046">INDEX($A:$P,MATCH(W4046,$A:$A,0),COLUMN(P$1))</f>
        <v>LC DINING TABLES</v>
      </c>
      <c r="AD4046" s="3" t="s">
        <v>4272</v>
      </c>
      <c r="AE4046" s="3">
        <v>1.0</v>
      </c>
      <c r="AF4046" s="3">
        <f t="array" ref="AF4046">ROUNDDOWN(INDEX($A:$O,MATCH(AD4046,$A:$A,0),COLUMN(O$1))/AE4046,0)</f>
        <v>15</v>
      </c>
      <c r="AG4046" s="3">
        <f t="array" ref="AG4046">ROUNDDOWN(INDEX($A:$J,MATCH(AD4046,$A:$A,0),COLUMN(H$1))/AE4046,0)+AF4046</f>
        <v>15</v>
      </c>
      <c r="AH4046" s="5" t="str">
        <f>IFERROR(__xludf.DUMMYFUNCTION("SINGLE(XLOOKUP(AD4046,A:A,M:M))"),"")</f>
        <v/>
      </c>
      <c r="AI4046" s="3">
        <f t="array" ref="AI4046">ROUNDDOWN(INDEX($A:$N,MATCH(AD4046,$A:$A,0),COLUMN(N$1))/AE4046,0)+AG4046</f>
        <v>15</v>
      </c>
      <c r="AJ4046" s="3" t="str">
        <f t="array" ref="AJ4046">INDEX($A:$P,MATCH(AD4046,$A:$A,0),COLUMN(P$1))</f>
        <v>LC DINING TABLES</v>
      </c>
      <c r="AO4046" s="5"/>
      <c r="AV4046" s="5"/>
    </row>
    <row r="4047" ht="15.75" customHeight="1">
      <c r="A4047" s="3" t="s">
        <v>4272</v>
      </c>
      <c r="B4047" s="4" t="s">
        <v>4272</v>
      </c>
      <c r="D4047" s="3" t="s">
        <v>101</v>
      </c>
      <c r="G4047" s="4">
        <v>15.0</v>
      </c>
      <c r="I4047" s="4"/>
      <c r="J4047" s="4"/>
      <c r="K4047" s="4"/>
      <c r="L4047" s="4"/>
      <c r="O4047" s="6">
        <f t="shared" si="2"/>
        <v>15</v>
      </c>
      <c r="P4047" s="3" t="s">
        <v>144</v>
      </c>
      <c r="Q4047" s="3" t="str">
        <f t="shared" si="3"/>
        <v>LC DINING TABLES</v>
      </c>
      <c r="R4047" s="3">
        <f t="shared" si="4"/>
        <v>15</v>
      </c>
      <c r="S4047" s="3" t="str">
        <f t="shared" si="5"/>
        <v/>
      </c>
      <c r="T4047" s="7">
        <f t="shared" si="6"/>
        <v>15</v>
      </c>
      <c r="U4047" s="8"/>
      <c r="V4047" s="3" t="str">
        <f t="shared" si="7"/>
        <v/>
      </c>
      <c r="AA4047" s="5"/>
      <c r="AH4047" s="5"/>
      <c r="AO4047" s="5"/>
      <c r="AV4047" s="5"/>
    </row>
    <row r="4048" ht="15.75" customHeight="1">
      <c r="A4048" s="3" t="s">
        <v>4271</v>
      </c>
      <c r="B4048" s="4" t="s">
        <v>4271</v>
      </c>
      <c r="D4048" s="3" t="s">
        <v>101</v>
      </c>
      <c r="G4048" s="4">
        <v>15.0</v>
      </c>
      <c r="I4048" s="4"/>
      <c r="J4048" s="4"/>
      <c r="K4048" s="4"/>
      <c r="L4048" s="4"/>
      <c r="O4048" s="6">
        <f t="shared" si="2"/>
        <v>15</v>
      </c>
      <c r="P4048" s="3" t="s">
        <v>144</v>
      </c>
      <c r="Q4048" s="3" t="str">
        <f t="shared" si="3"/>
        <v>LC DINING TABLES</v>
      </c>
      <c r="R4048" s="3">
        <f t="shared" si="4"/>
        <v>15</v>
      </c>
      <c r="S4048" s="3" t="str">
        <f t="shared" si="5"/>
        <v/>
      </c>
      <c r="T4048" s="7">
        <f t="shared" si="6"/>
        <v>15</v>
      </c>
      <c r="U4048" s="8"/>
      <c r="V4048" s="3" t="str">
        <f t="shared" si="7"/>
        <v/>
      </c>
      <c r="AA4048" s="5"/>
      <c r="AH4048" s="5"/>
      <c r="AO4048" s="5"/>
      <c r="AV4048" s="5"/>
    </row>
    <row r="4049" ht="15.75" customHeight="1">
      <c r="A4049" s="3" t="s">
        <v>4273</v>
      </c>
      <c r="B4049" s="4" t="s">
        <v>4273</v>
      </c>
      <c r="D4049" s="3" t="s">
        <v>101</v>
      </c>
      <c r="G4049" s="4">
        <v>0.0</v>
      </c>
      <c r="I4049" s="4"/>
      <c r="J4049" s="4"/>
      <c r="K4049" s="4"/>
      <c r="L4049" s="4"/>
      <c r="M4049" s="5">
        <v>45263.0</v>
      </c>
      <c r="N4049" s="3">
        <v>9.0</v>
      </c>
      <c r="O4049" s="6">
        <f t="shared" si="2"/>
        <v>0</v>
      </c>
      <c r="P4049" s="3" t="s">
        <v>102</v>
      </c>
      <c r="Q4049" s="3" t="str">
        <f t="shared" si="3"/>
        <v>OD</v>
      </c>
      <c r="R4049" s="3">
        <f t="shared" si="4"/>
        <v>0</v>
      </c>
      <c r="S4049" s="3" t="str">
        <f t="shared" si="5"/>
        <v/>
      </c>
      <c r="T4049" s="7">
        <f t="shared" si="6"/>
        <v>0</v>
      </c>
      <c r="U4049" s="8"/>
      <c r="V4049" s="3">
        <f t="shared" si="7"/>
        <v>9</v>
      </c>
      <c r="AA4049" s="5"/>
      <c r="AH4049" s="5"/>
      <c r="AO4049" s="5"/>
      <c r="AV4049" s="5"/>
    </row>
    <row r="4050" ht="15.75" customHeight="1">
      <c r="A4050" s="3" t="s">
        <v>4274</v>
      </c>
      <c r="B4050" s="4" t="s">
        <v>4274</v>
      </c>
      <c r="D4050" s="3" t="s">
        <v>101</v>
      </c>
      <c r="G4050" s="4">
        <v>4.0</v>
      </c>
      <c r="I4050" s="4">
        <v>0.0</v>
      </c>
      <c r="J4050" s="4">
        <v>4.0</v>
      </c>
      <c r="K4050" s="4">
        <v>0.0</v>
      </c>
      <c r="L4050" s="4">
        <v>0.0</v>
      </c>
      <c r="M4050" s="5"/>
      <c r="O4050" s="6">
        <f t="shared" si="2"/>
        <v>4</v>
      </c>
      <c r="P4050" s="3" t="s">
        <v>255</v>
      </c>
      <c r="Q4050" s="3" t="str">
        <f t="shared" si="3"/>
        <v>LC SOFA</v>
      </c>
      <c r="R4050" s="3">
        <f t="shared" si="4"/>
        <v>4</v>
      </c>
      <c r="S4050" s="3" t="str">
        <f t="shared" si="5"/>
        <v/>
      </c>
      <c r="T4050" s="7">
        <f t="shared" si="6"/>
        <v>4</v>
      </c>
      <c r="U4050" s="8"/>
      <c r="V4050" s="3" t="str">
        <f t="shared" si="7"/>
        <v/>
      </c>
      <c r="AA4050" s="5"/>
      <c r="AH4050" s="5"/>
      <c r="AO4050" s="5"/>
      <c r="AV4050" s="5"/>
    </row>
    <row r="4051" ht="15.75" customHeight="1">
      <c r="A4051" s="3" t="s">
        <v>4275</v>
      </c>
      <c r="B4051" s="4" t="s">
        <v>4275</v>
      </c>
      <c r="D4051" s="3" t="s">
        <v>101</v>
      </c>
      <c r="G4051" s="4">
        <v>8.0</v>
      </c>
      <c r="I4051" s="4">
        <v>0.0</v>
      </c>
      <c r="J4051" s="4">
        <v>8.0</v>
      </c>
      <c r="K4051" s="4">
        <v>0.0</v>
      </c>
      <c r="L4051" s="4">
        <v>0.0</v>
      </c>
      <c r="M4051" s="5"/>
      <c r="O4051" s="6">
        <f t="shared" si="2"/>
        <v>8</v>
      </c>
      <c r="P4051" s="3" t="s">
        <v>255</v>
      </c>
      <c r="Q4051" s="3" t="str">
        <f t="shared" si="3"/>
        <v>LC SOFA</v>
      </c>
      <c r="R4051" s="3">
        <f t="shared" si="4"/>
        <v>8</v>
      </c>
      <c r="S4051" s="3" t="str">
        <f t="shared" si="5"/>
        <v/>
      </c>
      <c r="T4051" s="7">
        <f t="shared" si="6"/>
        <v>8</v>
      </c>
      <c r="U4051" s="8"/>
      <c r="V4051" s="3" t="str">
        <f t="shared" si="7"/>
        <v/>
      </c>
      <c r="AA4051" s="5"/>
      <c r="AH4051" s="5"/>
      <c r="AO4051" s="5"/>
      <c r="AV4051" s="5"/>
    </row>
    <row r="4052" ht="15.75" customHeight="1">
      <c r="A4052" s="3" t="s">
        <v>4276</v>
      </c>
      <c r="B4052" s="4" t="s">
        <v>4276</v>
      </c>
      <c r="D4052" s="3" t="s">
        <v>101</v>
      </c>
      <c r="G4052" s="4">
        <v>0.0</v>
      </c>
      <c r="I4052" s="4"/>
      <c r="J4052" s="4"/>
      <c r="K4052" s="4"/>
      <c r="L4052" s="4"/>
      <c r="M4052" s="5">
        <v>45273.0</v>
      </c>
      <c r="N4052" s="3">
        <v>20.0</v>
      </c>
      <c r="O4052" s="6">
        <f t="shared" si="2"/>
        <v>0</v>
      </c>
      <c r="P4052" s="3" t="s">
        <v>102</v>
      </c>
      <c r="Q4052" s="3" t="str">
        <f t="shared" si="3"/>
        <v>OD</v>
      </c>
      <c r="R4052" s="3">
        <f t="shared" si="4"/>
        <v>0</v>
      </c>
      <c r="S4052" s="3" t="str">
        <f t="shared" si="5"/>
        <v/>
      </c>
      <c r="T4052" s="7">
        <f t="shared" si="6"/>
        <v>0</v>
      </c>
      <c r="U4052" s="8"/>
      <c r="V4052" s="3">
        <f t="shared" si="7"/>
        <v>20</v>
      </c>
      <c r="AA4052" s="5"/>
      <c r="AH4052" s="5"/>
      <c r="AO4052" s="5"/>
      <c r="AV4052" s="5"/>
    </row>
    <row r="4053" ht="15.75" customHeight="1">
      <c r="A4053" s="3" t="s">
        <v>4277</v>
      </c>
      <c r="B4053" s="4" t="s">
        <v>4277</v>
      </c>
      <c r="D4053" s="3" t="s">
        <v>101</v>
      </c>
      <c r="G4053" s="4">
        <v>0.0</v>
      </c>
      <c r="I4053" s="4"/>
      <c r="J4053" s="4"/>
      <c r="K4053" s="4"/>
      <c r="L4053" s="4"/>
      <c r="M4053" s="5">
        <v>45273.0</v>
      </c>
      <c r="N4053" s="3">
        <v>20.0</v>
      </c>
      <c r="O4053" s="6">
        <f t="shared" si="2"/>
        <v>0</v>
      </c>
      <c r="P4053" s="3" t="s">
        <v>102</v>
      </c>
      <c r="Q4053" s="3" t="str">
        <f t="shared" si="3"/>
        <v>OD</v>
      </c>
      <c r="R4053" s="3">
        <f t="shared" si="4"/>
        <v>0</v>
      </c>
      <c r="S4053" s="3" t="str">
        <f t="shared" si="5"/>
        <v/>
      </c>
      <c r="T4053" s="7">
        <f t="shared" si="6"/>
        <v>0</v>
      </c>
      <c r="U4053" s="8"/>
      <c r="V4053" s="3">
        <f t="shared" si="7"/>
        <v>20</v>
      </c>
      <c r="AA4053" s="5"/>
      <c r="AH4053" s="5"/>
      <c r="AO4053" s="5"/>
      <c r="AV4053" s="5"/>
    </row>
    <row r="4054" ht="15.75" customHeight="1">
      <c r="A4054" s="3" t="s">
        <v>4278</v>
      </c>
      <c r="B4054" s="4" t="s">
        <v>4278</v>
      </c>
      <c r="D4054" s="3" t="s">
        <v>101</v>
      </c>
      <c r="G4054" s="4">
        <v>0.0</v>
      </c>
      <c r="I4054" s="4"/>
      <c r="J4054" s="4"/>
      <c r="K4054" s="4"/>
      <c r="L4054" s="4"/>
      <c r="M4054" s="5">
        <v>45273.0</v>
      </c>
      <c r="N4054" s="3">
        <v>20.0</v>
      </c>
      <c r="O4054" s="6">
        <f t="shared" si="2"/>
        <v>0</v>
      </c>
      <c r="P4054" s="3" t="s">
        <v>102</v>
      </c>
      <c r="Q4054" s="3" t="str">
        <f t="shared" si="3"/>
        <v>OD</v>
      </c>
      <c r="R4054" s="3">
        <f t="shared" si="4"/>
        <v>0</v>
      </c>
      <c r="S4054" s="3" t="str">
        <f t="shared" si="5"/>
        <v/>
      </c>
      <c r="T4054" s="7">
        <f t="shared" si="6"/>
        <v>0</v>
      </c>
      <c r="U4054" s="8"/>
      <c r="V4054" s="3">
        <f t="shared" si="7"/>
        <v>20</v>
      </c>
      <c r="AA4054" s="5"/>
      <c r="AH4054" s="5"/>
      <c r="AO4054" s="5"/>
      <c r="AV4054" s="5"/>
    </row>
    <row r="4055" ht="15.75" customHeight="1">
      <c r="A4055" s="3" t="s">
        <v>4279</v>
      </c>
      <c r="B4055" s="4" t="s">
        <v>4279</v>
      </c>
      <c r="D4055" s="3" t="s">
        <v>101</v>
      </c>
      <c r="G4055" s="4">
        <v>0.0</v>
      </c>
      <c r="I4055" s="4"/>
      <c r="J4055" s="4"/>
      <c r="K4055" s="4"/>
      <c r="L4055" s="4"/>
      <c r="M4055" s="5">
        <v>45273.0</v>
      </c>
      <c r="N4055" s="3">
        <v>20.0</v>
      </c>
      <c r="O4055" s="6">
        <f t="shared" si="2"/>
        <v>0</v>
      </c>
      <c r="P4055" s="3" t="s">
        <v>102</v>
      </c>
      <c r="Q4055" s="3" t="str">
        <f t="shared" si="3"/>
        <v>OD</v>
      </c>
      <c r="R4055" s="3">
        <f t="shared" si="4"/>
        <v>0</v>
      </c>
      <c r="S4055" s="3" t="str">
        <f t="shared" si="5"/>
        <v/>
      </c>
      <c r="T4055" s="7">
        <f t="shared" si="6"/>
        <v>0</v>
      </c>
      <c r="U4055" s="8"/>
      <c r="V4055" s="3">
        <f t="shared" si="7"/>
        <v>20</v>
      </c>
      <c r="AA4055" s="5"/>
      <c r="AH4055" s="5"/>
      <c r="AO4055" s="5"/>
      <c r="AV4055" s="5"/>
    </row>
    <row r="4056" ht="15.75" customHeight="1">
      <c r="A4056" s="3" t="s">
        <v>4280</v>
      </c>
      <c r="B4056" s="4" t="s">
        <v>4280</v>
      </c>
      <c r="D4056" s="3" t="s">
        <v>101</v>
      </c>
      <c r="G4056" s="4">
        <v>0.0</v>
      </c>
      <c r="I4056" s="4"/>
      <c r="J4056" s="4"/>
      <c r="K4056" s="4"/>
      <c r="L4056" s="4"/>
      <c r="M4056" s="5">
        <v>45273.0</v>
      </c>
      <c r="N4056" s="3">
        <v>20.0</v>
      </c>
      <c r="O4056" s="6">
        <f t="shared" si="2"/>
        <v>0</v>
      </c>
      <c r="P4056" s="3" t="s">
        <v>102</v>
      </c>
      <c r="Q4056" s="3" t="str">
        <f t="shared" si="3"/>
        <v>OD</v>
      </c>
      <c r="R4056" s="3">
        <f t="shared" si="4"/>
        <v>0</v>
      </c>
      <c r="S4056" s="3" t="str">
        <f t="shared" si="5"/>
        <v/>
      </c>
      <c r="T4056" s="7">
        <f t="shared" si="6"/>
        <v>0</v>
      </c>
      <c r="U4056" s="8"/>
      <c r="V4056" s="3">
        <f t="shared" si="7"/>
        <v>20</v>
      </c>
      <c r="AA4056" s="5"/>
      <c r="AH4056" s="5"/>
      <c r="AO4056" s="5"/>
      <c r="AV4056" s="5"/>
    </row>
    <row r="4057" ht="15.75" customHeight="1">
      <c r="A4057" s="3" t="s">
        <v>4281</v>
      </c>
      <c r="B4057" s="4" t="s">
        <v>4281</v>
      </c>
      <c r="D4057" s="3" t="s">
        <v>101</v>
      </c>
      <c r="G4057" s="4">
        <v>0.0</v>
      </c>
      <c r="I4057" s="4"/>
      <c r="J4057" s="4"/>
      <c r="K4057" s="4"/>
      <c r="L4057" s="4"/>
      <c r="M4057" s="5">
        <v>45273.0</v>
      </c>
      <c r="N4057" s="3">
        <v>20.0</v>
      </c>
      <c r="O4057" s="6">
        <f t="shared" si="2"/>
        <v>0</v>
      </c>
      <c r="P4057" s="3" t="s">
        <v>102</v>
      </c>
      <c r="Q4057" s="3" t="str">
        <f t="shared" si="3"/>
        <v>OD</v>
      </c>
      <c r="R4057" s="3">
        <f t="shared" si="4"/>
        <v>0</v>
      </c>
      <c r="S4057" s="3" t="str">
        <f t="shared" si="5"/>
        <v/>
      </c>
      <c r="T4057" s="7">
        <f t="shared" si="6"/>
        <v>0</v>
      </c>
      <c r="U4057" s="8"/>
      <c r="V4057" s="3">
        <f t="shared" si="7"/>
        <v>20</v>
      </c>
      <c r="AA4057" s="5"/>
      <c r="AH4057" s="5"/>
      <c r="AO4057" s="5"/>
      <c r="AV4057" s="5"/>
    </row>
    <row r="4058" ht="15.75" customHeight="1">
      <c r="A4058" s="3" t="s">
        <v>4282</v>
      </c>
      <c r="B4058" s="4" t="s">
        <v>4282</v>
      </c>
      <c r="D4058" s="3" t="s">
        <v>101</v>
      </c>
      <c r="G4058" s="4">
        <v>1.0</v>
      </c>
      <c r="I4058" s="4"/>
      <c r="J4058" s="4"/>
      <c r="K4058" s="4"/>
      <c r="L4058" s="4"/>
      <c r="O4058" s="6">
        <f t="shared" si="2"/>
        <v>1</v>
      </c>
      <c r="P4058" s="3" t="s">
        <v>137</v>
      </c>
      <c r="Q4058" s="3" t="str">
        <f t="shared" si="3"/>
        <v>LC BARSTL</v>
      </c>
      <c r="R4058" s="3">
        <f t="shared" si="4"/>
        <v>1</v>
      </c>
      <c r="S4058" s="3" t="str">
        <f t="shared" si="5"/>
        <v/>
      </c>
      <c r="T4058" s="7">
        <f t="shared" si="6"/>
        <v>1</v>
      </c>
      <c r="U4058" s="8"/>
      <c r="V4058" s="3" t="str">
        <f t="shared" si="7"/>
        <v/>
      </c>
      <c r="AA4058" s="5"/>
      <c r="AH4058" s="5"/>
      <c r="AO4058" s="5"/>
      <c r="AV4058" s="5"/>
    </row>
    <row r="4059" ht="15.75" customHeight="1">
      <c r="A4059" s="3" t="s">
        <v>4283</v>
      </c>
      <c r="B4059" s="4" t="s">
        <v>4283</v>
      </c>
      <c r="D4059" s="3" t="s">
        <v>101</v>
      </c>
      <c r="G4059" s="4">
        <v>1.0</v>
      </c>
      <c r="I4059" s="4"/>
      <c r="J4059" s="4"/>
      <c r="K4059" s="4"/>
      <c r="L4059" s="4"/>
      <c r="O4059" s="6">
        <f t="shared" si="2"/>
        <v>1</v>
      </c>
      <c r="P4059" s="3" t="s">
        <v>137</v>
      </c>
      <c r="Q4059" s="3" t="str">
        <f t="shared" si="3"/>
        <v>LC BARSTL</v>
      </c>
      <c r="R4059" s="3">
        <f t="shared" si="4"/>
        <v>1</v>
      </c>
      <c r="S4059" s="3" t="str">
        <f t="shared" si="5"/>
        <v/>
      </c>
      <c r="T4059" s="7">
        <f t="shared" si="6"/>
        <v>1</v>
      </c>
      <c r="U4059" s="8"/>
      <c r="V4059" s="3" t="str">
        <f t="shared" si="7"/>
        <v/>
      </c>
      <c r="AA4059" s="5"/>
      <c r="AH4059" s="5"/>
      <c r="AO4059" s="5"/>
      <c r="AV4059" s="5"/>
    </row>
    <row r="4060" ht="15.75" customHeight="1">
      <c r="A4060" s="3" t="s">
        <v>4284</v>
      </c>
      <c r="B4060" s="4" t="s">
        <v>4284</v>
      </c>
      <c r="D4060" s="3" t="s">
        <v>101</v>
      </c>
      <c r="G4060" s="4">
        <v>0.0</v>
      </c>
      <c r="I4060" s="4"/>
      <c r="J4060" s="4"/>
      <c r="K4060" s="4"/>
      <c r="L4060" s="4"/>
      <c r="M4060" s="5">
        <v>45270.0</v>
      </c>
      <c r="N4060" s="3">
        <v>20.0</v>
      </c>
      <c r="O4060" s="6">
        <f t="shared" si="2"/>
        <v>0</v>
      </c>
      <c r="P4060" s="3" t="s">
        <v>137</v>
      </c>
      <c r="Q4060" s="3" t="str">
        <f t="shared" si="3"/>
        <v>LC BARSTL</v>
      </c>
      <c r="R4060" s="3">
        <f t="shared" si="4"/>
        <v>0</v>
      </c>
      <c r="S4060" s="3" t="str">
        <f t="shared" si="5"/>
        <v/>
      </c>
      <c r="T4060" s="7">
        <f t="shared" si="6"/>
        <v>0</v>
      </c>
      <c r="U4060" s="8"/>
      <c r="V4060" s="3">
        <f t="shared" si="7"/>
        <v>20</v>
      </c>
      <c r="AA4060" s="5"/>
      <c r="AH4060" s="5"/>
      <c r="AO4060" s="5"/>
      <c r="AV4060" s="5"/>
    </row>
    <row r="4061" ht="15.75" customHeight="1">
      <c r="A4061" s="3" t="s">
        <v>4285</v>
      </c>
      <c r="B4061" s="4" t="s">
        <v>4285</v>
      </c>
      <c r="D4061" s="3" t="s">
        <v>101</v>
      </c>
      <c r="G4061" s="4">
        <v>0.0</v>
      </c>
      <c r="I4061" s="4"/>
      <c r="J4061" s="4"/>
      <c r="K4061" s="4"/>
      <c r="L4061" s="4"/>
      <c r="M4061" s="5">
        <v>45270.0</v>
      </c>
      <c r="N4061" s="3">
        <v>20.0</v>
      </c>
      <c r="O4061" s="6">
        <f t="shared" si="2"/>
        <v>0</v>
      </c>
      <c r="P4061" s="3" t="s">
        <v>137</v>
      </c>
      <c r="Q4061" s="3" t="str">
        <f t="shared" si="3"/>
        <v>LC BARSTL</v>
      </c>
      <c r="R4061" s="3">
        <f t="shared" si="4"/>
        <v>0</v>
      </c>
      <c r="S4061" s="3" t="str">
        <f t="shared" si="5"/>
        <v/>
      </c>
      <c r="T4061" s="7">
        <f t="shared" si="6"/>
        <v>0</v>
      </c>
      <c r="U4061" s="8"/>
      <c r="V4061" s="3">
        <f t="shared" si="7"/>
        <v>20</v>
      </c>
      <c r="AA4061" s="5"/>
      <c r="AH4061" s="5"/>
      <c r="AO4061" s="5"/>
      <c r="AV4061" s="5"/>
    </row>
    <row r="4062" ht="15.75" customHeight="1">
      <c r="A4062" s="3" t="s">
        <v>4286</v>
      </c>
      <c r="B4062" s="4" t="s">
        <v>4286</v>
      </c>
      <c r="D4062" s="3" t="s">
        <v>101</v>
      </c>
      <c r="G4062" s="4">
        <v>0.0</v>
      </c>
      <c r="I4062" s="4"/>
      <c r="J4062" s="4"/>
      <c r="K4062" s="4"/>
      <c r="L4062" s="4"/>
      <c r="M4062" s="5">
        <v>45270.0</v>
      </c>
      <c r="N4062" s="3">
        <v>20.0</v>
      </c>
      <c r="O4062" s="6">
        <f t="shared" si="2"/>
        <v>0</v>
      </c>
      <c r="P4062" s="3" t="s">
        <v>628</v>
      </c>
      <c r="Q4062" s="3" t="str">
        <f t="shared" si="3"/>
        <v>LC ACCENT</v>
      </c>
      <c r="R4062" s="3">
        <f t="shared" si="4"/>
        <v>0</v>
      </c>
      <c r="S4062" s="3" t="str">
        <f t="shared" si="5"/>
        <v/>
      </c>
      <c r="T4062" s="7">
        <f t="shared" si="6"/>
        <v>0</v>
      </c>
      <c r="U4062" s="8"/>
      <c r="V4062" s="3">
        <f t="shared" si="7"/>
        <v>20</v>
      </c>
      <c r="AA4062" s="5"/>
      <c r="AH4062" s="5"/>
      <c r="AO4062" s="5"/>
      <c r="AV4062" s="5"/>
    </row>
    <row r="4063" ht="15.75" customHeight="1">
      <c r="A4063" s="3" t="s">
        <v>4287</v>
      </c>
      <c r="B4063" s="4" t="s">
        <v>4287</v>
      </c>
      <c r="D4063" s="3" t="s">
        <v>101</v>
      </c>
      <c r="G4063" s="4">
        <v>0.0</v>
      </c>
      <c r="I4063" s="4"/>
      <c r="J4063" s="4"/>
      <c r="K4063" s="4"/>
      <c r="L4063" s="4"/>
      <c r="M4063" s="5">
        <v>45270.0</v>
      </c>
      <c r="N4063" s="3">
        <v>20.0</v>
      </c>
      <c r="O4063" s="6">
        <f t="shared" si="2"/>
        <v>0</v>
      </c>
      <c r="P4063" s="3" t="s">
        <v>137</v>
      </c>
      <c r="Q4063" s="3" t="str">
        <f t="shared" si="3"/>
        <v>LC BARSTL</v>
      </c>
      <c r="R4063" s="3">
        <f t="shared" si="4"/>
        <v>0</v>
      </c>
      <c r="S4063" s="3" t="str">
        <f t="shared" si="5"/>
        <v/>
      </c>
      <c r="T4063" s="7">
        <f t="shared" si="6"/>
        <v>0</v>
      </c>
      <c r="U4063" s="8"/>
      <c r="V4063" s="3">
        <f t="shared" si="7"/>
        <v>20</v>
      </c>
      <c r="AA4063" s="5"/>
      <c r="AH4063" s="5"/>
      <c r="AO4063" s="5"/>
      <c r="AV4063" s="5"/>
    </row>
    <row r="4064" ht="15.75" customHeight="1">
      <c r="A4064" s="3" t="s">
        <v>4288</v>
      </c>
      <c r="B4064" s="4" t="s">
        <v>4288</v>
      </c>
      <c r="D4064" s="3" t="s">
        <v>101</v>
      </c>
      <c r="G4064" s="4"/>
      <c r="I4064" s="4"/>
      <c r="J4064" s="4"/>
      <c r="K4064" s="4"/>
      <c r="L4064" s="4"/>
      <c r="O4064" s="6">
        <f t="shared" si="2"/>
        <v>0</v>
      </c>
      <c r="Q4064" s="3" t="str">
        <f t="shared" si="3"/>
        <v/>
      </c>
      <c r="R4064" s="3">
        <f t="shared" si="4"/>
        <v>0</v>
      </c>
      <c r="S4064" s="3" t="str">
        <f t="shared" si="5"/>
        <v/>
      </c>
      <c r="T4064" s="7">
        <f t="shared" si="6"/>
        <v>0</v>
      </c>
      <c r="U4064" s="8"/>
      <c r="V4064" s="3" t="str">
        <f t="shared" si="7"/>
        <v/>
      </c>
      <c r="AA4064" s="5"/>
      <c r="AH4064" s="5"/>
      <c r="AO4064" s="5"/>
      <c r="AV4064" s="5"/>
    </row>
    <row r="4065" ht="15.75" customHeight="1">
      <c r="A4065" s="3" t="s">
        <v>4289</v>
      </c>
      <c r="B4065" s="4" t="s">
        <v>4289</v>
      </c>
      <c r="D4065" s="3" t="s">
        <v>101</v>
      </c>
      <c r="G4065" s="4"/>
      <c r="I4065" s="4"/>
      <c r="J4065" s="4"/>
      <c r="K4065" s="4"/>
      <c r="L4065" s="4"/>
      <c r="O4065" s="6">
        <f t="shared" si="2"/>
        <v>0</v>
      </c>
      <c r="Q4065" s="3" t="str">
        <f t="shared" si="3"/>
        <v/>
      </c>
      <c r="R4065" s="3">
        <f t="shared" si="4"/>
        <v>0</v>
      </c>
      <c r="S4065" s="3" t="str">
        <f t="shared" si="5"/>
        <v/>
      </c>
      <c r="T4065" s="7">
        <f t="shared" si="6"/>
        <v>0</v>
      </c>
      <c r="U4065" s="8"/>
      <c r="V4065" s="3" t="str">
        <f t="shared" si="7"/>
        <v/>
      </c>
      <c r="AA4065" s="5"/>
      <c r="AH4065" s="5"/>
      <c r="AO4065" s="5"/>
      <c r="AV4065" s="5"/>
    </row>
    <row r="4066" ht="15.75" customHeight="1">
      <c r="A4066" s="3" t="s">
        <v>4290</v>
      </c>
      <c r="B4066" s="4" t="s">
        <v>4290</v>
      </c>
      <c r="D4066" s="3" t="s">
        <v>101</v>
      </c>
      <c r="G4066" s="4"/>
      <c r="I4066" s="4"/>
      <c r="J4066" s="4"/>
      <c r="K4066" s="4"/>
      <c r="L4066" s="4"/>
      <c r="O4066" s="6">
        <f t="shared" si="2"/>
        <v>0</v>
      </c>
      <c r="Q4066" s="3" t="str">
        <f t="shared" si="3"/>
        <v/>
      </c>
      <c r="R4066" s="3">
        <f t="shared" si="4"/>
        <v>0</v>
      </c>
      <c r="S4066" s="3" t="str">
        <f t="shared" si="5"/>
        <v/>
      </c>
      <c r="T4066" s="7">
        <f t="shared" si="6"/>
        <v>0</v>
      </c>
      <c r="U4066" s="8"/>
      <c r="V4066" s="3" t="str">
        <f t="shared" si="7"/>
        <v/>
      </c>
      <c r="AA4066" s="5"/>
      <c r="AH4066" s="5"/>
      <c r="AO4066" s="5"/>
      <c r="AV4066" s="5"/>
    </row>
    <row r="4067" ht="15.75" customHeight="1">
      <c r="A4067" s="3" t="s">
        <v>4291</v>
      </c>
      <c r="B4067" s="4" t="s">
        <v>4291</v>
      </c>
      <c r="D4067" s="3" t="s">
        <v>101</v>
      </c>
      <c r="G4067" s="4"/>
      <c r="I4067" s="4"/>
      <c r="J4067" s="4"/>
      <c r="K4067" s="4"/>
      <c r="L4067" s="4"/>
      <c r="O4067" s="6">
        <f t="shared" si="2"/>
        <v>0</v>
      </c>
      <c r="Q4067" s="3" t="str">
        <f t="shared" si="3"/>
        <v/>
      </c>
      <c r="R4067" s="3">
        <f t="shared" si="4"/>
        <v>0</v>
      </c>
      <c r="S4067" s="3" t="str">
        <f t="shared" si="5"/>
        <v/>
      </c>
      <c r="T4067" s="7">
        <f t="shared" si="6"/>
        <v>0</v>
      </c>
      <c r="U4067" s="8"/>
      <c r="V4067" s="3" t="str">
        <f t="shared" si="7"/>
        <v/>
      </c>
      <c r="AA4067" s="5"/>
      <c r="AH4067" s="5"/>
      <c r="AO4067" s="5"/>
      <c r="AV4067" s="5"/>
    </row>
    <row r="4068" ht="15.75" customHeight="1">
      <c r="A4068" s="3" t="s">
        <v>4292</v>
      </c>
      <c r="B4068" s="4" t="s">
        <v>4292</v>
      </c>
      <c r="D4068" s="3" t="s">
        <v>101</v>
      </c>
      <c r="G4068" s="4"/>
      <c r="I4068" s="4"/>
      <c r="J4068" s="4"/>
      <c r="K4068" s="4"/>
      <c r="L4068" s="4"/>
      <c r="O4068" s="6">
        <f t="shared" si="2"/>
        <v>0</v>
      </c>
      <c r="Q4068" s="3" t="str">
        <f t="shared" si="3"/>
        <v/>
      </c>
      <c r="R4068" s="3">
        <f t="shared" si="4"/>
        <v>0</v>
      </c>
      <c r="S4068" s="3" t="str">
        <f t="shared" si="5"/>
        <v/>
      </c>
      <c r="T4068" s="7">
        <f t="shared" si="6"/>
        <v>0</v>
      </c>
      <c r="U4068" s="8"/>
      <c r="V4068" s="3" t="str">
        <f t="shared" si="7"/>
        <v/>
      </c>
      <c r="AA4068" s="5"/>
      <c r="AH4068" s="5"/>
      <c r="AO4068" s="5"/>
      <c r="AV4068" s="5"/>
    </row>
    <row r="4069" ht="15.75" customHeight="1">
      <c r="A4069" s="3" t="s">
        <v>4293</v>
      </c>
      <c r="B4069" s="4" t="s">
        <v>4293</v>
      </c>
      <c r="D4069" s="3" t="s">
        <v>101</v>
      </c>
      <c r="G4069" s="4">
        <v>0.0</v>
      </c>
      <c r="I4069" s="4"/>
      <c r="J4069" s="4"/>
      <c r="K4069" s="4"/>
      <c r="L4069" s="4"/>
      <c r="M4069" s="5">
        <v>45270.0</v>
      </c>
      <c r="N4069" s="3">
        <v>50.0</v>
      </c>
      <c r="O4069" s="6">
        <f t="shared" si="2"/>
        <v>0</v>
      </c>
      <c r="P4069" s="3" t="s">
        <v>108</v>
      </c>
      <c r="Q4069" s="3" t="str">
        <f t="shared" si="3"/>
        <v>LC DINING CHAIRS</v>
      </c>
      <c r="R4069" s="3">
        <f t="shared" si="4"/>
        <v>0</v>
      </c>
      <c r="S4069" s="3" t="str">
        <f t="shared" si="5"/>
        <v/>
      </c>
      <c r="T4069" s="7">
        <f t="shared" si="6"/>
        <v>0</v>
      </c>
      <c r="U4069" s="8"/>
      <c r="V4069" s="3">
        <f t="shared" si="7"/>
        <v>50</v>
      </c>
      <c r="AA4069" s="5"/>
      <c r="AH4069" s="5"/>
      <c r="AO4069" s="5"/>
      <c r="AV4069" s="5"/>
    </row>
    <row r="4070" ht="15.75" customHeight="1">
      <c r="A4070" s="3" t="s">
        <v>4294</v>
      </c>
      <c r="B4070" s="4" t="s">
        <v>4294</v>
      </c>
      <c r="D4070" s="3" t="s">
        <v>101</v>
      </c>
      <c r="G4070" s="4">
        <v>0.0</v>
      </c>
      <c r="I4070" s="4"/>
      <c r="J4070" s="4"/>
      <c r="K4070" s="4"/>
      <c r="L4070" s="4"/>
      <c r="O4070" s="6">
        <f t="shared" si="2"/>
        <v>0</v>
      </c>
      <c r="P4070" s="3" t="s">
        <v>108</v>
      </c>
      <c r="Q4070" s="3" t="str">
        <f t="shared" si="3"/>
        <v>LC DINING CHAIRS</v>
      </c>
      <c r="R4070" s="3">
        <f t="shared" si="4"/>
        <v>0</v>
      </c>
      <c r="S4070" s="3" t="str">
        <f t="shared" si="5"/>
        <v/>
      </c>
      <c r="T4070" s="7">
        <f t="shared" si="6"/>
        <v>0</v>
      </c>
      <c r="U4070" s="8"/>
      <c r="V4070" s="3" t="str">
        <f t="shared" si="7"/>
        <v/>
      </c>
      <c r="AA4070" s="5"/>
      <c r="AH4070" s="5"/>
      <c r="AO4070" s="5"/>
      <c r="AV4070" s="5"/>
    </row>
    <row r="4071" ht="15.75" customHeight="1">
      <c r="A4071" s="3" t="s">
        <v>4295</v>
      </c>
      <c r="B4071" s="4" t="s">
        <v>4295</v>
      </c>
      <c r="D4071" s="3" t="s">
        <v>101</v>
      </c>
      <c r="G4071" s="4"/>
      <c r="I4071" s="4"/>
      <c r="J4071" s="4"/>
      <c r="K4071" s="4"/>
      <c r="L4071" s="4"/>
      <c r="O4071" s="6">
        <f t="shared" si="2"/>
        <v>0</v>
      </c>
      <c r="Q4071" s="3" t="str">
        <f t="shared" si="3"/>
        <v/>
      </c>
      <c r="R4071" s="3">
        <f t="shared" si="4"/>
        <v>0</v>
      </c>
      <c r="S4071" s="3" t="str">
        <f t="shared" si="5"/>
        <v/>
      </c>
      <c r="T4071" s="7">
        <f t="shared" si="6"/>
        <v>0</v>
      </c>
      <c r="U4071" s="8"/>
      <c r="V4071" s="3" t="str">
        <f t="shared" si="7"/>
        <v/>
      </c>
      <c r="AA4071" s="5"/>
      <c r="AH4071" s="5"/>
      <c r="AO4071" s="5"/>
      <c r="AV4071" s="5"/>
    </row>
    <row r="4072" ht="15.75" customHeight="1">
      <c r="A4072" s="3" t="s">
        <v>4296</v>
      </c>
      <c r="B4072" s="4" t="s">
        <v>4296</v>
      </c>
      <c r="D4072" s="3" t="s">
        <v>101</v>
      </c>
      <c r="G4072" s="4">
        <v>0.0</v>
      </c>
      <c r="I4072" s="4"/>
      <c r="J4072" s="4"/>
      <c r="K4072" s="4"/>
      <c r="L4072" s="4"/>
      <c r="M4072" s="5">
        <v>45270.0</v>
      </c>
      <c r="N4072" s="3">
        <v>20.0</v>
      </c>
      <c r="O4072" s="6">
        <f t="shared" si="2"/>
        <v>0</v>
      </c>
      <c r="P4072" s="3" t="s">
        <v>137</v>
      </c>
      <c r="Q4072" s="3" t="str">
        <f t="shared" si="3"/>
        <v>LC BARSTL</v>
      </c>
      <c r="R4072" s="3">
        <f t="shared" si="4"/>
        <v>0</v>
      </c>
      <c r="S4072" s="3" t="str">
        <f t="shared" si="5"/>
        <v/>
      </c>
      <c r="T4072" s="7">
        <f t="shared" si="6"/>
        <v>0</v>
      </c>
      <c r="U4072" s="8"/>
      <c r="V4072" s="3">
        <f t="shared" si="7"/>
        <v>20</v>
      </c>
      <c r="AA4072" s="5"/>
      <c r="AH4072" s="5"/>
      <c r="AO4072" s="5"/>
      <c r="AV4072" s="5"/>
    </row>
    <row r="4073" ht="15.75" customHeight="1">
      <c r="A4073" s="3" t="s">
        <v>4297</v>
      </c>
      <c r="B4073" s="4" t="s">
        <v>4297</v>
      </c>
      <c r="D4073" s="3" t="s">
        <v>101</v>
      </c>
      <c r="G4073" s="4">
        <v>0.0</v>
      </c>
      <c r="I4073" s="4"/>
      <c r="J4073" s="4"/>
      <c r="K4073" s="4"/>
      <c r="L4073" s="4"/>
      <c r="M4073" s="5">
        <v>45270.0</v>
      </c>
      <c r="N4073" s="3">
        <v>20.0</v>
      </c>
      <c r="O4073" s="6">
        <f t="shared" si="2"/>
        <v>0</v>
      </c>
      <c r="P4073" s="3" t="s">
        <v>137</v>
      </c>
      <c r="Q4073" s="3" t="str">
        <f t="shared" si="3"/>
        <v>LC BARSTL</v>
      </c>
      <c r="R4073" s="3">
        <f t="shared" si="4"/>
        <v>0</v>
      </c>
      <c r="S4073" s="3" t="str">
        <f t="shared" si="5"/>
        <v/>
      </c>
      <c r="T4073" s="7">
        <f t="shared" si="6"/>
        <v>0</v>
      </c>
      <c r="U4073" s="8"/>
      <c r="V4073" s="3">
        <f t="shared" si="7"/>
        <v>20</v>
      </c>
      <c r="AA4073" s="5"/>
      <c r="AH4073" s="5"/>
      <c r="AO4073" s="5"/>
      <c r="AV4073" s="5"/>
    </row>
    <row r="4074" ht="15.75" customHeight="1">
      <c r="A4074" s="3" t="s">
        <v>4298</v>
      </c>
      <c r="B4074" s="4" t="s">
        <v>4298</v>
      </c>
      <c r="D4074" s="3" t="s">
        <v>101</v>
      </c>
      <c r="G4074" s="4">
        <v>0.0</v>
      </c>
      <c r="I4074" s="4"/>
      <c r="J4074" s="4"/>
      <c r="K4074" s="4"/>
      <c r="L4074" s="4"/>
      <c r="M4074" s="5">
        <v>45270.0</v>
      </c>
      <c r="N4074" s="3">
        <v>20.0</v>
      </c>
      <c r="O4074" s="6">
        <f t="shared" si="2"/>
        <v>0</v>
      </c>
      <c r="P4074" s="3" t="s">
        <v>137</v>
      </c>
      <c r="Q4074" s="3" t="str">
        <f t="shared" si="3"/>
        <v>LC BARSTL</v>
      </c>
      <c r="R4074" s="3">
        <f t="shared" si="4"/>
        <v>0</v>
      </c>
      <c r="S4074" s="3" t="str">
        <f t="shared" si="5"/>
        <v/>
      </c>
      <c r="T4074" s="7">
        <f t="shared" si="6"/>
        <v>0</v>
      </c>
      <c r="U4074" s="8"/>
      <c r="V4074" s="3">
        <f t="shared" si="7"/>
        <v>20</v>
      </c>
      <c r="AA4074" s="5"/>
      <c r="AH4074" s="5"/>
      <c r="AO4074" s="5"/>
      <c r="AV4074" s="5"/>
    </row>
    <row r="4075" ht="15.75" customHeight="1">
      <c r="A4075" s="3" t="s">
        <v>4299</v>
      </c>
      <c r="B4075" s="4" t="s">
        <v>4299</v>
      </c>
      <c r="D4075" s="3" t="s">
        <v>101</v>
      </c>
      <c r="G4075" s="4">
        <v>0.0</v>
      </c>
      <c r="I4075" s="4"/>
      <c r="J4075" s="4"/>
      <c r="K4075" s="4"/>
      <c r="L4075" s="4"/>
      <c r="M4075" s="5">
        <v>45270.0</v>
      </c>
      <c r="N4075" s="3">
        <v>20.0</v>
      </c>
      <c r="O4075" s="6">
        <f t="shared" si="2"/>
        <v>0</v>
      </c>
      <c r="P4075" s="3" t="s">
        <v>137</v>
      </c>
      <c r="Q4075" s="3" t="str">
        <f t="shared" si="3"/>
        <v>LC BARSTL</v>
      </c>
      <c r="R4075" s="3">
        <f t="shared" si="4"/>
        <v>0</v>
      </c>
      <c r="S4075" s="3" t="str">
        <f t="shared" si="5"/>
        <v/>
      </c>
      <c r="T4075" s="7">
        <f t="shared" si="6"/>
        <v>0</v>
      </c>
      <c r="U4075" s="8"/>
      <c r="V4075" s="3">
        <f t="shared" si="7"/>
        <v>20</v>
      </c>
      <c r="AA4075" s="5"/>
      <c r="AH4075" s="5"/>
      <c r="AO4075" s="5"/>
      <c r="AV4075" s="5"/>
    </row>
    <row r="4076" ht="15.75" customHeight="1">
      <c r="A4076" s="3" t="s">
        <v>4300</v>
      </c>
      <c r="B4076" s="4" t="s">
        <v>4300</v>
      </c>
      <c r="D4076" s="3" t="s">
        <v>101</v>
      </c>
      <c r="G4076" s="4">
        <v>0.0</v>
      </c>
      <c r="I4076" s="4"/>
      <c r="J4076" s="4"/>
      <c r="K4076" s="4"/>
      <c r="L4076" s="4"/>
      <c r="O4076" s="6">
        <f t="shared" si="2"/>
        <v>0</v>
      </c>
      <c r="P4076" s="3" t="s">
        <v>144</v>
      </c>
      <c r="Q4076" s="3" t="str">
        <f t="shared" si="3"/>
        <v>LC DINING TABLES</v>
      </c>
      <c r="R4076" s="3">
        <f t="shared" si="4"/>
        <v>0</v>
      </c>
      <c r="S4076" s="3" t="str">
        <f t="shared" si="5"/>
        <v/>
      </c>
      <c r="T4076" s="7">
        <f t="shared" si="6"/>
        <v>0</v>
      </c>
      <c r="U4076" s="8"/>
      <c r="V4076" s="3" t="str">
        <f t="shared" si="7"/>
        <v/>
      </c>
      <c r="AA4076" s="5"/>
      <c r="AH4076" s="5"/>
      <c r="AO4076" s="5"/>
      <c r="AV4076" s="5"/>
    </row>
    <row r="4077" ht="15.75" customHeight="1">
      <c r="A4077" s="3" t="s">
        <v>4301</v>
      </c>
      <c r="B4077" s="4" t="s">
        <v>4301</v>
      </c>
      <c r="D4077" s="3" t="s">
        <v>101</v>
      </c>
      <c r="G4077" s="4">
        <v>0.0</v>
      </c>
      <c r="H4077" s="3">
        <v>1.0</v>
      </c>
      <c r="I4077" s="4"/>
      <c r="J4077" s="4"/>
      <c r="K4077" s="4"/>
      <c r="L4077" s="4"/>
      <c r="M4077" s="5">
        <v>45264.0</v>
      </c>
      <c r="O4077" s="6">
        <f t="shared" si="2"/>
        <v>0</v>
      </c>
      <c r="P4077" s="3" t="s">
        <v>144</v>
      </c>
      <c r="Q4077" s="3" t="str">
        <f t="shared" si="3"/>
        <v>LC DINING TABLES</v>
      </c>
      <c r="R4077" s="3">
        <f t="shared" si="4"/>
        <v>0</v>
      </c>
      <c r="S4077" s="3">
        <f t="shared" si="5"/>
        <v>1</v>
      </c>
      <c r="T4077" s="7">
        <f t="shared" si="6"/>
        <v>0</v>
      </c>
      <c r="U4077" s="8"/>
      <c r="V4077" s="3" t="str">
        <f t="shared" si="7"/>
        <v/>
      </c>
      <c r="AA4077" s="5"/>
      <c r="AH4077" s="5"/>
      <c r="AO4077" s="5"/>
      <c r="AV4077" s="5"/>
    </row>
    <row r="4078" ht="15.75" customHeight="1">
      <c r="A4078" s="3" t="s">
        <v>4302</v>
      </c>
      <c r="B4078" s="4" t="s">
        <v>4302</v>
      </c>
      <c r="D4078" s="3" t="s">
        <v>101</v>
      </c>
      <c r="G4078" s="4">
        <v>0.0</v>
      </c>
      <c r="H4078" s="3">
        <v>1.0</v>
      </c>
      <c r="I4078" s="4"/>
      <c r="J4078" s="4"/>
      <c r="K4078" s="4"/>
      <c r="L4078" s="4"/>
      <c r="M4078" s="5">
        <v>45264.0</v>
      </c>
      <c r="O4078" s="6">
        <f t="shared" si="2"/>
        <v>0</v>
      </c>
      <c r="P4078" s="3" t="s">
        <v>144</v>
      </c>
      <c r="Q4078" s="3" t="str">
        <f t="shared" si="3"/>
        <v>LC DINING TABLES</v>
      </c>
      <c r="R4078" s="3">
        <f t="shared" si="4"/>
        <v>0</v>
      </c>
      <c r="S4078" s="3">
        <f t="shared" si="5"/>
        <v>1</v>
      </c>
      <c r="T4078" s="7">
        <f t="shared" si="6"/>
        <v>0</v>
      </c>
      <c r="U4078" s="8"/>
      <c r="V4078" s="3" t="str">
        <f t="shared" si="7"/>
        <v/>
      </c>
      <c r="AA4078" s="5"/>
      <c r="AH4078" s="5"/>
      <c r="AO4078" s="5"/>
      <c r="AV4078" s="5"/>
    </row>
    <row r="4079" ht="15.75" customHeight="1">
      <c r="A4079" s="3" t="s">
        <v>4303</v>
      </c>
      <c r="B4079" s="4" t="s">
        <v>4303</v>
      </c>
      <c r="D4079" s="3" t="s">
        <v>101</v>
      </c>
      <c r="G4079" s="4">
        <v>0.0</v>
      </c>
      <c r="I4079" s="4"/>
      <c r="J4079" s="4"/>
      <c r="K4079" s="4"/>
      <c r="L4079" s="4"/>
      <c r="O4079" s="6">
        <f t="shared" si="2"/>
        <v>0</v>
      </c>
      <c r="P4079" s="3" t="s">
        <v>144</v>
      </c>
      <c r="Q4079" s="3" t="str">
        <f t="shared" si="3"/>
        <v>LC DINING TABLES</v>
      </c>
      <c r="R4079" s="3">
        <f t="shared" si="4"/>
        <v>0</v>
      </c>
      <c r="S4079" s="3" t="str">
        <f t="shared" si="5"/>
        <v/>
      </c>
      <c r="T4079" s="7">
        <f t="shared" si="6"/>
        <v>0</v>
      </c>
      <c r="U4079" s="8"/>
      <c r="V4079" s="3" t="str">
        <f t="shared" si="7"/>
        <v/>
      </c>
      <c r="AA4079" s="5"/>
      <c r="AH4079" s="5"/>
      <c r="AO4079" s="5"/>
      <c r="AV4079" s="5"/>
    </row>
    <row r="4080" ht="15.75" customHeight="1">
      <c r="A4080" s="3" t="s">
        <v>4304</v>
      </c>
      <c r="B4080" s="4" t="s">
        <v>4304</v>
      </c>
      <c r="D4080" s="3" t="s">
        <v>101</v>
      </c>
      <c r="G4080" s="4">
        <v>0.0</v>
      </c>
      <c r="H4080" s="3">
        <v>1.0</v>
      </c>
      <c r="I4080" s="4"/>
      <c r="J4080" s="4"/>
      <c r="K4080" s="4"/>
      <c r="L4080" s="4"/>
      <c r="M4080" s="5">
        <v>45264.0</v>
      </c>
      <c r="O4080" s="6">
        <f t="shared" si="2"/>
        <v>0</v>
      </c>
      <c r="P4080" s="3" t="s">
        <v>144</v>
      </c>
      <c r="Q4080" s="3" t="str">
        <f t="shared" si="3"/>
        <v>LC DINING TABLES</v>
      </c>
      <c r="R4080" s="3">
        <f t="shared" si="4"/>
        <v>0</v>
      </c>
      <c r="S4080" s="3">
        <f t="shared" si="5"/>
        <v>1</v>
      </c>
      <c r="T4080" s="7">
        <f t="shared" si="6"/>
        <v>0</v>
      </c>
      <c r="U4080" s="8"/>
      <c r="V4080" s="3" t="str">
        <f t="shared" si="7"/>
        <v/>
      </c>
      <c r="AA4080" s="5"/>
      <c r="AH4080" s="5"/>
      <c r="AO4080" s="5"/>
      <c r="AV4080" s="5"/>
    </row>
    <row r="4081" ht="15.75" customHeight="1">
      <c r="A4081" s="3" t="s">
        <v>4305</v>
      </c>
      <c r="B4081" s="4" t="s">
        <v>4305</v>
      </c>
      <c r="D4081" s="3" t="s">
        <v>101</v>
      </c>
      <c r="G4081" s="4">
        <v>0.0</v>
      </c>
      <c r="H4081" s="3">
        <v>1.0</v>
      </c>
      <c r="I4081" s="4"/>
      <c r="J4081" s="4"/>
      <c r="K4081" s="4"/>
      <c r="L4081" s="4"/>
      <c r="M4081" s="5">
        <v>45264.0</v>
      </c>
      <c r="O4081" s="6">
        <f t="shared" si="2"/>
        <v>0</v>
      </c>
      <c r="P4081" s="3" t="s">
        <v>144</v>
      </c>
      <c r="Q4081" s="3" t="str">
        <f t="shared" si="3"/>
        <v>LC DINING TABLES</v>
      </c>
      <c r="R4081" s="3">
        <f t="shared" si="4"/>
        <v>0</v>
      </c>
      <c r="S4081" s="3">
        <f t="shared" si="5"/>
        <v>1</v>
      </c>
      <c r="T4081" s="7">
        <f t="shared" si="6"/>
        <v>0</v>
      </c>
      <c r="U4081" s="8"/>
      <c r="V4081" s="3" t="str">
        <f t="shared" si="7"/>
        <v/>
      </c>
      <c r="AA4081" s="5"/>
      <c r="AH4081" s="5"/>
      <c r="AO4081" s="5"/>
      <c r="AV4081" s="5"/>
    </row>
    <row r="4082" ht="15.75" customHeight="1">
      <c r="A4082" s="3" t="s">
        <v>4306</v>
      </c>
      <c r="B4082" s="4" t="s">
        <v>4306</v>
      </c>
      <c r="D4082" s="3" t="s">
        <v>101</v>
      </c>
      <c r="G4082" s="4">
        <v>0.0</v>
      </c>
      <c r="I4082" s="4"/>
      <c r="J4082" s="4"/>
      <c r="K4082" s="4"/>
      <c r="L4082" s="4"/>
      <c r="O4082" s="6">
        <f t="shared" si="2"/>
        <v>0</v>
      </c>
      <c r="P4082" s="3" t="s">
        <v>137</v>
      </c>
      <c r="Q4082" s="3" t="str">
        <f t="shared" si="3"/>
        <v>LC BARSTL</v>
      </c>
      <c r="R4082" s="3">
        <f t="shared" si="4"/>
        <v>0</v>
      </c>
      <c r="S4082" s="3" t="str">
        <f t="shared" si="5"/>
        <v/>
      </c>
      <c r="T4082" s="7">
        <f t="shared" si="6"/>
        <v>0</v>
      </c>
      <c r="U4082" s="8"/>
      <c r="V4082" s="3" t="str">
        <f t="shared" si="7"/>
        <v/>
      </c>
      <c r="AA4082" s="5"/>
      <c r="AH4082" s="5"/>
      <c r="AO4082" s="5"/>
      <c r="AV4082" s="5"/>
    </row>
    <row r="4083" ht="15.75" customHeight="1">
      <c r="A4083" s="3" t="s">
        <v>4307</v>
      </c>
      <c r="B4083" s="4" t="s">
        <v>4307</v>
      </c>
      <c r="D4083" s="3" t="s">
        <v>101</v>
      </c>
      <c r="G4083" s="4">
        <v>0.0</v>
      </c>
      <c r="H4083" s="3">
        <v>1.0</v>
      </c>
      <c r="I4083" s="4"/>
      <c r="J4083" s="4"/>
      <c r="K4083" s="4"/>
      <c r="L4083" s="4"/>
      <c r="M4083" s="5">
        <v>45264.0</v>
      </c>
      <c r="O4083" s="6">
        <f t="shared" si="2"/>
        <v>0</v>
      </c>
      <c r="P4083" s="3" t="s">
        <v>137</v>
      </c>
      <c r="Q4083" s="3" t="str">
        <f t="shared" si="3"/>
        <v>LC BARSTL</v>
      </c>
      <c r="R4083" s="3">
        <f t="shared" si="4"/>
        <v>0</v>
      </c>
      <c r="S4083" s="3">
        <f t="shared" si="5"/>
        <v>1</v>
      </c>
      <c r="T4083" s="7">
        <f t="shared" si="6"/>
        <v>0</v>
      </c>
      <c r="U4083" s="8"/>
      <c r="V4083" s="3" t="str">
        <f t="shared" si="7"/>
        <v/>
      </c>
      <c r="AA4083" s="5"/>
      <c r="AH4083" s="5"/>
      <c r="AO4083" s="5"/>
      <c r="AV4083" s="5"/>
    </row>
    <row r="4084" ht="15.75" customHeight="1">
      <c r="A4084" s="3" t="s">
        <v>4308</v>
      </c>
      <c r="B4084" s="4" t="s">
        <v>4308</v>
      </c>
      <c r="D4084" s="3" t="s">
        <v>101</v>
      </c>
      <c r="G4084" s="4">
        <v>0.0</v>
      </c>
      <c r="I4084" s="4"/>
      <c r="J4084" s="4"/>
      <c r="K4084" s="4"/>
      <c r="L4084" s="4"/>
      <c r="O4084" s="6">
        <f t="shared" si="2"/>
        <v>0</v>
      </c>
      <c r="P4084" s="3" t="s">
        <v>137</v>
      </c>
      <c r="Q4084" s="3" t="str">
        <f t="shared" si="3"/>
        <v>LC BARSTL</v>
      </c>
      <c r="R4084" s="3">
        <f t="shared" si="4"/>
        <v>0</v>
      </c>
      <c r="S4084" s="3" t="str">
        <f t="shared" si="5"/>
        <v/>
      </c>
      <c r="T4084" s="7">
        <f t="shared" si="6"/>
        <v>0</v>
      </c>
      <c r="U4084" s="8"/>
      <c r="V4084" s="3" t="str">
        <f t="shared" si="7"/>
        <v/>
      </c>
      <c r="AA4084" s="5"/>
      <c r="AH4084" s="5"/>
      <c r="AO4084" s="5"/>
      <c r="AV4084" s="5"/>
    </row>
    <row r="4085" ht="15.75" customHeight="1">
      <c r="A4085" s="3" t="s">
        <v>4309</v>
      </c>
      <c r="B4085" s="4" t="s">
        <v>4309</v>
      </c>
      <c r="D4085" s="3" t="s">
        <v>101</v>
      </c>
      <c r="G4085" s="4">
        <v>0.0</v>
      </c>
      <c r="H4085" s="3">
        <v>1.0</v>
      </c>
      <c r="I4085" s="4"/>
      <c r="J4085" s="4"/>
      <c r="K4085" s="4"/>
      <c r="L4085" s="4"/>
      <c r="M4085" s="5">
        <v>45264.0</v>
      </c>
      <c r="O4085" s="6">
        <f t="shared" si="2"/>
        <v>0</v>
      </c>
      <c r="P4085" s="3" t="s">
        <v>137</v>
      </c>
      <c r="Q4085" s="3" t="str">
        <f t="shared" si="3"/>
        <v>LC BARSTL</v>
      </c>
      <c r="R4085" s="3">
        <f t="shared" si="4"/>
        <v>0</v>
      </c>
      <c r="S4085" s="3">
        <f t="shared" si="5"/>
        <v>1</v>
      </c>
      <c r="T4085" s="7">
        <f t="shared" si="6"/>
        <v>0</v>
      </c>
      <c r="U4085" s="8"/>
      <c r="V4085" s="3" t="str">
        <f t="shared" si="7"/>
        <v/>
      </c>
      <c r="AA4085" s="5"/>
      <c r="AH4085" s="5"/>
      <c r="AO4085" s="5"/>
      <c r="AV4085" s="5"/>
    </row>
    <row r="4086" ht="15.75" customHeight="1">
      <c r="A4086" s="3" t="s">
        <v>4310</v>
      </c>
      <c r="B4086" s="4" t="s">
        <v>4310</v>
      </c>
      <c r="D4086" s="3" t="s">
        <v>101</v>
      </c>
      <c r="G4086" s="4">
        <v>0.0</v>
      </c>
      <c r="I4086" s="4"/>
      <c r="J4086" s="4"/>
      <c r="K4086" s="4"/>
      <c r="L4086" s="4"/>
      <c r="O4086" s="6">
        <f t="shared" si="2"/>
        <v>0</v>
      </c>
      <c r="P4086" s="3" t="s">
        <v>137</v>
      </c>
      <c r="Q4086" s="3" t="str">
        <f t="shared" si="3"/>
        <v>LC BARSTL</v>
      </c>
      <c r="R4086" s="3">
        <f t="shared" si="4"/>
        <v>0</v>
      </c>
      <c r="S4086" s="3" t="str">
        <f t="shared" si="5"/>
        <v/>
      </c>
      <c r="T4086" s="7">
        <f t="shared" si="6"/>
        <v>0</v>
      </c>
      <c r="U4086" s="8"/>
      <c r="V4086" s="3" t="str">
        <f t="shared" si="7"/>
        <v/>
      </c>
      <c r="AA4086" s="5"/>
      <c r="AH4086" s="5"/>
      <c r="AO4086" s="5"/>
      <c r="AV4086" s="5"/>
    </row>
    <row r="4087" ht="15.75" customHeight="1">
      <c r="A4087" s="3" t="s">
        <v>4311</v>
      </c>
      <c r="B4087" s="4" t="s">
        <v>4311</v>
      </c>
      <c r="D4087" s="3" t="s">
        <v>101</v>
      </c>
      <c r="G4087" s="4">
        <v>0.0</v>
      </c>
      <c r="H4087" s="3">
        <v>1.0</v>
      </c>
      <c r="I4087" s="4"/>
      <c r="J4087" s="4"/>
      <c r="K4087" s="4"/>
      <c r="L4087" s="4"/>
      <c r="M4087" s="5">
        <v>45264.0</v>
      </c>
      <c r="O4087" s="6">
        <f t="shared" si="2"/>
        <v>0</v>
      </c>
      <c r="P4087" s="3" t="s">
        <v>137</v>
      </c>
      <c r="Q4087" s="3" t="str">
        <f t="shared" si="3"/>
        <v>LC BARSTL</v>
      </c>
      <c r="R4087" s="3">
        <f t="shared" si="4"/>
        <v>0</v>
      </c>
      <c r="S4087" s="3">
        <f t="shared" si="5"/>
        <v>1</v>
      </c>
      <c r="T4087" s="7">
        <f t="shared" si="6"/>
        <v>0</v>
      </c>
      <c r="U4087" s="8"/>
      <c r="V4087" s="3" t="str">
        <f t="shared" si="7"/>
        <v/>
      </c>
      <c r="AA4087" s="5"/>
      <c r="AH4087" s="5"/>
      <c r="AO4087" s="5"/>
      <c r="AV4087" s="5"/>
    </row>
    <row r="4088" ht="15.75" customHeight="1">
      <c r="A4088" s="3" t="s">
        <v>4312</v>
      </c>
      <c r="B4088" s="4" t="s">
        <v>4312</v>
      </c>
      <c r="D4088" s="3" t="s">
        <v>101</v>
      </c>
      <c r="G4088" s="4">
        <v>50.0</v>
      </c>
      <c r="H4088" s="3">
        <v>54.0</v>
      </c>
      <c r="I4088" s="4"/>
      <c r="J4088" s="4"/>
      <c r="K4088" s="4"/>
      <c r="L4088" s="4"/>
      <c r="M4088" s="5">
        <v>45249.0</v>
      </c>
      <c r="O4088" s="6">
        <f t="shared" si="2"/>
        <v>50</v>
      </c>
      <c r="P4088" s="3" t="s">
        <v>137</v>
      </c>
      <c r="Q4088" s="3" t="str">
        <f t="shared" si="3"/>
        <v>LC BARSTL</v>
      </c>
      <c r="R4088" s="3">
        <f t="shared" si="4"/>
        <v>50</v>
      </c>
      <c r="S4088" s="3">
        <f t="shared" si="5"/>
        <v>54</v>
      </c>
      <c r="T4088" s="7">
        <f t="shared" si="6"/>
        <v>50</v>
      </c>
      <c r="U4088" s="8"/>
      <c r="V4088" s="3" t="str">
        <f t="shared" si="7"/>
        <v/>
      </c>
      <c r="AA4088" s="5"/>
      <c r="AH4088" s="5"/>
      <c r="AO4088" s="5"/>
      <c r="AV4088" s="5"/>
    </row>
    <row r="4089" ht="15.75" customHeight="1">
      <c r="A4089" s="3" t="s">
        <v>4313</v>
      </c>
      <c r="B4089" s="4" t="s">
        <v>4313</v>
      </c>
      <c r="D4089" s="3" t="s">
        <v>101</v>
      </c>
      <c r="G4089" s="4">
        <v>0.0</v>
      </c>
      <c r="I4089" s="4"/>
      <c r="J4089" s="4"/>
      <c r="K4089" s="4"/>
      <c r="L4089" s="4"/>
      <c r="M4089" s="5"/>
      <c r="O4089" s="6">
        <f t="shared" si="2"/>
        <v>0</v>
      </c>
      <c r="P4089" s="3" t="s">
        <v>137</v>
      </c>
      <c r="Q4089" s="3" t="str">
        <f t="shared" si="3"/>
        <v>LC BARSTL</v>
      </c>
      <c r="R4089" s="3">
        <f t="shared" si="4"/>
        <v>0</v>
      </c>
      <c r="S4089" s="3" t="str">
        <f t="shared" si="5"/>
        <v/>
      </c>
      <c r="T4089" s="7">
        <f t="shared" si="6"/>
        <v>0</v>
      </c>
      <c r="U4089" s="8"/>
      <c r="V4089" s="3" t="str">
        <f t="shared" si="7"/>
        <v/>
      </c>
      <c r="AA4089" s="5"/>
      <c r="AH4089" s="5"/>
      <c r="AO4089" s="5"/>
      <c r="AV4089" s="5"/>
    </row>
    <row r="4090" ht="15.75" customHeight="1">
      <c r="A4090" s="3" t="s">
        <v>4314</v>
      </c>
      <c r="B4090" s="4" t="s">
        <v>4314</v>
      </c>
      <c r="D4090" s="3" t="s">
        <v>101</v>
      </c>
      <c r="G4090" s="4">
        <v>0.0</v>
      </c>
      <c r="I4090" s="4"/>
      <c r="J4090" s="4"/>
      <c r="K4090" s="4"/>
      <c r="L4090" s="4"/>
      <c r="M4090" s="5"/>
      <c r="O4090" s="6">
        <f t="shared" si="2"/>
        <v>0</v>
      </c>
      <c r="P4090" s="3" t="s">
        <v>137</v>
      </c>
      <c r="Q4090" s="3" t="str">
        <f t="shared" si="3"/>
        <v>LC BARSTL</v>
      </c>
      <c r="R4090" s="3">
        <f t="shared" si="4"/>
        <v>0</v>
      </c>
      <c r="S4090" s="3" t="str">
        <f t="shared" si="5"/>
        <v/>
      </c>
      <c r="T4090" s="7">
        <f t="shared" si="6"/>
        <v>0</v>
      </c>
      <c r="U4090" s="8"/>
      <c r="V4090" s="3" t="str">
        <f t="shared" si="7"/>
        <v/>
      </c>
      <c r="AA4090" s="5"/>
      <c r="AH4090" s="5"/>
      <c r="AO4090" s="5"/>
      <c r="AV4090" s="5"/>
    </row>
    <row r="4091" ht="15.75" customHeight="1">
      <c r="A4091" s="3" t="s">
        <v>4315</v>
      </c>
      <c r="B4091" s="4" t="s">
        <v>4315</v>
      </c>
      <c r="D4091" s="3" t="s">
        <v>101</v>
      </c>
      <c r="G4091" s="4">
        <v>0.0</v>
      </c>
      <c r="I4091" s="4"/>
      <c r="J4091" s="4"/>
      <c r="K4091" s="4"/>
      <c r="L4091" s="4"/>
      <c r="M4091" s="5"/>
      <c r="O4091" s="6">
        <f t="shared" si="2"/>
        <v>0</v>
      </c>
      <c r="P4091" s="3" t="s">
        <v>137</v>
      </c>
      <c r="Q4091" s="3" t="str">
        <f t="shared" si="3"/>
        <v>LC BARSTL</v>
      </c>
      <c r="R4091" s="3">
        <f t="shared" si="4"/>
        <v>0</v>
      </c>
      <c r="S4091" s="3" t="str">
        <f t="shared" si="5"/>
        <v/>
      </c>
      <c r="T4091" s="7">
        <f t="shared" si="6"/>
        <v>0</v>
      </c>
      <c r="U4091" s="8"/>
      <c r="V4091" s="3" t="str">
        <f t="shared" si="7"/>
        <v/>
      </c>
      <c r="AA4091" s="5"/>
      <c r="AH4091" s="5"/>
      <c r="AO4091" s="5"/>
      <c r="AV4091" s="5"/>
    </row>
    <row r="4092" ht="15.75" customHeight="1">
      <c r="A4092" s="3" t="s">
        <v>4316</v>
      </c>
      <c r="B4092" s="4" t="s">
        <v>4316</v>
      </c>
      <c r="D4092" s="3" t="s">
        <v>101</v>
      </c>
      <c r="G4092" s="4">
        <v>0.0</v>
      </c>
      <c r="I4092" s="4"/>
      <c r="J4092" s="4"/>
      <c r="K4092" s="4"/>
      <c r="L4092" s="4"/>
      <c r="M4092" s="5"/>
      <c r="O4092" s="6">
        <f t="shared" si="2"/>
        <v>0</v>
      </c>
      <c r="P4092" s="3" t="s">
        <v>137</v>
      </c>
      <c r="Q4092" s="3" t="str">
        <f t="shared" si="3"/>
        <v>LC BARSTL</v>
      </c>
      <c r="R4092" s="3">
        <f t="shared" si="4"/>
        <v>0</v>
      </c>
      <c r="S4092" s="3" t="str">
        <f t="shared" si="5"/>
        <v/>
      </c>
      <c r="T4092" s="7">
        <f t="shared" si="6"/>
        <v>0</v>
      </c>
      <c r="U4092" s="8"/>
      <c r="V4092" s="3" t="str">
        <f t="shared" si="7"/>
        <v/>
      </c>
      <c r="AA4092" s="5"/>
      <c r="AH4092" s="5"/>
      <c r="AO4092" s="5"/>
      <c r="AV4092" s="5"/>
    </row>
    <row r="4093" ht="15.75" customHeight="1">
      <c r="A4093" s="3" t="s">
        <v>4317</v>
      </c>
      <c r="B4093" s="4" t="s">
        <v>4317</v>
      </c>
      <c r="D4093" s="3" t="s">
        <v>101</v>
      </c>
      <c r="G4093" s="4">
        <v>0.0</v>
      </c>
      <c r="I4093" s="4"/>
      <c r="J4093" s="4"/>
      <c r="K4093" s="4"/>
      <c r="L4093" s="4"/>
      <c r="M4093" s="5"/>
      <c r="O4093" s="6">
        <f t="shared" si="2"/>
        <v>0</v>
      </c>
      <c r="P4093" s="3" t="s">
        <v>137</v>
      </c>
      <c r="Q4093" s="3" t="str">
        <f t="shared" si="3"/>
        <v>LC BARSTL</v>
      </c>
      <c r="R4093" s="3">
        <f t="shared" si="4"/>
        <v>0</v>
      </c>
      <c r="S4093" s="3" t="str">
        <f t="shared" si="5"/>
        <v/>
      </c>
      <c r="T4093" s="7">
        <f t="shared" si="6"/>
        <v>0</v>
      </c>
      <c r="U4093" s="8"/>
      <c r="V4093" s="3" t="str">
        <f t="shared" si="7"/>
        <v/>
      </c>
      <c r="AA4093" s="5"/>
      <c r="AH4093" s="5"/>
      <c r="AO4093" s="5"/>
      <c r="AV4093" s="5"/>
    </row>
    <row r="4094" ht="15.75" customHeight="1">
      <c r="A4094" s="3" t="s">
        <v>4318</v>
      </c>
      <c r="B4094" s="4" t="s">
        <v>4318</v>
      </c>
      <c r="D4094" s="3" t="s">
        <v>101</v>
      </c>
      <c r="G4094" s="4">
        <v>0.0</v>
      </c>
      <c r="I4094" s="4"/>
      <c r="J4094" s="4"/>
      <c r="K4094" s="4"/>
      <c r="L4094" s="4"/>
      <c r="M4094" s="5"/>
      <c r="O4094" s="6">
        <f t="shared" si="2"/>
        <v>0</v>
      </c>
      <c r="P4094" s="3" t="s">
        <v>137</v>
      </c>
      <c r="Q4094" s="3" t="str">
        <f t="shared" si="3"/>
        <v>LC BARSTL</v>
      </c>
      <c r="R4094" s="3">
        <f t="shared" si="4"/>
        <v>0</v>
      </c>
      <c r="S4094" s="3" t="str">
        <f t="shared" si="5"/>
        <v/>
      </c>
      <c r="T4094" s="7">
        <f t="shared" si="6"/>
        <v>0</v>
      </c>
      <c r="U4094" s="8"/>
      <c r="V4094" s="3" t="str">
        <f t="shared" si="7"/>
        <v/>
      </c>
      <c r="AA4094" s="5"/>
      <c r="AH4094" s="5"/>
      <c r="AO4094" s="5"/>
      <c r="AV4094" s="5"/>
    </row>
    <row r="4095" ht="15.75" customHeight="1">
      <c r="A4095" s="3" t="s">
        <v>4319</v>
      </c>
      <c r="B4095" s="4" t="s">
        <v>4319</v>
      </c>
      <c r="D4095" s="3" t="s">
        <v>101</v>
      </c>
      <c r="G4095" s="4">
        <v>0.0</v>
      </c>
      <c r="I4095" s="4"/>
      <c r="J4095" s="4"/>
      <c r="K4095" s="4"/>
      <c r="L4095" s="4"/>
      <c r="O4095" s="6">
        <f t="shared" si="2"/>
        <v>0</v>
      </c>
      <c r="P4095" s="3" t="s">
        <v>108</v>
      </c>
      <c r="Q4095" s="3" t="str">
        <f t="shared" si="3"/>
        <v>LC DINING CHAIRS</v>
      </c>
      <c r="R4095" s="3">
        <f t="shared" si="4"/>
        <v>0</v>
      </c>
      <c r="S4095" s="3" t="str">
        <f t="shared" si="5"/>
        <v/>
      </c>
      <c r="T4095" s="7">
        <f t="shared" si="6"/>
        <v>0</v>
      </c>
      <c r="U4095" s="8"/>
      <c r="V4095" s="3" t="str">
        <f t="shared" si="7"/>
        <v/>
      </c>
      <c r="AA4095" s="5"/>
      <c r="AH4095" s="5"/>
      <c r="AO4095" s="5"/>
      <c r="AV4095" s="5"/>
    </row>
    <row r="4096" ht="15.75" customHeight="1">
      <c r="A4096" s="3" t="s">
        <v>4320</v>
      </c>
      <c r="B4096" s="4" t="s">
        <v>4320</v>
      </c>
      <c r="D4096" s="3" t="s">
        <v>101</v>
      </c>
      <c r="G4096" s="4">
        <v>0.0</v>
      </c>
      <c r="I4096" s="4"/>
      <c r="J4096" s="4"/>
      <c r="K4096" s="4"/>
      <c r="L4096" s="4"/>
      <c r="O4096" s="6">
        <f t="shared" si="2"/>
        <v>0</v>
      </c>
      <c r="P4096" s="3" t="s">
        <v>108</v>
      </c>
      <c r="Q4096" s="3" t="str">
        <f t="shared" si="3"/>
        <v>LC DINING CHAIRS</v>
      </c>
      <c r="R4096" s="3">
        <f t="shared" si="4"/>
        <v>0</v>
      </c>
      <c r="S4096" s="3" t="str">
        <f t="shared" si="5"/>
        <v/>
      </c>
      <c r="T4096" s="7">
        <f t="shared" si="6"/>
        <v>0</v>
      </c>
      <c r="U4096" s="8"/>
      <c r="V4096" s="3" t="str">
        <f t="shared" si="7"/>
        <v/>
      </c>
      <c r="AA4096" s="5"/>
      <c r="AH4096" s="5"/>
      <c r="AO4096" s="5"/>
      <c r="AV4096" s="5"/>
    </row>
    <row r="4097" ht="15.75" customHeight="1">
      <c r="A4097" s="3" t="s">
        <v>4321</v>
      </c>
      <c r="B4097" s="4" t="s">
        <v>4321</v>
      </c>
      <c r="D4097" s="3" t="s">
        <v>101</v>
      </c>
      <c r="G4097" s="4">
        <v>0.0</v>
      </c>
      <c r="I4097" s="4"/>
      <c r="J4097" s="4"/>
      <c r="K4097" s="4"/>
      <c r="L4097" s="4"/>
      <c r="O4097" s="6">
        <f t="shared" si="2"/>
        <v>0</v>
      </c>
      <c r="P4097" s="3" t="s">
        <v>108</v>
      </c>
      <c r="Q4097" s="3" t="str">
        <f t="shared" si="3"/>
        <v>LC DINING CHAIRS</v>
      </c>
      <c r="R4097" s="3">
        <f t="shared" si="4"/>
        <v>0</v>
      </c>
      <c r="S4097" s="3" t="str">
        <f t="shared" si="5"/>
        <v/>
      </c>
      <c r="T4097" s="7">
        <f t="shared" si="6"/>
        <v>0</v>
      </c>
      <c r="U4097" s="8"/>
      <c r="V4097" s="3" t="str">
        <f t="shared" si="7"/>
        <v/>
      </c>
      <c r="AA4097" s="5"/>
      <c r="AH4097" s="5"/>
      <c r="AO4097" s="5"/>
      <c r="AV4097" s="5"/>
    </row>
    <row r="4098" ht="15.75" customHeight="1">
      <c r="A4098" s="3" t="s">
        <v>4322</v>
      </c>
      <c r="B4098" s="4" t="s">
        <v>4322</v>
      </c>
      <c r="D4098" s="3" t="s">
        <v>101</v>
      </c>
      <c r="G4098" s="4">
        <v>66.0</v>
      </c>
      <c r="I4098" s="4">
        <v>0.0</v>
      </c>
      <c r="J4098" s="4">
        <v>31.0</v>
      </c>
      <c r="K4098" s="4">
        <v>0.0</v>
      </c>
      <c r="L4098" s="4">
        <v>0.0</v>
      </c>
      <c r="O4098" s="6">
        <f t="shared" si="2"/>
        <v>66</v>
      </c>
      <c r="P4098" s="3" t="s">
        <v>108</v>
      </c>
      <c r="Q4098" s="3" t="str">
        <f t="shared" si="3"/>
        <v>LC DINING CHAIRS</v>
      </c>
      <c r="R4098" s="3">
        <f t="shared" si="4"/>
        <v>66</v>
      </c>
      <c r="S4098" s="3" t="str">
        <f t="shared" si="5"/>
        <v/>
      </c>
      <c r="T4098" s="7">
        <f t="shared" si="6"/>
        <v>66</v>
      </c>
      <c r="U4098" s="8"/>
      <c r="V4098" s="3" t="str">
        <f t="shared" si="7"/>
        <v/>
      </c>
      <c r="AA4098" s="5"/>
      <c r="AH4098" s="5"/>
      <c r="AO4098" s="5"/>
      <c r="AV4098" s="5"/>
    </row>
    <row r="4099" ht="15.75" customHeight="1">
      <c r="A4099" s="3" t="s">
        <v>4323</v>
      </c>
      <c r="B4099" s="4" t="s">
        <v>4323</v>
      </c>
      <c r="D4099" s="3" t="s">
        <v>101</v>
      </c>
      <c r="G4099" s="4">
        <v>66.0</v>
      </c>
      <c r="I4099" s="4">
        <v>4.0</v>
      </c>
      <c r="J4099" s="4">
        <v>29.0</v>
      </c>
      <c r="K4099" s="4">
        <v>0.0</v>
      </c>
      <c r="L4099" s="4">
        <v>0.0</v>
      </c>
      <c r="M4099" s="5"/>
      <c r="O4099" s="6">
        <f t="shared" si="2"/>
        <v>62</v>
      </c>
      <c r="P4099" s="3" t="s">
        <v>108</v>
      </c>
      <c r="Q4099" s="3" t="str">
        <f t="shared" si="3"/>
        <v>LC DINING CHAIRS</v>
      </c>
      <c r="R4099" s="3">
        <f t="shared" si="4"/>
        <v>62</v>
      </c>
      <c r="S4099" s="3" t="str">
        <f t="shared" si="5"/>
        <v/>
      </c>
      <c r="T4099" s="7">
        <f t="shared" si="6"/>
        <v>62</v>
      </c>
      <c r="U4099" s="8"/>
      <c r="V4099" s="3" t="str">
        <f t="shared" si="7"/>
        <v/>
      </c>
      <c r="AA4099" s="5"/>
      <c r="AH4099" s="5"/>
      <c r="AO4099" s="5"/>
      <c r="AV4099" s="5"/>
    </row>
    <row r="4100" ht="15.75" customHeight="1">
      <c r="A4100" s="3" t="s">
        <v>4324</v>
      </c>
      <c r="B4100" s="4" t="s">
        <v>4324</v>
      </c>
      <c r="D4100" s="3" t="s">
        <v>101</v>
      </c>
      <c r="G4100" s="4">
        <v>66.0</v>
      </c>
      <c r="I4100" s="4">
        <v>0.0</v>
      </c>
      <c r="J4100" s="4">
        <v>31.0</v>
      </c>
      <c r="K4100" s="4">
        <v>0.0</v>
      </c>
      <c r="L4100" s="4">
        <v>0.0</v>
      </c>
      <c r="O4100" s="6">
        <f t="shared" si="2"/>
        <v>66</v>
      </c>
      <c r="P4100" s="3" t="s">
        <v>108</v>
      </c>
      <c r="Q4100" s="3" t="str">
        <f t="shared" si="3"/>
        <v>LC DINING CHAIRS</v>
      </c>
      <c r="R4100" s="3">
        <f t="shared" si="4"/>
        <v>66</v>
      </c>
      <c r="S4100" s="3" t="str">
        <f t="shared" si="5"/>
        <v/>
      </c>
      <c r="T4100" s="7">
        <f t="shared" si="6"/>
        <v>66</v>
      </c>
      <c r="U4100" s="8"/>
      <c r="V4100" s="3" t="str">
        <f t="shared" si="7"/>
        <v/>
      </c>
      <c r="AA4100" s="5"/>
      <c r="AH4100" s="5"/>
      <c r="AO4100" s="5"/>
      <c r="AV4100" s="5"/>
    </row>
    <row r="4101" ht="15.75" customHeight="1">
      <c r="A4101" s="3" t="s">
        <v>4325</v>
      </c>
      <c r="B4101" s="4" t="s">
        <v>4325</v>
      </c>
      <c r="D4101" s="3" t="s">
        <v>101</v>
      </c>
      <c r="G4101" s="4">
        <v>66.0</v>
      </c>
      <c r="I4101" s="4">
        <v>0.0</v>
      </c>
      <c r="J4101" s="4">
        <v>31.0</v>
      </c>
      <c r="K4101" s="4">
        <v>0.0</v>
      </c>
      <c r="L4101" s="4">
        <v>0.0</v>
      </c>
      <c r="O4101" s="6">
        <f t="shared" si="2"/>
        <v>66</v>
      </c>
      <c r="P4101" s="3" t="s">
        <v>108</v>
      </c>
      <c r="Q4101" s="3" t="str">
        <f t="shared" si="3"/>
        <v>LC DINING CHAIRS</v>
      </c>
      <c r="R4101" s="3">
        <f t="shared" si="4"/>
        <v>66</v>
      </c>
      <c r="S4101" s="3" t="str">
        <f t="shared" si="5"/>
        <v/>
      </c>
      <c r="T4101" s="7">
        <f t="shared" si="6"/>
        <v>66</v>
      </c>
      <c r="U4101" s="8"/>
      <c r="V4101" s="3" t="str">
        <f t="shared" si="7"/>
        <v/>
      </c>
      <c r="AA4101" s="5"/>
      <c r="AH4101" s="5"/>
      <c r="AO4101" s="5"/>
      <c r="AV4101" s="5"/>
    </row>
    <row r="4102" ht="15.75" customHeight="1">
      <c r="A4102" s="3" t="s">
        <v>4326</v>
      </c>
      <c r="B4102" s="4" t="s">
        <v>4326</v>
      </c>
      <c r="D4102" s="3" t="s">
        <v>101</v>
      </c>
      <c r="G4102" s="4">
        <v>0.0</v>
      </c>
      <c r="I4102" s="4"/>
      <c r="J4102" s="4"/>
      <c r="K4102" s="4"/>
      <c r="L4102" s="4"/>
      <c r="O4102" s="6">
        <f t="shared" si="2"/>
        <v>0</v>
      </c>
      <c r="P4102" s="3" t="s">
        <v>144</v>
      </c>
      <c r="Q4102" s="3" t="str">
        <f t="shared" si="3"/>
        <v>LC DINING TABLES</v>
      </c>
      <c r="R4102" s="3">
        <f t="shared" si="4"/>
        <v>0</v>
      </c>
      <c r="S4102" s="3" t="str">
        <f t="shared" si="5"/>
        <v/>
      </c>
      <c r="T4102" s="7">
        <f t="shared" si="6"/>
        <v>0</v>
      </c>
      <c r="U4102" s="8"/>
      <c r="V4102" s="3" t="str">
        <f t="shared" si="7"/>
        <v/>
      </c>
      <c r="AA4102" s="5"/>
      <c r="AH4102" s="5"/>
      <c r="AO4102" s="5"/>
      <c r="AV4102" s="5"/>
    </row>
    <row r="4103" ht="15.75" customHeight="1">
      <c r="A4103" s="3" t="s">
        <v>4327</v>
      </c>
      <c r="B4103" s="4" t="s">
        <v>4327</v>
      </c>
      <c r="D4103" s="3" t="s">
        <v>101</v>
      </c>
      <c r="G4103" s="4">
        <v>0.0</v>
      </c>
      <c r="H4103" s="3">
        <v>1.0</v>
      </c>
      <c r="I4103" s="4"/>
      <c r="J4103" s="4"/>
      <c r="K4103" s="4"/>
      <c r="L4103" s="4"/>
      <c r="M4103" s="5">
        <v>45264.0</v>
      </c>
      <c r="O4103" s="6">
        <f t="shared" si="2"/>
        <v>0</v>
      </c>
      <c r="P4103" s="3" t="s">
        <v>144</v>
      </c>
      <c r="Q4103" s="3" t="str">
        <f t="shared" si="3"/>
        <v>LC DINING TABLES</v>
      </c>
      <c r="R4103" s="3">
        <f t="shared" si="4"/>
        <v>0</v>
      </c>
      <c r="S4103" s="3">
        <f t="shared" si="5"/>
        <v>1</v>
      </c>
      <c r="T4103" s="7">
        <f t="shared" si="6"/>
        <v>0</v>
      </c>
      <c r="U4103" s="8"/>
      <c r="V4103" s="3" t="str">
        <f t="shared" si="7"/>
        <v/>
      </c>
      <c r="AA4103" s="5"/>
      <c r="AH4103" s="5"/>
      <c r="AO4103" s="5"/>
      <c r="AV4103" s="5"/>
    </row>
    <row r="4104" ht="15.75" customHeight="1">
      <c r="A4104" s="3" t="s">
        <v>4328</v>
      </c>
      <c r="B4104" s="4" t="s">
        <v>4328</v>
      </c>
      <c r="D4104" s="3" t="s">
        <v>101</v>
      </c>
      <c r="G4104" s="4">
        <v>0.0</v>
      </c>
      <c r="H4104" s="3">
        <v>1.0</v>
      </c>
      <c r="I4104" s="4"/>
      <c r="J4104" s="4"/>
      <c r="K4104" s="4"/>
      <c r="L4104" s="4"/>
      <c r="M4104" s="5">
        <v>45264.0</v>
      </c>
      <c r="O4104" s="6">
        <f t="shared" si="2"/>
        <v>0</v>
      </c>
      <c r="P4104" s="3" t="s">
        <v>144</v>
      </c>
      <c r="Q4104" s="3" t="str">
        <f t="shared" si="3"/>
        <v>LC DINING TABLES</v>
      </c>
      <c r="R4104" s="3">
        <f t="shared" si="4"/>
        <v>0</v>
      </c>
      <c r="S4104" s="3">
        <f t="shared" si="5"/>
        <v>1</v>
      </c>
      <c r="T4104" s="7">
        <f t="shared" si="6"/>
        <v>0</v>
      </c>
      <c r="U4104" s="8"/>
      <c r="V4104" s="3" t="str">
        <f t="shared" si="7"/>
        <v/>
      </c>
      <c r="AA4104" s="5"/>
      <c r="AH4104" s="5"/>
      <c r="AO4104" s="5"/>
      <c r="AV4104" s="5"/>
    </row>
    <row r="4105" ht="15.75" customHeight="1">
      <c r="A4105" s="3" t="s">
        <v>4329</v>
      </c>
      <c r="B4105" s="4" t="s">
        <v>4329</v>
      </c>
      <c r="D4105" s="3" t="s">
        <v>101</v>
      </c>
      <c r="G4105" s="4">
        <v>0.0</v>
      </c>
      <c r="I4105" s="4"/>
      <c r="J4105" s="4"/>
      <c r="K4105" s="4"/>
      <c r="L4105" s="4"/>
      <c r="O4105" s="6">
        <f t="shared" si="2"/>
        <v>0</v>
      </c>
      <c r="P4105" s="3" t="s">
        <v>144</v>
      </c>
      <c r="Q4105" s="3" t="str">
        <f t="shared" si="3"/>
        <v>LC DINING TABLES</v>
      </c>
      <c r="R4105" s="3">
        <f t="shared" si="4"/>
        <v>0</v>
      </c>
      <c r="S4105" s="3" t="str">
        <f t="shared" si="5"/>
        <v/>
      </c>
      <c r="T4105" s="7">
        <f t="shared" si="6"/>
        <v>0</v>
      </c>
      <c r="U4105" s="8"/>
      <c r="V4105" s="3" t="str">
        <f t="shared" si="7"/>
        <v/>
      </c>
      <c r="AA4105" s="5"/>
      <c r="AH4105" s="5"/>
      <c r="AO4105" s="5"/>
      <c r="AV4105" s="5"/>
    </row>
    <row r="4106" ht="15.75" customHeight="1">
      <c r="A4106" s="3" t="s">
        <v>4330</v>
      </c>
      <c r="B4106" s="4" t="s">
        <v>4330</v>
      </c>
      <c r="D4106" s="3" t="s">
        <v>101</v>
      </c>
      <c r="G4106" s="4">
        <v>0.0</v>
      </c>
      <c r="H4106" s="3">
        <v>1.0</v>
      </c>
      <c r="I4106" s="4"/>
      <c r="J4106" s="4"/>
      <c r="K4106" s="4"/>
      <c r="L4106" s="4"/>
      <c r="M4106" s="5">
        <v>45264.0</v>
      </c>
      <c r="O4106" s="6">
        <f t="shared" si="2"/>
        <v>0</v>
      </c>
      <c r="P4106" s="3" t="s">
        <v>144</v>
      </c>
      <c r="Q4106" s="3" t="str">
        <f t="shared" si="3"/>
        <v>LC DINING TABLES</v>
      </c>
      <c r="R4106" s="3">
        <f t="shared" si="4"/>
        <v>0</v>
      </c>
      <c r="S4106" s="3">
        <f t="shared" si="5"/>
        <v>1</v>
      </c>
      <c r="T4106" s="7">
        <f t="shared" si="6"/>
        <v>0</v>
      </c>
      <c r="U4106" s="8"/>
      <c r="V4106" s="3" t="str">
        <f t="shared" si="7"/>
        <v/>
      </c>
      <c r="AA4106" s="5"/>
      <c r="AH4106" s="5"/>
      <c r="AO4106" s="5"/>
      <c r="AV4106" s="5"/>
    </row>
    <row r="4107" ht="15.75" customHeight="1">
      <c r="A4107" s="3" t="s">
        <v>4331</v>
      </c>
      <c r="B4107" s="4" t="s">
        <v>4331</v>
      </c>
      <c r="D4107" s="3" t="s">
        <v>101</v>
      </c>
      <c r="G4107" s="4">
        <v>0.0</v>
      </c>
      <c r="H4107" s="3">
        <v>1.0</v>
      </c>
      <c r="I4107" s="4"/>
      <c r="J4107" s="4"/>
      <c r="K4107" s="4"/>
      <c r="L4107" s="4"/>
      <c r="M4107" s="5">
        <v>45264.0</v>
      </c>
      <c r="O4107" s="6">
        <f t="shared" si="2"/>
        <v>0</v>
      </c>
      <c r="P4107" s="3" t="s">
        <v>144</v>
      </c>
      <c r="Q4107" s="3" t="str">
        <f t="shared" si="3"/>
        <v>LC DINING TABLES</v>
      </c>
      <c r="R4107" s="3">
        <f t="shared" si="4"/>
        <v>0</v>
      </c>
      <c r="S4107" s="3">
        <f t="shared" si="5"/>
        <v>1</v>
      </c>
      <c r="T4107" s="7">
        <f t="shared" si="6"/>
        <v>0</v>
      </c>
      <c r="U4107" s="8"/>
      <c r="V4107" s="3" t="str">
        <f t="shared" si="7"/>
        <v/>
      </c>
      <c r="AA4107" s="5"/>
      <c r="AH4107" s="5"/>
      <c r="AO4107" s="5"/>
      <c r="AV4107" s="5"/>
    </row>
    <row r="4108" ht="15.75" customHeight="1">
      <c r="A4108" s="3" t="s">
        <v>4332</v>
      </c>
      <c r="B4108" s="4" t="s">
        <v>4332</v>
      </c>
      <c r="D4108" s="3" t="s">
        <v>101</v>
      </c>
      <c r="G4108" s="4">
        <v>44.0</v>
      </c>
      <c r="I4108" s="4">
        <v>0.0</v>
      </c>
      <c r="J4108" s="4">
        <v>20.0</v>
      </c>
      <c r="K4108" s="4">
        <v>0.0</v>
      </c>
      <c r="L4108" s="4">
        <v>0.0</v>
      </c>
      <c r="O4108" s="6">
        <f t="shared" si="2"/>
        <v>44</v>
      </c>
      <c r="P4108" s="3" t="s">
        <v>108</v>
      </c>
      <c r="Q4108" s="3" t="str">
        <f t="shared" si="3"/>
        <v>LC DINING CHAIRS</v>
      </c>
      <c r="R4108" s="3">
        <f t="shared" si="4"/>
        <v>44</v>
      </c>
      <c r="S4108" s="3" t="str">
        <f t="shared" si="5"/>
        <v/>
      </c>
      <c r="T4108" s="7">
        <f t="shared" si="6"/>
        <v>44</v>
      </c>
      <c r="U4108" s="8"/>
      <c r="V4108" s="3" t="str">
        <f t="shared" si="7"/>
        <v/>
      </c>
      <c r="AA4108" s="5"/>
      <c r="AH4108" s="5"/>
      <c r="AO4108" s="5"/>
      <c r="AV4108" s="5"/>
    </row>
    <row r="4109" ht="15.75" customHeight="1">
      <c r="A4109" s="3" t="s">
        <v>4333</v>
      </c>
      <c r="B4109" s="4" t="s">
        <v>4333</v>
      </c>
      <c r="D4109" s="3" t="s">
        <v>101</v>
      </c>
      <c r="G4109" s="4">
        <v>46.0</v>
      </c>
      <c r="I4109" s="4">
        <v>0.0</v>
      </c>
      <c r="J4109" s="4">
        <v>21.0</v>
      </c>
      <c r="K4109" s="4">
        <v>0.0</v>
      </c>
      <c r="L4109" s="4">
        <v>0.0</v>
      </c>
      <c r="O4109" s="6">
        <f t="shared" si="2"/>
        <v>46</v>
      </c>
      <c r="P4109" s="3" t="s">
        <v>108</v>
      </c>
      <c r="Q4109" s="3" t="str">
        <f t="shared" si="3"/>
        <v>LC DINING CHAIRS</v>
      </c>
      <c r="R4109" s="3">
        <f t="shared" si="4"/>
        <v>46</v>
      </c>
      <c r="S4109" s="3" t="str">
        <f t="shared" si="5"/>
        <v/>
      </c>
      <c r="T4109" s="7">
        <f t="shared" si="6"/>
        <v>46</v>
      </c>
      <c r="U4109" s="8"/>
      <c r="V4109" s="3" t="str">
        <f t="shared" si="7"/>
        <v/>
      </c>
      <c r="AA4109" s="5"/>
      <c r="AH4109" s="5"/>
      <c r="AO4109" s="5"/>
      <c r="AV4109" s="5"/>
    </row>
    <row r="4110" ht="15.75" customHeight="1">
      <c r="A4110" s="3" t="s">
        <v>4334</v>
      </c>
      <c r="B4110" s="4" t="s">
        <v>4334</v>
      </c>
      <c r="D4110" s="3" t="s">
        <v>101</v>
      </c>
      <c r="G4110" s="4">
        <v>50.0</v>
      </c>
      <c r="I4110" s="4">
        <v>0.0</v>
      </c>
      <c r="J4110" s="4">
        <v>23.0</v>
      </c>
      <c r="K4110" s="4">
        <v>0.0</v>
      </c>
      <c r="L4110" s="4">
        <v>0.0</v>
      </c>
      <c r="O4110" s="6">
        <f t="shared" si="2"/>
        <v>50</v>
      </c>
      <c r="P4110" s="3" t="s">
        <v>108</v>
      </c>
      <c r="Q4110" s="3" t="str">
        <f t="shared" si="3"/>
        <v>LC DINING CHAIRS</v>
      </c>
      <c r="R4110" s="3">
        <f t="shared" si="4"/>
        <v>50</v>
      </c>
      <c r="S4110" s="3" t="str">
        <f t="shared" si="5"/>
        <v/>
      </c>
      <c r="T4110" s="7">
        <f t="shared" si="6"/>
        <v>50</v>
      </c>
      <c r="U4110" s="8"/>
      <c r="V4110" s="3" t="str">
        <f t="shared" si="7"/>
        <v/>
      </c>
      <c r="AA4110" s="5"/>
      <c r="AH4110" s="5"/>
      <c r="AO4110" s="5"/>
      <c r="AV4110" s="5"/>
    </row>
    <row r="4111" ht="15.75" customHeight="1">
      <c r="A4111" s="3" t="s">
        <v>4335</v>
      </c>
      <c r="B4111" s="4" t="s">
        <v>4335</v>
      </c>
      <c r="D4111" s="3" t="s">
        <v>101</v>
      </c>
      <c r="G4111" s="4">
        <v>15.0</v>
      </c>
      <c r="I4111" s="4">
        <v>0.0</v>
      </c>
      <c r="J4111" s="4">
        <v>14.0</v>
      </c>
      <c r="K4111" s="4">
        <v>0.0</v>
      </c>
      <c r="L4111" s="4">
        <v>0.0</v>
      </c>
      <c r="O4111" s="6">
        <f t="shared" si="2"/>
        <v>15</v>
      </c>
      <c r="P4111" s="3" t="s">
        <v>144</v>
      </c>
      <c r="Q4111" s="3" t="str">
        <f t="shared" si="3"/>
        <v>LC DINING TABLES</v>
      </c>
      <c r="R4111" s="3">
        <f t="shared" si="4"/>
        <v>15</v>
      </c>
      <c r="S4111" s="3" t="str">
        <f t="shared" si="5"/>
        <v/>
      </c>
      <c r="T4111" s="7">
        <f t="shared" si="6"/>
        <v>15</v>
      </c>
      <c r="U4111" s="8"/>
      <c r="V4111" s="3" t="str">
        <f t="shared" si="7"/>
        <v/>
      </c>
      <c r="AA4111" s="5"/>
      <c r="AH4111" s="5"/>
      <c r="AO4111" s="5"/>
      <c r="AV4111" s="5"/>
    </row>
    <row r="4112" ht="15.75" customHeight="1">
      <c r="A4112" s="3" t="s">
        <v>4336</v>
      </c>
      <c r="B4112" s="4" t="s">
        <v>4336</v>
      </c>
      <c r="D4112" s="3" t="s">
        <v>101</v>
      </c>
      <c r="G4112" s="4">
        <v>15.0</v>
      </c>
      <c r="I4112" s="4">
        <v>0.0</v>
      </c>
      <c r="J4112" s="4">
        <v>14.0</v>
      </c>
      <c r="K4112" s="4">
        <v>0.0</v>
      </c>
      <c r="L4112" s="4">
        <v>0.0</v>
      </c>
      <c r="O4112" s="6">
        <f t="shared" si="2"/>
        <v>15</v>
      </c>
      <c r="P4112" s="3" t="s">
        <v>144</v>
      </c>
      <c r="Q4112" s="3" t="str">
        <f t="shared" si="3"/>
        <v>LC DINING TABLES</v>
      </c>
      <c r="R4112" s="3">
        <f t="shared" si="4"/>
        <v>15</v>
      </c>
      <c r="S4112" s="3" t="str">
        <f t="shared" si="5"/>
        <v/>
      </c>
      <c r="T4112" s="7">
        <f t="shared" si="6"/>
        <v>15</v>
      </c>
      <c r="U4112" s="8"/>
      <c r="V4112" s="3" t="str">
        <f t="shared" si="7"/>
        <v/>
      </c>
      <c r="AA4112" s="5"/>
      <c r="AH4112" s="5"/>
      <c r="AO4112" s="5"/>
      <c r="AV4112" s="5"/>
    </row>
    <row r="4113" ht="15.75" customHeight="1">
      <c r="A4113" s="3" t="s">
        <v>4337</v>
      </c>
      <c r="B4113" s="4" t="s">
        <v>4337</v>
      </c>
      <c r="D4113" s="3" t="s">
        <v>101</v>
      </c>
      <c r="G4113" s="4">
        <v>0.0</v>
      </c>
      <c r="I4113" s="4"/>
      <c r="J4113" s="4"/>
      <c r="K4113" s="4"/>
      <c r="L4113" s="4"/>
      <c r="O4113" s="6">
        <f t="shared" si="2"/>
        <v>0</v>
      </c>
      <c r="P4113" s="3" t="s">
        <v>144</v>
      </c>
      <c r="Q4113" s="3" t="str">
        <f t="shared" si="3"/>
        <v>LC DINING TABLES</v>
      </c>
      <c r="R4113" s="3">
        <f t="shared" si="4"/>
        <v>0</v>
      </c>
      <c r="S4113" s="3" t="str">
        <f t="shared" si="5"/>
        <v/>
      </c>
      <c r="T4113" s="7">
        <f t="shared" si="6"/>
        <v>0</v>
      </c>
      <c r="U4113" s="8"/>
      <c r="V4113" s="3" t="str">
        <f t="shared" si="7"/>
        <v/>
      </c>
      <c r="AA4113" s="5"/>
      <c r="AH4113" s="5"/>
      <c r="AO4113" s="5"/>
      <c r="AV4113" s="5"/>
    </row>
    <row r="4114" ht="15.75" customHeight="1">
      <c r="A4114" s="3" t="s">
        <v>4338</v>
      </c>
      <c r="B4114" s="4" t="s">
        <v>4338</v>
      </c>
      <c r="D4114" s="3" t="s">
        <v>101</v>
      </c>
      <c r="G4114" s="4">
        <v>0.0</v>
      </c>
      <c r="I4114" s="4"/>
      <c r="J4114" s="4"/>
      <c r="K4114" s="4"/>
      <c r="L4114" s="4"/>
      <c r="O4114" s="6">
        <f t="shared" si="2"/>
        <v>0</v>
      </c>
      <c r="P4114" s="3" t="s">
        <v>144</v>
      </c>
      <c r="Q4114" s="3" t="str">
        <f t="shared" si="3"/>
        <v>LC DINING TABLES</v>
      </c>
      <c r="R4114" s="3">
        <f t="shared" si="4"/>
        <v>0</v>
      </c>
      <c r="S4114" s="3" t="str">
        <f t="shared" si="5"/>
        <v/>
      </c>
      <c r="T4114" s="7">
        <f t="shared" si="6"/>
        <v>0</v>
      </c>
      <c r="U4114" s="8"/>
      <c r="V4114" s="3" t="str">
        <f t="shared" si="7"/>
        <v/>
      </c>
      <c r="AA4114" s="5"/>
      <c r="AH4114" s="5"/>
      <c r="AO4114" s="5"/>
      <c r="AV4114" s="5"/>
    </row>
    <row r="4115" ht="15.75" customHeight="1">
      <c r="A4115" s="3" t="s">
        <v>4339</v>
      </c>
      <c r="B4115" s="4" t="s">
        <v>4339</v>
      </c>
      <c r="D4115" s="3" t="s">
        <v>101</v>
      </c>
      <c r="G4115" s="4">
        <v>0.0</v>
      </c>
      <c r="I4115" s="4"/>
      <c r="J4115" s="4"/>
      <c r="K4115" s="4"/>
      <c r="L4115" s="4"/>
      <c r="O4115" s="6">
        <f t="shared" si="2"/>
        <v>0</v>
      </c>
      <c r="P4115" s="3" t="s">
        <v>144</v>
      </c>
      <c r="Q4115" s="3" t="str">
        <f t="shared" si="3"/>
        <v>LC DINING TABLES</v>
      </c>
      <c r="R4115" s="3">
        <f t="shared" si="4"/>
        <v>0</v>
      </c>
      <c r="S4115" s="3" t="str">
        <f t="shared" si="5"/>
        <v/>
      </c>
      <c r="T4115" s="7">
        <f t="shared" si="6"/>
        <v>0</v>
      </c>
      <c r="U4115" s="8"/>
      <c r="V4115" s="3" t="str">
        <f t="shared" si="7"/>
        <v/>
      </c>
      <c r="AA4115" s="5"/>
      <c r="AH4115" s="5"/>
      <c r="AO4115" s="5"/>
      <c r="AV4115" s="5"/>
    </row>
    <row r="4116" ht="15.75" customHeight="1">
      <c r="A4116" s="3" t="s">
        <v>4340</v>
      </c>
      <c r="B4116" s="4" t="s">
        <v>4340</v>
      </c>
      <c r="D4116" s="3" t="s">
        <v>101</v>
      </c>
      <c r="G4116" s="4">
        <v>0.0</v>
      </c>
      <c r="I4116" s="4"/>
      <c r="J4116" s="4"/>
      <c r="K4116" s="4"/>
      <c r="L4116" s="4"/>
      <c r="O4116" s="6">
        <f t="shared" si="2"/>
        <v>0</v>
      </c>
      <c r="P4116" s="3" t="s">
        <v>144</v>
      </c>
      <c r="Q4116" s="3" t="str">
        <f t="shared" si="3"/>
        <v>LC DINING TABLES</v>
      </c>
      <c r="R4116" s="3">
        <f t="shared" si="4"/>
        <v>0</v>
      </c>
      <c r="S4116" s="3" t="str">
        <f t="shared" si="5"/>
        <v/>
      </c>
      <c r="T4116" s="7">
        <f t="shared" si="6"/>
        <v>0</v>
      </c>
      <c r="U4116" s="8"/>
      <c r="V4116" s="3" t="str">
        <f t="shared" si="7"/>
        <v/>
      </c>
      <c r="AA4116" s="5"/>
      <c r="AH4116" s="5"/>
      <c r="AO4116" s="5"/>
      <c r="AV4116" s="5"/>
    </row>
    <row r="4117" ht="15.75" customHeight="1">
      <c r="A4117" s="3" t="s">
        <v>4341</v>
      </c>
      <c r="B4117" s="4" t="s">
        <v>4341</v>
      </c>
      <c r="D4117" s="3" t="s">
        <v>101</v>
      </c>
      <c r="G4117" s="4">
        <v>0.0</v>
      </c>
      <c r="I4117" s="4"/>
      <c r="J4117" s="4"/>
      <c r="K4117" s="4"/>
      <c r="L4117" s="4"/>
      <c r="O4117" s="6">
        <f t="shared" si="2"/>
        <v>0</v>
      </c>
      <c r="P4117" s="3" t="s">
        <v>144</v>
      </c>
      <c r="Q4117" s="3" t="str">
        <f t="shared" si="3"/>
        <v>LC DINING TABLES</v>
      </c>
      <c r="R4117" s="3">
        <f t="shared" si="4"/>
        <v>0</v>
      </c>
      <c r="S4117" s="3" t="str">
        <f t="shared" si="5"/>
        <v/>
      </c>
      <c r="T4117" s="7">
        <f t="shared" si="6"/>
        <v>0</v>
      </c>
      <c r="U4117" s="8"/>
      <c r="V4117" s="3" t="str">
        <f t="shared" si="7"/>
        <v/>
      </c>
      <c r="AA4117" s="5"/>
      <c r="AH4117" s="5"/>
      <c r="AO4117" s="5"/>
      <c r="AV4117" s="5"/>
    </row>
    <row r="4118" ht="15.75" customHeight="1">
      <c r="A4118" s="3" t="s">
        <v>4342</v>
      </c>
      <c r="B4118" s="4" t="s">
        <v>4342</v>
      </c>
      <c r="D4118" s="3" t="s">
        <v>101</v>
      </c>
      <c r="G4118" s="4">
        <v>0.0</v>
      </c>
      <c r="I4118" s="4"/>
      <c r="J4118" s="4"/>
      <c r="K4118" s="4"/>
      <c r="L4118" s="4"/>
      <c r="O4118" s="6">
        <f t="shared" si="2"/>
        <v>0</v>
      </c>
      <c r="P4118" s="3" t="s">
        <v>144</v>
      </c>
      <c r="Q4118" s="3" t="str">
        <f t="shared" si="3"/>
        <v>LC DINING TABLES</v>
      </c>
      <c r="R4118" s="3">
        <f t="shared" si="4"/>
        <v>0</v>
      </c>
      <c r="S4118" s="3" t="str">
        <f t="shared" si="5"/>
        <v/>
      </c>
      <c r="T4118" s="7">
        <f t="shared" si="6"/>
        <v>0</v>
      </c>
      <c r="U4118" s="8"/>
      <c r="V4118" s="3" t="str">
        <f t="shared" si="7"/>
        <v/>
      </c>
      <c r="AA4118" s="5"/>
      <c r="AH4118" s="5"/>
      <c r="AO4118" s="5"/>
      <c r="AV4118" s="5"/>
    </row>
    <row r="4119" ht="15.75" customHeight="1">
      <c r="A4119" s="3" t="s">
        <v>4343</v>
      </c>
      <c r="B4119" s="4" t="s">
        <v>4343</v>
      </c>
      <c r="D4119" s="3" t="s">
        <v>101</v>
      </c>
      <c r="G4119" s="4">
        <v>0.0</v>
      </c>
      <c r="I4119" s="4">
        <v>1.0</v>
      </c>
      <c r="J4119" s="4">
        <v>10.0</v>
      </c>
      <c r="K4119" s="4">
        <v>0.0</v>
      </c>
      <c r="L4119" s="4">
        <v>0.0</v>
      </c>
      <c r="O4119" s="6">
        <f t="shared" si="2"/>
        <v>10</v>
      </c>
      <c r="P4119" s="3" t="s">
        <v>144</v>
      </c>
      <c r="Q4119" s="3" t="str">
        <f t="shared" si="3"/>
        <v>LC DINING TABLES</v>
      </c>
      <c r="R4119" s="3">
        <f t="shared" si="4"/>
        <v>14</v>
      </c>
      <c r="S4119" s="3">
        <f t="shared" si="5"/>
        <v>0</v>
      </c>
      <c r="T4119" s="7">
        <f t="shared" si="6"/>
        <v>10</v>
      </c>
      <c r="U4119" s="8"/>
      <c r="V4119" s="3">
        <f t="shared" si="7"/>
        <v>0</v>
      </c>
      <c r="W4119" s="3" t="s">
        <v>4344</v>
      </c>
      <c r="X4119" s="3">
        <v>1.0</v>
      </c>
      <c r="Y4119" s="3">
        <f t="array" ref="Y4119">ROUNDDOWN(INDEX($A:$O,MATCH(W4119,$A:$A,0),COLUMN(O$1))/X4119,0)</f>
        <v>14</v>
      </c>
      <c r="Z4119" s="3">
        <f t="array" ref="Z4119">ROUNDDOWN(INDEX($A:$J,MATCH(W4119,$A:$A,0),COLUMN(H$1))/X4119,0)+Y4119</f>
        <v>14</v>
      </c>
      <c r="AA4119" s="5" t="str">
        <f>IFERROR(__xludf.DUMMYFUNCTION("SINGLE(XLOOKUP(W4119,A:A,M:M))"),"")</f>
        <v/>
      </c>
      <c r="AB4119" s="3">
        <f t="array" ref="AB4119">ROUNDDOWN(INDEX($A:$N,MATCH(W4119,$A:$A,0),COLUMN(N$1))/X4119,0)+Z4119</f>
        <v>14</v>
      </c>
      <c r="AC4119" s="3" t="str">
        <f t="array" ref="AC4119">INDEX($A:$P,MATCH(W4119,$A:$A,0),COLUMN(P$1))</f>
        <v>LC DINING TABLES</v>
      </c>
      <c r="AD4119" s="3" t="s">
        <v>4345</v>
      </c>
      <c r="AE4119" s="3">
        <v>1.0</v>
      </c>
      <c r="AF4119" s="3">
        <f t="array" ref="AF4119">ROUNDDOWN(INDEX($A:$O,MATCH(AD4119,$A:$A,0),COLUMN(O$1))/AE4119,0)</f>
        <v>14</v>
      </c>
      <c r="AG4119" s="3">
        <f t="array" ref="AG4119">ROUNDDOWN(INDEX($A:$J,MATCH(AD4119,$A:$A,0),COLUMN(H$1))/AE4119,0)+AF4119</f>
        <v>14</v>
      </c>
      <c r="AH4119" s="5" t="str">
        <f>IFERROR(__xludf.DUMMYFUNCTION("SINGLE(XLOOKUP(AD4119,A:A,M:M))"),"")</f>
        <v/>
      </c>
      <c r="AI4119" s="3">
        <f t="array" ref="AI4119">ROUNDDOWN(INDEX($A:$N,MATCH(AD4119,$A:$A,0),COLUMN(N$1))/AE4119,0)+AG4119</f>
        <v>14</v>
      </c>
      <c r="AJ4119" s="3" t="str">
        <f t="array" ref="AJ4119">INDEX($A:$P,MATCH(AD4119,$A:$A,0),COLUMN(P$1))</f>
        <v>LC DINING TABLES</v>
      </c>
      <c r="AK4119" s="3" t="s">
        <v>4346</v>
      </c>
      <c r="AL4119" s="3">
        <v>1.0</v>
      </c>
      <c r="AM4119" s="3">
        <f t="array" ref="AM4119">ROUNDDOWN(INDEX($A:$O,MATCH(AK4119,$A:$A,0),COLUMN(O$1))/AL4119,0)</f>
        <v>14</v>
      </c>
      <c r="AN4119" s="3">
        <f t="array" ref="AN4119">ROUNDDOWN(INDEX($A:$J,MATCH(AK4119,$A:$A,0),COLUMN(H$1))/AL4119,0)+AM4119</f>
        <v>14</v>
      </c>
      <c r="AO4119" s="5" t="str">
        <f t="array" ref="AO4119">XLOOKUP(AK4119,$A:$A,$M:$M)</f>
        <v/>
      </c>
      <c r="AP4119" s="3">
        <f t="array" ref="AP4119">ROUNDDOWN(INDEX($A:$N,MATCH(AK4119,$A:$A,0),COLUMN(N$1))/AL4119,0)+AN4119</f>
        <v>14</v>
      </c>
      <c r="AQ4119" s="3" t="str">
        <f t="array" ref="AQ4119">INDEX($A:$P,MATCH(AK4119,$A:$A,0),COLUMN(P$1))</f>
        <v>LC DINING TABLES</v>
      </c>
      <c r="AV4119" s="5"/>
    </row>
    <row r="4120" ht="15.75" customHeight="1">
      <c r="A4120" s="3" t="s">
        <v>4346</v>
      </c>
      <c r="B4120" s="4" t="s">
        <v>4346</v>
      </c>
      <c r="D4120" s="3" t="s">
        <v>101</v>
      </c>
      <c r="G4120" s="4">
        <v>14.0</v>
      </c>
      <c r="I4120" s="4"/>
      <c r="J4120" s="4"/>
      <c r="K4120" s="4"/>
      <c r="L4120" s="4"/>
      <c r="O4120" s="6">
        <f t="shared" si="2"/>
        <v>14</v>
      </c>
      <c r="P4120" s="3" t="s">
        <v>144</v>
      </c>
      <c r="Q4120" s="3" t="str">
        <f t="shared" si="3"/>
        <v>LC DINING TABLES</v>
      </c>
      <c r="R4120" s="3">
        <f t="shared" si="4"/>
        <v>14</v>
      </c>
      <c r="S4120" s="3" t="str">
        <f t="shared" si="5"/>
        <v/>
      </c>
      <c r="T4120" s="7">
        <f t="shared" si="6"/>
        <v>14</v>
      </c>
      <c r="U4120" s="8"/>
      <c r="V4120" s="3" t="str">
        <f t="shared" si="7"/>
        <v/>
      </c>
      <c r="AA4120" s="5"/>
      <c r="AH4120" s="5"/>
      <c r="AO4120" s="5"/>
      <c r="AV4120" s="5"/>
    </row>
    <row r="4121" ht="15.75" customHeight="1">
      <c r="A4121" s="3" t="s">
        <v>4345</v>
      </c>
      <c r="B4121" s="4" t="s">
        <v>4345</v>
      </c>
      <c r="D4121" s="3" t="s">
        <v>101</v>
      </c>
      <c r="G4121" s="4">
        <v>14.0</v>
      </c>
      <c r="I4121" s="4"/>
      <c r="J4121" s="4"/>
      <c r="K4121" s="4"/>
      <c r="L4121" s="4"/>
      <c r="O4121" s="6">
        <f t="shared" si="2"/>
        <v>14</v>
      </c>
      <c r="P4121" s="3" t="s">
        <v>144</v>
      </c>
      <c r="Q4121" s="3" t="str">
        <f t="shared" si="3"/>
        <v>LC DINING TABLES</v>
      </c>
      <c r="R4121" s="3">
        <f t="shared" si="4"/>
        <v>14</v>
      </c>
      <c r="S4121" s="3" t="str">
        <f t="shared" si="5"/>
        <v/>
      </c>
      <c r="T4121" s="7">
        <f t="shared" si="6"/>
        <v>14</v>
      </c>
      <c r="U4121" s="8"/>
      <c r="V4121" s="3" t="str">
        <f t="shared" si="7"/>
        <v/>
      </c>
      <c r="AA4121" s="5"/>
      <c r="AH4121" s="5"/>
      <c r="AO4121" s="5"/>
      <c r="AV4121" s="5"/>
    </row>
    <row r="4122" ht="15.75" customHeight="1">
      <c r="A4122" s="3" t="s">
        <v>4344</v>
      </c>
      <c r="B4122" s="4" t="s">
        <v>4344</v>
      </c>
      <c r="D4122" s="3" t="s">
        <v>101</v>
      </c>
      <c r="G4122" s="4">
        <v>14.0</v>
      </c>
      <c r="I4122" s="4"/>
      <c r="J4122" s="4"/>
      <c r="K4122" s="4"/>
      <c r="L4122" s="4"/>
      <c r="O4122" s="6">
        <f t="shared" si="2"/>
        <v>14</v>
      </c>
      <c r="P4122" s="3" t="s">
        <v>144</v>
      </c>
      <c r="Q4122" s="3" t="str">
        <f t="shared" si="3"/>
        <v>LC DINING TABLES</v>
      </c>
      <c r="R4122" s="3">
        <f t="shared" si="4"/>
        <v>14</v>
      </c>
      <c r="S4122" s="3" t="str">
        <f t="shared" si="5"/>
        <v/>
      </c>
      <c r="T4122" s="7">
        <f t="shared" si="6"/>
        <v>14</v>
      </c>
      <c r="U4122" s="8"/>
      <c r="V4122" s="3" t="str">
        <f t="shared" si="7"/>
        <v/>
      </c>
      <c r="AA4122" s="5"/>
      <c r="AH4122" s="5"/>
      <c r="AO4122" s="5"/>
      <c r="AV4122" s="5"/>
    </row>
    <row r="4123" ht="15.75" customHeight="1">
      <c r="A4123" s="3" t="s">
        <v>4347</v>
      </c>
      <c r="B4123" s="4" t="s">
        <v>4347</v>
      </c>
      <c r="D4123" s="3" t="s">
        <v>101</v>
      </c>
      <c r="G4123" s="4">
        <v>1.0</v>
      </c>
      <c r="I4123" s="4"/>
      <c r="J4123" s="4"/>
      <c r="K4123" s="4"/>
      <c r="L4123" s="4"/>
      <c r="O4123" s="6">
        <f t="shared" si="2"/>
        <v>1</v>
      </c>
      <c r="P4123" s="3" t="s">
        <v>137</v>
      </c>
      <c r="Q4123" s="3" t="str">
        <f t="shared" si="3"/>
        <v>LC BARSTL</v>
      </c>
      <c r="R4123" s="3">
        <f t="shared" si="4"/>
        <v>1</v>
      </c>
      <c r="S4123" s="3" t="str">
        <f t="shared" si="5"/>
        <v/>
      </c>
      <c r="T4123" s="7">
        <f t="shared" si="6"/>
        <v>1</v>
      </c>
      <c r="U4123" s="8"/>
      <c r="V4123" s="3" t="str">
        <f t="shared" si="7"/>
        <v/>
      </c>
      <c r="AA4123" s="5"/>
      <c r="AH4123" s="5"/>
      <c r="AO4123" s="5"/>
      <c r="AV4123" s="5"/>
    </row>
    <row r="4124" ht="15.75" customHeight="1">
      <c r="A4124" s="3" t="s">
        <v>4348</v>
      </c>
      <c r="B4124" s="4" t="s">
        <v>4348</v>
      </c>
      <c r="D4124" s="3" t="s">
        <v>101</v>
      </c>
      <c r="G4124" s="4">
        <v>1.0</v>
      </c>
      <c r="I4124" s="4"/>
      <c r="J4124" s="4"/>
      <c r="K4124" s="4"/>
      <c r="L4124" s="4"/>
      <c r="O4124" s="6">
        <f t="shared" si="2"/>
        <v>1</v>
      </c>
      <c r="P4124" s="3" t="s">
        <v>137</v>
      </c>
      <c r="Q4124" s="3" t="str">
        <f t="shared" si="3"/>
        <v>LC BARSTL</v>
      </c>
      <c r="R4124" s="3">
        <f t="shared" si="4"/>
        <v>1</v>
      </c>
      <c r="S4124" s="3" t="str">
        <f t="shared" si="5"/>
        <v/>
      </c>
      <c r="T4124" s="7">
        <f t="shared" si="6"/>
        <v>1</v>
      </c>
      <c r="U4124" s="8"/>
      <c r="V4124" s="3" t="str">
        <f t="shared" si="7"/>
        <v/>
      </c>
      <c r="AA4124" s="5"/>
      <c r="AH4124" s="5"/>
      <c r="AO4124" s="5"/>
      <c r="AV4124" s="5"/>
    </row>
    <row r="4125" ht="15.75" customHeight="1">
      <c r="A4125" s="3" t="s">
        <v>4349</v>
      </c>
      <c r="B4125" s="4" t="s">
        <v>4349</v>
      </c>
      <c r="D4125" s="3" t="s">
        <v>101</v>
      </c>
      <c r="G4125" s="4">
        <v>50.0</v>
      </c>
      <c r="I4125" s="4">
        <v>0.0</v>
      </c>
      <c r="J4125" s="4">
        <v>23.0</v>
      </c>
      <c r="K4125" s="4">
        <v>0.0</v>
      </c>
      <c r="L4125" s="4">
        <v>0.0</v>
      </c>
      <c r="O4125" s="6">
        <f t="shared" si="2"/>
        <v>50</v>
      </c>
      <c r="P4125" s="3" t="s">
        <v>108</v>
      </c>
      <c r="Q4125" s="3" t="str">
        <f t="shared" si="3"/>
        <v>LC DINING CHAIRS</v>
      </c>
      <c r="R4125" s="3">
        <f t="shared" si="4"/>
        <v>50</v>
      </c>
      <c r="S4125" s="3" t="str">
        <f t="shared" si="5"/>
        <v/>
      </c>
      <c r="T4125" s="7">
        <f t="shared" si="6"/>
        <v>50</v>
      </c>
      <c r="U4125" s="8"/>
      <c r="V4125" s="3" t="str">
        <f t="shared" si="7"/>
        <v/>
      </c>
      <c r="AA4125" s="5"/>
      <c r="AH4125" s="5"/>
      <c r="AO4125" s="5"/>
      <c r="AV4125" s="5"/>
    </row>
    <row r="4126" ht="15.75" customHeight="1">
      <c r="A4126" s="3" t="s">
        <v>4350</v>
      </c>
      <c r="B4126" s="4" t="s">
        <v>4350</v>
      </c>
      <c r="D4126" s="3" t="s">
        <v>101</v>
      </c>
      <c r="G4126" s="4">
        <v>46.0</v>
      </c>
      <c r="I4126" s="4">
        <v>0.0</v>
      </c>
      <c r="J4126" s="4">
        <v>19.0</v>
      </c>
      <c r="K4126" s="4">
        <v>0.0</v>
      </c>
      <c r="L4126" s="4">
        <v>0.0</v>
      </c>
      <c r="O4126" s="6">
        <f t="shared" si="2"/>
        <v>46</v>
      </c>
      <c r="P4126" s="3" t="s">
        <v>108</v>
      </c>
      <c r="Q4126" s="3" t="str">
        <f t="shared" si="3"/>
        <v>LC DINING CHAIRS</v>
      </c>
      <c r="R4126" s="3">
        <f t="shared" si="4"/>
        <v>46</v>
      </c>
      <c r="S4126" s="3" t="str">
        <f t="shared" si="5"/>
        <v/>
      </c>
      <c r="T4126" s="7">
        <f t="shared" si="6"/>
        <v>46</v>
      </c>
      <c r="U4126" s="8"/>
      <c r="V4126" s="3" t="str">
        <f t="shared" si="7"/>
        <v/>
      </c>
      <c r="AA4126" s="5"/>
      <c r="AH4126" s="5"/>
      <c r="AO4126" s="5"/>
      <c r="AV4126" s="5"/>
    </row>
    <row r="4127" ht="15.75" customHeight="1">
      <c r="A4127" s="3" t="s">
        <v>4351</v>
      </c>
      <c r="B4127" s="4" t="s">
        <v>4351</v>
      </c>
      <c r="D4127" s="3" t="s">
        <v>101</v>
      </c>
      <c r="G4127" s="4">
        <v>1.0</v>
      </c>
      <c r="I4127" s="4"/>
      <c r="J4127" s="4"/>
      <c r="K4127" s="4"/>
      <c r="L4127" s="4"/>
      <c r="O4127" s="6">
        <f t="shared" si="2"/>
        <v>1</v>
      </c>
      <c r="P4127" s="3" t="s">
        <v>108</v>
      </c>
      <c r="Q4127" s="3" t="str">
        <f t="shared" si="3"/>
        <v>LC DINING CHAIRS</v>
      </c>
      <c r="R4127" s="3">
        <f t="shared" si="4"/>
        <v>1</v>
      </c>
      <c r="S4127" s="3" t="str">
        <f t="shared" si="5"/>
        <v/>
      </c>
      <c r="T4127" s="7">
        <f t="shared" si="6"/>
        <v>1</v>
      </c>
      <c r="U4127" s="8"/>
      <c r="V4127" s="3" t="str">
        <f t="shared" si="7"/>
        <v/>
      </c>
      <c r="AA4127" s="5"/>
      <c r="AH4127" s="5"/>
      <c r="AO4127" s="5"/>
      <c r="AV4127" s="5"/>
    </row>
    <row r="4128" ht="15.75" customHeight="1">
      <c r="A4128" s="3" t="s">
        <v>4352</v>
      </c>
      <c r="B4128" s="4" t="s">
        <v>4352</v>
      </c>
      <c r="D4128" s="3" t="s">
        <v>101</v>
      </c>
      <c r="G4128" s="4">
        <v>8.0</v>
      </c>
      <c r="I4128" s="4">
        <v>0.0</v>
      </c>
      <c r="J4128" s="4">
        <v>8.0</v>
      </c>
      <c r="K4128" s="4">
        <v>0.0</v>
      </c>
      <c r="L4128" s="4">
        <v>0.0</v>
      </c>
      <c r="M4128" s="5">
        <v>45302.0</v>
      </c>
      <c r="N4128" s="3">
        <v>1.0</v>
      </c>
      <c r="O4128" s="6">
        <f t="shared" si="2"/>
        <v>8</v>
      </c>
      <c r="P4128" s="3" t="s">
        <v>255</v>
      </c>
      <c r="Q4128" s="3" t="str">
        <f t="shared" si="3"/>
        <v>LC SOFA</v>
      </c>
      <c r="R4128" s="3">
        <f t="shared" si="4"/>
        <v>8</v>
      </c>
      <c r="S4128" s="3" t="str">
        <f t="shared" si="5"/>
        <v/>
      </c>
      <c r="T4128" s="7">
        <f t="shared" si="6"/>
        <v>8</v>
      </c>
      <c r="U4128" s="8"/>
      <c r="V4128" s="3">
        <f t="shared" si="7"/>
        <v>1</v>
      </c>
      <c r="AA4128" s="5"/>
      <c r="AH4128" s="5"/>
      <c r="AO4128" s="5"/>
      <c r="AV4128" s="5"/>
    </row>
    <row r="4129" ht="15.75" customHeight="1">
      <c r="A4129" s="3" t="s">
        <v>4353</v>
      </c>
      <c r="B4129" s="4" t="s">
        <v>4353</v>
      </c>
      <c r="D4129" s="3" t="s">
        <v>101</v>
      </c>
      <c r="G4129" s="4">
        <v>9.0</v>
      </c>
      <c r="I4129" s="4">
        <v>0.0</v>
      </c>
      <c r="J4129" s="4">
        <v>9.0</v>
      </c>
      <c r="K4129" s="4">
        <v>0.0</v>
      </c>
      <c r="L4129" s="4">
        <v>0.0</v>
      </c>
      <c r="M4129" s="5"/>
      <c r="O4129" s="6">
        <f t="shared" si="2"/>
        <v>9</v>
      </c>
      <c r="P4129" s="3" t="s">
        <v>255</v>
      </c>
      <c r="Q4129" s="3" t="str">
        <f t="shared" si="3"/>
        <v>LC SOFA</v>
      </c>
      <c r="R4129" s="3">
        <f t="shared" si="4"/>
        <v>9</v>
      </c>
      <c r="S4129" s="3" t="str">
        <f t="shared" si="5"/>
        <v/>
      </c>
      <c r="T4129" s="7">
        <f t="shared" si="6"/>
        <v>9</v>
      </c>
      <c r="U4129" s="8"/>
      <c r="V4129" s="3" t="str">
        <f t="shared" si="7"/>
        <v/>
      </c>
      <c r="AA4129" s="5"/>
      <c r="AH4129" s="5"/>
      <c r="AO4129" s="5"/>
      <c r="AV4129" s="5"/>
    </row>
    <row r="4130" ht="15.75" customHeight="1">
      <c r="A4130" s="3" t="s">
        <v>4354</v>
      </c>
      <c r="B4130" s="4" t="s">
        <v>4354</v>
      </c>
      <c r="D4130" s="3" t="s">
        <v>101</v>
      </c>
      <c r="G4130" s="4">
        <v>9.0</v>
      </c>
      <c r="I4130" s="4">
        <v>0.0</v>
      </c>
      <c r="J4130" s="4">
        <v>9.0</v>
      </c>
      <c r="K4130" s="4">
        <v>0.0</v>
      </c>
      <c r="L4130" s="4">
        <v>0.0</v>
      </c>
      <c r="M4130" s="5"/>
      <c r="O4130" s="6">
        <f t="shared" si="2"/>
        <v>9</v>
      </c>
      <c r="P4130" s="3" t="s">
        <v>255</v>
      </c>
      <c r="Q4130" s="3" t="str">
        <f t="shared" si="3"/>
        <v>LC SOFA</v>
      </c>
      <c r="R4130" s="3">
        <f t="shared" si="4"/>
        <v>9</v>
      </c>
      <c r="S4130" s="3" t="str">
        <f t="shared" si="5"/>
        <v/>
      </c>
      <c r="T4130" s="7">
        <f t="shared" si="6"/>
        <v>9</v>
      </c>
      <c r="U4130" s="8"/>
      <c r="V4130" s="3" t="str">
        <f t="shared" si="7"/>
        <v/>
      </c>
      <c r="AA4130" s="5"/>
      <c r="AH4130" s="5"/>
      <c r="AO4130" s="5"/>
      <c r="AV4130" s="5"/>
    </row>
    <row r="4131" ht="15.75" customHeight="1">
      <c r="A4131" s="3" t="s">
        <v>4355</v>
      </c>
      <c r="B4131" s="4" t="s">
        <v>4355</v>
      </c>
      <c r="D4131" s="3" t="s">
        <v>101</v>
      </c>
      <c r="G4131" s="4"/>
      <c r="I4131" s="4"/>
      <c r="J4131" s="4"/>
      <c r="K4131" s="4"/>
      <c r="L4131" s="4"/>
      <c r="O4131" s="6">
        <f t="shared" si="2"/>
        <v>0</v>
      </c>
      <c r="Q4131" s="3" t="str">
        <f t="shared" si="3"/>
        <v/>
      </c>
      <c r="R4131" s="3">
        <f t="shared" si="4"/>
        <v>8</v>
      </c>
      <c r="S4131" s="3">
        <f t="shared" si="5"/>
        <v>0</v>
      </c>
      <c r="T4131" s="7">
        <f t="shared" si="6"/>
        <v>0</v>
      </c>
      <c r="U4131" s="8"/>
      <c r="V4131" s="3">
        <f t="shared" si="7"/>
        <v>1</v>
      </c>
      <c r="W4131" s="3" t="s">
        <v>4352</v>
      </c>
      <c r="X4131" s="3">
        <v>1.0</v>
      </c>
      <c r="Y4131" s="3">
        <f t="array" ref="Y4131">ROUNDDOWN(INDEX($A:$O,MATCH(W4131,$A:$A,0),COLUMN(O$1))/X4131,0)</f>
        <v>8</v>
      </c>
      <c r="Z4131" s="3">
        <f t="array" ref="Z4131">ROUNDDOWN(INDEX($A:$J,MATCH(W4131,$A:$A,0),COLUMN(H$1))/X4131,0)+Y4131</f>
        <v>8</v>
      </c>
      <c r="AA4131" s="5">
        <f>IFERROR(__xludf.DUMMYFUNCTION("SINGLE(XLOOKUP(W4131,A:A,M:M))"),45302.0)</f>
        <v>45302</v>
      </c>
      <c r="AB4131" s="3">
        <f t="array" ref="AB4131">ROUNDDOWN(INDEX($A:$N,MATCH(W4131,$A:$A,0),COLUMN(N$1))/X4131,0)+Z4131</f>
        <v>9</v>
      </c>
      <c r="AC4131" s="3" t="str">
        <f t="array" ref="AC4131">INDEX($A:$P,MATCH(W4131,$A:$A,0),COLUMN(P$1))</f>
        <v>LC SOFA</v>
      </c>
      <c r="AD4131" s="3" t="s">
        <v>4353</v>
      </c>
      <c r="AE4131" s="3">
        <v>1.0</v>
      </c>
      <c r="AF4131" s="3">
        <f t="array" ref="AF4131">ROUNDDOWN(INDEX($A:$O,MATCH(AD4131,$A:$A,0),COLUMN(O$1))/AE4131,0)</f>
        <v>9</v>
      </c>
      <c r="AG4131" s="3">
        <f t="array" ref="AG4131">ROUNDDOWN(INDEX($A:$J,MATCH(AD4131,$A:$A,0),COLUMN(H$1))/AE4131,0)+AF4131</f>
        <v>9</v>
      </c>
      <c r="AH4131" s="5" t="str">
        <f>IFERROR(__xludf.DUMMYFUNCTION("SINGLE(XLOOKUP(AD4131,A:A,M:M))"),"")</f>
        <v/>
      </c>
      <c r="AI4131" s="3">
        <f t="array" ref="AI4131">ROUNDDOWN(INDEX($A:$N,MATCH(AD4131,$A:$A,0),COLUMN(N$1))/AE4131,0)+AG4131</f>
        <v>9</v>
      </c>
      <c r="AJ4131" s="3" t="str">
        <f t="array" ref="AJ4131">INDEX($A:$P,MATCH(AD4131,$A:$A,0),COLUMN(P$1))</f>
        <v>LC SOFA</v>
      </c>
      <c r="AK4131" s="3" t="s">
        <v>4354</v>
      </c>
      <c r="AL4131" s="3">
        <v>1.0</v>
      </c>
      <c r="AM4131" s="3">
        <f t="array" ref="AM4131">ROUNDDOWN(INDEX($A:$O,MATCH(AK4131,$A:$A,0),COLUMN(O$1))/AL4131,0)</f>
        <v>9</v>
      </c>
      <c r="AN4131" s="3">
        <f t="array" ref="AN4131">ROUNDDOWN(INDEX($A:$J,MATCH(AK4131,$A:$A,0),COLUMN(H$1))/AL4131,0)+AM4131</f>
        <v>9</v>
      </c>
      <c r="AO4131" s="5" t="str">
        <f t="shared" ref="AO4131:AO4133" si="182">XLOOKUP(AK4131,$A:$A,$M:$M)</f>
        <v/>
      </c>
      <c r="AP4131" s="3">
        <f t="array" ref="AP4131">ROUNDDOWN(INDEX($A:$N,MATCH(AK4131,$A:$A,0),COLUMN(N$1))/AL4131,0)+AN4131</f>
        <v>9</v>
      </c>
      <c r="AQ4131" s="3" t="str">
        <f t="array" ref="AQ4131">INDEX($A:$P,MATCH(AK4131,$A:$A,0),COLUMN(P$1))</f>
        <v>LC SOFA</v>
      </c>
    </row>
    <row r="4132" ht="15.75" customHeight="1">
      <c r="A4132" s="3" t="s">
        <v>4356</v>
      </c>
      <c r="B4132" s="4" t="s">
        <v>4356</v>
      </c>
      <c r="D4132" s="3" t="s">
        <v>101</v>
      </c>
      <c r="G4132" s="4"/>
      <c r="I4132" s="4"/>
      <c r="J4132" s="4"/>
      <c r="K4132" s="4"/>
      <c r="L4132" s="4"/>
      <c r="O4132" s="6">
        <f t="shared" si="2"/>
        <v>0</v>
      </c>
      <c r="Q4132" s="3" t="str">
        <f t="shared" si="3"/>
        <v/>
      </c>
      <c r="R4132" s="3">
        <f t="shared" si="4"/>
        <v>11</v>
      </c>
      <c r="S4132" s="3">
        <f t="shared" si="5"/>
        <v>0</v>
      </c>
      <c r="T4132" s="7">
        <f t="shared" si="6"/>
        <v>0</v>
      </c>
      <c r="U4132" s="8"/>
      <c r="V4132" s="3">
        <f t="shared" si="7"/>
        <v>0</v>
      </c>
      <c r="W4132" s="3" t="s">
        <v>1713</v>
      </c>
      <c r="X4132" s="3">
        <v>1.0</v>
      </c>
      <c r="Y4132" s="3">
        <f t="array" ref="Y4132">ROUNDDOWN(INDEX($A:$O,MATCH(W4132,$A:$A,0),COLUMN(O$1))/X4132,0)</f>
        <v>28</v>
      </c>
      <c r="Z4132" s="3">
        <f t="array" ref="Z4132">ROUNDDOWN(INDEX($A:$J,MATCH(W4132,$A:$A,0),COLUMN(H$1))/X4132,0)+Y4132</f>
        <v>28</v>
      </c>
      <c r="AA4132" s="5" t="str">
        <f>IFERROR(__xludf.DUMMYFUNCTION("SINGLE(XLOOKUP(W4132,A:A,M:M))"),"")</f>
        <v/>
      </c>
      <c r="AB4132" s="3">
        <f t="array" ref="AB4132">ROUNDDOWN(INDEX($A:$N,MATCH(W4132,$A:$A,0),COLUMN(N$1))/X4132,0)+Z4132</f>
        <v>28</v>
      </c>
      <c r="AC4132" s="3" t="str">
        <f t="array" ref="AC4132">INDEX($A:$P,MATCH(W4132,$A:$A,0),COLUMN(P$1))</f>
        <v>LC SOFA</v>
      </c>
      <c r="AD4132" s="3" t="s">
        <v>1714</v>
      </c>
      <c r="AE4132" s="3">
        <v>1.0</v>
      </c>
      <c r="AF4132" s="3">
        <f t="array" ref="AF4132">ROUNDDOWN(INDEX($A:$O,MATCH(AD4132,$A:$A,0),COLUMN(O$1))/AE4132,0)</f>
        <v>26</v>
      </c>
      <c r="AG4132" s="3">
        <f t="array" ref="AG4132">ROUNDDOWN(INDEX($A:$J,MATCH(AD4132,$A:$A,0),COLUMN(H$1))/AE4132,0)+AF4132</f>
        <v>26</v>
      </c>
      <c r="AH4132" s="5" t="str">
        <f>IFERROR(__xludf.DUMMYFUNCTION("SINGLE(XLOOKUP(AD4132,A:A,M:M))"),"")</f>
        <v/>
      </c>
      <c r="AI4132" s="3">
        <f t="array" ref="AI4132">ROUNDDOWN(INDEX($A:$N,MATCH(AD4132,$A:$A,0),COLUMN(N$1))/AE4132,0)+AG4132</f>
        <v>26</v>
      </c>
      <c r="AJ4132" s="3" t="str">
        <f t="array" ref="AJ4132">INDEX($A:$P,MATCH(AD4132,$A:$A,0),COLUMN(P$1))</f>
        <v>LC SOFA</v>
      </c>
      <c r="AK4132" s="3" t="s">
        <v>1715</v>
      </c>
      <c r="AL4132" s="3">
        <v>1.0</v>
      </c>
      <c r="AM4132" s="3">
        <f t="array" ref="AM4132">ROUNDDOWN(INDEX($A:$O,MATCH(AK4132,$A:$A,0),COLUMN(O$1))/AL4132,0)</f>
        <v>11</v>
      </c>
      <c r="AN4132" s="3">
        <f t="array" ref="AN4132">ROUNDDOWN(INDEX($A:$J,MATCH(AK4132,$A:$A,0),COLUMN(H$1))/AL4132,0)+AM4132</f>
        <v>11</v>
      </c>
      <c r="AO4132" s="5" t="str">
        <f t="shared" si="182"/>
        <v/>
      </c>
      <c r="AP4132" s="3">
        <f t="array" ref="AP4132">ROUNDDOWN(INDEX($A:$N,MATCH(AK4132,$A:$A,0),COLUMN(N$1))/AL4132,0)+AN4132</f>
        <v>11</v>
      </c>
      <c r="AQ4132" s="3" t="str">
        <f t="array" ref="AQ4132">INDEX($A:$P,MATCH(AK4132,$A:$A,0),COLUMN(P$1))</f>
        <v>LC SOFA</v>
      </c>
    </row>
    <row r="4133" ht="15.75" customHeight="1">
      <c r="A4133" s="3" t="s">
        <v>4357</v>
      </c>
      <c r="B4133" s="4" t="s">
        <v>4357</v>
      </c>
      <c r="D4133" s="3" t="s">
        <v>101</v>
      </c>
      <c r="G4133" s="4"/>
      <c r="I4133" s="4"/>
      <c r="J4133" s="4"/>
      <c r="K4133" s="4"/>
      <c r="L4133" s="4"/>
      <c r="O4133" s="6">
        <f t="shared" si="2"/>
        <v>0</v>
      </c>
      <c r="Q4133" s="3" t="str">
        <f t="shared" si="3"/>
        <v/>
      </c>
      <c r="R4133" s="3">
        <f t="shared" si="4"/>
        <v>0</v>
      </c>
      <c r="S4133" s="3">
        <f t="shared" si="5"/>
        <v>0</v>
      </c>
      <c r="T4133" s="7">
        <f t="shared" si="6"/>
        <v>0</v>
      </c>
      <c r="U4133" s="8"/>
      <c r="V4133" s="3">
        <f t="shared" si="7"/>
        <v>0</v>
      </c>
      <c r="W4133" s="3" t="s">
        <v>4358</v>
      </c>
      <c r="X4133" s="3">
        <v>1.0</v>
      </c>
      <c r="Y4133" s="3">
        <f t="array" ref="Y4133">ROUNDDOWN(INDEX($A:$O,MATCH(W4133,$A:$A,0),COLUMN(O$1))/X4133,0)</f>
        <v>0</v>
      </c>
      <c r="Z4133" s="3">
        <f t="array" ref="Z4133">ROUNDDOWN(INDEX($A:$J,MATCH(W4133,$A:$A,0),COLUMN(H$1))/X4133,0)+Y4133</f>
        <v>0</v>
      </c>
      <c r="AA4133" s="5" t="str">
        <f>IFERROR(__xludf.DUMMYFUNCTION("SINGLE(XLOOKUP(W4133,A:A,M:M))"),"")</f>
        <v/>
      </c>
      <c r="AB4133" s="3">
        <f t="array" ref="AB4133">ROUNDDOWN(INDEX($A:$N,MATCH(W4133,$A:$A,0),COLUMN(N$1))/X4133,0)+Z4133</f>
        <v>0</v>
      </c>
      <c r="AC4133" s="3" t="str">
        <f t="array" ref="AC4133">INDEX($A:$P,MATCH(W4133,$A:$A,0),COLUMN(P$1))</f>
        <v/>
      </c>
      <c r="AD4133" s="3" t="s">
        <v>4359</v>
      </c>
      <c r="AE4133" s="3">
        <v>1.0</v>
      </c>
      <c r="AF4133" s="3">
        <f t="array" ref="AF4133">ROUNDDOWN(INDEX($A:$O,MATCH(AD4133,$A:$A,0),COLUMN(O$1))/AE4133,0)</f>
        <v>0</v>
      </c>
      <c r="AG4133" s="3">
        <f t="array" ref="AG4133">ROUNDDOWN(INDEX($A:$J,MATCH(AD4133,$A:$A,0),COLUMN(H$1))/AE4133,0)+AF4133</f>
        <v>0</v>
      </c>
      <c r="AH4133" s="5" t="str">
        <f>IFERROR(__xludf.DUMMYFUNCTION("SINGLE(XLOOKUP(AD4133,A:A,M:M))"),"")</f>
        <v/>
      </c>
      <c r="AI4133" s="3">
        <f t="array" ref="AI4133">ROUNDDOWN(INDEX($A:$N,MATCH(AD4133,$A:$A,0),COLUMN(N$1))/AE4133,0)+AG4133</f>
        <v>0</v>
      </c>
      <c r="AJ4133" s="3" t="str">
        <f t="array" ref="AJ4133">INDEX($A:$P,MATCH(AD4133,$A:$A,0),COLUMN(P$1))</f>
        <v/>
      </c>
      <c r="AK4133" s="3" t="s">
        <v>4360</v>
      </c>
      <c r="AL4133" s="3">
        <v>1.0</v>
      </c>
      <c r="AM4133" s="3">
        <f t="array" ref="AM4133">ROUNDDOWN(INDEX($A:$O,MATCH(AK4133,$A:$A,0),COLUMN(O$1))/AL4133,0)</f>
        <v>0</v>
      </c>
      <c r="AN4133" s="3">
        <f t="array" ref="AN4133">ROUNDDOWN(INDEX($A:$J,MATCH(AK4133,$A:$A,0),COLUMN(H$1))/AL4133,0)+AM4133</f>
        <v>0</v>
      </c>
      <c r="AO4133" s="5" t="str">
        <f t="shared" si="182"/>
        <v/>
      </c>
      <c r="AP4133" s="3">
        <f t="array" ref="AP4133">ROUNDDOWN(INDEX($A:$N,MATCH(AK4133,$A:$A,0),COLUMN(N$1))/AL4133,0)+AN4133</f>
        <v>0</v>
      </c>
      <c r="AQ4133" s="3" t="str">
        <f t="array" ref="AQ4133">INDEX($A:$P,MATCH(AK4133,$A:$A,0),COLUMN(P$1))</f>
        <v/>
      </c>
    </row>
    <row r="4134" ht="15.75" customHeight="1">
      <c r="A4134" s="3" t="s">
        <v>4358</v>
      </c>
      <c r="B4134" s="4" t="s">
        <v>4358</v>
      </c>
      <c r="D4134" s="3" t="s">
        <v>101</v>
      </c>
      <c r="G4134" s="4"/>
      <c r="I4134" s="4"/>
      <c r="J4134" s="4"/>
      <c r="K4134" s="4"/>
      <c r="L4134" s="4"/>
      <c r="O4134" s="6">
        <f t="shared" si="2"/>
        <v>0</v>
      </c>
      <c r="Q4134" s="3" t="str">
        <f t="shared" si="3"/>
        <v/>
      </c>
      <c r="R4134" s="3">
        <f t="shared" si="4"/>
        <v>0</v>
      </c>
      <c r="S4134" s="3" t="str">
        <f t="shared" si="5"/>
        <v/>
      </c>
      <c r="T4134" s="7">
        <f t="shared" si="6"/>
        <v>0</v>
      </c>
      <c r="U4134" s="8"/>
      <c r="V4134" s="3" t="str">
        <f t="shared" si="7"/>
        <v/>
      </c>
    </row>
    <row r="4135" ht="15.75" customHeight="1">
      <c r="A4135" s="3" t="s">
        <v>4359</v>
      </c>
      <c r="B4135" s="4" t="s">
        <v>4359</v>
      </c>
      <c r="D4135" s="3" t="s">
        <v>101</v>
      </c>
      <c r="G4135" s="4"/>
      <c r="I4135" s="4"/>
      <c r="J4135" s="4"/>
      <c r="K4135" s="4"/>
      <c r="L4135" s="4"/>
      <c r="O4135" s="6">
        <f t="shared" si="2"/>
        <v>0</v>
      </c>
      <c r="Q4135" s="3" t="str">
        <f t="shared" si="3"/>
        <v/>
      </c>
      <c r="R4135" s="3">
        <f t="shared" si="4"/>
        <v>0</v>
      </c>
      <c r="S4135" s="3" t="str">
        <f t="shared" si="5"/>
        <v/>
      </c>
      <c r="T4135" s="7">
        <f t="shared" si="6"/>
        <v>0</v>
      </c>
      <c r="U4135" s="8"/>
      <c r="V4135" s="3" t="str">
        <f t="shared" si="7"/>
        <v/>
      </c>
    </row>
    <row r="4136" ht="15.75" customHeight="1">
      <c r="A4136" s="3" t="s">
        <v>4360</v>
      </c>
      <c r="B4136" s="4" t="s">
        <v>4360</v>
      </c>
      <c r="D4136" s="3" t="s">
        <v>101</v>
      </c>
      <c r="G4136" s="4"/>
      <c r="I4136" s="4"/>
      <c r="J4136" s="4"/>
      <c r="K4136" s="4"/>
      <c r="L4136" s="4"/>
      <c r="O4136" s="6">
        <f t="shared" si="2"/>
        <v>0</v>
      </c>
      <c r="Q4136" s="3" t="str">
        <f t="shared" si="3"/>
        <v/>
      </c>
      <c r="R4136" s="3">
        <f t="shared" si="4"/>
        <v>0</v>
      </c>
      <c r="S4136" s="3" t="str">
        <f t="shared" si="5"/>
        <v/>
      </c>
      <c r="T4136" s="7">
        <f t="shared" si="6"/>
        <v>0</v>
      </c>
      <c r="U4136" s="8"/>
      <c r="V4136" s="3" t="str">
        <f t="shared" si="7"/>
        <v/>
      </c>
    </row>
    <row r="4137" ht="15.75" customHeight="1">
      <c r="A4137" s="3" t="s">
        <v>4361</v>
      </c>
      <c r="B4137" s="4" t="s">
        <v>4361</v>
      </c>
      <c r="D4137" s="3" t="s">
        <v>101</v>
      </c>
      <c r="G4137" s="4"/>
      <c r="I4137" s="4"/>
      <c r="J4137" s="4"/>
      <c r="K4137" s="4"/>
      <c r="L4137" s="4"/>
      <c r="O4137" s="6">
        <f t="shared" si="2"/>
        <v>0</v>
      </c>
      <c r="Q4137" s="3" t="str">
        <f t="shared" si="3"/>
        <v/>
      </c>
      <c r="R4137" s="3">
        <f t="shared" si="4"/>
        <v>0</v>
      </c>
      <c r="S4137" s="3">
        <f t="shared" si="5"/>
        <v>0</v>
      </c>
      <c r="T4137" s="7">
        <f t="shared" si="6"/>
        <v>0</v>
      </c>
      <c r="U4137" s="8"/>
      <c r="V4137" s="3">
        <f t="shared" si="7"/>
        <v>0</v>
      </c>
      <c r="W4137" s="3" t="s">
        <v>4362</v>
      </c>
      <c r="X4137" s="3">
        <v>1.0</v>
      </c>
      <c r="Y4137" s="3">
        <f t="array" ref="Y4137">ROUNDDOWN(INDEX($A:$O,MATCH(W4137,$A:$A,0),COLUMN(O$1))/X4137,0)</f>
        <v>0</v>
      </c>
      <c r="Z4137" s="3">
        <f t="array" ref="Z4137">ROUNDDOWN(INDEX($A:$J,MATCH(W4137,$A:$A,0),COLUMN(H$1))/X4137,0)+Y4137</f>
        <v>0</v>
      </c>
      <c r="AA4137" s="5" t="str">
        <f>IFERROR(__xludf.DUMMYFUNCTION("SINGLE(XLOOKUP(W4137,A:A,M:M))"),"")</f>
        <v/>
      </c>
      <c r="AB4137" s="3">
        <f t="array" ref="AB4137">ROUNDDOWN(INDEX($A:$N,MATCH(W4137,$A:$A,0),COLUMN(N$1))/X4137,0)+Z4137</f>
        <v>0</v>
      </c>
      <c r="AC4137" s="3" t="str">
        <f t="array" ref="AC4137">INDEX($A:$P,MATCH(W4137,$A:$A,0),COLUMN(P$1))</f>
        <v/>
      </c>
      <c r="AD4137" s="3" t="s">
        <v>4363</v>
      </c>
      <c r="AE4137" s="3">
        <v>1.0</v>
      </c>
      <c r="AF4137" s="3">
        <f t="array" ref="AF4137">ROUNDDOWN(INDEX($A:$O,MATCH(AD4137,$A:$A,0),COLUMN(O$1))/AE4137,0)</f>
        <v>0</v>
      </c>
      <c r="AG4137" s="3">
        <f t="array" ref="AG4137">ROUNDDOWN(INDEX($A:$J,MATCH(AD4137,$A:$A,0),COLUMN(H$1))/AE4137,0)+AF4137</f>
        <v>0</v>
      </c>
      <c r="AH4137" s="5" t="str">
        <f>IFERROR(__xludf.DUMMYFUNCTION("SINGLE(XLOOKUP(AD4137,A:A,M:M))"),"")</f>
        <v/>
      </c>
      <c r="AI4137" s="3">
        <f t="array" ref="AI4137">ROUNDDOWN(INDEX($A:$N,MATCH(AD4137,$A:$A,0),COLUMN(N$1))/AE4137,0)+AG4137</f>
        <v>0</v>
      </c>
      <c r="AJ4137" s="3" t="str">
        <f t="array" ref="AJ4137">INDEX($A:$P,MATCH(AD4137,$A:$A,0),COLUMN(P$1))</f>
        <v/>
      </c>
      <c r="AK4137" s="3" t="s">
        <v>4364</v>
      </c>
      <c r="AL4137" s="3">
        <v>1.0</v>
      </c>
      <c r="AM4137" s="3">
        <f t="array" ref="AM4137">ROUNDDOWN(INDEX($A:$O,MATCH(AK4137,$A:$A,0),COLUMN(O$1))/AL4137,0)</f>
        <v>0</v>
      </c>
      <c r="AN4137" s="3">
        <f t="array" ref="AN4137">ROUNDDOWN(INDEX($A:$J,MATCH(AK4137,$A:$A,0),COLUMN(H$1))/AL4137,0)+AM4137</f>
        <v>0</v>
      </c>
      <c r="AO4137" s="5" t="str">
        <f t="array" ref="AO4137">XLOOKUP(AK4137,$A:$A,$M:$M)</f>
        <v/>
      </c>
      <c r="AP4137" s="3">
        <f t="array" ref="AP4137">ROUNDDOWN(INDEX($A:$N,MATCH(AK4137,$A:$A,0),COLUMN(N$1))/AL4137,0)+AN4137</f>
        <v>0</v>
      </c>
      <c r="AQ4137" s="3" t="str">
        <f t="array" ref="AQ4137">INDEX($A:$P,MATCH(AK4137,$A:$A,0),COLUMN(P$1))</f>
        <v/>
      </c>
    </row>
    <row r="4138" ht="15.75" customHeight="1">
      <c r="A4138" s="3" t="s">
        <v>4362</v>
      </c>
      <c r="B4138" s="4" t="s">
        <v>4362</v>
      </c>
      <c r="D4138" s="3" t="s">
        <v>101</v>
      </c>
      <c r="G4138" s="4"/>
      <c r="I4138" s="4"/>
      <c r="J4138" s="4"/>
      <c r="K4138" s="4"/>
      <c r="L4138" s="4"/>
      <c r="O4138" s="6">
        <f t="shared" si="2"/>
        <v>0</v>
      </c>
      <c r="Q4138" s="3" t="str">
        <f t="shared" si="3"/>
        <v/>
      </c>
      <c r="R4138" s="3">
        <f t="shared" si="4"/>
        <v>0</v>
      </c>
      <c r="S4138" s="3" t="str">
        <f t="shared" si="5"/>
        <v/>
      </c>
      <c r="T4138" s="7">
        <f t="shared" si="6"/>
        <v>0</v>
      </c>
      <c r="U4138" s="8"/>
      <c r="V4138" s="3" t="str">
        <f t="shared" si="7"/>
        <v/>
      </c>
    </row>
    <row r="4139" ht="15.75" customHeight="1">
      <c r="A4139" s="3" t="s">
        <v>4363</v>
      </c>
      <c r="B4139" s="4" t="s">
        <v>4363</v>
      </c>
      <c r="D4139" s="3" t="s">
        <v>101</v>
      </c>
      <c r="G4139" s="4"/>
      <c r="I4139" s="4"/>
      <c r="J4139" s="4"/>
      <c r="K4139" s="4"/>
      <c r="L4139" s="4"/>
      <c r="O4139" s="6">
        <f t="shared" si="2"/>
        <v>0</v>
      </c>
      <c r="Q4139" s="3" t="str">
        <f t="shared" si="3"/>
        <v/>
      </c>
      <c r="R4139" s="3">
        <f t="shared" si="4"/>
        <v>0</v>
      </c>
      <c r="S4139" s="3" t="str">
        <f t="shared" si="5"/>
        <v/>
      </c>
      <c r="T4139" s="7">
        <f t="shared" si="6"/>
        <v>0</v>
      </c>
      <c r="U4139" s="8"/>
      <c r="V4139" s="3" t="str">
        <f t="shared" si="7"/>
        <v/>
      </c>
    </row>
    <row r="4140" ht="15.75" customHeight="1">
      <c r="A4140" s="3" t="s">
        <v>4364</v>
      </c>
      <c r="B4140" s="4" t="s">
        <v>4364</v>
      </c>
      <c r="D4140" s="3" t="s">
        <v>101</v>
      </c>
      <c r="G4140" s="4"/>
      <c r="I4140" s="4"/>
      <c r="J4140" s="4"/>
      <c r="K4140" s="4"/>
      <c r="L4140" s="4"/>
      <c r="O4140" s="6">
        <f t="shared" si="2"/>
        <v>0</v>
      </c>
      <c r="Q4140" s="3" t="str">
        <f t="shared" si="3"/>
        <v/>
      </c>
      <c r="R4140" s="3">
        <f t="shared" si="4"/>
        <v>0</v>
      </c>
      <c r="S4140" s="3" t="str">
        <f t="shared" si="5"/>
        <v/>
      </c>
      <c r="T4140" s="7">
        <f t="shared" si="6"/>
        <v>0</v>
      </c>
      <c r="U4140" s="8"/>
      <c r="V4140" s="3" t="str">
        <f t="shared" si="7"/>
        <v/>
      </c>
    </row>
    <row r="4141" ht="15.75" customHeight="1">
      <c r="A4141" s="3" t="s">
        <v>4365</v>
      </c>
      <c r="B4141" s="4" t="s">
        <v>4365</v>
      </c>
      <c r="D4141" s="3" t="s">
        <v>101</v>
      </c>
      <c r="G4141" s="4"/>
      <c r="I4141" s="4"/>
      <c r="J4141" s="4"/>
      <c r="K4141" s="4"/>
      <c r="L4141" s="4"/>
      <c r="O4141" s="6">
        <f t="shared" si="2"/>
        <v>0</v>
      </c>
      <c r="Q4141" s="3" t="str">
        <f t="shared" si="3"/>
        <v/>
      </c>
      <c r="R4141" s="3">
        <f t="shared" si="4"/>
        <v>0</v>
      </c>
      <c r="S4141" s="3">
        <f t="shared" si="5"/>
        <v>0</v>
      </c>
      <c r="T4141" s="7">
        <f t="shared" si="6"/>
        <v>0</v>
      </c>
      <c r="U4141" s="8"/>
      <c r="V4141" s="3">
        <f t="shared" si="7"/>
        <v>0</v>
      </c>
      <c r="W4141" s="3" t="s">
        <v>4366</v>
      </c>
      <c r="X4141" s="3">
        <v>1.0</v>
      </c>
      <c r="Y4141" s="3">
        <f t="array" ref="Y4141">ROUNDDOWN(INDEX($A:$O,MATCH(W4141,$A:$A,0),COLUMN(O$1))/X4141,0)</f>
        <v>0</v>
      </c>
      <c r="Z4141" s="3">
        <f t="array" ref="Z4141">ROUNDDOWN(INDEX($A:$J,MATCH(W4141,$A:$A,0),COLUMN(H$1))/X4141,0)+Y4141</f>
        <v>0</v>
      </c>
      <c r="AA4141" s="5" t="str">
        <f>IFERROR(__xludf.DUMMYFUNCTION("SINGLE(XLOOKUP(W4141,A:A,M:M))"),"")</f>
        <v/>
      </c>
      <c r="AB4141" s="3">
        <f t="array" ref="AB4141">ROUNDDOWN(INDEX($A:$N,MATCH(W4141,$A:$A,0),COLUMN(N$1))/X4141,0)+Z4141</f>
        <v>0</v>
      </c>
      <c r="AC4141" s="3" t="str">
        <f t="array" ref="AC4141">INDEX($A:$P,MATCH(W4141,$A:$A,0),COLUMN(P$1))</f>
        <v/>
      </c>
      <c r="AD4141" s="3" t="s">
        <v>4367</v>
      </c>
      <c r="AE4141" s="3">
        <v>1.0</v>
      </c>
      <c r="AF4141" s="3">
        <f t="array" ref="AF4141">ROUNDDOWN(INDEX($A:$O,MATCH(AD4141,$A:$A,0),COLUMN(O$1))/AE4141,0)</f>
        <v>0</v>
      </c>
      <c r="AG4141" s="3">
        <f t="array" ref="AG4141">ROUNDDOWN(INDEX($A:$J,MATCH(AD4141,$A:$A,0),COLUMN(H$1))/AE4141,0)+AF4141</f>
        <v>0</v>
      </c>
      <c r="AH4141" s="5" t="str">
        <f>IFERROR(__xludf.DUMMYFUNCTION("SINGLE(XLOOKUP(AD4141,A:A,M:M))"),"")</f>
        <v/>
      </c>
      <c r="AI4141" s="3">
        <f t="array" ref="AI4141">ROUNDDOWN(INDEX($A:$N,MATCH(AD4141,$A:$A,0),COLUMN(N$1))/AE4141,0)+AG4141</f>
        <v>0</v>
      </c>
      <c r="AJ4141" s="3" t="str">
        <f t="array" ref="AJ4141">INDEX($A:$P,MATCH(AD4141,$A:$A,0),COLUMN(P$1))</f>
        <v/>
      </c>
      <c r="AK4141" s="3" t="s">
        <v>4368</v>
      </c>
      <c r="AL4141" s="3">
        <v>1.0</v>
      </c>
      <c r="AM4141" s="3">
        <f t="array" ref="AM4141">ROUNDDOWN(INDEX($A:$O,MATCH(AK4141,$A:$A,0),COLUMN(O$1))/AL4141,0)</f>
        <v>0</v>
      </c>
      <c r="AN4141" s="3">
        <f t="array" ref="AN4141">ROUNDDOWN(INDEX($A:$J,MATCH(AK4141,$A:$A,0),COLUMN(H$1))/AL4141,0)+AM4141</f>
        <v>0</v>
      </c>
      <c r="AO4141" s="5" t="str">
        <f t="array" ref="AO4141">XLOOKUP(AK4141,$A:$A,$M:$M)</f>
        <v/>
      </c>
      <c r="AP4141" s="3">
        <f t="array" ref="AP4141">ROUNDDOWN(INDEX($A:$N,MATCH(AK4141,$A:$A,0),COLUMN(N$1))/AL4141,0)+AN4141</f>
        <v>0</v>
      </c>
      <c r="AQ4141" s="3" t="str">
        <f t="array" ref="AQ4141">INDEX($A:$P,MATCH(AK4141,$A:$A,0),COLUMN(P$1))</f>
        <v/>
      </c>
    </row>
    <row r="4142" ht="15.75" customHeight="1">
      <c r="A4142" s="3" t="s">
        <v>4366</v>
      </c>
      <c r="B4142" s="4" t="s">
        <v>4366</v>
      </c>
      <c r="D4142" s="3" t="s">
        <v>101</v>
      </c>
      <c r="G4142" s="4"/>
      <c r="I4142" s="4"/>
      <c r="J4142" s="4"/>
      <c r="K4142" s="4"/>
      <c r="L4142" s="4"/>
      <c r="O4142" s="6">
        <f t="shared" si="2"/>
        <v>0</v>
      </c>
      <c r="Q4142" s="3" t="str">
        <f t="shared" si="3"/>
        <v/>
      </c>
      <c r="R4142" s="3">
        <f t="shared" si="4"/>
        <v>0</v>
      </c>
      <c r="S4142" s="3" t="str">
        <f t="shared" si="5"/>
        <v/>
      </c>
      <c r="T4142" s="7">
        <f t="shared" si="6"/>
        <v>0</v>
      </c>
      <c r="U4142" s="8"/>
      <c r="V4142" s="3" t="str">
        <f t="shared" si="7"/>
        <v/>
      </c>
    </row>
    <row r="4143" ht="15.75" customHeight="1">
      <c r="A4143" s="3" t="s">
        <v>4367</v>
      </c>
      <c r="B4143" s="4" t="s">
        <v>4367</v>
      </c>
      <c r="D4143" s="3" t="s">
        <v>101</v>
      </c>
      <c r="G4143" s="4"/>
      <c r="I4143" s="4"/>
      <c r="J4143" s="4"/>
      <c r="K4143" s="4"/>
      <c r="L4143" s="4"/>
      <c r="O4143" s="6">
        <f t="shared" si="2"/>
        <v>0</v>
      </c>
      <c r="Q4143" s="3" t="str">
        <f t="shared" si="3"/>
        <v/>
      </c>
      <c r="R4143" s="3">
        <f t="shared" si="4"/>
        <v>0</v>
      </c>
      <c r="S4143" s="3" t="str">
        <f t="shared" si="5"/>
        <v/>
      </c>
      <c r="T4143" s="7">
        <f t="shared" si="6"/>
        <v>0</v>
      </c>
      <c r="U4143" s="8"/>
      <c r="V4143" s="3" t="str">
        <f t="shared" si="7"/>
        <v/>
      </c>
    </row>
    <row r="4144" ht="15.75" customHeight="1">
      <c r="A4144" s="3" t="s">
        <v>4368</v>
      </c>
      <c r="B4144" s="4" t="s">
        <v>4368</v>
      </c>
      <c r="D4144" s="3" t="s">
        <v>101</v>
      </c>
      <c r="G4144" s="4"/>
      <c r="I4144" s="4"/>
      <c r="J4144" s="4"/>
      <c r="K4144" s="4"/>
      <c r="L4144" s="4"/>
      <c r="O4144" s="6">
        <f t="shared" si="2"/>
        <v>0</v>
      </c>
      <c r="Q4144" s="3" t="str">
        <f t="shared" si="3"/>
        <v/>
      </c>
      <c r="R4144" s="3">
        <f t="shared" si="4"/>
        <v>0</v>
      </c>
      <c r="S4144" s="3" t="str">
        <f t="shared" si="5"/>
        <v/>
      </c>
      <c r="T4144" s="7">
        <f t="shared" si="6"/>
        <v>0</v>
      </c>
      <c r="U4144" s="8"/>
      <c r="V4144" s="3" t="str">
        <f t="shared" si="7"/>
        <v/>
      </c>
    </row>
    <row r="4145" ht="15.75" customHeight="1">
      <c r="A4145" s="3" t="s">
        <v>4369</v>
      </c>
      <c r="B4145" s="4" t="s">
        <v>4369</v>
      </c>
      <c r="D4145" s="3" t="s">
        <v>101</v>
      </c>
      <c r="G4145" s="4"/>
      <c r="I4145" s="4"/>
      <c r="J4145" s="4"/>
      <c r="K4145" s="4"/>
      <c r="L4145" s="4"/>
      <c r="O4145" s="6">
        <f t="shared" si="2"/>
        <v>0</v>
      </c>
      <c r="Q4145" s="3" t="str">
        <f t="shared" si="3"/>
        <v/>
      </c>
      <c r="R4145" s="3">
        <f t="shared" si="4"/>
        <v>0</v>
      </c>
      <c r="S4145" s="3" t="str">
        <f t="shared" si="5"/>
        <v/>
      </c>
      <c r="T4145" s="7">
        <f t="shared" si="6"/>
        <v>0</v>
      </c>
      <c r="U4145" s="8"/>
      <c r="V4145" s="3" t="str">
        <f t="shared" si="7"/>
        <v/>
      </c>
    </row>
    <row r="4146" ht="15.75" customHeight="1">
      <c r="A4146" s="3" t="s">
        <v>4370</v>
      </c>
      <c r="B4146" s="4" t="s">
        <v>4370</v>
      </c>
      <c r="D4146" s="3" t="s">
        <v>101</v>
      </c>
      <c r="G4146" s="4"/>
      <c r="I4146" s="4"/>
      <c r="J4146" s="4"/>
      <c r="K4146" s="4"/>
      <c r="L4146" s="4"/>
      <c r="O4146" s="6">
        <f t="shared" si="2"/>
        <v>0</v>
      </c>
      <c r="Q4146" s="3" t="str">
        <f t="shared" si="3"/>
        <v/>
      </c>
      <c r="R4146" s="3">
        <f t="shared" si="4"/>
        <v>0</v>
      </c>
      <c r="S4146" s="3" t="str">
        <f t="shared" si="5"/>
        <v/>
      </c>
      <c r="T4146" s="7">
        <f t="shared" si="6"/>
        <v>0</v>
      </c>
      <c r="U4146" s="8"/>
      <c r="V4146" s="3" t="str">
        <f t="shared" si="7"/>
        <v/>
      </c>
    </row>
    <row r="4147" ht="15.75" customHeight="1">
      <c r="A4147" s="3" t="s">
        <v>4371</v>
      </c>
      <c r="B4147" s="4" t="s">
        <v>4371</v>
      </c>
      <c r="D4147" s="3" t="s">
        <v>101</v>
      </c>
      <c r="G4147" s="4"/>
      <c r="I4147" s="4"/>
      <c r="J4147" s="4"/>
      <c r="K4147" s="4"/>
      <c r="L4147" s="4"/>
      <c r="O4147" s="6">
        <f t="shared" si="2"/>
        <v>0</v>
      </c>
      <c r="Q4147" s="3" t="str">
        <f t="shared" si="3"/>
        <v/>
      </c>
      <c r="R4147" s="3">
        <f t="shared" si="4"/>
        <v>0</v>
      </c>
      <c r="S4147" s="3" t="str">
        <f t="shared" si="5"/>
        <v/>
      </c>
      <c r="T4147" s="7">
        <f t="shared" si="6"/>
        <v>0</v>
      </c>
      <c r="U4147" s="8"/>
      <c r="V4147" s="3" t="str">
        <f t="shared" si="7"/>
        <v/>
      </c>
    </row>
    <row r="4148" ht="15.75" customHeight="1">
      <c r="A4148" s="3" t="s">
        <v>4372</v>
      </c>
      <c r="B4148" s="4" t="s">
        <v>4372</v>
      </c>
      <c r="D4148" s="3" t="s">
        <v>101</v>
      </c>
      <c r="G4148" s="4"/>
      <c r="I4148" s="4"/>
      <c r="J4148" s="4"/>
      <c r="K4148" s="4"/>
      <c r="L4148" s="4"/>
      <c r="O4148" s="6">
        <f t="shared" si="2"/>
        <v>0</v>
      </c>
      <c r="Q4148" s="3" t="str">
        <f t="shared" si="3"/>
        <v/>
      </c>
      <c r="R4148" s="3">
        <f t="shared" si="4"/>
        <v>0</v>
      </c>
      <c r="S4148" s="3" t="str">
        <f t="shared" si="5"/>
        <v/>
      </c>
      <c r="T4148" s="7">
        <f t="shared" si="6"/>
        <v>0</v>
      </c>
      <c r="U4148" s="8"/>
      <c r="V4148" s="3" t="str">
        <f t="shared" si="7"/>
        <v/>
      </c>
    </row>
    <row r="4149" ht="15.75" customHeight="1">
      <c r="A4149" s="3" t="s">
        <v>4373</v>
      </c>
      <c r="B4149" s="4" t="s">
        <v>4373</v>
      </c>
      <c r="D4149" s="3" t="s">
        <v>101</v>
      </c>
      <c r="G4149" s="4"/>
      <c r="I4149" s="4"/>
      <c r="J4149" s="4"/>
      <c r="K4149" s="4"/>
      <c r="L4149" s="4"/>
      <c r="O4149" s="6">
        <f t="shared" si="2"/>
        <v>0</v>
      </c>
      <c r="Q4149" s="3" t="str">
        <f t="shared" si="3"/>
        <v/>
      </c>
      <c r="R4149" s="3">
        <f t="shared" si="4"/>
        <v>0</v>
      </c>
      <c r="S4149" s="3" t="str">
        <f t="shared" si="5"/>
        <v/>
      </c>
      <c r="T4149" s="7">
        <f t="shared" si="6"/>
        <v>0</v>
      </c>
      <c r="U4149" s="8"/>
      <c r="V4149" s="3" t="str">
        <f t="shared" si="7"/>
        <v/>
      </c>
    </row>
    <row r="4150" ht="15.75" customHeight="1">
      <c r="A4150" s="3" t="s">
        <v>4374</v>
      </c>
      <c r="B4150" s="4" t="s">
        <v>4374</v>
      </c>
      <c r="D4150" s="3" t="s">
        <v>101</v>
      </c>
      <c r="G4150" s="4"/>
      <c r="I4150" s="4"/>
      <c r="J4150" s="4"/>
      <c r="K4150" s="4"/>
      <c r="L4150" s="4"/>
      <c r="O4150" s="6">
        <f t="shared" si="2"/>
        <v>0</v>
      </c>
      <c r="Q4150" s="3" t="str">
        <f t="shared" si="3"/>
        <v/>
      </c>
      <c r="R4150" s="3">
        <f t="shared" si="4"/>
        <v>0</v>
      </c>
      <c r="S4150" s="3" t="str">
        <f t="shared" si="5"/>
        <v/>
      </c>
      <c r="T4150" s="7">
        <f t="shared" si="6"/>
        <v>0</v>
      </c>
      <c r="U4150" s="8"/>
      <c r="V4150" s="3" t="str">
        <f t="shared" si="7"/>
        <v/>
      </c>
    </row>
    <row r="4151" ht="15.75" customHeight="1">
      <c r="A4151" s="3" t="s">
        <v>4375</v>
      </c>
      <c r="B4151" s="4" t="s">
        <v>4375</v>
      </c>
      <c r="D4151" s="3" t="s">
        <v>101</v>
      </c>
      <c r="G4151" s="4"/>
      <c r="I4151" s="4"/>
      <c r="J4151" s="4"/>
      <c r="K4151" s="4"/>
      <c r="L4151" s="4"/>
      <c r="O4151" s="6">
        <f t="shared" si="2"/>
        <v>0</v>
      </c>
      <c r="Q4151" s="3" t="str">
        <f t="shared" si="3"/>
        <v/>
      </c>
      <c r="R4151" s="3">
        <f t="shared" si="4"/>
        <v>0</v>
      </c>
      <c r="S4151" s="3" t="str">
        <f t="shared" si="5"/>
        <v/>
      </c>
      <c r="T4151" s="7">
        <f t="shared" si="6"/>
        <v>0</v>
      </c>
      <c r="U4151" s="8"/>
      <c r="V4151" s="3" t="str">
        <f t="shared" si="7"/>
        <v/>
      </c>
    </row>
    <row r="4152" ht="15.75" customHeight="1">
      <c r="A4152" s="3" t="s">
        <v>4376</v>
      </c>
      <c r="B4152" s="4" t="s">
        <v>4376</v>
      </c>
      <c r="D4152" s="3" t="s">
        <v>101</v>
      </c>
      <c r="G4152" s="4"/>
      <c r="I4152" s="4"/>
      <c r="J4152" s="4"/>
      <c r="K4152" s="4"/>
      <c r="L4152" s="4"/>
      <c r="O4152" s="6">
        <f t="shared" si="2"/>
        <v>0</v>
      </c>
      <c r="Q4152" s="3" t="str">
        <f t="shared" si="3"/>
        <v/>
      </c>
      <c r="R4152" s="3">
        <f t="shared" si="4"/>
        <v>0</v>
      </c>
      <c r="S4152" s="3" t="str">
        <f t="shared" si="5"/>
        <v/>
      </c>
      <c r="T4152" s="7">
        <f t="shared" si="6"/>
        <v>0</v>
      </c>
      <c r="U4152" s="8"/>
      <c r="V4152" s="3" t="str">
        <f t="shared" si="7"/>
        <v/>
      </c>
    </row>
    <row r="4153" ht="15.75" customHeight="1">
      <c r="A4153" s="3" t="s">
        <v>4377</v>
      </c>
      <c r="B4153" s="4" t="s">
        <v>4377</v>
      </c>
      <c r="D4153" s="3" t="s">
        <v>101</v>
      </c>
      <c r="G4153" s="4"/>
      <c r="I4153" s="4"/>
      <c r="J4153" s="4"/>
      <c r="K4153" s="4"/>
      <c r="L4153" s="4"/>
      <c r="O4153" s="6">
        <f t="shared" si="2"/>
        <v>0</v>
      </c>
      <c r="Q4153" s="3" t="str">
        <f t="shared" si="3"/>
        <v/>
      </c>
      <c r="R4153" s="3">
        <f t="shared" si="4"/>
        <v>0</v>
      </c>
      <c r="S4153" s="3" t="str">
        <f t="shared" si="5"/>
        <v/>
      </c>
      <c r="T4153" s="7">
        <f t="shared" si="6"/>
        <v>0</v>
      </c>
      <c r="U4153" s="8"/>
      <c r="V4153" s="3" t="str">
        <f t="shared" si="7"/>
        <v/>
      </c>
    </row>
    <row r="4154" ht="15.75" customHeight="1">
      <c r="A4154" s="3" t="s">
        <v>4378</v>
      </c>
      <c r="B4154" s="4" t="s">
        <v>4378</v>
      </c>
      <c r="D4154" s="3" t="s">
        <v>101</v>
      </c>
      <c r="G4154" s="4"/>
      <c r="I4154" s="4"/>
      <c r="J4154" s="4"/>
      <c r="K4154" s="4"/>
      <c r="L4154" s="4"/>
      <c r="O4154" s="6">
        <f t="shared" si="2"/>
        <v>0</v>
      </c>
      <c r="Q4154" s="3" t="str">
        <f t="shared" si="3"/>
        <v/>
      </c>
      <c r="R4154" s="3">
        <f t="shared" si="4"/>
        <v>0</v>
      </c>
      <c r="S4154" s="3" t="str">
        <f t="shared" si="5"/>
        <v/>
      </c>
      <c r="T4154" s="7">
        <f t="shared" si="6"/>
        <v>0</v>
      </c>
      <c r="U4154" s="8"/>
      <c r="V4154" s="3" t="str">
        <f t="shared" si="7"/>
        <v/>
      </c>
    </row>
    <row r="4155" ht="15.75" customHeight="1">
      <c r="A4155" s="3" t="s">
        <v>4379</v>
      </c>
      <c r="B4155" s="4" t="s">
        <v>4379</v>
      </c>
      <c r="D4155" s="3" t="s">
        <v>101</v>
      </c>
      <c r="G4155" s="4"/>
      <c r="I4155" s="4"/>
      <c r="J4155" s="4"/>
      <c r="K4155" s="4"/>
      <c r="L4155" s="4"/>
      <c r="O4155" s="6">
        <f t="shared" si="2"/>
        <v>0</v>
      </c>
      <c r="Q4155" s="3" t="str">
        <f t="shared" si="3"/>
        <v/>
      </c>
      <c r="R4155" s="3">
        <f t="shared" si="4"/>
        <v>0</v>
      </c>
      <c r="S4155" s="3" t="str">
        <f t="shared" si="5"/>
        <v/>
      </c>
      <c r="T4155" s="7">
        <f t="shared" si="6"/>
        <v>0</v>
      </c>
      <c r="U4155" s="8"/>
      <c r="V4155" s="3" t="str">
        <f t="shared" si="7"/>
        <v/>
      </c>
    </row>
    <row r="4156" ht="15.75" customHeight="1">
      <c r="A4156" s="3" t="s">
        <v>4380</v>
      </c>
      <c r="B4156" s="4" t="s">
        <v>4380</v>
      </c>
      <c r="D4156" s="3" t="s">
        <v>101</v>
      </c>
      <c r="G4156" s="4"/>
      <c r="I4156" s="4"/>
      <c r="J4156" s="4"/>
      <c r="K4156" s="4"/>
      <c r="L4156" s="4"/>
      <c r="O4156" s="6">
        <f t="shared" si="2"/>
        <v>0</v>
      </c>
      <c r="Q4156" s="3" t="str">
        <f t="shared" si="3"/>
        <v/>
      </c>
      <c r="R4156" s="3">
        <f t="shared" si="4"/>
        <v>0</v>
      </c>
      <c r="S4156" s="3" t="str">
        <f t="shared" si="5"/>
        <v/>
      </c>
      <c r="T4156" s="7">
        <f t="shared" si="6"/>
        <v>0</v>
      </c>
      <c r="U4156" s="8"/>
      <c r="V4156" s="3" t="str">
        <f t="shared" si="7"/>
        <v/>
      </c>
    </row>
    <row r="4157" ht="15.75" customHeight="1">
      <c r="A4157" s="3" t="s">
        <v>4381</v>
      </c>
      <c r="B4157" s="4" t="s">
        <v>4381</v>
      </c>
      <c r="D4157" s="3" t="s">
        <v>101</v>
      </c>
      <c r="G4157" s="4"/>
      <c r="I4157" s="4"/>
      <c r="J4157" s="4"/>
      <c r="K4157" s="4"/>
      <c r="L4157" s="4"/>
      <c r="O4157" s="6">
        <f t="shared" si="2"/>
        <v>0</v>
      </c>
      <c r="Q4157" s="3" t="str">
        <f t="shared" si="3"/>
        <v/>
      </c>
      <c r="R4157" s="3">
        <f t="shared" si="4"/>
        <v>0</v>
      </c>
      <c r="S4157" s="3" t="str">
        <f t="shared" si="5"/>
        <v/>
      </c>
      <c r="T4157" s="7">
        <f t="shared" si="6"/>
        <v>0</v>
      </c>
      <c r="U4157" s="8"/>
      <c r="V4157" s="3" t="str">
        <f t="shared" si="7"/>
        <v/>
      </c>
    </row>
    <row r="4158" ht="15.75" customHeight="1">
      <c r="A4158" s="3" t="s">
        <v>4382</v>
      </c>
      <c r="B4158" s="4" t="s">
        <v>4382</v>
      </c>
      <c r="D4158" s="3" t="s">
        <v>101</v>
      </c>
      <c r="G4158" s="4"/>
      <c r="I4158" s="4"/>
      <c r="J4158" s="4"/>
      <c r="K4158" s="4"/>
      <c r="L4158" s="4"/>
      <c r="O4158" s="6">
        <f t="shared" si="2"/>
        <v>0</v>
      </c>
      <c r="Q4158" s="3" t="str">
        <f t="shared" si="3"/>
        <v/>
      </c>
      <c r="R4158" s="3">
        <f t="shared" si="4"/>
        <v>0</v>
      </c>
      <c r="S4158" s="3" t="str">
        <f t="shared" si="5"/>
        <v/>
      </c>
      <c r="T4158" s="7">
        <f t="shared" si="6"/>
        <v>0</v>
      </c>
      <c r="U4158" s="8"/>
      <c r="V4158" s="3" t="str">
        <f t="shared" si="7"/>
        <v/>
      </c>
    </row>
    <row r="4159" ht="15.75" customHeight="1">
      <c r="A4159" s="3" t="s">
        <v>4383</v>
      </c>
      <c r="B4159" s="4" t="s">
        <v>4383</v>
      </c>
      <c r="D4159" s="3" t="s">
        <v>101</v>
      </c>
      <c r="G4159" s="4"/>
      <c r="I4159" s="4"/>
      <c r="J4159" s="4"/>
      <c r="K4159" s="4"/>
      <c r="L4159" s="4"/>
      <c r="O4159" s="6">
        <f t="shared" si="2"/>
        <v>0</v>
      </c>
      <c r="Q4159" s="3" t="str">
        <f t="shared" si="3"/>
        <v/>
      </c>
      <c r="R4159" s="3">
        <f t="shared" si="4"/>
        <v>0</v>
      </c>
      <c r="S4159" s="3" t="str">
        <f t="shared" si="5"/>
        <v/>
      </c>
      <c r="T4159" s="7">
        <f t="shared" si="6"/>
        <v>0</v>
      </c>
      <c r="U4159" s="8"/>
      <c r="V4159" s="3" t="str">
        <f t="shared" si="7"/>
        <v/>
      </c>
    </row>
    <row r="4160" ht="15.75" customHeight="1">
      <c r="A4160" s="3" t="s">
        <v>4384</v>
      </c>
      <c r="B4160" s="4" t="s">
        <v>4384</v>
      </c>
      <c r="D4160" s="3" t="s">
        <v>101</v>
      </c>
      <c r="G4160" s="4"/>
      <c r="I4160" s="4"/>
      <c r="J4160" s="4"/>
      <c r="K4160" s="4"/>
      <c r="L4160" s="4"/>
      <c r="O4160" s="6">
        <f t="shared" si="2"/>
        <v>0</v>
      </c>
      <c r="Q4160" s="3" t="str">
        <f t="shared" si="3"/>
        <v/>
      </c>
      <c r="R4160" s="3">
        <f t="shared" si="4"/>
        <v>0</v>
      </c>
      <c r="S4160" s="3" t="str">
        <f t="shared" si="5"/>
        <v/>
      </c>
      <c r="T4160" s="7">
        <f t="shared" si="6"/>
        <v>0</v>
      </c>
      <c r="U4160" s="8"/>
      <c r="V4160" s="3" t="str">
        <f t="shared" si="7"/>
        <v/>
      </c>
    </row>
    <row r="4161" ht="15.75" customHeight="1">
      <c r="A4161" s="3" t="s">
        <v>4385</v>
      </c>
      <c r="B4161" s="4" t="s">
        <v>4385</v>
      </c>
      <c r="D4161" s="3" t="s">
        <v>101</v>
      </c>
      <c r="G4161" s="4"/>
      <c r="I4161" s="4"/>
      <c r="J4161" s="4"/>
      <c r="K4161" s="4"/>
      <c r="L4161" s="4"/>
      <c r="O4161" s="6">
        <f t="shared" si="2"/>
        <v>0</v>
      </c>
      <c r="Q4161" s="3" t="str">
        <f t="shared" si="3"/>
        <v/>
      </c>
      <c r="R4161" s="3">
        <f t="shared" si="4"/>
        <v>0</v>
      </c>
      <c r="S4161" s="3" t="str">
        <f t="shared" si="5"/>
        <v/>
      </c>
      <c r="T4161" s="7">
        <f t="shared" si="6"/>
        <v>0</v>
      </c>
      <c r="U4161" s="8"/>
      <c r="V4161" s="3" t="str">
        <f t="shared" si="7"/>
        <v/>
      </c>
    </row>
    <row r="4162" ht="15.75" customHeight="1">
      <c r="A4162" s="3" t="s">
        <v>4386</v>
      </c>
      <c r="B4162" s="4" t="s">
        <v>4386</v>
      </c>
      <c r="D4162" s="3" t="s">
        <v>101</v>
      </c>
      <c r="G4162" s="4"/>
      <c r="I4162" s="4"/>
      <c r="J4162" s="4"/>
      <c r="K4162" s="4"/>
      <c r="L4162" s="4"/>
      <c r="O4162" s="6">
        <f t="shared" si="2"/>
        <v>0</v>
      </c>
      <c r="Q4162" s="3" t="str">
        <f t="shared" si="3"/>
        <v/>
      </c>
      <c r="R4162" s="3">
        <f t="shared" si="4"/>
        <v>0</v>
      </c>
      <c r="S4162" s="3" t="str">
        <f t="shared" si="5"/>
        <v/>
      </c>
      <c r="T4162" s="7">
        <f t="shared" si="6"/>
        <v>0</v>
      </c>
      <c r="U4162" s="8"/>
      <c r="V4162" s="3" t="str">
        <f t="shared" si="7"/>
        <v/>
      </c>
    </row>
    <row r="4163" ht="15.75" customHeight="1">
      <c r="A4163" s="3" t="s">
        <v>4387</v>
      </c>
      <c r="B4163" s="4" t="s">
        <v>4387</v>
      </c>
      <c r="D4163" s="3" t="s">
        <v>101</v>
      </c>
      <c r="G4163" s="4">
        <v>0.0</v>
      </c>
      <c r="I4163" s="4"/>
      <c r="J4163" s="4"/>
      <c r="K4163" s="4"/>
      <c r="L4163" s="4"/>
      <c r="M4163" s="5"/>
      <c r="O4163" s="6">
        <f t="shared" si="2"/>
        <v>0</v>
      </c>
      <c r="P4163" s="3" t="s">
        <v>137</v>
      </c>
      <c r="Q4163" s="3" t="str">
        <f t="shared" si="3"/>
        <v>LC BARSTL</v>
      </c>
      <c r="R4163" s="3">
        <f t="shared" si="4"/>
        <v>0</v>
      </c>
      <c r="S4163" s="3" t="str">
        <f t="shared" si="5"/>
        <v/>
      </c>
      <c r="T4163" s="7">
        <f t="shared" si="6"/>
        <v>0</v>
      </c>
      <c r="U4163" s="8"/>
      <c r="V4163" s="3" t="str">
        <f t="shared" si="7"/>
        <v/>
      </c>
      <c r="AA4163" s="5"/>
      <c r="AH4163" s="5"/>
      <c r="AO4163" s="5"/>
      <c r="AV4163" s="5"/>
    </row>
    <row r="4164" ht="15.75" customHeight="1">
      <c r="A4164" s="3" t="s">
        <v>4388</v>
      </c>
      <c r="B4164" s="4" t="s">
        <v>4388</v>
      </c>
      <c r="D4164" s="3" t="s">
        <v>101</v>
      </c>
      <c r="G4164" s="4">
        <v>0.0</v>
      </c>
      <c r="I4164" s="4"/>
      <c r="J4164" s="4"/>
      <c r="K4164" s="4"/>
      <c r="L4164" s="4"/>
      <c r="M4164" s="5"/>
      <c r="O4164" s="6">
        <f t="shared" si="2"/>
        <v>0</v>
      </c>
      <c r="P4164" s="3" t="s">
        <v>137</v>
      </c>
      <c r="Q4164" s="3" t="str">
        <f t="shared" si="3"/>
        <v>LC BARSTL</v>
      </c>
      <c r="R4164" s="3">
        <f t="shared" si="4"/>
        <v>0</v>
      </c>
      <c r="S4164" s="3" t="str">
        <f t="shared" si="5"/>
        <v/>
      </c>
      <c r="T4164" s="7">
        <f t="shared" si="6"/>
        <v>0</v>
      </c>
      <c r="U4164" s="8"/>
      <c r="V4164" s="3" t="str">
        <f t="shared" si="7"/>
        <v/>
      </c>
      <c r="AA4164" s="5"/>
      <c r="AH4164" s="5"/>
      <c r="AO4164" s="5"/>
      <c r="AV4164" s="5"/>
    </row>
    <row r="4165" ht="15.75" customHeight="1">
      <c r="A4165" s="3" t="s">
        <v>4389</v>
      </c>
      <c r="B4165" s="4" t="s">
        <v>4389</v>
      </c>
      <c r="D4165" s="3" t="s">
        <v>101</v>
      </c>
      <c r="G4165" s="4">
        <v>0.0</v>
      </c>
      <c r="I4165" s="4"/>
      <c r="J4165" s="4"/>
      <c r="K4165" s="4"/>
      <c r="L4165" s="4"/>
      <c r="M4165" s="5"/>
      <c r="O4165" s="6">
        <f t="shared" si="2"/>
        <v>0</v>
      </c>
      <c r="P4165" s="3" t="s">
        <v>137</v>
      </c>
      <c r="Q4165" s="3" t="str">
        <f t="shared" si="3"/>
        <v>LC BARSTL</v>
      </c>
      <c r="R4165" s="3">
        <f t="shared" si="4"/>
        <v>0</v>
      </c>
      <c r="S4165" s="3" t="str">
        <f t="shared" si="5"/>
        <v/>
      </c>
      <c r="T4165" s="7">
        <f t="shared" si="6"/>
        <v>0</v>
      </c>
      <c r="U4165" s="8"/>
      <c r="V4165" s="3" t="str">
        <f t="shared" si="7"/>
        <v/>
      </c>
      <c r="AA4165" s="5"/>
      <c r="AH4165" s="5"/>
      <c r="AO4165" s="5"/>
      <c r="AV4165" s="5"/>
    </row>
    <row r="4166" ht="15.75" customHeight="1">
      <c r="A4166" s="3" t="s">
        <v>4390</v>
      </c>
      <c r="B4166" s="4" t="s">
        <v>4390</v>
      </c>
      <c r="D4166" s="3" t="s">
        <v>101</v>
      </c>
      <c r="G4166" s="4">
        <v>10.0</v>
      </c>
      <c r="H4166" s="3">
        <v>54.0</v>
      </c>
      <c r="I4166" s="4"/>
      <c r="J4166" s="4"/>
      <c r="K4166" s="4"/>
      <c r="L4166" s="4"/>
      <c r="M4166" s="5">
        <v>45249.0</v>
      </c>
      <c r="N4166" s="3">
        <v>60.0</v>
      </c>
      <c r="O4166" s="6">
        <f t="shared" si="2"/>
        <v>10</v>
      </c>
      <c r="P4166" s="3" t="s">
        <v>137</v>
      </c>
      <c r="Q4166" s="3" t="str">
        <f t="shared" si="3"/>
        <v>LC BARSTL</v>
      </c>
      <c r="R4166" s="3">
        <f t="shared" si="4"/>
        <v>10</v>
      </c>
      <c r="S4166" s="3">
        <f t="shared" si="5"/>
        <v>54</v>
      </c>
      <c r="T4166" s="7">
        <f t="shared" si="6"/>
        <v>10</v>
      </c>
      <c r="U4166" s="8"/>
      <c r="V4166" s="3">
        <f t="shared" si="7"/>
        <v>60</v>
      </c>
      <c r="AA4166" s="5"/>
      <c r="AH4166" s="5"/>
      <c r="AO4166" s="5"/>
      <c r="AV4166" s="5"/>
    </row>
    <row r="4167" ht="15.75" customHeight="1">
      <c r="A4167" s="3" t="s">
        <v>4391</v>
      </c>
      <c r="B4167" s="4" t="s">
        <v>4391</v>
      </c>
      <c r="D4167" s="3" t="s">
        <v>101</v>
      </c>
      <c r="G4167" s="4">
        <v>0.0</v>
      </c>
      <c r="I4167" s="4"/>
      <c r="J4167" s="4"/>
      <c r="K4167" s="4"/>
      <c r="L4167" s="4"/>
      <c r="O4167" s="6">
        <f t="shared" si="2"/>
        <v>0</v>
      </c>
      <c r="P4167" s="3" t="s">
        <v>1894</v>
      </c>
      <c r="Q4167" s="3" t="str">
        <f t="shared" si="3"/>
        <v>LC BEDROOM</v>
      </c>
      <c r="R4167" s="3">
        <f t="shared" si="4"/>
        <v>0</v>
      </c>
      <c r="S4167" s="3">
        <f t="shared" si="5"/>
        <v>0</v>
      </c>
      <c r="T4167" s="7">
        <f t="shared" si="6"/>
        <v>0</v>
      </c>
      <c r="U4167" s="8"/>
      <c r="V4167" s="3">
        <f t="shared" si="7"/>
        <v>0</v>
      </c>
      <c r="W4167" s="3" t="s">
        <v>4392</v>
      </c>
      <c r="X4167" s="3">
        <v>1.0</v>
      </c>
      <c r="Y4167" s="3">
        <f t="array" ref="Y4167">ROUNDDOWN(INDEX($A:$O,MATCH(W4167,$A:$A,0),COLUMN(O$1))/X4167,0)</f>
        <v>0</v>
      </c>
      <c r="Z4167" s="3">
        <f t="array" ref="Z4167">ROUNDDOWN(INDEX($A:$J,MATCH(W4167,$A:$A,0),COLUMN(H$1))/X4167,0)+Y4167</f>
        <v>0</v>
      </c>
      <c r="AA4167" s="5" t="str">
        <f>IFERROR(__xludf.DUMMYFUNCTION("SINGLE(XLOOKUP(W4167,A:A,M:M))"),"")</f>
        <v/>
      </c>
      <c r="AB4167" s="3">
        <f t="array" ref="AB4167">ROUNDDOWN(INDEX($A:$N,MATCH(W4167,$A:$A,0),COLUMN(N$1))/X4167,0)+Z4167</f>
        <v>0</v>
      </c>
      <c r="AC4167" s="3" t="str">
        <f t="array" ref="AC4167">INDEX($A:$P,MATCH(W4167,$A:$A,0),COLUMN(P$1))</f>
        <v>LC BEDROOM</v>
      </c>
      <c r="AD4167" s="3" t="s">
        <v>4393</v>
      </c>
      <c r="AE4167" s="3">
        <v>1.0</v>
      </c>
      <c r="AF4167" s="3">
        <f t="array" ref="AF4167">ROUNDDOWN(INDEX($A:$O,MATCH(AD4167,$A:$A,0),COLUMN(O$1))/AE4167,0)</f>
        <v>0</v>
      </c>
      <c r="AG4167" s="3">
        <f t="array" ref="AG4167">ROUNDDOWN(INDEX($A:$J,MATCH(AD4167,$A:$A,0),COLUMN(H$1))/AE4167,0)+AF4167</f>
        <v>0</v>
      </c>
      <c r="AH4167" s="5" t="str">
        <f>IFERROR(__xludf.DUMMYFUNCTION("SINGLE(XLOOKUP(AD4167,A:A,M:M))"),"")</f>
        <v/>
      </c>
      <c r="AI4167" s="3">
        <f t="array" ref="AI4167">ROUNDDOWN(INDEX($A:$N,MATCH(AD4167,$A:$A,0),COLUMN(N$1))/AE4167,0)+AG4167</f>
        <v>0</v>
      </c>
      <c r="AJ4167" s="3" t="str">
        <f t="array" ref="AJ4167">INDEX($A:$P,MATCH(AD4167,$A:$A,0),COLUMN(P$1))</f>
        <v>LC BEDROOM</v>
      </c>
      <c r="AO4167" s="5"/>
      <c r="AV4167" s="5"/>
    </row>
    <row r="4168" ht="15.75" customHeight="1">
      <c r="A4168" s="3" t="s">
        <v>4392</v>
      </c>
      <c r="B4168" s="4" t="s">
        <v>4392</v>
      </c>
      <c r="D4168" s="3" t="s">
        <v>101</v>
      </c>
      <c r="G4168" s="4">
        <v>0.0</v>
      </c>
      <c r="I4168" s="4"/>
      <c r="J4168" s="4"/>
      <c r="K4168" s="4"/>
      <c r="L4168" s="4"/>
      <c r="M4168" s="5"/>
      <c r="O4168" s="6">
        <f t="shared" si="2"/>
        <v>0</v>
      </c>
      <c r="P4168" s="3" t="s">
        <v>1894</v>
      </c>
      <c r="Q4168" s="3" t="str">
        <f t="shared" si="3"/>
        <v>LC BEDROOM</v>
      </c>
      <c r="R4168" s="3">
        <f t="shared" si="4"/>
        <v>0</v>
      </c>
      <c r="S4168" s="3" t="str">
        <f t="shared" si="5"/>
        <v/>
      </c>
      <c r="T4168" s="7">
        <f t="shared" si="6"/>
        <v>0</v>
      </c>
      <c r="U4168" s="8"/>
      <c r="V4168" s="3" t="str">
        <f t="shared" si="7"/>
        <v/>
      </c>
      <c r="AA4168" s="5"/>
      <c r="AH4168" s="5"/>
      <c r="AO4168" s="5"/>
      <c r="AV4168" s="5"/>
    </row>
    <row r="4169" ht="15.75" customHeight="1">
      <c r="A4169" s="3" t="s">
        <v>4393</v>
      </c>
      <c r="B4169" s="4" t="s">
        <v>4393</v>
      </c>
      <c r="D4169" s="3" t="s">
        <v>101</v>
      </c>
      <c r="G4169" s="4">
        <v>0.0</v>
      </c>
      <c r="I4169" s="4"/>
      <c r="J4169" s="4"/>
      <c r="K4169" s="4"/>
      <c r="L4169" s="4"/>
      <c r="M4169" s="5"/>
      <c r="O4169" s="6">
        <f t="shared" si="2"/>
        <v>0</v>
      </c>
      <c r="P4169" s="3" t="s">
        <v>1894</v>
      </c>
      <c r="Q4169" s="3" t="str">
        <f t="shared" si="3"/>
        <v>LC BEDROOM</v>
      </c>
      <c r="R4169" s="3">
        <f t="shared" si="4"/>
        <v>0</v>
      </c>
      <c r="S4169" s="3" t="str">
        <f t="shared" si="5"/>
        <v/>
      </c>
      <c r="T4169" s="7">
        <f t="shared" si="6"/>
        <v>0</v>
      </c>
      <c r="U4169" s="8"/>
      <c r="V4169" s="3" t="str">
        <f t="shared" si="7"/>
        <v/>
      </c>
      <c r="AA4169" s="5"/>
      <c r="AH4169" s="5"/>
      <c r="AO4169" s="5"/>
      <c r="AV4169" s="5"/>
    </row>
    <row r="4170" ht="15.75" customHeight="1">
      <c r="A4170" s="3" t="s">
        <v>4394</v>
      </c>
      <c r="B4170" s="4" t="s">
        <v>4394</v>
      </c>
      <c r="D4170" s="3" t="s">
        <v>101</v>
      </c>
      <c r="G4170" s="4">
        <v>0.0</v>
      </c>
      <c r="I4170" s="4"/>
      <c r="J4170" s="4"/>
      <c r="K4170" s="4"/>
      <c r="L4170" s="4"/>
      <c r="O4170" s="6">
        <f t="shared" si="2"/>
        <v>0</v>
      </c>
      <c r="P4170" s="3" t="s">
        <v>1894</v>
      </c>
      <c r="Q4170" s="3" t="str">
        <f t="shared" si="3"/>
        <v>LC BEDROOM</v>
      </c>
      <c r="R4170" s="3">
        <f t="shared" si="4"/>
        <v>0</v>
      </c>
      <c r="S4170" s="3">
        <f t="shared" si="5"/>
        <v>0</v>
      </c>
      <c r="T4170" s="7">
        <f t="shared" si="6"/>
        <v>0</v>
      </c>
      <c r="U4170" s="8"/>
      <c r="V4170" s="3">
        <f t="shared" si="7"/>
        <v>0</v>
      </c>
      <c r="W4170" s="3" t="s">
        <v>4395</v>
      </c>
      <c r="X4170" s="3">
        <v>1.0</v>
      </c>
      <c r="Y4170" s="3">
        <f t="array" ref="Y4170">ROUNDDOWN(INDEX($A:$O,MATCH(W4170,$A:$A,0),COLUMN(O$1))/X4170,0)</f>
        <v>0</v>
      </c>
      <c r="Z4170" s="3">
        <f t="array" ref="Z4170">ROUNDDOWN(INDEX($A:$J,MATCH(W4170,$A:$A,0),COLUMN(H$1))/X4170,0)+Y4170</f>
        <v>0</v>
      </c>
      <c r="AA4170" s="5" t="str">
        <f>IFERROR(__xludf.DUMMYFUNCTION("SINGLE(XLOOKUP(W4170,A:A,M:M))"),"")</f>
        <v/>
      </c>
      <c r="AB4170" s="3">
        <f t="array" ref="AB4170">ROUNDDOWN(INDEX($A:$N,MATCH(W4170,$A:$A,0),COLUMN(N$1))/X4170,0)+Z4170</f>
        <v>0</v>
      </c>
      <c r="AC4170" s="3" t="str">
        <f t="array" ref="AC4170">INDEX($A:$P,MATCH(W4170,$A:$A,0),COLUMN(P$1))</f>
        <v>LC BEDROOM</v>
      </c>
      <c r="AD4170" s="3" t="s">
        <v>4396</v>
      </c>
      <c r="AE4170" s="3">
        <v>1.0</v>
      </c>
      <c r="AF4170" s="3">
        <f t="array" ref="AF4170">ROUNDDOWN(INDEX($A:$O,MATCH(AD4170,$A:$A,0),COLUMN(O$1))/AE4170,0)</f>
        <v>0</v>
      </c>
      <c r="AG4170" s="3">
        <f t="array" ref="AG4170">ROUNDDOWN(INDEX($A:$J,MATCH(AD4170,$A:$A,0),COLUMN(H$1))/AE4170,0)+AF4170</f>
        <v>0</v>
      </c>
      <c r="AH4170" s="5" t="str">
        <f>IFERROR(__xludf.DUMMYFUNCTION("SINGLE(XLOOKUP(AD4170,A:A,M:M))"),"")</f>
        <v/>
      </c>
      <c r="AI4170" s="3">
        <f t="array" ref="AI4170">ROUNDDOWN(INDEX($A:$N,MATCH(AD4170,$A:$A,0),COLUMN(N$1))/AE4170,0)+AG4170</f>
        <v>0</v>
      </c>
      <c r="AJ4170" s="3" t="str">
        <f t="array" ref="AJ4170">INDEX($A:$P,MATCH(AD4170,$A:$A,0),COLUMN(P$1))</f>
        <v>LC BEDROOM</v>
      </c>
      <c r="AO4170" s="5"/>
      <c r="AV4170" s="5"/>
    </row>
    <row r="4171" ht="15.75" customHeight="1">
      <c r="A4171" s="3" t="s">
        <v>4395</v>
      </c>
      <c r="B4171" s="4" t="s">
        <v>4395</v>
      </c>
      <c r="D4171" s="3" t="s">
        <v>101</v>
      </c>
      <c r="G4171" s="4">
        <v>0.0</v>
      </c>
      <c r="I4171" s="4"/>
      <c r="J4171" s="4"/>
      <c r="K4171" s="4"/>
      <c r="L4171" s="4"/>
      <c r="M4171" s="5"/>
      <c r="O4171" s="6">
        <f t="shared" si="2"/>
        <v>0</v>
      </c>
      <c r="P4171" s="3" t="s">
        <v>1894</v>
      </c>
      <c r="Q4171" s="3" t="str">
        <f t="shared" si="3"/>
        <v>LC BEDROOM</v>
      </c>
      <c r="R4171" s="3">
        <f t="shared" si="4"/>
        <v>0</v>
      </c>
      <c r="S4171" s="3" t="str">
        <f t="shared" si="5"/>
        <v/>
      </c>
      <c r="T4171" s="7">
        <f t="shared" si="6"/>
        <v>0</v>
      </c>
      <c r="U4171" s="8"/>
      <c r="V4171" s="3" t="str">
        <f t="shared" si="7"/>
        <v/>
      </c>
      <c r="AA4171" s="5"/>
      <c r="AH4171" s="5"/>
      <c r="AO4171" s="5"/>
      <c r="AV4171" s="5"/>
    </row>
    <row r="4172" ht="15.75" customHeight="1">
      <c r="A4172" s="3" t="s">
        <v>4396</v>
      </c>
      <c r="B4172" s="4" t="s">
        <v>4396</v>
      </c>
      <c r="D4172" s="3" t="s">
        <v>101</v>
      </c>
      <c r="G4172" s="4">
        <v>0.0</v>
      </c>
      <c r="I4172" s="4"/>
      <c r="J4172" s="4"/>
      <c r="K4172" s="4"/>
      <c r="L4172" s="4"/>
      <c r="M4172" s="5"/>
      <c r="O4172" s="6">
        <f t="shared" si="2"/>
        <v>0</v>
      </c>
      <c r="P4172" s="3" t="s">
        <v>1894</v>
      </c>
      <c r="Q4172" s="3" t="str">
        <f t="shared" si="3"/>
        <v>LC BEDROOM</v>
      </c>
      <c r="R4172" s="3">
        <f t="shared" si="4"/>
        <v>0</v>
      </c>
      <c r="S4172" s="3" t="str">
        <f t="shared" si="5"/>
        <v/>
      </c>
      <c r="T4172" s="7">
        <f t="shared" si="6"/>
        <v>0</v>
      </c>
      <c r="U4172" s="8"/>
      <c r="V4172" s="3" t="str">
        <f t="shared" si="7"/>
        <v/>
      </c>
      <c r="AA4172" s="5"/>
      <c r="AH4172" s="5"/>
      <c r="AO4172" s="5"/>
      <c r="AV4172" s="5"/>
    </row>
    <row r="4173" ht="15.75" customHeight="1">
      <c r="A4173" s="3" t="s">
        <v>4397</v>
      </c>
      <c r="B4173" s="4" t="s">
        <v>4397</v>
      </c>
      <c r="D4173" s="3" t="s">
        <v>101</v>
      </c>
      <c r="G4173" s="4">
        <v>0.0</v>
      </c>
      <c r="I4173" s="4"/>
      <c r="J4173" s="4"/>
      <c r="K4173" s="4"/>
      <c r="L4173" s="4"/>
      <c r="O4173" s="6">
        <f t="shared" si="2"/>
        <v>0</v>
      </c>
      <c r="P4173" s="3" t="s">
        <v>1894</v>
      </c>
      <c r="Q4173" s="3" t="str">
        <f t="shared" si="3"/>
        <v>LC BEDROOM</v>
      </c>
      <c r="R4173" s="3">
        <f t="shared" si="4"/>
        <v>0</v>
      </c>
      <c r="S4173" s="3">
        <f t="shared" si="5"/>
        <v>0</v>
      </c>
      <c r="T4173" s="7">
        <f t="shared" si="6"/>
        <v>0</v>
      </c>
      <c r="U4173" s="8"/>
      <c r="V4173" s="3">
        <f t="shared" si="7"/>
        <v>0</v>
      </c>
      <c r="W4173" s="3" t="s">
        <v>4398</v>
      </c>
      <c r="X4173" s="3">
        <v>1.0</v>
      </c>
      <c r="Y4173" s="3">
        <f t="array" ref="Y4173">ROUNDDOWN(INDEX($A:$O,MATCH(W4173,$A:$A,0),COLUMN(O$1))/X4173,0)</f>
        <v>0</v>
      </c>
      <c r="Z4173" s="3">
        <f t="array" ref="Z4173">ROUNDDOWN(INDEX($A:$J,MATCH(W4173,$A:$A,0),COLUMN(H$1))/X4173,0)+Y4173</f>
        <v>0</v>
      </c>
      <c r="AA4173" s="5" t="str">
        <f>IFERROR(__xludf.DUMMYFUNCTION("SINGLE(XLOOKUP(W4173,A:A,M:M))"),"")</f>
        <v/>
      </c>
      <c r="AB4173" s="3">
        <f t="array" ref="AB4173">ROUNDDOWN(INDEX($A:$N,MATCH(W4173,$A:$A,0),COLUMN(N$1))/X4173,0)+Z4173</f>
        <v>0</v>
      </c>
      <c r="AC4173" s="3" t="str">
        <f t="array" ref="AC4173">INDEX($A:$P,MATCH(W4173,$A:$A,0),COLUMN(P$1))</f>
        <v>LC BEDROOM</v>
      </c>
      <c r="AD4173" s="3" t="s">
        <v>4399</v>
      </c>
      <c r="AE4173" s="3">
        <v>1.0</v>
      </c>
      <c r="AF4173" s="3">
        <f t="array" ref="AF4173">ROUNDDOWN(INDEX($A:$O,MATCH(AD4173,$A:$A,0),COLUMN(O$1))/AE4173,0)</f>
        <v>0</v>
      </c>
      <c r="AG4173" s="3">
        <f t="array" ref="AG4173">ROUNDDOWN(INDEX($A:$J,MATCH(AD4173,$A:$A,0),COLUMN(H$1))/AE4173,0)+AF4173</f>
        <v>0</v>
      </c>
      <c r="AH4173" s="5" t="str">
        <f>IFERROR(__xludf.DUMMYFUNCTION("SINGLE(XLOOKUP(AD4173,A:A,M:M))"),"")</f>
        <v/>
      </c>
      <c r="AI4173" s="3">
        <f t="array" ref="AI4173">ROUNDDOWN(INDEX($A:$N,MATCH(AD4173,$A:$A,0),COLUMN(N$1))/AE4173,0)+AG4173</f>
        <v>0</v>
      </c>
      <c r="AJ4173" s="3" t="str">
        <f t="array" ref="AJ4173">INDEX($A:$P,MATCH(AD4173,$A:$A,0),COLUMN(P$1))</f>
        <v>LC BEDROOM</v>
      </c>
      <c r="AO4173" s="5"/>
      <c r="AV4173" s="5"/>
    </row>
    <row r="4174" ht="15.75" customHeight="1">
      <c r="A4174" s="3" t="s">
        <v>4398</v>
      </c>
      <c r="B4174" s="4" t="s">
        <v>4398</v>
      </c>
      <c r="D4174" s="3" t="s">
        <v>101</v>
      </c>
      <c r="G4174" s="4">
        <v>0.0</v>
      </c>
      <c r="I4174" s="4"/>
      <c r="J4174" s="4"/>
      <c r="K4174" s="4"/>
      <c r="L4174" s="4"/>
      <c r="M4174" s="5"/>
      <c r="O4174" s="6">
        <f t="shared" si="2"/>
        <v>0</v>
      </c>
      <c r="P4174" s="3" t="s">
        <v>1894</v>
      </c>
      <c r="Q4174" s="3" t="str">
        <f t="shared" si="3"/>
        <v>LC BEDROOM</v>
      </c>
      <c r="R4174" s="3">
        <f t="shared" si="4"/>
        <v>0</v>
      </c>
      <c r="S4174" s="3" t="str">
        <f t="shared" si="5"/>
        <v/>
      </c>
      <c r="T4174" s="7">
        <f t="shared" si="6"/>
        <v>0</v>
      </c>
      <c r="U4174" s="8"/>
      <c r="V4174" s="3" t="str">
        <f t="shared" si="7"/>
        <v/>
      </c>
      <c r="AA4174" s="5"/>
      <c r="AH4174" s="5"/>
      <c r="AO4174" s="5"/>
      <c r="AV4174" s="5"/>
    </row>
    <row r="4175" ht="15.75" customHeight="1">
      <c r="A4175" s="3" t="s">
        <v>4399</v>
      </c>
      <c r="B4175" s="4" t="s">
        <v>4399</v>
      </c>
      <c r="D4175" s="3" t="s">
        <v>101</v>
      </c>
      <c r="G4175" s="4">
        <v>0.0</v>
      </c>
      <c r="I4175" s="4"/>
      <c r="J4175" s="4"/>
      <c r="K4175" s="4"/>
      <c r="L4175" s="4"/>
      <c r="M4175" s="5"/>
      <c r="O4175" s="6">
        <f t="shared" si="2"/>
        <v>0</v>
      </c>
      <c r="P4175" s="3" t="s">
        <v>1894</v>
      </c>
      <c r="Q4175" s="3" t="str">
        <f t="shared" si="3"/>
        <v>LC BEDROOM</v>
      </c>
      <c r="R4175" s="3">
        <f t="shared" si="4"/>
        <v>0</v>
      </c>
      <c r="S4175" s="3" t="str">
        <f t="shared" si="5"/>
        <v/>
      </c>
      <c r="T4175" s="7">
        <f t="shared" si="6"/>
        <v>0</v>
      </c>
      <c r="U4175" s="8"/>
      <c r="V4175" s="3" t="str">
        <f t="shared" si="7"/>
        <v/>
      </c>
      <c r="AA4175" s="5"/>
      <c r="AH4175" s="5"/>
      <c r="AO4175" s="5"/>
      <c r="AV4175" s="5"/>
    </row>
    <row r="4176" ht="15.75" customHeight="1">
      <c r="A4176" s="3" t="s">
        <v>4400</v>
      </c>
      <c r="B4176" s="4" t="s">
        <v>4400</v>
      </c>
      <c r="D4176" s="3" t="s">
        <v>101</v>
      </c>
      <c r="G4176" s="4">
        <v>0.0</v>
      </c>
      <c r="I4176" s="4"/>
      <c r="J4176" s="4"/>
      <c r="K4176" s="4"/>
      <c r="L4176" s="4"/>
      <c r="O4176" s="6">
        <f t="shared" si="2"/>
        <v>0</v>
      </c>
      <c r="P4176" s="3" t="s">
        <v>1894</v>
      </c>
      <c r="Q4176" s="3" t="str">
        <f t="shared" si="3"/>
        <v>LC BEDROOM</v>
      </c>
      <c r="R4176" s="3">
        <f t="shared" si="4"/>
        <v>0</v>
      </c>
      <c r="S4176" s="3">
        <f t="shared" si="5"/>
        <v>0</v>
      </c>
      <c r="T4176" s="7">
        <f t="shared" si="6"/>
        <v>0</v>
      </c>
      <c r="U4176" s="8"/>
      <c r="V4176" s="3">
        <f t="shared" si="7"/>
        <v>0</v>
      </c>
      <c r="W4176" s="3" t="s">
        <v>4401</v>
      </c>
      <c r="X4176" s="3">
        <v>1.0</v>
      </c>
      <c r="Y4176" s="3">
        <f t="array" ref="Y4176">ROUNDDOWN(INDEX($A:$O,MATCH(W4176,$A:$A,0),COLUMN(O$1))/X4176,0)</f>
        <v>0</v>
      </c>
      <c r="Z4176" s="3">
        <f t="array" ref="Z4176">ROUNDDOWN(INDEX($A:$J,MATCH(W4176,$A:$A,0),COLUMN(H$1))/X4176,0)+Y4176</f>
        <v>0</v>
      </c>
      <c r="AA4176" s="5" t="str">
        <f>IFERROR(__xludf.DUMMYFUNCTION("SINGLE(XLOOKUP(W4176,A:A,M:M))"),"")</f>
        <v/>
      </c>
      <c r="AB4176" s="3">
        <f t="array" ref="AB4176">ROUNDDOWN(INDEX($A:$N,MATCH(W4176,$A:$A,0),COLUMN(N$1))/X4176,0)+Z4176</f>
        <v>0</v>
      </c>
      <c r="AC4176" s="3" t="str">
        <f t="array" ref="AC4176">INDEX($A:$P,MATCH(W4176,$A:$A,0),COLUMN(P$1))</f>
        <v>LC BEDROOM</v>
      </c>
      <c r="AD4176" s="3" t="s">
        <v>4402</v>
      </c>
      <c r="AE4176" s="3">
        <v>1.0</v>
      </c>
      <c r="AF4176" s="3">
        <f t="array" ref="AF4176">ROUNDDOWN(INDEX($A:$O,MATCH(AD4176,$A:$A,0),COLUMN(O$1))/AE4176,0)</f>
        <v>0</v>
      </c>
      <c r="AG4176" s="3">
        <f t="array" ref="AG4176">ROUNDDOWN(INDEX($A:$J,MATCH(AD4176,$A:$A,0),COLUMN(H$1))/AE4176,0)+AF4176</f>
        <v>0</v>
      </c>
      <c r="AH4176" s="5" t="str">
        <f>IFERROR(__xludf.DUMMYFUNCTION("SINGLE(XLOOKUP(AD4176,A:A,M:M))"),"")</f>
        <v/>
      </c>
      <c r="AI4176" s="3">
        <f t="array" ref="AI4176">ROUNDDOWN(INDEX($A:$N,MATCH(AD4176,$A:$A,0),COLUMN(N$1))/AE4176,0)+AG4176</f>
        <v>0</v>
      </c>
      <c r="AJ4176" s="3" t="str">
        <f t="array" ref="AJ4176">INDEX($A:$P,MATCH(AD4176,$A:$A,0),COLUMN(P$1))</f>
        <v>LC BEDROOM</v>
      </c>
      <c r="AO4176" s="5"/>
      <c r="AV4176" s="5"/>
    </row>
    <row r="4177" ht="15.75" customHeight="1">
      <c r="A4177" s="3" t="s">
        <v>4401</v>
      </c>
      <c r="B4177" s="4" t="s">
        <v>4401</v>
      </c>
      <c r="D4177" s="3" t="s">
        <v>101</v>
      </c>
      <c r="G4177" s="4">
        <v>0.0</v>
      </c>
      <c r="I4177" s="4"/>
      <c r="J4177" s="4"/>
      <c r="K4177" s="4"/>
      <c r="L4177" s="4"/>
      <c r="M4177" s="5"/>
      <c r="O4177" s="6">
        <f t="shared" si="2"/>
        <v>0</v>
      </c>
      <c r="P4177" s="3" t="s">
        <v>1894</v>
      </c>
      <c r="Q4177" s="3" t="str">
        <f t="shared" si="3"/>
        <v>LC BEDROOM</v>
      </c>
      <c r="R4177" s="3">
        <f t="shared" si="4"/>
        <v>0</v>
      </c>
      <c r="S4177" s="3" t="str">
        <f t="shared" si="5"/>
        <v/>
      </c>
      <c r="T4177" s="7">
        <f t="shared" si="6"/>
        <v>0</v>
      </c>
      <c r="U4177" s="8"/>
      <c r="V4177" s="3" t="str">
        <f t="shared" si="7"/>
        <v/>
      </c>
      <c r="AA4177" s="5"/>
      <c r="AH4177" s="5"/>
      <c r="AO4177" s="5"/>
      <c r="AV4177" s="5"/>
    </row>
    <row r="4178" ht="15.75" customHeight="1">
      <c r="A4178" s="3" t="s">
        <v>4402</v>
      </c>
      <c r="B4178" s="4" t="s">
        <v>4402</v>
      </c>
      <c r="D4178" s="3" t="s">
        <v>101</v>
      </c>
      <c r="G4178" s="4">
        <v>0.0</v>
      </c>
      <c r="I4178" s="4"/>
      <c r="J4178" s="4"/>
      <c r="K4178" s="4"/>
      <c r="L4178" s="4"/>
      <c r="M4178" s="5"/>
      <c r="O4178" s="6">
        <f t="shared" si="2"/>
        <v>0</v>
      </c>
      <c r="P4178" s="3" t="s">
        <v>1894</v>
      </c>
      <c r="Q4178" s="3" t="str">
        <f t="shared" si="3"/>
        <v>LC BEDROOM</v>
      </c>
      <c r="R4178" s="3">
        <f t="shared" si="4"/>
        <v>0</v>
      </c>
      <c r="S4178" s="3" t="str">
        <f t="shared" si="5"/>
        <v/>
      </c>
      <c r="T4178" s="7">
        <f t="shared" si="6"/>
        <v>0</v>
      </c>
      <c r="U4178" s="8"/>
      <c r="V4178" s="3" t="str">
        <f t="shared" si="7"/>
        <v/>
      </c>
      <c r="AA4178" s="5"/>
      <c r="AH4178" s="5"/>
      <c r="AO4178" s="5"/>
      <c r="AV4178" s="5"/>
    </row>
    <row r="4179" ht="15.75" customHeight="1">
      <c r="A4179" s="3" t="s">
        <v>4403</v>
      </c>
      <c r="B4179" s="4" t="s">
        <v>4403</v>
      </c>
      <c r="D4179" s="3" t="s">
        <v>101</v>
      </c>
      <c r="G4179" s="4">
        <v>0.0</v>
      </c>
      <c r="I4179" s="4"/>
      <c r="J4179" s="4"/>
      <c r="K4179" s="4"/>
      <c r="L4179" s="4"/>
      <c r="M4179" s="5"/>
      <c r="O4179" s="6">
        <f t="shared" si="2"/>
        <v>0</v>
      </c>
      <c r="P4179" s="3" t="s">
        <v>1894</v>
      </c>
      <c r="Q4179" s="3" t="str">
        <f t="shared" si="3"/>
        <v>LC BEDROOM</v>
      </c>
      <c r="R4179" s="3">
        <f t="shared" si="4"/>
        <v>0</v>
      </c>
      <c r="S4179" s="3" t="str">
        <f t="shared" si="5"/>
        <v/>
      </c>
      <c r="T4179" s="7">
        <f t="shared" si="6"/>
        <v>0</v>
      </c>
      <c r="U4179" s="8"/>
      <c r="V4179" s="3" t="str">
        <f t="shared" si="7"/>
        <v/>
      </c>
      <c r="AA4179" s="5"/>
      <c r="AH4179" s="5"/>
      <c r="AO4179" s="5"/>
      <c r="AV4179" s="5"/>
    </row>
    <row r="4180" ht="15.75" customHeight="1">
      <c r="A4180" s="3" t="s">
        <v>4404</v>
      </c>
      <c r="B4180" s="4" t="s">
        <v>4404</v>
      </c>
      <c r="D4180" s="3" t="s">
        <v>101</v>
      </c>
      <c r="G4180" s="4">
        <v>0.0</v>
      </c>
      <c r="I4180" s="4"/>
      <c r="J4180" s="4"/>
      <c r="K4180" s="4"/>
      <c r="L4180" s="4"/>
      <c r="M4180" s="5"/>
      <c r="O4180" s="6">
        <f t="shared" si="2"/>
        <v>0</v>
      </c>
      <c r="P4180" s="3" t="s">
        <v>1894</v>
      </c>
      <c r="Q4180" s="3" t="str">
        <f t="shared" si="3"/>
        <v>LC BEDROOM</v>
      </c>
      <c r="R4180" s="3">
        <f t="shared" si="4"/>
        <v>0</v>
      </c>
      <c r="S4180" s="3" t="str">
        <f t="shared" si="5"/>
        <v/>
      </c>
      <c r="T4180" s="7">
        <f t="shared" si="6"/>
        <v>0</v>
      </c>
      <c r="U4180" s="8"/>
      <c r="V4180" s="3" t="str">
        <f t="shared" si="7"/>
        <v/>
      </c>
      <c r="AA4180" s="5"/>
      <c r="AH4180" s="5"/>
      <c r="AO4180" s="5"/>
      <c r="AV4180" s="5"/>
    </row>
    <row r="4181" ht="15.75" customHeight="1">
      <c r="A4181" s="3" t="s">
        <v>4405</v>
      </c>
      <c r="B4181" s="4" t="s">
        <v>4405</v>
      </c>
      <c r="D4181" s="3" t="s">
        <v>101</v>
      </c>
      <c r="G4181" s="4">
        <v>0.0</v>
      </c>
      <c r="I4181" s="4"/>
      <c r="J4181" s="4"/>
      <c r="K4181" s="4"/>
      <c r="L4181" s="4"/>
      <c r="M4181" s="5"/>
      <c r="O4181" s="6">
        <f t="shared" si="2"/>
        <v>0</v>
      </c>
      <c r="P4181" s="3" t="s">
        <v>1894</v>
      </c>
      <c r="Q4181" s="3" t="str">
        <f t="shared" si="3"/>
        <v>LC BEDROOM</v>
      </c>
      <c r="R4181" s="3">
        <f t="shared" si="4"/>
        <v>0</v>
      </c>
      <c r="S4181" s="3" t="str">
        <f t="shared" si="5"/>
        <v/>
      </c>
      <c r="T4181" s="7">
        <f t="shared" si="6"/>
        <v>0</v>
      </c>
      <c r="U4181" s="8"/>
      <c r="V4181" s="3" t="str">
        <f t="shared" si="7"/>
        <v/>
      </c>
      <c r="AA4181" s="5"/>
      <c r="AH4181" s="5"/>
      <c r="AO4181" s="5"/>
      <c r="AV4181" s="5"/>
    </row>
    <row r="4182" ht="15.75" customHeight="1">
      <c r="A4182" s="3" t="s">
        <v>4406</v>
      </c>
      <c r="B4182" s="4" t="s">
        <v>4406</v>
      </c>
      <c r="D4182" s="3" t="s">
        <v>101</v>
      </c>
      <c r="G4182" s="4">
        <v>0.0</v>
      </c>
      <c r="I4182" s="4"/>
      <c r="J4182" s="4"/>
      <c r="K4182" s="4"/>
      <c r="L4182" s="4"/>
      <c r="M4182" s="5"/>
      <c r="O4182" s="6">
        <f t="shared" si="2"/>
        <v>0</v>
      </c>
      <c r="P4182" s="3" t="s">
        <v>1894</v>
      </c>
      <c r="Q4182" s="3" t="str">
        <f t="shared" si="3"/>
        <v>LC BEDROOM</v>
      </c>
      <c r="R4182" s="3">
        <f t="shared" si="4"/>
        <v>0</v>
      </c>
      <c r="S4182" s="3" t="str">
        <f t="shared" si="5"/>
        <v/>
      </c>
      <c r="T4182" s="7">
        <f t="shared" si="6"/>
        <v>0</v>
      </c>
      <c r="U4182" s="8"/>
      <c r="V4182" s="3" t="str">
        <f t="shared" si="7"/>
        <v/>
      </c>
      <c r="AA4182" s="5"/>
      <c r="AH4182" s="5"/>
      <c r="AO4182" s="5"/>
      <c r="AV4182" s="5"/>
    </row>
    <row r="4183" ht="15.75" customHeight="1">
      <c r="A4183" s="3" t="s">
        <v>4407</v>
      </c>
      <c r="B4183" s="4" t="s">
        <v>4407</v>
      </c>
      <c r="D4183" s="3" t="s">
        <v>101</v>
      </c>
      <c r="G4183" s="4">
        <v>0.0</v>
      </c>
      <c r="I4183" s="4"/>
      <c r="J4183" s="4"/>
      <c r="K4183" s="4"/>
      <c r="L4183" s="4"/>
      <c r="M4183" s="5"/>
      <c r="O4183" s="6">
        <f t="shared" si="2"/>
        <v>0</v>
      </c>
      <c r="P4183" s="3" t="s">
        <v>1894</v>
      </c>
      <c r="Q4183" s="3" t="str">
        <f t="shared" si="3"/>
        <v>LC BEDROOM</v>
      </c>
      <c r="R4183" s="3">
        <f t="shared" si="4"/>
        <v>0</v>
      </c>
      <c r="S4183" s="3" t="str">
        <f t="shared" si="5"/>
        <v/>
      </c>
      <c r="T4183" s="7">
        <f t="shared" si="6"/>
        <v>0</v>
      </c>
      <c r="U4183" s="8"/>
      <c r="V4183" s="3" t="str">
        <f t="shared" si="7"/>
        <v/>
      </c>
      <c r="AA4183" s="5"/>
      <c r="AH4183" s="5"/>
      <c r="AO4183" s="5"/>
      <c r="AV4183" s="5"/>
    </row>
    <row r="4184" ht="15.75" customHeight="1">
      <c r="A4184" s="3" t="s">
        <v>4408</v>
      </c>
      <c r="B4184" s="4" t="s">
        <v>4408</v>
      </c>
      <c r="D4184" s="3" t="s">
        <v>101</v>
      </c>
      <c r="G4184" s="4">
        <v>0.0</v>
      </c>
      <c r="I4184" s="4"/>
      <c r="J4184" s="4"/>
      <c r="K4184" s="4"/>
      <c r="L4184" s="4"/>
      <c r="M4184" s="5"/>
      <c r="O4184" s="6">
        <f t="shared" si="2"/>
        <v>0</v>
      </c>
      <c r="P4184" s="3" t="s">
        <v>1894</v>
      </c>
      <c r="Q4184" s="3" t="str">
        <f t="shared" si="3"/>
        <v>LC BEDROOM</v>
      </c>
      <c r="R4184" s="3">
        <f t="shared" si="4"/>
        <v>0</v>
      </c>
      <c r="S4184" s="3" t="str">
        <f t="shared" si="5"/>
        <v/>
      </c>
      <c r="T4184" s="7">
        <f t="shared" si="6"/>
        <v>0</v>
      </c>
      <c r="U4184" s="8"/>
      <c r="V4184" s="3" t="str">
        <f t="shared" si="7"/>
        <v/>
      </c>
      <c r="AA4184" s="5"/>
      <c r="AH4184" s="5"/>
      <c r="AO4184" s="5"/>
      <c r="AV4184" s="5"/>
    </row>
    <row r="4185" ht="15.75" customHeight="1">
      <c r="A4185" s="3" t="s">
        <v>4409</v>
      </c>
      <c r="B4185" s="4" t="s">
        <v>4409</v>
      </c>
      <c r="D4185" s="3" t="s">
        <v>101</v>
      </c>
      <c r="G4185" s="4"/>
      <c r="I4185" s="4"/>
      <c r="J4185" s="4"/>
      <c r="K4185" s="4"/>
      <c r="L4185" s="4"/>
      <c r="O4185" s="6">
        <f t="shared" si="2"/>
        <v>0</v>
      </c>
      <c r="Q4185" s="3" t="str">
        <f t="shared" si="3"/>
        <v/>
      </c>
      <c r="R4185" s="3">
        <f t="shared" si="4"/>
        <v>0</v>
      </c>
      <c r="S4185" s="3" t="str">
        <f t="shared" si="5"/>
        <v/>
      </c>
      <c r="T4185" s="7">
        <f t="shared" si="6"/>
        <v>0</v>
      </c>
      <c r="U4185" s="8"/>
      <c r="V4185" s="3" t="str">
        <f t="shared" si="7"/>
        <v/>
      </c>
      <c r="AA4185" s="5"/>
      <c r="AH4185" s="5"/>
      <c r="AO4185" s="5"/>
      <c r="AV4185" s="5"/>
    </row>
    <row r="4186" ht="15.75" customHeight="1">
      <c r="A4186" s="3" t="s">
        <v>4410</v>
      </c>
      <c r="B4186" s="4" t="s">
        <v>4410</v>
      </c>
      <c r="D4186" s="3" t="s">
        <v>101</v>
      </c>
      <c r="G4186" s="4"/>
      <c r="I4186" s="4"/>
      <c r="J4186" s="4"/>
      <c r="K4186" s="4"/>
      <c r="L4186" s="4"/>
      <c r="O4186" s="6">
        <f t="shared" si="2"/>
        <v>0</v>
      </c>
      <c r="Q4186" s="3" t="str">
        <f t="shared" si="3"/>
        <v/>
      </c>
      <c r="R4186" s="3">
        <f t="shared" si="4"/>
        <v>0</v>
      </c>
      <c r="S4186" s="3" t="str">
        <f t="shared" si="5"/>
        <v/>
      </c>
      <c r="T4186" s="7">
        <f t="shared" si="6"/>
        <v>0</v>
      </c>
      <c r="U4186" s="8"/>
      <c r="V4186" s="3" t="str">
        <f t="shared" si="7"/>
        <v/>
      </c>
      <c r="AA4186" s="5"/>
      <c r="AH4186" s="5"/>
      <c r="AO4186" s="5"/>
      <c r="AV4186" s="5"/>
    </row>
    <row r="4187" ht="15.75" customHeight="1">
      <c r="A4187" s="3" t="s">
        <v>4411</v>
      </c>
      <c r="B4187" s="4" t="s">
        <v>4411</v>
      </c>
      <c r="D4187" s="3" t="s">
        <v>101</v>
      </c>
      <c r="G4187" s="4">
        <v>0.0</v>
      </c>
      <c r="I4187" s="4"/>
      <c r="J4187" s="4"/>
      <c r="K4187" s="4"/>
      <c r="L4187" s="4"/>
      <c r="O4187" s="6">
        <f t="shared" si="2"/>
        <v>0</v>
      </c>
      <c r="P4187" s="3" t="s">
        <v>137</v>
      </c>
      <c r="Q4187" s="3" t="str">
        <f t="shared" si="3"/>
        <v>LC BARSTL</v>
      </c>
      <c r="R4187" s="3">
        <f t="shared" si="4"/>
        <v>0</v>
      </c>
      <c r="S4187" s="3" t="str">
        <f t="shared" si="5"/>
        <v/>
      </c>
      <c r="T4187" s="7">
        <f t="shared" si="6"/>
        <v>0</v>
      </c>
      <c r="U4187" s="8"/>
      <c r="V4187" s="3" t="str">
        <f t="shared" si="7"/>
        <v/>
      </c>
      <c r="AA4187" s="5"/>
      <c r="AH4187" s="5"/>
      <c r="AO4187" s="5"/>
      <c r="AV4187" s="5"/>
    </row>
    <row r="4188" ht="15.75" customHeight="1">
      <c r="A4188" s="3" t="s">
        <v>4412</v>
      </c>
      <c r="B4188" s="4" t="s">
        <v>4412</v>
      </c>
      <c r="D4188" s="3" t="s">
        <v>101</v>
      </c>
      <c r="G4188" s="4">
        <v>0.0</v>
      </c>
      <c r="H4188" s="3">
        <v>1.0</v>
      </c>
      <c r="I4188" s="4"/>
      <c r="J4188" s="4"/>
      <c r="K4188" s="4"/>
      <c r="L4188" s="4"/>
      <c r="M4188" s="5">
        <v>45264.0</v>
      </c>
      <c r="O4188" s="6">
        <f t="shared" si="2"/>
        <v>0</v>
      </c>
      <c r="P4188" s="3" t="s">
        <v>137</v>
      </c>
      <c r="Q4188" s="3" t="str">
        <f t="shared" si="3"/>
        <v>LC BARSTL</v>
      </c>
      <c r="R4188" s="3">
        <f t="shared" si="4"/>
        <v>0</v>
      </c>
      <c r="S4188" s="3">
        <f t="shared" si="5"/>
        <v>1</v>
      </c>
      <c r="T4188" s="7">
        <f t="shared" si="6"/>
        <v>0</v>
      </c>
      <c r="U4188" s="8"/>
      <c r="V4188" s="3" t="str">
        <f t="shared" si="7"/>
        <v/>
      </c>
      <c r="AA4188" s="5"/>
      <c r="AH4188" s="5"/>
      <c r="AO4188" s="5"/>
      <c r="AV4188" s="5"/>
    </row>
    <row r="4189" ht="15.75" customHeight="1">
      <c r="A4189" s="3" t="s">
        <v>4413</v>
      </c>
      <c r="B4189" s="4" t="s">
        <v>4413</v>
      </c>
      <c r="D4189" s="3" t="s">
        <v>101</v>
      </c>
      <c r="G4189" s="4">
        <v>0.0</v>
      </c>
      <c r="I4189" s="4"/>
      <c r="J4189" s="4"/>
      <c r="K4189" s="4"/>
      <c r="L4189" s="4"/>
      <c r="O4189" s="6">
        <f t="shared" si="2"/>
        <v>0</v>
      </c>
      <c r="P4189" s="3" t="s">
        <v>137</v>
      </c>
      <c r="Q4189" s="3" t="str">
        <f t="shared" si="3"/>
        <v>LC BARSTL</v>
      </c>
      <c r="R4189" s="3">
        <f t="shared" si="4"/>
        <v>0</v>
      </c>
      <c r="S4189" s="3" t="str">
        <f t="shared" si="5"/>
        <v/>
      </c>
      <c r="T4189" s="7">
        <f t="shared" si="6"/>
        <v>0</v>
      </c>
      <c r="U4189" s="8"/>
      <c r="V4189" s="3" t="str">
        <f t="shared" si="7"/>
        <v/>
      </c>
      <c r="AA4189" s="5"/>
      <c r="AH4189" s="5"/>
      <c r="AO4189" s="5"/>
      <c r="AV4189" s="5"/>
    </row>
    <row r="4190" ht="15.75" customHeight="1">
      <c r="A4190" s="3" t="s">
        <v>4414</v>
      </c>
      <c r="B4190" s="4" t="s">
        <v>4414</v>
      </c>
      <c r="D4190" s="3" t="s">
        <v>101</v>
      </c>
      <c r="G4190" s="4">
        <v>0.0</v>
      </c>
      <c r="H4190" s="3">
        <v>1.0</v>
      </c>
      <c r="I4190" s="4"/>
      <c r="J4190" s="4"/>
      <c r="K4190" s="4"/>
      <c r="L4190" s="4"/>
      <c r="M4190" s="5">
        <v>45264.0</v>
      </c>
      <c r="O4190" s="6">
        <f t="shared" si="2"/>
        <v>0</v>
      </c>
      <c r="P4190" s="3" t="s">
        <v>137</v>
      </c>
      <c r="Q4190" s="3" t="str">
        <f t="shared" si="3"/>
        <v>LC BARSTL</v>
      </c>
      <c r="R4190" s="3">
        <f t="shared" si="4"/>
        <v>0</v>
      </c>
      <c r="S4190" s="3">
        <f t="shared" si="5"/>
        <v>1</v>
      </c>
      <c r="T4190" s="7">
        <f t="shared" si="6"/>
        <v>0</v>
      </c>
      <c r="U4190" s="8"/>
      <c r="V4190" s="3" t="str">
        <f t="shared" si="7"/>
        <v/>
      </c>
      <c r="AA4190" s="5"/>
      <c r="AH4190" s="5"/>
      <c r="AO4190" s="5"/>
      <c r="AV4190" s="5"/>
    </row>
    <row r="4191" ht="15.75" customHeight="1">
      <c r="A4191" s="3" t="s">
        <v>4415</v>
      </c>
      <c r="B4191" s="4" t="s">
        <v>4415</v>
      </c>
      <c r="D4191" s="3" t="s">
        <v>101</v>
      </c>
      <c r="G4191" s="4">
        <v>0.0</v>
      </c>
      <c r="I4191" s="4"/>
      <c r="J4191" s="4"/>
      <c r="K4191" s="4"/>
      <c r="L4191" s="4"/>
      <c r="O4191" s="6">
        <f t="shared" si="2"/>
        <v>0</v>
      </c>
      <c r="P4191" s="3" t="s">
        <v>137</v>
      </c>
      <c r="Q4191" s="3" t="str">
        <f t="shared" si="3"/>
        <v>LC BARSTL</v>
      </c>
      <c r="R4191" s="3">
        <f t="shared" si="4"/>
        <v>0</v>
      </c>
      <c r="S4191" s="3" t="str">
        <f t="shared" si="5"/>
        <v/>
      </c>
      <c r="T4191" s="7">
        <f t="shared" si="6"/>
        <v>0</v>
      </c>
      <c r="U4191" s="8"/>
      <c r="V4191" s="3" t="str">
        <f t="shared" si="7"/>
        <v/>
      </c>
      <c r="AA4191" s="5"/>
      <c r="AH4191" s="5"/>
      <c r="AO4191" s="5"/>
      <c r="AV4191" s="5"/>
    </row>
    <row r="4192" ht="15.75" customHeight="1">
      <c r="A4192" s="3" t="s">
        <v>4416</v>
      </c>
      <c r="B4192" s="4" t="s">
        <v>4416</v>
      </c>
      <c r="D4192" s="3" t="s">
        <v>101</v>
      </c>
      <c r="G4192" s="4">
        <v>0.0</v>
      </c>
      <c r="H4192" s="3">
        <v>1.0</v>
      </c>
      <c r="I4192" s="4"/>
      <c r="J4192" s="4"/>
      <c r="K4192" s="4"/>
      <c r="L4192" s="4"/>
      <c r="M4192" s="5">
        <v>45264.0</v>
      </c>
      <c r="O4192" s="6">
        <f t="shared" si="2"/>
        <v>0</v>
      </c>
      <c r="P4192" s="3" t="s">
        <v>137</v>
      </c>
      <c r="Q4192" s="3" t="str">
        <f t="shared" si="3"/>
        <v>LC BARSTL</v>
      </c>
      <c r="R4192" s="3">
        <f t="shared" si="4"/>
        <v>0</v>
      </c>
      <c r="S4192" s="3">
        <f t="shared" si="5"/>
        <v>1</v>
      </c>
      <c r="T4192" s="7">
        <f t="shared" si="6"/>
        <v>0</v>
      </c>
      <c r="U4192" s="8"/>
      <c r="V4192" s="3" t="str">
        <f t="shared" si="7"/>
        <v/>
      </c>
      <c r="AA4192" s="5"/>
      <c r="AH4192" s="5"/>
      <c r="AO4192" s="5"/>
      <c r="AV4192" s="5"/>
    </row>
    <row r="4193" ht="15.75" customHeight="1">
      <c r="A4193" s="3" t="s">
        <v>4417</v>
      </c>
      <c r="B4193" s="4" t="s">
        <v>4417</v>
      </c>
      <c r="D4193" s="3" t="s">
        <v>101</v>
      </c>
      <c r="G4193" s="4">
        <v>0.0</v>
      </c>
      <c r="I4193" s="4">
        <v>0.0</v>
      </c>
      <c r="J4193" s="4">
        <v>11.0</v>
      </c>
      <c r="K4193" s="4">
        <v>0.0</v>
      </c>
      <c r="L4193" s="4">
        <v>0.0</v>
      </c>
      <c r="O4193" s="6">
        <f t="shared" si="2"/>
        <v>11</v>
      </c>
      <c r="P4193" s="3" t="s">
        <v>144</v>
      </c>
      <c r="Q4193" s="3" t="str">
        <f t="shared" si="3"/>
        <v>LC DINING TABLES</v>
      </c>
      <c r="R4193" s="3">
        <f t="shared" si="4"/>
        <v>14</v>
      </c>
      <c r="S4193" s="3">
        <f t="shared" si="5"/>
        <v>0</v>
      </c>
      <c r="T4193" s="7">
        <f t="shared" si="6"/>
        <v>11</v>
      </c>
      <c r="U4193" s="8"/>
      <c r="V4193" s="3">
        <f t="shared" si="7"/>
        <v>0</v>
      </c>
      <c r="W4193" s="3" t="s">
        <v>4418</v>
      </c>
      <c r="X4193" s="3">
        <v>1.0</v>
      </c>
      <c r="Y4193" s="3">
        <f t="array" ref="Y4193">ROUNDDOWN(INDEX($A:$O,MATCH(W4193,$A:$A,0),COLUMN(O$1))/X4193,0)</f>
        <v>14</v>
      </c>
      <c r="Z4193" s="3">
        <f t="array" ref="Z4193">ROUNDDOWN(INDEX($A:$J,MATCH(W4193,$A:$A,0),COLUMN(H$1))/X4193,0)+Y4193</f>
        <v>14</v>
      </c>
      <c r="AA4193" s="5" t="str">
        <f>IFERROR(__xludf.DUMMYFUNCTION("SINGLE(XLOOKUP(W4193,A:A,M:M))"),"")</f>
        <v/>
      </c>
      <c r="AB4193" s="3">
        <f t="array" ref="AB4193">ROUNDDOWN(INDEX($A:$N,MATCH(W4193,$A:$A,0),COLUMN(N$1))/X4193,0)+Z4193</f>
        <v>14</v>
      </c>
      <c r="AC4193" s="3" t="str">
        <f t="array" ref="AC4193">INDEX($A:$P,MATCH(W4193,$A:$A,0),COLUMN(P$1))</f>
        <v>LC DINING TABLES</v>
      </c>
      <c r="AD4193" s="3" t="s">
        <v>4419</v>
      </c>
      <c r="AE4193" s="3">
        <v>1.0</v>
      </c>
      <c r="AF4193" s="3">
        <f t="array" ref="AF4193">ROUNDDOWN(INDEX($A:$O,MATCH(AD4193,$A:$A,0),COLUMN(O$1))/AE4193,0)</f>
        <v>14</v>
      </c>
      <c r="AG4193" s="3">
        <f t="array" ref="AG4193">ROUNDDOWN(INDEX($A:$J,MATCH(AD4193,$A:$A,0),COLUMN(H$1))/AE4193,0)+AF4193</f>
        <v>14</v>
      </c>
      <c r="AH4193" s="5" t="str">
        <f>IFERROR(__xludf.DUMMYFUNCTION("SINGLE(XLOOKUP(AD4193,A:A,M:M))"),"")</f>
        <v/>
      </c>
      <c r="AI4193" s="3">
        <f t="array" ref="AI4193">ROUNDDOWN(INDEX($A:$N,MATCH(AD4193,$A:$A,0),COLUMN(N$1))/AE4193,0)+AG4193</f>
        <v>14</v>
      </c>
      <c r="AJ4193" s="3" t="str">
        <f t="array" ref="AJ4193">INDEX($A:$P,MATCH(AD4193,$A:$A,0),COLUMN(P$1))</f>
        <v>LC DINING TABLES</v>
      </c>
      <c r="AO4193" s="5"/>
      <c r="AV4193" s="5"/>
    </row>
    <row r="4194" ht="15.75" customHeight="1">
      <c r="A4194" s="3" t="s">
        <v>4419</v>
      </c>
      <c r="B4194" s="4" t="s">
        <v>4419</v>
      </c>
      <c r="D4194" s="3" t="s">
        <v>101</v>
      </c>
      <c r="G4194" s="4">
        <v>14.0</v>
      </c>
      <c r="I4194" s="4"/>
      <c r="J4194" s="4"/>
      <c r="K4194" s="4"/>
      <c r="L4194" s="4"/>
      <c r="O4194" s="6">
        <f t="shared" si="2"/>
        <v>14</v>
      </c>
      <c r="P4194" s="3" t="s">
        <v>144</v>
      </c>
      <c r="Q4194" s="3" t="str">
        <f t="shared" si="3"/>
        <v>LC DINING TABLES</v>
      </c>
      <c r="R4194" s="3">
        <f t="shared" si="4"/>
        <v>14</v>
      </c>
      <c r="S4194" s="3" t="str">
        <f t="shared" si="5"/>
        <v/>
      </c>
      <c r="T4194" s="7">
        <f t="shared" si="6"/>
        <v>14</v>
      </c>
      <c r="U4194" s="8"/>
      <c r="V4194" s="3" t="str">
        <f t="shared" si="7"/>
        <v/>
      </c>
      <c r="AA4194" s="5"/>
      <c r="AH4194" s="5"/>
      <c r="AO4194" s="5"/>
      <c r="AV4194" s="5"/>
    </row>
    <row r="4195" ht="15.75" customHeight="1">
      <c r="A4195" s="3" t="s">
        <v>4418</v>
      </c>
      <c r="B4195" s="4" t="s">
        <v>4418</v>
      </c>
      <c r="D4195" s="3" t="s">
        <v>101</v>
      </c>
      <c r="G4195" s="4">
        <v>14.0</v>
      </c>
      <c r="I4195" s="4"/>
      <c r="J4195" s="4"/>
      <c r="K4195" s="4"/>
      <c r="L4195" s="4"/>
      <c r="O4195" s="6">
        <f t="shared" si="2"/>
        <v>14</v>
      </c>
      <c r="P4195" s="3" t="s">
        <v>144</v>
      </c>
      <c r="Q4195" s="3" t="str">
        <f t="shared" si="3"/>
        <v>LC DINING TABLES</v>
      </c>
      <c r="R4195" s="3">
        <f t="shared" si="4"/>
        <v>14</v>
      </c>
      <c r="S4195" s="3" t="str">
        <f t="shared" si="5"/>
        <v/>
      </c>
      <c r="T4195" s="7">
        <f t="shared" si="6"/>
        <v>14</v>
      </c>
      <c r="U4195" s="8"/>
      <c r="V4195" s="3" t="str">
        <f t="shared" si="7"/>
        <v/>
      </c>
      <c r="AA4195" s="5"/>
      <c r="AH4195" s="5"/>
      <c r="AO4195" s="5"/>
      <c r="AV4195" s="5"/>
    </row>
    <row r="4196" ht="15.75" customHeight="1">
      <c r="A4196" s="3" t="s">
        <v>4420</v>
      </c>
      <c r="B4196" s="4" t="s">
        <v>4420</v>
      </c>
      <c r="D4196" s="3" t="s">
        <v>101</v>
      </c>
      <c r="G4196" s="4">
        <v>0.0</v>
      </c>
      <c r="I4196" s="4"/>
      <c r="J4196" s="4"/>
      <c r="K4196" s="4"/>
      <c r="L4196" s="4"/>
      <c r="M4196" s="5">
        <v>45272.0</v>
      </c>
      <c r="N4196" s="3">
        <v>10.0</v>
      </c>
      <c r="O4196" s="6">
        <f t="shared" si="2"/>
        <v>0</v>
      </c>
      <c r="P4196" s="3" t="s">
        <v>255</v>
      </c>
      <c r="Q4196" s="3" t="str">
        <f t="shared" si="3"/>
        <v>LC SOFA</v>
      </c>
      <c r="R4196" s="3">
        <f t="shared" si="4"/>
        <v>0</v>
      </c>
      <c r="S4196" s="3" t="str">
        <f t="shared" si="5"/>
        <v/>
      </c>
      <c r="T4196" s="7">
        <f t="shared" si="6"/>
        <v>0</v>
      </c>
      <c r="U4196" s="8"/>
      <c r="V4196" s="3">
        <f t="shared" si="7"/>
        <v>10</v>
      </c>
      <c r="AA4196" s="5"/>
      <c r="AH4196" s="5"/>
      <c r="AO4196" s="5"/>
      <c r="AV4196" s="5"/>
    </row>
    <row r="4197" ht="15.75" customHeight="1">
      <c r="A4197" s="3" t="s">
        <v>4421</v>
      </c>
      <c r="B4197" s="4" t="s">
        <v>4421</v>
      </c>
      <c r="D4197" s="3" t="s">
        <v>101</v>
      </c>
      <c r="G4197" s="4">
        <v>0.0</v>
      </c>
      <c r="I4197" s="4"/>
      <c r="J4197" s="4"/>
      <c r="K4197" s="4"/>
      <c r="L4197" s="4"/>
      <c r="M4197" s="5">
        <v>45272.0</v>
      </c>
      <c r="N4197" s="3">
        <v>14.0</v>
      </c>
      <c r="O4197" s="6">
        <f t="shared" si="2"/>
        <v>0</v>
      </c>
      <c r="P4197" s="3" t="s">
        <v>255</v>
      </c>
      <c r="Q4197" s="3" t="str">
        <f t="shared" si="3"/>
        <v>LC SOFA</v>
      </c>
      <c r="R4197" s="3">
        <f t="shared" si="4"/>
        <v>0</v>
      </c>
      <c r="S4197" s="3" t="str">
        <f t="shared" si="5"/>
        <v/>
      </c>
      <c r="T4197" s="7">
        <f t="shared" si="6"/>
        <v>0</v>
      </c>
      <c r="U4197" s="8"/>
      <c r="V4197" s="3">
        <f t="shared" si="7"/>
        <v>14</v>
      </c>
      <c r="AA4197" s="5"/>
      <c r="AH4197" s="5"/>
      <c r="AO4197" s="5"/>
      <c r="AV4197" s="5"/>
    </row>
    <row r="4198" ht="15.75" customHeight="1">
      <c r="A4198" s="3" t="s">
        <v>4422</v>
      </c>
      <c r="B4198" s="4" t="s">
        <v>4422</v>
      </c>
      <c r="D4198" s="3" t="s">
        <v>101</v>
      </c>
      <c r="G4198" s="4">
        <v>0.0</v>
      </c>
      <c r="H4198" s="3">
        <v>4.0</v>
      </c>
      <c r="I4198" s="4"/>
      <c r="J4198" s="4"/>
      <c r="K4198" s="4"/>
      <c r="L4198" s="4"/>
      <c r="M4198" s="5">
        <v>45264.0</v>
      </c>
      <c r="O4198" s="6">
        <f t="shared" si="2"/>
        <v>0</v>
      </c>
      <c r="P4198" s="3" t="s">
        <v>108</v>
      </c>
      <c r="Q4198" s="3" t="str">
        <f t="shared" si="3"/>
        <v>LC DINING CHAIRS</v>
      </c>
      <c r="R4198" s="3">
        <f t="shared" si="4"/>
        <v>0</v>
      </c>
      <c r="S4198" s="3">
        <f t="shared" si="5"/>
        <v>4</v>
      </c>
      <c r="T4198" s="7">
        <f t="shared" si="6"/>
        <v>0</v>
      </c>
      <c r="U4198" s="8"/>
      <c r="V4198" s="3" t="str">
        <f t="shared" si="7"/>
        <v/>
      </c>
      <c r="AA4198" s="5"/>
      <c r="AH4198" s="5"/>
      <c r="AO4198" s="5"/>
      <c r="AV4198" s="5"/>
    </row>
    <row r="4199" ht="15.75" customHeight="1">
      <c r="A4199" s="3" t="s">
        <v>4423</v>
      </c>
      <c r="B4199" s="4" t="s">
        <v>4423</v>
      </c>
      <c r="D4199" s="3" t="s">
        <v>101</v>
      </c>
      <c r="G4199" s="4">
        <v>0.0</v>
      </c>
      <c r="H4199" s="3">
        <v>4.0</v>
      </c>
      <c r="I4199" s="4"/>
      <c r="J4199" s="4"/>
      <c r="K4199" s="4"/>
      <c r="L4199" s="4"/>
      <c r="M4199" s="5">
        <v>45264.0</v>
      </c>
      <c r="O4199" s="6">
        <f t="shared" si="2"/>
        <v>0</v>
      </c>
      <c r="P4199" s="3" t="s">
        <v>108</v>
      </c>
      <c r="Q4199" s="3" t="str">
        <f t="shared" si="3"/>
        <v>LC DINING CHAIRS</v>
      </c>
      <c r="R4199" s="3">
        <f t="shared" si="4"/>
        <v>0</v>
      </c>
      <c r="S4199" s="3">
        <f t="shared" si="5"/>
        <v>4</v>
      </c>
      <c r="T4199" s="7">
        <f t="shared" si="6"/>
        <v>0</v>
      </c>
      <c r="U4199" s="8"/>
      <c r="V4199" s="3" t="str">
        <f t="shared" si="7"/>
        <v/>
      </c>
      <c r="AA4199" s="5"/>
      <c r="AH4199" s="5"/>
      <c r="AO4199" s="5"/>
      <c r="AV4199" s="5"/>
    </row>
    <row r="4200" ht="15.75" customHeight="1">
      <c r="A4200" s="3" t="s">
        <v>4424</v>
      </c>
      <c r="B4200" s="4" t="s">
        <v>4424</v>
      </c>
      <c r="D4200" s="3" t="s">
        <v>101</v>
      </c>
      <c r="G4200" s="4">
        <v>0.0</v>
      </c>
      <c r="H4200" s="3">
        <v>4.0</v>
      </c>
      <c r="I4200" s="4"/>
      <c r="J4200" s="4"/>
      <c r="K4200" s="4"/>
      <c r="L4200" s="4"/>
      <c r="M4200" s="5">
        <v>45264.0</v>
      </c>
      <c r="O4200" s="6">
        <f t="shared" si="2"/>
        <v>0</v>
      </c>
      <c r="P4200" s="3" t="s">
        <v>108</v>
      </c>
      <c r="Q4200" s="3" t="str">
        <f t="shared" si="3"/>
        <v>LC DINING CHAIRS</v>
      </c>
      <c r="R4200" s="3">
        <f t="shared" si="4"/>
        <v>0</v>
      </c>
      <c r="S4200" s="3">
        <f t="shared" si="5"/>
        <v>4</v>
      </c>
      <c r="T4200" s="7">
        <f t="shared" si="6"/>
        <v>0</v>
      </c>
      <c r="U4200" s="8"/>
      <c r="V4200" s="3" t="str">
        <f t="shared" si="7"/>
        <v/>
      </c>
      <c r="AA4200" s="5"/>
      <c r="AH4200" s="5"/>
      <c r="AO4200" s="5"/>
      <c r="AV4200" s="5"/>
    </row>
    <row r="4201" ht="15.75" customHeight="1">
      <c r="A4201" s="3" t="s">
        <v>4425</v>
      </c>
      <c r="B4201" s="4" t="s">
        <v>4425</v>
      </c>
      <c r="D4201" s="3" t="s">
        <v>101</v>
      </c>
      <c r="G4201" s="4">
        <v>0.0</v>
      </c>
      <c r="H4201" s="3">
        <v>4.0</v>
      </c>
      <c r="I4201" s="4"/>
      <c r="J4201" s="4"/>
      <c r="K4201" s="4"/>
      <c r="L4201" s="4"/>
      <c r="M4201" s="5">
        <v>45264.0</v>
      </c>
      <c r="O4201" s="6">
        <f t="shared" si="2"/>
        <v>0</v>
      </c>
      <c r="P4201" s="3" t="s">
        <v>108</v>
      </c>
      <c r="Q4201" s="3" t="str">
        <f t="shared" si="3"/>
        <v>LC DINING CHAIRS</v>
      </c>
      <c r="R4201" s="3">
        <f t="shared" si="4"/>
        <v>0</v>
      </c>
      <c r="S4201" s="3">
        <f t="shared" si="5"/>
        <v>4</v>
      </c>
      <c r="T4201" s="7">
        <f t="shared" si="6"/>
        <v>0</v>
      </c>
      <c r="U4201" s="8"/>
      <c r="V4201" s="3" t="str">
        <f t="shared" si="7"/>
        <v/>
      </c>
      <c r="AA4201" s="5"/>
      <c r="AH4201" s="5"/>
      <c r="AO4201" s="5"/>
      <c r="AV4201" s="5"/>
    </row>
    <row r="4202" ht="15.75" customHeight="1">
      <c r="A4202" s="3" t="s">
        <v>4426</v>
      </c>
      <c r="B4202" s="4" t="s">
        <v>4426</v>
      </c>
      <c r="D4202" s="3" t="s">
        <v>101</v>
      </c>
      <c r="G4202" s="4">
        <v>0.0</v>
      </c>
      <c r="H4202" s="3">
        <v>4.0</v>
      </c>
      <c r="I4202" s="4"/>
      <c r="J4202" s="4"/>
      <c r="K4202" s="4"/>
      <c r="L4202" s="4"/>
      <c r="M4202" s="5">
        <v>45264.0</v>
      </c>
      <c r="O4202" s="6">
        <f t="shared" si="2"/>
        <v>0</v>
      </c>
      <c r="P4202" s="3" t="s">
        <v>108</v>
      </c>
      <c r="Q4202" s="3" t="str">
        <f t="shared" si="3"/>
        <v>LC DINING CHAIRS</v>
      </c>
      <c r="R4202" s="3">
        <f t="shared" si="4"/>
        <v>0</v>
      </c>
      <c r="S4202" s="3">
        <f t="shared" si="5"/>
        <v>4</v>
      </c>
      <c r="T4202" s="7">
        <f t="shared" si="6"/>
        <v>0</v>
      </c>
      <c r="U4202" s="8"/>
      <c r="V4202" s="3" t="str">
        <f t="shared" si="7"/>
        <v/>
      </c>
      <c r="AA4202" s="5"/>
      <c r="AH4202" s="5"/>
      <c r="AO4202" s="5"/>
      <c r="AV4202" s="5"/>
    </row>
    <row r="4203" ht="15.75" customHeight="1">
      <c r="A4203" s="3" t="s">
        <v>4427</v>
      </c>
      <c r="B4203" s="4" t="s">
        <v>4427</v>
      </c>
      <c r="D4203" s="3" t="s">
        <v>101</v>
      </c>
      <c r="G4203" s="4">
        <v>0.0</v>
      </c>
      <c r="H4203" s="3">
        <v>4.0</v>
      </c>
      <c r="I4203" s="4"/>
      <c r="J4203" s="4"/>
      <c r="K4203" s="4"/>
      <c r="L4203" s="4"/>
      <c r="M4203" s="5">
        <v>45264.0</v>
      </c>
      <c r="O4203" s="6">
        <f t="shared" si="2"/>
        <v>0</v>
      </c>
      <c r="P4203" s="3" t="s">
        <v>108</v>
      </c>
      <c r="Q4203" s="3" t="str">
        <f t="shared" si="3"/>
        <v>LC DINING CHAIRS</v>
      </c>
      <c r="R4203" s="3">
        <f t="shared" si="4"/>
        <v>0</v>
      </c>
      <c r="S4203" s="3">
        <f t="shared" si="5"/>
        <v>4</v>
      </c>
      <c r="T4203" s="7">
        <f t="shared" si="6"/>
        <v>0</v>
      </c>
      <c r="U4203" s="8"/>
      <c r="V4203" s="3" t="str">
        <f t="shared" si="7"/>
        <v/>
      </c>
      <c r="AA4203" s="5"/>
      <c r="AH4203" s="5"/>
      <c r="AO4203" s="5"/>
      <c r="AV4203" s="5"/>
    </row>
    <row r="4204" ht="15.75" customHeight="1">
      <c r="A4204" s="3" t="s">
        <v>4428</v>
      </c>
      <c r="B4204" s="4" t="s">
        <v>4428</v>
      </c>
      <c r="D4204" s="3" t="s">
        <v>101</v>
      </c>
      <c r="G4204" s="4">
        <v>0.0</v>
      </c>
      <c r="I4204" s="4"/>
      <c r="J4204" s="4"/>
      <c r="K4204" s="4"/>
      <c r="L4204" s="4"/>
      <c r="O4204" s="6">
        <f t="shared" si="2"/>
        <v>0</v>
      </c>
      <c r="P4204" s="3" t="s">
        <v>102</v>
      </c>
      <c r="Q4204" s="3" t="str">
        <f t="shared" si="3"/>
        <v>OD</v>
      </c>
      <c r="R4204" s="3">
        <f t="shared" si="4"/>
        <v>0</v>
      </c>
      <c r="S4204" s="3" t="str">
        <f t="shared" si="5"/>
        <v/>
      </c>
      <c r="T4204" s="7">
        <f t="shared" si="6"/>
        <v>0</v>
      </c>
      <c r="U4204" s="8"/>
      <c r="V4204" s="3" t="str">
        <f t="shared" si="7"/>
        <v/>
      </c>
      <c r="AA4204" s="5"/>
      <c r="AH4204" s="5"/>
      <c r="AO4204" s="5"/>
      <c r="AV4204" s="5"/>
    </row>
    <row r="4205" ht="15.75" customHeight="1">
      <c r="A4205" s="3" t="s">
        <v>4429</v>
      </c>
      <c r="B4205" s="4" t="s">
        <v>4429</v>
      </c>
      <c r="D4205" s="3" t="s">
        <v>101</v>
      </c>
      <c r="G4205" s="4">
        <v>0.0</v>
      </c>
      <c r="I4205" s="4"/>
      <c r="J4205" s="4"/>
      <c r="K4205" s="4"/>
      <c r="L4205" s="4"/>
      <c r="M4205" s="5">
        <v>45273.0</v>
      </c>
      <c r="N4205" s="3">
        <v>20.0</v>
      </c>
      <c r="O4205" s="6">
        <f t="shared" si="2"/>
        <v>0</v>
      </c>
      <c r="P4205" s="3" t="s">
        <v>102</v>
      </c>
      <c r="Q4205" s="3" t="str">
        <f t="shared" si="3"/>
        <v>OD</v>
      </c>
      <c r="R4205" s="3">
        <f t="shared" si="4"/>
        <v>0</v>
      </c>
      <c r="S4205" s="3" t="str">
        <f t="shared" si="5"/>
        <v/>
      </c>
      <c r="T4205" s="7">
        <f t="shared" si="6"/>
        <v>0</v>
      </c>
      <c r="U4205" s="8"/>
      <c r="V4205" s="3">
        <f t="shared" si="7"/>
        <v>20</v>
      </c>
      <c r="AA4205" s="5"/>
      <c r="AH4205" s="5"/>
      <c r="AO4205" s="5"/>
      <c r="AV4205" s="5"/>
    </row>
    <row r="4206" ht="15.75" customHeight="1">
      <c r="A4206" s="3" t="s">
        <v>4430</v>
      </c>
      <c r="B4206" s="4" t="s">
        <v>4430</v>
      </c>
      <c r="D4206" s="3" t="s">
        <v>101</v>
      </c>
      <c r="G4206" s="4">
        <v>0.0</v>
      </c>
      <c r="I4206" s="4"/>
      <c r="J4206" s="4"/>
      <c r="K4206" s="4"/>
      <c r="L4206" s="4"/>
      <c r="M4206" s="5">
        <v>45273.0</v>
      </c>
      <c r="N4206" s="3">
        <v>20.0</v>
      </c>
      <c r="O4206" s="6">
        <f t="shared" si="2"/>
        <v>0</v>
      </c>
      <c r="P4206" s="3" t="s">
        <v>102</v>
      </c>
      <c r="Q4206" s="3" t="str">
        <f t="shared" si="3"/>
        <v>OD</v>
      </c>
      <c r="R4206" s="3">
        <f t="shared" si="4"/>
        <v>0</v>
      </c>
      <c r="S4206" s="3" t="str">
        <f t="shared" si="5"/>
        <v/>
      </c>
      <c r="T4206" s="7">
        <f t="shared" si="6"/>
        <v>0</v>
      </c>
      <c r="U4206" s="8"/>
      <c r="V4206" s="3">
        <f t="shared" si="7"/>
        <v>20</v>
      </c>
      <c r="AA4206" s="5"/>
      <c r="AH4206" s="5"/>
      <c r="AO4206" s="5"/>
      <c r="AV4206" s="5"/>
    </row>
    <row r="4207" ht="15.75" customHeight="1">
      <c r="A4207" s="3" t="s">
        <v>4431</v>
      </c>
      <c r="B4207" s="4" t="s">
        <v>4431</v>
      </c>
      <c r="D4207" s="3" t="s">
        <v>101</v>
      </c>
      <c r="G4207" s="4">
        <v>46.0</v>
      </c>
      <c r="I4207" s="4">
        <v>0.0</v>
      </c>
      <c r="J4207" s="4">
        <v>21.0</v>
      </c>
      <c r="K4207" s="4">
        <v>0.0</v>
      </c>
      <c r="L4207" s="4">
        <v>0.0</v>
      </c>
      <c r="O4207" s="6">
        <f t="shared" si="2"/>
        <v>46</v>
      </c>
      <c r="P4207" s="3" t="s">
        <v>108</v>
      </c>
      <c r="Q4207" s="3" t="str">
        <f t="shared" si="3"/>
        <v>LC DINING CHAIRS</v>
      </c>
      <c r="R4207" s="3">
        <f t="shared" si="4"/>
        <v>46</v>
      </c>
      <c r="S4207" s="3" t="str">
        <f t="shared" si="5"/>
        <v/>
      </c>
      <c r="T4207" s="7">
        <f t="shared" si="6"/>
        <v>46</v>
      </c>
      <c r="U4207" s="8"/>
      <c r="V4207" s="3" t="str">
        <f t="shared" si="7"/>
        <v/>
      </c>
      <c r="AA4207" s="5"/>
      <c r="AH4207" s="5"/>
      <c r="AO4207" s="5"/>
      <c r="AV4207" s="5"/>
    </row>
    <row r="4208" ht="15.75" customHeight="1">
      <c r="A4208" s="3" t="s">
        <v>4432</v>
      </c>
      <c r="B4208" s="4" t="s">
        <v>4432</v>
      </c>
      <c r="D4208" s="3" t="s">
        <v>101</v>
      </c>
      <c r="G4208" s="4">
        <v>50.0</v>
      </c>
      <c r="I4208" s="4">
        <v>0.0</v>
      </c>
      <c r="J4208" s="4">
        <v>23.0</v>
      </c>
      <c r="K4208" s="4">
        <v>0.0</v>
      </c>
      <c r="L4208" s="4">
        <v>0.0</v>
      </c>
      <c r="O4208" s="6">
        <f t="shared" si="2"/>
        <v>50</v>
      </c>
      <c r="P4208" s="3" t="s">
        <v>108</v>
      </c>
      <c r="Q4208" s="3" t="str">
        <f t="shared" si="3"/>
        <v>LC DINING CHAIRS</v>
      </c>
      <c r="R4208" s="3">
        <f t="shared" si="4"/>
        <v>50</v>
      </c>
      <c r="S4208" s="3" t="str">
        <f t="shared" si="5"/>
        <v/>
      </c>
      <c r="T4208" s="7">
        <f t="shared" si="6"/>
        <v>50</v>
      </c>
      <c r="U4208" s="8"/>
      <c r="V4208" s="3" t="str">
        <f t="shared" si="7"/>
        <v/>
      </c>
      <c r="AA4208" s="5"/>
      <c r="AH4208" s="5"/>
      <c r="AO4208" s="5"/>
      <c r="AV4208" s="5"/>
    </row>
    <row r="4209" ht="15.75" customHeight="1">
      <c r="A4209" s="3" t="s">
        <v>4433</v>
      </c>
      <c r="B4209" s="4" t="s">
        <v>4433</v>
      </c>
      <c r="D4209" s="3" t="s">
        <v>101</v>
      </c>
      <c r="G4209" s="4">
        <v>0.0</v>
      </c>
      <c r="I4209" s="4"/>
      <c r="J4209" s="4"/>
      <c r="K4209" s="4"/>
      <c r="L4209" s="4"/>
      <c r="O4209" s="6">
        <f t="shared" si="2"/>
        <v>0</v>
      </c>
      <c r="P4209" s="3" t="s">
        <v>255</v>
      </c>
      <c r="Q4209" s="3" t="str">
        <f t="shared" si="3"/>
        <v>LC SOFA</v>
      </c>
      <c r="R4209" s="3">
        <f t="shared" si="4"/>
        <v>0</v>
      </c>
      <c r="S4209" s="3" t="str">
        <f t="shared" si="5"/>
        <v/>
      </c>
      <c r="T4209" s="7">
        <f t="shared" si="6"/>
        <v>0</v>
      </c>
      <c r="U4209" s="8"/>
      <c r="V4209" s="3" t="str">
        <f t="shared" si="7"/>
        <v/>
      </c>
      <c r="AA4209" s="5"/>
      <c r="AH4209" s="5"/>
      <c r="AO4209" s="5"/>
      <c r="AV4209" s="5"/>
    </row>
    <row r="4210" ht="15.75" customHeight="1">
      <c r="A4210" s="3" t="s">
        <v>4434</v>
      </c>
      <c r="B4210" s="4" t="s">
        <v>4434</v>
      </c>
      <c r="D4210" s="3" t="s">
        <v>101</v>
      </c>
      <c r="G4210" s="4">
        <v>0.0</v>
      </c>
      <c r="I4210" s="4"/>
      <c r="J4210" s="4"/>
      <c r="K4210" s="4"/>
      <c r="L4210" s="4"/>
      <c r="O4210" s="6">
        <f t="shared" si="2"/>
        <v>0</v>
      </c>
      <c r="P4210" s="3" t="s">
        <v>255</v>
      </c>
      <c r="Q4210" s="3" t="str">
        <f t="shared" si="3"/>
        <v>LC SOFA</v>
      </c>
      <c r="R4210" s="3">
        <f t="shared" si="4"/>
        <v>0</v>
      </c>
      <c r="S4210" s="3" t="str">
        <f t="shared" si="5"/>
        <v/>
      </c>
      <c r="T4210" s="7">
        <f t="shared" si="6"/>
        <v>0</v>
      </c>
      <c r="U4210" s="8"/>
      <c r="V4210" s="3" t="str">
        <f t="shared" si="7"/>
        <v/>
      </c>
      <c r="AA4210" s="5"/>
      <c r="AH4210" s="5"/>
      <c r="AO4210" s="5"/>
      <c r="AV4210" s="5"/>
    </row>
    <row r="4211" ht="15.75" customHeight="1">
      <c r="A4211" s="3" t="s">
        <v>4435</v>
      </c>
      <c r="B4211" s="4" t="s">
        <v>4435</v>
      </c>
      <c r="D4211" s="3" t="s">
        <v>101</v>
      </c>
      <c r="G4211" s="4">
        <v>0.0</v>
      </c>
      <c r="I4211" s="4"/>
      <c r="J4211" s="4"/>
      <c r="K4211" s="4"/>
      <c r="L4211" s="4"/>
      <c r="O4211" s="6">
        <f t="shared" si="2"/>
        <v>0</v>
      </c>
      <c r="P4211" s="3" t="s">
        <v>255</v>
      </c>
      <c r="Q4211" s="3" t="str">
        <f t="shared" si="3"/>
        <v>LC SOFA</v>
      </c>
      <c r="R4211" s="3">
        <f t="shared" si="4"/>
        <v>0</v>
      </c>
      <c r="S4211" s="3" t="str">
        <f t="shared" si="5"/>
        <v/>
      </c>
      <c r="T4211" s="7">
        <f t="shared" si="6"/>
        <v>0</v>
      </c>
      <c r="U4211" s="8"/>
      <c r="V4211" s="3" t="str">
        <f t="shared" si="7"/>
        <v/>
      </c>
      <c r="AA4211" s="5"/>
      <c r="AH4211" s="5"/>
      <c r="AO4211" s="5"/>
      <c r="AV4211" s="5"/>
    </row>
    <row r="4212" ht="15.75" customHeight="1">
      <c r="A4212" s="3" t="s">
        <v>4436</v>
      </c>
      <c r="B4212" s="4" t="s">
        <v>4436</v>
      </c>
      <c r="D4212" s="3" t="s">
        <v>101</v>
      </c>
      <c r="G4212" s="4">
        <v>1.0</v>
      </c>
      <c r="I4212" s="4"/>
      <c r="J4212" s="4"/>
      <c r="K4212" s="4"/>
      <c r="L4212" s="4"/>
      <c r="O4212" s="6">
        <f t="shared" si="2"/>
        <v>1</v>
      </c>
      <c r="P4212" s="3" t="s">
        <v>137</v>
      </c>
      <c r="Q4212" s="3" t="str">
        <f t="shared" si="3"/>
        <v>LC BARSTL</v>
      </c>
      <c r="R4212" s="3">
        <f t="shared" si="4"/>
        <v>1</v>
      </c>
      <c r="S4212" s="3" t="str">
        <f t="shared" si="5"/>
        <v/>
      </c>
      <c r="T4212" s="7">
        <f t="shared" si="6"/>
        <v>1</v>
      </c>
      <c r="U4212" s="8"/>
      <c r="V4212" s="3" t="str">
        <f t="shared" si="7"/>
        <v/>
      </c>
      <c r="AA4212" s="5"/>
      <c r="AH4212" s="5"/>
      <c r="AO4212" s="5"/>
      <c r="AV4212" s="5"/>
    </row>
    <row r="4213" ht="15.75" customHeight="1">
      <c r="A4213" s="3" t="s">
        <v>4437</v>
      </c>
      <c r="B4213" s="4" t="s">
        <v>4437</v>
      </c>
      <c r="D4213" s="3" t="s">
        <v>101</v>
      </c>
      <c r="G4213" s="4">
        <v>1.0</v>
      </c>
      <c r="I4213" s="4"/>
      <c r="J4213" s="4"/>
      <c r="K4213" s="4"/>
      <c r="L4213" s="4"/>
      <c r="O4213" s="6">
        <f t="shared" si="2"/>
        <v>1</v>
      </c>
      <c r="P4213" s="3" t="s">
        <v>137</v>
      </c>
      <c r="Q4213" s="3" t="str">
        <f t="shared" si="3"/>
        <v>LC BARSTL</v>
      </c>
      <c r="R4213" s="3">
        <f t="shared" si="4"/>
        <v>1</v>
      </c>
      <c r="S4213" s="3" t="str">
        <f t="shared" si="5"/>
        <v/>
      </c>
      <c r="T4213" s="7">
        <f t="shared" si="6"/>
        <v>1</v>
      </c>
      <c r="U4213" s="8"/>
      <c r="V4213" s="3" t="str">
        <f t="shared" si="7"/>
        <v/>
      </c>
      <c r="AA4213" s="5"/>
      <c r="AH4213" s="5"/>
      <c r="AO4213" s="5"/>
      <c r="AV4213" s="5"/>
    </row>
    <row r="4214" ht="15.75" customHeight="1">
      <c r="A4214" s="3" t="s">
        <v>4438</v>
      </c>
      <c r="B4214" s="4" t="s">
        <v>4438</v>
      </c>
      <c r="D4214" s="3" t="s">
        <v>101</v>
      </c>
      <c r="G4214" s="4">
        <v>1.0</v>
      </c>
      <c r="I4214" s="4"/>
      <c r="J4214" s="4"/>
      <c r="K4214" s="4"/>
      <c r="L4214" s="4"/>
      <c r="O4214" s="6">
        <f t="shared" si="2"/>
        <v>1</v>
      </c>
      <c r="P4214" s="3" t="s">
        <v>137</v>
      </c>
      <c r="Q4214" s="3" t="str">
        <f t="shared" si="3"/>
        <v>LC BARSTL</v>
      </c>
      <c r="R4214" s="3">
        <f t="shared" si="4"/>
        <v>1</v>
      </c>
      <c r="S4214" s="3" t="str">
        <f t="shared" si="5"/>
        <v/>
      </c>
      <c r="T4214" s="7">
        <f t="shared" si="6"/>
        <v>1</v>
      </c>
      <c r="U4214" s="8"/>
      <c r="V4214" s="3" t="str">
        <f t="shared" si="7"/>
        <v/>
      </c>
      <c r="AA4214" s="5"/>
      <c r="AH4214" s="5"/>
      <c r="AO4214" s="5"/>
      <c r="AV4214" s="5"/>
    </row>
    <row r="4215" ht="15.75" customHeight="1">
      <c r="A4215" s="3" t="s">
        <v>4439</v>
      </c>
      <c r="B4215" s="4" t="s">
        <v>4439</v>
      </c>
      <c r="D4215" s="3" t="s">
        <v>101</v>
      </c>
      <c r="G4215" s="4">
        <v>1.0</v>
      </c>
      <c r="I4215" s="4"/>
      <c r="J4215" s="4"/>
      <c r="K4215" s="4"/>
      <c r="L4215" s="4"/>
      <c r="O4215" s="6">
        <f t="shared" si="2"/>
        <v>1</v>
      </c>
      <c r="P4215" s="3" t="s">
        <v>137</v>
      </c>
      <c r="Q4215" s="3" t="str">
        <f t="shared" si="3"/>
        <v>LC BARSTL</v>
      </c>
      <c r="R4215" s="3">
        <f t="shared" si="4"/>
        <v>1</v>
      </c>
      <c r="S4215" s="3" t="str">
        <f t="shared" si="5"/>
        <v/>
      </c>
      <c r="T4215" s="7">
        <f t="shared" si="6"/>
        <v>1</v>
      </c>
      <c r="U4215" s="8"/>
      <c r="V4215" s="3" t="str">
        <f t="shared" si="7"/>
        <v/>
      </c>
      <c r="AA4215" s="5"/>
      <c r="AH4215" s="5"/>
      <c r="AO4215" s="5"/>
      <c r="AV4215" s="5"/>
    </row>
    <row r="4216" ht="15.75" customHeight="1">
      <c r="A4216" s="3" t="s">
        <v>4440</v>
      </c>
      <c r="B4216" s="4" t="s">
        <v>4440</v>
      </c>
      <c r="D4216" s="3" t="s">
        <v>101</v>
      </c>
      <c r="G4216" s="4">
        <v>0.0</v>
      </c>
      <c r="I4216" s="4"/>
      <c r="J4216" s="4"/>
      <c r="K4216" s="4"/>
      <c r="L4216" s="4"/>
      <c r="O4216" s="6">
        <f t="shared" si="2"/>
        <v>0</v>
      </c>
      <c r="P4216" s="3" t="s">
        <v>108</v>
      </c>
      <c r="Q4216" s="3" t="str">
        <f t="shared" si="3"/>
        <v>LC DINING CHAIRS</v>
      </c>
      <c r="R4216" s="3">
        <f t="shared" si="4"/>
        <v>0</v>
      </c>
      <c r="S4216" s="3" t="str">
        <f t="shared" si="5"/>
        <v/>
      </c>
      <c r="T4216" s="7">
        <f t="shared" si="6"/>
        <v>0</v>
      </c>
      <c r="U4216" s="8"/>
      <c r="V4216" s="3" t="str">
        <f t="shared" si="7"/>
        <v/>
      </c>
      <c r="AA4216" s="5"/>
      <c r="AH4216" s="5"/>
      <c r="AO4216" s="5"/>
      <c r="AV4216" s="5"/>
    </row>
    <row r="4217" ht="15.75" customHeight="1">
      <c r="A4217" s="3" t="s">
        <v>4441</v>
      </c>
      <c r="B4217" s="4" t="s">
        <v>4441</v>
      </c>
      <c r="D4217" s="3" t="s">
        <v>101</v>
      </c>
      <c r="G4217" s="4">
        <v>0.0</v>
      </c>
      <c r="I4217" s="4"/>
      <c r="J4217" s="4"/>
      <c r="K4217" s="4"/>
      <c r="L4217" s="4"/>
      <c r="O4217" s="6">
        <f t="shared" si="2"/>
        <v>0</v>
      </c>
      <c r="P4217" s="3" t="s">
        <v>108</v>
      </c>
      <c r="Q4217" s="3" t="str">
        <f t="shared" si="3"/>
        <v>LC DINING CHAIRS</v>
      </c>
      <c r="R4217" s="3">
        <f t="shared" si="4"/>
        <v>0</v>
      </c>
      <c r="S4217" s="3" t="str">
        <f t="shared" si="5"/>
        <v/>
      </c>
      <c r="T4217" s="7">
        <f t="shared" si="6"/>
        <v>0</v>
      </c>
      <c r="U4217" s="8"/>
      <c r="V4217" s="3" t="str">
        <f t="shared" si="7"/>
        <v/>
      </c>
      <c r="AA4217" s="5"/>
      <c r="AH4217" s="5"/>
      <c r="AO4217" s="5"/>
      <c r="AV4217" s="5"/>
    </row>
    <row r="4218" ht="15.75" customHeight="1">
      <c r="A4218" s="3" t="s">
        <v>4442</v>
      </c>
      <c r="B4218" s="4" t="s">
        <v>4442</v>
      </c>
      <c r="D4218" s="3" t="s">
        <v>101</v>
      </c>
      <c r="G4218" s="4">
        <v>0.0</v>
      </c>
      <c r="I4218" s="4"/>
      <c r="J4218" s="4"/>
      <c r="K4218" s="4"/>
      <c r="L4218" s="4"/>
      <c r="O4218" s="6">
        <f t="shared" si="2"/>
        <v>0</v>
      </c>
      <c r="P4218" s="3" t="s">
        <v>255</v>
      </c>
      <c r="Q4218" s="3" t="str">
        <f t="shared" si="3"/>
        <v>LC SOFA</v>
      </c>
      <c r="R4218" s="3">
        <f t="shared" si="4"/>
        <v>0</v>
      </c>
      <c r="S4218" s="3" t="str">
        <f t="shared" si="5"/>
        <v/>
      </c>
      <c r="T4218" s="7">
        <f t="shared" si="6"/>
        <v>0</v>
      </c>
      <c r="U4218" s="8"/>
      <c r="V4218" s="3" t="str">
        <f t="shared" si="7"/>
        <v/>
      </c>
      <c r="AA4218" s="5"/>
      <c r="AH4218" s="5"/>
      <c r="AO4218" s="5"/>
      <c r="AV4218" s="5"/>
    </row>
    <row r="4219" ht="15.75" customHeight="1">
      <c r="A4219" s="3" t="s">
        <v>4443</v>
      </c>
      <c r="B4219" s="4" t="s">
        <v>4443</v>
      </c>
      <c r="D4219" s="3" t="s">
        <v>101</v>
      </c>
      <c r="G4219" s="4">
        <v>0.0</v>
      </c>
      <c r="I4219" s="4"/>
      <c r="J4219" s="4"/>
      <c r="K4219" s="4"/>
      <c r="L4219" s="4"/>
      <c r="O4219" s="6">
        <f t="shared" si="2"/>
        <v>0</v>
      </c>
      <c r="P4219" s="3" t="s">
        <v>255</v>
      </c>
      <c r="Q4219" s="3" t="str">
        <f t="shared" si="3"/>
        <v>LC SOFA</v>
      </c>
      <c r="R4219" s="3">
        <f t="shared" si="4"/>
        <v>0</v>
      </c>
      <c r="S4219" s="3" t="str">
        <f t="shared" si="5"/>
        <v/>
      </c>
      <c r="T4219" s="7">
        <f t="shared" si="6"/>
        <v>0</v>
      </c>
      <c r="U4219" s="8"/>
      <c r="V4219" s="3" t="str">
        <f t="shared" si="7"/>
        <v/>
      </c>
      <c r="AA4219" s="5"/>
      <c r="AH4219" s="5"/>
      <c r="AO4219" s="5"/>
      <c r="AV4219" s="5"/>
    </row>
    <row r="4220" ht="15.75" customHeight="1">
      <c r="A4220" s="3" t="s">
        <v>4444</v>
      </c>
      <c r="B4220" s="4" t="s">
        <v>4444</v>
      </c>
      <c r="D4220" s="3" t="s">
        <v>101</v>
      </c>
      <c r="G4220" s="4">
        <v>0.0</v>
      </c>
      <c r="I4220" s="4"/>
      <c r="J4220" s="4"/>
      <c r="K4220" s="4"/>
      <c r="L4220" s="4"/>
      <c r="M4220" s="5">
        <v>45272.0</v>
      </c>
      <c r="N4220" s="3">
        <v>18.0</v>
      </c>
      <c r="O4220" s="6">
        <f t="shared" si="2"/>
        <v>0</v>
      </c>
      <c r="P4220" s="3" t="s">
        <v>255</v>
      </c>
      <c r="Q4220" s="3" t="str">
        <f t="shared" si="3"/>
        <v>LC SOFA</v>
      </c>
      <c r="R4220" s="3">
        <f t="shared" si="4"/>
        <v>0</v>
      </c>
      <c r="S4220" s="3" t="str">
        <f t="shared" si="5"/>
        <v/>
      </c>
      <c r="T4220" s="7">
        <f t="shared" si="6"/>
        <v>0</v>
      </c>
      <c r="U4220" s="8"/>
      <c r="V4220" s="3">
        <f t="shared" si="7"/>
        <v>18</v>
      </c>
      <c r="AA4220" s="5"/>
      <c r="AH4220" s="5"/>
      <c r="AO4220" s="5"/>
      <c r="AV4220" s="5"/>
    </row>
    <row r="4221" ht="15.75" customHeight="1">
      <c r="A4221" s="3" t="s">
        <v>4445</v>
      </c>
      <c r="B4221" s="4" t="s">
        <v>4445</v>
      </c>
      <c r="D4221" s="3" t="s">
        <v>101</v>
      </c>
      <c r="G4221" s="4">
        <v>0.0</v>
      </c>
      <c r="I4221" s="4"/>
      <c r="J4221" s="4"/>
      <c r="K4221" s="4"/>
      <c r="L4221" s="4"/>
      <c r="M4221" s="5">
        <v>45272.0</v>
      </c>
      <c r="N4221" s="3">
        <v>15.0</v>
      </c>
      <c r="O4221" s="6">
        <f t="shared" si="2"/>
        <v>0</v>
      </c>
      <c r="P4221" s="3" t="s">
        <v>255</v>
      </c>
      <c r="Q4221" s="3" t="str">
        <f t="shared" si="3"/>
        <v>LC SOFA</v>
      </c>
      <c r="R4221" s="3">
        <f t="shared" si="4"/>
        <v>0</v>
      </c>
      <c r="S4221" s="3" t="str">
        <f t="shared" si="5"/>
        <v/>
      </c>
      <c r="T4221" s="7">
        <f t="shared" si="6"/>
        <v>0</v>
      </c>
      <c r="U4221" s="8"/>
      <c r="V4221" s="3">
        <f t="shared" si="7"/>
        <v>15</v>
      </c>
      <c r="AA4221" s="5"/>
      <c r="AH4221" s="5"/>
      <c r="AO4221" s="5"/>
      <c r="AV4221" s="5"/>
    </row>
    <row r="4222" ht="15.75" customHeight="1">
      <c r="A4222" s="3" t="s">
        <v>4446</v>
      </c>
      <c r="B4222" s="4" t="s">
        <v>4446</v>
      </c>
      <c r="D4222" s="3" t="s">
        <v>101</v>
      </c>
      <c r="G4222" s="4">
        <v>0.0</v>
      </c>
      <c r="I4222" s="4"/>
      <c r="J4222" s="4"/>
      <c r="K4222" s="4"/>
      <c r="L4222" s="4"/>
      <c r="M4222" s="5">
        <v>45270.0</v>
      </c>
      <c r="N4222" s="3">
        <v>20.0</v>
      </c>
      <c r="O4222" s="6">
        <f t="shared" si="2"/>
        <v>0</v>
      </c>
      <c r="P4222" s="3" t="s">
        <v>137</v>
      </c>
      <c r="Q4222" s="3" t="str">
        <f t="shared" si="3"/>
        <v>LC BARSTL</v>
      </c>
      <c r="R4222" s="3">
        <f t="shared" si="4"/>
        <v>0</v>
      </c>
      <c r="S4222" s="3" t="str">
        <f t="shared" si="5"/>
        <v/>
      </c>
      <c r="T4222" s="7">
        <f t="shared" si="6"/>
        <v>0</v>
      </c>
      <c r="U4222" s="8"/>
      <c r="V4222" s="3">
        <f t="shared" si="7"/>
        <v>20</v>
      </c>
      <c r="AA4222" s="5"/>
      <c r="AH4222" s="5"/>
      <c r="AO4222" s="5"/>
      <c r="AV4222" s="5"/>
    </row>
    <row r="4223" ht="15.75" customHeight="1">
      <c r="A4223" s="3" t="s">
        <v>4447</v>
      </c>
      <c r="B4223" s="4" t="s">
        <v>4447</v>
      </c>
      <c r="D4223" s="3" t="s">
        <v>101</v>
      </c>
      <c r="G4223" s="4">
        <v>0.0</v>
      </c>
      <c r="I4223" s="4"/>
      <c r="J4223" s="4"/>
      <c r="K4223" s="4"/>
      <c r="L4223" s="4"/>
      <c r="M4223" s="5">
        <v>45270.0</v>
      </c>
      <c r="N4223" s="3">
        <v>20.0</v>
      </c>
      <c r="O4223" s="6">
        <f t="shared" si="2"/>
        <v>0</v>
      </c>
      <c r="P4223" s="3" t="s">
        <v>137</v>
      </c>
      <c r="Q4223" s="3" t="str">
        <f t="shared" si="3"/>
        <v>LC BARSTL</v>
      </c>
      <c r="R4223" s="3">
        <f t="shared" si="4"/>
        <v>0</v>
      </c>
      <c r="S4223" s="3" t="str">
        <f t="shared" si="5"/>
        <v/>
      </c>
      <c r="T4223" s="7">
        <f t="shared" si="6"/>
        <v>0</v>
      </c>
      <c r="U4223" s="8"/>
      <c r="V4223" s="3">
        <f t="shared" si="7"/>
        <v>20</v>
      </c>
      <c r="AA4223" s="5"/>
      <c r="AH4223" s="5"/>
      <c r="AO4223" s="5"/>
      <c r="AV4223" s="5"/>
    </row>
    <row r="4224" ht="15.75" customHeight="1">
      <c r="A4224" s="3" t="s">
        <v>4448</v>
      </c>
      <c r="B4224" s="4" t="s">
        <v>4448</v>
      </c>
      <c r="D4224" s="3" t="s">
        <v>101</v>
      </c>
      <c r="G4224" s="4">
        <v>0.0</v>
      </c>
      <c r="I4224" s="4"/>
      <c r="J4224" s="4"/>
      <c r="K4224" s="4"/>
      <c r="L4224" s="4"/>
      <c r="M4224" s="5">
        <v>45270.0</v>
      </c>
      <c r="N4224" s="3">
        <v>20.0</v>
      </c>
      <c r="O4224" s="6">
        <f t="shared" si="2"/>
        <v>0</v>
      </c>
      <c r="P4224" s="3" t="s">
        <v>137</v>
      </c>
      <c r="Q4224" s="3" t="str">
        <f t="shared" si="3"/>
        <v>LC BARSTL</v>
      </c>
      <c r="R4224" s="3">
        <f t="shared" si="4"/>
        <v>0</v>
      </c>
      <c r="S4224" s="3" t="str">
        <f t="shared" si="5"/>
        <v/>
      </c>
      <c r="T4224" s="7">
        <f t="shared" si="6"/>
        <v>0</v>
      </c>
      <c r="U4224" s="8"/>
      <c r="V4224" s="3">
        <f t="shared" si="7"/>
        <v>20</v>
      </c>
      <c r="AA4224" s="5"/>
      <c r="AH4224" s="5"/>
      <c r="AO4224" s="5"/>
      <c r="AV4224" s="5"/>
    </row>
    <row r="4225" ht="15.75" customHeight="1">
      <c r="A4225" s="3" t="s">
        <v>4449</v>
      </c>
      <c r="B4225" s="4" t="s">
        <v>4449</v>
      </c>
      <c r="D4225" s="3" t="s">
        <v>101</v>
      </c>
      <c r="G4225" s="4">
        <v>0.0</v>
      </c>
      <c r="I4225" s="4"/>
      <c r="J4225" s="4"/>
      <c r="K4225" s="4"/>
      <c r="L4225" s="4"/>
      <c r="M4225" s="5">
        <v>45270.0</v>
      </c>
      <c r="N4225" s="3">
        <v>20.0</v>
      </c>
      <c r="O4225" s="6">
        <f t="shared" si="2"/>
        <v>0</v>
      </c>
      <c r="P4225" s="3" t="s">
        <v>137</v>
      </c>
      <c r="Q4225" s="3" t="str">
        <f t="shared" si="3"/>
        <v>LC BARSTL</v>
      </c>
      <c r="R4225" s="3">
        <f t="shared" si="4"/>
        <v>0</v>
      </c>
      <c r="S4225" s="3" t="str">
        <f t="shared" si="5"/>
        <v/>
      </c>
      <c r="T4225" s="7">
        <f t="shared" si="6"/>
        <v>0</v>
      </c>
      <c r="U4225" s="8"/>
      <c r="V4225" s="3">
        <f t="shared" si="7"/>
        <v>20</v>
      </c>
      <c r="AA4225" s="5"/>
      <c r="AH4225" s="5"/>
      <c r="AO4225" s="5"/>
      <c r="AV4225" s="5"/>
    </row>
    <row r="4226" ht="15.75" customHeight="1">
      <c r="A4226" s="3" t="s">
        <v>4450</v>
      </c>
      <c r="B4226" s="4" t="s">
        <v>4450</v>
      </c>
      <c r="D4226" s="3" t="s">
        <v>101</v>
      </c>
      <c r="G4226" s="4">
        <v>0.0</v>
      </c>
      <c r="I4226" s="4"/>
      <c r="J4226" s="4"/>
      <c r="K4226" s="4"/>
      <c r="L4226" s="4"/>
      <c r="O4226" s="6">
        <f t="shared" si="2"/>
        <v>0</v>
      </c>
      <c r="P4226" s="3" t="s">
        <v>108</v>
      </c>
      <c r="Q4226" s="3" t="str">
        <f t="shared" si="3"/>
        <v>LC DINING CHAIRS</v>
      </c>
      <c r="R4226" s="3">
        <f t="shared" si="4"/>
        <v>0</v>
      </c>
      <c r="S4226" s="3" t="str">
        <f t="shared" si="5"/>
        <v/>
      </c>
      <c r="T4226" s="7">
        <f t="shared" si="6"/>
        <v>0</v>
      </c>
      <c r="U4226" s="8"/>
      <c r="V4226" s="3" t="str">
        <f t="shared" si="7"/>
        <v/>
      </c>
      <c r="AA4226" s="5"/>
      <c r="AH4226" s="5"/>
      <c r="AO4226" s="5"/>
      <c r="AV4226" s="5"/>
    </row>
    <row r="4227" ht="15.75" customHeight="1">
      <c r="A4227" s="3" t="s">
        <v>4451</v>
      </c>
      <c r="B4227" s="4" t="s">
        <v>4451</v>
      </c>
      <c r="D4227" s="3" t="s">
        <v>101</v>
      </c>
      <c r="G4227" s="4">
        <v>0.0</v>
      </c>
      <c r="I4227" s="4"/>
      <c r="J4227" s="4"/>
      <c r="K4227" s="4"/>
      <c r="L4227" s="4"/>
      <c r="O4227" s="6">
        <f t="shared" si="2"/>
        <v>0</v>
      </c>
      <c r="P4227" s="3" t="s">
        <v>108</v>
      </c>
      <c r="Q4227" s="3" t="str">
        <f t="shared" si="3"/>
        <v>LC DINING CHAIRS</v>
      </c>
      <c r="R4227" s="3">
        <f t="shared" si="4"/>
        <v>0</v>
      </c>
      <c r="S4227" s="3" t="str">
        <f t="shared" si="5"/>
        <v/>
      </c>
      <c r="T4227" s="7">
        <f t="shared" si="6"/>
        <v>0</v>
      </c>
      <c r="U4227" s="8"/>
      <c r="V4227" s="3" t="str">
        <f t="shared" si="7"/>
        <v/>
      </c>
      <c r="AA4227" s="5"/>
      <c r="AH4227" s="5"/>
      <c r="AO4227" s="5"/>
      <c r="AV4227" s="5"/>
    </row>
    <row r="4228" ht="15.75" customHeight="1">
      <c r="A4228" s="3" t="s">
        <v>4452</v>
      </c>
      <c r="B4228" s="4" t="s">
        <v>4452</v>
      </c>
      <c r="D4228" s="3" t="s">
        <v>101</v>
      </c>
      <c r="G4228" s="4">
        <v>0.0</v>
      </c>
      <c r="I4228" s="4"/>
      <c r="J4228" s="4"/>
      <c r="K4228" s="4"/>
      <c r="L4228" s="4"/>
      <c r="O4228" s="6">
        <f t="shared" si="2"/>
        <v>0</v>
      </c>
      <c r="P4228" s="3" t="s">
        <v>108</v>
      </c>
      <c r="Q4228" s="3" t="str">
        <f t="shared" si="3"/>
        <v>LC DINING CHAIRS</v>
      </c>
      <c r="R4228" s="3">
        <f t="shared" si="4"/>
        <v>0</v>
      </c>
      <c r="S4228" s="3" t="str">
        <f t="shared" si="5"/>
        <v/>
      </c>
      <c r="T4228" s="7">
        <f t="shared" si="6"/>
        <v>0</v>
      </c>
      <c r="U4228" s="8"/>
      <c r="V4228" s="3" t="str">
        <f t="shared" si="7"/>
        <v/>
      </c>
      <c r="AA4228" s="5"/>
      <c r="AH4228" s="5"/>
      <c r="AO4228" s="5"/>
      <c r="AV4228" s="5"/>
    </row>
    <row r="4229" ht="15.75" customHeight="1">
      <c r="A4229" s="3" t="s">
        <v>4453</v>
      </c>
      <c r="B4229" s="4" t="s">
        <v>4453</v>
      </c>
      <c r="D4229" s="3" t="s">
        <v>101</v>
      </c>
      <c r="G4229" s="4">
        <v>0.0</v>
      </c>
      <c r="I4229" s="4"/>
      <c r="J4229" s="4"/>
      <c r="K4229" s="4"/>
      <c r="L4229" s="4"/>
      <c r="M4229" s="5">
        <v>45263.0</v>
      </c>
      <c r="N4229" s="3">
        <v>22.0</v>
      </c>
      <c r="O4229" s="6">
        <f t="shared" si="2"/>
        <v>0</v>
      </c>
      <c r="P4229" s="3" t="s">
        <v>102</v>
      </c>
      <c r="Q4229" s="3" t="str">
        <f t="shared" si="3"/>
        <v>OD</v>
      </c>
      <c r="R4229" s="3">
        <f t="shared" si="4"/>
        <v>0</v>
      </c>
      <c r="S4229" s="3" t="str">
        <f t="shared" si="5"/>
        <v/>
      </c>
      <c r="T4229" s="7">
        <f t="shared" si="6"/>
        <v>0</v>
      </c>
      <c r="U4229" s="8"/>
      <c r="V4229" s="3">
        <f t="shared" si="7"/>
        <v>22</v>
      </c>
      <c r="AA4229" s="5"/>
      <c r="AH4229" s="5"/>
      <c r="AO4229" s="5"/>
      <c r="AV4229" s="5"/>
    </row>
    <row r="4230" ht="15.75" customHeight="1">
      <c r="A4230" s="3" t="s">
        <v>4454</v>
      </c>
      <c r="B4230" s="4" t="s">
        <v>4454</v>
      </c>
      <c r="D4230" s="3" t="s">
        <v>101</v>
      </c>
      <c r="G4230" s="4">
        <v>0.0</v>
      </c>
      <c r="I4230" s="4"/>
      <c r="J4230" s="4"/>
      <c r="K4230" s="4"/>
      <c r="L4230" s="4"/>
      <c r="M4230" s="5">
        <v>45263.0</v>
      </c>
      <c r="N4230" s="3">
        <v>23.0</v>
      </c>
      <c r="O4230" s="6">
        <f t="shared" si="2"/>
        <v>0</v>
      </c>
      <c r="P4230" s="3" t="s">
        <v>102</v>
      </c>
      <c r="Q4230" s="3" t="str">
        <f t="shared" si="3"/>
        <v>OD</v>
      </c>
      <c r="R4230" s="3">
        <f t="shared" si="4"/>
        <v>0</v>
      </c>
      <c r="S4230" s="3" t="str">
        <f t="shared" si="5"/>
        <v/>
      </c>
      <c r="T4230" s="7">
        <f t="shared" si="6"/>
        <v>0</v>
      </c>
      <c r="U4230" s="8"/>
      <c r="V4230" s="3">
        <f t="shared" si="7"/>
        <v>23</v>
      </c>
      <c r="AA4230" s="5"/>
      <c r="AH4230" s="5"/>
      <c r="AO4230" s="5"/>
      <c r="AV4230" s="5"/>
    </row>
    <row r="4231" ht="15.75" customHeight="1">
      <c r="A4231" s="3" t="s">
        <v>4455</v>
      </c>
      <c r="B4231" s="4" t="s">
        <v>4455</v>
      </c>
      <c r="D4231" s="3" t="s">
        <v>101</v>
      </c>
      <c r="G4231" s="4">
        <v>0.0</v>
      </c>
      <c r="I4231" s="4"/>
      <c r="J4231" s="4"/>
      <c r="K4231" s="4"/>
      <c r="L4231" s="4"/>
      <c r="M4231" s="5">
        <v>45263.0</v>
      </c>
      <c r="N4231" s="3">
        <v>20.0</v>
      </c>
      <c r="O4231" s="6">
        <f t="shared" si="2"/>
        <v>0</v>
      </c>
      <c r="P4231" s="3" t="s">
        <v>102</v>
      </c>
      <c r="Q4231" s="3" t="str">
        <f t="shared" si="3"/>
        <v>OD</v>
      </c>
      <c r="R4231" s="3">
        <f t="shared" si="4"/>
        <v>0</v>
      </c>
      <c r="S4231" s="3" t="str">
        <f t="shared" si="5"/>
        <v/>
      </c>
      <c r="T4231" s="7">
        <f t="shared" si="6"/>
        <v>0</v>
      </c>
      <c r="U4231" s="8"/>
      <c r="V4231" s="3">
        <f t="shared" si="7"/>
        <v>20</v>
      </c>
      <c r="AA4231" s="5"/>
      <c r="AH4231" s="5"/>
      <c r="AO4231" s="5"/>
      <c r="AV4231" s="5"/>
    </row>
    <row r="4232" ht="15.75" customHeight="1">
      <c r="A4232" s="3" t="s">
        <v>4456</v>
      </c>
      <c r="B4232" s="4" t="s">
        <v>4456</v>
      </c>
      <c r="D4232" s="3" t="s">
        <v>101</v>
      </c>
      <c r="G4232" s="4">
        <v>0.0</v>
      </c>
      <c r="I4232" s="4"/>
      <c r="J4232" s="4"/>
      <c r="K4232" s="4"/>
      <c r="L4232" s="4"/>
      <c r="M4232" s="5">
        <v>45263.0</v>
      </c>
      <c r="N4232" s="3">
        <v>19.0</v>
      </c>
      <c r="O4232" s="6">
        <f t="shared" si="2"/>
        <v>0</v>
      </c>
      <c r="P4232" s="3" t="s">
        <v>102</v>
      </c>
      <c r="Q4232" s="3" t="str">
        <f t="shared" si="3"/>
        <v>OD</v>
      </c>
      <c r="R4232" s="3">
        <f t="shared" si="4"/>
        <v>0</v>
      </c>
      <c r="S4232" s="3" t="str">
        <f t="shared" si="5"/>
        <v/>
      </c>
      <c r="T4232" s="7">
        <f t="shared" si="6"/>
        <v>0</v>
      </c>
      <c r="U4232" s="8"/>
      <c r="V4232" s="3">
        <f t="shared" si="7"/>
        <v>19</v>
      </c>
      <c r="AA4232" s="5"/>
      <c r="AH4232" s="5"/>
      <c r="AO4232" s="5"/>
      <c r="AV4232" s="5"/>
    </row>
    <row r="4233" ht="15.75" customHeight="1">
      <c r="A4233" s="3" t="s">
        <v>4457</v>
      </c>
      <c r="B4233" s="4" t="s">
        <v>4457</v>
      </c>
      <c r="D4233" s="3" t="s">
        <v>101</v>
      </c>
      <c r="G4233" s="4">
        <v>0.0</v>
      </c>
      <c r="I4233" s="4"/>
      <c r="J4233" s="4"/>
      <c r="K4233" s="4"/>
      <c r="L4233" s="4"/>
      <c r="M4233" s="5">
        <v>45263.0</v>
      </c>
      <c r="N4233" s="3">
        <v>9.0</v>
      </c>
      <c r="O4233" s="6">
        <f t="shared" si="2"/>
        <v>0</v>
      </c>
      <c r="P4233" s="3" t="s">
        <v>102</v>
      </c>
      <c r="Q4233" s="3" t="str">
        <f t="shared" si="3"/>
        <v>OD</v>
      </c>
      <c r="R4233" s="3">
        <f t="shared" si="4"/>
        <v>0</v>
      </c>
      <c r="S4233" s="3" t="str">
        <f t="shared" si="5"/>
        <v/>
      </c>
      <c r="T4233" s="7">
        <f t="shared" si="6"/>
        <v>0</v>
      </c>
      <c r="U4233" s="8"/>
      <c r="V4233" s="3">
        <f t="shared" si="7"/>
        <v>9</v>
      </c>
      <c r="AA4233" s="5"/>
      <c r="AH4233" s="5"/>
      <c r="AO4233" s="5"/>
      <c r="AV4233" s="5"/>
    </row>
    <row r="4234" ht="15.75" customHeight="1">
      <c r="A4234" s="3" t="s">
        <v>4458</v>
      </c>
      <c r="B4234" s="4" t="s">
        <v>4458</v>
      </c>
      <c r="D4234" s="3" t="s">
        <v>101</v>
      </c>
      <c r="G4234" s="4">
        <v>0.0</v>
      </c>
      <c r="I4234" s="4"/>
      <c r="J4234" s="4"/>
      <c r="K4234" s="4"/>
      <c r="L4234" s="4"/>
      <c r="M4234" s="5">
        <v>45263.0</v>
      </c>
      <c r="N4234" s="3">
        <v>15.0</v>
      </c>
      <c r="O4234" s="6">
        <f t="shared" si="2"/>
        <v>0</v>
      </c>
      <c r="P4234" s="3" t="s">
        <v>102</v>
      </c>
      <c r="Q4234" s="3" t="str">
        <f t="shared" si="3"/>
        <v>OD</v>
      </c>
      <c r="R4234" s="3">
        <f t="shared" si="4"/>
        <v>0</v>
      </c>
      <c r="S4234" s="3" t="str">
        <f t="shared" si="5"/>
        <v/>
      </c>
      <c r="T4234" s="7">
        <f t="shared" si="6"/>
        <v>0</v>
      </c>
      <c r="U4234" s="8"/>
      <c r="V4234" s="3">
        <f t="shared" si="7"/>
        <v>15</v>
      </c>
      <c r="AA4234" s="5"/>
      <c r="AH4234" s="5"/>
      <c r="AO4234" s="5"/>
      <c r="AV4234" s="5"/>
    </row>
    <row r="4235" ht="15.75" customHeight="1">
      <c r="A4235" s="3" t="s">
        <v>4459</v>
      </c>
      <c r="B4235" s="4" t="s">
        <v>4459</v>
      </c>
      <c r="D4235" s="3" t="s">
        <v>101</v>
      </c>
      <c r="G4235" s="4">
        <v>0.0</v>
      </c>
      <c r="I4235" s="4"/>
      <c r="J4235" s="4"/>
      <c r="K4235" s="4"/>
      <c r="L4235" s="4"/>
      <c r="M4235" s="5">
        <v>45263.0</v>
      </c>
      <c r="N4235" s="3">
        <v>19.0</v>
      </c>
      <c r="O4235" s="6">
        <f t="shared" si="2"/>
        <v>0</v>
      </c>
      <c r="P4235" s="3" t="s">
        <v>102</v>
      </c>
      <c r="Q4235" s="3" t="str">
        <f t="shared" si="3"/>
        <v>OD</v>
      </c>
      <c r="R4235" s="3">
        <f t="shared" si="4"/>
        <v>0</v>
      </c>
      <c r="S4235" s="3" t="str">
        <f t="shared" si="5"/>
        <v/>
      </c>
      <c r="T4235" s="7">
        <f t="shared" si="6"/>
        <v>0</v>
      </c>
      <c r="U4235" s="8"/>
      <c r="V4235" s="3">
        <f t="shared" si="7"/>
        <v>19</v>
      </c>
      <c r="AA4235" s="5"/>
      <c r="AH4235" s="5"/>
      <c r="AO4235" s="5"/>
      <c r="AV4235" s="5"/>
    </row>
    <row r="4236" ht="15.75" customHeight="1">
      <c r="A4236" s="3" t="s">
        <v>4460</v>
      </c>
      <c r="B4236" s="4" t="s">
        <v>4460</v>
      </c>
      <c r="D4236" s="3" t="s">
        <v>101</v>
      </c>
      <c r="G4236" s="4">
        <v>0.0</v>
      </c>
      <c r="I4236" s="4"/>
      <c r="J4236" s="4"/>
      <c r="K4236" s="4"/>
      <c r="L4236" s="4"/>
      <c r="M4236" s="5">
        <v>45263.0</v>
      </c>
      <c r="N4236" s="3">
        <v>36.0</v>
      </c>
      <c r="O4236" s="6">
        <f t="shared" si="2"/>
        <v>0</v>
      </c>
      <c r="P4236" s="3" t="s">
        <v>102</v>
      </c>
      <c r="Q4236" s="3" t="str">
        <f t="shared" si="3"/>
        <v>OD</v>
      </c>
      <c r="R4236" s="3">
        <f t="shared" si="4"/>
        <v>0</v>
      </c>
      <c r="S4236" s="3" t="str">
        <f t="shared" si="5"/>
        <v/>
      </c>
      <c r="T4236" s="7">
        <f t="shared" si="6"/>
        <v>0</v>
      </c>
      <c r="U4236" s="8"/>
      <c r="V4236" s="3">
        <f t="shared" si="7"/>
        <v>36</v>
      </c>
      <c r="AA4236" s="5"/>
      <c r="AH4236" s="5"/>
      <c r="AO4236" s="5"/>
      <c r="AV4236" s="5"/>
    </row>
    <row r="4237" ht="15.75" customHeight="1">
      <c r="A4237" s="3" t="s">
        <v>4461</v>
      </c>
      <c r="B4237" s="4" t="s">
        <v>4461</v>
      </c>
      <c r="D4237" s="3" t="s">
        <v>101</v>
      </c>
      <c r="G4237" s="4">
        <v>0.0</v>
      </c>
      <c r="I4237" s="4"/>
      <c r="J4237" s="4"/>
      <c r="K4237" s="4"/>
      <c r="L4237" s="4"/>
      <c r="M4237" s="5">
        <v>45263.0</v>
      </c>
      <c r="N4237" s="3">
        <v>10.0</v>
      </c>
      <c r="O4237" s="6">
        <f t="shared" si="2"/>
        <v>0</v>
      </c>
      <c r="P4237" s="3" t="s">
        <v>102</v>
      </c>
      <c r="Q4237" s="3" t="str">
        <f t="shared" si="3"/>
        <v>OD</v>
      </c>
      <c r="R4237" s="3">
        <f t="shared" si="4"/>
        <v>0</v>
      </c>
      <c r="S4237" s="3" t="str">
        <f t="shared" si="5"/>
        <v/>
      </c>
      <c r="T4237" s="7">
        <f t="shared" si="6"/>
        <v>0</v>
      </c>
      <c r="U4237" s="8"/>
      <c r="V4237" s="3">
        <f t="shared" si="7"/>
        <v>10</v>
      </c>
      <c r="AA4237" s="5"/>
      <c r="AH4237" s="5"/>
      <c r="AO4237" s="5"/>
      <c r="AV4237" s="5"/>
    </row>
    <row r="4238" ht="15.75" customHeight="1">
      <c r="A4238" s="3" t="s">
        <v>4462</v>
      </c>
      <c r="B4238" s="4" t="s">
        <v>4462</v>
      </c>
      <c r="D4238" s="3" t="s">
        <v>101</v>
      </c>
      <c r="G4238" s="4">
        <v>1.0</v>
      </c>
      <c r="I4238" s="4"/>
      <c r="J4238" s="4"/>
      <c r="K4238" s="4"/>
      <c r="L4238" s="4"/>
      <c r="O4238" s="6">
        <f t="shared" si="2"/>
        <v>1</v>
      </c>
      <c r="P4238" s="3" t="s">
        <v>108</v>
      </c>
      <c r="Q4238" s="3" t="str">
        <f t="shared" si="3"/>
        <v>LC DINING CHAIRS</v>
      </c>
      <c r="R4238" s="3">
        <f t="shared" si="4"/>
        <v>1</v>
      </c>
      <c r="S4238" s="3" t="str">
        <f t="shared" si="5"/>
        <v/>
      </c>
      <c r="T4238" s="7">
        <f t="shared" si="6"/>
        <v>1</v>
      </c>
      <c r="U4238" s="8"/>
      <c r="V4238" s="3" t="str">
        <f t="shared" si="7"/>
        <v/>
      </c>
      <c r="AA4238" s="5"/>
      <c r="AH4238" s="5"/>
      <c r="AO4238" s="5"/>
      <c r="AV4238" s="5"/>
    </row>
    <row r="4239" ht="15.75" customHeight="1">
      <c r="A4239" s="3" t="s">
        <v>4463</v>
      </c>
      <c r="B4239" s="4" t="s">
        <v>4463</v>
      </c>
      <c r="D4239" s="3" t="s">
        <v>101</v>
      </c>
      <c r="G4239" s="4">
        <v>0.0</v>
      </c>
      <c r="H4239" s="3">
        <v>15.0</v>
      </c>
      <c r="I4239" s="4"/>
      <c r="J4239" s="4"/>
      <c r="K4239" s="4"/>
      <c r="L4239" s="4"/>
      <c r="M4239" s="5">
        <v>45266.0</v>
      </c>
      <c r="O4239" s="6">
        <f t="shared" si="2"/>
        <v>0</v>
      </c>
      <c r="P4239" s="3" t="s">
        <v>1340</v>
      </c>
      <c r="Q4239" s="3" t="str">
        <f t="shared" si="3"/>
        <v>LC DINING BUFFETS</v>
      </c>
      <c r="R4239" s="3">
        <f t="shared" si="4"/>
        <v>0</v>
      </c>
      <c r="S4239" s="3">
        <f t="shared" si="5"/>
        <v>15</v>
      </c>
      <c r="T4239" s="7">
        <f t="shared" si="6"/>
        <v>0</v>
      </c>
      <c r="U4239" s="8"/>
      <c r="V4239" s="3" t="str">
        <f t="shared" si="7"/>
        <v/>
      </c>
      <c r="AA4239" s="5"/>
      <c r="AH4239" s="5"/>
      <c r="AO4239" s="5"/>
      <c r="AV4239" s="5"/>
    </row>
    <row r="4240" ht="15.75" customHeight="1">
      <c r="A4240" s="3" t="s">
        <v>4464</v>
      </c>
      <c r="B4240" s="4" t="s">
        <v>4464</v>
      </c>
      <c r="D4240" s="3" t="s">
        <v>101</v>
      </c>
      <c r="G4240" s="4">
        <v>0.0</v>
      </c>
      <c r="I4240" s="4"/>
      <c r="J4240" s="4"/>
      <c r="K4240" s="4"/>
      <c r="L4240" s="4"/>
      <c r="O4240" s="6">
        <f t="shared" si="2"/>
        <v>0</v>
      </c>
      <c r="P4240" s="3" t="s">
        <v>144</v>
      </c>
      <c r="Q4240" s="3" t="str">
        <f t="shared" si="3"/>
        <v>LC DINING TABLES</v>
      </c>
      <c r="R4240" s="3">
        <f t="shared" si="4"/>
        <v>0</v>
      </c>
      <c r="S4240" s="3">
        <f t="shared" si="5"/>
        <v>10</v>
      </c>
      <c r="T4240" s="7">
        <f t="shared" si="6"/>
        <v>0</v>
      </c>
      <c r="U4240" s="8"/>
      <c r="V4240" s="3">
        <f t="shared" si="7"/>
        <v>0</v>
      </c>
      <c r="W4240" s="3" t="s">
        <v>4465</v>
      </c>
      <c r="X4240" s="3">
        <v>1.0</v>
      </c>
      <c r="Y4240" s="3">
        <f t="array" ref="Y4240">ROUNDDOWN(INDEX($A:$O,MATCH(W4240,$A:$A,0),COLUMN(O$1))/X4240,0)</f>
        <v>0</v>
      </c>
      <c r="Z4240" s="3">
        <f t="array" ref="Z4240">ROUNDDOWN(INDEX($A:$J,MATCH(W4240,$A:$A,0),COLUMN(H$1))/X4240,0)+Y4240</f>
        <v>10</v>
      </c>
      <c r="AA4240" s="5">
        <f>IFERROR(__xludf.DUMMYFUNCTION("SINGLE(XLOOKUP(W4240,A:A,M:M))"),45266.0)</f>
        <v>45266</v>
      </c>
      <c r="AB4240" s="3">
        <f t="array" ref="AB4240">ROUNDDOWN(INDEX($A:$N,MATCH(W4240,$A:$A,0),COLUMN(N$1))/X4240,0)+Z4240</f>
        <v>10</v>
      </c>
      <c r="AC4240" s="3" t="str">
        <f t="array" ref="AC4240">INDEX($A:$P,MATCH(W4240,$A:$A,0),COLUMN(P$1))</f>
        <v>LC DINING TABLES</v>
      </c>
      <c r="AD4240" s="3" t="s">
        <v>4466</v>
      </c>
      <c r="AE4240" s="3">
        <v>1.0</v>
      </c>
      <c r="AF4240" s="3">
        <f t="array" ref="AF4240">ROUNDDOWN(INDEX($A:$O,MATCH(AD4240,$A:$A,0),COLUMN(O$1))/AE4240,0)</f>
        <v>0</v>
      </c>
      <c r="AG4240" s="3">
        <f t="array" ref="AG4240">ROUNDDOWN(INDEX($A:$J,MATCH(AD4240,$A:$A,0),COLUMN(H$1))/AE4240,0)+AF4240</f>
        <v>10</v>
      </c>
      <c r="AH4240" s="5">
        <f>IFERROR(__xludf.DUMMYFUNCTION("SINGLE(XLOOKUP(AD4240,A:A,M:M))"),45266.0)</f>
        <v>45266</v>
      </c>
      <c r="AI4240" s="3">
        <f t="array" ref="AI4240">ROUNDDOWN(INDEX($A:$N,MATCH(AD4240,$A:$A,0),COLUMN(N$1))/AE4240,0)+AG4240</f>
        <v>10</v>
      </c>
      <c r="AJ4240" s="3" t="str">
        <f t="array" ref="AJ4240">INDEX($A:$P,MATCH(AD4240,$A:$A,0),COLUMN(P$1))</f>
        <v>LC DINING TABLES</v>
      </c>
      <c r="AO4240" s="5"/>
      <c r="AV4240" s="5"/>
    </row>
    <row r="4241" ht="15.75" customHeight="1">
      <c r="A4241" s="3" t="s">
        <v>4466</v>
      </c>
      <c r="B4241" s="4" t="s">
        <v>4466</v>
      </c>
      <c r="D4241" s="3" t="s">
        <v>101</v>
      </c>
      <c r="G4241" s="4">
        <v>0.0</v>
      </c>
      <c r="H4241" s="3">
        <v>10.0</v>
      </c>
      <c r="I4241" s="4"/>
      <c r="J4241" s="4"/>
      <c r="K4241" s="4"/>
      <c r="L4241" s="4"/>
      <c r="M4241" s="5">
        <v>45266.0</v>
      </c>
      <c r="O4241" s="6">
        <f t="shared" si="2"/>
        <v>0</v>
      </c>
      <c r="P4241" s="3" t="s">
        <v>144</v>
      </c>
      <c r="Q4241" s="3" t="str">
        <f t="shared" si="3"/>
        <v>LC DINING TABLES</v>
      </c>
      <c r="R4241" s="3">
        <f t="shared" si="4"/>
        <v>0</v>
      </c>
      <c r="S4241" s="3">
        <f t="shared" si="5"/>
        <v>10</v>
      </c>
      <c r="T4241" s="7">
        <f t="shared" si="6"/>
        <v>0</v>
      </c>
      <c r="U4241" s="8"/>
      <c r="V4241" s="3" t="str">
        <f t="shared" si="7"/>
        <v/>
      </c>
      <c r="AA4241" s="5"/>
      <c r="AH4241" s="5"/>
      <c r="AO4241" s="5"/>
      <c r="AV4241" s="5"/>
    </row>
    <row r="4242" ht="15.75" customHeight="1">
      <c r="A4242" s="3" t="s">
        <v>4465</v>
      </c>
      <c r="B4242" s="4" t="s">
        <v>4465</v>
      </c>
      <c r="D4242" s="3" t="s">
        <v>101</v>
      </c>
      <c r="G4242" s="4">
        <v>0.0</v>
      </c>
      <c r="H4242" s="3">
        <v>10.0</v>
      </c>
      <c r="I4242" s="4"/>
      <c r="J4242" s="4"/>
      <c r="K4242" s="4"/>
      <c r="L4242" s="4"/>
      <c r="M4242" s="5">
        <v>45266.0</v>
      </c>
      <c r="O4242" s="6">
        <f t="shared" si="2"/>
        <v>0</v>
      </c>
      <c r="P4242" s="3" t="s">
        <v>144</v>
      </c>
      <c r="Q4242" s="3" t="str">
        <f t="shared" si="3"/>
        <v>LC DINING TABLES</v>
      </c>
      <c r="R4242" s="3">
        <f t="shared" si="4"/>
        <v>0</v>
      </c>
      <c r="S4242" s="3">
        <f t="shared" si="5"/>
        <v>10</v>
      </c>
      <c r="T4242" s="7">
        <f t="shared" si="6"/>
        <v>0</v>
      </c>
      <c r="U4242" s="8"/>
      <c r="V4242" s="3" t="str">
        <f t="shared" si="7"/>
        <v/>
      </c>
      <c r="AA4242" s="5"/>
      <c r="AH4242" s="5"/>
      <c r="AO4242" s="5"/>
      <c r="AV4242" s="5"/>
    </row>
    <row r="4243" ht="15.75" customHeight="1">
      <c r="A4243" s="3" t="s">
        <v>4467</v>
      </c>
      <c r="B4243" s="4" t="s">
        <v>4467</v>
      </c>
      <c r="D4243" s="3" t="s">
        <v>101</v>
      </c>
      <c r="G4243" s="4">
        <v>0.0</v>
      </c>
      <c r="I4243" s="4"/>
      <c r="J4243" s="4"/>
      <c r="K4243" s="4"/>
      <c r="L4243" s="4"/>
      <c r="O4243" s="6">
        <f t="shared" si="2"/>
        <v>0</v>
      </c>
      <c r="P4243" s="3" t="s">
        <v>144</v>
      </c>
      <c r="Q4243" s="3" t="str">
        <f t="shared" si="3"/>
        <v>LC DINING TABLES</v>
      </c>
      <c r="R4243" s="3">
        <f t="shared" si="4"/>
        <v>0</v>
      </c>
      <c r="S4243" s="3">
        <f t="shared" si="5"/>
        <v>10</v>
      </c>
      <c r="T4243" s="7">
        <f t="shared" si="6"/>
        <v>0</v>
      </c>
      <c r="U4243" s="8"/>
      <c r="V4243" s="3">
        <f t="shared" si="7"/>
        <v>0</v>
      </c>
      <c r="W4243" s="3" t="s">
        <v>4468</v>
      </c>
      <c r="X4243" s="3">
        <v>1.0</v>
      </c>
      <c r="Y4243" s="3">
        <f t="array" ref="Y4243">ROUNDDOWN(INDEX($A:$O,MATCH(W4243,$A:$A,0),COLUMN(O$1))/X4243,0)</f>
        <v>0</v>
      </c>
      <c r="Z4243" s="3">
        <f t="array" ref="Z4243">ROUNDDOWN(INDEX($A:$J,MATCH(W4243,$A:$A,0),COLUMN(H$1))/X4243,0)+Y4243</f>
        <v>10</v>
      </c>
      <c r="AA4243" s="5">
        <f>IFERROR(__xludf.DUMMYFUNCTION("SINGLE(XLOOKUP(W4243,A:A,M:M))"),45266.0)</f>
        <v>45266</v>
      </c>
      <c r="AB4243" s="3">
        <f t="array" ref="AB4243">ROUNDDOWN(INDEX($A:$N,MATCH(W4243,$A:$A,0),COLUMN(N$1))/X4243,0)+Z4243</f>
        <v>10</v>
      </c>
      <c r="AC4243" s="3" t="str">
        <f t="array" ref="AC4243">INDEX($A:$P,MATCH(W4243,$A:$A,0),COLUMN(P$1))</f>
        <v>LC DINING TABLES</v>
      </c>
      <c r="AD4243" s="3" t="s">
        <v>4469</v>
      </c>
      <c r="AE4243" s="3">
        <v>1.0</v>
      </c>
      <c r="AF4243" s="3">
        <f t="array" ref="AF4243">ROUNDDOWN(INDEX($A:$O,MATCH(AD4243,$A:$A,0),COLUMN(O$1))/AE4243,0)</f>
        <v>0</v>
      </c>
      <c r="AG4243" s="3">
        <f t="array" ref="AG4243">ROUNDDOWN(INDEX($A:$J,MATCH(AD4243,$A:$A,0),COLUMN(H$1))/AE4243,0)+AF4243</f>
        <v>10</v>
      </c>
      <c r="AH4243" s="5">
        <f>IFERROR(__xludf.DUMMYFUNCTION("SINGLE(XLOOKUP(AD4243,A:A,M:M))"),45266.0)</f>
        <v>45266</v>
      </c>
      <c r="AI4243" s="3">
        <f t="array" ref="AI4243">ROUNDDOWN(INDEX($A:$N,MATCH(AD4243,$A:$A,0),COLUMN(N$1))/AE4243,0)+AG4243</f>
        <v>10</v>
      </c>
      <c r="AJ4243" s="3" t="str">
        <f t="array" ref="AJ4243">INDEX($A:$P,MATCH(AD4243,$A:$A,0),COLUMN(P$1))</f>
        <v>LC DINING TABLES</v>
      </c>
      <c r="AO4243" s="5"/>
      <c r="AV4243" s="5"/>
    </row>
    <row r="4244" ht="15.75" customHeight="1">
      <c r="A4244" s="3" t="s">
        <v>4469</v>
      </c>
      <c r="B4244" s="4" t="s">
        <v>4469</v>
      </c>
      <c r="D4244" s="3" t="s">
        <v>101</v>
      </c>
      <c r="G4244" s="4">
        <v>0.0</v>
      </c>
      <c r="H4244" s="3">
        <v>10.0</v>
      </c>
      <c r="I4244" s="4"/>
      <c r="J4244" s="4"/>
      <c r="K4244" s="4"/>
      <c r="L4244" s="4"/>
      <c r="M4244" s="5">
        <v>45266.0</v>
      </c>
      <c r="O4244" s="6">
        <f t="shared" si="2"/>
        <v>0</v>
      </c>
      <c r="P4244" s="3" t="s">
        <v>144</v>
      </c>
      <c r="Q4244" s="3" t="str">
        <f t="shared" si="3"/>
        <v>LC DINING TABLES</v>
      </c>
      <c r="R4244" s="3">
        <f t="shared" si="4"/>
        <v>0</v>
      </c>
      <c r="S4244" s="3">
        <f t="shared" si="5"/>
        <v>10</v>
      </c>
      <c r="T4244" s="7">
        <f t="shared" si="6"/>
        <v>0</v>
      </c>
      <c r="U4244" s="8"/>
      <c r="V4244" s="3" t="str">
        <f t="shared" si="7"/>
        <v/>
      </c>
      <c r="AA4244" s="5"/>
      <c r="AH4244" s="5"/>
      <c r="AO4244" s="5"/>
      <c r="AV4244" s="5"/>
    </row>
    <row r="4245" ht="15.75" customHeight="1">
      <c r="A4245" s="3" t="s">
        <v>4468</v>
      </c>
      <c r="B4245" s="4" t="s">
        <v>4468</v>
      </c>
      <c r="D4245" s="3" t="s">
        <v>101</v>
      </c>
      <c r="G4245" s="4">
        <v>0.0</v>
      </c>
      <c r="H4245" s="3">
        <v>10.0</v>
      </c>
      <c r="I4245" s="4"/>
      <c r="J4245" s="4"/>
      <c r="K4245" s="4"/>
      <c r="L4245" s="4"/>
      <c r="M4245" s="5">
        <v>45266.0</v>
      </c>
      <c r="O4245" s="6">
        <f t="shared" si="2"/>
        <v>0</v>
      </c>
      <c r="P4245" s="3" t="s">
        <v>144</v>
      </c>
      <c r="Q4245" s="3" t="str">
        <f t="shared" si="3"/>
        <v>LC DINING TABLES</v>
      </c>
      <c r="R4245" s="3">
        <f t="shared" si="4"/>
        <v>0</v>
      </c>
      <c r="S4245" s="3">
        <f t="shared" si="5"/>
        <v>10</v>
      </c>
      <c r="T4245" s="7">
        <f t="shared" si="6"/>
        <v>0</v>
      </c>
      <c r="U4245" s="8"/>
      <c r="V4245" s="3" t="str">
        <f t="shared" si="7"/>
        <v/>
      </c>
      <c r="AA4245" s="5"/>
      <c r="AH4245" s="5"/>
      <c r="AO4245" s="5"/>
      <c r="AV4245" s="5"/>
    </row>
    <row r="4246" ht="15.75" customHeight="1">
      <c r="A4246" s="3" t="s">
        <v>4470</v>
      </c>
      <c r="B4246" s="4" t="s">
        <v>4470</v>
      </c>
      <c r="D4246" s="3" t="s">
        <v>101</v>
      </c>
      <c r="G4246" s="4">
        <v>0.0</v>
      </c>
      <c r="I4246" s="4"/>
      <c r="J4246" s="4"/>
      <c r="K4246" s="4"/>
      <c r="L4246" s="4"/>
      <c r="O4246" s="6">
        <f t="shared" si="2"/>
        <v>0</v>
      </c>
      <c r="P4246" s="3" t="s">
        <v>144</v>
      </c>
      <c r="Q4246" s="3" t="str">
        <f t="shared" si="3"/>
        <v>LC DINING TABLES</v>
      </c>
      <c r="R4246" s="3">
        <f t="shared" si="4"/>
        <v>0</v>
      </c>
      <c r="S4246" s="3">
        <f t="shared" si="5"/>
        <v>10</v>
      </c>
      <c r="T4246" s="7">
        <f t="shared" si="6"/>
        <v>0</v>
      </c>
      <c r="U4246" s="8"/>
      <c r="V4246" s="3">
        <f t="shared" si="7"/>
        <v>0</v>
      </c>
      <c r="W4246" s="3" t="s">
        <v>4471</v>
      </c>
      <c r="X4246" s="3">
        <v>1.0</v>
      </c>
      <c r="Y4246" s="3">
        <f t="array" ref="Y4246">ROUNDDOWN(INDEX($A:$O,MATCH(W4246,$A:$A,0),COLUMN(O$1))/X4246,0)</f>
        <v>0</v>
      </c>
      <c r="Z4246" s="3">
        <f t="array" ref="Z4246">ROUNDDOWN(INDEX($A:$J,MATCH(W4246,$A:$A,0),COLUMN(H$1))/X4246,0)+Y4246</f>
        <v>10</v>
      </c>
      <c r="AA4246" s="5">
        <f>IFERROR(__xludf.DUMMYFUNCTION("SINGLE(XLOOKUP(W4246,A:A,M:M))"),45266.0)</f>
        <v>45266</v>
      </c>
      <c r="AB4246" s="3">
        <f t="array" ref="AB4246">ROUNDDOWN(INDEX($A:$N,MATCH(W4246,$A:$A,0),COLUMN(N$1))/X4246,0)+Z4246</f>
        <v>10</v>
      </c>
      <c r="AC4246" s="3" t="str">
        <f t="array" ref="AC4246">INDEX($A:$P,MATCH(W4246,$A:$A,0),COLUMN(P$1))</f>
        <v>LC DINING TABLES</v>
      </c>
      <c r="AD4246" s="3" t="s">
        <v>4472</v>
      </c>
      <c r="AE4246" s="3">
        <v>1.0</v>
      </c>
      <c r="AF4246" s="3">
        <f t="array" ref="AF4246">ROUNDDOWN(INDEX($A:$O,MATCH(AD4246,$A:$A,0),COLUMN(O$1))/AE4246,0)</f>
        <v>0</v>
      </c>
      <c r="AG4246" s="3">
        <f t="array" ref="AG4246">ROUNDDOWN(INDEX($A:$J,MATCH(AD4246,$A:$A,0),COLUMN(H$1))/AE4246,0)+AF4246</f>
        <v>10</v>
      </c>
      <c r="AH4246" s="5">
        <f>IFERROR(__xludf.DUMMYFUNCTION("SINGLE(XLOOKUP(AD4246,A:A,M:M))"),45266.0)</f>
        <v>45266</v>
      </c>
      <c r="AI4246" s="3">
        <f t="array" ref="AI4246">ROUNDDOWN(INDEX($A:$N,MATCH(AD4246,$A:$A,0),COLUMN(N$1))/AE4246,0)+AG4246</f>
        <v>10</v>
      </c>
      <c r="AJ4246" s="3" t="str">
        <f t="array" ref="AJ4246">INDEX($A:$P,MATCH(AD4246,$A:$A,0),COLUMN(P$1))</f>
        <v>LC DINING TABLES</v>
      </c>
      <c r="AO4246" s="5"/>
      <c r="AV4246" s="5"/>
    </row>
    <row r="4247" ht="15.75" customHeight="1">
      <c r="A4247" s="3" t="s">
        <v>4472</v>
      </c>
      <c r="B4247" s="4" t="s">
        <v>4472</v>
      </c>
      <c r="D4247" s="3" t="s">
        <v>101</v>
      </c>
      <c r="G4247" s="4">
        <v>0.0</v>
      </c>
      <c r="H4247" s="3">
        <v>10.0</v>
      </c>
      <c r="I4247" s="4"/>
      <c r="J4247" s="4"/>
      <c r="K4247" s="4"/>
      <c r="L4247" s="4"/>
      <c r="M4247" s="5">
        <v>45266.0</v>
      </c>
      <c r="O4247" s="6">
        <f t="shared" si="2"/>
        <v>0</v>
      </c>
      <c r="P4247" s="3" t="s">
        <v>144</v>
      </c>
      <c r="Q4247" s="3" t="str">
        <f t="shared" si="3"/>
        <v>LC DINING TABLES</v>
      </c>
      <c r="R4247" s="3">
        <f t="shared" si="4"/>
        <v>0</v>
      </c>
      <c r="S4247" s="3">
        <f t="shared" si="5"/>
        <v>10</v>
      </c>
      <c r="T4247" s="7">
        <f t="shared" si="6"/>
        <v>0</v>
      </c>
      <c r="U4247" s="8"/>
      <c r="V4247" s="3" t="str">
        <f t="shared" si="7"/>
        <v/>
      </c>
      <c r="AA4247" s="5"/>
      <c r="AH4247" s="5"/>
      <c r="AO4247" s="5"/>
      <c r="AV4247" s="5"/>
    </row>
    <row r="4248" ht="15.75" customHeight="1">
      <c r="A4248" s="3" t="s">
        <v>4471</v>
      </c>
      <c r="B4248" s="4" t="s">
        <v>4471</v>
      </c>
      <c r="D4248" s="3" t="s">
        <v>101</v>
      </c>
      <c r="G4248" s="4">
        <v>0.0</v>
      </c>
      <c r="H4248" s="3">
        <v>10.0</v>
      </c>
      <c r="I4248" s="4"/>
      <c r="J4248" s="4"/>
      <c r="K4248" s="4"/>
      <c r="L4248" s="4"/>
      <c r="M4248" s="5">
        <v>45266.0</v>
      </c>
      <c r="O4248" s="6">
        <f t="shared" si="2"/>
        <v>0</v>
      </c>
      <c r="P4248" s="3" t="s">
        <v>144</v>
      </c>
      <c r="Q4248" s="3" t="str">
        <f t="shared" si="3"/>
        <v>LC DINING TABLES</v>
      </c>
      <c r="R4248" s="3">
        <f t="shared" si="4"/>
        <v>0</v>
      </c>
      <c r="S4248" s="3">
        <f t="shared" si="5"/>
        <v>10</v>
      </c>
      <c r="T4248" s="7">
        <f t="shared" si="6"/>
        <v>0</v>
      </c>
      <c r="U4248" s="8"/>
      <c r="V4248" s="3" t="str">
        <f t="shared" si="7"/>
        <v/>
      </c>
      <c r="AA4248" s="5"/>
      <c r="AH4248" s="5"/>
      <c r="AO4248" s="5"/>
      <c r="AV4248" s="5"/>
    </row>
    <row r="4249" ht="15.75" customHeight="1">
      <c r="A4249" s="3" t="s">
        <v>4473</v>
      </c>
      <c r="B4249" s="4" t="s">
        <v>4473</v>
      </c>
      <c r="D4249" s="3" t="s">
        <v>101</v>
      </c>
      <c r="G4249" s="4">
        <v>0.0</v>
      </c>
      <c r="I4249" s="4"/>
      <c r="J4249" s="4"/>
      <c r="K4249" s="4"/>
      <c r="L4249" s="4"/>
      <c r="O4249" s="6">
        <f t="shared" si="2"/>
        <v>0</v>
      </c>
      <c r="P4249" s="3" t="s">
        <v>144</v>
      </c>
      <c r="Q4249" s="3" t="str">
        <f t="shared" si="3"/>
        <v>LC DINING TABLES</v>
      </c>
      <c r="R4249" s="3">
        <f t="shared" si="4"/>
        <v>0</v>
      </c>
      <c r="S4249" s="3">
        <f t="shared" si="5"/>
        <v>10</v>
      </c>
      <c r="T4249" s="7">
        <f t="shared" si="6"/>
        <v>0</v>
      </c>
      <c r="U4249" s="8"/>
      <c r="V4249" s="3">
        <f t="shared" si="7"/>
        <v>0</v>
      </c>
      <c r="W4249" s="3" t="s">
        <v>4474</v>
      </c>
      <c r="X4249" s="3">
        <v>1.0</v>
      </c>
      <c r="Y4249" s="3">
        <f t="array" ref="Y4249">ROUNDDOWN(INDEX($A:$O,MATCH(W4249,$A:$A,0),COLUMN(O$1))/X4249,0)</f>
        <v>0</v>
      </c>
      <c r="Z4249" s="3">
        <f t="array" ref="Z4249">ROUNDDOWN(INDEX($A:$J,MATCH(W4249,$A:$A,0),COLUMN(H$1))/X4249,0)+Y4249</f>
        <v>10</v>
      </c>
      <c r="AA4249" s="5">
        <f>IFERROR(__xludf.DUMMYFUNCTION("SINGLE(XLOOKUP(W4249,A:A,M:M))"),45266.0)</f>
        <v>45266</v>
      </c>
      <c r="AB4249" s="3">
        <f t="array" ref="AB4249">ROUNDDOWN(INDEX($A:$N,MATCH(W4249,$A:$A,0),COLUMN(N$1))/X4249,0)+Z4249</f>
        <v>10</v>
      </c>
      <c r="AC4249" s="3" t="str">
        <f t="array" ref="AC4249">INDEX($A:$P,MATCH(W4249,$A:$A,0),COLUMN(P$1))</f>
        <v>LC DINING TABLES</v>
      </c>
      <c r="AD4249" s="3" t="s">
        <v>4475</v>
      </c>
      <c r="AE4249" s="3">
        <v>1.0</v>
      </c>
      <c r="AF4249" s="3">
        <f t="array" ref="AF4249">ROUNDDOWN(INDEX($A:$O,MATCH(AD4249,$A:$A,0),COLUMN(O$1))/AE4249,0)</f>
        <v>0</v>
      </c>
      <c r="AG4249" s="3">
        <f t="array" ref="AG4249">ROUNDDOWN(INDEX($A:$J,MATCH(AD4249,$A:$A,0),COLUMN(H$1))/AE4249,0)+AF4249</f>
        <v>10</v>
      </c>
      <c r="AH4249" s="5">
        <f>IFERROR(__xludf.DUMMYFUNCTION("SINGLE(XLOOKUP(AD4249,A:A,M:M))"),45266.0)</f>
        <v>45266</v>
      </c>
      <c r="AI4249" s="3">
        <f t="array" ref="AI4249">ROUNDDOWN(INDEX($A:$N,MATCH(AD4249,$A:$A,0),COLUMN(N$1))/AE4249,0)+AG4249</f>
        <v>10</v>
      </c>
      <c r="AJ4249" s="3" t="str">
        <f t="array" ref="AJ4249">INDEX($A:$P,MATCH(AD4249,$A:$A,0),COLUMN(P$1))</f>
        <v>LC DINING TABLES</v>
      </c>
      <c r="AO4249" s="5"/>
      <c r="AV4249" s="5"/>
    </row>
    <row r="4250" ht="15.75" customHeight="1">
      <c r="A4250" s="3" t="s">
        <v>4475</v>
      </c>
      <c r="B4250" s="4" t="s">
        <v>4475</v>
      </c>
      <c r="D4250" s="3" t="s">
        <v>101</v>
      </c>
      <c r="G4250" s="4">
        <v>0.0</v>
      </c>
      <c r="H4250" s="3">
        <v>10.0</v>
      </c>
      <c r="I4250" s="4"/>
      <c r="J4250" s="4"/>
      <c r="K4250" s="4"/>
      <c r="L4250" s="4"/>
      <c r="M4250" s="5">
        <v>45266.0</v>
      </c>
      <c r="O4250" s="6">
        <f t="shared" si="2"/>
        <v>0</v>
      </c>
      <c r="P4250" s="3" t="s">
        <v>144</v>
      </c>
      <c r="Q4250" s="3" t="str">
        <f t="shared" si="3"/>
        <v>LC DINING TABLES</v>
      </c>
      <c r="R4250" s="3">
        <f t="shared" si="4"/>
        <v>0</v>
      </c>
      <c r="S4250" s="3">
        <f t="shared" si="5"/>
        <v>10</v>
      </c>
      <c r="T4250" s="7">
        <f t="shared" si="6"/>
        <v>0</v>
      </c>
      <c r="U4250" s="8"/>
      <c r="V4250" s="3" t="str">
        <f t="shared" si="7"/>
        <v/>
      </c>
      <c r="AA4250" s="5"/>
      <c r="AH4250" s="5"/>
      <c r="AO4250" s="5"/>
      <c r="AV4250" s="5"/>
    </row>
    <row r="4251" ht="15.75" customHeight="1">
      <c r="A4251" s="3" t="s">
        <v>4474</v>
      </c>
      <c r="B4251" s="4" t="s">
        <v>4474</v>
      </c>
      <c r="D4251" s="3" t="s">
        <v>101</v>
      </c>
      <c r="G4251" s="4">
        <v>0.0</v>
      </c>
      <c r="H4251" s="3">
        <v>10.0</v>
      </c>
      <c r="I4251" s="4"/>
      <c r="J4251" s="4"/>
      <c r="K4251" s="4"/>
      <c r="L4251" s="4"/>
      <c r="M4251" s="5">
        <v>45266.0</v>
      </c>
      <c r="O4251" s="6">
        <f t="shared" si="2"/>
        <v>0</v>
      </c>
      <c r="P4251" s="3" t="s">
        <v>144</v>
      </c>
      <c r="Q4251" s="3" t="str">
        <f t="shared" si="3"/>
        <v>LC DINING TABLES</v>
      </c>
      <c r="R4251" s="3">
        <f t="shared" si="4"/>
        <v>0</v>
      </c>
      <c r="S4251" s="3">
        <f t="shared" si="5"/>
        <v>10</v>
      </c>
      <c r="T4251" s="7">
        <f t="shared" si="6"/>
        <v>0</v>
      </c>
      <c r="U4251" s="8"/>
      <c r="V4251" s="3" t="str">
        <f t="shared" si="7"/>
        <v/>
      </c>
      <c r="AA4251" s="5"/>
      <c r="AH4251" s="5"/>
      <c r="AO4251" s="5"/>
      <c r="AV4251" s="5"/>
    </row>
    <row r="4252" ht="15.75" customHeight="1">
      <c r="A4252" s="3" t="s">
        <v>4476</v>
      </c>
      <c r="B4252" s="4" t="s">
        <v>4476</v>
      </c>
      <c r="D4252" s="3" t="s">
        <v>101</v>
      </c>
      <c r="G4252" s="4">
        <v>0.0</v>
      </c>
      <c r="I4252" s="4"/>
      <c r="J4252" s="4"/>
      <c r="K4252" s="4"/>
      <c r="L4252" s="4"/>
      <c r="O4252" s="6">
        <f t="shared" si="2"/>
        <v>0</v>
      </c>
      <c r="P4252" s="3" t="s">
        <v>144</v>
      </c>
      <c r="Q4252" s="3" t="str">
        <f t="shared" si="3"/>
        <v>LC DINING TABLES</v>
      </c>
      <c r="R4252" s="3">
        <f t="shared" si="4"/>
        <v>0</v>
      </c>
      <c r="S4252" s="3">
        <f t="shared" si="5"/>
        <v>10</v>
      </c>
      <c r="T4252" s="7">
        <f t="shared" si="6"/>
        <v>0</v>
      </c>
      <c r="U4252" s="8"/>
      <c r="V4252" s="3">
        <f t="shared" si="7"/>
        <v>0</v>
      </c>
      <c r="W4252" s="3" t="s">
        <v>4477</v>
      </c>
      <c r="X4252" s="3">
        <v>1.0</v>
      </c>
      <c r="Y4252" s="3">
        <f t="array" ref="Y4252">ROUNDDOWN(INDEX($A:$O,MATCH(W4252,$A:$A,0),COLUMN(O$1))/X4252,0)</f>
        <v>0</v>
      </c>
      <c r="Z4252" s="3">
        <f t="array" ref="Z4252">ROUNDDOWN(INDEX($A:$J,MATCH(W4252,$A:$A,0),COLUMN(H$1))/X4252,0)+Y4252</f>
        <v>10</v>
      </c>
      <c r="AA4252" s="5">
        <f>IFERROR(__xludf.DUMMYFUNCTION("SINGLE(XLOOKUP(W4252,A:A,M:M))"),45266.0)</f>
        <v>45266</v>
      </c>
      <c r="AB4252" s="3">
        <f t="array" ref="AB4252">ROUNDDOWN(INDEX($A:$N,MATCH(W4252,$A:$A,0),COLUMN(N$1))/X4252,0)+Z4252</f>
        <v>10</v>
      </c>
      <c r="AC4252" s="3" t="str">
        <f t="array" ref="AC4252">INDEX($A:$P,MATCH(W4252,$A:$A,0),COLUMN(P$1))</f>
        <v>LC DINING TABLES</v>
      </c>
      <c r="AD4252" s="3" t="s">
        <v>4478</v>
      </c>
      <c r="AE4252" s="3">
        <v>1.0</v>
      </c>
      <c r="AF4252" s="3">
        <f t="array" ref="AF4252">ROUNDDOWN(INDEX($A:$O,MATCH(AD4252,$A:$A,0),COLUMN(O$1))/AE4252,0)</f>
        <v>0</v>
      </c>
      <c r="AG4252" s="3">
        <f t="array" ref="AG4252">ROUNDDOWN(INDEX($A:$J,MATCH(AD4252,$A:$A,0),COLUMN(H$1))/AE4252,0)+AF4252</f>
        <v>10</v>
      </c>
      <c r="AH4252" s="5">
        <f>IFERROR(__xludf.DUMMYFUNCTION("SINGLE(XLOOKUP(AD4252,A:A,M:M))"),45266.0)</f>
        <v>45266</v>
      </c>
      <c r="AI4252" s="3">
        <f t="array" ref="AI4252">ROUNDDOWN(INDEX($A:$N,MATCH(AD4252,$A:$A,0),COLUMN(N$1))/AE4252,0)+AG4252</f>
        <v>10</v>
      </c>
      <c r="AJ4252" s="3" t="str">
        <f t="array" ref="AJ4252">INDEX($A:$P,MATCH(AD4252,$A:$A,0),COLUMN(P$1))</f>
        <v>LC DINING TABLES</v>
      </c>
      <c r="AO4252" s="5"/>
      <c r="AV4252" s="5"/>
    </row>
    <row r="4253" ht="15.75" customHeight="1">
      <c r="A4253" s="3" t="s">
        <v>4478</v>
      </c>
      <c r="B4253" s="4" t="s">
        <v>4478</v>
      </c>
      <c r="D4253" s="3" t="s">
        <v>101</v>
      </c>
      <c r="G4253" s="4">
        <v>0.0</v>
      </c>
      <c r="H4253" s="3">
        <v>10.0</v>
      </c>
      <c r="I4253" s="4"/>
      <c r="J4253" s="4"/>
      <c r="K4253" s="4"/>
      <c r="L4253" s="4"/>
      <c r="M4253" s="5">
        <v>45266.0</v>
      </c>
      <c r="O4253" s="6">
        <f t="shared" si="2"/>
        <v>0</v>
      </c>
      <c r="P4253" s="3" t="s">
        <v>144</v>
      </c>
      <c r="Q4253" s="3" t="str">
        <f t="shared" si="3"/>
        <v>LC DINING TABLES</v>
      </c>
      <c r="R4253" s="3">
        <f t="shared" si="4"/>
        <v>0</v>
      </c>
      <c r="S4253" s="3">
        <f t="shared" si="5"/>
        <v>10</v>
      </c>
      <c r="T4253" s="7">
        <f t="shared" si="6"/>
        <v>0</v>
      </c>
      <c r="U4253" s="8"/>
      <c r="V4253" s="3" t="str">
        <f t="shared" si="7"/>
        <v/>
      </c>
      <c r="AA4253" s="5"/>
      <c r="AH4253" s="5"/>
      <c r="AO4253" s="5"/>
      <c r="AV4253" s="5"/>
    </row>
    <row r="4254" ht="15.75" customHeight="1">
      <c r="A4254" s="3" t="s">
        <v>4477</v>
      </c>
      <c r="B4254" s="4" t="s">
        <v>4477</v>
      </c>
      <c r="D4254" s="3" t="s">
        <v>101</v>
      </c>
      <c r="G4254" s="4">
        <v>0.0</v>
      </c>
      <c r="H4254" s="3">
        <v>10.0</v>
      </c>
      <c r="I4254" s="4"/>
      <c r="J4254" s="4"/>
      <c r="K4254" s="4"/>
      <c r="L4254" s="4"/>
      <c r="M4254" s="5">
        <v>45266.0</v>
      </c>
      <c r="O4254" s="6">
        <f t="shared" si="2"/>
        <v>0</v>
      </c>
      <c r="P4254" s="3" t="s">
        <v>144</v>
      </c>
      <c r="Q4254" s="3" t="str">
        <f t="shared" si="3"/>
        <v>LC DINING TABLES</v>
      </c>
      <c r="R4254" s="3">
        <f t="shared" si="4"/>
        <v>0</v>
      </c>
      <c r="S4254" s="3">
        <f t="shared" si="5"/>
        <v>10</v>
      </c>
      <c r="T4254" s="7">
        <f t="shared" si="6"/>
        <v>0</v>
      </c>
      <c r="U4254" s="8"/>
      <c r="V4254" s="3" t="str">
        <f t="shared" si="7"/>
        <v/>
      </c>
      <c r="AA4254" s="5"/>
      <c r="AH4254" s="5"/>
      <c r="AO4254" s="5"/>
      <c r="AV4254" s="5"/>
    </row>
    <row r="4255" ht="15.75" customHeight="1">
      <c r="A4255" s="3" t="s">
        <v>4479</v>
      </c>
      <c r="B4255" s="4" t="s">
        <v>4479</v>
      </c>
      <c r="D4255" s="3" t="s">
        <v>101</v>
      </c>
      <c r="G4255" s="4">
        <v>0.0</v>
      </c>
      <c r="I4255" s="4"/>
      <c r="J4255" s="4"/>
      <c r="K4255" s="4"/>
      <c r="L4255" s="4"/>
      <c r="O4255" s="6">
        <f t="shared" si="2"/>
        <v>0</v>
      </c>
      <c r="P4255" s="3" t="s">
        <v>144</v>
      </c>
      <c r="Q4255" s="3" t="str">
        <f t="shared" si="3"/>
        <v>LC DINING TABLES</v>
      </c>
      <c r="R4255" s="3">
        <f t="shared" si="4"/>
        <v>0</v>
      </c>
      <c r="S4255" s="3">
        <f t="shared" si="5"/>
        <v>10</v>
      </c>
      <c r="T4255" s="7">
        <f t="shared" si="6"/>
        <v>0</v>
      </c>
      <c r="U4255" s="8"/>
      <c r="V4255" s="3">
        <f t="shared" si="7"/>
        <v>0</v>
      </c>
      <c r="W4255" s="3" t="s">
        <v>4480</v>
      </c>
      <c r="X4255" s="3">
        <v>1.0</v>
      </c>
      <c r="Y4255" s="3">
        <f t="array" ref="Y4255">ROUNDDOWN(INDEX($A:$O,MATCH(W4255,$A:$A,0),COLUMN(O$1))/X4255,0)</f>
        <v>0</v>
      </c>
      <c r="Z4255" s="3">
        <f t="array" ref="Z4255">ROUNDDOWN(INDEX($A:$J,MATCH(W4255,$A:$A,0),COLUMN(H$1))/X4255,0)+Y4255</f>
        <v>10</v>
      </c>
      <c r="AA4255" s="5">
        <f>IFERROR(__xludf.DUMMYFUNCTION("SINGLE(XLOOKUP(W4255,A:A,M:M))"),45266.0)</f>
        <v>45266</v>
      </c>
      <c r="AB4255" s="3">
        <f t="array" ref="AB4255">ROUNDDOWN(INDEX($A:$N,MATCH(W4255,$A:$A,0),COLUMN(N$1))/X4255,0)+Z4255</f>
        <v>10</v>
      </c>
      <c r="AC4255" s="3" t="str">
        <f t="array" ref="AC4255">INDEX($A:$P,MATCH(W4255,$A:$A,0),COLUMN(P$1))</f>
        <v>LC DINING TABLES</v>
      </c>
      <c r="AD4255" s="3" t="s">
        <v>4481</v>
      </c>
      <c r="AE4255" s="3">
        <v>1.0</v>
      </c>
      <c r="AF4255" s="3">
        <f t="array" ref="AF4255">ROUNDDOWN(INDEX($A:$O,MATCH(AD4255,$A:$A,0),COLUMN(O$1))/AE4255,0)</f>
        <v>0</v>
      </c>
      <c r="AG4255" s="3">
        <f t="array" ref="AG4255">ROUNDDOWN(INDEX($A:$J,MATCH(AD4255,$A:$A,0),COLUMN(H$1))/AE4255,0)+AF4255</f>
        <v>10</v>
      </c>
      <c r="AH4255" s="5">
        <f>IFERROR(__xludf.DUMMYFUNCTION("SINGLE(XLOOKUP(AD4255,A:A,M:M))"),45266.0)</f>
        <v>45266</v>
      </c>
      <c r="AI4255" s="3">
        <f t="array" ref="AI4255">ROUNDDOWN(INDEX($A:$N,MATCH(AD4255,$A:$A,0),COLUMN(N$1))/AE4255,0)+AG4255</f>
        <v>10</v>
      </c>
      <c r="AJ4255" s="3" t="str">
        <f t="array" ref="AJ4255">INDEX($A:$P,MATCH(AD4255,$A:$A,0),COLUMN(P$1))</f>
        <v>LC DINING TABLES</v>
      </c>
      <c r="AO4255" s="5"/>
      <c r="AV4255" s="5"/>
    </row>
    <row r="4256" ht="15.75" customHeight="1">
      <c r="A4256" s="3" t="s">
        <v>4481</v>
      </c>
      <c r="B4256" s="4" t="s">
        <v>4481</v>
      </c>
      <c r="D4256" s="3" t="s">
        <v>101</v>
      </c>
      <c r="G4256" s="4">
        <v>0.0</v>
      </c>
      <c r="H4256" s="3">
        <v>10.0</v>
      </c>
      <c r="I4256" s="4"/>
      <c r="J4256" s="4"/>
      <c r="K4256" s="4"/>
      <c r="L4256" s="4"/>
      <c r="M4256" s="5">
        <v>45266.0</v>
      </c>
      <c r="O4256" s="6">
        <f t="shared" si="2"/>
        <v>0</v>
      </c>
      <c r="P4256" s="3" t="s">
        <v>144</v>
      </c>
      <c r="Q4256" s="3" t="str">
        <f t="shared" si="3"/>
        <v>LC DINING TABLES</v>
      </c>
      <c r="R4256" s="3">
        <f t="shared" si="4"/>
        <v>0</v>
      </c>
      <c r="S4256" s="3">
        <f t="shared" si="5"/>
        <v>10</v>
      </c>
      <c r="T4256" s="7">
        <f t="shared" si="6"/>
        <v>0</v>
      </c>
      <c r="U4256" s="8"/>
      <c r="V4256" s="3" t="str">
        <f t="shared" si="7"/>
        <v/>
      </c>
      <c r="AA4256" s="5"/>
      <c r="AH4256" s="5"/>
      <c r="AO4256" s="5"/>
      <c r="AV4256" s="5"/>
    </row>
    <row r="4257" ht="15.75" customHeight="1">
      <c r="A4257" s="3" t="s">
        <v>4480</v>
      </c>
      <c r="B4257" s="4" t="s">
        <v>4480</v>
      </c>
      <c r="D4257" s="3" t="s">
        <v>101</v>
      </c>
      <c r="G4257" s="4">
        <v>0.0</v>
      </c>
      <c r="H4257" s="3">
        <v>10.0</v>
      </c>
      <c r="I4257" s="4"/>
      <c r="J4257" s="4"/>
      <c r="K4257" s="4"/>
      <c r="L4257" s="4"/>
      <c r="M4257" s="5">
        <v>45266.0</v>
      </c>
      <c r="O4257" s="6">
        <f t="shared" si="2"/>
        <v>0</v>
      </c>
      <c r="P4257" s="3" t="s">
        <v>144</v>
      </c>
      <c r="Q4257" s="3" t="str">
        <f t="shared" si="3"/>
        <v>LC DINING TABLES</v>
      </c>
      <c r="R4257" s="3">
        <f t="shared" si="4"/>
        <v>0</v>
      </c>
      <c r="S4257" s="3">
        <f t="shared" si="5"/>
        <v>10</v>
      </c>
      <c r="T4257" s="7">
        <f t="shared" si="6"/>
        <v>0</v>
      </c>
      <c r="U4257" s="8"/>
      <c r="V4257" s="3" t="str">
        <f t="shared" si="7"/>
        <v/>
      </c>
      <c r="AA4257" s="5"/>
      <c r="AH4257" s="5"/>
      <c r="AO4257" s="5"/>
      <c r="AV4257" s="5"/>
    </row>
    <row r="4258" ht="15.75" customHeight="1">
      <c r="A4258" s="3" t="s">
        <v>4482</v>
      </c>
      <c r="B4258" s="4" t="s">
        <v>4482</v>
      </c>
      <c r="D4258" s="3" t="s">
        <v>101</v>
      </c>
      <c r="G4258" s="4">
        <v>0.0</v>
      </c>
      <c r="I4258" s="4"/>
      <c r="J4258" s="4"/>
      <c r="K4258" s="4"/>
      <c r="L4258" s="4"/>
      <c r="O4258" s="6">
        <f t="shared" si="2"/>
        <v>0</v>
      </c>
      <c r="P4258" s="3" t="s">
        <v>144</v>
      </c>
      <c r="Q4258" s="3" t="str">
        <f t="shared" si="3"/>
        <v>LC DINING TABLES</v>
      </c>
      <c r="R4258" s="3">
        <f t="shared" si="4"/>
        <v>0</v>
      </c>
      <c r="S4258" s="3">
        <f t="shared" si="5"/>
        <v>0</v>
      </c>
      <c r="T4258" s="7">
        <f t="shared" si="6"/>
        <v>0</v>
      </c>
      <c r="U4258" s="8"/>
      <c r="V4258" s="3">
        <f t="shared" si="7"/>
        <v>20</v>
      </c>
      <c r="W4258" s="3" t="s">
        <v>4483</v>
      </c>
      <c r="X4258" s="3">
        <v>1.0</v>
      </c>
      <c r="Y4258" s="3">
        <f t="array" ref="Y4258">ROUNDDOWN(INDEX($A:$O,MATCH(W4258,$A:$A,0),COLUMN(O$1))/X4258,0)</f>
        <v>0</v>
      </c>
      <c r="Z4258" s="3">
        <f t="array" ref="Z4258">ROUNDDOWN(INDEX($A:$J,MATCH(W4258,$A:$A,0),COLUMN(H$1))/X4258,0)+Y4258</f>
        <v>0</v>
      </c>
      <c r="AA4258" s="5">
        <f>IFERROR(__xludf.DUMMYFUNCTION("SINGLE(XLOOKUP(W4258,A:A,M:M))"),45270.0)</f>
        <v>45270</v>
      </c>
      <c r="AB4258" s="3">
        <f t="array" ref="AB4258">ROUNDDOWN(INDEX($A:$N,MATCH(W4258,$A:$A,0),COLUMN(N$1))/X4258,0)+Z4258</f>
        <v>20</v>
      </c>
      <c r="AC4258" s="3" t="str">
        <f t="array" ref="AC4258">INDEX($A:$P,MATCH(W4258,$A:$A,0),COLUMN(P$1))</f>
        <v>LC DINING TABLES</v>
      </c>
      <c r="AD4258" s="3" t="s">
        <v>4484</v>
      </c>
      <c r="AE4258" s="3">
        <v>1.0</v>
      </c>
      <c r="AF4258" s="3">
        <f t="array" ref="AF4258">ROUNDDOWN(INDEX($A:$O,MATCH(AD4258,$A:$A,0),COLUMN(O$1))/AE4258,0)</f>
        <v>0</v>
      </c>
      <c r="AG4258" s="3">
        <f t="array" ref="AG4258">ROUNDDOWN(INDEX($A:$J,MATCH(AD4258,$A:$A,0),COLUMN(H$1))/AE4258,0)+AF4258</f>
        <v>0</v>
      </c>
      <c r="AH4258" s="5">
        <f>IFERROR(__xludf.DUMMYFUNCTION("SINGLE(XLOOKUP(AD4258,A:A,M:M))"),45270.0)</f>
        <v>45270</v>
      </c>
      <c r="AI4258" s="3">
        <f t="array" ref="AI4258">ROUNDDOWN(INDEX($A:$N,MATCH(AD4258,$A:$A,0),COLUMN(N$1))/AE4258,0)+AG4258</f>
        <v>20</v>
      </c>
      <c r="AJ4258" s="3" t="str">
        <f t="array" ref="AJ4258">INDEX($A:$P,MATCH(AD4258,$A:$A,0),COLUMN(P$1))</f>
        <v>LC DINING TABLES</v>
      </c>
      <c r="AO4258" s="5"/>
      <c r="AV4258" s="5"/>
    </row>
    <row r="4259" ht="15.75" customHeight="1">
      <c r="A4259" s="3" t="s">
        <v>4484</v>
      </c>
      <c r="B4259" s="4" t="s">
        <v>4484</v>
      </c>
      <c r="D4259" s="3" t="s">
        <v>101</v>
      </c>
      <c r="G4259" s="4">
        <v>0.0</v>
      </c>
      <c r="I4259" s="4"/>
      <c r="J4259" s="4"/>
      <c r="K4259" s="4"/>
      <c r="L4259" s="4"/>
      <c r="M4259" s="5">
        <v>45270.0</v>
      </c>
      <c r="N4259" s="3">
        <v>20.0</v>
      </c>
      <c r="O4259" s="6">
        <f t="shared" si="2"/>
        <v>0</v>
      </c>
      <c r="P4259" s="3" t="s">
        <v>144</v>
      </c>
      <c r="Q4259" s="3" t="str">
        <f t="shared" si="3"/>
        <v>LC DINING TABLES</v>
      </c>
      <c r="R4259" s="3">
        <f t="shared" si="4"/>
        <v>0</v>
      </c>
      <c r="S4259" s="3" t="str">
        <f t="shared" si="5"/>
        <v/>
      </c>
      <c r="T4259" s="7">
        <f t="shared" si="6"/>
        <v>0</v>
      </c>
      <c r="U4259" s="8"/>
      <c r="V4259" s="3">
        <f t="shared" si="7"/>
        <v>20</v>
      </c>
      <c r="AA4259" s="5"/>
      <c r="AH4259" s="5"/>
      <c r="AO4259" s="5"/>
      <c r="AV4259" s="5"/>
    </row>
    <row r="4260" ht="15.75" customHeight="1">
      <c r="A4260" s="3" t="s">
        <v>4483</v>
      </c>
      <c r="B4260" s="4" t="s">
        <v>4483</v>
      </c>
      <c r="D4260" s="3" t="s">
        <v>101</v>
      </c>
      <c r="G4260" s="4">
        <v>0.0</v>
      </c>
      <c r="I4260" s="4"/>
      <c r="J4260" s="4"/>
      <c r="K4260" s="4"/>
      <c r="L4260" s="4"/>
      <c r="M4260" s="5">
        <v>45270.0</v>
      </c>
      <c r="N4260" s="3">
        <v>20.0</v>
      </c>
      <c r="O4260" s="6">
        <f t="shared" si="2"/>
        <v>0</v>
      </c>
      <c r="P4260" s="3" t="s">
        <v>144</v>
      </c>
      <c r="Q4260" s="3" t="str">
        <f t="shared" si="3"/>
        <v>LC DINING TABLES</v>
      </c>
      <c r="R4260" s="3">
        <f t="shared" si="4"/>
        <v>0</v>
      </c>
      <c r="S4260" s="3" t="str">
        <f t="shared" si="5"/>
        <v/>
      </c>
      <c r="T4260" s="7">
        <f t="shared" si="6"/>
        <v>0</v>
      </c>
      <c r="U4260" s="8"/>
      <c r="V4260" s="3">
        <f t="shared" si="7"/>
        <v>20</v>
      </c>
      <c r="AA4260" s="5"/>
      <c r="AH4260" s="5"/>
      <c r="AO4260" s="5"/>
      <c r="AV4260" s="5"/>
    </row>
    <row r="4261" ht="15.75" customHeight="1">
      <c r="A4261" s="3" t="s">
        <v>4485</v>
      </c>
      <c r="B4261" s="4" t="s">
        <v>4485</v>
      </c>
      <c r="D4261" s="3" t="s">
        <v>101</v>
      </c>
      <c r="G4261" s="4">
        <v>0.0</v>
      </c>
      <c r="I4261" s="4"/>
      <c r="J4261" s="4"/>
      <c r="K4261" s="4"/>
      <c r="L4261" s="4"/>
      <c r="O4261" s="6">
        <f t="shared" si="2"/>
        <v>0</v>
      </c>
      <c r="P4261" s="3" t="s">
        <v>144</v>
      </c>
      <c r="Q4261" s="3" t="str">
        <f t="shared" si="3"/>
        <v>LC DINING TABLES</v>
      </c>
      <c r="R4261" s="3">
        <f t="shared" si="4"/>
        <v>0</v>
      </c>
      <c r="S4261" s="3">
        <f t="shared" si="5"/>
        <v>0</v>
      </c>
      <c r="T4261" s="7">
        <f t="shared" si="6"/>
        <v>0</v>
      </c>
      <c r="U4261" s="8"/>
      <c r="V4261" s="3">
        <f t="shared" si="7"/>
        <v>20</v>
      </c>
      <c r="W4261" s="3" t="s">
        <v>4486</v>
      </c>
      <c r="X4261" s="3">
        <v>1.0</v>
      </c>
      <c r="Y4261" s="3">
        <f t="array" ref="Y4261">ROUNDDOWN(INDEX($A:$O,MATCH(W4261,$A:$A,0),COLUMN(O$1))/X4261,0)</f>
        <v>0</v>
      </c>
      <c r="Z4261" s="3">
        <f t="array" ref="Z4261">ROUNDDOWN(INDEX($A:$J,MATCH(W4261,$A:$A,0),COLUMN(H$1))/X4261,0)+Y4261</f>
        <v>0</v>
      </c>
      <c r="AA4261" s="5">
        <f>IFERROR(__xludf.DUMMYFUNCTION("SINGLE(XLOOKUP(W4261,A:A,M:M))"),45270.0)</f>
        <v>45270</v>
      </c>
      <c r="AB4261" s="3">
        <f t="array" ref="AB4261">ROUNDDOWN(INDEX($A:$N,MATCH(W4261,$A:$A,0),COLUMN(N$1))/X4261,0)+Z4261</f>
        <v>20</v>
      </c>
      <c r="AC4261" s="3" t="str">
        <f t="array" ref="AC4261">INDEX($A:$P,MATCH(W4261,$A:$A,0),COLUMN(P$1))</f>
        <v>LC DINING TABLES</v>
      </c>
      <c r="AD4261" s="3" t="s">
        <v>4487</v>
      </c>
      <c r="AE4261" s="3">
        <v>1.0</v>
      </c>
      <c r="AF4261" s="3">
        <f t="array" ref="AF4261">ROUNDDOWN(INDEX($A:$O,MATCH(AD4261,$A:$A,0),COLUMN(O$1))/AE4261,0)</f>
        <v>0</v>
      </c>
      <c r="AG4261" s="3">
        <f t="array" ref="AG4261">ROUNDDOWN(INDEX($A:$J,MATCH(AD4261,$A:$A,0),COLUMN(H$1))/AE4261,0)+AF4261</f>
        <v>0</v>
      </c>
      <c r="AH4261" s="5">
        <f>IFERROR(__xludf.DUMMYFUNCTION("SINGLE(XLOOKUP(AD4261,A:A,M:M))"),45270.0)</f>
        <v>45270</v>
      </c>
      <c r="AI4261" s="3">
        <f t="array" ref="AI4261">ROUNDDOWN(INDEX($A:$N,MATCH(AD4261,$A:$A,0),COLUMN(N$1))/AE4261,0)+AG4261</f>
        <v>20</v>
      </c>
      <c r="AJ4261" s="3" t="str">
        <f t="array" ref="AJ4261">INDEX($A:$P,MATCH(AD4261,$A:$A,0),COLUMN(P$1))</f>
        <v>LC DINING TABLES</v>
      </c>
      <c r="AO4261" s="5"/>
      <c r="AV4261" s="5"/>
    </row>
    <row r="4262" ht="15.75" customHeight="1">
      <c r="A4262" s="3" t="s">
        <v>4487</v>
      </c>
      <c r="B4262" s="4" t="s">
        <v>4487</v>
      </c>
      <c r="D4262" s="3" t="s">
        <v>101</v>
      </c>
      <c r="G4262" s="4">
        <v>0.0</v>
      </c>
      <c r="I4262" s="4"/>
      <c r="J4262" s="4"/>
      <c r="K4262" s="4"/>
      <c r="L4262" s="4"/>
      <c r="M4262" s="5">
        <v>45270.0</v>
      </c>
      <c r="N4262" s="3">
        <v>20.0</v>
      </c>
      <c r="O4262" s="6">
        <f t="shared" si="2"/>
        <v>0</v>
      </c>
      <c r="P4262" s="3" t="s">
        <v>144</v>
      </c>
      <c r="Q4262" s="3" t="str">
        <f t="shared" si="3"/>
        <v>LC DINING TABLES</v>
      </c>
      <c r="R4262" s="3">
        <f t="shared" si="4"/>
        <v>0</v>
      </c>
      <c r="S4262" s="3" t="str">
        <f t="shared" si="5"/>
        <v/>
      </c>
      <c r="T4262" s="7">
        <f t="shared" si="6"/>
        <v>0</v>
      </c>
      <c r="U4262" s="8"/>
      <c r="V4262" s="3">
        <f t="shared" si="7"/>
        <v>20</v>
      </c>
      <c r="AA4262" s="5"/>
      <c r="AH4262" s="5"/>
      <c r="AO4262" s="5"/>
      <c r="AV4262" s="5"/>
    </row>
    <row r="4263" ht="15.75" customHeight="1">
      <c r="A4263" s="3" t="s">
        <v>4486</v>
      </c>
      <c r="B4263" s="4" t="s">
        <v>4486</v>
      </c>
      <c r="D4263" s="3" t="s">
        <v>101</v>
      </c>
      <c r="G4263" s="4">
        <v>0.0</v>
      </c>
      <c r="I4263" s="4"/>
      <c r="J4263" s="4"/>
      <c r="K4263" s="4"/>
      <c r="L4263" s="4"/>
      <c r="M4263" s="5">
        <v>45270.0</v>
      </c>
      <c r="N4263" s="3">
        <v>20.0</v>
      </c>
      <c r="O4263" s="6">
        <f t="shared" si="2"/>
        <v>0</v>
      </c>
      <c r="P4263" s="3" t="s">
        <v>144</v>
      </c>
      <c r="Q4263" s="3" t="str">
        <f t="shared" si="3"/>
        <v>LC DINING TABLES</v>
      </c>
      <c r="R4263" s="3">
        <f t="shared" si="4"/>
        <v>0</v>
      </c>
      <c r="S4263" s="3" t="str">
        <f t="shared" si="5"/>
        <v/>
      </c>
      <c r="T4263" s="7">
        <f t="shared" si="6"/>
        <v>0</v>
      </c>
      <c r="U4263" s="8"/>
      <c r="V4263" s="3">
        <f t="shared" si="7"/>
        <v>20</v>
      </c>
      <c r="AA4263" s="5"/>
      <c r="AH4263" s="5"/>
      <c r="AO4263" s="5"/>
      <c r="AV4263" s="5"/>
    </row>
    <row r="4264" ht="15.75" customHeight="1">
      <c r="A4264" s="3" t="s">
        <v>4488</v>
      </c>
      <c r="B4264" s="4" t="s">
        <v>4488</v>
      </c>
      <c r="D4264" s="3" t="s">
        <v>101</v>
      </c>
      <c r="G4264" s="4">
        <v>50.0</v>
      </c>
      <c r="I4264" s="4">
        <v>0.0</v>
      </c>
      <c r="J4264" s="4">
        <v>23.0</v>
      </c>
      <c r="K4264" s="4">
        <v>0.0</v>
      </c>
      <c r="L4264" s="4">
        <v>0.0</v>
      </c>
      <c r="O4264" s="6">
        <f t="shared" si="2"/>
        <v>50</v>
      </c>
      <c r="P4264" s="3" t="s">
        <v>108</v>
      </c>
      <c r="Q4264" s="3" t="str">
        <f t="shared" si="3"/>
        <v>LC DINING CHAIRS</v>
      </c>
      <c r="R4264" s="3">
        <f t="shared" si="4"/>
        <v>50</v>
      </c>
      <c r="S4264" s="3" t="str">
        <f t="shared" si="5"/>
        <v/>
      </c>
      <c r="T4264" s="7">
        <f t="shared" si="6"/>
        <v>50</v>
      </c>
      <c r="U4264" s="8"/>
      <c r="V4264" s="3" t="str">
        <f t="shared" si="7"/>
        <v/>
      </c>
      <c r="AA4264" s="5"/>
      <c r="AH4264" s="5"/>
      <c r="AO4264" s="5"/>
      <c r="AV4264" s="5"/>
    </row>
    <row r="4265" ht="15.75" customHeight="1">
      <c r="A4265" s="3" t="s">
        <v>4489</v>
      </c>
      <c r="B4265" s="4" t="s">
        <v>4489</v>
      </c>
      <c r="D4265" s="3" t="s">
        <v>101</v>
      </c>
      <c r="G4265" s="4">
        <v>46.0</v>
      </c>
      <c r="I4265" s="4">
        <v>0.0</v>
      </c>
      <c r="J4265" s="4">
        <v>19.0</v>
      </c>
      <c r="K4265" s="4">
        <v>0.0</v>
      </c>
      <c r="L4265" s="4">
        <v>0.0</v>
      </c>
      <c r="O4265" s="6">
        <f t="shared" si="2"/>
        <v>46</v>
      </c>
      <c r="P4265" s="3" t="s">
        <v>108</v>
      </c>
      <c r="Q4265" s="3" t="str">
        <f t="shared" si="3"/>
        <v>LC DINING CHAIRS</v>
      </c>
      <c r="R4265" s="3">
        <f t="shared" si="4"/>
        <v>46</v>
      </c>
      <c r="S4265" s="3" t="str">
        <f t="shared" si="5"/>
        <v/>
      </c>
      <c r="T4265" s="7">
        <f t="shared" si="6"/>
        <v>46</v>
      </c>
      <c r="U4265" s="8"/>
      <c r="V4265" s="3" t="str">
        <f t="shared" si="7"/>
        <v/>
      </c>
      <c r="AA4265" s="5"/>
      <c r="AH4265" s="5"/>
      <c r="AO4265" s="5"/>
      <c r="AV4265" s="5"/>
    </row>
    <row r="4266" ht="15.75" customHeight="1">
      <c r="A4266" s="3" t="s">
        <v>4490</v>
      </c>
      <c r="B4266" s="4" t="s">
        <v>4490</v>
      </c>
      <c r="D4266" s="3" t="s">
        <v>101</v>
      </c>
      <c r="G4266" s="4">
        <v>4.0</v>
      </c>
      <c r="I4266" s="4">
        <v>0.0</v>
      </c>
      <c r="J4266" s="4">
        <v>4.0</v>
      </c>
      <c r="K4266" s="4">
        <v>0.0</v>
      </c>
      <c r="L4266" s="4">
        <v>0.0</v>
      </c>
      <c r="M4266" s="5"/>
      <c r="O4266" s="6">
        <f t="shared" si="2"/>
        <v>4</v>
      </c>
      <c r="P4266" s="3" t="s">
        <v>255</v>
      </c>
      <c r="Q4266" s="3" t="str">
        <f t="shared" si="3"/>
        <v>LC SOFA</v>
      </c>
      <c r="R4266" s="3">
        <f t="shared" si="4"/>
        <v>4</v>
      </c>
      <c r="S4266" s="3" t="str">
        <f t="shared" si="5"/>
        <v/>
      </c>
      <c r="T4266" s="7">
        <f t="shared" si="6"/>
        <v>4</v>
      </c>
      <c r="U4266" s="8"/>
      <c r="V4266" s="3" t="str">
        <f t="shared" si="7"/>
        <v/>
      </c>
      <c r="AA4266" s="5"/>
      <c r="AH4266" s="5"/>
      <c r="AO4266" s="5"/>
      <c r="AV4266" s="5"/>
    </row>
    <row r="4267" ht="15.75" customHeight="1">
      <c r="A4267" s="3" t="s">
        <v>4491</v>
      </c>
      <c r="B4267" s="4" t="s">
        <v>4491</v>
      </c>
      <c r="D4267" s="3" t="s">
        <v>101</v>
      </c>
      <c r="G4267" s="4">
        <v>5.0</v>
      </c>
      <c r="I4267" s="4">
        <v>0.0</v>
      </c>
      <c r="J4267" s="4">
        <v>5.0</v>
      </c>
      <c r="K4267" s="4">
        <v>0.0</v>
      </c>
      <c r="L4267" s="4">
        <v>0.0</v>
      </c>
      <c r="M4267" s="5"/>
      <c r="O4267" s="6">
        <f t="shared" si="2"/>
        <v>5</v>
      </c>
      <c r="P4267" s="3" t="s">
        <v>255</v>
      </c>
      <c r="Q4267" s="3" t="str">
        <f t="shared" si="3"/>
        <v>LC SOFA</v>
      </c>
      <c r="R4267" s="3">
        <f t="shared" si="4"/>
        <v>5</v>
      </c>
      <c r="S4267" s="3" t="str">
        <f t="shared" si="5"/>
        <v/>
      </c>
      <c r="T4267" s="7">
        <f t="shared" si="6"/>
        <v>5</v>
      </c>
      <c r="U4267" s="8"/>
      <c r="V4267" s="3" t="str">
        <f t="shared" si="7"/>
        <v/>
      </c>
      <c r="AA4267" s="5"/>
      <c r="AH4267" s="5"/>
      <c r="AO4267" s="5"/>
      <c r="AV4267" s="5"/>
    </row>
    <row r="4268" ht="15.75" customHeight="1">
      <c r="A4268" s="3" t="s">
        <v>4492</v>
      </c>
      <c r="B4268" s="4" t="s">
        <v>4492</v>
      </c>
      <c r="D4268" s="3" t="s">
        <v>101</v>
      </c>
      <c r="G4268" s="4">
        <v>50.0</v>
      </c>
      <c r="I4268" s="4">
        <v>0.0</v>
      </c>
      <c r="J4268" s="4">
        <v>23.0</v>
      </c>
      <c r="K4268" s="4">
        <v>0.0</v>
      </c>
      <c r="L4268" s="4">
        <v>0.0</v>
      </c>
      <c r="O4268" s="6">
        <f t="shared" si="2"/>
        <v>50</v>
      </c>
      <c r="P4268" s="3" t="s">
        <v>108</v>
      </c>
      <c r="Q4268" s="3" t="str">
        <f t="shared" si="3"/>
        <v>LC DINING CHAIRS</v>
      </c>
      <c r="R4268" s="3">
        <f t="shared" si="4"/>
        <v>50</v>
      </c>
      <c r="S4268" s="3" t="str">
        <f t="shared" si="5"/>
        <v/>
      </c>
      <c r="T4268" s="7">
        <f t="shared" si="6"/>
        <v>50</v>
      </c>
      <c r="U4268" s="8"/>
      <c r="V4268" s="3" t="str">
        <f t="shared" si="7"/>
        <v/>
      </c>
      <c r="AA4268" s="5"/>
      <c r="AH4268" s="5"/>
      <c r="AO4268" s="5"/>
      <c r="AV4268" s="5"/>
    </row>
    <row r="4269" ht="15.75" customHeight="1">
      <c r="A4269" s="3" t="s">
        <v>4493</v>
      </c>
      <c r="B4269" s="4" t="s">
        <v>4493</v>
      </c>
      <c r="D4269" s="3" t="s">
        <v>101</v>
      </c>
      <c r="G4269" s="4">
        <v>4.0</v>
      </c>
      <c r="I4269" s="4">
        <v>0.0</v>
      </c>
      <c r="J4269" s="4">
        <v>4.0</v>
      </c>
      <c r="K4269" s="4">
        <v>0.0</v>
      </c>
      <c r="L4269" s="4">
        <v>0.0</v>
      </c>
      <c r="M4269" s="5"/>
      <c r="O4269" s="6">
        <f t="shared" si="2"/>
        <v>4</v>
      </c>
      <c r="P4269" s="3" t="s">
        <v>255</v>
      </c>
      <c r="Q4269" s="3" t="str">
        <f t="shared" si="3"/>
        <v>LC SOFA</v>
      </c>
      <c r="R4269" s="3">
        <f t="shared" si="4"/>
        <v>4</v>
      </c>
      <c r="S4269" s="3" t="str">
        <f t="shared" si="5"/>
        <v/>
      </c>
      <c r="T4269" s="7">
        <f t="shared" si="6"/>
        <v>4</v>
      </c>
      <c r="U4269" s="8"/>
      <c r="V4269" s="3" t="str">
        <f t="shared" si="7"/>
        <v/>
      </c>
      <c r="AA4269" s="5"/>
      <c r="AH4269" s="5"/>
      <c r="AO4269" s="5"/>
      <c r="AV4269" s="5"/>
    </row>
    <row r="4270" ht="15.75" customHeight="1">
      <c r="A4270" s="3" t="s">
        <v>4494</v>
      </c>
      <c r="B4270" s="4" t="s">
        <v>4494</v>
      </c>
      <c r="D4270" s="3" t="s">
        <v>101</v>
      </c>
      <c r="G4270" s="4">
        <v>0.0</v>
      </c>
      <c r="I4270" s="4">
        <v>0.0</v>
      </c>
      <c r="J4270" s="4">
        <v>13.0</v>
      </c>
      <c r="K4270" s="4">
        <v>0.0</v>
      </c>
      <c r="L4270" s="4">
        <v>0.0</v>
      </c>
      <c r="O4270" s="6">
        <f t="shared" si="2"/>
        <v>13</v>
      </c>
      <c r="P4270" s="3" t="s">
        <v>1894</v>
      </c>
      <c r="Q4270" s="3" t="str">
        <f t="shared" si="3"/>
        <v>LC BEDROOM</v>
      </c>
      <c r="R4270" s="3">
        <f t="shared" si="4"/>
        <v>13</v>
      </c>
      <c r="S4270" s="3">
        <f t="shared" si="5"/>
        <v>0</v>
      </c>
      <c r="T4270" s="7">
        <f t="shared" si="6"/>
        <v>13</v>
      </c>
      <c r="U4270" s="8"/>
      <c r="V4270" s="3">
        <f t="shared" si="7"/>
        <v>0</v>
      </c>
      <c r="W4270" s="3" t="s">
        <v>4495</v>
      </c>
      <c r="X4270" s="3">
        <v>1.0</v>
      </c>
      <c r="Y4270" s="3">
        <f t="array" ref="Y4270">ROUNDDOWN(INDEX($A:$O,MATCH(W4270,$A:$A,0),COLUMN(O$1))/X4270,0)</f>
        <v>13</v>
      </c>
      <c r="Z4270" s="3">
        <f t="array" ref="Z4270">ROUNDDOWN(INDEX($A:$J,MATCH(W4270,$A:$A,0),COLUMN(H$1))/X4270,0)+Y4270</f>
        <v>13</v>
      </c>
      <c r="AA4270" s="5" t="str">
        <f>IFERROR(__xludf.DUMMYFUNCTION("SINGLE(XLOOKUP(W4270,A:A,M:M))"),"")</f>
        <v/>
      </c>
      <c r="AB4270" s="3">
        <f t="array" ref="AB4270">ROUNDDOWN(INDEX($A:$N,MATCH(W4270,$A:$A,0),COLUMN(N$1))/X4270,0)+Z4270</f>
        <v>13</v>
      </c>
      <c r="AC4270" s="3" t="str">
        <f t="array" ref="AC4270">INDEX($A:$P,MATCH(W4270,$A:$A,0),COLUMN(P$1))</f>
        <v>LC BEDROOM</v>
      </c>
      <c r="AD4270" s="3" t="s">
        <v>4496</v>
      </c>
      <c r="AE4270" s="3">
        <v>1.0</v>
      </c>
      <c r="AF4270" s="3">
        <f t="array" ref="AF4270">ROUNDDOWN(INDEX($A:$O,MATCH(AD4270,$A:$A,0),COLUMN(O$1))/AE4270,0)</f>
        <v>13</v>
      </c>
      <c r="AG4270" s="3">
        <f t="array" ref="AG4270">ROUNDDOWN(INDEX($A:$J,MATCH(AD4270,$A:$A,0),COLUMN(H$1))/AE4270,0)+AF4270</f>
        <v>13</v>
      </c>
      <c r="AH4270" s="5" t="str">
        <f>IFERROR(__xludf.DUMMYFUNCTION("SINGLE(XLOOKUP(AD4270,A:A,M:M))"),"")</f>
        <v/>
      </c>
      <c r="AI4270" s="3">
        <f t="array" ref="AI4270">ROUNDDOWN(INDEX($A:$N,MATCH(AD4270,$A:$A,0),COLUMN(N$1))/AE4270,0)+AG4270</f>
        <v>13</v>
      </c>
      <c r="AJ4270" s="3" t="str">
        <f t="array" ref="AJ4270">INDEX($A:$P,MATCH(AD4270,$A:$A,0),COLUMN(P$1))</f>
        <v>LC BEDROOM</v>
      </c>
      <c r="AK4270" s="3" t="s">
        <v>4497</v>
      </c>
      <c r="AL4270" s="3">
        <v>1.0</v>
      </c>
      <c r="AM4270" s="3">
        <f t="array" ref="AM4270">ROUNDDOWN(INDEX($A:$O,MATCH(AK4270,$A:$A,0),COLUMN(O$1))/AL4270,0)</f>
        <v>13</v>
      </c>
      <c r="AN4270" s="3">
        <f t="array" ref="AN4270">ROUNDDOWN(INDEX($A:$J,MATCH(AK4270,$A:$A,0),COLUMN(H$1))/AL4270,0)+AM4270</f>
        <v>13</v>
      </c>
      <c r="AO4270" s="5" t="str">
        <f t="array" ref="AO4270">XLOOKUP(AK4270,$A:$A,$M:$M)</f>
        <v/>
      </c>
      <c r="AP4270" s="3">
        <f t="array" ref="AP4270">ROUNDDOWN(INDEX($A:$N,MATCH(AK4270,$A:$A,0),COLUMN(N$1))/AL4270,0)+AN4270</f>
        <v>13</v>
      </c>
      <c r="AQ4270" s="3" t="str">
        <f t="array" ref="AQ4270">INDEX($A:$P,MATCH(AK4270,$A:$A,0),COLUMN(P$1))</f>
        <v>LC BEDROOM</v>
      </c>
      <c r="AV4270" s="5"/>
    </row>
    <row r="4271" ht="15.75" customHeight="1">
      <c r="A4271" s="3" t="s">
        <v>4495</v>
      </c>
      <c r="B4271" s="4" t="s">
        <v>4495</v>
      </c>
      <c r="D4271" s="3" t="s">
        <v>101</v>
      </c>
      <c r="G4271" s="4">
        <v>13.0</v>
      </c>
      <c r="I4271" s="4"/>
      <c r="J4271" s="4"/>
      <c r="K4271" s="4"/>
      <c r="L4271" s="4"/>
      <c r="O4271" s="6">
        <f t="shared" si="2"/>
        <v>13</v>
      </c>
      <c r="P4271" s="3" t="s">
        <v>1894</v>
      </c>
      <c r="Q4271" s="3" t="str">
        <f t="shared" si="3"/>
        <v>LC BEDROOM</v>
      </c>
      <c r="R4271" s="3">
        <f t="shared" si="4"/>
        <v>13</v>
      </c>
      <c r="S4271" s="3" t="str">
        <f t="shared" si="5"/>
        <v/>
      </c>
      <c r="T4271" s="7">
        <f t="shared" si="6"/>
        <v>13</v>
      </c>
      <c r="U4271" s="8"/>
      <c r="V4271" s="3" t="str">
        <f t="shared" si="7"/>
        <v/>
      </c>
      <c r="AA4271" s="5"/>
      <c r="AH4271" s="5"/>
      <c r="AO4271" s="5"/>
      <c r="AV4271" s="5"/>
    </row>
    <row r="4272" ht="15.75" customHeight="1">
      <c r="A4272" s="3" t="s">
        <v>4496</v>
      </c>
      <c r="B4272" s="4" t="s">
        <v>4496</v>
      </c>
      <c r="D4272" s="3" t="s">
        <v>101</v>
      </c>
      <c r="G4272" s="4">
        <v>13.0</v>
      </c>
      <c r="I4272" s="4"/>
      <c r="J4272" s="4"/>
      <c r="K4272" s="4"/>
      <c r="L4272" s="4"/>
      <c r="O4272" s="6">
        <f t="shared" si="2"/>
        <v>13</v>
      </c>
      <c r="P4272" s="3" t="s">
        <v>1894</v>
      </c>
      <c r="Q4272" s="3" t="str">
        <f t="shared" si="3"/>
        <v>LC BEDROOM</v>
      </c>
      <c r="R4272" s="3">
        <f t="shared" si="4"/>
        <v>13</v>
      </c>
      <c r="S4272" s="3" t="str">
        <f t="shared" si="5"/>
        <v/>
      </c>
      <c r="T4272" s="7">
        <f t="shared" si="6"/>
        <v>13</v>
      </c>
      <c r="U4272" s="8"/>
      <c r="V4272" s="3" t="str">
        <f t="shared" si="7"/>
        <v/>
      </c>
      <c r="AA4272" s="5"/>
      <c r="AH4272" s="5"/>
      <c r="AO4272" s="5"/>
      <c r="AV4272" s="5"/>
    </row>
    <row r="4273" ht="15.75" customHeight="1">
      <c r="A4273" s="3" t="s">
        <v>4497</v>
      </c>
      <c r="B4273" s="4" t="s">
        <v>4497</v>
      </c>
      <c r="D4273" s="3" t="s">
        <v>101</v>
      </c>
      <c r="G4273" s="4">
        <v>13.0</v>
      </c>
      <c r="I4273" s="4"/>
      <c r="J4273" s="4"/>
      <c r="K4273" s="4"/>
      <c r="L4273" s="4"/>
      <c r="O4273" s="6">
        <f t="shared" si="2"/>
        <v>13</v>
      </c>
      <c r="P4273" s="3" t="s">
        <v>1894</v>
      </c>
      <c r="Q4273" s="3" t="str">
        <f t="shared" si="3"/>
        <v>LC BEDROOM</v>
      </c>
      <c r="R4273" s="3">
        <f t="shared" si="4"/>
        <v>13</v>
      </c>
      <c r="S4273" s="3" t="str">
        <f t="shared" si="5"/>
        <v/>
      </c>
      <c r="T4273" s="7">
        <f t="shared" si="6"/>
        <v>13</v>
      </c>
      <c r="U4273" s="8"/>
      <c r="V4273" s="3" t="str">
        <f t="shared" si="7"/>
        <v/>
      </c>
      <c r="AA4273" s="5"/>
      <c r="AH4273" s="5"/>
      <c r="AO4273" s="5"/>
      <c r="AV4273" s="5"/>
    </row>
    <row r="4274" ht="15.75" customHeight="1">
      <c r="A4274" s="3" t="s">
        <v>4498</v>
      </c>
      <c r="B4274" s="4" t="s">
        <v>4498</v>
      </c>
      <c r="D4274" s="3" t="s">
        <v>101</v>
      </c>
      <c r="G4274" s="4">
        <v>0.0</v>
      </c>
      <c r="I4274" s="4">
        <v>0.0</v>
      </c>
      <c r="J4274" s="4">
        <v>15.0</v>
      </c>
      <c r="K4274" s="4">
        <v>0.0</v>
      </c>
      <c r="L4274" s="4">
        <v>0.0</v>
      </c>
      <c r="O4274" s="6">
        <f t="shared" si="2"/>
        <v>15</v>
      </c>
      <c r="P4274" s="3" t="s">
        <v>1894</v>
      </c>
      <c r="Q4274" s="3" t="str">
        <f t="shared" si="3"/>
        <v>LC BEDROOM</v>
      </c>
      <c r="R4274" s="3">
        <f t="shared" si="4"/>
        <v>15</v>
      </c>
      <c r="S4274" s="3">
        <f t="shared" si="5"/>
        <v>0</v>
      </c>
      <c r="T4274" s="7">
        <f t="shared" si="6"/>
        <v>15</v>
      </c>
      <c r="U4274" s="8"/>
      <c r="V4274" s="3">
        <f t="shared" si="7"/>
        <v>0</v>
      </c>
      <c r="W4274" s="3" t="s">
        <v>4499</v>
      </c>
      <c r="X4274" s="3">
        <v>1.0</v>
      </c>
      <c r="Y4274" s="3">
        <f t="array" ref="Y4274">ROUNDDOWN(INDEX($A:$O,MATCH(W4274,$A:$A,0),COLUMN(O$1))/X4274,0)</f>
        <v>15</v>
      </c>
      <c r="Z4274" s="3">
        <f t="array" ref="Z4274">ROUNDDOWN(INDEX($A:$J,MATCH(W4274,$A:$A,0),COLUMN(H$1))/X4274,0)+Y4274</f>
        <v>15</v>
      </c>
      <c r="AA4274" s="5" t="str">
        <f>IFERROR(__xludf.DUMMYFUNCTION("SINGLE(XLOOKUP(W4274,A:A,M:M))"),"")</f>
        <v/>
      </c>
      <c r="AB4274" s="3">
        <f t="array" ref="AB4274">ROUNDDOWN(INDEX($A:$N,MATCH(W4274,$A:$A,0),COLUMN(N$1))/X4274,0)+Z4274</f>
        <v>15</v>
      </c>
      <c r="AC4274" s="3" t="str">
        <f t="array" ref="AC4274">INDEX($A:$P,MATCH(W4274,$A:$A,0),COLUMN(P$1))</f>
        <v>LC BEDROOM</v>
      </c>
      <c r="AD4274" s="3" t="s">
        <v>4500</v>
      </c>
      <c r="AE4274" s="3">
        <v>1.0</v>
      </c>
      <c r="AF4274" s="3">
        <f t="array" ref="AF4274">ROUNDDOWN(INDEX($A:$O,MATCH(AD4274,$A:$A,0),COLUMN(O$1))/AE4274,0)</f>
        <v>15</v>
      </c>
      <c r="AG4274" s="3">
        <f t="array" ref="AG4274">ROUNDDOWN(INDEX($A:$J,MATCH(AD4274,$A:$A,0),COLUMN(H$1))/AE4274,0)+AF4274</f>
        <v>15</v>
      </c>
      <c r="AH4274" s="5" t="str">
        <f>IFERROR(__xludf.DUMMYFUNCTION("SINGLE(XLOOKUP(AD4274,A:A,M:M))"),"")</f>
        <v/>
      </c>
      <c r="AI4274" s="3">
        <f t="array" ref="AI4274">ROUNDDOWN(INDEX($A:$N,MATCH(AD4274,$A:$A,0),COLUMN(N$1))/AE4274,0)+AG4274</f>
        <v>15</v>
      </c>
      <c r="AJ4274" s="3" t="str">
        <f t="array" ref="AJ4274">INDEX($A:$P,MATCH(AD4274,$A:$A,0),COLUMN(P$1))</f>
        <v>LC BEDROOM</v>
      </c>
      <c r="AK4274" s="3" t="s">
        <v>4501</v>
      </c>
      <c r="AL4274" s="3">
        <v>1.0</v>
      </c>
      <c r="AM4274" s="3">
        <f t="array" ref="AM4274">ROUNDDOWN(INDEX($A:$O,MATCH(AK4274,$A:$A,0),COLUMN(O$1))/AL4274,0)</f>
        <v>15</v>
      </c>
      <c r="AN4274" s="3">
        <f t="array" ref="AN4274">ROUNDDOWN(INDEX($A:$J,MATCH(AK4274,$A:$A,0),COLUMN(H$1))/AL4274,0)+AM4274</f>
        <v>15</v>
      </c>
      <c r="AO4274" s="5" t="str">
        <f t="array" ref="AO4274">XLOOKUP(AK4274,$A:$A,$M:$M)</f>
        <v/>
      </c>
      <c r="AP4274" s="3">
        <f t="array" ref="AP4274">ROUNDDOWN(INDEX($A:$N,MATCH(AK4274,$A:$A,0),COLUMN(N$1))/AL4274,0)+AN4274</f>
        <v>15</v>
      </c>
      <c r="AQ4274" s="3" t="str">
        <f t="array" ref="AQ4274">INDEX($A:$P,MATCH(AK4274,$A:$A,0),COLUMN(P$1))</f>
        <v>LC BEDROOM</v>
      </c>
      <c r="AV4274" s="5"/>
    </row>
    <row r="4275" ht="15.75" customHeight="1">
      <c r="A4275" s="3" t="s">
        <v>4499</v>
      </c>
      <c r="B4275" s="4" t="s">
        <v>4499</v>
      </c>
      <c r="D4275" s="3" t="s">
        <v>101</v>
      </c>
      <c r="G4275" s="4">
        <v>15.0</v>
      </c>
      <c r="I4275" s="4"/>
      <c r="J4275" s="4"/>
      <c r="K4275" s="4"/>
      <c r="L4275" s="4"/>
      <c r="O4275" s="6">
        <f t="shared" si="2"/>
        <v>15</v>
      </c>
      <c r="P4275" s="3" t="s">
        <v>1894</v>
      </c>
      <c r="Q4275" s="3" t="str">
        <f t="shared" si="3"/>
        <v>LC BEDROOM</v>
      </c>
      <c r="R4275" s="3">
        <f t="shared" si="4"/>
        <v>15</v>
      </c>
      <c r="S4275" s="3" t="str">
        <f t="shared" si="5"/>
        <v/>
      </c>
      <c r="T4275" s="7">
        <f t="shared" si="6"/>
        <v>15</v>
      </c>
      <c r="U4275" s="8"/>
      <c r="V4275" s="3" t="str">
        <f t="shared" si="7"/>
        <v/>
      </c>
      <c r="AA4275" s="5"/>
      <c r="AH4275" s="5"/>
      <c r="AO4275" s="5"/>
      <c r="AV4275" s="5"/>
    </row>
    <row r="4276" ht="15.75" customHeight="1">
      <c r="A4276" s="3" t="s">
        <v>4500</v>
      </c>
      <c r="B4276" s="4" t="s">
        <v>4500</v>
      </c>
      <c r="D4276" s="3" t="s">
        <v>101</v>
      </c>
      <c r="G4276" s="4">
        <v>15.0</v>
      </c>
      <c r="I4276" s="4"/>
      <c r="J4276" s="4"/>
      <c r="K4276" s="4"/>
      <c r="L4276" s="4"/>
      <c r="O4276" s="6">
        <f t="shared" si="2"/>
        <v>15</v>
      </c>
      <c r="P4276" s="3" t="s">
        <v>1894</v>
      </c>
      <c r="Q4276" s="3" t="str">
        <f t="shared" si="3"/>
        <v>LC BEDROOM</v>
      </c>
      <c r="R4276" s="3">
        <f t="shared" si="4"/>
        <v>15</v>
      </c>
      <c r="S4276" s="3" t="str">
        <f t="shared" si="5"/>
        <v/>
      </c>
      <c r="T4276" s="7">
        <f t="shared" si="6"/>
        <v>15</v>
      </c>
      <c r="U4276" s="8"/>
      <c r="V4276" s="3" t="str">
        <f t="shared" si="7"/>
        <v/>
      </c>
      <c r="AA4276" s="5"/>
      <c r="AH4276" s="5"/>
      <c r="AO4276" s="5"/>
      <c r="AV4276" s="5"/>
    </row>
    <row r="4277" ht="15.75" customHeight="1">
      <c r="A4277" s="3" t="s">
        <v>4501</v>
      </c>
      <c r="B4277" s="4" t="s">
        <v>4501</v>
      </c>
      <c r="D4277" s="3" t="s">
        <v>101</v>
      </c>
      <c r="G4277" s="4">
        <v>15.0</v>
      </c>
      <c r="I4277" s="4"/>
      <c r="J4277" s="4"/>
      <c r="K4277" s="4"/>
      <c r="L4277" s="4"/>
      <c r="O4277" s="6">
        <f t="shared" si="2"/>
        <v>15</v>
      </c>
      <c r="P4277" s="3" t="s">
        <v>1894</v>
      </c>
      <c r="Q4277" s="3" t="str">
        <f t="shared" si="3"/>
        <v>LC BEDROOM</v>
      </c>
      <c r="R4277" s="3">
        <f t="shared" si="4"/>
        <v>15</v>
      </c>
      <c r="S4277" s="3" t="str">
        <f t="shared" si="5"/>
        <v/>
      </c>
      <c r="T4277" s="7">
        <f t="shared" si="6"/>
        <v>15</v>
      </c>
      <c r="U4277" s="8"/>
      <c r="V4277" s="3" t="str">
        <f t="shared" si="7"/>
        <v/>
      </c>
      <c r="AA4277" s="5"/>
      <c r="AH4277" s="5"/>
      <c r="AO4277" s="5"/>
      <c r="AV4277" s="5"/>
    </row>
    <row r="4278" ht="15.75" customHeight="1">
      <c r="A4278" s="3" t="s">
        <v>4502</v>
      </c>
      <c r="B4278" s="4" t="s">
        <v>4502</v>
      </c>
      <c r="D4278" s="3" t="s">
        <v>101</v>
      </c>
      <c r="G4278" s="4">
        <v>56.0</v>
      </c>
      <c r="I4278" s="4">
        <v>0.0</v>
      </c>
      <c r="J4278" s="4">
        <v>56.0</v>
      </c>
      <c r="K4278" s="4">
        <v>0.0</v>
      </c>
      <c r="L4278" s="4">
        <v>0.0</v>
      </c>
      <c r="O4278" s="6">
        <f t="shared" si="2"/>
        <v>56</v>
      </c>
      <c r="P4278" s="3" t="s">
        <v>1894</v>
      </c>
      <c r="Q4278" s="3" t="str">
        <f t="shared" si="3"/>
        <v>LC BEDROOM</v>
      </c>
      <c r="R4278" s="3">
        <f t="shared" si="4"/>
        <v>56</v>
      </c>
      <c r="S4278" s="3" t="str">
        <f t="shared" si="5"/>
        <v/>
      </c>
      <c r="T4278" s="7">
        <f t="shared" si="6"/>
        <v>56</v>
      </c>
      <c r="U4278" s="8"/>
      <c r="V4278" s="3" t="str">
        <f t="shared" si="7"/>
        <v/>
      </c>
      <c r="AA4278" s="5"/>
      <c r="AH4278" s="5"/>
      <c r="AO4278" s="5"/>
      <c r="AV4278" s="5"/>
    </row>
    <row r="4279" ht="15.75" customHeight="1">
      <c r="A4279" s="3" t="s">
        <v>4503</v>
      </c>
      <c r="B4279" s="4" t="s">
        <v>4503</v>
      </c>
      <c r="D4279" s="3" t="s">
        <v>101</v>
      </c>
      <c r="G4279" s="4">
        <v>0.0</v>
      </c>
      <c r="I4279" s="4"/>
      <c r="J4279" s="4"/>
      <c r="K4279" s="4"/>
      <c r="L4279" s="4"/>
      <c r="O4279" s="6">
        <f t="shared" si="2"/>
        <v>0</v>
      </c>
      <c r="P4279" s="3" t="s">
        <v>137</v>
      </c>
      <c r="Q4279" s="3" t="str">
        <f t="shared" si="3"/>
        <v>LC BARSTL</v>
      </c>
      <c r="R4279" s="3">
        <f t="shared" si="4"/>
        <v>0</v>
      </c>
      <c r="S4279" s="3" t="str">
        <f t="shared" si="5"/>
        <v/>
      </c>
      <c r="T4279" s="7">
        <f t="shared" si="6"/>
        <v>0</v>
      </c>
      <c r="U4279" s="8"/>
      <c r="V4279" s="3" t="str">
        <f t="shared" si="7"/>
        <v/>
      </c>
      <c r="AA4279" s="5"/>
      <c r="AH4279" s="5"/>
      <c r="AO4279" s="5"/>
      <c r="AV4279" s="5"/>
    </row>
    <row r="4280" ht="15.75" customHeight="1">
      <c r="A4280" s="3" t="s">
        <v>4504</v>
      </c>
      <c r="B4280" s="4" t="s">
        <v>4504</v>
      </c>
      <c r="D4280" s="3" t="s">
        <v>101</v>
      </c>
      <c r="G4280" s="4">
        <v>0.0</v>
      </c>
      <c r="H4280" s="3">
        <v>1.0</v>
      </c>
      <c r="I4280" s="4"/>
      <c r="J4280" s="4"/>
      <c r="K4280" s="4"/>
      <c r="L4280" s="4"/>
      <c r="M4280" s="5">
        <v>45264.0</v>
      </c>
      <c r="O4280" s="6">
        <f t="shared" si="2"/>
        <v>0</v>
      </c>
      <c r="P4280" s="3" t="s">
        <v>137</v>
      </c>
      <c r="Q4280" s="3" t="str">
        <f t="shared" si="3"/>
        <v>LC BARSTL</v>
      </c>
      <c r="R4280" s="3">
        <f t="shared" si="4"/>
        <v>0</v>
      </c>
      <c r="S4280" s="3">
        <f t="shared" si="5"/>
        <v>1</v>
      </c>
      <c r="T4280" s="7">
        <f t="shared" si="6"/>
        <v>0</v>
      </c>
      <c r="U4280" s="8"/>
      <c r="V4280" s="3" t="str">
        <f t="shared" si="7"/>
        <v/>
      </c>
      <c r="AA4280" s="5"/>
      <c r="AH4280" s="5"/>
      <c r="AO4280" s="5"/>
      <c r="AV4280" s="5"/>
    </row>
    <row r="4281" ht="15.75" customHeight="1">
      <c r="A4281" s="3" t="s">
        <v>4505</v>
      </c>
      <c r="B4281" s="4" t="s">
        <v>4505</v>
      </c>
      <c r="D4281" s="3" t="s">
        <v>101</v>
      </c>
      <c r="G4281" s="4">
        <v>0.0</v>
      </c>
      <c r="I4281" s="4"/>
      <c r="J4281" s="4"/>
      <c r="K4281" s="4"/>
      <c r="L4281" s="4"/>
      <c r="O4281" s="6">
        <f t="shared" si="2"/>
        <v>0</v>
      </c>
      <c r="P4281" s="3" t="s">
        <v>137</v>
      </c>
      <c r="Q4281" s="3" t="str">
        <f t="shared" si="3"/>
        <v>LC BARSTL</v>
      </c>
      <c r="R4281" s="3">
        <f t="shared" si="4"/>
        <v>0</v>
      </c>
      <c r="S4281" s="3" t="str">
        <f t="shared" si="5"/>
        <v/>
      </c>
      <c r="T4281" s="7">
        <f t="shared" si="6"/>
        <v>0</v>
      </c>
      <c r="U4281" s="8"/>
      <c r="V4281" s="3" t="str">
        <f t="shared" si="7"/>
        <v/>
      </c>
      <c r="AA4281" s="5"/>
      <c r="AH4281" s="5"/>
      <c r="AO4281" s="5"/>
      <c r="AV4281" s="5"/>
    </row>
    <row r="4282" ht="15.75" customHeight="1">
      <c r="A4282" s="3" t="s">
        <v>4506</v>
      </c>
      <c r="B4282" s="4" t="s">
        <v>4506</v>
      </c>
      <c r="D4282" s="3" t="s">
        <v>101</v>
      </c>
      <c r="G4282" s="4">
        <v>0.0</v>
      </c>
      <c r="H4282" s="3">
        <v>1.0</v>
      </c>
      <c r="I4282" s="4"/>
      <c r="J4282" s="4"/>
      <c r="K4282" s="4"/>
      <c r="L4282" s="4"/>
      <c r="M4282" s="5">
        <v>45264.0</v>
      </c>
      <c r="O4282" s="6">
        <f t="shared" si="2"/>
        <v>0</v>
      </c>
      <c r="P4282" s="3" t="s">
        <v>137</v>
      </c>
      <c r="Q4282" s="3" t="str">
        <f t="shared" si="3"/>
        <v>LC BARSTL</v>
      </c>
      <c r="R4282" s="3">
        <f t="shared" si="4"/>
        <v>0</v>
      </c>
      <c r="S4282" s="3">
        <f t="shared" si="5"/>
        <v>1</v>
      </c>
      <c r="T4282" s="7">
        <f t="shared" si="6"/>
        <v>0</v>
      </c>
      <c r="U4282" s="8"/>
      <c r="V4282" s="3" t="str">
        <f t="shared" si="7"/>
        <v/>
      </c>
      <c r="AA4282" s="5"/>
      <c r="AH4282" s="5"/>
      <c r="AO4282" s="5"/>
      <c r="AV4282" s="5"/>
    </row>
    <row r="4283" ht="15.75" customHeight="1">
      <c r="A4283" s="3" t="s">
        <v>4507</v>
      </c>
      <c r="B4283" s="4" t="s">
        <v>4507</v>
      </c>
      <c r="D4283" s="3" t="s">
        <v>101</v>
      </c>
      <c r="G4283" s="4">
        <v>0.0</v>
      </c>
      <c r="I4283" s="4"/>
      <c r="J4283" s="4"/>
      <c r="K4283" s="4"/>
      <c r="L4283" s="4"/>
      <c r="O4283" s="6">
        <f t="shared" si="2"/>
        <v>0</v>
      </c>
      <c r="P4283" s="3" t="s">
        <v>137</v>
      </c>
      <c r="Q4283" s="3" t="str">
        <f t="shared" si="3"/>
        <v>LC BARSTL</v>
      </c>
      <c r="R4283" s="3">
        <f t="shared" si="4"/>
        <v>0</v>
      </c>
      <c r="S4283" s="3" t="str">
        <f t="shared" si="5"/>
        <v/>
      </c>
      <c r="T4283" s="7">
        <f t="shared" si="6"/>
        <v>0</v>
      </c>
      <c r="U4283" s="8"/>
      <c r="V4283" s="3" t="str">
        <f t="shared" si="7"/>
        <v/>
      </c>
      <c r="AA4283" s="5"/>
      <c r="AH4283" s="5"/>
      <c r="AO4283" s="5"/>
      <c r="AV4283" s="5"/>
    </row>
    <row r="4284" ht="15.75" customHeight="1">
      <c r="A4284" s="3" t="s">
        <v>4508</v>
      </c>
      <c r="B4284" s="4" t="s">
        <v>4508</v>
      </c>
      <c r="D4284" s="3" t="s">
        <v>101</v>
      </c>
      <c r="G4284" s="4">
        <v>0.0</v>
      </c>
      <c r="H4284" s="3">
        <v>1.0</v>
      </c>
      <c r="I4284" s="4"/>
      <c r="J4284" s="4"/>
      <c r="K4284" s="4"/>
      <c r="L4284" s="4"/>
      <c r="M4284" s="5">
        <v>45264.0</v>
      </c>
      <c r="O4284" s="6">
        <f t="shared" si="2"/>
        <v>0</v>
      </c>
      <c r="P4284" s="3" t="s">
        <v>137</v>
      </c>
      <c r="Q4284" s="3" t="str">
        <f t="shared" si="3"/>
        <v>LC BARSTL</v>
      </c>
      <c r="R4284" s="3">
        <f t="shared" si="4"/>
        <v>0</v>
      </c>
      <c r="S4284" s="3">
        <f t="shared" si="5"/>
        <v>1</v>
      </c>
      <c r="T4284" s="7">
        <f t="shared" si="6"/>
        <v>0</v>
      </c>
      <c r="U4284" s="8"/>
      <c r="V4284" s="3" t="str">
        <f t="shared" si="7"/>
        <v/>
      </c>
      <c r="AA4284" s="5"/>
      <c r="AH4284" s="5"/>
      <c r="AO4284" s="5"/>
      <c r="AV4284" s="5"/>
    </row>
    <row r="4285" ht="15.75" customHeight="1">
      <c r="A4285" s="3" t="s">
        <v>4509</v>
      </c>
      <c r="B4285" s="4" t="s">
        <v>4509</v>
      </c>
      <c r="D4285" s="3" t="s">
        <v>101</v>
      </c>
      <c r="G4285" s="4">
        <v>0.0</v>
      </c>
      <c r="I4285" s="4"/>
      <c r="J4285" s="4"/>
      <c r="K4285" s="4"/>
      <c r="L4285" s="4"/>
      <c r="O4285" s="6">
        <f t="shared" si="2"/>
        <v>0</v>
      </c>
      <c r="P4285" s="3" t="s">
        <v>137</v>
      </c>
      <c r="Q4285" s="3" t="str">
        <f t="shared" si="3"/>
        <v>LC BARSTL</v>
      </c>
      <c r="R4285" s="3">
        <f t="shared" si="4"/>
        <v>0</v>
      </c>
      <c r="S4285" s="3" t="str">
        <f t="shared" si="5"/>
        <v/>
      </c>
      <c r="T4285" s="7">
        <f t="shared" si="6"/>
        <v>0</v>
      </c>
      <c r="U4285" s="8"/>
      <c r="V4285" s="3" t="str">
        <f t="shared" si="7"/>
        <v/>
      </c>
      <c r="AA4285" s="5"/>
      <c r="AH4285" s="5"/>
      <c r="AO4285" s="5"/>
      <c r="AV4285" s="5"/>
    </row>
    <row r="4286" ht="15.75" customHeight="1">
      <c r="A4286" s="3" t="s">
        <v>4510</v>
      </c>
      <c r="B4286" s="4" t="s">
        <v>4510</v>
      </c>
      <c r="D4286" s="3" t="s">
        <v>101</v>
      </c>
      <c r="G4286" s="4">
        <v>0.0</v>
      </c>
      <c r="H4286" s="3">
        <v>1.0</v>
      </c>
      <c r="I4286" s="4"/>
      <c r="J4286" s="4"/>
      <c r="K4286" s="4"/>
      <c r="L4286" s="4"/>
      <c r="M4286" s="5">
        <v>45264.0</v>
      </c>
      <c r="O4286" s="6">
        <f t="shared" si="2"/>
        <v>0</v>
      </c>
      <c r="P4286" s="3" t="s">
        <v>137</v>
      </c>
      <c r="Q4286" s="3" t="str">
        <f t="shared" si="3"/>
        <v>LC BARSTL</v>
      </c>
      <c r="R4286" s="3">
        <f t="shared" si="4"/>
        <v>0</v>
      </c>
      <c r="S4286" s="3">
        <f t="shared" si="5"/>
        <v>1</v>
      </c>
      <c r="T4286" s="7">
        <f t="shared" si="6"/>
        <v>0</v>
      </c>
      <c r="U4286" s="8"/>
      <c r="V4286" s="3" t="str">
        <f t="shared" si="7"/>
        <v/>
      </c>
      <c r="AA4286" s="5"/>
      <c r="AH4286" s="5"/>
      <c r="AO4286" s="5"/>
      <c r="AV4286" s="5"/>
    </row>
    <row r="4287" ht="15.75" customHeight="1">
      <c r="A4287" s="3" t="s">
        <v>4511</v>
      </c>
      <c r="B4287" s="4" t="s">
        <v>4511</v>
      </c>
      <c r="D4287" s="3" t="s">
        <v>101</v>
      </c>
      <c r="G4287" s="4">
        <v>0.0</v>
      </c>
      <c r="I4287" s="4"/>
      <c r="J4287" s="4"/>
      <c r="K4287" s="4"/>
      <c r="L4287" s="4"/>
      <c r="O4287" s="6">
        <f t="shared" si="2"/>
        <v>0</v>
      </c>
      <c r="P4287" s="3" t="s">
        <v>137</v>
      </c>
      <c r="Q4287" s="3" t="str">
        <f t="shared" si="3"/>
        <v>LC BARSTL</v>
      </c>
      <c r="R4287" s="3">
        <f t="shared" si="4"/>
        <v>0</v>
      </c>
      <c r="S4287" s="3" t="str">
        <f t="shared" si="5"/>
        <v/>
      </c>
      <c r="T4287" s="7">
        <f t="shared" si="6"/>
        <v>0</v>
      </c>
      <c r="U4287" s="8"/>
      <c r="V4287" s="3" t="str">
        <f t="shared" si="7"/>
        <v/>
      </c>
      <c r="AA4287" s="5"/>
      <c r="AH4287" s="5"/>
      <c r="AO4287" s="5"/>
      <c r="AV4287" s="5"/>
    </row>
    <row r="4288" ht="15.75" customHeight="1">
      <c r="A4288" s="3" t="s">
        <v>4512</v>
      </c>
      <c r="B4288" s="4" t="s">
        <v>4512</v>
      </c>
      <c r="D4288" s="3" t="s">
        <v>101</v>
      </c>
      <c r="G4288" s="4">
        <v>0.0</v>
      </c>
      <c r="H4288" s="3">
        <v>1.0</v>
      </c>
      <c r="I4288" s="4"/>
      <c r="J4288" s="4"/>
      <c r="K4288" s="4"/>
      <c r="L4288" s="4"/>
      <c r="M4288" s="5">
        <v>45264.0</v>
      </c>
      <c r="O4288" s="6">
        <f t="shared" si="2"/>
        <v>0</v>
      </c>
      <c r="P4288" s="3" t="s">
        <v>137</v>
      </c>
      <c r="Q4288" s="3" t="str">
        <f t="shared" si="3"/>
        <v>LC BARSTL</v>
      </c>
      <c r="R4288" s="3">
        <f t="shared" si="4"/>
        <v>0</v>
      </c>
      <c r="S4288" s="3">
        <f t="shared" si="5"/>
        <v>1</v>
      </c>
      <c r="T4288" s="7">
        <f t="shared" si="6"/>
        <v>0</v>
      </c>
      <c r="U4288" s="8"/>
      <c r="V4288" s="3" t="str">
        <f t="shared" si="7"/>
        <v/>
      </c>
      <c r="AA4288" s="5"/>
      <c r="AH4288" s="5"/>
      <c r="AO4288" s="5"/>
      <c r="AV4288" s="5"/>
    </row>
    <row r="4289" ht="15.75" customHeight="1">
      <c r="A4289" s="3" t="s">
        <v>4513</v>
      </c>
      <c r="B4289" s="4" t="s">
        <v>4513</v>
      </c>
      <c r="D4289" s="3" t="s">
        <v>101</v>
      </c>
      <c r="G4289" s="4">
        <v>0.0</v>
      </c>
      <c r="I4289" s="4"/>
      <c r="J4289" s="4"/>
      <c r="K4289" s="4"/>
      <c r="L4289" s="4"/>
      <c r="O4289" s="6">
        <f t="shared" si="2"/>
        <v>0</v>
      </c>
      <c r="P4289" s="3" t="s">
        <v>137</v>
      </c>
      <c r="Q4289" s="3" t="str">
        <f t="shared" si="3"/>
        <v>LC BARSTL</v>
      </c>
      <c r="R4289" s="3">
        <f t="shared" si="4"/>
        <v>0</v>
      </c>
      <c r="S4289" s="3" t="str">
        <f t="shared" si="5"/>
        <v/>
      </c>
      <c r="T4289" s="7">
        <f t="shared" si="6"/>
        <v>0</v>
      </c>
      <c r="U4289" s="8"/>
      <c r="V4289" s="3" t="str">
        <f t="shared" si="7"/>
        <v/>
      </c>
      <c r="AA4289" s="5"/>
      <c r="AH4289" s="5"/>
      <c r="AO4289" s="5"/>
      <c r="AV4289" s="5"/>
    </row>
    <row r="4290" ht="15.75" customHeight="1">
      <c r="A4290" s="3" t="s">
        <v>4514</v>
      </c>
      <c r="B4290" s="4" t="s">
        <v>4514</v>
      </c>
      <c r="D4290" s="3" t="s">
        <v>101</v>
      </c>
      <c r="G4290" s="4">
        <v>0.0</v>
      </c>
      <c r="H4290" s="3">
        <v>1.0</v>
      </c>
      <c r="I4290" s="4"/>
      <c r="J4290" s="4"/>
      <c r="K4290" s="4"/>
      <c r="L4290" s="4"/>
      <c r="M4290" s="5">
        <v>45264.0</v>
      </c>
      <c r="O4290" s="6">
        <f t="shared" si="2"/>
        <v>0</v>
      </c>
      <c r="P4290" s="3" t="s">
        <v>137</v>
      </c>
      <c r="Q4290" s="3" t="str">
        <f t="shared" si="3"/>
        <v>LC BARSTL</v>
      </c>
      <c r="R4290" s="3">
        <f t="shared" si="4"/>
        <v>0</v>
      </c>
      <c r="S4290" s="3">
        <f t="shared" si="5"/>
        <v>1</v>
      </c>
      <c r="T4290" s="7">
        <f t="shared" si="6"/>
        <v>0</v>
      </c>
      <c r="U4290" s="8"/>
      <c r="V4290" s="3" t="str">
        <f t="shared" si="7"/>
        <v/>
      </c>
      <c r="AA4290" s="5"/>
      <c r="AH4290" s="5"/>
      <c r="AO4290" s="5"/>
      <c r="AV4290" s="5"/>
    </row>
    <row r="4291" ht="15.75" customHeight="1">
      <c r="A4291" s="3" t="s">
        <v>4515</v>
      </c>
      <c r="B4291" s="4" t="s">
        <v>4515</v>
      </c>
      <c r="D4291" s="3" t="s">
        <v>101</v>
      </c>
      <c r="G4291" s="4">
        <v>0.0</v>
      </c>
      <c r="I4291" s="4"/>
      <c r="J4291" s="4"/>
      <c r="K4291" s="4"/>
      <c r="L4291" s="4"/>
      <c r="M4291" s="5">
        <v>45263.0</v>
      </c>
      <c r="N4291" s="3">
        <v>20.0</v>
      </c>
      <c r="O4291" s="6">
        <f t="shared" si="2"/>
        <v>0</v>
      </c>
      <c r="P4291" s="3" t="s">
        <v>102</v>
      </c>
      <c r="Q4291" s="3" t="str">
        <f t="shared" si="3"/>
        <v>OD</v>
      </c>
      <c r="R4291" s="3">
        <f t="shared" si="4"/>
        <v>0</v>
      </c>
      <c r="S4291" s="3" t="str">
        <f t="shared" si="5"/>
        <v/>
      </c>
      <c r="T4291" s="7">
        <f t="shared" si="6"/>
        <v>0</v>
      </c>
      <c r="U4291" s="8"/>
      <c r="V4291" s="3">
        <f t="shared" si="7"/>
        <v>20</v>
      </c>
      <c r="AA4291" s="5"/>
      <c r="AH4291" s="5"/>
      <c r="AO4291" s="5"/>
      <c r="AV4291" s="5"/>
    </row>
    <row r="4292" ht="15.75" customHeight="1">
      <c r="A4292" s="3" t="s">
        <v>4516</v>
      </c>
      <c r="B4292" s="4" t="s">
        <v>4516</v>
      </c>
      <c r="D4292" s="3" t="s">
        <v>101</v>
      </c>
      <c r="G4292" s="4">
        <v>0.0</v>
      </c>
      <c r="I4292" s="4"/>
      <c r="J4292" s="4"/>
      <c r="K4292" s="4"/>
      <c r="L4292" s="4"/>
      <c r="M4292" s="5">
        <v>45263.0</v>
      </c>
      <c r="N4292" s="3">
        <v>10.0</v>
      </c>
      <c r="O4292" s="6">
        <f t="shared" si="2"/>
        <v>0</v>
      </c>
      <c r="P4292" s="3" t="s">
        <v>102</v>
      </c>
      <c r="Q4292" s="3" t="str">
        <f t="shared" si="3"/>
        <v>OD</v>
      </c>
      <c r="R4292" s="3">
        <f t="shared" si="4"/>
        <v>0</v>
      </c>
      <c r="S4292" s="3" t="str">
        <f t="shared" si="5"/>
        <v/>
      </c>
      <c r="T4292" s="7">
        <f t="shared" si="6"/>
        <v>0</v>
      </c>
      <c r="U4292" s="8"/>
      <c r="V4292" s="3">
        <f t="shared" si="7"/>
        <v>10</v>
      </c>
      <c r="AA4292" s="5"/>
      <c r="AH4292" s="5"/>
      <c r="AO4292" s="5"/>
      <c r="AV4292" s="5"/>
    </row>
    <row r="4293" ht="15.75" customHeight="1">
      <c r="A4293" s="3" t="s">
        <v>4517</v>
      </c>
      <c r="B4293" s="4" t="s">
        <v>4517</v>
      </c>
      <c r="D4293" s="3" t="s">
        <v>101</v>
      </c>
      <c r="G4293" s="4">
        <v>0.0</v>
      </c>
      <c r="I4293" s="4"/>
      <c r="J4293" s="4"/>
      <c r="K4293" s="4"/>
      <c r="L4293" s="4"/>
      <c r="M4293" s="5">
        <v>45263.0</v>
      </c>
      <c r="N4293" s="3">
        <v>11.0</v>
      </c>
      <c r="O4293" s="6">
        <f t="shared" si="2"/>
        <v>0</v>
      </c>
      <c r="P4293" s="3" t="s">
        <v>102</v>
      </c>
      <c r="Q4293" s="3" t="str">
        <f t="shared" si="3"/>
        <v>OD</v>
      </c>
      <c r="R4293" s="3">
        <f t="shared" si="4"/>
        <v>0</v>
      </c>
      <c r="S4293" s="3" t="str">
        <f t="shared" si="5"/>
        <v/>
      </c>
      <c r="T4293" s="7">
        <f t="shared" si="6"/>
        <v>0</v>
      </c>
      <c r="U4293" s="8"/>
      <c r="V4293" s="3">
        <f t="shared" si="7"/>
        <v>11</v>
      </c>
      <c r="AA4293" s="5"/>
      <c r="AH4293" s="5"/>
      <c r="AO4293" s="5"/>
      <c r="AV4293" s="5"/>
    </row>
    <row r="4294" ht="15.75" customHeight="1">
      <c r="A4294" s="3" t="s">
        <v>4518</v>
      </c>
      <c r="B4294" s="4" t="s">
        <v>4518</v>
      </c>
      <c r="D4294" s="3" t="s">
        <v>101</v>
      </c>
      <c r="G4294" s="4">
        <v>0.0</v>
      </c>
      <c r="I4294" s="4"/>
      <c r="J4294" s="4"/>
      <c r="K4294" s="4"/>
      <c r="L4294" s="4"/>
      <c r="O4294" s="6">
        <f t="shared" si="2"/>
        <v>0</v>
      </c>
      <c r="P4294" s="3" t="s">
        <v>108</v>
      </c>
      <c r="Q4294" s="3" t="str">
        <f t="shared" si="3"/>
        <v>LC DINING CHAIRS</v>
      </c>
      <c r="R4294" s="3">
        <f t="shared" si="4"/>
        <v>0</v>
      </c>
      <c r="S4294" s="3" t="str">
        <f t="shared" si="5"/>
        <v/>
      </c>
      <c r="T4294" s="7">
        <f t="shared" si="6"/>
        <v>0</v>
      </c>
      <c r="U4294" s="8"/>
      <c r="V4294" s="3" t="str">
        <f t="shared" si="7"/>
        <v/>
      </c>
      <c r="AA4294" s="5"/>
      <c r="AH4294" s="5"/>
      <c r="AO4294" s="5"/>
      <c r="AV4294" s="5"/>
    </row>
    <row r="4295" ht="15.75" customHeight="1">
      <c r="A4295" s="3" t="s">
        <v>4519</v>
      </c>
      <c r="B4295" s="4" t="s">
        <v>4519</v>
      </c>
      <c r="D4295" s="3" t="s">
        <v>101</v>
      </c>
      <c r="G4295" s="4">
        <v>0.0</v>
      </c>
      <c r="I4295" s="4"/>
      <c r="J4295" s="4"/>
      <c r="K4295" s="4"/>
      <c r="L4295" s="4"/>
      <c r="O4295" s="6">
        <f t="shared" si="2"/>
        <v>0</v>
      </c>
      <c r="P4295" s="3" t="s">
        <v>108</v>
      </c>
      <c r="Q4295" s="3" t="str">
        <f t="shared" si="3"/>
        <v>LC DINING CHAIRS</v>
      </c>
      <c r="R4295" s="3">
        <f t="shared" si="4"/>
        <v>0</v>
      </c>
      <c r="S4295" s="3" t="str">
        <f t="shared" si="5"/>
        <v/>
      </c>
      <c r="T4295" s="7">
        <f t="shared" si="6"/>
        <v>0</v>
      </c>
      <c r="U4295" s="8"/>
      <c r="V4295" s="3" t="str">
        <f t="shared" si="7"/>
        <v/>
      </c>
      <c r="AA4295" s="5"/>
      <c r="AH4295" s="5"/>
      <c r="AO4295" s="5"/>
      <c r="AV4295" s="5"/>
    </row>
    <row r="4296" ht="15.75" customHeight="1">
      <c r="A4296" s="3" t="s">
        <v>4520</v>
      </c>
      <c r="B4296" s="4" t="s">
        <v>4520</v>
      </c>
      <c r="D4296" s="3" t="s">
        <v>101</v>
      </c>
      <c r="G4296" s="4">
        <v>0.0</v>
      </c>
      <c r="I4296" s="4"/>
      <c r="J4296" s="4"/>
      <c r="K4296" s="4"/>
      <c r="L4296" s="4"/>
      <c r="M4296" s="5">
        <v>45264.0</v>
      </c>
      <c r="N4296" s="3">
        <v>44.0</v>
      </c>
      <c r="O4296" s="6">
        <f t="shared" si="2"/>
        <v>0</v>
      </c>
      <c r="P4296" s="3" t="s">
        <v>102</v>
      </c>
      <c r="Q4296" s="3" t="str">
        <f t="shared" si="3"/>
        <v>OD</v>
      </c>
      <c r="R4296" s="3">
        <f t="shared" si="4"/>
        <v>0</v>
      </c>
      <c r="S4296" s="3" t="str">
        <f t="shared" si="5"/>
        <v/>
      </c>
      <c r="T4296" s="7">
        <f t="shared" si="6"/>
        <v>0</v>
      </c>
      <c r="U4296" s="8"/>
      <c r="V4296" s="3">
        <f t="shared" si="7"/>
        <v>44</v>
      </c>
      <c r="AA4296" s="5"/>
      <c r="AH4296" s="5"/>
      <c r="AO4296" s="5"/>
      <c r="AV4296" s="5"/>
    </row>
    <row r="4297" ht="15.75" customHeight="1">
      <c r="A4297" s="3" t="s">
        <v>4521</v>
      </c>
      <c r="B4297" s="4" t="s">
        <v>4521</v>
      </c>
      <c r="D4297" s="3" t="s">
        <v>101</v>
      </c>
      <c r="G4297" s="4">
        <v>0.0</v>
      </c>
      <c r="I4297" s="4"/>
      <c r="J4297" s="4"/>
      <c r="K4297" s="4"/>
      <c r="L4297" s="4"/>
      <c r="O4297" s="6">
        <f t="shared" si="2"/>
        <v>0</v>
      </c>
      <c r="P4297" s="3" t="s">
        <v>108</v>
      </c>
      <c r="Q4297" s="3" t="str">
        <f t="shared" si="3"/>
        <v>LC DINING CHAIRS</v>
      </c>
      <c r="R4297" s="3">
        <f t="shared" si="4"/>
        <v>0</v>
      </c>
      <c r="S4297" s="3" t="str">
        <f t="shared" si="5"/>
        <v/>
      </c>
      <c r="T4297" s="7">
        <f t="shared" si="6"/>
        <v>0</v>
      </c>
      <c r="U4297" s="8"/>
      <c r="V4297" s="3" t="str">
        <f t="shared" si="7"/>
        <v/>
      </c>
      <c r="AA4297" s="5"/>
      <c r="AH4297" s="5"/>
      <c r="AO4297" s="5"/>
      <c r="AV4297" s="5"/>
    </row>
    <row r="4298" ht="15.75" customHeight="1">
      <c r="A4298" s="3" t="s">
        <v>4522</v>
      </c>
      <c r="B4298" s="4" t="s">
        <v>4522</v>
      </c>
      <c r="D4298" s="3" t="s">
        <v>101</v>
      </c>
      <c r="G4298" s="4">
        <v>0.0</v>
      </c>
      <c r="I4298" s="4"/>
      <c r="J4298" s="4"/>
      <c r="K4298" s="4"/>
      <c r="L4298" s="4"/>
      <c r="M4298" s="5">
        <v>45264.0</v>
      </c>
      <c r="N4298" s="3">
        <v>10.0</v>
      </c>
      <c r="O4298" s="6">
        <f t="shared" si="2"/>
        <v>0</v>
      </c>
      <c r="P4298" s="3" t="s">
        <v>102</v>
      </c>
      <c r="Q4298" s="3" t="str">
        <f t="shared" si="3"/>
        <v>OD</v>
      </c>
      <c r="R4298" s="3">
        <f t="shared" si="4"/>
        <v>0</v>
      </c>
      <c r="S4298" s="3" t="str">
        <f t="shared" si="5"/>
        <v/>
      </c>
      <c r="T4298" s="7">
        <f t="shared" si="6"/>
        <v>0</v>
      </c>
      <c r="U4298" s="8"/>
      <c r="V4298" s="3">
        <f t="shared" si="7"/>
        <v>10</v>
      </c>
      <c r="AA4298" s="5"/>
      <c r="AH4298" s="5"/>
      <c r="AO4298" s="5"/>
      <c r="AV4298" s="5"/>
    </row>
    <row r="4299" ht="15.75" customHeight="1">
      <c r="A4299" s="3" t="s">
        <v>4523</v>
      </c>
      <c r="B4299" s="4" t="s">
        <v>4523</v>
      </c>
      <c r="D4299" s="3" t="s">
        <v>101</v>
      </c>
      <c r="G4299" s="4">
        <v>0.0</v>
      </c>
      <c r="H4299" s="3">
        <v>14.0</v>
      </c>
      <c r="I4299" s="4"/>
      <c r="J4299" s="4"/>
      <c r="K4299" s="4"/>
      <c r="L4299" s="4"/>
      <c r="M4299" s="5">
        <v>45264.0</v>
      </c>
      <c r="O4299" s="6">
        <f t="shared" si="2"/>
        <v>0</v>
      </c>
      <c r="P4299" s="3" t="s">
        <v>137</v>
      </c>
      <c r="Q4299" s="3" t="str">
        <f t="shared" si="3"/>
        <v>LC BARSTL</v>
      </c>
      <c r="R4299" s="3">
        <f t="shared" si="4"/>
        <v>0</v>
      </c>
      <c r="S4299" s="3">
        <f t="shared" si="5"/>
        <v>14</v>
      </c>
      <c r="T4299" s="7">
        <f t="shared" si="6"/>
        <v>0</v>
      </c>
      <c r="U4299" s="8"/>
      <c r="V4299" s="3" t="str">
        <f t="shared" si="7"/>
        <v/>
      </c>
      <c r="AA4299" s="5"/>
      <c r="AH4299" s="5"/>
      <c r="AO4299" s="5"/>
      <c r="AV4299" s="5"/>
    </row>
    <row r="4300" ht="15.75" customHeight="1">
      <c r="A4300" s="3" t="s">
        <v>4524</v>
      </c>
      <c r="B4300" s="4" t="s">
        <v>4524</v>
      </c>
      <c r="D4300" s="3" t="s">
        <v>101</v>
      </c>
      <c r="G4300" s="4">
        <v>0.0</v>
      </c>
      <c r="H4300" s="3">
        <v>14.0</v>
      </c>
      <c r="I4300" s="4"/>
      <c r="J4300" s="4"/>
      <c r="K4300" s="4"/>
      <c r="L4300" s="4"/>
      <c r="M4300" s="5">
        <v>45264.0</v>
      </c>
      <c r="O4300" s="6">
        <f t="shared" si="2"/>
        <v>0</v>
      </c>
      <c r="P4300" s="3" t="s">
        <v>137</v>
      </c>
      <c r="Q4300" s="3" t="str">
        <f t="shared" si="3"/>
        <v>LC BARSTL</v>
      </c>
      <c r="R4300" s="3">
        <f t="shared" si="4"/>
        <v>0</v>
      </c>
      <c r="S4300" s="3">
        <f t="shared" si="5"/>
        <v>14</v>
      </c>
      <c r="T4300" s="7">
        <f t="shared" si="6"/>
        <v>0</v>
      </c>
      <c r="U4300" s="8"/>
      <c r="V4300" s="3" t="str">
        <f t="shared" si="7"/>
        <v/>
      </c>
      <c r="AA4300" s="5"/>
      <c r="AH4300" s="5"/>
      <c r="AO4300" s="5"/>
      <c r="AV4300" s="5"/>
    </row>
    <row r="4301" ht="15.75" customHeight="1">
      <c r="A4301" s="3" t="s">
        <v>4525</v>
      </c>
      <c r="B4301" s="4" t="s">
        <v>4525</v>
      </c>
      <c r="D4301" s="3" t="s">
        <v>101</v>
      </c>
      <c r="G4301" s="4">
        <v>0.0</v>
      </c>
      <c r="I4301" s="4"/>
      <c r="J4301" s="4"/>
      <c r="K4301" s="4"/>
      <c r="L4301" s="4"/>
      <c r="M4301" s="5"/>
      <c r="O4301" s="6">
        <f t="shared" si="2"/>
        <v>0</v>
      </c>
      <c r="P4301" s="3" t="s">
        <v>102</v>
      </c>
      <c r="Q4301" s="3" t="str">
        <f t="shared" si="3"/>
        <v>OD</v>
      </c>
      <c r="R4301" s="3">
        <f t="shared" si="4"/>
        <v>0</v>
      </c>
      <c r="S4301" s="3" t="str">
        <f t="shared" si="5"/>
        <v/>
      </c>
      <c r="T4301" s="7">
        <f t="shared" si="6"/>
        <v>0</v>
      </c>
      <c r="U4301" s="8"/>
      <c r="V4301" s="3" t="str">
        <f t="shared" si="7"/>
        <v/>
      </c>
      <c r="AA4301" s="5"/>
      <c r="AH4301" s="5"/>
      <c r="AO4301" s="5"/>
      <c r="AV4301" s="5"/>
    </row>
    <row r="4302" ht="15.75" customHeight="1">
      <c r="A4302" s="3" t="s">
        <v>4526</v>
      </c>
      <c r="B4302" s="4" t="s">
        <v>4526</v>
      </c>
      <c r="D4302" s="3" t="s">
        <v>101</v>
      </c>
      <c r="G4302" s="4">
        <v>0.0</v>
      </c>
      <c r="H4302" s="3">
        <v>24.0</v>
      </c>
      <c r="I4302" s="4"/>
      <c r="J4302" s="4"/>
      <c r="K4302" s="4"/>
      <c r="L4302" s="4"/>
      <c r="M4302" s="5">
        <v>45264.0</v>
      </c>
      <c r="O4302" s="6">
        <f t="shared" si="2"/>
        <v>0</v>
      </c>
      <c r="P4302" s="3" t="s">
        <v>108</v>
      </c>
      <c r="Q4302" s="3" t="str">
        <f t="shared" si="3"/>
        <v>LC DINING CHAIRS</v>
      </c>
      <c r="R4302" s="3">
        <f t="shared" si="4"/>
        <v>0</v>
      </c>
      <c r="S4302" s="3">
        <f t="shared" si="5"/>
        <v>24</v>
      </c>
      <c r="T4302" s="7">
        <f t="shared" si="6"/>
        <v>0</v>
      </c>
      <c r="U4302" s="8"/>
      <c r="V4302" s="3" t="str">
        <f t="shared" si="7"/>
        <v/>
      </c>
      <c r="AA4302" s="5"/>
      <c r="AH4302" s="5"/>
      <c r="AO4302" s="5"/>
      <c r="AV4302" s="5"/>
    </row>
    <row r="4303" ht="15.75" customHeight="1">
      <c r="A4303" s="3" t="s">
        <v>4527</v>
      </c>
      <c r="B4303" s="4" t="s">
        <v>4527</v>
      </c>
      <c r="D4303" s="3" t="s">
        <v>101</v>
      </c>
      <c r="G4303" s="4">
        <v>0.0</v>
      </c>
      <c r="H4303" s="3">
        <v>7.0</v>
      </c>
      <c r="I4303" s="4"/>
      <c r="J4303" s="4"/>
      <c r="K4303" s="4"/>
      <c r="L4303" s="4"/>
      <c r="M4303" s="5">
        <v>45264.0</v>
      </c>
      <c r="O4303" s="6">
        <f t="shared" si="2"/>
        <v>0</v>
      </c>
      <c r="P4303" s="3" t="s">
        <v>102</v>
      </c>
      <c r="Q4303" s="3" t="str">
        <f t="shared" si="3"/>
        <v>OD</v>
      </c>
      <c r="R4303" s="3">
        <f t="shared" si="4"/>
        <v>0</v>
      </c>
      <c r="S4303" s="3">
        <f t="shared" si="5"/>
        <v>7</v>
      </c>
      <c r="T4303" s="7">
        <f t="shared" si="6"/>
        <v>0</v>
      </c>
      <c r="U4303" s="8"/>
      <c r="V4303" s="3" t="str">
        <f t="shared" si="7"/>
        <v/>
      </c>
      <c r="AA4303" s="5"/>
      <c r="AH4303" s="5"/>
      <c r="AO4303" s="5"/>
      <c r="AV4303" s="5"/>
    </row>
    <row r="4304" ht="15.75" customHeight="1">
      <c r="A4304" s="3" t="s">
        <v>4528</v>
      </c>
      <c r="B4304" s="4" t="s">
        <v>4528</v>
      </c>
      <c r="D4304" s="3" t="s">
        <v>101</v>
      </c>
      <c r="G4304" s="4">
        <v>0.0</v>
      </c>
      <c r="I4304" s="4"/>
      <c r="J4304" s="4"/>
      <c r="K4304" s="4"/>
      <c r="L4304" s="4"/>
      <c r="M4304" s="5">
        <v>45272.0</v>
      </c>
      <c r="N4304" s="3">
        <v>18.0</v>
      </c>
      <c r="O4304" s="6">
        <f t="shared" si="2"/>
        <v>0</v>
      </c>
      <c r="P4304" s="3" t="s">
        <v>255</v>
      </c>
      <c r="Q4304" s="3" t="str">
        <f t="shared" si="3"/>
        <v>LC SOFA</v>
      </c>
      <c r="R4304" s="3">
        <f t="shared" si="4"/>
        <v>0</v>
      </c>
      <c r="S4304" s="3" t="str">
        <f t="shared" si="5"/>
        <v/>
      </c>
      <c r="T4304" s="7">
        <f t="shared" si="6"/>
        <v>0</v>
      </c>
      <c r="U4304" s="8"/>
      <c r="V4304" s="3">
        <f t="shared" si="7"/>
        <v>18</v>
      </c>
      <c r="AA4304" s="5"/>
      <c r="AH4304" s="5"/>
      <c r="AO4304" s="5"/>
      <c r="AV4304" s="5"/>
    </row>
    <row r="4305" ht="15.75" customHeight="1">
      <c r="A4305" s="3" t="s">
        <v>4529</v>
      </c>
      <c r="B4305" s="4" t="s">
        <v>4529</v>
      </c>
      <c r="D4305" s="3" t="s">
        <v>101</v>
      </c>
      <c r="G4305" s="4">
        <v>0.0</v>
      </c>
      <c r="I4305" s="4"/>
      <c r="J4305" s="4"/>
      <c r="K4305" s="4"/>
      <c r="L4305" s="4"/>
      <c r="M4305" s="5">
        <v>45272.0</v>
      </c>
      <c r="N4305" s="3">
        <v>16.0</v>
      </c>
      <c r="O4305" s="6">
        <f t="shared" si="2"/>
        <v>0</v>
      </c>
      <c r="P4305" s="3" t="s">
        <v>255</v>
      </c>
      <c r="Q4305" s="3" t="str">
        <f t="shared" si="3"/>
        <v>LC SOFA</v>
      </c>
      <c r="R4305" s="3">
        <f t="shared" si="4"/>
        <v>0</v>
      </c>
      <c r="S4305" s="3" t="str">
        <f t="shared" si="5"/>
        <v/>
      </c>
      <c r="T4305" s="7">
        <f t="shared" si="6"/>
        <v>0</v>
      </c>
      <c r="U4305" s="8"/>
      <c r="V4305" s="3">
        <f t="shared" si="7"/>
        <v>16</v>
      </c>
      <c r="AA4305" s="5"/>
      <c r="AH4305" s="5"/>
      <c r="AO4305" s="5"/>
      <c r="AV4305" s="5"/>
    </row>
    <row r="4306" ht="15.75" customHeight="1">
      <c r="A4306" s="3" t="s">
        <v>4530</v>
      </c>
      <c r="B4306" s="4" t="s">
        <v>4530</v>
      </c>
      <c r="D4306" s="3" t="s">
        <v>101</v>
      </c>
      <c r="G4306" s="4">
        <v>34.0</v>
      </c>
      <c r="I4306" s="4">
        <v>0.0</v>
      </c>
      <c r="J4306" s="4">
        <v>15.0</v>
      </c>
      <c r="K4306" s="4">
        <v>0.0</v>
      </c>
      <c r="L4306" s="4">
        <v>0.0</v>
      </c>
      <c r="O4306" s="6">
        <f t="shared" si="2"/>
        <v>34</v>
      </c>
      <c r="P4306" s="3" t="s">
        <v>108</v>
      </c>
      <c r="Q4306" s="3" t="str">
        <f t="shared" si="3"/>
        <v>LC DINING CHAIRS</v>
      </c>
      <c r="R4306" s="3">
        <f t="shared" si="4"/>
        <v>34</v>
      </c>
      <c r="S4306" s="3" t="str">
        <f t="shared" si="5"/>
        <v/>
      </c>
      <c r="T4306" s="7">
        <f t="shared" si="6"/>
        <v>34</v>
      </c>
      <c r="U4306" s="8"/>
      <c r="V4306" s="3" t="str">
        <f t="shared" si="7"/>
        <v/>
      </c>
      <c r="AA4306" s="5"/>
      <c r="AH4306" s="5"/>
      <c r="AO4306" s="5"/>
      <c r="AV4306" s="5"/>
    </row>
    <row r="4307" ht="15.75" customHeight="1">
      <c r="A4307" s="3" t="s">
        <v>4531</v>
      </c>
      <c r="B4307" s="4" t="s">
        <v>4531</v>
      </c>
      <c r="D4307" s="3" t="s">
        <v>101</v>
      </c>
      <c r="G4307" s="4">
        <v>1.0</v>
      </c>
      <c r="I4307" s="4"/>
      <c r="J4307" s="4"/>
      <c r="K4307" s="4"/>
      <c r="L4307" s="4"/>
      <c r="O4307" s="6">
        <f t="shared" si="2"/>
        <v>1</v>
      </c>
      <c r="P4307" s="3" t="s">
        <v>108</v>
      </c>
      <c r="Q4307" s="3" t="str">
        <f t="shared" si="3"/>
        <v>LC DINING CHAIRS</v>
      </c>
      <c r="R4307" s="3">
        <f t="shared" si="4"/>
        <v>1</v>
      </c>
      <c r="S4307" s="3" t="str">
        <f t="shared" si="5"/>
        <v/>
      </c>
      <c r="T4307" s="7">
        <f t="shared" si="6"/>
        <v>1</v>
      </c>
      <c r="U4307" s="8"/>
      <c r="V4307" s="3" t="str">
        <f t="shared" si="7"/>
        <v/>
      </c>
      <c r="AA4307" s="5"/>
      <c r="AH4307" s="5"/>
      <c r="AO4307" s="5"/>
      <c r="AV4307" s="5"/>
    </row>
    <row r="4308" ht="15.75" customHeight="1">
      <c r="A4308" s="3" t="s">
        <v>4532</v>
      </c>
      <c r="B4308" s="4" t="s">
        <v>4532</v>
      </c>
      <c r="D4308" s="3" t="s">
        <v>101</v>
      </c>
      <c r="G4308" s="4">
        <v>48.0</v>
      </c>
      <c r="I4308" s="4">
        <v>6.0</v>
      </c>
      <c r="J4308" s="4">
        <v>19.0</v>
      </c>
      <c r="K4308" s="4">
        <v>0.0</v>
      </c>
      <c r="L4308" s="4">
        <v>0.0</v>
      </c>
      <c r="O4308" s="6">
        <f t="shared" si="2"/>
        <v>42</v>
      </c>
      <c r="P4308" s="3" t="s">
        <v>108</v>
      </c>
      <c r="Q4308" s="3" t="str">
        <f t="shared" si="3"/>
        <v>LC DINING CHAIRS</v>
      </c>
      <c r="R4308" s="3">
        <f t="shared" si="4"/>
        <v>42</v>
      </c>
      <c r="S4308" s="3" t="str">
        <f t="shared" si="5"/>
        <v/>
      </c>
      <c r="T4308" s="7">
        <f t="shared" si="6"/>
        <v>42</v>
      </c>
      <c r="U4308" s="8"/>
      <c r="V4308" s="3" t="str">
        <f t="shared" si="7"/>
        <v/>
      </c>
      <c r="AA4308" s="5"/>
      <c r="AH4308" s="5"/>
      <c r="AO4308" s="5"/>
      <c r="AV4308" s="5"/>
    </row>
    <row r="4309" ht="15.75" customHeight="1">
      <c r="A4309" s="3" t="s">
        <v>4533</v>
      </c>
      <c r="B4309" s="4" t="s">
        <v>4533</v>
      </c>
      <c r="D4309" s="3" t="s">
        <v>101</v>
      </c>
      <c r="G4309" s="4">
        <v>66.0</v>
      </c>
      <c r="I4309" s="4">
        <v>0.0</v>
      </c>
      <c r="J4309" s="4">
        <v>31.0</v>
      </c>
      <c r="K4309" s="4">
        <v>0.0</v>
      </c>
      <c r="L4309" s="4">
        <v>0.0</v>
      </c>
      <c r="O4309" s="6">
        <f t="shared" si="2"/>
        <v>66</v>
      </c>
      <c r="P4309" s="3" t="s">
        <v>108</v>
      </c>
      <c r="Q4309" s="3" t="str">
        <f t="shared" si="3"/>
        <v>LC DINING CHAIRS</v>
      </c>
      <c r="R4309" s="3">
        <f t="shared" si="4"/>
        <v>66</v>
      </c>
      <c r="S4309" s="3" t="str">
        <f t="shared" si="5"/>
        <v/>
      </c>
      <c r="T4309" s="7">
        <f t="shared" si="6"/>
        <v>66</v>
      </c>
      <c r="U4309" s="8"/>
      <c r="V4309" s="3" t="str">
        <f t="shared" si="7"/>
        <v/>
      </c>
      <c r="AA4309" s="5"/>
      <c r="AH4309" s="5"/>
      <c r="AO4309" s="5"/>
      <c r="AV4309" s="5"/>
    </row>
    <row r="4310" ht="15.75" customHeight="1">
      <c r="A4310" s="3" t="s">
        <v>4534</v>
      </c>
      <c r="B4310" s="4" t="s">
        <v>4534</v>
      </c>
      <c r="D4310" s="3" t="s">
        <v>101</v>
      </c>
      <c r="G4310" s="4">
        <v>66.0</v>
      </c>
      <c r="I4310" s="4">
        <v>0.0</v>
      </c>
      <c r="J4310" s="4">
        <v>31.0</v>
      </c>
      <c r="K4310" s="4">
        <v>0.0</v>
      </c>
      <c r="L4310" s="4">
        <v>0.0</v>
      </c>
      <c r="O4310" s="6">
        <f t="shared" si="2"/>
        <v>66</v>
      </c>
      <c r="P4310" s="3" t="s">
        <v>108</v>
      </c>
      <c r="Q4310" s="3" t="str">
        <f t="shared" si="3"/>
        <v>LC DINING CHAIRS</v>
      </c>
      <c r="R4310" s="3">
        <f t="shared" si="4"/>
        <v>66</v>
      </c>
      <c r="S4310" s="3" t="str">
        <f t="shared" si="5"/>
        <v/>
      </c>
      <c r="T4310" s="7">
        <f t="shared" si="6"/>
        <v>66</v>
      </c>
      <c r="U4310" s="8"/>
      <c r="V4310" s="3" t="str">
        <f t="shared" si="7"/>
        <v/>
      </c>
      <c r="AA4310" s="5"/>
      <c r="AH4310" s="5"/>
      <c r="AO4310" s="5"/>
      <c r="AV4310" s="5"/>
    </row>
    <row r="4311" ht="15.75" customHeight="1">
      <c r="A4311" s="3" t="s">
        <v>4535</v>
      </c>
      <c r="B4311" s="4" t="s">
        <v>4535</v>
      </c>
      <c r="D4311" s="3" t="s">
        <v>101</v>
      </c>
      <c r="G4311" s="4">
        <v>66.0</v>
      </c>
      <c r="I4311" s="4">
        <v>0.0</v>
      </c>
      <c r="J4311" s="4">
        <v>28.0</v>
      </c>
      <c r="K4311" s="4">
        <v>0.0</v>
      </c>
      <c r="L4311" s="4">
        <v>0.0</v>
      </c>
      <c r="O4311" s="6">
        <f t="shared" si="2"/>
        <v>66</v>
      </c>
      <c r="P4311" s="3" t="s">
        <v>108</v>
      </c>
      <c r="Q4311" s="3" t="str">
        <f t="shared" si="3"/>
        <v>LC DINING CHAIRS</v>
      </c>
      <c r="R4311" s="3">
        <f t="shared" si="4"/>
        <v>66</v>
      </c>
      <c r="S4311" s="3" t="str">
        <f t="shared" si="5"/>
        <v/>
      </c>
      <c r="T4311" s="7">
        <f t="shared" si="6"/>
        <v>66</v>
      </c>
      <c r="U4311" s="8"/>
      <c r="V4311" s="3" t="str">
        <f t="shared" si="7"/>
        <v/>
      </c>
      <c r="AA4311" s="5"/>
      <c r="AH4311" s="5"/>
      <c r="AO4311" s="5"/>
      <c r="AV4311" s="5"/>
    </row>
    <row r="4312" ht="15.75" customHeight="1">
      <c r="A4312" s="3" t="s">
        <v>4536</v>
      </c>
      <c r="B4312" s="4" t="s">
        <v>4536</v>
      </c>
      <c r="D4312" s="3" t="s">
        <v>101</v>
      </c>
      <c r="G4312" s="4">
        <v>14.0</v>
      </c>
      <c r="I4312" s="4">
        <v>0.0</v>
      </c>
      <c r="J4312" s="4">
        <v>13.0</v>
      </c>
      <c r="K4312" s="4">
        <v>0.0</v>
      </c>
      <c r="L4312" s="4">
        <v>0.0</v>
      </c>
      <c r="O4312" s="6">
        <f t="shared" si="2"/>
        <v>14</v>
      </c>
      <c r="P4312" s="3" t="s">
        <v>144</v>
      </c>
      <c r="Q4312" s="3" t="str">
        <f t="shared" si="3"/>
        <v>LC DINING TABLES</v>
      </c>
      <c r="R4312" s="3">
        <f t="shared" si="4"/>
        <v>14</v>
      </c>
      <c r="S4312" s="3" t="str">
        <f t="shared" si="5"/>
        <v/>
      </c>
      <c r="T4312" s="7">
        <f t="shared" si="6"/>
        <v>14</v>
      </c>
      <c r="U4312" s="8"/>
      <c r="V4312" s="3" t="str">
        <f t="shared" si="7"/>
        <v/>
      </c>
      <c r="AA4312" s="5"/>
      <c r="AH4312" s="5"/>
      <c r="AO4312" s="5"/>
      <c r="AV4312" s="5"/>
    </row>
    <row r="4313" ht="15.75" customHeight="1">
      <c r="A4313" s="3" t="s">
        <v>4537</v>
      </c>
      <c r="B4313" s="4" t="s">
        <v>4537</v>
      </c>
      <c r="D4313" s="3" t="s">
        <v>101</v>
      </c>
      <c r="G4313" s="4">
        <v>15.0</v>
      </c>
      <c r="I4313" s="4">
        <v>0.0</v>
      </c>
      <c r="J4313" s="4">
        <v>13.0</v>
      </c>
      <c r="K4313" s="4">
        <v>0.0</v>
      </c>
      <c r="L4313" s="4">
        <v>0.0</v>
      </c>
      <c r="O4313" s="6">
        <f t="shared" si="2"/>
        <v>15</v>
      </c>
      <c r="P4313" s="3" t="s">
        <v>144</v>
      </c>
      <c r="Q4313" s="3" t="str">
        <f t="shared" si="3"/>
        <v>LC DINING TABLES</v>
      </c>
      <c r="R4313" s="3">
        <f t="shared" si="4"/>
        <v>15</v>
      </c>
      <c r="S4313" s="3" t="str">
        <f t="shared" si="5"/>
        <v/>
      </c>
      <c r="T4313" s="7">
        <f t="shared" si="6"/>
        <v>15</v>
      </c>
      <c r="U4313" s="8"/>
      <c r="V4313" s="3" t="str">
        <f t="shared" si="7"/>
        <v/>
      </c>
      <c r="AA4313" s="5"/>
      <c r="AH4313" s="5"/>
      <c r="AO4313" s="5"/>
      <c r="AV4313" s="5"/>
    </row>
    <row r="4314" ht="15.75" customHeight="1">
      <c r="A4314" s="3" t="s">
        <v>4538</v>
      </c>
      <c r="B4314" s="4" t="s">
        <v>4538</v>
      </c>
      <c r="D4314" s="3" t="s">
        <v>101</v>
      </c>
      <c r="G4314" s="4">
        <v>50.0</v>
      </c>
      <c r="I4314" s="4">
        <v>0.0</v>
      </c>
      <c r="J4314" s="4">
        <v>23.0</v>
      </c>
      <c r="K4314" s="4">
        <v>0.0</v>
      </c>
      <c r="L4314" s="4">
        <v>0.0</v>
      </c>
      <c r="O4314" s="6">
        <f t="shared" si="2"/>
        <v>50</v>
      </c>
      <c r="P4314" s="3" t="s">
        <v>108</v>
      </c>
      <c r="Q4314" s="3" t="str">
        <f t="shared" si="3"/>
        <v>LC DINING CHAIRS</v>
      </c>
      <c r="R4314" s="3">
        <f t="shared" si="4"/>
        <v>50</v>
      </c>
      <c r="S4314" s="3" t="str">
        <f t="shared" si="5"/>
        <v/>
      </c>
      <c r="T4314" s="7">
        <f t="shared" si="6"/>
        <v>50</v>
      </c>
      <c r="U4314" s="8"/>
      <c r="V4314" s="3" t="str">
        <f t="shared" si="7"/>
        <v/>
      </c>
      <c r="AA4314" s="5"/>
      <c r="AH4314" s="5"/>
      <c r="AO4314" s="5"/>
      <c r="AV4314" s="5"/>
    </row>
    <row r="4315" ht="15.75" customHeight="1">
      <c r="A4315" s="3" t="s">
        <v>4539</v>
      </c>
      <c r="B4315" s="4" t="s">
        <v>4539</v>
      </c>
      <c r="D4315" s="3" t="s">
        <v>101</v>
      </c>
      <c r="G4315" s="4">
        <v>42.0</v>
      </c>
      <c r="I4315" s="4">
        <v>4.0</v>
      </c>
      <c r="J4315" s="4">
        <v>14.0</v>
      </c>
      <c r="K4315" s="4">
        <v>0.0</v>
      </c>
      <c r="L4315" s="4">
        <v>0.0</v>
      </c>
      <c r="O4315" s="6">
        <f t="shared" si="2"/>
        <v>38</v>
      </c>
      <c r="P4315" s="3" t="s">
        <v>108</v>
      </c>
      <c r="Q4315" s="3" t="str">
        <f t="shared" si="3"/>
        <v>LC DINING CHAIRS</v>
      </c>
      <c r="R4315" s="3">
        <f t="shared" si="4"/>
        <v>38</v>
      </c>
      <c r="S4315" s="3" t="str">
        <f t="shared" si="5"/>
        <v/>
      </c>
      <c r="T4315" s="7">
        <f t="shared" si="6"/>
        <v>38</v>
      </c>
      <c r="U4315" s="8"/>
      <c r="V4315" s="3" t="str">
        <f t="shared" si="7"/>
        <v/>
      </c>
      <c r="AA4315" s="5"/>
      <c r="AH4315" s="5"/>
      <c r="AO4315" s="5"/>
      <c r="AV4315" s="5"/>
    </row>
    <row r="4316" ht="15.75" customHeight="1">
      <c r="A4316" s="3" t="s">
        <v>4540</v>
      </c>
      <c r="B4316" s="4" t="s">
        <v>4540</v>
      </c>
      <c r="D4316" s="3" t="s">
        <v>101</v>
      </c>
      <c r="G4316" s="4">
        <v>1.0</v>
      </c>
      <c r="I4316" s="4"/>
      <c r="J4316" s="4"/>
      <c r="K4316" s="4"/>
      <c r="L4316" s="4"/>
      <c r="O4316" s="6">
        <f t="shared" si="2"/>
        <v>1</v>
      </c>
      <c r="P4316" s="3" t="s">
        <v>137</v>
      </c>
      <c r="Q4316" s="3" t="str">
        <f t="shared" si="3"/>
        <v>LC BARSTL</v>
      </c>
      <c r="R4316" s="3">
        <f t="shared" si="4"/>
        <v>1</v>
      </c>
      <c r="S4316" s="3" t="str">
        <f t="shared" si="5"/>
        <v/>
      </c>
      <c r="T4316" s="7">
        <f t="shared" si="6"/>
        <v>1</v>
      </c>
      <c r="U4316" s="8"/>
      <c r="V4316" s="3" t="str">
        <f t="shared" si="7"/>
        <v/>
      </c>
      <c r="AA4316" s="5"/>
      <c r="AH4316" s="5"/>
      <c r="AO4316" s="5"/>
      <c r="AV4316" s="5"/>
    </row>
    <row r="4317" ht="15.75" customHeight="1">
      <c r="A4317" s="3" t="s">
        <v>4541</v>
      </c>
      <c r="B4317" s="4" t="s">
        <v>4541</v>
      </c>
      <c r="D4317" s="3" t="s">
        <v>101</v>
      </c>
      <c r="G4317" s="4">
        <v>0.0</v>
      </c>
      <c r="I4317" s="4"/>
      <c r="J4317" s="4"/>
      <c r="K4317" s="4"/>
      <c r="L4317" s="4"/>
      <c r="O4317" s="6">
        <f t="shared" si="2"/>
        <v>0</v>
      </c>
      <c r="P4317" s="3" t="s">
        <v>255</v>
      </c>
      <c r="Q4317" s="3" t="str">
        <f t="shared" si="3"/>
        <v>LC SOFA</v>
      </c>
      <c r="R4317" s="3">
        <f t="shared" si="4"/>
        <v>0</v>
      </c>
      <c r="S4317" s="3" t="str">
        <f t="shared" si="5"/>
        <v/>
      </c>
      <c r="T4317" s="7">
        <f t="shared" si="6"/>
        <v>0</v>
      </c>
      <c r="U4317" s="8"/>
      <c r="V4317" s="3" t="str">
        <f t="shared" si="7"/>
        <v/>
      </c>
      <c r="AA4317" s="5"/>
      <c r="AH4317" s="5"/>
      <c r="AO4317" s="5"/>
      <c r="AV4317" s="5"/>
    </row>
    <row r="4318" ht="15.75" customHeight="1">
      <c r="A4318" s="3" t="s">
        <v>4542</v>
      </c>
      <c r="B4318" s="4" t="s">
        <v>4542</v>
      </c>
      <c r="D4318" s="3" t="s">
        <v>101</v>
      </c>
      <c r="G4318" s="4">
        <v>0.0</v>
      </c>
      <c r="I4318" s="4"/>
      <c r="J4318" s="4"/>
      <c r="K4318" s="4"/>
      <c r="L4318" s="4"/>
      <c r="O4318" s="6">
        <f t="shared" si="2"/>
        <v>0</v>
      </c>
      <c r="P4318" s="3" t="s">
        <v>255</v>
      </c>
      <c r="Q4318" s="3" t="str">
        <f t="shared" si="3"/>
        <v>LC SOFA</v>
      </c>
      <c r="R4318" s="3">
        <f t="shared" si="4"/>
        <v>0</v>
      </c>
      <c r="S4318" s="3" t="str">
        <f t="shared" si="5"/>
        <v/>
      </c>
      <c r="T4318" s="7">
        <f t="shared" si="6"/>
        <v>0</v>
      </c>
      <c r="U4318" s="8"/>
      <c r="V4318" s="3" t="str">
        <f t="shared" si="7"/>
        <v/>
      </c>
      <c r="AA4318" s="5"/>
      <c r="AH4318" s="5"/>
      <c r="AO4318" s="5"/>
      <c r="AV4318" s="5"/>
    </row>
    <row r="4319" ht="15.75" customHeight="1">
      <c r="A4319" s="3" t="s">
        <v>4543</v>
      </c>
      <c r="B4319" s="4" t="s">
        <v>4543</v>
      </c>
      <c r="D4319" s="3" t="s">
        <v>101</v>
      </c>
      <c r="G4319" s="4">
        <v>50.0</v>
      </c>
      <c r="H4319" s="3">
        <v>53.0</v>
      </c>
      <c r="I4319" s="4"/>
      <c r="J4319" s="4"/>
      <c r="K4319" s="4"/>
      <c r="L4319" s="4"/>
      <c r="M4319" s="5">
        <v>45249.0</v>
      </c>
      <c r="O4319" s="6">
        <f t="shared" si="2"/>
        <v>50</v>
      </c>
      <c r="P4319" s="3" t="s">
        <v>137</v>
      </c>
      <c r="Q4319" s="3" t="str">
        <f t="shared" si="3"/>
        <v>LC BARSTL</v>
      </c>
      <c r="R4319" s="3">
        <f t="shared" si="4"/>
        <v>50</v>
      </c>
      <c r="S4319" s="3">
        <f t="shared" si="5"/>
        <v>53</v>
      </c>
      <c r="T4319" s="7">
        <f t="shared" si="6"/>
        <v>50</v>
      </c>
      <c r="U4319" s="8"/>
      <c r="V4319" s="3" t="str">
        <f t="shared" si="7"/>
        <v/>
      </c>
      <c r="AA4319" s="5"/>
      <c r="AH4319" s="5"/>
      <c r="AO4319" s="5"/>
      <c r="AV4319" s="5"/>
    </row>
    <row r="4320" ht="15.75" customHeight="1">
      <c r="A4320" s="3" t="s">
        <v>4544</v>
      </c>
      <c r="B4320" s="4" t="s">
        <v>4544</v>
      </c>
      <c r="D4320" s="3" t="s">
        <v>101</v>
      </c>
      <c r="G4320" s="4">
        <v>0.0</v>
      </c>
      <c r="H4320" s="3">
        <v>4.0</v>
      </c>
      <c r="I4320" s="4"/>
      <c r="J4320" s="4"/>
      <c r="K4320" s="4"/>
      <c r="L4320" s="4"/>
      <c r="M4320" s="5">
        <v>45264.0</v>
      </c>
      <c r="O4320" s="6">
        <f t="shared" si="2"/>
        <v>0</v>
      </c>
      <c r="P4320" s="3" t="s">
        <v>108</v>
      </c>
      <c r="Q4320" s="3" t="str">
        <f t="shared" si="3"/>
        <v>LC DINING CHAIRS</v>
      </c>
      <c r="R4320" s="3">
        <f t="shared" si="4"/>
        <v>0</v>
      </c>
      <c r="S4320" s="3">
        <f t="shared" si="5"/>
        <v>4</v>
      </c>
      <c r="T4320" s="7">
        <f t="shared" si="6"/>
        <v>0</v>
      </c>
      <c r="U4320" s="8"/>
      <c r="V4320" s="3" t="str">
        <f t="shared" si="7"/>
        <v/>
      </c>
      <c r="AA4320" s="5"/>
      <c r="AH4320" s="5"/>
      <c r="AO4320" s="5"/>
      <c r="AV4320" s="5"/>
    </row>
    <row r="4321" ht="15.75" customHeight="1">
      <c r="A4321" s="3" t="s">
        <v>4545</v>
      </c>
      <c r="B4321" s="4" t="s">
        <v>4545</v>
      </c>
      <c r="D4321" s="3" t="s">
        <v>101</v>
      </c>
      <c r="G4321" s="4">
        <v>0.0</v>
      </c>
      <c r="H4321" s="3">
        <v>4.0</v>
      </c>
      <c r="I4321" s="4"/>
      <c r="J4321" s="4"/>
      <c r="K4321" s="4"/>
      <c r="L4321" s="4"/>
      <c r="M4321" s="5">
        <v>45264.0</v>
      </c>
      <c r="O4321" s="6">
        <f t="shared" si="2"/>
        <v>0</v>
      </c>
      <c r="P4321" s="3" t="s">
        <v>108</v>
      </c>
      <c r="Q4321" s="3" t="str">
        <f t="shared" si="3"/>
        <v>LC DINING CHAIRS</v>
      </c>
      <c r="R4321" s="3">
        <f t="shared" si="4"/>
        <v>0</v>
      </c>
      <c r="S4321" s="3">
        <f t="shared" si="5"/>
        <v>4</v>
      </c>
      <c r="T4321" s="7">
        <f t="shared" si="6"/>
        <v>0</v>
      </c>
      <c r="U4321" s="8"/>
      <c r="V4321" s="3" t="str">
        <f t="shared" si="7"/>
        <v/>
      </c>
      <c r="AA4321" s="5"/>
      <c r="AH4321" s="5"/>
      <c r="AO4321" s="5"/>
      <c r="AV4321" s="5"/>
    </row>
    <row r="4322" ht="15.75" customHeight="1">
      <c r="A4322" s="3" t="s">
        <v>4546</v>
      </c>
      <c r="B4322" s="4" t="s">
        <v>4546</v>
      </c>
      <c r="D4322" s="3" t="s">
        <v>101</v>
      </c>
      <c r="G4322" s="4">
        <v>0.0</v>
      </c>
      <c r="H4322" s="3">
        <v>4.0</v>
      </c>
      <c r="I4322" s="4"/>
      <c r="J4322" s="4"/>
      <c r="K4322" s="4"/>
      <c r="L4322" s="4"/>
      <c r="M4322" s="5">
        <v>45264.0</v>
      </c>
      <c r="O4322" s="6">
        <f t="shared" si="2"/>
        <v>0</v>
      </c>
      <c r="P4322" s="3" t="s">
        <v>108</v>
      </c>
      <c r="Q4322" s="3" t="str">
        <f t="shared" si="3"/>
        <v>LC DINING CHAIRS</v>
      </c>
      <c r="R4322" s="3">
        <f t="shared" si="4"/>
        <v>0</v>
      </c>
      <c r="S4322" s="3">
        <f t="shared" si="5"/>
        <v>4</v>
      </c>
      <c r="T4322" s="7">
        <f t="shared" si="6"/>
        <v>0</v>
      </c>
      <c r="U4322" s="8"/>
      <c r="V4322" s="3" t="str">
        <f t="shared" si="7"/>
        <v/>
      </c>
      <c r="AA4322" s="5"/>
      <c r="AH4322" s="5"/>
      <c r="AO4322" s="5"/>
      <c r="AV4322" s="5"/>
    </row>
    <row r="4323" ht="15.75" customHeight="1">
      <c r="A4323" s="3" t="s">
        <v>4547</v>
      </c>
      <c r="B4323" s="4" t="s">
        <v>4547</v>
      </c>
      <c r="D4323" s="3" t="s">
        <v>101</v>
      </c>
      <c r="G4323" s="4">
        <v>0.0</v>
      </c>
      <c r="H4323" s="3">
        <v>4.0</v>
      </c>
      <c r="I4323" s="4"/>
      <c r="J4323" s="4"/>
      <c r="K4323" s="4"/>
      <c r="L4323" s="4"/>
      <c r="M4323" s="5">
        <v>45264.0</v>
      </c>
      <c r="O4323" s="6">
        <f t="shared" si="2"/>
        <v>0</v>
      </c>
      <c r="P4323" s="3" t="s">
        <v>108</v>
      </c>
      <c r="Q4323" s="3" t="str">
        <f t="shared" si="3"/>
        <v>LC DINING CHAIRS</v>
      </c>
      <c r="R4323" s="3">
        <f t="shared" si="4"/>
        <v>0</v>
      </c>
      <c r="S4323" s="3">
        <f t="shared" si="5"/>
        <v>4</v>
      </c>
      <c r="T4323" s="7">
        <f t="shared" si="6"/>
        <v>0</v>
      </c>
      <c r="U4323" s="8"/>
      <c r="V4323" s="3" t="str">
        <f t="shared" si="7"/>
        <v/>
      </c>
      <c r="AA4323" s="5"/>
      <c r="AH4323" s="5"/>
      <c r="AO4323" s="5"/>
      <c r="AV4323" s="5"/>
    </row>
    <row r="4324" ht="15.75" customHeight="1">
      <c r="A4324" s="3" t="s">
        <v>4548</v>
      </c>
      <c r="B4324" s="4" t="s">
        <v>4548</v>
      </c>
      <c r="D4324" s="3" t="s">
        <v>101</v>
      </c>
      <c r="G4324" s="4">
        <v>0.0</v>
      </c>
      <c r="H4324" s="3">
        <v>4.0</v>
      </c>
      <c r="I4324" s="4"/>
      <c r="J4324" s="4"/>
      <c r="K4324" s="4"/>
      <c r="L4324" s="4"/>
      <c r="M4324" s="5">
        <v>45264.0</v>
      </c>
      <c r="O4324" s="6">
        <f t="shared" si="2"/>
        <v>0</v>
      </c>
      <c r="P4324" s="3" t="s">
        <v>108</v>
      </c>
      <c r="Q4324" s="3" t="str">
        <f t="shared" si="3"/>
        <v>LC DINING CHAIRS</v>
      </c>
      <c r="R4324" s="3">
        <f t="shared" si="4"/>
        <v>0</v>
      </c>
      <c r="S4324" s="3">
        <f t="shared" si="5"/>
        <v>4</v>
      </c>
      <c r="T4324" s="7">
        <f t="shared" si="6"/>
        <v>0</v>
      </c>
      <c r="U4324" s="8"/>
      <c r="V4324" s="3" t="str">
        <f t="shared" si="7"/>
        <v/>
      </c>
      <c r="AA4324" s="5"/>
      <c r="AH4324" s="5"/>
      <c r="AO4324" s="5"/>
      <c r="AV4324" s="5"/>
    </row>
    <row r="4325" ht="15.75" customHeight="1">
      <c r="A4325" s="3" t="s">
        <v>4549</v>
      </c>
      <c r="B4325" s="4" t="s">
        <v>4549</v>
      </c>
      <c r="D4325" s="3" t="s">
        <v>101</v>
      </c>
      <c r="G4325" s="4">
        <v>0.0</v>
      </c>
      <c r="H4325" s="3">
        <v>4.0</v>
      </c>
      <c r="I4325" s="4"/>
      <c r="J4325" s="4"/>
      <c r="K4325" s="4"/>
      <c r="L4325" s="4"/>
      <c r="M4325" s="5">
        <v>45264.0</v>
      </c>
      <c r="O4325" s="6">
        <f t="shared" si="2"/>
        <v>0</v>
      </c>
      <c r="P4325" s="3" t="s">
        <v>108</v>
      </c>
      <c r="Q4325" s="3" t="str">
        <f t="shared" si="3"/>
        <v>LC DINING CHAIRS</v>
      </c>
      <c r="R4325" s="3">
        <f t="shared" si="4"/>
        <v>0</v>
      </c>
      <c r="S4325" s="3">
        <f t="shared" si="5"/>
        <v>4</v>
      </c>
      <c r="T4325" s="7">
        <f t="shared" si="6"/>
        <v>0</v>
      </c>
      <c r="U4325" s="8"/>
      <c r="V4325" s="3" t="str">
        <f t="shared" si="7"/>
        <v/>
      </c>
      <c r="AA4325" s="5"/>
      <c r="AH4325" s="5"/>
      <c r="AO4325" s="5"/>
      <c r="AV4325" s="5"/>
    </row>
    <row r="4326" ht="15.75" customHeight="1">
      <c r="A4326" s="3" t="s">
        <v>4550</v>
      </c>
      <c r="B4326" s="4" t="s">
        <v>4550</v>
      </c>
      <c r="D4326" s="3" t="s">
        <v>101</v>
      </c>
      <c r="G4326" s="4">
        <v>0.0</v>
      </c>
      <c r="H4326" s="3">
        <v>4.0</v>
      </c>
      <c r="I4326" s="4"/>
      <c r="J4326" s="4"/>
      <c r="K4326" s="4"/>
      <c r="L4326" s="4"/>
      <c r="M4326" s="5">
        <v>45264.0</v>
      </c>
      <c r="O4326" s="6">
        <f t="shared" si="2"/>
        <v>0</v>
      </c>
      <c r="P4326" s="3" t="s">
        <v>108</v>
      </c>
      <c r="Q4326" s="3" t="str">
        <f t="shared" si="3"/>
        <v>LC DINING CHAIRS</v>
      </c>
      <c r="R4326" s="3">
        <f t="shared" si="4"/>
        <v>0</v>
      </c>
      <c r="S4326" s="3">
        <f t="shared" si="5"/>
        <v>4</v>
      </c>
      <c r="T4326" s="7">
        <f t="shared" si="6"/>
        <v>0</v>
      </c>
      <c r="U4326" s="8"/>
      <c r="V4326" s="3" t="str">
        <f t="shared" si="7"/>
        <v/>
      </c>
      <c r="AA4326" s="5"/>
      <c r="AH4326" s="5"/>
      <c r="AO4326" s="5"/>
      <c r="AV4326" s="5"/>
    </row>
    <row r="4327" ht="15.75" customHeight="1">
      <c r="A4327" s="3" t="s">
        <v>4551</v>
      </c>
      <c r="B4327" s="4" t="s">
        <v>4551</v>
      </c>
      <c r="D4327" s="3" t="s">
        <v>101</v>
      </c>
      <c r="G4327" s="4">
        <v>0.0</v>
      </c>
      <c r="H4327" s="3">
        <v>4.0</v>
      </c>
      <c r="I4327" s="4"/>
      <c r="J4327" s="4"/>
      <c r="K4327" s="4"/>
      <c r="L4327" s="4"/>
      <c r="M4327" s="5">
        <v>45264.0</v>
      </c>
      <c r="O4327" s="6">
        <f t="shared" si="2"/>
        <v>0</v>
      </c>
      <c r="P4327" s="3" t="s">
        <v>108</v>
      </c>
      <c r="Q4327" s="3" t="str">
        <f t="shared" si="3"/>
        <v>LC DINING CHAIRS</v>
      </c>
      <c r="R4327" s="3">
        <f t="shared" si="4"/>
        <v>0</v>
      </c>
      <c r="S4327" s="3">
        <f t="shared" si="5"/>
        <v>4</v>
      </c>
      <c r="T4327" s="7">
        <f t="shared" si="6"/>
        <v>0</v>
      </c>
      <c r="U4327" s="8"/>
      <c r="V4327" s="3" t="str">
        <f t="shared" si="7"/>
        <v/>
      </c>
      <c r="AA4327" s="5"/>
      <c r="AH4327" s="5"/>
      <c r="AO4327" s="5"/>
      <c r="AV4327" s="5"/>
    </row>
    <row r="4328" ht="15.75" customHeight="1">
      <c r="A4328" s="3" t="s">
        <v>4552</v>
      </c>
      <c r="B4328" s="4" t="s">
        <v>4552</v>
      </c>
      <c r="D4328" s="3" t="s">
        <v>101</v>
      </c>
      <c r="G4328" s="4">
        <v>0.0</v>
      </c>
      <c r="I4328" s="4"/>
      <c r="J4328" s="4"/>
      <c r="K4328" s="4"/>
      <c r="L4328" s="4"/>
      <c r="O4328" s="6">
        <f t="shared" si="2"/>
        <v>0</v>
      </c>
      <c r="P4328" s="3" t="s">
        <v>137</v>
      </c>
      <c r="Q4328" s="3" t="str">
        <f t="shared" si="3"/>
        <v>LC BARSTL</v>
      </c>
      <c r="R4328" s="3">
        <f t="shared" si="4"/>
        <v>0</v>
      </c>
      <c r="S4328" s="3" t="str">
        <f t="shared" si="5"/>
        <v/>
      </c>
      <c r="T4328" s="7">
        <f t="shared" si="6"/>
        <v>0</v>
      </c>
      <c r="U4328" s="8"/>
      <c r="V4328" s="3" t="str">
        <f t="shared" si="7"/>
        <v/>
      </c>
      <c r="AA4328" s="5"/>
      <c r="AH4328" s="5"/>
      <c r="AO4328" s="5"/>
      <c r="AV4328" s="5"/>
    </row>
    <row r="4329" ht="15.75" customHeight="1">
      <c r="A4329" s="3" t="s">
        <v>4553</v>
      </c>
      <c r="B4329" s="4" t="s">
        <v>4553</v>
      </c>
      <c r="D4329" s="3" t="s">
        <v>101</v>
      </c>
      <c r="G4329" s="4">
        <v>0.0</v>
      </c>
      <c r="H4329" s="3">
        <v>1.0</v>
      </c>
      <c r="I4329" s="4"/>
      <c r="J4329" s="4"/>
      <c r="K4329" s="4"/>
      <c r="L4329" s="4"/>
      <c r="M4329" s="5">
        <v>45264.0</v>
      </c>
      <c r="O4329" s="6">
        <f t="shared" si="2"/>
        <v>0</v>
      </c>
      <c r="P4329" s="3" t="s">
        <v>137</v>
      </c>
      <c r="Q4329" s="3" t="str">
        <f t="shared" si="3"/>
        <v>LC BARSTL</v>
      </c>
      <c r="R4329" s="3">
        <f t="shared" si="4"/>
        <v>0</v>
      </c>
      <c r="S4329" s="3">
        <f t="shared" si="5"/>
        <v>1</v>
      </c>
      <c r="T4329" s="7">
        <f t="shared" si="6"/>
        <v>0</v>
      </c>
      <c r="U4329" s="8"/>
      <c r="V4329" s="3" t="str">
        <f t="shared" si="7"/>
        <v/>
      </c>
      <c r="AA4329" s="5"/>
      <c r="AH4329" s="5"/>
      <c r="AO4329" s="5"/>
      <c r="AV4329" s="5"/>
    </row>
    <row r="4330" ht="15.75" customHeight="1">
      <c r="A4330" s="3" t="s">
        <v>4554</v>
      </c>
      <c r="B4330" s="4" t="s">
        <v>4554</v>
      </c>
      <c r="D4330" s="3" t="s">
        <v>101</v>
      </c>
      <c r="G4330" s="4">
        <v>0.0</v>
      </c>
      <c r="I4330" s="4"/>
      <c r="J4330" s="4"/>
      <c r="K4330" s="4"/>
      <c r="L4330" s="4"/>
      <c r="O4330" s="6">
        <f t="shared" si="2"/>
        <v>0</v>
      </c>
      <c r="P4330" s="3" t="s">
        <v>137</v>
      </c>
      <c r="Q4330" s="3" t="str">
        <f t="shared" si="3"/>
        <v>LC BARSTL</v>
      </c>
      <c r="R4330" s="3">
        <f t="shared" si="4"/>
        <v>0</v>
      </c>
      <c r="S4330" s="3" t="str">
        <f t="shared" si="5"/>
        <v/>
      </c>
      <c r="T4330" s="7">
        <f t="shared" si="6"/>
        <v>0</v>
      </c>
      <c r="U4330" s="8"/>
      <c r="V4330" s="3" t="str">
        <f t="shared" si="7"/>
        <v/>
      </c>
      <c r="AA4330" s="5"/>
      <c r="AH4330" s="5"/>
      <c r="AO4330" s="5"/>
      <c r="AV4330" s="5"/>
    </row>
    <row r="4331" ht="15.75" customHeight="1">
      <c r="A4331" s="3" t="s">
        <v>4555</v>
      </c>
      <c r="B4331" s="4" t="s">
        <v>4555</v>
      </c>
      <c r="D4331" s="3" t="s">
        <v>101</v>
      </c>
      <c r="G4331" s="4">
        <v>0.0</v>
      </c>
      <c r="H4331" s="3">
        <v>1.0</v>
      </c>
      <c r="I4331" s="4"/>
      <c r="J4331" s="4"/>
      <c r="K4331" s="4"/>
      <c r="L4331" s="4"/>
      <c r="M4331" s="5">
        <v>45264.0</v>
      </c>
      <c r="O4331" s="6">
        <f t="shared" si="2"/>
        <v>0</v>
      </c>
      <c r="P4331" s="3" t="s">
        <v>137</v>
      </c>
      <c r="Q4331" s="3" t="str">
        <f t="shared" si="3"/>
        <v>LC BARSTL</v>
      </c>
      <c r="R4331" s="3">
        <f t="shared" si="4"/>
        <v>0</v>
      </c>
      <c r="S4331" s="3">
        <f t="shared" si="5"/>
        <v>1</v>
      </c>
      <c r="T4331" s="7">
        <f t="shared" si="6"/>
        <v>0</v>
      </c>
      <c r="U4331" s="8"/>
      <c r="V4331" s="3" t="str">
        <f t="shared" si="7"/>
        <v/>
      </c>
      <c r="AA4331" s="5"/>
      <c r="AH4331" s="5"/>
      <c r="AO4331" s="5"/>
      <c r="AV4331" s="5"/>
    </row>
    <row r="4332" ht="15.75" customHeight="1">
      <c r="A4332" s="3" t="s">
        <v>4556</v>
      </c>
      <c r="B4332" s="4" t="s">
        <v>4556</v>
      </c>
      <c r="D4332" s="3" t="s">
        <v>101</v>
      </c>
      <c r="G4332" s="4">
        <v>0.0</v>
      </c>
      <c r="I4332" s="4"/>
      <c r="J4332" s="4"/>
      <c r="K4332" s="4"/>
      <c r="L4332" s="4"/>
      <c r="O4332" s="6">
        <f t="shared" si="2"/>
        <v>0</v>
      </c>
      <c r="P4332" s="3" t="s">
        <v>137</v>
      </c>
      <c r="Q4332" s="3" t="str">
        <f t="shared" si="3"/>
        <v>LC BARSTL</v>
      </c>
      <c r="R4332" s="3">
        <f t="shared" si="4"/>
        <v>0</v>
      </c>
      <c r="S4332" s="3" t="str">
        <f t="shared" si="5"/>
        <v/>
      </c>
      <c r="T4332" s="7">
        <f t="shared" si="6"/>
        <v>0</v>
      </c>
      <c r="U4332" s="8"/>
      <c r="V4332" s="3" t="str">
        <f t="shared" si="7"/>
        <v/>
      </c>
      <c r="AA4332" s="5"/>
      <c r="AH4332" s="5"/>
      <c r="AO4332" s="5"/>
      <c r="AV4332" s="5"/>
    </row>
    <row r="4333" ht="15.75" customHeight="1">
      <c r="A4333" s="3" t="s">
        <v>4557</v>
      </c>
      <c r="B4333" s="4" t="s">
        <v>4557</v>
      </c>
      <c r="D4333" s="3" t="s">
        <v>101</v>
      </c>
      <c r="G4333" s="4">
        <v>0.0</v>
      </c>
      <c r="H4333" s="3">
        <v>1.0</v>
      </c>
      <c r="I4333" s="4"/>
      <c r="J4333" s="4"/>
      <c r="K4333" s="4"/>
      <c r="L4333" s="4"/>
      <c r="M4333" s="5">
        <v>45264.0</v>
      </c>
      <c r="O4333" s="6">
        <f t="shared" si="2"/>
        <v>0</v>
      </c>
      <c r="P4333" s="3" t="s">
        <v>137</v>
      </c>
      <c r="Q4333" s="3" t="str">
        <f t="shared" si="3"/>
        <v>LC BARSTL</v>
      </c>
      <c r="R4333" s="3">
        <f t="shared" si="4"/>
        <v>0</v>
      </c>
      <c r="S4333" s="3">
        <f t="shared" si="5"/>
        <v>1</v>
      </c>
      <c r="T4333" s="7">
        <f t="shared" si="6"/>
        <v>0</v>
      </c>
      <c r="U4333" s="8"/>
      <c r="V4333" s="3" t="str">
        <f t="shared" si="7"/>
        <v/>
      </c>
      <c r="AA4333" s="5"/>
      <c r="AH4333" s="5"/>
      <c r="AO4333" s="5"/>
      <c r="AV4333" s="5"/>
    </row>
    <row r="4334" ht="15.75" customHeight="1">
      <c r="A4334" s="3" t="s">
        <v>4558</v>
      </c>
      <c r="B4334" s="4" t="s">
        <v>4558</v>
      </c>
      <c r="D4334" s="3" t="s">
        <v>101</v>
      </c>
      <c r="G4334" s="4">
        <v>0.0</v>
      </c>
      <c r="I4334" s="4"/>
      <c r="J4334" s="4"/>
      <c r="K4334" s="4"/>
      <c r="L4334" s="4"/>
      <c r="M4334" s="5">
        <v>45270.0</v>
      </c>
      <c r="N4334" s="3">
        <v>20.0</v>
      </c>
      <c r="O4334" s="6">
        <f t="shared" si="2"/>
        <v>0</v>
      </c>
      <c r="P4334" s="3" t="s">
        <v>137</v>
      </c>
      <c r="Q4334" s="3" t="str">
        <f t="shared" si="3"/>
        <v>LC BARSTL</v>
      </c>
      <c r="R4334" s="3">
        <f t="shared" si="4"/>
        <v>0</v>
      </c>
      <c r="S4334" s="3" t="str">
        <f t="shared" si="5"/>
        <v/>
      </c>
      <c r="T4334" s="7">
        <f t="shared" si="6"/>
        <v>0</v>
      </c>
      <c r="U4334" s="8"/>
      <c r="V4334" s="3">
        <f t="shared" si="7"/>
        <v>20</v>
      </c>
      <c r="AA4334" s="5"/>
      <c r="AH4334" s="5"/>
      <c r="AO4334" s="5"/>
      <c r="AV4334" s="5"/>
    </row>
    <row r="4335" ht="15.75" customHeight="1">
      <c r="A4335" s="3" t="s">
        <v>4559</v>
      </c>
      <c r="B4335" s="4" t="s">
        <v>4559</v>
      </c>
      <c r="D4335" s="3" t="s">
        <v>101</v>
      </c>
      <c r="G4335" s="4">
        <v>0.0</v>
      </c>
      <c r="I4335" s="4"/>
      <c r="J4335" s="4"/>
      <c r="K4335" s="4"/>
      <c r="L4335" s="4"/>
      <c r="M4335" s="5">
        <v>45270.0</v>
      </c>
      <c r="N4335" s="3">
        <v>20.0</v>
      </c>
      <c r="O4335" s="6">
        <f t="shared" si="2"/>
        <v>0</v>
      </c>
      <c r="P4335" s="3" t="s">
        <v>137</v>
      </c>
      <c r="Q4335" s="3" t="str">
        <f t="shared" si="3"/>
        <v>LC BARSTL</v>
      </c>
      <c r="R4335" s="3">
        <f t="shared" si="4"/>
        <v>0</v>
      </c>
      <c r="S4335" s="3" t="str">
        <f t="shared" si="5"/>
        <v/>
      </c>
      <c r="T4335" s="7">
        <f t="shared" si="6"/>
        <v>0</v>
      </c>
      <c r="U4335" s="8"/>
      <c r="V4335" s="3">
        <f t="shared" si="7"/>
        <v>20</v>
      </c>
      <c r="AA4335" s="5"/>
      <c r="AH4335" s="5"/>
      <c r="AO4335" s="5"/>
      <c r="AV4335" s="5"/>
    </row>
    <row r="4336" ht="15.75" customHeight="1">
      <c r="A4336" s="3" t="s">
        <v>4560</v>
      </c>
      <c r="B4336" s="4" t="s">
        <v>4560</v>
      </c>
      <c r="D4336" s="3" t="s">
        <v>101</v>
      </c>
      <c r="G4336" s="4">
        <v>0.0</v>
      </c>
      <c r="I4336" s="4"/>
      <c r="J4336" s="4"/>
      <c r="K4336" s="4"/>
      <c r="L4336" s="4"/>
      <c r="M4336" s="5">
        <v>45270.0</v>
      </c>
      <c r="N4336" s="3">
        <v>20.0</v>
      </c>
      <c r="O4336" s="6">
        <f t="shared" si="2"/>
        <v>0</v>
      </c>
      <c r="P4336" s="3" t="s">
        <v>137</v>
      </c>
      <c r="Q4336" s="3" t="str">
        <f t="shared" si="3"/>
        <v>LC BARSTL</v>
      </c>
      <c r="R4336" s="3">
        <f t="shared" si="4"/>
        <v>0</v>
      </c>
      <c r="S4336" s="3" t="str">
        <f t="shared" si="5"/>
        <v/>
      </c>
      <c r="T4336" s="7">
        <f t="shared" si="6"/>
        <v>0</v>
      </c>
      <c r="U4336" s="8"/>
      <c r="V4336" s="3">
        <f t="shared" si="7"/>
        <v>20</v>
      </c>
      <c r="AA4336" s="5"/>
      <c r="AH4336" s="5"/>
      <c r="AO4336" s="5"/>
      <c r="AV4336" s="5"/>
    </row>
    <row r="4337" ht="15.75" customHeight="1">
      <c r="A4337" s="3" t="s">
        <v>4561</v>
      </c>
      <c r="B4337" s="4" t="s">
        <v>4561</v>
      </c>
      <c r="D4337" s="3" t="s">
        <v>101</v>
      </c>
      <c r="G4337" s="4">
        <v>0.0</v>
      </c>
      <c r="I4337" s="4"/>
      <c r="J4337" s="4"/>
      <c r="K4337" s="4"/>
      <c r="L4337" s="4"/>
      <c r="M4337" s="5">
        <v>45270.0</v>
      </c>
      <c r="N4337" s="3">
        <v>20.0</v>
      </c>
      <c r="O4337" s="6">
        <f t="shared" si="2"/>
        <v>0</v>
      </c>
      <c r="P4337" s="3" t="s">
        <v>137</v>
      </c>
      <c r="Q4337" s="3" t="str">
        <f t="shared" si="3"/>
        <v>LC BARSTL</v>
      </c>
      <c r="R4337" s="3">
        <f t="shared" si="4"/>
        <v>0</v>
      </c>
      <c r="S4337" s="3" t="str">
        <f t="shared" si="5"/>
        <v/>
      </c>
      <c r="T4337" s="7">
        <f t="shared" si="6"/>
        <v>0</v>
      </c>
      <c r="U4337" s="8"/>
      <c r="V4337" s="3">
        <f t="shared" si="7"/>
        <v>20</v>
      </c>
      <c r="AA4337" s="5"/>
      <c r="AH4337" s="5"/>
      <c r="AO4337" s="5"/>
      <c r="AV4337" s="5"/>
    </row>
    <row r="4338" ht="15.75" customHeight="1">
      <c r="A4338" s="3" t="s">
        <v>4562</v>
      </c>
      <c r="B4338" s="4" t="s">
        <v>4562</v>
      </c>
      <c r="D4338" s="3" t="s">
        <v>101</v>
      </c>
      <c r="G4338" s="4">
        <v>0.0</v>
      </c>
      <c r="I4338" s="4">
        <v>0.0</v>
      </c>
      <c r="J4338" s="4">
        <v>4.0</v>
      </c>
      <c r="K4338" s="4">
        <v>0.0</v>
      </c>
      <c r="L4338" s="4">
        <v>0.0</v>
      </c>
      <c r="O4338" s="6">
        <f t="shared" si="2"/>
        <v>4</v>
      </c>
      <c r="P4338" s="3" t="s">
        <v>255</v>
      </c>
      <c r="Q4338" s="3" t="str">
        <f t="shared" si="3"/>
        <v>LC SOFA</v>
      </c>
      <c r="R4338" s="3">
        <f t="shared" si="4"/>
        <v>4</v>
      </c>
      <c r="S4338" s="3">
        <f t="shared" si="5"/>
        <v>0</v>
      </c>
      <c r="T4338" s="7">
        <f t="shared" si="6"/>
        <v>4</v>
      </c>
      <c r="U4338" s="8"/>
      <c r="V4338" s="3">
        <f t="shared" si="7"/>
        <v>0</v>
      </c>
      <c r="W4338" s="3" t="s">
        <v>4563</v>
      </c>
      <c r="X4338" s="3">
        <v>1.0</v>
      </c>
      <c r="Y4338" s="3">
        <f t="array" ref="Y4338">ROUNDDOWN(INDEX($A:$O,MATCH(W4338,$A:$A,0),COLUMN(O$1))/X4338,0)</f>
        <v>4</v>
      </c>
      <c r="Z4338" s="3">
        <f t="array" ref="Z4338">ROUNDDOWN(INDEX($A:$J,MATCH(W4338,$A:$A,0),COLUMN(H$1))/X4338,0)+Y4338</f>
        <v>4</v>
      </c>
      <c r="AA4338" s="5" t="str">
        <f>IFERROR(__xludf.DUMMYFUNCTION("SINGLE(XLOOKUP(W4338,A:A,M:M))"),"")</f>
        <v/>
      </c>
      <c r="AB4338" s="3">
        <f t="array" ref="AB4338">ROUNDDOWN(INDEX($A:$N,MATCH(W4338,$A:$A,0),COLUMN(N$1))/X4338,0)+Z4338</f>
        <v>4</v>
      </c>
      <c r="AC4338" s="3" t="str">
        <f t="array" ref="AC4338">INDEX($A:$P,MATCH(W4338,$A:$A,0),COLUMN(P$1))</f>
        <v>LC SOFA</v>
      </c>
      <c r="AD4338" s="3" t="s">
        <v>4564</v>
      </c>
      <c r="AE4338" s="3">
        <v>1.0</v>
      </c>
      <c r="AF4338" s="3">
        <f t="array" ref="AF4338">ROUNDDOWN(INDEX($A:$O,MATCH(AD4338,$A:$A,0),COLUMN(O$1))/AE4338,0)</f>
        <v>4</v>
      </c>
      <c r="AG4338" s="3">
        <f t="array" ref="AG4338">ROUNDDOWN(INDEX($A:$J,MATCH(AD4338,$A:$A,0),COLUMN(H$1))/AE4338,0)+AF4338</f>
        <v>4</v>
      </c>
      <c r="AH4338" s="5" t="str">
        <f>IFERROR(__xludf.DUMMYFUNCTION("SINGLE(XLOOKUP(AD4338,A:A,M:M))"),"")</f>
        <v/>
      </c>
      <c r="AI4338" s="3">
        <f t="array" ref="AI4338">ROUNDDOWN(INDEX($A:$N,MATCH(AD4338,$A:$A,0),COLUMN(N$1))/AE4338,0)+AG4338</f>
        <v>4</v>
      </c>
      <c r="AJ4338" s="3" t="str">
        <f t="array" ref="AJ4338">INDEX($A:$P,MATCH(AD4338,$A:$A,0),COLUMN(P$1))</f>
        <v>LC SOFA</v>
      </c>
      <c r="AK4338" s="3" t="s">
        <v>4565</v>
      </c>
      <c r="AL4338" s="3">
        <v>1.0</v>
      </c>
      <c r="AM4338" s="3">
        <f t="array" ref="AM4338">ROUNDDOWN(INDEX($A:$O,MATCH(AK4338,$A:$A,0),COLUMN(O$1))/AL4338,0)</f>
        <v>4</v>
      </c>
      <c r="AN4338" s="3">
        <f t="array" ref="AN4338">ROUNDDOWN(INDEX($A:$J,MATCH(AK4338,$A:$A,0),COLUMN(H$1))/AL4338,0)+AM4338</f>
        <v>4</v>
      </c>
      <c r="AO4338" s="5" t="str">
        <f t="array" ref="AO4338">XLOOKUP(AK4338,$A:$A,$M:$M)</f>
        <v/>
      </c>
      <c r="AP4338" s="3">
        <f t="array" ref="AP4338">ROUNDDOWN(INDEX($A:$N,MATCH(AK4338,$A:$A,0),COLUMN(N$1))/AL4338,0)+AN4338</f>
        <v>4</v>
      </c>
      <c r="AQ4338" s="3" t="str">
        <f t="array" ref="AQ4338">INDEX($A:$P,MATCH(AK4338,$A:$A,0),COLUMN(P$1))</f>
        <v>LC SOFA</v>
      </c>
      <c r="AV4338" s="5"/>
    </row>
    <row r="4339" ht="15.75" customHeight="1">
      <c r="A4339" s="3" t="s">
        <v>4565</v>
      </c>
      <c r="B4339" s="4" t="s">
        <v>4565</v>
      </c>
      <c r="D4339" s="3" t="s">
        <v>101</v>
      </c>
      <c r="G4339" s="4">
        <v>4.0</v>
      </c>
      <c r="I4339" s="4"/>
      <c r="J4339" s="4"/>
      <c r="K4339" s="4"/>
      <c r="L4339" s="4"/>
      <c r="M4339" s="5"/>
      <c r="O4339" s="6">
        <f t="shared" si="2"/>
        <v>4</v>
      </c>
      <c r="P4339" s="3" t="s">
        <v>255</v>
      </c>
      <c r="Q4339" s="3" t="str">
        <f t="shared" si="3"/>
        <v>LC SOFA</v>
      </c>
      <c r="R4339" s="3">
        <f t="shared" si="4"/>
        <v>4</v>
      </c>
      <c r="S4339" s="3" t="str">
        <f t="shared" si="5"/>
        <v/>
      </c>
      <c r="T4339" s="7">
        <f t="shared" si="6"/>
        <v>4</v>
      </c>
      <c r="U4339" s="8"/>
      <c r="V4339" s="3" t="str">
        <f t="shared" si="7"/>
        <v/>
      </c>
      <c r="AA4339" s="5"/>
      <c r="AH4339" s="5"/>
      <c r="AO4339" s="5"/>
      <c r="AV4339" s="5"/>
    </row>
    <row r="4340" ht="15.75" customHeight="1">
      <c r="A4340" s="3" t="s">
        <v>4563</v>
      </c>
      <c r="B4340" s="4" t="s">
        <v>4563</v>
      </c>
      <c r="D4340" s="3" t="s">
        <v>101</v>
      </c>
      <c r="G4340" s="4">
        <v>4.0</v>
      </c>
      <c r="I4340" s="4"/>
      <c r="J4340" s="4"/>
      <c r="K4340" s="4"/>
      <c r="L4340" s="4"/>
      <c r="M4340" s="5"/>
      <c r="O4340" s="6">
        <f t="shared" si="2"/>
        <v>4</v>
      </c>
      <c r="P4340" s="3" t="s">
        <v>255</v>
      </c>
      <c r="Q4340" s="3" t="str">
        <f t="shared" si="3"/>
        <v>LC SOFA</v>
      </c>
      <c r="R4340" s="3">
        <f t="shared" si="4"/>
        <v>4</v>
      </c>
      <c r="S4340" s="3" t="str">
        <f t="shared" si="5"/>
        <v/>
      </c>
      <c r="T4340" s="7">
        <f t="shared" si="6"/>
        <v>4</v>
      </c>
      <c r="U4340" s="8"/>
      <c r="V4340" s="3" t="str">
        <f t="shared" si="7"/>
        <v/>
      </c>
      <c r="AA4340" s="5"/>
      <c r="AH4340" s="5"/>
      <c r="AO4340" s="5"/>
      <c r="AV4340" s="5"/>
    </row>
    <row r="4341" ht="15.75" customHeight="1">
      <c r="A4341" s="3" t="s">
        <v>4564</v>
      </c>
      <c r="B4341" s="4" t="s">
        <v>4564</v>
      </c>
      <c r="D4341" s="3" t="s">
        <v>101</v>
      </c>
      <c r="G4341" s="4">
        <v>4.0</v>
      </c>
      <c r="I4341" s="4"/>
      <c r="J4341" s="4"/>
      <c r="K4341" s="4"/>
      <c r="L4341" s="4"/>
      <c r="M4341" s="5"/>
      <c r="O4341" s="6">
        <f t="shared" si="2"/>
        <v>4</v>
      </c>
      <c r="P4341" s="3" t="s">
        <v>255</v>
      </c>
      <c r="Q4341" s="3" t="str">
        <f t="shared" si="3"/>
        <v>LC SOFA</v>
      </c>
      <c r="R4341" s="3">
        <f t="shared" si="4"/>
        <v>4</v>
      </c>
      <c r="S4341" s="3" t="str">
        <f t="shared" si="5"/>
        <v/>
      </c>
      <c r="T4341" s="7">
        <f t="shared" si="6"/>
        <v>4</v>
      </c>
      <c r="U4341" s="8"/>
      <c r="V4341" s="3" t="str">
        <f t="shared" si="7"/>
        <v/>
      </c>
      <c r="AA4341" s="5"/>
      <c r="AH4341" s="5"/>
      <c r="AO4341" s="5"/>
      <c r="AV4341" s="5"/>
    </row>
    <row r="4342" ht="15.75" customHeight="1">
      <c r="A4342" s="3" t="s">
        <v>4566</v>
      </c>
      <c r="B4342" s="4" t="s">
        <v>4566</v>
      </c>
      <c r="D4342" s="3" t="s">
        <v>101</v>
      </c>
      <c r="G4342" s="4">
        <v>0.0</v>
      </c>
      <c r="I4342" s="4">
        <v>0.0</v>
      </c>
      <c r="J4342" s="4">
        <v>4.0</v>
      </c>
      <c r="K4342" s="4">
        <v>0.0</v>
      </c>
      <c r="L4342" s="4">
        <v>0.0</v>
      </c>
      <c r="O4342" s="6">
        <f t="shared" si="2"/>
        <v>4</v>
      </c>
      <c r="P4342" s="3" t="s">
        <v>255</v>
      </c>
      <c r="Q4342" s="3" t="str">
        <f t="shared" si="3"/>
        <v>LC SOFA</v>
      </c>
      <c r="R4342" s="3">
        <f t="shared" si="4"/>
        <v>4</v>
      </c>
      <c r="S4342" s="3">
        <f t="shared" si="5"/>
        <v>0</v>
      </c>
      <c r="T4342" s="7">
        <f t="shared" si="6"/>
        <v>4</v>
      </c>
      <c r="U4342" s="8"/>
      <c r="V4342" s="3">
        <f t="shared" si="7"/>
        <v>0</v>
      </c>
      <c r="W4342" s="3" t="s">
        <v>4567</v>
      </c>
      <c r="X4342" s="3">
        <v>1.0</v>
      </c>
      <c r="Y4342" s="3">
        <f t="array" ref="Y4342">ROUNDDOWN(INDEX($A:$O,MATCH(W4342,$A:$A,0),COLUMN(O$1))/X4342,0)</f>
        <v>4</v>
      </c>
      <c r="Z4342" s="3">
        <f t="array" ref="Z4342">ROUNDDOWN(INDEX($A:$J,MATCH(W4342,$A:$A,0),COLUMN(H$1))/X4342,0)+Y4342</f>
        <v>4</v>
      </c>
      <c r="AA4342" s="5" t="str">
        <f>IFERROR(__xludf.DUMMYFUNCTION("SINGLE(XLOOKUP(W4342,A:A,M:M))"),"")</f>
        <v/>
      </c>
      <c r="AB4342" s="3">
        <f t="array" ref="AB4342">ROUNDDOWN(INDEX($A:$N,MATCH(W4342,$A:$A,0),COLUMN(N$1))/X4342,0)+Z4342</f>
        <v>4</v>
      </c>
      <c r="AC4342" s="3" t="str">
        <f t="array" ref="AC4342">INDEX($A:$P,MATCH(W4342,$A:$A,0),COLUMN(P$1))</f>
        <v>LC SOFA</v>
      </c>
      <c r="AD4342" s="3" t="s">
        <v>4568</v>
      </c>
      <c r="AE4342" s="3">
        <v>1.0</v>
      </c>
      <c r="AF4342" s="3">
        <f t="array" ref="AF4342">ROUNDDOWN(INDEX($A:$O,MATCH(AD4342,$A:$A,0),COLUMN(O$1))/AE4342,0)</f>
        <v>4</v>
      </c>
      <c r="AG4342" s="3">
        <f t="array" ref="AG4342">ROUNDDOWN(INDEX($A:$J,MATCH(AD4342,$A:$A,0),COLUMN(H$1))/AE4342,0)+AF4342</f>
        <v>4</v>
      </c>
      <c r="AH4342" s="5" t="str">
        <f>IFERROR(__xludf.DUMMYFUNCTION("SINGLE(XLOOKUP(AD4342,A:A,M:M))"),"")</f>
        <v/>
      </c>
      <c r="AI4342" s="3">
        <f t="array" ref="AI4342">ROUNDDOWN(INDEX($A:$N,MATCH(AD4342,$A:$A,0),COLUMN(N$1))/AE4342,0)+AG4342</f>
        <v>4</v>
      </c>
      <c r="AJ4342" s="3" t="str">
        <f t="array" ref="AJ4342">INDEX($A:$P,MATCH(AD4342,$A:$A,0),COLUMN(P$1))</f>
        <v>LC SOFA</v>
      </c>
      <c r="AK4342" s="3" t="s">
        <v>4569</v>
      </c>
      <c r="AL4342" s="3">
        <v>1.0</v>
      </c>
      <c r="AM4342" s="3">
        <f t="array" ref="AM4342">ROUNDDOWN(INDEX($A:$O,MATCH(AK4342,$A:$A,0),COLUMN(O$1))/AL4342,0)</f>
        <v>4</v>
      </c>
      <c r="AN4342" s="3">
        <f t="array" ref="AN4342">ROUNDDOWN(INDEX($A:$J,MATCH(AK4342,$A:$A,0),COLUMN(H$1))/AL4342,0)+AM4342</f>
        <v>4</v>
      </c>
      <c r="AO4342" s="5" t="str">
        <f t="array" ref="AO4342">XLOOKUP(AK4342,$A:$A,$M:$M)</f>
        <v/>
      </c>
      <c r="AP4342" s="3">
        <f t="array" ref="AP4342">ROUNDDOWN(INDEX($A:$N,MATCH(AK4342,$A:$A,0),COLUMN(N$1))/AL4342,0)+AN4342</f>
        <v>4</v>
      </c>
      <c r="AQ4342" s="3" t="str">
        <f t="array" ref="AQ4342">INDEX($A:$P,MATCH(AK4342,$A:$A,0),COLUMN(P$1))</f>
        <v>LC SOFA</v>
      </c>
      <c r="AV4342" s="5"/>
    </row>
    <row r="4343" ht="15.75" customHeight="1">
      <c r="A4343" s="3" t="s">
        <v>4569</v>
      </c>
      <c r="B4343" s="4" t="s">
        <v>4569</v>
      </c>
      <c r="D4343" s="3" t="s">
        <v>101</v>
      </c>
      <c r="G4343" s="4">
        <v>4.0</v>
      </c>
      <c r="I4343" s="4"/>
      <c r="J4343" s="4"/>
      <c r="K4343" s="4"/>
      <c r="L4343" s="4"/>
      <c r="M4343" s="5"/>
      <c r="O4343" s="6">
        <f t="shared" si="2"/>
        <v>4</v>
      </c>
      <c r="P4343" s="3" t="s">
        <v>255</v>
      </c>
      <c r="Q4343" s="3" t="str">
        <f t="shared" si="3"/>
        <v>LC SOFA</v>
      </c>
      <c r="R4343" s="3">
        <f t="shared" si="4"/>
        <v>4</v>
      </c>
      <c r="S4343" s="3" t="str">
        <f t="shared" si="5"/>
        <v/>
      </c>
      <c r="T4343" s="7">
        <f t="shared" si="6"/>
        <v>4</v>
      </c>
      <c r="U4343" s="8"/>
      <c r="V4343" s="3" t="str">
        <f t="shared" si="7"/>
        <v/>
      </c>
      <c r="AA4343" s="5"/>
      <c r="AH4343" s="5"/>
      <c r="AO4343" s="5"/>
      <c r="AV4343" s="5"/>
    </row>
    <row r="4344" ht="15.75" customHeight="1">
      <c r="A4344" s="3" t="s">
        <v>4567</v>
      </c>
      <c r="B4344" s="4" t="s">
        <v>4567</v>
      </c>
      <c r="D4344" s="3" t="s">
        <v>101</v>
      </c>
      <c r="G4344" s="4">
        <v>4.0</v>
      </c>
      <c r="I4344" s="4"/>
      <c r="J4344" s="4"/>
      <c r="K4344" s="4"/>
      <c r="L4344" s="4"/>
      <c r="M4344" s="5"/>
      <c r="O4344" s="6">
        <f t="shared" si="2"/>
        <v>4</v>
      </c>
      <c r="P4344" s="3" t="s">
        <v>255</v>
      </c>
      <c r="Q4344" s="3" t="str">
        <f t="shared" si="3"/>
        <v>LC SOFA</v>
      </c>
      <c r="R4344" s="3">
        <f t="shared" si="4"/>
        <v>4</v>
      </c>
      <c r="S4344" s="3" t="str">
        <f t="shared" si="5"/>
        <v/>
      </c>
      <c r="T4344" s="7">
        <f t="shared" si="6"/>
        <v>4</v>
      </c>
      <c r="U4344" s="8"/>
      <c r="V4344" s="3" t="str">
        <f t="shared" si="7"/>
        <v/>
      </c>
      <c r="AA4344" s="5"/>
      <c r="AH4344" s="5"/>
      <c r="AO4344" s="5"/>
      <c r="AV4344" s="5"/>
    </row>
    <row r="4345" ht="15.75" customHeight="1">
      <c r="A4345" s="3" t="s">
        <v>4568</v>
      </c>
      <c r="B4345" s="4" t="s">
        <v>4568</v>
      </c>
      <c r="D4345" s="3" t="s">
        <v>101</v>
      </c>
      <c r="G4345" s="4">
        <v>4.0</v>
      </c>
      <c r="I4345" s="4"/>
      <c r="J4345" s="4"/>
      <c r="K4345" s="4"/>
      <c r="L4345" s="4"/>
      <c r="M4345" s="5"/>
      <c r="O4345" s="6">
        <f t="shared" si="2"/>
        <v>4</v>
      </c>
      <c r="P4345" s="3" t="s">
        <v>255</v>
      </c>
      <c r="Q4345" s="3" t="str">
        <f t="shared" si="3"/>
        <v>LC SOFA</v>
      </c>
      <c r="R4345" s="3">
        <f t="shared" si="4"/>
        <v>4</v>
      </c>
      <c r="S4345" s="3" t="str">
        <f t="shared" si="5"/>
        <v/>
      </c>
      <c r="T4345" s="7">
        <f t="shared" si="6"/>
        <v>4</v>
      </c>
      <c r="U4345" s="8"/>
      <c r="V4345" s="3" t="str">
        <f t="shared" si="7"/>
        <v/>
      </c>
      <c r="AA4345" s="5"/>
      <c r="AH4345" s="5"/>
      <c r="AO4345" s="5"/>
      <c r="AV4345" s="5"/>
    </row>
    <row r="4346" ht="15.75" customHeight="1">
      <c r="A4346" s="3" t="s">
        <v>4570</v>
      </c>
      <c r="B4346" s="4" t="s">
        <v>4570</v>
      </c>
      <c r="D4346" s="3" t="s">
        <v>101</v>
      </c>
      <c r="G4346" s="4">
        <v>44.0</v>
      </c>
      <c r="I4346" s="4">
        <v>0.0</v>
      </c>
      <c r="J4346" s="4">
        <v>20.0</v>
      </c>
      <c r="K4346" s="4">
        <v>0.0</v>
      </c>
      <c r="L4346" s="4">
        <v>0.0</v>
      </c>
      <c r="O4346" s="6">
        <f t="shared" si="2"/>
        <v>44</v>
      </c>
      <c r="P4346" s="3" t="s">
        <v>108</v>
      </c>
      <c r="Q4346" s="3" t="str">
        <f t="shared" si="3"/>
        <v>LC DINING CHAIRS</v>
      </c>
      <c r="R4346" s="3">
        <f t="shared" si="4"/>
        <v>44</v>
      </c>
      <c r="S4346" s="3" t="str">
        <f t="shared" si="5"/>
        <v/>
      </c>
      <c r="T4346" s="7">
        <f t="shared" si="6"/>
        <v>44</v>
      </c>
      <c r="U4346" s="8"/>
      <c r="V4346" s="3" t="str">
        <f t="shared" si="7"/>
        <v/>
      </c>
      <c r="AA4346" s="5"/>
      <c r="AH4346" s="5"/>
      <c r="AO4346" s="5"/>
      <c r="AV4346" s="5"/>
    </row>
    <row r="4347" ht="15.75" customHeight="1">
      <c r="A4347" s="3" t="s">
        <v>4571</v>
      </c>
      <c r="B4347" s="4" t="s">
        <v>4571</v>
      </c>
      <c r="D4347" s="3" t="s">
        <v>101</v>
      </c>
      <c r="G4347" s="4"/>
      <c r="I4347" s="4"/>
      <c r="J4347" s="4"/>
      <c r="K4347" s="4"/>
      <c r="L4347" s="4"/>
      <c r="O4347" s="6">
        <f t="shared" si="2"/>
        <v>0</v>
      </c>
      <c r="Q4347" s="3" t="str">
        <f t="shared" si="3"/>
        <v/>
      </c>
      <c r="R4347" s="3">
        <f t="shared" si="4"/>
        <v>0</v>
      </c>
      <c r="S4347" s="3" t="str">
        <f t="shared" si="5"/>
        <v/>
      </c>
      <c r="T4347" s="7">
        <f t="shared" si="6"/>
        <v>0</v>
      </c>
      <c r="U4347" s="8"/>
      <c r="V4347" s="3" t="str">
        <f t="shared" si="7"/>
        <v/>
      </c>
      <c r="AA4347" s="5"/>
      <c r="AH4347" s="5"/>
      <c r="AO4347" s="5"/>
      <c r="AV4347" s="5"/>
    </row>
    <row r="4348" ht="15.75" customHeight="1">
      <c r="A4348" s="3" t="s">
        <v>4572</v>
      </c>
      <c r="B4348" s="4" t="s">
        <v>4572</v>
      </c>
      <c r="D4348" s="3" t="s">
        <v>101</v>
      </c>
      <c r="G4348" s="4">
        <v>0.0</v>
      </c>
      <c r="I4348" s="4"/>
      <c r="J4348" s="4"/>
      <c r="K4348" s="4"/>
      <c r="L4348" s="4"/>
      <c r="O4348" s="6">
        <f t="shared" si="2"/>
        <v>0</v>
      </c>
      <c r="P4348" s="3" t="s">
        <v>108</v>
      </c>
      <c r="Q4348" s="3" t="str">
        <f t="shared" si="3"/>
        <v>LC DINING CHAIRS</v>
      </c>
      <c r="R4348" s="3">
        <f t="shared" si="4"/>
        <v>0</v>
      </c>
      <c r="S4348" s="3" t="str">
        <f t="shared" si="5"/>
        <v/>
      </c>
      <c r="T4348" s="7">
        <f t="shared" si="6"/>
        <v>0</v>
      </c>
      <c r="U4348" s="8"/>
      <c r="V4348" s="3" t="str">
        <f t="shared" si="7"/>
        <v/>
      </c>
      <c r="AA4348" s="5"/>
      <c r="AH4348" s="5"/>
      <c r="AO4348" s="5"/>
      <c r="AV4348" s="5"/>
    </row>
    <row r="4349" ht="15.75" customHeight="1">
      <c r="A4349" s="3" t="s">
        <v>4573</v>
      </c>
      <c r="B4349" s="4" t="s">
        <v>4573</v>
      </c>
      <c r="D4349" s="3" t="s">
        <v>101</v>
      </c>
      <c r="G4349" s="4">
        <v>0.0</v>
      </c>
      <c r="I4349" s="4"/>
      <c r="J4349" s="4"/>
      <c r="K4349" s="4"/>
      <c r="L4349" s="4"/>
      <c r="O4349" s="6">
        <f t="shared" si="2"/>
        <v>0</v>
      </c>
      <c r="P4349" s="3" t="s">
        <v>108</v>
      </c>
      <c r="Q4349" s="3" t="str">
        <f t="shared" si="3"/>
        <v>LC DINING CHAIRS</v>
      </c>
      <c r="R4349" s="3">
        <f t="shared" si="4"/>
        <v>0</v>
      </c>
      <c r="S4349" s="3" t="str">
        <f t="shared" si="5"/>
        <v/>
      </c>
      <c r="T4349" s="7">
        <f t="shared" si="6"/>
        <v>0</v>
      </c>
      <c r="U4349" s="8"/>
      <c r="V4349" s="3" t="str">
        <f t="shared" si="7"/>
        <v/>
      </c>
      <c r="AA4349" s="5"/>
      <c r="AH4349" s="5"/>
      <c r="AO4349" s="5"/>
      <c r="AV4349" s="5"/>
    </row>
    <row r="4350" ht="15.75" customHeight="1">
      <c r="A4350" s="3" t="s">
        <v>4574</v>
      </c>
      <c r="B4350" s="4" t="s">
        <v>4574</v>
      </c>
      <c r="D4350" s="3" t="s">
        <v>101</v>
      </c>
      <c r="G4350" s="4">
        <v>0.0</v>
      </c>
      <c r="I4350" s="4"/>
      <c r="J4350" s="4"/>
      <c r="K4350" s="4"/>
      <c r="L4350" s="4"/>
      <c r="O4350" s="6">
        <f t="shared" si="2"/>
        <v>0</v>
      </c>
      <c r="P4350" s="3" t="s">
        <v>108</v>
      </c>
      <c r="Q4350" s="3" t="str">
        <f t="shared" si="3"/>
        <v>LC DINING CHAIRS</v>
      </c>
      <c r="R4350" s="3">
        <f t="shared" si="4"/>
        <v>0</v>
      </c>
      <c r="S4350" s="3" t="str">
        <f t="shared" si="5"/>
        <v/>
      </c>
      <c r="T4350" s="7">
        <f t="shared" si="6"/>
        <v>0</v>
      </c>
      <c r="U4350" s="8"/>
      <c r="V4350" s="3" t="str">
        <f t="shared" si="7"/>
        <v/>
      </c>
      <c r="AA4350" s="5"/>
      <c r="AH4350" s="5"/>
      <c r="AO4350" s="5"/>
      <c r="AV4350" s="5"/>
    </row>
    <row r="4351" ht="15.75" customHeight="1">
      <c r="A4351" s="3" t="s">
        <v>4575</v>
      </c>
      <c r="B4351" s="4" t="s">
        <v>4575</v>
      </c>
      <c r="D4351" s="3" t="s">
        <v>101</v>
      </c>
      <c r="G4351" s="4"/>
      <c r="I4351" s="4"/>
      <c r="J4351" s="4"/>
      <c r="K4351" s="4"/>
      <c r="L4351" s="4"/>
      <c r="O4351" s="6">
        <f t="shared" si="2"/>
        <v>0</v>
      </c>
      <c r="Q4351" s="3" t="str">
        <f t="shared" si="3"/>
        <v/>
      </c>
      <c r="R4351" s="3">
        <f t="shared" si="4"/>
        <v>0</v>
      </c>
      <c r="S4351" s="3" t="str">
        <f t="shared" si="5"/>
        <v/>
      </c>
      <c r="T4351" s="7">
        <f t="shared" si="6"/>
        <v>0</v>
      </c>
      <c r="U4351" s="8"/>
      <c r="V4351" s="3" t="str">
        <f t="shared" si="7"/>
        <v/>
      </c>
      <c r="AA4351" s="5"/>
      <c r="AH4351" s="5"/>
      <c r="AO4351" s="5"/>
      <c r="AV4351" s="5"/>
    </row>
    <row r="4352" ht="15.75" customHeight="1">
      <c r="A4352" s="3" t="s">
        <v>4576</v>
      </c>
      <c r="B4352" s="4" t="s">
        <v>4576</v>
      </c>
      <c r="D4352" s="3" t="s">
        <v>101</v>
      </c>
      <c r="G4352" s="4">
        <v>0.0</v>
      </c>
      <c r="I4352" s="4"/>
      <c r="J4352" s="4"/>
      <c r="K4352" s="4"/>
      <c r="L4352" s="4"/>
      <c r="O4352" s="6">
        <f t="shared" si="2"/>
        <v>0</v>
      </c>
      <c r="P4352" s="3" t="s">
        <v>108</v>
      </c>
      <c r="Q4352" s="3" t="str">
        <f t="shared" si="3"/>
        <v>LC DINING CHAIRS</v>
      </c>
      <c r="R4352" s="3">
        <f t="shared" si="4"/>
        <v>0</v>
      </c>
      <c r="S4352" s="3" t="str">
        <f t="shared" si="5"/>
        <v/>
      </c>
      <c r="T4352" s="7">
        <f t="shared" si="6"/>
        <v>0</v>
      </c>
      <c r="U4352" s="8"/>
      <c r="V4352" s="3" t="str">
        <f t="shared" si="7"/>
        <v/>
      </c>
      <c r="AA4352" s="5"/>
      <c r="AH4352" s="5"/>
      <c r="AO4352" s="5"/>
      <c r="AV4352" s="5"/>
    </row>
    <row r="4353" ht="15.75" customHeight="1">
      <c r="A4353" s="3" t="s">
        <v>4577</v>
      </c>
      <c r="B4353" s="4" t="s">
        <v>4577</v>
      </c>
      <c r="D4353" s="3" t="s">
        <v>101</v>
      </c>
      <c r="G4353" s="4">
        <v>0.0</v>
      </c>
      <c r="I4353" s="4"/>
      <c r="J4353" s="4"/>
      <c r="K4353" s="4"/>
      <c r="L4353" s="4"/>
      <c r="O4353" s="6">
        <f t="shared" si="2"/>
        <v>0</v>
      </c>
      <c r="P4353" s="3" t="s">
        <v>108</v>
      </c>
      <c r="Q4353" s="3" t="str">
        <f t="shared" si="3"/>
        <v>LC DINING CHAIRS</v>
      </c>
      <c r="R4353" s="3">
        <f t="shared" si="4"/>
        <v>0</v>
      </c>
      <c r="S4353" s="3" t="str">
        <f t="shared" si="5"/>
        <v/>
      </c>
      <c r="T4353" s="7">
        <f t="shared" si="6"/>
        <v>0</v>
      </c>
      <c r="U4353" s="8"/>
      <c r="V4353" s="3" t="str">
        <f t="shared" si="7"/>
        <v/>
      </c>
      <c r="AA4353" s="5"/>
      <c r="AH4353" s="5"/>
      <c r="AO4353" s="5"/>
      <c r="AV4353" s="5"/>
    </row>
    <row r="4354" ht="15.75" customHeight="1">
      <c r="A4354" s="3" t="s">
        <v>4578</v>
      </c>
      <c r="B4354" s="4" t="s">
        <v>4578</v>
      </c>
      <c r="D4354" s="3" t="s">
        <v>101</v>
      </c>
      <c r="G4354" s="4">
        <v>0.0</v>
      </c>
      <c r="I4354" s="4"/>
      <c r="J4354" s="4"/>
      <c r="K4354" s="4"/>
      <c r="L4354" s="4"/>
      <c r="O4354" s="6">
        <f t="shared" si="2"/>
        <v>0</v>
      </c>
      <c r="P4354" s="3" t="s">
        <v>108</v>
      </c>
      <c r="Q4354" s="3" t="str">
        <f t="shared" si="3"/>
        <v>LC DINING CHAIRS</v>
      </c>
      <c r="R4354" s="3">
        <f t="shared" si="4"/>
        <v>0</v>
      </c>
      <c r="S4354" s="3" t="str">
        <f t="shared" si="5"/>
        <v/>
      </c>
      <c r="T4354" s="7">
        <f t="shared" si="6"/>
        <v>0</v>
      </c>
      <c r="U4354" s="8"/>
      <c r="V4354" s="3" t="str">
        <f t="shared" si="7"/>
        <v/>
      </c>
      <c r="AA4354" s="5"/>
      <c r="AH4354" s="5"/>
      <c r="AO4354" s="5"/>
      <c r="AV4354" s="5"/>
    </row>
    <row r="4355" ht="15.75" customHeight="1">
      <c r="A4355" s="3" t="s">
        <v>4579</v>
      </c>
      <c r="B4355" s="4" t="s">
        <v>4579</v>
      </c>
      <c r="D4355" s="3" t="s">
        <v>101</v>
      </c>
      <c r="G4355" s="4">
        <v>0.0</v>
      </c>
      <c r="I4355" s="4"/>
      <c r="J4355" s="4"/>
      <c r="K4355" s="4"/>
      <c r="L4355" s="4"/>
      <c r="M4355" s="5">
        <v>45270.0</v>
      </c>
      <c r="N4355" s="3">
        <v>20.0</v>
      </c>
      <c r="O4355" s="6">
        <f t="shared" si="2"/>
        <v>0</v>
      </c>
      <c r="P4355" s="3" t="s">
        <v>137</v>
      </c>
      <c r="Q4355" s="3" t="str">
        <f t="shared" si="3"/>
        <v>LC BARSTL</v>
      </c>
      <c r="R4355" s="3">
        <f t="shared" si="4"/>
        <v>0</v>
      </c>
      <c r="S4355" s="3" t="str">
        <f t="shared" si="5"/>
        <v/>
      </c>
      <c r="T4355" s="7">
        <f t="shared" si="6"/>
        <v>0</v>
      </c>
      <c r="U4355" s="8"/>
      <c r="V4355" s="3">
        <f t="shared" si="7"/>
        <v>20</v>
      </c>
      <c r="AA4355" s="5"/>
      <c r="AH4355" s="5"/>
      <c r="AO4355" s="5"/>
      <c r="AV4355" s="5"/>
    </row>
    <row r="4356" ht="15.75" customHeight="1">
      <c r="A4356" s="3" t="s">
        <v>4580</v>
      </c>
      <c r="B4356" s="4" t="s">
        <v>4580</v>
      </c>
      <c r="D4356" s="3" t="s">
        <v>101</v>
      </c>
      <c r="G4356" s="4">
        <v>0.0</v>
      </c>
      <c r="I4356" s="4"/>
      <c r="J4356" s="4"/>
      <c r="K4356" s="4"/>
      <c r="L4356" s="4"/>
      <c r="M4356" s="5">
        <v>45270.0</v>
      </c>
      <c r="N4356" s="3">
        <v>20.0</v>
      </c>
      <c r="O4356" s="6">
        <f t="shared" si="2"/>
        <v>0</v>
      </c>
      <c r="P4356" s="3" t="s">
        <v>137</v>
      </c>
      <c r="Q4356" s="3" t="str">
        <f t="shared" si="3"/>
        <v>LC BARSTL</v>
      </c>
      <c r="R4356" s="3">
        <f t="shared" si="4"/>
        <v>0</v>
      </c>
      <c r="S4356" s="3" t="str">
        <f t="shared" si="5"/>
        <v/>
      </c>
      <c r="T4356" s="7">
        <f t="shared" si="6"/>
        <v>0</v>
      </c>
      <c r="U4356" s="8"/>
      <c r="V4356" s="3">
        <f t="shared" si="7"/>
        <v>20</v>
      </c>
      <c r="AA4356" s="5"/>
      <c r="AH4356" s="5"/>
      <c r="AO4356" s="5"/>
      <c r="AV4356" s="5"/>
    </row>
    <row r="4357" ht="15.75" customHeight="1">
      <c r="A4357" s="3" t="s">
        <v>4581</v>
      </c>
      <c r="B4357" s="4" t="s">
        <v>4581</v>
      </c>
      <c r="D4357" s="3" t="s">
        <v>101</v>
      </c>
      <c r="G4357" s="4">
        <v>0.0</v>
      </c>
      <c r="I4357" s="4"/>
      <c r="J4357" s="4"/>
      <c r="K4357" s="4"/>
      <c r="L4357" s="4"/>
      <c r="M4357" s="5">
        <v>45270.0</v>
      </c>
      <c r="N4357" s="3">
        <v>20.0</v>
      </c>
      <c r="O4357" s="6">
        <f t="shared" si="2"/>
        <v>0</v>
      </c>
      <c r="P4357" s="3" t="s">
        <v>137</v>
      </c>
      <c r="Q4357" s="3" t="str">
        <f t="shared" si="3"/>
        <v>LC BARSTL</v>
      </c>
      <c r="R4357" s="3">
        <f t="shared" si="4"/>
        <v>0</v>
      </c>
      <c r="S4357" s="3" t="str">
        <f t="shared" si="5"/>
        <v/>
      </c>
      <c r="T4357" s="7">
        <f t="shared" si="6"/>
        <v>0</v>
      </c>
      <c r="U4357" s="8"/>
      <c r="V4357" s="3">
        <f t="shared" si="7"/>
        <v>20</v>
      </c>
      <c r="AA4357" s="5"/>
      <c r="AH4357" s="5"/>
      <c r="AO4357" s="5"/>
      <c r="AV4357" s="5"/>
    </row>
    <row r="4358" ht="15.75" customHeight="1">
      <c r="A4358" s="3" t="s">
        <v>4582</v>
      </c>
      <c r="B4358" s="4" t="s">
        <v>4582</v>
      </c>
      <c r="D4358" s="3" t="s">
        <v>101</v>
      </c>
      <c r="G4358" s="4">
        <v>0.0</v>
      </c>
      <c r="I4358" s="4"/>
      <c r="J4358" s="4"/>
      <c r="K4358" s="4"/>
      <c r="L4358" s="4"/>
      <c r="M4358" s="5">
        <v>45270.0</v>
      </c>
      <c r="N4358" s="3">
        <v>20.0</v>
      </c>
      <c r="O4358" s="6">
        <f t="shared" si="2"/>
        <v>0</v>
      </c>
      <c r="P4358" s="3" t="s">
        <v>137</v>
      </c>
      <c r="Q4358" s="3" t="str">
        <f t="shared" si="3"/>
        <v>LC BARSTL</v>
      </c>
      <c r="R4358" s="3">
        <f t="shared" si="4"/>
        <v>0</v>
      </c>
      <c r="S4358" s="3" t="str">
        <f t="shared" si="5"/>
        <v/>
      </c>
      <c r="T4358" s="7">
        <f t="shared" si="6"/>
        <v>0</v>
      </c>
      <c r="U4358" s="8"/>
      <c r="V4358" s="3">
        <f t="shared" si="7"/>
        <v>20</v>
      </c>
      <c r="AA4358" s="5"/>
      <c r="AH4358" s="5"/>
      <c r="AO4358" s="5"/>
      <c r="AV4358" s="5"/>
    </row>
    <row r="4359" ht="15.75" customHeight="1">
      <c r="A4359" s="3" t="s">
        <v>4583</v>
      </c>
      <c r="B4359" s="4" t="s">
        <v>4583</v>
      </c>
      <c r="D4359" s="3" t="s">
        <v>101</v>
      </c>
      <c r="G4359" s="4">
        <v>0.0</v>
      </c>
      <c r="I4359" s="4"/>
      <c r="J4359" s="4"/>
      <c r="K4359" s="4"/>
      <c r="L4359" s="4"/>
      <c r="O4359" s="6">
        <f t="shared" si="2"/>
        <v>0</v>
      </c>
      <c r="P4359" s="3" t="s">
        <v>144</v>
      </c>
      <c r="Q4359" s="3" t="str">
        <f t="shared" si="3"/>
        <v>LC DINING TABLES</v>
      </c>
      <c r="R4359" s="3">
        <f t="shared" si="4"/>
        <v>0</v>
      </c>
      <c r="S4359" s="3" t="str">
        <f t="shared" si="5"/>
        <v/>
      </c>
      <c r="T4359" s="7">
        <f t="shared" si="6"/>
        <v>0</v>
      </c>
      <c r="U4359" s="8"/>
      <c r="V4359" s="3" t="str">
        <f t="shared" si="7"/>
        <v/>
      </c>
      <c r="AA4359" s="5"/>
      <c r="AH4359" s="5"/>
      <c r="AO4359" s="5"/>
      <c r="AV4359" s="5"/>
    </row>
    <row r="4360" ht="15.75" customHeight="1">
      <c r="A4360" s="3" t="s">
        <v>4584</v>
      </c>
      <c r="B4360" s="4" t="s">
        <v>4584</v>
      </c>
      <c r="D4360" s="3" t="s">
        <v>101</v>
      </c>
      <c r="G4360" s="4">
        <v>0.0</v>
      </c>
      <c r="I4360" s="4"/>
      <c r="J4360" s="4"/>
      <c r="K4360" s="4"/>
      <c r="L4360" s="4"/>
      <c r="O4360" s="6">
        <f t="shared" si="2"/>
        <v>0</v>
      </c>
      <c r="P4360" s="3" t="s">
        <v>144</v>
      </c>
      <c r="Q4360" s="3" t="str">
        <f t="shared" si="3"/>
        <v>LC DINING TABLES</v>
      </c>
      <c r="R4360" s="3">
        <f t="shared" si="4"/>
        <v>0</v>
      </c>
      <c r="S4360" s="3" t="str">
        <f t="shared" si="5"/>
        <v/>
      </c>
      <c r="T4360" s="7">
        <f t="shared" si="6"/>
        <v>0</v>
      </c>
      <c r="U4360" s="8"/>
      <c r="V4360" s="3" t="str">
        <f t="shared" si="7"/>
        <v/>
      </c>
      <c r="AA4360" s="5"/>
      <c r="AH4360" s="5"/>
      <c r="AO4360" s="5"/>
      <c r="AV4360" s="5"/>
    </row>
    <row r="4361" ht="15.75" customHeight="1">
      <c r="A4361" s="3" t="s">
        <v>4585</v>
      </c>
      <c r="B4361" s="4" t="s">
        <v>4585</v>
      </c>
      <c r="D4361" s="3" t="s">
        <v>101</v>
      </c>
      <c r="G4361" s="4">
        <v>0.0</v>
      </c>
      <c r="I4361" s="4"/>
      <c r="J4361" s="4"/>
      <c r="K4361" s="4"/>
      <c r="L4361" s="4"/>
      <c r="O4361" s="6">
        <f t="shared" si="2"/>
        <v>0</v>
      </c>
      <c r="P4361" s="3" t="s">
        <v>144</v>
      </c>
      <c r="Q4361" s="3" t="str">
        <f t="shared" si="3"/>
        <v>LC DINING TABLES</v>
      </c>
      <c r="R4361" s="3">
        <f t="shared" si="4"/>
        <v>0</v>
      </c>
      <c r="S4361" s="3" t="str">
        <f t="shared" si="5"/>
        <v/>
      </c>
      <c r="T4361" s="7">
        <f t="shared" si="6"/>
        <v>0</v>
      </c>
      <c r="U4361" s="8"/>
      <c r="V4361" s="3" t="str">
        <f t="shared" si="7"/>
        <v/>
      </c>
      <c r="AA4361" s="5"/>
      <c r="AH4361" s="5"/>
      <c r="AO4361" s="5"/>
      <c r="AV4361" s="5"/>
    </row>
    <row r="4362" ht="15.75" customHeight="1">
      <c r="A4362" s="3" t="s">
        <v>4586</v>
      </c>
      <c r="B4362" s="4" t="s">
        <v>4586</v>
      </c>
      <c r="D4362" s="3" t="s">
        <v>101</v>
      </c>
      <c r="G4362" s="4">
        <v>0.0</v>
      </c>
      <c r="I4362" s="4"/>
      <c r="J4362" s="4"/>
      <c r="K4362" s="4"/>
      <c r="L4362" s="4"/>
      <c r="O4362" s="6">
        <f t="shared" si="2"/>
        <v>0</v>
      </c>
      <c r="P4362" s="3" t="s">
        <v>144</v>
      </c>
      <c r="Q4362" s="3" t="str">
        <f t="shared" si="3"/>
        <v>LC DINING TABLES</v>
      </c>
      <c r="R4362" s="3">
        <f t="shared" si="4"/>
        <v>0</v>
      </c>
      <c r="S4362" s="3" t="str">
        <f t="shared" si="5"/>
        <v/>
      </c>
      <c r="T4362" s="7">
        <f t="shared" si="6"/>
        <v>0</v>
      </c>
      <c r="U4362" s="8"/>
      <c r="V4362" s="3" t="str">
        <f t="shared" si="7"/>
        <v/>
      </c>
      <c r="AA4362" s="5"/>
      <c r="AH4362" s="5"/>
      <c r="AO4362" s="5"/>
      <c r="AV4362" s="5"/>
    </row>
    <row r="4363" ht="15.75" customHeight="1">
      <c r="A4363" s="3" t="s">
        <v>4587</v>
      </c>
      <c r="B4363" s="4" t="s">
        <v>4587</v>
      </c>
      <c r="D4363" s="3" t="s">
        <v>101</v>
      </c>
      <c r="G4363" s="4">
        <v>0.0</v>
      </c>
      <c r="I4363" s="4"/>
      <c r="J4363" s="4"/>
      <c r="K4363" s="4"/>
      <c r="L4363" s="4"/>
      <c r="O4363" s="6">
        <f t="shared" si="2"/>
        <v>0</v>
      </c>
      <c r="P4363" s="3" t="s">
        <v>144</v>
      </c>
      <c r="Q4363" s="3" t="str">
        <f t="shared" si="3"/>
        <v>LC DINING TABLES</v>
      </c>
      <c r="R4363" s="3">
        <f t="shared" si="4"/>
        <v>0</v>
      </c>
      <c r="S4363" s="3" t="str">
        <f t="shared" si="5"/>
        <v/>
      </c>
      <c r="T4363" s="7">
        <f t="shared" si="6"/>
        <v>0</v>
      </c>
      <c r="U4363" s="8"/>
      <c r="V4363" s="3" t="str">
        <f t="shared" si="7"/>
        <v/>
      </c>
      <c r="AA4363" s="5"/>
      <c r="AH4363" s="5"/>
      <c r="AO4363" s="5"/>
      <c r="AV4363" s="5"/>
    </row>
    <row r="4364" ht="15.75" customHeight="1">
      <c r="A4364" s="3" t="s">
        <v>4588</v>
      </c>
      <c r="B4364" s="4" t="s">
        <v>4588</v>
      </c>
      <c r="D4364" s="3" t="s">
        <v>101</v>
      </c>
      <c r="G4364" s="4">
        <v>0.0</v>
      </c>
      <c r="I4364" s="4"/>
      <c r="J4364" s="4"/>
      <c r="K4364" s="4"/>
      <c r="L4364" s="4"/>
      <c r="O4364" s="6">
        <f t="shared" si="2"/>
        <v>0</v>
      </c>
      <c r="P4364" s="3" t="s">
        <v>144</v>
      </c>
      <c r="Q4364" s="3" t="str">
        <f t="shared" si="3"/>
        <v>LC DINING TABLES</v>
      </c>
      <c r="R4364" s="3">
        <f t="shared" si="4"/>
        <v>0</v>
      </c>
      <c r="S4364" s="3" t="str">
        <f t="shared" si="5"/>
        <v/>
      </c>
      <c r="T4364" s="7">
        <f t="shared" si="6"/>
        <v>0</v>
      </c>
      <c r="U4364" s="8"/>
      <c r="V4364" s="3" t="str">
        <f t="shared" si="7"/>
        <v/>
      </c>
      <c r="AA4364" s="5"/>
      <c r="AH4364" s="5"/>
      <c r="AO4364" s="5"/>
      <c r="AV4364" s="5"/>
    </row>
    <row r="4365" ht="15.75" customHeight="1">
      <c r="A4365" s="3" t="s">
        <v>4589</v>
      </c>
      <c r="B4365" s="4" t="s">
        <v>4589</v>
      </c>
      <c r="D4365" s="3" t="s">
        <v>101</v>
      </c>
      <c r="G4365" s="4">
        <v>0.0</v>
      </c>
      <c r="I4365" s="4"/>
      <c r="J4365" s="4"/>
      <c r="K4365" s="4"/>
      <c r="L4365" s="4"/>
      <c r="O4365" s="6">
        <f t="shared" si="2"/>
        <v>0</v>
      </c>
      <c r="P4365" s="3" t="s">
        <v>144</v>
      </c>
      <c r="Q4365" s="3" t="str">
        <f t="shared" si="3"/>
        <v>LC DINING TABLES</v>
      </c>
      <c r="R4365" s="3">
        <f t="shared" si="4"/>
        <v>0</v>
      </c>
      <c r="S4365" s="3">
        <f t="shared" si="5"/>
        <v>0</v>
      </c>
      <c r="T4365" s="7">
        <f t="shared" si="6"/>
        <v>0</v>
      </c>
      <c r="U4365" s="8"/>
      <c r="V4365" s="3">
        <f t="shared" si="7"/>
        <v>15</v>
      </c>
      <c r="W4365" s="3" t="s">
        <v>4590</v>
      </c>
      <c r="X4365" s="3">
        <v>1.0</v>
      </c>
      <c r="Y4365" s="3">
        <f t="array" ref="Y4365">ROUNDDOWN(INDEX($A:$O,MATCH(W4365,$A:$A,0),COLUMN(O$1))/X4365,0)</f>
        <v>0</v>
      </c>
      <c r="Z4365" s="3">
        <f t="array" ref="Z4365">ROUNDDOWN(INDEX($A:$J,MATCH(W4365,$A:$A,0),COLUMN(H$1))/X4365,0)+Y4365</f>
        <v>0</v>
      </c>
      <c r="AA4365" s="5">
        <f>IFERROR(__xludf.DUMMYFUNCTION("SINGLE(XLOOKUP(W4365,A:A,M:M))"),45270.0)</f>
        <v>45270</v>
      </c>
      <c r="AB4365" s="3">
        <f t="array" ref="AB4365">ROUNDDOWN(INDEX($A:$N,MATCH(W4365,$A:$A,0),COLUMN(N$1))/X4365,0)+Z4365</f>
        <v>15</v>
      </c>
      <c r="AC4365" s="3" t="str">
        <f t="array" ref="AC4365">INDEX($A:$P,MATCH(W4365,$A:$A,0),COLUMN(P$1))</f>
        <v>LC DINING TABLES</v>
      </c>
      <c r="AD4365" s="3" t="s">
        <v>4591</v>
      </c>
      <c r="AE4365" s="3">
        <v>1.0</v>
      </c>
      <c r="AF4365" s="3">
        <f t="array" ref="AF4365">ROUNDDOWN(INDEX($A:$O,MATCH(AD4365,$A:$A,0),COLUMN(O$1))/AE4365,0)</f>
        <v>0</v>
      </c>
      <c r="AG4365" s="3">
        <f t="array" ref="AG4365">ROUNDDOWN(INDEX($A:$J,MATCH(AD4365,$A:$A,0),COLUMN(H$1))/AE4365,0)+AF4365</f>
        <v>0</v>
      </c>
      <c r="AH4365" s="5">
        <f>IFERROR(__xludf.DUMMYFUNCTION("SINGLE(XLOOKUP(AD4365,A:A,M:M))"),45270.0)</f>
        <v>45270</v>
      </c>
      <c r="AI4365" s="3">
        <f t="array" ref="AI4365">ROUNDDOWN(INDEX($A:$N,MATCH(AD4365,$A:$A,0),COLUMN(N$1))/AE4365,0)+AG4365</f>
        <v>15</v>
      </c>
      <c r="AJ4365" s="3" t="str">
        <f t="array" ref="AJ4365">INDEX($A:$P,MATCH(AD4365,$A:$A,0),COLUMN(P$1))</f>
        <v>LC DINING TABLES</v>
      </c>
      <c r="AO4365" s="5"/>
      <c r="AV4365" s="5"/>
    </row>
    <row r="4366" ht="15.75" customHeight="1">
      <c r="A4366" s="3" t="s">
        <v>4591</v>
      </c>
      <c r="B4366" s="4" t="s">
        <v>4591</v>
      </c>
      <c r="D4366" s="3" t="s">
        <v>101</v>
      </c>
      <c r="G4366" s="4">
        <v>0.0</v>
      </c>
      <c r="I4366" s="4"/>
      <c r="J4366" s="4"/>
      <c r="K4366" s="4"/>
      <c r="L4366" s="4"/>
      <c r="M4366" s="5">
        <v>45270.0</v>
      </c>
      <c r="N4366" s="3">
        <v>15.0</v>
      </c>
      <c r="O4366" s="6">
        <f t="shared" si="2"/>
        <v>0</v>
      </c>
      <c r="P4366" s="3" t="s">
        <v>144</v>
      </c>
      <c r="Q4366" s="3" t="str">
        <f t="shared" si="3"/>
        <v>LC DINING TABLES</v>
      </c>
      <c r="R4366" s="3">
        <f t="shared" si="4"/>
        <v>0</v>
      </c>
      <c r="S4366" s="3" t="str">
        <f t="shared" si="5"/>
        <v/>
      </c>
      <c r="T4366" s="7">
        <f t="shared" si="6"/>
        <v>0</v>
      </c>
      <c r="U4366" s="8"/>
      <c r="V4366" s="3">
        <f t="shared" si="7"/>
        <v>15</v>
      </c>
      <c r="AA4366" s="5"/>
      <c r="AH4366" s="5"/>
      <c r="AO4366" s="5"/>
      <c r="AV4366" s="5"/>
    </row>
    <row r="4367" ht="15.75" customHeight="1">
      <c r="A4367" s="3" t="s">
        <v>4590</v>
      </c>
      <c r="B4367" s="4" t="s">
        <v>4590</v>
      </c>
      <c r="D4367" s="3" t="s">
        <v>101</v>
      </c>
      <c r="G4367" s="4">
        <v>0.0</v>
      </c>
      <c r="I4367" s="4"/>
      <c r="J4367" s="4"/>
      <c r="K4367" s="4"/>
      <c r="L4367" s="4"/>
      <c r="M4367" s="5">
        <v>45270.0</v>
      </c>
      <c r="N4367" s="3">
        <v>15.0</v>
      </c>
      <c r="O4367" s="6">
        <f t="shared" si="2"/>
        <v>0</v>
      </c>
      <c r="P4367" s="3" t="s">
        <v>144</v>
      </c>
      <c r="Q4367" s="3" t="str">
        <f t="shared" si="3"/>
        <v>LC DINING TABLES</v>
      </c>
      <c r="R4367" s="3">
        <f t="shared" si="4"/>
        <v>0</v>
      </c>
      <c r="S4367" s="3" t="str">
        <f t="shared" si="5"/>
        <v/>
      </c>
      <c r="T4367" s="7">
        <f t="shared" si="6"/>
        <v>0</v>
      </c>
      <c r="U4367" s="8"/>
      <c r="V4367" s="3">
        <f t="shared" si="7"/>
        <v>15</v>
      </c>
      <c r="AA4367" s="5"/>
      <c r="AH4367" s="5"/>
      <c r="AO4367" s="5"/>
      <c r="AV4367" s="5"/>
    </row>
    <row r="4368" ht="15.75" customHeight="1">
      <c r="A4368" s="3" t="s">
        <v>4592</v>
      </c>
      <c r="B4368" s="4" t="s">
        <v>4592</v>
      </c>
      <c r="D4368" s="3" t="s">
        <v>101</v>
      </c>
      <c r="G4368" s="4">
        <v>0.0</v>
      </c>
      <c r="I4368" s="4"/>
      <c r="J4368" s="4"/>
      <c r="K4368" s="4"/>
      <c r="L4368" s="4"/>
      <c r="O4368" s="6">
        <f t="shared" si="2"/>
        <v>0</v>
      </c>
      <c r="P4368" s="3" t="s">
        <v>144</v>
      </c>
      <c r="Q4368" s="3" t="str">
        <f t="shared" si="3"/>
        <v>LC DINING TABLES</v>
      </c>
      <c r="R4368" s="3">
        <f t="shared" si="4"/>
        <v>0</v>
      </c>
      <c r="S4368" s="3">
        <f t="shared" si="5"/>
        <v>0</v>
      </c>
      <c r="T4368" s="7">
        <f t="shared" si="6"/>
        <v>0</v>
      </c>
      <c r="U4368" s="8"/>
      <c r="V4368" s="3">
        <f t="shared" si="7"/>
        <v>15</v>
      </c>
      <c r="W4368" s="3" t="s">
        <v>4593</v>
      </c>
      <c r="X4368" s="3">
        <v>1.0</v>
      </c>
      <c r="Y4368" s="3">
        <f t="array" ref="Y4368">ROUNDDOWN(INDEX($A:$O,MATCH(W4368,$A:$A,0),COLUMN(O$1))/X4368,0)</f>
        <v>0</v>
      </c>
      <c r="Z4368" s="3">
        <f t="array" ref="Z4368">ROUNDDOWN(INDEX($A:$J,MATCH(W4368,$A:$A,0),COLUMN(H$1))/X4368,0)+Y4368</f>
        <v>0</v>
      </c>
      <c r="AA4368" s="5">
        <f>IFERROR(__xludf.DUMMYFUNCTION("SINGLE(XLOOKUP(W4368,A:A,M:M))"),45270.0)</f>
        <v>45270</v>
      </c>
      <c r="AB4368" s="3">
        <f t="array" ref="AB4368">ROUNDDOWN(INDEX($A:$N,MATCH(W4368,$A:$A,0),COLUMN(N$1))/X4368,0)+Z4368</f>
        <v>15</v>
      </c>
      <c r="AC4368" s="3" t="str">
        <f t="array" ref="AC4368">INDEX($A:$P,MATCH(W4368,$A:$A,0),COLUMN(P$1))</f>
        <v>LC DINING TABLES</v>
      </c>
      <c r="AD4368" s="3" t="s">
        <v>4594</v>
      </c>
      <c r="AE4368" s="3">
        <v>1.0</v>
      </c>
      <c r="AF4368" s="3">
        <f t="array" ref="AF4368">ROUNDDOWN(INDEX($A:$O,MATCH(AD4368,$A:$A,0),COLUMN(O$1))/AE4368,0)</f>
        <v>0</v>
      </c>
      <c r="AG4368" s="3">
        <f t="array" ref="AG4368">ROUNDDOWN(INDEX($A:$J,MATCH(AD4368,$A:$A,0),COLUMN(H$1))/AE4368,0)+AF4368</f>
        <v>0</v>
      </c>
      <c r="AH4368" s="5">
        <f>IFERROR(__xludf.DUMMYFUNCTION("SINGLE(XLOOKUP(AD4368,A:A,M:M))"),45270.0)</f>
        <v>45270</v>
      </c>
      <c r="AI4368" s="3">
        <f t="array" ref="AI4368">ROUNDDOWN(INDEX($A:$N,MATCH(AD4368,$A:$A,0),COLUMN(N$1))/AE4368,0)+AG4368</f>
        <v>15</v>
      </c>
      <c r="AJ4368" s="3" t="str">
        <f t="array" ref="AJ4368">INDEX($A:$P,MATCH(AD4368,$A:$A,0),COLUMN(P$1))</f>
        <v>LC DINING TABLES</v>
      </c>
      <c r="AO4368" s="5"/>
      <c r="AV4368" s="5"/>
    </row>
    <row r="4369" ht="15.75" customHeight="1">
      <c r="A4369" s="3" t="s">
        <v>4594</v>
      </c>
      <c r="B4369" s="4" t="s">
        <v>4594</v>
      </c>
      <c r="D4369" s="3" t="s">
        <v>101</v>
      </c>
      <c r="G4369" s="4">
        <v>0.0</v>
      </c>
      <c r="I4369" s="4"/>
      <c r="J4369" s="4"/>
      <c r="K4369" s="4"/>
      <c r="L4369" s="4"/>
      <c r="M4369" s="5">
        <v>45270.0</v>
      </c>
      <c r="N4369" s="3">
        <v>15.0</v>
      </c>
      <c r="O4369" s="6">
        <f t="shared" si="2"/>
        <v>0</v>
      </c>
      <c r="P4369" s="3" t="s">
        <v>144</v>
      </c>
      <c r="Q4369" s="3" t="str">
        <f t="shared" si="3"/>
        <v>LC DINING TABLES</v>
      </c>
      <c r="R4369" s="3">
        <f t="shared" si="4"/>
        <v>0</v>
      </c>
      <c r="S4369" s="3" t="str">
        <f t="shared" si="5"/>
        <v/>
      </c>
      <c r="T4369" s="7">
        <f t="shared" si="6"/>
        <v>0</v>
      </c>
      <c r="U4369" s="8"/>
      <c r="V4369" s="3">
        <f t="shared" si="7"/>
        <v>15</v>
      </c>
      <c r="AA4369" s="5"/>
      <c r="AH4369" s="5"/>
      <c r="AO4369" s="5"/>
      <c r="AV4369" s="5"/>
    </row>
    <row r="4370" ht="15.75" customHeight="1">
      <c r="A4370" s="3" t="s">
        <v>4593</v>
      </c>
      <c r="B4370" s="4" t="s">
        <v>4593</v>
      </c>
      <c r="D4370" s="3" t="s">
        <v>101</v>
      </c>
      <c r="G4370" s="4">
        <v>0.0</v>
      </c>
      <c r="I4370" s="4"/>
      <c r="J4370" s="4"/>
      <c r="K4370" s="4"/>
      <c r="L4370" s="4"/>
      <c r="M4370" s="5">
        <v>45270.0</v>
      </c>
      <c r="N4370" s="3">
        <v>15.0</v>
      </c>
      <c r="O4370" s="6">
        <f t="shared" si="2"/>
        <v>0</v>
      </c>
      <c r="P4370" s="3" t="s">
        <v>144</v>
      </c>
      <c r="Q4370" s="3" t="str">
        <f t="shared" si="3"/>
        <v>LC DINING TABLES</v>
      </c>
      <c r="R4370" s="3">
        <f t="shared" si="4"/>
        <v>0</v>
      </c>
      <c r="S4370" s="3" t="str">
        <f t="shared" si="5"/>
        <v/>
      </c>
      <c r="T4370" s="7">
        <f t="shared" si="6"/>
        <v>0</v>
      </c>
      <c r="U4370" s="8"/>
      <c r="V4370" s="3">
        <f t="shared" si="7"/>
        <v>15</v>
      </c>
      <c r="AA4370" s="5"/>
      <c r="AH4370" s="5"/>
      <c r="AO4370" s="5"/>
      <c r="AV4370" s="5"/>
    </row>
    <row r="4371" ht="15.75" customHeight="1">
      <c r="A4371" s="3" t="s">
        <v>4595</v>
      </c>
      <c r="B4371" s="4" t="s">
        <v>4595</v>
      </c>
      <c r="D4371" s="3" t="s">
        <v>101</v>
      </c>
      <c r="G4371" s="4">
        <v>0.0</v>
      </c>
      <c r="I4371" s="4"/>
      <c r="J4371" s="4"/>
      <c r="K4371" s="4"/>
      <c r="L4371" s="4"/>
      <c r="M4371" s="5">
        <v>45264.0</v>
      </c>
      <c r="N4371" s="3">
        <v>22.0</v>
      </c>
      <c r="O4371" s="6">
        <f t="shared" si="2"/>
        <v>0</v>
      </c>
      <c r="P4371" s="3" t="s">
        <v>102</v>
      </c>
      <c r="Q4371" s="3" t="str">
        <f t="shared" si="3"/>
        <v>OD</v>
      </c>
      <c r="R4371" s="3">
        <f t="shared" si="4"/>
        <v>0</v>
      </c>
      <c r="S4371" s="3" t="str">
        <f t="shared" si="5"/>
        <v/>
      </c>
      <c r="T4371" s="7">
        <f t="shared" si="6"/>
        <v>0</v>
      </c>
      <c r="U4371" s="8"/>
      <c r="V4371" s="3">
        <f t="shared" si="7"/>
        <v>22</v>
      </c>
      <c r="AA4371" s="5"/>
      <c r="AH4371" s="5"/>
      <c r="AO4371" s="5"/>
      <c r="AV4371" s="5"/>
    </row>
    <row r="4372" ht="15.75" customHeight="1">
      <c r="A4372" s="3" t="s">
        <v>4596</v>
      </c>
      <c r="B4372" s="4" t="s">
        <v>4596</v>
      </c>
      <c r="D4372" s="3" t="s">
        <v>101</v>
      </c>
      <c r="G4372" s="4">
        <v>0.0</v>
      </c>
      <c r="I4372" s="4"/>
      <c r="J4372" s="4"/>
      <c r="K4372" s="4"/>
      <c r="L4372" s="4"/>
      <c r="M4372" s="5">
        <v>45264.0</v>
      </c>
      <c r="N4372" s="3">
        <v>23.0</v>
      </c>
      <c r="O4372" s="6">
        <f t="shared" si="2"/>
        <v>0</v>
      </c>
      <c r="P4372" s="3" t="s">
        <v>102</v>
      </c>
      <c r="Q4372" s="3" t="str">
        <f t="shared" si="3"/>
        <v>OD</v>
      </c>
      <c r="R4372" s="3">
        <f t="shared" si="4"/>
        <v>0</v>
      </c>
      <c r="S4372" s="3" t="str">
        <f t="shared" si="5"/>
        <v/>
      </c>
      <c r="T4372" s="7">
        <f t="shared" si="6"/>
        <v>0</v>
      </c>
      <c r="U4372" s="8"/>
      <c r="V4372" s="3">
        <f t="shared" si="7"/>
        <v>23</v>
      </c>
      <c r="AA4372" s="5"/>
      <c r="AH4372" s="5"/>
      <c r="AO4372" s="5"/>
      <c r="AV4372" s="5"/>
    </row>
    <row r="4373" ht="15.75" customHeight="1">
      <c r="A4373" s="3" t="s">
        <v>4597</v>
      </c>
      <c r="B4373" s="4" t="s">
        <v>4597</v>
      </c>
      <c r="D4373" s="3" t="s">
        <v>101</v>
      </c>
      <c r="G4373" s="4">
        <v>0.0</v>
      </c>
      <c r="I4373" s="4"/>
      <c r="J4373" s="4"/>
      <c r="K4373" s="4"/>
      <c r="L4373" s="4"/>
      <c r="M4373" s="5">
        <v>45264.0</v>
      </c>
      <c r="N4373" s="3">
        <v>22.0</v>
      </c>
      <c r="O4373" s="6">
        <f t="shared" si="2"/>
        <v>0</v>
      </c>
      <c r="P4373" s="3" t="s">
        <v>102</v>
      </c>
      <c r="Q4373" s="3" t="str">
        <f t="shared" si="3"/>
        <v>OD</v>
      </c>
      <c r="R4373" s="3">
        <f t="shared" si="4"/>
        <v>0</v>
      </c>
      <c r="S4373" s="3" t="str">
        <f t="shared" si="5"/>
        <v/>
      </c>
      <c r="T4373" s="7">
        <f t="shared" si="6"/>
        <v>0</v>
      </c>
      <c r="U4373" s="8"/>
      <c r="V4373" s="3">
        <f t="shared" si="7"/>
        <v>22</v>
      </c>
      <c r="AA4373" s="5"/>
      <c r="AH4373" s="5"/>
      <c r="AO4373" s="5"/>
      <c r="AV4373" s="5"/>
    </row>
    <row r="4374" ht="15.75" customHeight="1">
      <c r="A4374" s="3" t="s">
        <v>4598</v>
      </c>
      <c r="B4374" s="4" t="s">
        <v>4598</v>
      </c>
      <c r="D4374" s="3" t="s">
        <v>101</v>
      </c>
      <c r="G4374" s="4">
        <v>0.0</v>
      </c>
      <c r="I4374" s="4"/>
      <c r="J4374" s="4"/>
      <c r="K4374" s="4"/>
      <c r="L4374" s="4"/>
      <c r="M4374" s="5">
        <v>45264.0</v>
      </c>
      <c r="N4374" s="3">
        <v>23.0</v>
      </c>
      <c r="O4374" s="6">
        <f t="shared" si="2"/>
        <v>0</v>
      </c>
      <c r="P4374" s="3" t="s">
        <v>102</v>
      </c>
      <c r="Q4374" s="3" t="str">
        <f t="shared" si="3"/>
        <v>OD</v>
      </c>
      <c r="R4374" s="3">
        <f t="shared" si="4"/>
        <v>0</v>
      </c>
      <c r="S4374" s="3" t="str">
        <f t="shared" si="5"/>
        <v/>
      </c>
      <c r="T4374" s="7">
        <f t="shared" si="6"/>
        <v>0</v>
      </c>
      <c r="U4374" s="8"/>
      <c r="V4374" s="3">
        <f t="shared" si="7"/>
        <v>23</v>
      </c>
      <c r="AA4374" s="5"/>
      <c r="AH4374" s="5"/>
      <c r="AO4374" s="5"/>
      <c r="AV4374" s="5"/>
    </row>
    <row r="4375" ht="15.75" customHeight="1">
      <c r="A4375" s="3" t="s">
        <v>4599</v>
      </c>
      <c r="B4375" s="4" t="s">
        <v>4599</v>
      </c>
      <c r="D4375" s="3" t="s">
        <v>101</v>
      </c>
      <c r="G4375" s="4">
        <v>0.0</v>
      </c>
      <c r="I4375" s="4"/>
      <c r="J4375" s="4"/>
      <c r="K4375" s="4"/>
      <c r="L4375" s="4"/>
      <c r="M4375" s="5">
        <v>45264.0</v>
      </c>
      <c r="N4375" s="3">
        <v>18.0</v>
      </c>
      <c r="O4375" s="6">
        <f t="shared" si="2"/>
        <v>0</v>
      </c>
      <c r="P4375" s="3" t="s">
        <v>102</v>
      </c>
      <c r="Q4375" s="3" t="str">
        <f t="shared" si="3"/>
        <v>OD</v>
      </c>
      <c r="R4375" s="3">
        <f t="shared" si="4"/>
        <v>0</v>
      </c>
      <c r="S4375" s="3" t="str">
        <f t="shared" si="5"/>
        <v/>
      </c>
      <c r="T4375" s="7">
        <f t="shared" si="6"/>
        <v>0</v>
      </c>
      <c r="U4375" s="8"/>
      <c r="V4375" s="3">
        <f t="shared" si="7"/>
        <v>18</v>
      </c>
      <c r="AA4375" s="5"/>
      <c r="AH4375" s="5"/>
      <c r="AO4375" s="5"/>
      <c r="AV4375" s="5"/>
    </row>
    <row r="4376" ht="15.75" customHeight="1">
      <c r="A4376" s="3" t="s">
        <v>4600</v>
      </c>
      <c r="B4376" s="4" t="s">
        <v>4600</v>
      </c>
      <c r="D4376" s="3" t="s">
        <v>101</v>
      </c>
      <c r="G4376" s="4">
        <v>0.0</v>
      </c>
      <c r="I4376" s="4"/>
      <c r="J4376" s="4"/>
      <c r="K4376" s="4"/>
      <c r="L4376" s="4"/>
      <c r="M4376" s="5">
        <v>45264.0</v>
      </c>
      <c r="N4376" s="3">
        <v>18.0</v>
      </c>
      <c r="O4376" s="6">
        <f t="shared" si="2"/>
        <v>0</v>
      </c>
      <c r="P4376" s="3" t="s">
        <v>102</v>
      </c>
      <c r="Q4376" s="3" t="str">
        <f t="shared" si="3"/>
        <v>OD</v>
      </c>
      <c r="R4376" s="3">
        <f t="shared" si="4"/>
        <v>0</v>
      </c>
      <c r="S4376" s="3" t="str">
        <f t="shared" si="5"/>
        <v/>
      </c>
      <c r="T4376" s="7">
        <f t="shared" si="6"/>
        <v>0</v>
      </c>
      <c r="U4376" s="8"/>
      <c r="V4376" s="3">
        <f t="shared" si="7"/>
        <v>18</v>
      </c>
      <c r="AA4376" s="5"/>
      <c r="AH4376" s="5"/>
      <c r="AO4376" s="5"/>
      <c r="AV4376" s="5"/>
    </row>
    <row r="4377" ht="15.75" customHeight="1">
      <c r="A4377" s="3" t="s">
        <v>4601</v>
      </c>
      <c r="B4377" s="4" t="s">
        <v>4601</v>
      </c>
      <c r="D4377" s="3" t="s">
        <v>101</v>
      </c>
      <c r="G4377" s="4">
        <v>0.0</v>
      </c>
      <c r="I4377" s="4"/>
      <c r="J4377" s="4"/>
      <c r="K4377" s="4"/>
      <c r="L4377" s="4"/>
      <c r="M4377" s="5">
        <v>45264.0</v>
      </c>
      <c r="N4377" s="3">
        <v>19.0</v>
      </c>
      <c r="O4377" s="6">
        <f t="shared" si="2"/>
        <v>0</v>
      </c>
      <c r="P4377" s="3" t="s">
        <v>102</v>
      </c>
      <c r="Q4377" s="3" t="str">
        <f t="shared" si="3"/>
        <v>OD</v>
      </c>
      <c r="R4377" s="3">
        <f t="shared" si="4"/>
        <v>0</v>
      </c>
      <c r="S4377" s="3" t="str">
        <f t="shared" si="5"/>
        <v/>
      </c>
      <c r="T4377" s="7">
        <f t="shared" si="6"/>
        <v>0</v>
      </c>
      <c r="U4377" s="8"/>
      <c r="V4377" s="3">
        <f t="shared" si="7"/>
        <v>19</v>
      </c>
      <c r="AA4377" s="5"/>
      <c r="AH4377" s="5"/>
      <c r="AO4377" s="5"/>
      <c r="AV4377" s="5"/>
    </row>
    <row r="4378" ht="15.75" customHeight="1">
      <c r="A4378" s="3" t="s">
        <v>4602</v>
      </c>
      <c r="B4378" s="4" t="s">
        <v>4602</v>
      </c>
      <c r="D4378" s="3" t="s">
        <v>101</v>
      </c>
      <c r="G4378" s="4">
        <v>0.0</v>
      </c>
      <c r="I4378" s="4"/>
      <c r="J4378" s="4"/>
      <c r="K4378" s="4"/>
      <c r="L4378" s="4"/>
      <c r="M4378" s="5">
        <v>45264.0</v>
      </c>
      <c r="N4378" s="3">
        <v>19.0</v>
      </c>
      <c r="O4378" s="6">
        <f t="shared" si="2"/>
        <v>0</v>
      </c>
      <c r="P4378" s="3" t="s">
        <v>102</v>
      </c>
      <c r="Q4378" s="3" t="str">
        <f t="shared" si="3"/>
        <v>OD</v>
      </c>
      <c r="R4378" s="3">
        <f t="shared" si="4"/>
        <v>0</v>
      </c>
      <c r="S4378" s="3" t="str">
        <f t="shared" si="5"/>
        <v/>
      </c>
      <c r="T4378" s="7">
        <f t="shared" si="6"/>
        <v>0</v>
      </c>
      <c r="U4378" s="8"/>
      <c r="V4378" s="3">
        <f t="shared" si="7"/>
        <v>19</v>
      </c>
      <c r="AA4378" s="5"/>
      <c r="AH4378" s="5"/>
      <c r="AO4378" s="5"/>
      <c r="AV4378" s="5"/>
    </row>
    <row r="4379" ht="15.75" customHeight="1">
      <c r="A4379" s="3" t="s">
        <v>4603</v>
      </c>
      <c r="B4379" s="4" t="s">
        <v>4603</v>
      </c>
      <c r="D4379" s="3" t="s">
        <v>101</v>
      </c>
      <c r="G4379" s="4">
        <v>0.0</v>
      </c>
      <c r="I4379" s="4"/>
      <c r="J4379" s="4"/>
      <c r="K4379" s="4"/>
      <c r="L4379" s="4"/>
      <c r="M4379" s="5">
        <v>45277.0</v>
      </c>
      <c r="N4379" s="3">
        <v>9.0</v>
      </c>
      <c r="O4379" s="6">
        <f t="shared" si="2"/>
        <v>0</v>
      </c>
      <c r="P4379" s="3" t="s">
        <v>102</v>
      </c>
      <c r="Q4379" s="3" t="str">
        <f t="shared" si="3"/>
        <v>OD</v>
      </c>
      <c r="R4379" s="3">
        <f t="shared" si="4"/>
        <v>0</v>
      </c>
      <c r="S4379" s="3" t="str">
        <f t="shared" si="5"/>
        <v/>
      </c>
      <c r="T4379" s="7">
        <f t="shared" si="6"/>
        <v>0</v>
      </c>
      <c r="U4379" s="8"/>
      <c r="V4379" s="3">
        <f t="shared" si="7"/>
        <v>9</v>
      </c>
      <c r="AA4379" s="5"/>
      <c r="AH4379" s="5"/>
      <c r="AO4379" s="5"/>
      <c r="AV4379" s="5"/>
    </row>
    <row r="4380" ht="15.75" customHeight="1">
      <c r="A4380" s="3" t="s">
        <v>4604</v>
      </c>
      <c r="B4380" s="4" t="s">
        <v>4604</v>
      </c>
      <c r="D4380" s="3" t="s">
        <v>101</v>
      </c>
      <c r="G4380" s="4">
        <v>0.0</v>
      </c>
      <c r="I4380" s="4"/>
      <c r="J4380" s="4"/>
      <c r="K4380" s="4"/>
      <c r="L4380" s="4"/>
      <c r="M4380" s="5">
        <v>45277.0</v>
      </c>
      <c r="N4380" s="3">
        <v>9.0</v>
      </c>
      <c r="O4380" s="6">
        <f t="shared" si="2"/>
        <v>0</v>
      </c>
      <c r="P4380" s="3" t="s">
        <v>102</v>
      </c>
      <c r="Q4380" s="3" t="str">
        <f t="shared" si="3"/>
        <v>OD</v>
      </c>
      <c r="R4380" s="3">
        <f t="shared" si="4"/>
        <v>0</v>
      </c>
      <c r="S4380" s="3" t="str">
        <f t="shared" si="5"/>
        <v/>
      </c>
      <c r="T4380" s="7">
        <f t="shared" si="6"/>
        <v>0</v>
      </c>
      <c r="U4380" s="8"/>
      <c r="V4380" s="3">
        <f t="shared" si="7"/>
        <v>9</v>
      </c>
      <c r="AA4380" s="5"/>
      <c r="AH4380" s="5"/>
      <c r="AO4380" s="5"/>
      <c r="AV4380" s="5"/>
    </row>
    <row r="4381" ht="15.75" customHeight="1">
      <c r="A4381" s="3" t="s">
        <v>4605</v>
      </c>
      <c r="B4381" s="4" t="s">
        <v>4605</v>
      </c>
      <c r="D4381" s="3" t="s">
        <v>101</v>
      </c>
      <c r="G4381" s="4">
        <v>0.0</v>
      </c>
      <c r="I4381" s="4"/>
      <c r="J4381" s="4"/>
      <c r="K4381" s="4"/>
      <c r="L4381" s="4"/>
      <c r="M4381" s="5">
        <v>45264.0</v>
      </c>
      <c r="N4381" s="3">
        <v>17.0</v>
      </c>
      <c r="O4381" s="6">
        <f t="shared" si="2"/>
        <v>0</v>
      </c>
      <c r="P4381" s="3" t="s">
        <v>102</v>
      </c>
      <c r="Q4381" s="3" t="str">
        <f t="shared" si="3"/>
        <v>OD</v>
      </c>
      <c r="R4381" s="3">
        <f t="shared" si="4"/>
        <v>0</v>
      </c>
      <c r="S4381" s="3" t="str">
        <f t="shared" si="5"/>
        <v/>
      </c>
      <c r="T4381" s="7">
        <f t="shared" si="6"/>
        <v>0</v>
      </c>
      <c r="U4381" s="8"/>
      <c r="V4381" s="3">
        <f t="shared" si="7"/>
        <v>17</v>
      </c>
      <c r="AA4381" s="5"/>
      <c r="AH4381" s="5"/>
      <c r="AO4381" s="5"/>
      <c r="AV4381" s="5"/>
    </row>
    <row r="4382" ht="15.75" customHeight="1">
      <c r="A4382" s="3" t="s">
        <v>4606</v>
      </c>
      <c r="B4382" s="4" t="s">
        <v>4606</v>
      </c>
      <c r="D4382" s="3" t="s">
        <v>101</v>
      </c>
      <c r="G4382" s="4">
        <v>0.0</v>
      </c>
      <c r="I4382" s="4"/>
      <c r="J4382" s="4"/>
      <c r="K4382" s="4"/>
      <c r="L4382" s="4"/>
      <c r="M4382" s="5">
        <v>45264.0</v>
      </c>
      <c r="N4382" s="3">
        <v>17.0</v>
      </c>
      <c r="O4382" s="6">
        <f t="shared" si="2"/>
        <v>0</v>
      </c>
      <c r="P4382" s="3" t="s">
        <v>102</v>
      </c>
      <c r="Q4382" s="3" t="str">
        <f t="shared" si="3"/>
        <v>OD</v>
      </c>
      <c r="R4382" s="3">
        <f t="shared" si="4"/>
        <v>0</v>
      </c>
      <c r="S4382" s="3" t="str">
        <f t="shared" si="5"/>
        <v/>
      </c>
      <c r="T4382" s="7">
        <f t="shared" si="6"/>
        <v>0</v>
      </c>
      <c r="U4382" s="8"/>
      <c r="V4382" s="3">
        <f t="shared" si="7"/>
        <v>17</v>
      </c>
      <c r="AA4382" s="5"/>
      <c r="AH4382" s="5"/>
      <c r="AO4382" s="5"/>
      <c r="AV4382" s="5"/>
    </row>
    <row r="4383" ht="15.75" customHeight="1">
      <c r="A4383" s="3" t="s">
        <v>4607</v>
      </c>
      <c r="B4383" s="4" t="s">
        <v>4607</v>
      </c>
      <c r="D4383" s="3" t="s">
        <v>101</v>
      </c>
      <c r="G4383" s="4">
        <v>0.0</v>
      </c>
      <c r="I4383" s="4"/>
      <c r="J4383" s="4"/>
      <c r="K4383" s="4"/>
      <c r="L4383" s="4"/>
      <c r="M4383" s="5">
        <v>45264.0</v>
      </c>
      <c r="N4383" s="3">
        <v>19.0</v>
      </c>
      <c r="O4383" s="6">
        <f t="shared" si="2"/>
        <v>0</v>
      </c>
      <c r="P4383" s="3" t="s">
        <v>102</v>
      </c>
      <c r="Q4383" s="3" t="str">
        <f t="shared" si="3"/>
        <v>OD</v>
      </c>
      <c r="R4383" s="3">
        <f t="shared" si="4"/>
        <v>0</v>
      </c>
      <c r="S4383" s="3" t="str">
        <f t="shared" si="5"/>
        <v/>
      </c>
      <c r="T4383" s="7">
        <f t="shared" si="6"/>
        <v>0</v>
      </c>
      <c r="U4383" s="8"/>
      <c r="V4383" s="3">
        <f t="shared" si="7"/>
        <v>19</v>
      </c>
      <c r="AA4383" s="5"/>
      <c r="AH4383" s="5"/>
      <c r="AO4383" s="5"/>
      <c r="AV4383" s="5"/>
    </row>
    <row r="4384" ht="15.75" customHeight="1">
      <c r="A4384" s="3" t="s">
        <v>4608</v>
      </c>
      <c r="B4384" s="4" t="s">
        <v>4608</v>
      </c>
      <c r="D4384" s="3" t="s">
        <v>101</v>
      </c>
      <c r="G4384" s="4">
        <v>0.0</v>
      </c>
      <c r="I4384" s="4"/>
      <c r="J4384" s="4"/>
      <c r="K4384" s="4"/>
      <c r="L4384" s="4"/>
      <c r="M4384" s="5">
        <v>45264.0</v>
      </c>
      <c r="N4384" s="3">
        <v>19.0</v>
      </c>
      <c r="O4384" s="6">
        <f t="shared" si="2"/>
        <v>0</v>
      </c>
      <c r="P4384" s="3" t="s">
        <v>102</v>
      </c>
      <c r="Q4384" s="3" t="str">
        <f t="shared" si="3"/>
        <v>OD</v>
      </c>
      <c r="R4384" s="3">
        <f t="shared" si="4"/>
        <v>0</v>
      </c>
      <c r="S4384" s="3" t="str">
        <f t="shared" si="5"/>
        <v/>
      </c>
      <c r="T4384" s="7">
        <f t="shared" si="6"/>
        <v>0</v>
      </c>
      <c r="U4384" s="8"/>
      <c r="V4384" s="3">
        <f t="shared" si="7"/>
        <v>19</v>
      </c>
      <c r="AA4384" s="5"/>
      <c r="AH4384" s="5"/>
      <c r="AO4384" s="5"/>
      <c r="AV4384" s="5"/>
    </row>
    <row r="4385" ht="15.75" customHeight="1">
      <c r="A4385" s="3" t="s">
        <v>4609</v>
      </c>
      <c r="B4385" s="4" t="s">
        <v>4609</v>
      </c>
      <c r="D4385" s="3" t="s">
        <v>101</v>
      </c>
      <c r="G4385" s="4">
        <v>0.0</v>
      </c>
      <c r="I4385" s="4"/>
      <c r="J4385" s="4"/>
      <c r="K4385" s="4"/>
      <c r="L4385" s="4"/>
      <c r="M4385" s="5">
        <v>45264.0</v>
      </c>
      <c r="N4385" s="3">
        <v>36.0</v>
      </c>
      <c r="O4385" s="6">
        <f t="shared" si="2"/>
        <v>0</v>
      </c>
      <c r="P4385" s="3" t="s">
        <v>102</v>
      </c>
      <c r="Q4385" s="3" t="str">
        <f t="shared" si="3"/>
        <v>OD</v>
      </c>
      <c r="R4385" s="3">
        <f t="shared" si="4"/>
        <v>0</v>
      </c>
      <c r="S4385" s="3" t="str">
        <f t="shared" si="5"/>
        <v/>
      </c>
      <c r="T4385" s="7">
        <f t="shared" si="6"/>
        <v>0</v>
      </c>
      <c r="U4385" s="8"/>
      <c r="V4385" s="3">
        <f t="shared" si="7"/>
        <v>36</v>
      </c>
      <c r="AA4385" s="5"/>
      <c r="AH4385" s="5"/>
      <c r="AO4385" s="5"/>
      <c r="AV4385" s="5"/>
    </row>
    <row r="4386" ht="15.75" customHeight="1">
      <c r="A4386" s="3" t="s">
        <v>4610</v>
      </c>
      <c r="B4386" s="4" t="s">
        <v>4610</v>
      </c>
      <c r="D4386" s="3" t="s">
        <v>101</v>
      </c>
      <c r="G4386" s="4">
        <v>0.0</v>
      </c>
      <c r="I4386" s="4"/>
      <c r="J4386" s="4"/>
      <c r="K4386" s="4"/>
      <c r="L4386" s="4"/>
      <c r="M4386" s="5">
        <v>45263.0</v>
      </c>
      <c r="N4386" s="3">
        <v>36.0</v>
      </c>
      <c r="O4386" s="6">
        <f t="shared" si="2"/>
        <v>0</v>
      </c>
      <c r="P4386" s="3" t="s">
        <v>102</v>
      </c>
      <c r="Q4386" s="3" t="str">
        <f t="shared" si="3"/>
        <v>OD</v>
      </c>
      <c r="R4386" s="3">
        <f t="shared" si="4"/>
        <v>0</v>
      </c>
      <c r="S4386" s="3" t="str">
        <f t="shared" si="5"/>
        <v/>
      </c>
      <c r="T4386" s="7">
        <f t="shared" si="6"/>
        <v>0</v>
      </c>
      <c r="U4386" s="8"/>
      <c r="V4386" s="3">
        <f t="shared" si="7"/>
        <v>36</v>
      </c>
      <c r="AA4386" s="5"/>
      <c r="AH4386" s="5"/>
      <c r="AO4386" s="5"/>
      <c r="AV4386" s="5"/>
    </row>
    <row r="4387" ht="15.75" customHeight="1">
      <c r="A4387" s="3" t="s">
        <v>4611</v>
      </c>
      <c r="B4387" s="4" t="s">
        <v>4611</v>
      </c>
      <c r="D4387" s="3" t="s">
        <v>101</v>
      </c>
      <c r="G4387" s="4">
        <v>0.0</v>
      </c>
      <c r="I4387" s="4"/>
      <c r="J4387" s="4"/>
      <c r="K4387" s="4"/>
      <c r="L4387" s="4"/>
      <c r="M4387" s="5">
        <v>45270.0</v>
      </c>
      <c r="N4387" s="3">
        <v>45.0</v>
      </c>
      <c r="O4387" s="6">
        <f t="shared" si="2"/>
        <v>0</v>
      </c>
      <c r="P4387" s="3" t="s">
        <v>108</v>
      </c>
      <c r="Q4387" s="3" t="str">
        <f t="shared" si="3"/>
        <v>LC DINING CHAIRS</v>
      </c>
      <c r="R4387" s="3">
        <f t="shared" si="4"/>
        <v>0</v>
      </c>
      <c r="S4387" s="3" t="str">
        <f t="shared" si="5"/>
        <v/>
      </c>
      <c r="T4387" s="7">
        <f t="shared" si="6"/>
        <v>0</v>
      </c>
      <c r="U4387" s="8"/>
      <c r="V4387" s="3">
        <f t="shared" si="7"/>
        <v>45</v>
      </c>
      <c r="AA4387" s="5"/>
      <c r="AH4387" s="5"/>
      <c r="AO4387" s="5"/>
      <c r="AV4387" s="5"/>
    </row>
    <row r="4388" ht="15.75" customHeight="1">
      <c r="A4388" s="3" t="s">
        <v>4612</v>
      </c>
      <c r="B4388" s="4" t="s">
        <v>4612</v>
      </c>
      <c r="D4388" s="3" t="s">
        <v>101</v>
      </c>
      <c r="G4388" s="4">
        <v>0.0</v>
      </c>
      <c r="I4388" s="4"/>
      <c r="J4388" s="4"/>
      <c r="K4388" s="4"/>
      <c r="L4388" s="4"/>
      <c r="O4388" s="6">
        <f t="shared" si="2"/>
        <v>0</v>
      </c>
      <c r="P4388" s="3" t="s">
        <v>108</v>
      </c>
      <c r="Q4388" s="3" t="str">
        <f t="shared" si="3"/>
        <v>LC DINING CHAIRS</v>
      </c>
      <c r="R4388" s="3">
        <f t="shared" si="4"/>
        <v>0</v>
      </c>
      <c r="S4388" s="3" t="str">
        <f t="shared" si="5"/>
        <v/>
      </c>
      <c r="T4388" s="7">
        <f t="shared" si="6"/>
        <v>0</v>
      </c>
      <c r="U4388" s="8"/>
      <c r="V4388" s="3" t="str">
        <f t="shared" si="7"/>
        <v/>
      </c>
      <c r="AA4388" s="5"/>
      <c r="AH4388" s="5"/>
      <c r="AO4388" s="5"/>
      <c r="AV4388" s="5"/>
    </row>
    <row r="4389" ht="15.75" customHeight="1">
      <c r="A4389" s="3" t="s">
        <v>4613</v>
      </c>
      <c r="B4389" s="4" t="s">
        <v>4613</v>
      </c>
      <c r="D4389" s="3" t="s">
        <v>101</v>
      </c>
      <c r="G4389" s="4">
        <v>0.0</v>
      </c>
      <c r="I4389" s="4"/>
      <c r="J4389" s="4"/>
      <c r="K4389" s="4"/>
      <c r="L4389" s="4"/>
      <c r="M4389" s="5">
        <v>45263.0</v>
      </c>
      <c r="N4389" s="3">
        <v>9.0</v>
      </c>
      <c r="O4389" s="6">
        <f t="shared" si="2"/>
        <v>0</v>
      </c>
      <c r="P4389" s="3" t="s">
        <v>102</v>
      </c>
      <c r="Q4389" s="3" t="str">
        <f t="shared" si="3"/>
        <v>OD</v>
      </c>
      <c r="R4389" s="3">
        <f t="shared" si="4"/>
        <v>0</v>
      </c>
      <c r="S4389" s="3" t="str">
        <f t="shared" si="5"/>
        <v/>
      </c>
      <c r="T4389" s="7">
        <f t="shared" si="6"/>
        <v>0</v>
      </c>
      <c r="U4389" s="8"/>
      <c r="V4389" s="3">
        <f t="shared" si="7"/>
        <v>9</v>
      </c>
      <c r="AA4389" s="5"/>
      <c r="AH4389" s="5"/>
      <c r="AO4389" s="5"/>
      <c r="AV4389" s="5"/>
    </row>
    <row r="4390" ht="15.75" customHeight="1">
      <c r="A4390" s="3" t="s">
        <v>4614</v>
      </c>
      <c r="B4390" s="4" t="s">
        <v>4614</v>
      </c>
      <c r="D4390" s="3" t="s">
        <v>101</v>
      </c>
      <c r="G4390" s="4">
        <v>0.0</v>
      </c>
      <c r="I4390" s="4"/>
      <c r="J4390" s="4"/>
      <c r="K4390" s="4"/>
      <c r="L4390" s="4"/>
      <c r="M4390" s="5">
        <v>45263.0</v>
      </c>
      <c r="N4390" s="3">
        <v>9.0</v>
      </c>
      <c r="O4390" s="6">
        <f t="shared" si="2"/>
        <v>0</v>
      </c>
      <c r="P4390" s="3" t="s">
        <v>102</v>
      </c>
      <c r="Q4390" s="3" t="str">
        <f t="shared" si="3"/>
        <v>OD</v>
      </c>
      <c r="R4390" s="3">
        <f t="shared" si="4"/>
        <v>0</v>
      </c>
      <c r="S4390" s="3" t="str">
        <f t="shared" si="5"/>
        <v/>
      </c>
      <c r="T4390" s="7">
        <f t="shared" si="6"/>
        <v>0</v>
      </c>
      <c r="U4390" s="8"/>
      <c r="V4390" s="3">
        <f t="shared" si="7"/>
        <v>9</v>
      </c>
      <c r="AA4390" s="5"/>
      <c r="AH4390" s="5"/>
      <c r="AO4390" s="5"/>
      <c r="AV4390" s="5"/>
    </row>
    <row r="4391" ht="15.75" customHeight="1">
      <c r="A4391" s="3" t="s">
        <v>4615</v>
      </c>
      <c r="B4391" s="4" t="s">
        <v>4615</v>
      </c>
      <c r="D4391" s="3" t="s">
        <v>101</v>
      </c>
      <c r="G4391" s="4"/>
      <c r="I4391" s="4"/>
      <c r="J4391" s="4"/>
      <c r="K4391" s="4"/>
      <c r="L4391" s="4"/>
      <c r="O4391" s="6">
        <f t="shared" si="2"/>
        <v>0</v>
      </c>
      <c r="Q4391" s="3" t="str">
        <f t="shared" si="3"/>
        <v/>
      </c>
      <c r="R4391" s="3">
        <f t="shared" si="4"/>
        <v>0</v>
      </c>
      <c r="S4391" s="3" t="str">
        <f t="shared" si="5"/>
        <v/>
      </c>
      <c r="T4391" s="7">
        <f t="shared" si="6"/>
        <v>0</v>
      </c>
      <c r="U4391" s="8"/>
      <c r="V4391" s="3" t="str">
        <f t="shared" si="7"/>
        <v/>
      </c>
      <c r="AA4391" s="5"/>
      <c r="AH4391" s="5"/>
      <c r="AO4391" s="5"/>
      <c r="AV4391" s="5"/>
    </row>
    <row r="4392" ht="15.75" customHeight="1">
      <c r="A4392" s="3" t="s">
        <v>4616</v>
      </c>
      <c r="B4392" s="4" t="s">
        <v>4616</v>
      </c>
      <c r="D4392" s="3" t="s">
        <v>101</v>
      </c>
      <c r="G4392" s="4"/>
      <c r="I4392" s="4"/>
      <c r="J4392" s="4"/>
      <c r="K4392" s="4"/>
      <c r="L4392" s="4"/>
      <c r="O4392" s="6">
        <f t="shared" si="2"/>
        <v>0</v>
      </c>
      <c r="Q4392" s="3" t="str">
        <f t="shared" si="3"/>
        <v/>
      </c>
      <c r="R4392" s="3">
        <f t="shared" si="4"/>
        <v>0</v>
      </c>
      <c r="S4392" s="3" t="str">
        <f t="shared" si="5"/>
        <v/>
      </c>
      <c r="T4392" s="7">
        <f t="shared" si="6"/>
        <v>0</v>
      </c>
      <c r="U4392" s="8"/>
      <c r="V4392" s="3" t="str">
        <f t="shared" si="7"/>
        <v/>
      </c>
      <c r="AA4392" s="5"/>
      <c r="AH4392" s="5"/>
      <c r="AO4392" s="5"/>
      <c r="AV4392" s="5"/>
    </row>
    <row r="4393" ht="15.75" customHeight="1">
      <c r="A4393" s="3" t="s">
        <v>4617</v>
      </c>
      <c r="B4393" s="4" t="s">
        <v>4617</v>
      </c>
      <c r="D4393" s="3" t="s">
        <v>101</v>
      </c>
      <c r="G4393" s="4"/>
      <c r="I4393" s="4"/>
      <c r="J4393" s="4"/>
      <c r="K4393" s="4"/>
      <c r="L4393" s="4"/>
      <c r="O4393" s="6">
        <f t="shared" si="2"/>
        <v>0</v>
      </c>
      <c r="Q4393" s="3" t="str">
        <f t="shared" si="3"/>
        <v/>
      </c>
      <c r="R4393" s="3">
        <f t="shared" si="4"/>
        <v>0</v>
      </c>
      <c r="S4393" s="3" t="str">
        <f t="shared" si="5"/>
        <v/>
      </c>
      <c r="T4393" s="7">
        <f t="shared" si="6"/>
        <v>0</v>
      </c>
      <c r="U4393" s="8"/>
      <c r="V4393" s="3" t="str">
        <f t="shared" si="7"/>
        <v/>
      </c>
      <c r="AA4393" s="5"/>
      <c r="AH4393" s="5"/>
      <c r="AO4393" s="5"/>
      <c r="AV4393" s="5"/>
    </row>
    <row r="4394" ht="15.75" customHeight="1">
      <c r="A4394" s="3" t="s">
        <v>4618</v>
      </c>
      <c r="B4394" s="4" t="s">
        <v>4618</v>
      </c>
      <c r="D4394" s="3" t="s">
        <v>101</v>
      </c>
      <c r="G4394" s="4"/>
      <c r="I4394" s="4"/>
      <c r="J4394" s="4"/>
      <c r="K4394" s="4"/>
      <c r="L4394" s="4"/>
      <c r="O4394" s="6">
        <f t="shared" si="2"/>
        <v>0</v>
      </c>
      <c r="Q4394" s="3" t="str">
        <f t="shared" si="3"/>
        <v/>
      </c>
      <c r="R4394" s="3">
        <f t="shared" si="4"/>
        <v>0</v>
      </c>
      <c r="S4394" s="3" t="str">
        <f t="shared" si="5"/>
        <v/>
      </c>
      <c r="T4394" s="7">
        <f t="shared" si="6"/>
        <v>0</v>
      </c>
      <c r="U4394" s="8"/>
      <c r="V4394" s="3" t="str">
        <f t="shared" si="7"/>
        <v/>
      </c>
      <c r="AA4394" s="5"/>
      <c r="AH4394" s="5"/>
      <c r="AO4394" s="5"/>
      <c r="AV4394" s="5"/>
    </row>
    <row r="4395" ht="15.75" customHeight="1">
      <c r="A4395" s="3" t="s">
        <v>4619</v>
      </c>
      <c r="B4395" s="4" t="s">
        <v>4619</v>
      </c>
      <c r="D4395" s="3" t="s">
        <v>101</v>
      </c>
      <c r="G4395" s="4"/>
      <c r="I4395" s="4"/>
      <c r="J4395" s="4"/>
      <c r="K4395" s="4"/>
      <c r="L4395" s="4"/>
      <c r="O4395" s="6">
        <f t="shared" si="2"/>
        <v>0</v>
      </c>
      <c r="Q4395" s="3" t="str">
        <f t="shared" si="3"/>
        <v/>
      </c>
      <c r="R4395" s="3">
        <f t="shared" si="4"/>
        <v>0</v>
      </c>
      <c r="S4395" s="3" t="str">
        <f t="shared" si="5"/>
        <v/>
      </c>
      <c r="T4395" s="7">
        <f t="shared" si="6"/>
        <v>0</v>
      </c>
      <c r="U4395" s="8"/>
      <c r="V4395" s="3" t="str">
        <f t="shared" si="7"/>
        <v/>
      </c>
      <c r="AA4395" s="5"/>
      <c r="AH4395" s="5"/>
      <c r="AO4395" s="5"/>
      <c r="AV4395" s="5"/>
    </row>
    <row r="4396" ht="15.75" customHeight="1">
      <c r="A4396" s="3" t="s">
        <v>4620</v>
      </c>
      <c r="B4396" s="4" t="s">
        <v>4620</v>
      </c>
      <c r="D4396" s="3" t="s">
        <v>101</v>
      </c>
      <c r="G4396" s="4"/>
      <c r="I4396" s="4"/>
      <c r="J4396" s="4"/>
      <c r="K4396" s="4"/>
      <c r="L4396" s="4"/>
      <c r="O4396" s="6">
        <f t="shared" si="2"/>
        <v>0</v>
      </c>
      <c r="Q4396" s="3" t="str">
        <f t="shared" si="3"/>
        <v/>
      </c>
      <c r="R4396" s="3">
        <f t="shared" si="4"/>
        <v>0</v>
      </c>
      <c r="S4396" s="3" t="str">
        <f t="shared" si="5"/>
        <v/>
      </c>
      <c r="T4396" s="7">
        <f t="shared" si="6"/>
        <v>0</v>
      </c>
      <c r="U4396" s="8"/>
      <c r="V4396" s="3" t="str">
        <f t="shared" si="7"/>
        <v/>
      </c>
      <c r="AA4396" s="5"/>
      <c r="AH4396" s="5"/>
      <c r="AO4396" s="5"/>
      <c r="AV4396" s="5"/>
    </row>
    <row r="4397" ht="15.75" customHeight="1">
      <c r="A4397" s="3" t="s">
        <v>4621</v>
      </c>
      <c r="B4397" s="4" t="s">
        <v>4621</v>
      </c>
      <c r="D4397" s="3" t="s">
        <v>101</v>
      </c>
      <c r="G4397" s="4"/>
      <c r="I4397" s="4"/>
      <c r="J4397" s="4"/>
      <c r="K4397" s="4"/>
      <c r="L4397" s="4"/>
      <c r="O4397" s="6">
        <f t="shared" si="2"/>
        <v>0</v>
      </c>
      <c r="Q4397" s="3" t="str">
        <f t="shared" si="3"/>
        <v/>
      </c>
      <c r="R4397" s="3">
        <f t="shared" si="4"/>
        <v>0</v>
      </c>
      <c r="S4397" s="3" t="str">
        <f t="shared" si="5"/>
        <v/>
      </c>
      <c r="T4397" s="7">
        <f t="shared" si="6"/>
        <v>0</v>
      </c>
      <c r="U4397" s="8"/>
      <c r="V4397" s="3" t="str">
        <f t="shared" si="7"/>
        <v/>
      </c>
      <c r="AA4397" s="5"/>
      <c r="AH4397" s="5"/>
      <c r="AO4397" s="5"/>
      <c r="AV4397" s="5"/>
    </row>
    <row r="4398" ht="15.75" customHeight="1">
      <c r="A4398" s="3" t="s">
        <v>4622</v>
      </c>
      <c r="B4398" s="4" t="s">
        <v>4622</v>
      </c>
      <c r="D4398" s="3" t="s">
        <v>101</v>
      </c>
      <c r="G4398" s="4"/>
      <c r="I4398" s="4"/>
      <c r="J4398" s="4"/>
      <c r="K4398" s="4"/>
      <c r="L4398" s="4"/>
      <c r="O4398" s="6">
        <f t="shared" si="2"/>
        <v>0</v>
      </c>
      <c r="Q4398" s="3" t="str">
        <f t="shared" si="3"/>
        <v/>
      </c>
      <c r="R4398" s="3">
        <f t="shared" si="4"/>
        <v>0</v>
      </c>
      <c r="S4398" s="3" t="str">
        <f t="shared" si="5"/>
        <v/>
      </c>
      <c r="T4398" s="7">
        <f t="shared" si="6"/>
        <v>0</v>
      </c>
      <c r="U4398" s="8"/>
      <c r="V4398" s="3" t="str">
        <f t="shared" si="7"/>
        <v/>
      </c>
      <c r="AA4398" s="5"/>
      <c r="AH4398" s="5"/>
      <c r="AO4398" s="5"/>
      <c r="AV4398" s="5"/>
    </row>
    <row r="4399" ht="15.75" customHeight="1">
      <c r="A4399" s="3" t="s">
        <v>4623</v>
      </c>
      <c r="B4399" s="4" t="s">
        <v>4623</v>
      </c>
      <c r="D4399" s="3" t="s">
        <v>101</v>
      </c>
      <c r="G4399" s="4"/>
      <c r="I4399" s="4"/>
      <c r="J4399" s="4"/>
      <c r="K4399" s="4"/>
      <c r="L4399" s="4"/>
      <c r="O4399" s="6">
        <f t="shared" si="2"/>
        <v>0</v>
      </c>
      <c r="Q4399" s="3" t="str">
        <f t="shared" si="3"/>
        <v/>
      </c>
      <c r="R4399" s="3">
        <f t="shared" si="4"/>
        <v>0</v>
      </c>
      <c r="S4399" s="3" t="str">
        <f t="shared" si="5"/>
        <v/>
      </c>
      <c r="T4399" s="7">
        <f t="shared" si="6"/>
        <v>0</v>
      </c>
      <c r="U4399" s="8"/>
      <c r="V4399" s="3" t="str">
        <f t="shared" si="7"/>
        <v/>
      </c>
      <c r="AA4399" s="5"/>
      <c r="AH4399" s="5"/>
      <c r="AO4399" s="5"/>
      <c r="AV4399" s="5"/>
    </row>
    <row r="4400" ht="15.75" customHeight="1">
      <c r="A4400" s="3" t="s">
        <v>4624</v>
      </c>
      <c r="B4400" s="4" t="s">
        <v>4624</v>
      </c>
      <c r="D4400" s="3" t="s">
        <v>101</v>
      </c>
      <c r="G4400" s="4"/>
      <c r="I4400" s="4"/>
      <c r="J4400" s="4"/>
      <c r="K4400" s="4"/>
      <c r="L4400" s="4"/>
      <c r="O4400" s="6">
        <f t="shared" si="2"/>
        <v>0</v>
      </c>
      <c r="Q4400" s="3" t="str">
        <f t="shared" si="3"/>
        <v/>
      </c>
      <c r="R4400" s="3">
        <f t="shared" si="4"/>
        <v>0</v>
      </c>
      <c r="S4400" s="3" t="str">
        <f t="shared" si="5"/>
        <v/>
      </c>
      <c r="T4400" s="7">
        <f t="shared" si="6"/>
        <v>0</v>
      </c>
      <c r="U4400" s="8"/>
      <c r="V4400" s="3" t="str">
        <f t="shared" si="7"/>
        <v/>
      </c>
      <c r="AA4400" s="5"/>
      <c r="AH4400" s="5"/>
      <c r="AO4400" s="5"/>
      <c r="AV4400" s="5"/>
    </row>
    <row r="4401" ht="15.75" customHeight="1">
      <c r="A4401" s="3" t="s">
        <v>4625</v>
      </c>
      <c r="B4401" s="4" t="s">
        <v>4625</v>
      </c>
      <c r="D4401" s="3" t="s">
        <v>101</v>
      </c>
      <c r="G4401" s="4"/>
      <c r="I4401" s="4"/>
      <c r="J4401" s="4"/>
      <c r="K4401" s="4"/>
      <c r="L4401" s="4"/>
      <c r="O4401" s="6">
        <f t="shared" si="2"/>
        <v>0</v>
      </c>
      <c r="Q4401" s="3" t="str">
        <f t="shared" si="3"/>
        <v/>
      </c>
      <c r="R4401" s="3">
        <f t="shared" si="4"/>
        <v>0</v>
      </c>
      <c r="S4401" s="3" t="str">
        <f t="shared" si="5"/>
        <v/>
      </c>
      <c r="T4401" s="7">
        <f t="shared" si="6"/>
        <v>0</v>
      </c>
      <c r="U4401" s="8"/>
      <c r="V4401" s="3" t="str">
        <f t="shared" si="7"/>
        <v/>
      </c>
      <c r="AA4401" s="5"/>
      <c r="AH4401" s="5"/>
      <c r="AO4401" s="5"/>
      <c r="AV4401" s="5"/>
    </row>
    <row r="4402" ht="15.75" customHeight="1">
      <c r="A4402" s="3" t="s">
        <v>4626</v>
      </c>
      <c r="B4402" s="4" t="s">
        <v>4626</v>
      </c>
      <c r="D4402" s="3" t="s">
        <v>101</v>
      </c>
      <c r="G4402" s="4"/>
      <c r="I4402" s="4"/>
      <c r="J4402" s="4"/>
      <c r="K4402" s="4"/>
      <c r="L4402" s="4"/>
      <c r="O4402" s="6">
        <f t="shared" si="2"/>
        <v>0</v>
      </c>
      <c r="Q4402" s="3" t="str">
        <f t="shared" si="3"/>
        <v/>
      </c>
      <c r="R4402" s="3">
        <f t="shared" si="4"/>
        <v>0</v>
      </c>
      <c r="S4402" s="3" t="str">
        <f t="shared" si="5"/>
        <v/>
      </c>
      <c r="T4402" s="7">
        <f t="shared" si="6"/>
        <v>0</v>
      </c>
      <c r="U4402" s="8"/>
      <c r="V4402" s="3" t="str">
        <f t="shared" si="7"/>
        <v/>
      </c>
      <c r="AA4402" s="5"/>
      <c r="AH4402" s="5"/>
      <c r="AO4402" s="5"/>
      <c r="AV4402" s="5"/>
    </row>
    <row r="4403" ht="15.75" customHeight="1">
      <c r="A4403" s="3" t="s">
        <v>4627</v>
      </c>
      <c r="B4403" s="4" t="s">
        <v>4627</v>
      </c>
      <c r="D4403" s="3" t="s">
        <v>101</v>
      </c>
      <c r="G4403" s="4">
        <v>5.0</v>
      </c>
      <c r="I4403" s="4">
        <v>0.0</v>
      </c>
      <c r="J4403" s="4">
        <v>5.0</v>
      </c>
      <c r="K4403" s="4">
        <v>0.0</v>
      </c>
      <c r="L4403" s="4">
        <v>0.0</v>
      </c>
      <c r="M4403" s="5"/>
      <c r="O4403" s="6">
        <f t="shared" si="2"/>
        <v>5</v>
      </c>
      <c r="P4403" s="3" t="s">
        <v>255</v>
      </c>
      <c r="Q4403" s="3" t="str">
        <f t="shared" si="3"/>
        <v>LC SOFA</v>
      </c>
      <c r="R4403" s="3">
        <f t="shared" si="4"/>
        <v>5</v>
      </c>
      <c r="S4403" s="3" t="str">
        <f t="shared" si="5"/>
        <v/>
      </c>
      <c r="T4403" s="7">
        <f t="shared" si="6"/>
        <v>5</v>
      </c>
      <c r="U4403" s="8"/>
      <c r="V4403" s="3" t="str">
        <f t="shared" si="7"/>
        <v/>
      </c>
      <c r="AA4403" s="5"/>
      <c r="AH4403" s="5"/>
      <c r="AO4403" s="5"/>
      <c r="AV4403" s="5"/>
    </row>
    <row r="4404" ht="15.75" customHeight="1">
      <c r="A4404" s="3" t="s">
        <v>4628</v>
      </c>
      <c r="B4404" s="4" t="s">
        <v>4628</v>
      </c>
      <c r="D4404" s="3" t="s">
        <v>101</v>
      </c>
      <c r="G4404" s="4">
        <v>6.0</v>
      </c>
      <c r="I4404" s="4">
        <v>0.0</v>
      </c>
      <c r="J4404" s="4">
        <v>6.0</v>
      </c>
      <c r="K4404" s="4">
        <v>0.0</v>
      </c>
      <c r="L4404" s="4">
        <v>0.0</v>
      </c>
      <c r="M4404" s="5"/>
      <c r="O4404" s="6">
        <f t="shared" si="2"/>
        <v>6</v>
      </c>
      <c r="P4404" s="3" t="s">
        <v>255</v>
      </c>
      <c r="Q4404" s="3" t="str">
        <f t="shared" si="3"/>
        <v>LC SOFA</v>
      </c>
      <c r="R4404" s="3">
        <f t="shared" si="4"/>
        <v>6</v>
      </c>
      <c r="S4404" s="3" t="str">
        <f t="shared" si="5"/>
        <v/>
      </c>
      <c r="T4404" s="7">
        <f t="shared" si="6"/>
        <v>6</v>
      </c>
      <c r="U4404" s="8"/>
      <c r="V4404" s="3" t="str">
        <f t="shared" si="7"/>
        <v/>
      </c>
      <c r="AA4404" s="5"/>
      <c r="AH4404" s="5"/>
      <c r="AO4404" s="5"/>
      <c r="AV4404" s="5"/>
    </row>
    <row r="4405" ht="15.75" customHeight="1">
      <c r="A4405" s="3" t="s">
        <v>4629</v>
      </c>
      <c r="B4405" s="4" t="s">
        <v>4629</v>
      </c>
      <c r="D4405" s="3" t="s">
        <v>101</v>
      </c>
      <c r="G4405" s="4">
        <v>1.0</v>
      </c>
      <c r="I4405" s="4"/>
      <c r="J4405" s="4"/>
      <c r="K4405" s="4"/>
      <c r="L4405" s="4"/>
      <c r="O4405" s="6">
        <f t="shared" si="2"/>
        <v>1</v>
      </c>
      <c r="P4405" s="3" t="s">
        <v>137</v>
      </c>
      <c r="Q4405" s="3" t="str">
        <f t="shared" si="3"/>
        <v>LC BARSTL</v>
      </c>
      <c r="R4405" s="3">
        <f t="shared" si="4"/>
        <v>1</v>
      </c>
      <c r="S4405" s="3" t="str">
        <f t="shared" si="5"/>
        <v/>
      </c>
      <c r="T4405" s="7">
        <f t="shared" si="6"/>
        <v>1</v>
      </c>
      <c r="U4405" s="8"/>
      <c r="V4405" s="3" t="str">
        <f t="shared" si="7"/>
        <v/>
      </c>
      <c r="AA4405" s="5"/>
      <c r="AH4405" s="5"/>
      <c r="AO4405" s="5"/>
      <c r="AV4405" s="5"/>
    </row>
    <row r="4406" ht="15.75" customHeight="1">
      <c r="A4406" s="3" t="s">
        <v>4630</v>
      </c>
      <c r="B4406" s="4" t="s">
        <v>4630</v>
      </c>
      <c r="D4406" s="3" t="s">
        <v>101</v>
      </c>
      <c r="G4406" s="4">
        <v>1.0</v>
      </c>
      <c r="I4406" s="4"/>
      <c r="J4406" s="4"/>
      <c r="K4406" s="4"/>
      <c r="L4406" s="4"/>
      <c r="O4406" s="6">
        <f t="shared" si="2"/>
        <v>1</v>
      </c>
      <c r="P4406" s="3" t="s">
        <v>137</v>
      </c>
      <c r="Q4406" s="3" t="str">
        <f t="shared" si="3"/>
        <v>LC BARSTL</v>
      </c>
      <c r="R4406" s="3">
        <f t="shared" si="4"/>
        <v>1</v>
      </c>
      <c r="S4406" s="3" t="str">
        <f t="shared" si="5"/>
        <v/>
      </c>
      <c r="T4406" s="7">
        <f t="shared" si="6"/>
        <v>1</v>
      </c>
      <c r="U4406" s="8"/>
      <c r="V4406" s="3" t="str">
        <f t="shared" si="7"/>
        <v/>
      </c>
      <c r="AA4406" s="5"/>
      <c r="AH4406" s="5"/>
      <c r="AO4406" s="5"/>
      <c r="AV4406" s="5"/>
    </row>
    <row r="4407" ht="15.75" customHeight="1">
      <c r="A4407" s="3" t="s">
        <v>4631</v>
      </c>
      <c r="B4407" s="4" t="s">
        <v>4631</v>
      </c>
      <c r="D4407" s="3" t="s">
        <v>101</v>
      </c>
      <c r="G4407" s="4">
        <v>1.0</v>
      </c>
      <c r="I4407" s="4"/>
      <c r="J4407" s="4"/>
      <c r="K4407" s="4"/>
      <c r="L4407" s="4"/>
      <c r="O4407" s="6">
        <f t="shared" si="2"/>
        <v>1</v>
      </c>
      <c r="P4407" s="3" t="s">
        <v>137</v>
      </c>
      <c r="Q4407" s="3" t="str">
        <f t="shared" si="3"/>
        <v>LC BARSTL</v>
      </c>
      <c r="R4407" s="3">
        <f t="shared" si="4"/>
        <v>1</v>
      </c>
      <c r="S4407" s="3" t="str">
        <f t="shared" si="5"/>
        <v/>
      </c>
      <c r="T4407" s="7">
        <f t="shared" si="6"/>
        <v>1</v>
      </c>
      <c r="U4407" s="8"/>
      <c r="V4407" s="3" t="str">
        <f t="shared" si="7"/>
        <v/>
      </c>
      <c r="AA4407" s="5"/>
      <c r="AH4407" s="5"/>
      <c r="AO4407" s="5"/>
      <c r="AV4407" s="5"/>
    </row>
    <row r="4408" ht="15.75" customHeight="1">
      <c r="A4408" s="3" t="s">
        <v>4632</v>
      </c>
      <c r="B4408" s="4" t="s">
        <v>4632</v>
      </c>
      <c r="D4408" s="3" t="s">
        <v>101</v>
      </c>
      <c r="G4408" s="4">
        <v>1.0</v>
      </c>
      <c r="I4408" s="4"/>
      <c r="J4408" s="4"/>
      <c r="K4408" s="4"/>
      <c r="L4408" s="4"/>
      <c r="O4408" s="6">
        <f t="shared" si="2"/>
        <v>1</v>
      </c>
      <c r="P4408" s="3" t="s">
        <v>137</v>
      </c>
      <c r="Q4408" s="3" t="str">
        <f t="shared" si="3"/>
        <v>LC BARSTL</v>
      </c>
      <c r="R4408" s="3">
        <f t="shared" si="4"/>
        <v>1</v>
      </c>
      <c r="S4408" s="3" t="str">
        <f t="shared" si="5"/>
        <v/>
      </c>
      <c r="T4408" s="7">
        <f t="shared" si="6"/>
        <v>1</v>
      </c>
      <c r="U4408" s="8"/>
      <c r="V4408" s="3" t="str">
        <f t="shared" si="7"/>
        <v/>
      </c>
      <c r="AA4408" s="5"/>
      <c r="AH4408" s="5"/>
      <c r="AO4408" s="5"/>
      <c r="AV4408" s="5"/>
    </row>
    <row r="4409" ht="15.75" customHeight="1">
      <c r="A4409" s="3" t="s">
        <v>4633</v>
      </c>
      <c r="B4409" s="4" t="s">
        <v>4633</v>
      </c>
      <c r="D4409" s="3" t="s">
        <v>101</v>
      </c>
      <c r="G4409" s="4">
        <v>0.0</v>
      </c>
      <c r="I4409" s="4"/>
      <c r="J4409" s="4"/>
      <c r="K4409" s="4"/>
      <c r="L4409" s="4"/>
      <c r="M4409" s="5">
        <v>45270.0</v>
      </c>
      <c r="N4409" s="3">
        <v>33.0</v>
      </c>
      <c r="O4409" s="6">
        <f t="shared" si="2"/>
        <v>0</v>
      </c>
      <c r="P4409" s="3" t="s">
        <v>108</v>
      </c>
      <c r="Q4409" s="3" t="str">
        <f t="shared" si="3"/>
        <v>LC DINING CHAIRS</v>
      </c>
      <c r="R4409" s="3">
        <f t="shared" si="4"/>
        <v>0</v>
      </c>
      <c r="S4409" s="3" t="str">
        <f t="shared" si="5"/>
        <v/>
      </c>
      <c r="T4409" s="7">
        <f t="shared" si="6"/>
        <v>0</v>
      </c>
      <c r="U4409" s="8"/>
      <c r="V4409" s="3">
        <f t="shared" si="7"/>
        <v>33</v>
      </c>
      <c r="AA4409" s="5"/>
      <c r="AH4409" s="5"/>
      <c r="AO4409" s="5"/>
      <c r="AV4409" s="5"/>
    </row>
    <row r="4410" ht="15.75" customHeight="1">
      <c r="A4410" s="3" t="s">
        <v>4634</v>
      </c>
      <c r="B4410" s="4" t="s">
        <v>4634</v>
      </c>
      <c r="D4410" s="3" t="s">
        <v>101</v>
      </c>
      <c r="G4410" s="4">
        <v>0.0</v>
      </c>
      <c r="I4410" s="4"/>
      <c r="J4410" s="4"/>
      <c r="K4410" s="4"/>
      <c r="L4410" s="4"/>
      <c r="M4410" s="5">
        <v>45270.0</v>
      </c>
      <c r="N4410" s="3">
        <v>33.0</v>
      </c>
      <c r="O4410" s="6">
        <f t="shared" si="2"/>
        <v>0</v>
      </c>
      <c r="P4410" s="3" t="s">
        <v>108</v>
      </c>
      <c r="Q4410" s="3" t="str">
        <f t="shared" si="3"/>
        <v>LC DINING CHAIRS</v>
      </c>
      <c r="R4410" s="3">
        <f t="shared" si="4"/>
        <v>0</v>
      </c>
      <c r="S4410" s="3" t="str">
        <f t="shared" si="5"/>
        <v/>
      </c>
      <c r="T4410" s="7">
        <f t="shared" si="6"/>
        <v>0</v>
      </c>
      <c r="U4410" s="8"/>
      <c r="V4410" s="3">
        <f t="shared" si="7"/>
        <v>33</v>
      </c>
      <c r="AA4410" s="5"/>
      <c r="AH4410" s="5"/>
      <c r="AO4410" s="5"/>
      <c r="AV4410" s="5"/>
    </row>
    <row r="4411" ht="15.75" customHeight="1">
      <c r="A4411" s="3" t="s">
        <v>4635</v>
      </c>
      <c r="B4411" s="4" t="s">
        <v>4635</v>
      </c>
      <c r="D4411" s="3" t="s">
        <v>101</v>
      </c>
      <c r="G4411" s="4">
        <v>0.0</v>
      </c>
      <c r="H4411" s="3">
        <v>16.0</v>
      </c>
      <c r="I4411" s="4"/>
      <c r="J4411" s="4"/>
      <c r="K4411" s="4"/>
      <c r="L4411" s="4"/>
      <c r="M4411" s="5">
        <v>45263.0</v>
      </c>
      <c r="O4411" s="6">
        <f t="shared" si="2"/>
        <v>0</v>
      </c>
      <c r="P4411" s="3" t="s">
        <v>102</v>
      </c>
      <c r="Q4411" s="3" t="str">
        <f t="shared" si="3"/>
        <v>OD</v>
      </c>
      <c r="R4411" s="3">
        <f t="shared" si="4"/>
        <v>0</v>
      </c>
      <c r="S4411" s="3">
        <f t="shared" si="5"/>
        <v>16</v>
      </c>
      <c r="T4411" s="7">
        <f t="shared" si="6"/>
        <v>0</v>
      </c>
      <c r="U4411" s="8"/>
      <c r="V4411" s="3" t="str">
        <f t="shared" si="7"/>
        <v/>
      </c>
      <c r="AA4411" s="5"/>
      <c r="AH4411" s="5"/>
      <c r="AO4411" s="5"/>
      <c r="AV4411" s="5"/>
    </row>
    <row r="4412" ht="15.75" customHeight="1">
      <c r="A4412" s="3" t="s">
        <v>4636</v>
      </c>
      <c r="B4412" s="4" t="s">
        <v>4636</v>
      </c>
      <c r="D4412" s="3" t="s">
        <v>101</v>
      </c>
      <c r="G4412" s="4">
        <v>0.0</v>
      </c>
      <c r="H4412" s="3">
        <v>17.0</v>
      </c>
      <c r="I4412" s="4"/>
      <c r="J4412" s="4"/>
      <c r="K4412" s="4"/>
      <c r="L4412" s="4"/>
      <c r="M4412" s="5">
        <v>45263.0</v>
      </c>
      <c r="O4412" s="6">
        <f t="shared" si="2"/>
        <v>0</v>
      </c>
      <c r="P4412" s="3" t="s">
        <v>137</v>
      </c>
      <c r="Q4412" s="3" t="str">
        <f t="shared" si="3"/>
        <v>LC BARSTL</v>
      </c>
      <c r="R4412" s="3">
        <f t="shared" si="4"/>
        <v>0</v>
      </c>
      <c r="S4412" s="3">
        <f t="shared" si="5"/>
        <v>17</v>
      </c>
      <c r="T4412" s="7">
        <f t="shared" si="6"/>
        <v>0</v>
      </c>
      <c r="U4412" s="8"/>
      <c r="V4412" s="3" t="str">
        <f t="shared" si="7"/>
        <v/>
      </c>
      <c r="AA4412" s="5"/>
      <c r="AH4412" s="5"/>
      <c r="AO4412" s="5"/>
      <c r="AV4412" s="5"/>
    </row>
    <row r="4413" ht="15.75" customHeight="1">
      <c r="A4413" s="3" t="s">
        <v>4637</v>
      </c>
      <c r="B4413" s="4" t="s">
        <v>4637</v>
      </c>
      <c r="D4413" s="3" t="s">
        <v>101</v>
      </c>
      <c r="G4413" s="4">
        <v>0.0</v>
      </c>
      <c r="H4413" s="3">
        <v>8.0</v>
      </c>
      <c r="I4413" s="4"/>
      <c r="J4413" s="4"/>
      <c r="K4413" s="4"/>
      <c r="L4413" s="4"/>
      <c r="M4413" s="5">
        <v>45263.0</v>
      </c>
      <c r="O4413" s="6">
        <f t="shared" si="2"/>
        <v>0</v>
      </c>
      <c r="P4413" s="3" t="s">
        <v>102</v>
      </c>
      <c r="Q4413" s="3" t="str">
        <f t="shared" si="3"/>
        <v>OD</v>
      </c>
      <c r="R4413" s="3">
        <f t="shared" si="4"/>
        <v>0</v>
      </c>
      <c r="S4413" s="3">
        <f t="shared" si="5"/>
        <v>8</v>
      </c>
      <c r="T4413" s="7">
        <f t="shared" si="6"/>
        <v>0</v>
      </c>
      <c r="U4413" s="8"/>
      <c r="V4413" s="3" t="str">
        <f t="shared" si="7"/>
        <v/>
      </c>
      <c r="AA4413" s="5"/>
      <c r="AH4413" s="5"/>
      <c r="AO4413" s="5"/>
      <c r="AV4413" s="5"/>
    </row>
    <row r="4414" ht="15.75" customHeight="1">
      <c r="A4414" s="3" t="s">
        <v>4638</v>
      </c>
      <c r="B4414" s="4" t="s">
        <v>4638</v>
      </c>
      <c r="D4414" s="3" t="s">
        <v>101</v>
      </c>
      <c r="G4414" s="4">
        <v>0.0</v>
      </c>
      <c r="H4414" s="3">
        <v>8.0</v>
      </c>
      <c r="I4414" s="4"/>
      <c r="J4414" s="4"/>
      <c r="K4414" s="4"/>
      <c r="L4414" s="4"/>
      <c r="M4414" s="5">
        <v>45263.0</v>
      </c>
      <c r="O4414" s="6">
        <f t="shared" si="2"/>
        <v>0</v>
      </c>
      <c r="P4414" s="3" t="s">
        <v>102</v>
      </c>
      <c r="Q4414" s="3" t="str">
        <f t="shared" si="3"/>
        <v>OD</v>
      </c>
      <c r="R4414" s="3">
        <f t="shared" si="4"/>
        <v>0</v>
      </c>
      <c r="S4414" s="3">
        <f t="shared" si="5"/>
        <v>8</v>
      </c>
      <c r="T4414" s="7">
        <f t="shared" si="6"/>
        <v>0</v>
      </c>
      <c r="U4414" s="8"/>
      <c r="V4414" s="3" t="str">
        <f t="shared" si="7"/>
        <v/>
      </c>
      <c r="AA4414" s="5"/>
      <c r="AH4414" s="5"/>
      <c r="AO4414" s="5"/>
      <c r="AV4414" s="5"/>
    </row>
    <row r="4415" ht="15.75" customHeight="1">
      <c r="A4415" s="3" t="s">
        <v>4639</v>
      </c>
      <c r="B4415" s="4" t="s">
        <v>4639</v>
      </c>
      <c r="D4415" s="3" t="s">
        <v>101</v>
      </c>
      <c r="G4415" s="4">
        <v>0.0</v>
      </c>
      <c r="I4415" s="4"/>
      <c r="J4415" s="4"/>
      <c r="K4415" s="4"/>
      <c r="L4415" s="4"/>
      <c r="M4415" s="5">
        <v>45273.0</v>
      </c>
      <c r="N4415" s="3">
        <v>10.0</v>
      </c>
      <c r="O4415" s="6">
        <f t="shared" si="2"/>
        <v>0</v>
      </c>
      <c r="P4415" s="3" t="s">
        <v>102</v>
      </c>
      <c r="Q4415" s="3" t="str">
        <f t="shared" si="3"/>
        <v>OD</v>
      </c>
      <c r="R4415" s="3">
        <f t="shared" si="4"/>
        <v>0</v>
      </c>
      <c r="S4415" s="3" t="str">
        <f t="shared" si="5"/>
        <v/>
      </c>
      <c r="T4415" s="7">
        <f t="shared" si="6"/>
        <v>0</v>
      </c>
      <c r="U4415" s="8"/>
      <c r="V4415" s="3">
        <f t="shared" si="7"/>
        <v>10</v>
      </c>
      <c r="AA4415" s="5"/>
      <c r="AH4415" s="5"/>
      <c r="AO4415" s="5"/>
      <c r="AV4415" s="5"/>
    </row>
    <row r="4416" ht="15.75" customHeight="1">
      <c r="A4416" s="3" t="s">
        <v>4640</v>
      </c>
      <c r="B4416" s="4" t="s">
        <v>4640</v>
      </c>
      <c r="D4416" s="3" t="s">
        <v>101</v>
      </c>
      <c r="G4416" s="4">
        <v>0.0</v>
      </c>
      <c r="I4416" s="4"/>
      <c r="J4416" s="4"/>
      <c r="K4416" s="4"/>
      <c r="L4416" s="4"/>
      <c r="O4416" s="6">
        <f t="shared" si="2"/>
        <v>0</v>
      </c>
      <c r="P4416" s="3" t="s">
        <v>108</v>
      </c>
      <c r="Q4416" s="3" t="str">
        <f t="shared" si="3"/>
        <v>LC DINING CHAIRS</v>
      </c>
      <c r="R4416" s="3">
        <f t="shared" si="4"/>
        <v>0</v>
      </c>
      <c r="S4416" s="3" t="str">
        <f t="shared" si="5"/>
        <v/>
      </c>
      <c r="T4416" s="7">
        <f t="shared" si="6"/>
        <v>0</v>
      </c>
      <c r="U4416" s="8"/>
      <c r="V4416" s="3" t="str">
        <f t="shared" si="7"/>
        <v/>
      </c>
      <c r="AA4416" s="5"/>
      <c r="AH4416" s="5"/>
      <c r="AO4416" s="5"/>
      <c r="AV4416" s="5"/>
    </row>
    <row r="4417" ht="15.75" customHeight="1">
      <c r="A4417" s="3" t="s">
        <v>4641</v>
      </c>
      <c r="B4417" s="4" t="s">
        <v>4641</v>
      </c>
      <c r="D4417" s="3" t="s">
        <v>101</v>
      </c>
      <c r="G4417" s="4">
        <v>0.0</v>
      </c>
      <c r="H4417" s="3">
        <v>20.0</v>
      </c>
      <c r="I4417" s="4"/>
      <c r="J4417" s="4"/>
      <c r="K4417" s="4"/>
      <c r="L4417" s="4"/>
      <c r="M4417" s="5">
        <v>45263.0</v>
      </c>
      <c r="O4417" s="6">
        <f t="shared" si="2"/>
        <v>0</v>
      </c>
      <c r="P4417" s="3" t="s">
        <v>108</v>
      </c>
      <c r="Q4417" s="3" t="str">
        <f t="shared" si="3"/>
        <v>LC DINING CHAIRS</v>
      </c>
      <c r="R4417" s="3">
        <f t="shared" si="4"/>
        <v>0</v>
      </c>
      <c r="S4417" s="3">
        <f t="shared" si="5"/>
        <v>20</v>
      </c>
      <c r="T4417" s="7">
        <f t="shared" si="6"/>
        <v>0</v>
      </c>
      <c r="U4417" s="8"/>
      <c r="V4417" s="3" t="str">
        <f t="shared" si="7"/>
        <v/>
      </c>
      <c r="AA4417" s="5"/>
      <c r="AH4417" s="5"/>
      <c r="AO4417" s="5"/>
      <c r="AV4417" s="5"/>
    </row>
    <row r="4418" ht="15.75" customHeight="1">
      <c r="A4418" s="3" t="s">
        <v>4642</v>
      </c>
      <c r="B4418" s="4" t="s">
        <v>4642</v>
      </c>
      <c r="D4418" s="3" t="s">
        <v>101</v>
      </c>
      <c r="G4418" s="4">
        <v>0.0</v>
      </c>
      <c r="I4418" s="4"/>
      <c r="J4418" s="4"/>
      <c r="K4418" s="4"/>
      <c r="L4418" s="4"/>
      <c r="O4418" s="6">
        <f t="shared" si="2"/>
        <v>0</v>
      </c>
      <c r="P4418" s="3" t="s">
        <v>108</v>
      </c>
      <c r="Q4418" s="3" t="str">
        <f t="shared" si="3"/>
        <v>LC DINING CHAIRS</v>
      </c>
      <c r="R4418" s="3">
        <f t="shared" si="4"/>
        <v>0</v>
      </c>
      <c r="S4418" s="3" t="str">
        <f t="shared" si="5"/>
        <v/>
      </c>
      <c r="T4418" s="7">
        <f t="shared" si="6"/>
        <v>0</v>
      </c>
      <c r="U4418" s="8"/>
      <c r="V4418" s="3" t="str">
        <f t="shared" si="7"/>
        <v/>
      </c>
      <c r="AA4418" s="5"/>
      <c r="AH4418" s="5"/>
      <c r="AO4418" s="5"/>
      <c r="AV4418" s="5"/>
    </row>
    <row r="4419" ht="15.75" customHeight="1">
      <c r="A4419" s="3" t="s">
        <v>4643</v>
      </c>
      <c r="B4419" s="4" t="s">
        <v>4643</v>
      </c>
      <c r="D4419" s="3" t="s">
        <v>101</v>
      </c>
      <c r="G4419" s="4">
        <v>0.0</v>
      </c>
      <c r="I4419" s="4"/>
      <c r="J4419" s="4"/>
      <c r="K4419" s="4"/>
      <c r="L4419" s="4"/>
      <c r="O4419" s="6">
        <f t="shared" si="2"/>
        <v>0</v>
      </c>
      <c r="P4419" s="3" t="s">
        <v>108</v>
      </c>
      <c r="Q4419" s="3" t="str">
        <f t="shared" si="3"/>
        <v>LC DINING CHAIRS</v>
      </c>
      <c r="R4419" s="3">
        <f t="shared" si="4"/>
        <v>0</v>
      </c>
      <c r="S4419" s="3" t="str">
        <f t="shared" si="5"/>
        <v/>
      </c>
      <c r="T4419" s="7">
        <f t="shared" si="6"/>
        <v>0</v>
      </c>
      <c r="U4419" s="8"/>
      <c r="V4419" s="3" t="str">
        <f t="shared" si="7"/>
        <v/>
      </c>
      <c r="AA4419" s="5"/>
      <c r="AH4419" s="5"/>
      <c r="AO4419" s="5"/>
      <c r="AV4419" s="5"/>
    </row>
    <row r="4420" ht="15.75" customHeight="1">
      <c r="A4420" s="3" t="s">
        <v>4644</v>
      </c>
      <c r="B4420" s="4" t="s">
        <v>4644</v>
      </c>
      <c r="D4420" s="3" t="s">
        <v>101</v>
      </c>
      <c r="G4420" s="4">
        <v>0.0</v>
      </c>
      <c r="H4420" s="3">
        <v>11.0</v>
      </c>
      <c r="I4420" s="4"/>
      <c r="J4420" s="4"/>
      <c r="K4420" s="4"/>
      <c r="L4420" s="4"/>
      <c r="M4420" s="5">
        <v>45263.0</v>
      </c>
      <c r="O4420" s="6">
        <f t="shared" si="2"/>
        <v>0</v>
      </c>
      <c r="P4420" s="3" t="s">
        <v>102</v>
      </c>
      <c r="Q4420" s="3" t="str">
        <f t="shared" si="3"/>
        <v>OD</v>
      </c>
      <c r="R4420" s="3">
        <f t="shared" si="4"/>
        <v>0</v>
      </c>
      <c r="S4420" s="3">
        <f t="shared" si="5"/>
        <v>11</v>
      </c>
      <c r="T4420" s="7">
        <f t="shared" si="6"/>
        <v>0</v>
      </c>
      <c r="U4420" s="8"/>
      <c r="V4420" s="3" t="str">
        <f t="shared" si="7"/>
        <v/>
      </c>
      <c r="AA4420" s="5"/>
      <c r="AH4420" s="5"/>
      <c r="AO4420" s="5"/>
      <c r="AV4420" s="5"/>
    </row>
    <row r="4421" ht="15.75" customHeight="1">
      <c r="A4421" s="3" t="s">
        <v>4645</v>
      </c>
      <c r="B4421" s="4" t="s">
        <v>4645</v>
      </c>
      <c r="D4421" s="3" t="s">
        <v>101</v>
      </c>
      <c r="G4421" s="4">
        <v>0.0</v>
      </c>
      <c r="H4421" s="3">
        <v>11.0</v>
      </c>
      <c r="I4421" s="4"/>
      <c r="J4421" s="4"/>
      <c r="K4421" s="4"/>
      <c r="L4421" s="4"/>
      <c r="M4421" s="5">
        <v>45263.0</v>
      </c>
      <c r="O4421" s="6">
        <f t="shared" si="2"/>
        <v>0</v>
      </c>
      <c r="P4421" s="3" t="s">
        <v>102</v>
      </c>
      <c r="Q4421" s="3" t="str">
        <f t="shared" si="3"/>
        <v>OD</v>
      </c>
      <c r="R4421" s="3">
        <f t="shared" si="4"/>
        <v>0</v>
      </c>
      <c r="S4421" s="3">
        <f t="shared" si="5"/>
        <v>11</v>
      </c>
      <c r="T4421" s="7">
        <f t="shared" si="6"/>
        <v>0</v>
      </c>
      <c r="U4421" s="8"/>
      <c r="V4421" s="3" t="str">
        <f t="shared" si="7"/>
        <v/>
      </c>
      <c r="AA4421" s="5"/>
      <c r="AH4421" s="5"/>
      <c r="AO4421" s="5"/>
      <c r="AV4421" s="5"/>
    </row>
    <row r="4422" ht="15.75" customHeight="1">
      <c r="A4422" s="3" t="s">
        <v>4646</v>
      </c>
      <c r="B4422" s="4" t="s">
        <v>4646</v>
      </c>
      <c r="D4422" s="3" t="s">
        <v>101</v>
      </c>
      <c r="G4422" s="4">
        <v>0.0</v>
      </c>
      <c r="I4422" s="4">
        <v>0.0</v>
      </c>
      <c r="J4422" s="4">
        <v>9.0</v>
      </c>
      <c r="K4422" s="4">
        <v>0.0</v>
      </c>
      <c r="L4422" s="4">
        <v>0.0</v>
      </c>
      <c r="O4422" s="6">
        <f t="shared" si="2"/>
        <v>9</v>
      </c>
      <c r="P4422" s="3" t="s">
        <v>144</v>
      </c>
      <c r="Q4422" s="3" t="str">
        <f t="shared" si="3"/>
        <v>LC DINING TABLES</v>
      </c>
      <c r="R4422" s="3">
        <f t="shared" si="4"/>
        <v>11</v>
      </c>
      <c r="S4422" s="3">
        <f t="shared" si="5"/>
        <v>0</v>
      </c>
      <c r="T4422" s="7">
        <f t="shared" si="6"/>
        <v>9</v>
      </c>
      <c r="U4422" s="8"/>
      <c r="V4422" s="3">
        <f t="shared" si="7"/>
        <v>0</v>
      </c>
      <c r="W4422" s="3" t="s">
        <v>4101</v>
      </c>
      <c r="X4422" s="3">
        <v>1.0</v>
      </c>
      <c r="Y4422" s="3">
        <f t="array" ref="Y4422">ROUNDDOWN(INDEX($A:$O,MATCH(W4422,$A:$A,0),COLUMN(O$1))/X4422,0)</f>
        <v>12</v>
      </c>
      <c r="Z4422" s="3">
        <f t="array" ref="Z4422">ROUNDDOWN(INDEX($A:$J,MATCH(W4422,$A:$A,0),COLUMN(H$1))/X4422,0)+Y4422</f>
        <v>12</v>
      </c>
      <c r="AA4422" s="5" t="str">
        <f>IFERROR(__xludf.DUMMYFUNCTION("SINGLE(XLOOKUP(W4422,A:A,M:M))"),"")</f>
        <v/>
      </c>
      <c r="AB4422" s="3">
        <f t="array" ref="AB4422">ROUNDDOWN(INDEX($A:$N,MATCH(W4422,$A:$A,0),COLUMN(N$1))/X4422,0)+Z4422</f>
        <v>12</v>
      </c>
      <c r="AC4422" s="3" t="str">
        <f t="array" ref="AC4422">INDEX($A:$P,MATCH(W4422,$A:$A,0),COLUMN(P$1))</f>
        <v>LC DINING TABLES</v>
      </c>
      <c r="AD4422" s="3" t="s">
        <v>4431</v>
      </c>
      <c r="AE4422" s="3">
        <v>4.0</v>
      </c>
      <c r="AF4422" s="3">
        <f t="array" ref="AF4422">ROUNDDOWN(INDEX($A:$O,MATCH(AD4422,$A:$A,0),COLUMN(O$1))/AE4422,0)</f>
        <v>11</v>
      </c>
      <c r="AG4422" s="3">
        <f t="array" ref="AG4422">ROUNDDOWN(INDEX($A:$J,MATCH(AD4422,$A:$A,0),COLUMN(H$1))/AE4422,0)+AF4422</f>
        <v>11</v>
      </c>
      <c r="AH4422" s="5" t="str">
        <f>IFERROR(__xludf.DUMMYFUNCTION("SINGLE(XLOOKUP(AD4422,A:A,M:M))"),"")</f>
        <v/>
      </c>
      <c r="AI4422" s="3">
        <f t="array" ref="AI4422">ROUNDDOWN(INDEX($A:$N,MATCH(AD4422,$A:$A,0),COLUMN(N$1))/AE4422,0)+AG4422</f>
        <v>11</v>
      </c>
      <c r="AJ4422" s="3" t="str">
        <f t="array" ref="AJ4422">INDEX($A:$P,MATCH(AD4422,$A:$A,0),COLUMN(P$1))</f>
        <v>LC DINING CHAIRS</v>
      </c>
      <c r="AO4422" s="5"/>
      <c r="AV4422" s="5"/>
    </row>
    <row r="4423" ht="15.75" customHeight="1">
      <c r="A4423" s="3" t="s">
        <v>4647</v>
      </c>
      <c r="B4423" s="4" t="s">
        <v>4647</v>
      </c>
      <c r="D4423" s="3" t="s">
        <v>101</v>
      </c>
      <c r="G4423" s="4">
        <v>0.0</v>
      </c>
      <c r="I4423" s="4">
        <v>0.0</v>
      </c>
      <c r="J4423" s="4">
        <v>10.0</v>
      </c>
      <c r="K4423" s="4">
        <v>0.0</v>
      </c>
      <c r="L4423" s="4">
        <v>0.0</v>
      </c>
      <c r="O4423" s="6">
        <f t="shared" si="2"/>
        <v>10</v>
      </c>
      <c r="P4423" s="3" t="s">
        <v>144</v>
      </c>
      <c r="Q4423" s="3" t="str">
        <f t="shared" si="3"/>
        <v>LC DINING TABLES</v>
      </c>
      <c r="R4423" s="3">
        <f t="shared" si="4"/>
        <v>12</v>
      </c>
      <c r="S4423" s="3">
        <f t="shared" si="5"/>
        <v>0</v>
      </c>
      <c r="T4423" s="7">
        <f t="shared" si="6"/>
        <v>10</v>
      </c>
      <c r="U4423" s="8"/>
      <c r="V4423" s="3">
        <f t="shared" si="7"/>
        <v>0</v>
      </c>
      <c r="W4423" s="3" t="s">
        <v>4101</v>
      </c>
      <c r="X4423" s="3">
        <v>1.0</v>
      </c>
      <c r="Y4423" s="3">
        <f t="array" ref="Y4423">ROUNDDOWN(INDEX($A:$O,MATCH(W4423,$A:$A,0),COLUMN(O$1))/X4423,0)</f>
        <v>12</v>
      </c>
      <c r="Z4423" s="3">
        <f t="array" ref="Z4423">ROUNDDOWN(INDEX($A:$J,MATCH(W4423,$A:$A,0),COLUMN(H$1))/X4423,0)+Y4423</f>
        <v>12</v>
      </c>
      <c r="AA4423" s="5" t="str">
        <f>IFERROR(__xludf.DUMMYFUNCTION("SINGLE(XLOOKUP(W4423,A:A,M:M))"),"")</f>
        <v/>
      </c>
      <c r="AB4423" s="3">
        <f t="array" ref="AB4423">ROUNDDOWN(INDEX($A:$N,MATCH(W4423,$A:$A,0),COLUMN(N$1))/X4423,0)+Z4423</f>
        <v>12</v>
      </c>
      <c r="AC4423" s="3" t="str">
        <f t="array" ref="AC4423">INDEX($A:$P,MATCH(W4423,$A:$A,0),COLUMN(P$1))</f>
        <v>LC DINING TABLES</v>
      </c>
      <c r="AD4423" s="3" t="s">
        <v>4432</v>
      </c>
      <c r="AE4423" s="3">
        <v>4.0</v>
      </c>
      <c r="AF4423" s="3">
        <f t="array" ref="AF4423">ROUNDDOWN(INDEX($A:$O,MATCH(AD4423,$A:$A,0),COLUMN(O$1))/AE4423,0)</f>
        <v>12</v>
      </c>
      <c r="AG4423" s="3">
        <f t="array" ref="AG4423">ROUNDDOWN(INDEX($A:$J,MATCH(AD4423,$A:$A,0),COLUMN(H$1))/AE4423,0)+AF4423</f>
        <v>12</v>
      </c>
      <c r="AH4423" s="5" t="str">
        <f>IFERROR(__xludf.DUMMYFUNCTION("SINGLE(XLOOKUP(AD4423,A:A,M:M))"),"")</f>
        <v/>
      </c>
      <c r="AI4423" s="3">
        <f t="array" ref="AI4423">ROUNDDOWN(INDEX($A:$N,MATCH(AD4423,$A:$A,0),COLUMN(N$1))/AE4423,0)+AG4423</f>
        <v>12</v>
      </c>
      <c r="AJ4423" s="3" t="str">
        <f t="array" ref="AJ4423">INDEX($A:$P,MATCH(AD4423,$A:$A,0),COLUMN(P$1))</f>
        <v>LC DINING CHAIRS</v>
      </c>
      <c r="AO4423" s="5"/>
      <c r="AV4423" s="5"/>
    </row>
    <row r="4424" ht="15.75" customHeight="1">
      <c r="A4424" s="3" t="s">
        <v>4648</v>
      </c>
      <c r="B4424" s="4" t="s">
        <v>4648</v>
      </c>
      <c r="D4424" s="3" t="s">
        <v>101</v>
      </c>
      <c r="G4424" s="4">
        <v>0.0</v>
      </c>
      <c r="I4424" s="4">
        <v>0.0</v>
      </c>
      <c r="J4424" s="4">
        <v>6.0</v>
      </c>
      <c r="K4424" s="4">
        <v>0.0</v>
      </c>
      <c r="L4424" s="4">
        <v>0.0</v>
      </c>
      <c r="O4424" s="6">
        <f t="shared" si="2"/>
        <v>6</v>
      </c>
      <c r="P4424" s="3" t="s">
        <v>144</v>
      </c>
      <c r="Q4424" s="3" t="str">
        <f t="shared" si="3"/>
        <v>LC DINING TABLES</v>
      </c>
      <c r="R4424" s="3">
        <f t="shared" si="4"/>
        <v>7</v>
      </c>
      <c r="S4424" s="3">
        <f t="shared" si="5"/>
        <v>0</v>
      </c>
      <c r="T4424" s="7">
        <f t="shared" si="6"/>
        <v>6</v>
      </c>
      <c r="U4424" s="8"/>
      <c r="V4424" s="3">
        <f t="shared" si="7"/>
        <v>0</v>
      </c>
      <c r="W4424" s="3" t="s">
        <v>4101</v>
      </c>
      <c r="X4424" s="3">
        <v>1.0</v>
      </c>
      <c r="Y4424" s="3">
        <f t="array" ref="Y4424">ROUNDDOWN(INDEX($A:$O,MATCH(W4424,$A:$A,0),COLUMN(O$1))/X4424,0)</f>
        <v>12</v>
      </c>
      <c r="Z4424" s="3">
        <f t="array" ref="Z4424">ROUNDDOWN(INDEX($A:$J,MATCH(W4424,$A:$A,0),COLUMN(H$1))/X4424,0)+Y4424</f>
        <v>12</v>
      </c>
      <c r="AA4424" s="5" t="str">
        <f>IFERROR(__xludf.DUMMYFUNCTION("SINGLE(XLOOKUP(W4424,A:A,M:M))"),"")</f>
        <v/>
      </c>
      <c r="AB4424" s="3">
        <f t="array" ref="AB4424">ROUNDDOWN(INDEX($A:$N,MATCH(W4424,$A:$A,0),COLUMN(N$1))/X4424,0)+Z4424</f>
        <v>12</v>
      </c>
      <c r="AC4424" s="3" t="str">
        <f t="array" ref="AC4424">INDEX($A:$P,MATCH(W4424,$A:$A,0),COLUMN(P$1))</f>
        <v>LC DINING TABLES</v>
      </c>
      <c r="AD4424" s="3" t="s">
        <v>4431</v>
      </c>
      <c r="AE4424" s="3">
        <v>6.0</v>
      </c>
      <c r="AF4424" s="3">
        <f t="array" ref="AF4424">ROUNDDOWN(INDEX($A:$O,MATCH(AD4424,$A:$A,0),COLUMN(O$1))/AE4424,0)</f>
        <v>7</v>
      </c>
      <c r="AG4424" s="3">
        <f t="array" ref="AG4424">ROUNDDOWN(INDEX($A:$J,MATCH(AD4424,$A:$A,0),COLUMN(H$1))/AE4424,0)+AF4424</f>
        <v>7</v>
      </c>
      <c r="AH4424" s="5" t="str">
        <f>IFERROR(__xludf.DUMMYFUNCTION("SINGLE(XLOOKUP(AD4424,A:A,M:M))"),"")</f>
        <v/>
      </c>
      <c r="AI4424" s="3">
        <f t="array" ref="AI4424">ROUNDDOWN(INDEX($A:$N,MATCH(AD4424,$A:$A,0),COLUMN(N$1))/AE4424,0)+AG4424</f>
        <v>7</v>
      </c>
      <c r="AJ4424" s="3" t="str">
        <f t="array" ref="AJ4424">INDEX($A:$P,MATCH(AD4424,$A:$A,0),COLUMN(P$1))</f>
        <v>LC DINING CHAIRS</v>
      </c>
      <c r="AO4424" s="5"/>
      <c r="AV4424" s="5"/>
    </row>
    <row r="4425" ht="15.75" customHeight="1">
      <c r="A4425" s="3" t="s">
        <v>4649</v>
      </c>
      <c r="B4425" s="4" t="s">
        <v>4649</v>
      </c>
      <c r="D4425" s="3" t="s">
        <v>101</v>
      </c>
      <c r="G4425" s="4">
        <v>0.0</v>
      </c>
      <c r="I4425" s="4">
        <v>0.0</v>
      </c>
      <c r="J4425" s="4">
        <v>6.0</v>
      </c>
      <c r="K4425" s="4">
        <v>0.0</v>
      </c>
      <c r="L4425" s="4">
        <v>0.0</v>
      </c>
      <c r="O4425" s="6">
        <f t="shared" si="2"/>
        <v>6</v>
      </c>
      <c r="P4425" s="3" t="s">
        <v>144</v>
      </c>
      <c r="Q4425" s="3" t="str">
        <f t="shared" si="3"/>
        <v>LC DINING TABLES</v>
      </c>
      <c r="R4425" s="3">
        <f t="shared" si="4"/>
        <v>8</v>
      </c>
      <c r="S4425" s="3">
        <f t="shared" si="5"/>
        <v>0</v>
      </c>
      <c r="T4425" s="7">
        <f t="shared" si="6"/>
        <v>6</v>
      </c>
      <c r="U4425" s="8"/>
      <c r="V4425" s="3">
        <f t="shared" si="7"/>
        <v>0</v>
      </c>
      <c r="W4425" s="3" t="s">
        <v>4101</v>
      </c>
      <c r="X4425" s="3">
        <v>1.0</v>
      </c>
      <c r="Y4425" s="3">
        <f t="array" ref="Y4425">ROUNDDOWN(INDEX($A:$O,MATCH(W4425,$A:$A,0),COLUMN(O$1))/X4425,0)</f>
        <v>12</v>
      </c>
      <c r="Z4425" s="3">
        <f t="array" ref="Z4425">ROUNDDOWN(INDEX($A:$J,MATCH(W4425,$A:$A,0),COLUMN(H$1))/X4425,0)+Y4425</f>
        <v>12</v>
      </c>
      <c r="AA4425" s="5" t="str">
        <f>IFERROR(__xludf.DUMMYFUNCTION("SINGLE(XLOOKUP(W4425,A:A,M:M))"),"")</f>
        <v/>
      </c>
      <c r="AB4425" s="3">
        <f t="array" ref="AB4425">ROUNDDOWN(INDEX($A:$N,MATCH(W4425,$A:$A,0),COLUMN(N$1))/X4425,0)+Z4425</f>
        <v>12</v>
      </c>
      <c r="AC4425" s="3" t="str">
        <f t="array" ref="AC4425">INDEX($A:$P,MATCH(W4425,$A:$A,0),COLUMN(P$1))</f>
        <v>LC DINING TABLES</v>
      </c>
      <c r="AD4425" s="3" t="s">
        <v>4432</v>
      </c>
      <c r="AE4425" s="3">
        <v>6.0</v>
      </c>
      <c r="AF4425" s="3">
        <f t="array" ref="AF4425">ROUNDDOWN(INDEX($A:$O,MATCH(AD4425,$A:$A,0),COLUMN(O$1))/AE4425,0)</f>
        <v>8</v>
      </c>
      <c r="AG4425" s="3">
        <f t="array" ref="AG4425">ROUNDDOWN(INDEX($A:$J,MATCH(AD4425,$A:$A,0),COLUMN(H$1))/AE4425,0)+AF4425</f>
        <v>8</v>
      </c>
      <c r="AH4425" s="5" t="str">
        <f>IFERROR(__xludf.DUMMYFUNCTION("SINGLE(XLOOKUP(AD4425,A:A,M:M))"),"")</f>
        <v/>
      </c>
      <c r="AI4425" s="3">
        <f t="array" ref="AI4425">ROUNDDOWN(INDEX($A:$N,MATCH(AD4425,$A:$A,0),COLUMN(N$1))/AE4425,0)+AG4425</f>
        <v>8</v>
      </c>
      <c r="AJ4425" s="3" t="str">
        <f t="array" ref="AJ4425">INDEX($A:$P,MATCH(AD4425,$A:$A,0),COLUMN(P$1))</f>
        <v>LC DINING CHAIRS</v>
      </c>
      <c r="AO4425" s="5"/>
      <c r="AV4425" s="5"/>
    </row>
    <row r="4426" ht="15.75" customHeight="1">
      <c r="A4426" s="3" t="s">
        <v>4650</v>
      </c>
      <c r="B4426" s="4" t="s">
        <v>4650</v>
      </c>
      <c r="D4426" s="3" t="s">
        <v>101</v>
      </c>
      <c r="G4426" s="4">
        <v>0.0</v>
      </c>
      <c r="I4426" s="4">
        <v>0.0</v>
      </c>
      <c r="J4426" s="4">
        <v>8.0</v>
      </c>
      <c r="K4426" s="4">
        <v>0.0</v>
      </c>
      <c r="L4426" s="4">
        <v>0.0</v>
      </c>
      <c r="O4426" s="6">
        <f t="shared" si="2"/>
        <v>8</v>
      </c>
      <c r="P4426" s="3" t="s">
        <v>144</v>
      </c>
      <c r="Q4426" s="3" t="str">
        <f t="shared" si="3"/>
        <v>LC DINING TABLES</v>
      </c>
      <c r="R4426" s="3">
        <f t="shared" si="4"/>
        <v>11</v>
      </c>
      <c r="S4426" s="3">
        <f t="shared" si="5"/>
        <v>0</v>
      </c>
      <c r="T4426" s="7">
        <f t="shared" si="6"/>
        <v>8</v>
      </c>
      <c r="U4426" s="8"/>
      <c r="V4426" s="3">
        <f t="shared" si="7"/>
        <v>0</v>
      </c>
      <c r="W4426" s="3" t="s">
        <v>4101</v>
      </c>
      <c r="X4426" s="3">
        <v>1.0</v>
      </c>
      <c r="Y4426" s="3">
        <f t="array" ref="Y4426">ROUNDDOWN(INDEX($A:$O,MATCH(W4426,$A:$A,0),COLUMN(O$1))/X4426,0)</f>
        <v>12</v>
      </c>
      <c r="Z4426" s="3">
        <f t="array" ref="Z4426">ROUNDDOWN(INDEX($A:$J,MATCH(W4426,$A:$A,0),COLUMN(H$1))/X4426,0)+Y4426</f>
        <v>12</v>
      </c>
      <c r="AA4426" s="5" t="str">
        <f>IFERROR(__xludf.DUMMYFUNCTION("SINGLE(XLOOKUP(W4426,A:A,M:M))"),"")</f>
        <v/>
      </c>
      <c r="AB4426" s="3">
        <f t="array" ref="AB4426">ROUNDDOWN(INDEX($A:$N,MATCH(W4426,$A:$A,0),COLUMN(N$1))/X4426,0)+Z4426</f>
        <v>12</v>
      </c>
      <c r="AC4426" s="3" t="str">
        <f t="array" ref="AC4426">INDEX($A:$P,MATCH(W4426,$A:$A,0),COLUMN(P$1))</f>
        <v>LC DINING TABLES</v>
      </c>
      <c r="AD4426" s="3" t="s">
        <v>4489</v>
      </c>
      <c r="AE4426" s="3">
        <v>4.0</v>
      </c>
      <c r="AF4426" s="3">
        <f t="array" ref="AF4426">ROUNDDOWN(INDEX($A:$O,MATCH(AD4426,$A:$A,0),COLUMN(O$1))/AE4426,0)</f>
        <v>11</v>
      </c>
      <c r="AG4426" s="3">
        <f t="array" ref="AG4426">ROUNDDOWN(INDEX($A:$J,MATCH(AD4426,$A:$A,0),COLUMN(H$1))/AE4426,0)+AF4426</f>
        <v>11</v>
      </c>
      <c r="AH4426" s="5" t="str">
        <f>IFERROR(__xludf.DUMMYFUNCTION("SINGLE(XLOOKUP(AD4426,A:A,M:M))"),"")</f>
        <v/>
      </c>
      <c r="AI4426" s="3">
        <f t="array" ref="AI4426">ROUNDDOWN(INDEX($A:$N,MATCH(AD4426,$A:$A,0),COLUMN(N$1))/AE4426,0)+AG4426</f>
        <v>11</v>
      </c>
      <c r="AJ4426" s="3" t="str">
        <f t="array" ref="AJ4426">INDEX($A:$P,MATCH(AD4426,$A:$A,0),COLUMN(P$1))</f>
        <v>LC DINING CHAIRS</v>
      </c>
      <c r="AO4426" s="5"/>
      <c r="AV4426" s="5"/>
    </row>
    <row r="4427" ht="15.75" customHeight="1">
      <c r="A4427" s="3" t="s">
        <v>4651</v>
      </c>
      <c r="B4427" s="4" t="s">
        <v>4651</v>
      </c>
      <c r="D4427" s="3" t="s">
        <v>101</v>
      </c>
      <c r="G4427" s="4">
        <v>0.0</v>
      </c>
      <c r="I4427" s="4">
        <v>0.0</v>
      </c>
      <c r="J4427" s="4">
        <v>5.0</v>
      </c>
      <c r="K4427" s="4">
        <v>0.0</v>
      </c>
      <c r="L4427" s="4">
        <v>0.0</v>
      </c>
      <c r="O4427" s="6">
        <f t="shared" si="2"/>
        <v>5</v>
      </c>
      <c r="P4427" s="3" t="s">
        <v>144</v>
      </c>
      <c r="Q4427" s="3" t="str">
        <f t="shared" si="3"/>
        <v>LC DINING TABLES</v>
      </c>
      <c r="R4427" s="3">
        <f t="shared" si="4"/>
        <v>7</v>
      </c>
      <c r="S4427" s="3">
        <f t="shared" si="5"/>
        <v>0</v>
      </c>
      <c r="T4427" s="7">
        <f t="shared" si="6"/>
        <v>5</v>
      </c>
      <c r="U4427" s="8"/>
      <c r="V4427" s="3">
        <f t="shared" si="7"/>
        <v>0</v>
      </c>
      <c r="W4427" s="3" t="s">
        <v>4101</v>
      </c>
      <c r="X4427" s="3">
        <v>1.0</v>
      </c>
      <c r="Y4427" s="3">
        <f t="array" ref="Y4427">ROUNDDOWN(INDEX($A:$O,MATCH(W4427,$A:$A,0),COLUMN(O$1))/X4427,0)</f>
        <v>12</v>
      </c>
      <c r="Z4427" s="3">
        <f t="array" ref="Z4427">ROUNDDOWN(INDEX($A:$J,MATCH(W4427,$A:$A,0),COLUMN(H$1))/X4427,0)+Y4427</f>
        <v>12</v>
      </c>
      <c r="AA4427" s="5" t="str">
        <f>IFERROR(__xludf.DUMMYFUNCTION("SINGLE(XLOOKUP(W4427,A:A,M:M))"),"")</f>
        <v/>
      </c>
      <c r="AB4427" s="3">
        <f t="array" ref="AB4427">ROUNDDOWN(INDEX($A:$N,MATCH(W4427,$A:$A,0),COLUMN(N$1))/X4427,0)+Z4427</f>
        <v>12</v>
      </c>
      <c r="AC4427" s="3" t="str">
        <f t="array" ref="AC4427">INDEX($A:$P,MATCH(W4427,$A:$A,0),COLUMN(P$1))</f>
        <v>LC DINING TABLES</v>
      </c>
      <c r="AD4427" s="3" t="s">
        <v>4489</v>
      </c>
      <c r="AE4427" s="3">
        <v>6.0</v>
      </c>
      <c r="AF4427" s="3">
        <f t="array" ref="AF4427">ROUNDDOWN(INDEX($A:$O,MATCH(AD4427,$A:$A,0),COLUMN(O$1))/AE4427,0)</f>
        <v>7</v>
      </c>
      <c r="AG4427" s="3">
        <f t="array" ref="AG4427">ROUNDDOWN(INDEX($A:$J,MATCH(AD4427,$A:$A,0),COLUMN(H$1))/AE4427,0)+AF4427</f>
        <v>7</v>
      </c>
      <c r="AH4427" s="5" t="str">
        <f>IFERROR(__xludf.DUMMYFUNCTION("SINGLE(XLOOKUP(AD4427,A:A,M:M))"),"")</f>
        <v/>
      </c>
      <c r="AI4427" s="3">
        <f t="array" ref="AI4427">ROUNDDOWN(INDEX($A:$N,MATCH(AD4427,$A:$A,0),COLUMN(N$1))/AE4427,0)+AG4427</f>
        <v>7</v>
      </c>
      <c r="AJ4427" s="3" t="str">
        <f t="array" ref="AJ4427">INDEX($A:$P,MATCH(AD4427,$A:$A,0),COLUMN(P$1))</f>
        <v>LC DINING CHAIRS</v>
      </c>
      <c r="AO4427" s="5"/>
      <c r="AV4427" s="5"/>
    </row>
    <row r="4428" ht="15.75" customHeight="1">
      <c r="A4428" s="3" t="s">
        <v>4652</v>
      </c>
      <c r="B4428" s="4" t="s">
        <v>4652</v>
      </c>
      <c r="D4428" s="3" t="s">
        <v>101</v>
      </c>
      <c r="G4428" s="4">
        <v>0.0</v>
      </c>
      <c r="I4428" s="4">
        <v>0.0</v>
      </c>
      <c r="J4428" s="4">
        <v>9.0</v>
      </c>
      <c r="K4428" s="4">
        <v>0.0</v>
      </c>
      <c r="L4428" s="4">
        <v>0.0</v>
      </c>
      <c r="O4428" s="6">
        <f t="shared" si="2"/>
        <v>9</v>
      </c>
      <c r="P4428" s="3" t="s">
        <v>144</v>
      </c>
      <c r="Q4428" s="3" t="str">
        <f t="shared" si="3"/>
        <v>LC DINING TABLES</v>
      </c>
      <c r="R4428" s="3">
        <f t="shared" si="4"/>
        <v>11</v>
      </c>
      <c r="S4428" s="3">
        <f t="shared" si="5"/>
        <v>0</v>
      </c>
      <c r="T4428" s="7">
        <f t="shared" si="6"/>
        <v>9</v>
      </c>
      <c r="U4428" s="8"/>
      <c r="V4428" s="3">
        <f t="shared" si="7"/>
        <v>0</v>
      </c>
      <c r="W4428" s="3" t="s">
        <v>4101</v>
      </c>
      <c r="X4428" s="3">
        <v>1.0</v>
      </c>
      <c r="Y4428" s="3">
        <f t="array" ref="Y4428">ROUNDDOWN(INDEX($A:$O,MATCH(W4428,$A:$A,0),COLUMN(O$1))/X4428,0)</f>
        <v>12</v>
      </c>
      <c r="Z4428" s="3">
        <f t="array" ref="Z4428">ROUNDDOWN(INDEX($A:$J,MATCH(W4428,$A:$A,0),COLUMN(H$1))/X4428,0)+Y4428</f>
        <v>12</v>
      </c>
      <c r="AA4428" s="5" t="str">
        <f>IFERROR(__xludf.DUMMYFUNCTION("SINGLE(XLOOKUP(W4428,A:A,M:M))"),"")</f>
        <v/>
      </c>
      <c r="AB4428" s="3">
        <f t="array" ref="AB4428">ROUNDDOWN(INDEX($A:$N,MATCH(W4428,$A:$A,0),COLUMN(N$1))/X4428,0)+Z4428</f>
        <v>12</v>
      </c>
      <c r="AC4428" s="3" t="str">
        <f t="array" ref="AC4428">INDEX($A:$P,MATCH(W4428,$A:$A,0),COLUMN(P$1))</f>
        <v>LC DINING TABLES</v>
      </c>
      <c r="AD4428" s="3" t="s">
        <v>4570</v>
      </c>
      <c r="AE4428" s="3">
        <v>4.0</v>
      </c>
      <c r="AF4428" s="3">
        <f t="array" ref="AF4428">ROUNDDOWN(INDEX($A:$O,MATCH(AD4428,$A:$A,0),COLUMN(O$1))/AE4428,0)</f>
        <v>11</v>
      </c>
      <c r="AG4428" s="3">
        <f t="array" ref="AG4428">ROUNDDOWN(INDEX($A:$J,MATCH(AD4428,$A:$A,0),COLUMN(H$1))/AE4428,0)+AF4428</f>
        <v>11</v>
      </c>
      <c r="AH4428" s="5" t="str">
        <f>IFERROR(__xludf.DUMMYFUNCTION("SINGLE(XLOOKUP(AD4428,A:A,M:M))"),"")</f>
        <v/>
      </c>
      <c r="AI4428" s="3">
        <f t="array" ref="AI4428">ROUNDDOWN(INDEX($A:$N,MATCH(AD4428,$A:$A,0),COLUMN(N$1))/AE4428,0)+AG4428</f>
        <v>11</v>
      </c>
      <c r="AJ4428" s="3" t="str">
        <f t="array" ref="AJ4428">INDEX($A:$P,MATCH(AD4428,$A:$A,0),COLUMN(P$1))</f>
        <v>LC DINING CHAIRS</v>
      </c>
      <c r="AO4428" s="5"/>
      <c r="AV4428" s="5"/>
    </row>
    <row r="4429" ht="15.75" customHeight="1">
      <c r="A4429" s="3" t="s">
        <v>4653</v>
      </c>
      <c r="B4429" s="4" t="s">
        <v>4653</v>
      </c>
      <c r="D4429" s="3" t="s">
        <v>101</v>
      </c>
      <c r="G4429" s="4">
        <v>0.0</v>
      </c>
      <c r="I4429" s="4">
        <v>0.0</v>
      </c>
      <c r="J4429" s="4">
        <v>5.0</v>
      </c>
      <c r="K4429" s="4">
        <v>0.0</v>
      </c>
      <c r="L4429" s="4">
        <v>0.0</v>
      </c>
      <c r="O4429" s="6">
        <f t="shared" si="2"/>
        <v>5</v>
      </c>
      <c r="P4429" s="3" t="s">
        <v>144</v>
      </c>
      <c r="Q4429" s="3" t="str">
        <f t="shared" si="3"/>
        <v>LC DINING TABLES</v>
      </c>
      <c r="R4429" s="3">
        <f t="shared" si="4"/>
        <v>7</v>
      </c>
      <c r="S4429" s="3">
        <f t="shared" si="5"/>
        <v>0</v>
      </c>
      <c r="T4429" s="7">
        <f t="shared" si="6"/>
        <v>5</v>
      </c>
      <c r="U4429" s="8"/>
      <c r="V4429" s="3">
        <f t="shared" si="7"/>
        <v>0</v>
      </c>
      <c r="W4429" s="3" t="s">
        <v>4101</v>
      </c>
      <c r="X4429" s="3">
        <v>1.0</v>
      </c>
      <c r="Y4429" s="3">
        <f t="array" ref="Y4429">ROUNDDOWN(INDEX($A:$O,MATCH(W4429,$A:$A,0),COLUMN(O$1))/X4429,0)</f>
        <v>12</v>
      </c>
      <c r="Z4429" s="3">
        <f t="array" ref="Z4429">ROUNDDOWN(INDEX($A:$J,MATCH(W4429,$A:$A,0),COLUMN(H$1))/X4429,0)+Y4429</f>
        <v>12</v>
      </c>
      <c r="AA4429" s="5" t="str">
        <f>IFERROR(__xludf.DUMMYFUNCTION("SINGLE(XLOOKUP(W4429,A:A,M:M))"),"")</f>
        <v/>
      </c>
      <c r="AB4429" s="3">
        <f t="array" ref="AB4429">ROUNDDOWN(INDEX($A:$N,MATCH(W4429,$A:$A,0),COLUMN(N$1))/X4429,0)+Z4429</f>
        <v>12</v>
      </c>
      <c r="AC4429" s="3" t="str">
        <f t="array" ref="AC4429">INDEX($A:$P,MATCH(W4429,$A:$A,0),COLUMN(P$1))</f>
        <v>LC DINING TABLES</v>
      </c>
      <c r="AD4429" s="3" t="s">
        <v>4570</v>
      </c>
      <c r="AE4429" s="3">
        <v>6.0</v>
      </c>
      <c r="AF4429" s="3">
        <f t="array" ref="AF4429">ROUNDDOWN(INDEX($A:$O,MATCH(AD4429,$A:$A,0),COLUMN(O$1))/AE4429,0)</f>
        <v>7</v>
      </c>
      <c r="AG4429" s="3">
        <f t="array" ref="AG4429">ROUNDDOWN(INDEX($A:$J,MATCH(AD4429,$A:$A,0),COLUMN(H$1))/AE4429,0)+AF4429</f>
        <v>7</v>
      </c>
      <c r="AH4429" s="5" t="str">
        <f>IFERROR(__xludf.DUMMYFUNCTION("SINGLE(XLOOKUP(AD4429,A:A,M:M))"),"")</f>
        <v/>
      </c>
      <c r="AI4429" s="3">
        <f t="array" ref="AI4429">ROUNDDOWN(INDEX($A:$N,MATCH(AD4429,$A:$A,0),COLUMN(N$1))/AE4429,0)+AG4429</f>
        <v>7</v>
      </c>
      <c r="AJ4429" s="3" t="str">
        <f t="array" ref="AJ4429">INDEX($A:$P,MATCH(AD4429,$A:$A,0),COLUMN(P$1))</f>
        <v>LC DINING CHAIRS</v>
      </c>
      <c r="AO4429" s="5"/>
      <c r="AV4429" s="5"/>
    </row>
    <row r="4430" ht="15.75" customHeight="1">
      <c r="A4430" s="3" t="s">
        <v>4654</v>
      </c>
      <c r="B4430" s="4" t="s">
        <v>4654</v>
      </c>
      <c r="D4430" s="3" t="s">
        <v>101</v>
      </c>
      <c r="G4430" s="4">
        <v>0.0</v>
      </c>
      <c r="I4430" s="4">
        <v>0.0</v>
      </c>
      <c r="J4430" s="4">
        <v>15.0</v>
      </c>
      <c r="K4430" s="4">
        <v>0.0</v>
      </c>
      <c r="L4430" s="4">
        <v>0.0</v>
      </c>
      <c r="O4430" s="6">
        <f t="shared" si="2"/>
        <v>15</v>
      </c>
      <c r="P4430" s="3" t="s">
        <v>1894</v>
      </c>
      <c r="Q4430" s="3" t="str">
        <f t="shared" si="3"/>
        <v>LC BEDROOM</v>
      </c>
      <c r="R4430" s="3">
        <f t="shared" si="4"/>
        <v>15</v>
      </c>
      <c r="S4430" s="3">
        <f t="shared" si="5"/>
        <v>0</v>
      </c>
      <c r="T4430" s="7">
        <f t="shared" si="6"/>
        <v>15</v>
      </c>
      <c r="U4430" s="8"/>
      <c r="V4430" s="3">
        <f t="shared" si="7"/>
        <v>0</v>
      </c>
      <c r="W4430" s="3" t="s">
        <v>4137</v>
      </c>
      <c r="X4430" s="3">
        <v>2.0</v>
      </c>
      <c r="Y4430" s="3">
        <f t="array" ref="Y4430">ROUNDDOWN(INDEX($A:$O,MATCH(W4430,$A:$A,0),COLUMN(O$1))/X4430,0)</f>
        <v>30</v>
      </c>
      <c r="Z4430" s="3">
        <f t="array" ref="Z4430">ROUNDDOWN(INDEX($A:$J,MATCH(W4430,$A:$A,0),COLUMN(H$1))/X4430,0)+Y4430</f>
        <v>30</v>
      </c>
      <c r="AA4430" s="5" t="str">
        <f>IFERROR(__xludf.DUMMYFUNCTION("SINGLE(XLOOKUP(W4430,A:A,M:M))"),"")</f>
        <v/>
      </c>
      <c r="AB4430" s="3">
        <f t="array" ref="AB4430">ROUNDDOWN(INDEX($A:$N,MATCH(W4430,$A:$A,0),COLUMN(N$1))/X4430,0)+Z4430</f>
        <v>30</v>
      </c>
      <c r="AC4430" s="3" t="str">
        <f t="array" ref="AC4430">INDEX($A:$P,MATCH(W4430,$A:$A,0),COLUMN(P$1))</f>
        <v>LC BEDROOM</v>
      </c>
      <c r="AD4430" s="3" t="s">
        <v>4119</v>
      </c>
      <c r="AE4430" s="3">
        <v>1.0</v>
      </c>
      <c r="AF4430" s="3">
        <f t="array" ref="AF4430">ROUNDDOWN(INDEX($A:$O,MATCH(AD4430,$A:$A,0),COLUMN(O$1))/AE4430,0)</f>
        <v>15</v>
      </c>
      <c r="AG4430" s="3">
        <f t="array" ref="AG4430">ROUNDDOWN(INDEX($A:$J,MATCH(AD4430,$A:$A,0),COLUMN(H$1))/AE4430,0)+AF4430</f>
        <v>15</v>
      </c>
      <c r="AH4430" s="5" t="str">
        <f>IFERROR(__xludf.DUMMYFUNCTION("SINGLE(XLOOKUP(AD4430,A:A,M:M))"),"")</f>
        <v/>
      </c>
      <c r="AI4430" s="3">
        <f t="array" ref="AI4430">ROUNDDOWN(INDEX($A:$N,MATCH(AD4430,$A:$A,0),COLUMN(N$1))/AE4430,0)+AG4430</f>
        <v>15</v>
      </c>
      <c r="AJ4430" s="3" t="str">
        <f t="array" ref="AJ4430">INDEX($A:$P,MATCH(AD4430,$A:$A,0),COLUMN(P$1))</f>
        <v>LC BEDROOM</v>
      </c>
      <c r="AO4430" s="5"/>
      <c r="AV4430" s="5"/>
    </row>
    <row r="4431" ht="15.75" customHeight="1">
      <c r="A4431" s="3" t="s">
        <v>4655</v>
      </c>
      <c r="B4431" s="4" t="s">
        <v>4655</v>
      </c>
      <c r="D4431" s="3" t="s">
        <v>101</v>
      </c>
      <c r="G4431" s="4">
        <v>0.0</v>
      </c>
      <c r="I4431" s="4">
        <v>0.0</v>
      </c>
      <c r="J4431" s="4">
        <v>15.0</v>
      </c>
      <c r="K4431" s="4">
        <v>0.0</v>
      </c>
      <c r="L4431" s="4">
        <v>0.0</v>
      </c>
      <c r="O4431" s="6">
        <f t="shared" si="2"/>
        <v>15</v>
      </c>
      <c r="P4431" s="3" t="s">
        <v>1894</v>
      </c>
      <c r="Q4431" s="3" t="str">
        <f t="shared" si="3"/>
        <v>LC BEDROOM</v>
      </c>
      <c r="R4431" s="3">
        <f t="shared" si="4"/>
        <v>15</v>
      </c>
      <c r="S4431" s="3">
        <f t="shared" si="5"/>
        <v>0</v>
      </c>
      <c r="T4431" s="7">
        <f t="shared" si="6"/>
        <v>15</v>
      </c>
      <c r="U4431" s="8"/>
      <c r="V4431" s="3">
        <f t="shared" si="7"/>
        <v>0</v>
      </c>
      <c r="W4431" s="3" t="s">
        <v>4137</v>
      </c>
      <c r="X4431" s="3">
        <v>2.0</v>
      </c>
      <c r="Y4431" s="3">
        <f t="array" ref="Y4431">ROUNDDOWN(INDEX($A:$O,MATCH(W4431,$A:$A,0),COLUMN(O$1))/X4431,0)</f>
        <v>30</v>
      </c>
      <c r="Z4431" s="3">
        <f t="array" ref="Z4431">ROUNDDOWN(INDEX($A:$J,MATCH(W4431,$A:$A,0),COLUMN(H$1))/X4431,0)+Y4431</f>
        <v>30</v>
      </c>
      <c r="AA4431" s="5" t="str">
        <f>IFERROR(__xludf.DUMMYFUNCTION("SINGLE(XLOOKUP(W4431,A:A,M:M))"),"")</f>
        <v/>
      </c>
      <c r="AB4431" s="3">
        <f t="array" ref="AB4431">ROUNDDOWN(INDEX($A:$N,MATCH(W4431,$A:$A,0),COLUMN(N$1))/X4431,0)+Z4431</f>
        <v>30</v>
      </c>
      <c r="AC4431" s="3" t="str">
        <f t="array" ref="AC4431">INDEX($A:$P,MATCH(W4431,$A:$A,0),COLUMN(P$1))</f>
        <v>LC BEDROOM</v>
      </c>
      <c r="AD4431" s="3" t="s">
        <v>3918</v>
      </c>
      <c r="AE4431" s="3">
        <v>1.0</v>
      </c>
      <c r="AF4431" s="3">
        <f t="array" ref="AF4431">ROUNDDOWN(INDEX($A:$O,MATCH(AD4431,$A:$A,0),COLUMN(O$1))/AE4431,0)</f>
        <v>29</v>
      </c>
      <c r="AG4431" s="3">
        <f t="array" ref="AG4431">ROUNDDOWN(INDEX($A:$J,MATCH(AD4431,$A:$A,0),COLUMN(H$1))/AE4431,0)+AF4431</f>
        <v>29</v>
      </c>
      <c r="AH4431" s="5" t="str">
        <f>IFERROR(__xludf.DUMMYFUNCTION("SINGLE(XLOOKUP(AD4431,A:A,M:M))"),"")</f>
        <v/>
      </c>
      <c r="AI4431" s="3">
        <f t="array" ref="AI4431">ROUNDDOWN(INDEX($A:$N,MATCH(AD4431,$A:$A,0),COLUMN(N$1))/AE4431,0)+AG4431</f>
        <v>29</v>
      </c>
      <c r="AJ4431" s="3" t="str">
        <f t="array" ref="AJ4431">INDEX($A:$P,MATCH(AD4431,$A:$A,0),COLUMN(P$1))</f>
        <v>LC BEDROOM</v>
      </c>
      <c r="AK4431" s="3" t="s">
        <v>4119</v>
      </c>
      <c r="AL4431" s="3">
        <v>1.0</v>
      </c>
      <c r="AM4431" s="3">
        <f t="array" ref="AM4431">ROUNDDOWN(INDEX($A:$O,MATCH(AK4431,$A:$A,0),COLUMN(O$1))/AL4431,0)</f>
        <v>15</v>
      </c>
      <c r="AN4431" s="3">
        <f t="array" ref="AN4431">ROUNDDOWN(INDEX($A:$J,MATCH(AK4431,$A:$A,0),COLUMN(H$1))/AL4431,0)+AM4431</f>
        <v>15</v>
      </c>
      <c r="AO4431" s="5" t="str">
        <f t="array" ref="AO4431">XLOOKUP(AK4431,$A:$A,$M:$M)</f>
        <v/>
      </c>
      <c r="AP4431" s="3">
        <f t="array" ref="AP4431">ROUNDDOWN(INDEX($A:$N,MATCH(AK4431,$A:$A,0),COLUMN(N$1))/AL4431,0)+AN4431</f>
        <v>15</v>
      </c>
      <c r="AQ4431" s="3" t="str">
        <f t="array" ref="AQ4431">INDEX($A:$P,MATCH(AK4431,$A:$A,0),COLUMN(P$1))</f>
        <v>LC BEDROOM</v>
      </c>
      <c r="AV4431" s="5"/>
    </row>
    <row r="4432" ht="15.75" customHeight="1">
      <c r="A4432" s="3" t="s">
        <v>4656</v>
      </c>
      <c r="B4432" s="4" t="s">
        <v>4656</v>
      </c>
      <c r="D4432" s="3" t="s">
        <v>101</v>
      </c>
      <c r="G4432" s="4">
        <v>0.0</v>
      </c>
      <c r="I4432" s="4">
        <v>0.0</v>
      </c>
      <c r="J4432" s="4">
        <v>15.0</v>
      </c>
      <c r="K4432" s="4">
        <v>0.0</v>
      </c>
      <c r="L4432" s="4">
        <v>0.0</v>
      </c>
      <c r="O4432" s="6">
        <f t="shared" si="2"/>
        <v>15</v>
      </c>
      <c r="P4432" s="3" t="s">
        <v>1894</v>
      </c>
      <c r="Q4432" s="3" t="str">
        <f t="shared" si="3"/>
        <v>LC BEDROOM</v>
      </c>
      <c r="R4432" s="3">
        <f t="shared" si="4"/>
        <v>15</v>
      </c>
      <c r="S4432" s="3">
        <f t="shared" si="5"/>
        <v>0</v>
      </c>
      <c r="T4432" s="7">
        <f t="shared" si="6"/>
        <v>15</v>
      </c>
      <c r="U4432" s="8"/>
      <c r="V4432" s="3">
        <f t="shared" si="7"/>
        <v>0</v>
      </c>
      <c r="W4432" s="3" t="s">
        <v>4137</v>
      </c>
      <c r="X4432" s="3">
        <v>2.0</v>
      </c>
      <c r="Y4432" s="3">
        <f t="array" ref="Y4432">ROUNDDOWN(INDEX($A:$O,MATCH(W4432,$A:$A,0),COLUMN(O$1))/X4432,0)</f>
        <v>30</v>
      </c>
      <c r="Z4432" s="3">
        <f t="array" ref="Z4432">ROUNDDOWN(INDEX($A:$J,MATCH(W4432,$A:$A,0),COLUMN(H$1))/X4432,0)+Y4432</f>
        <v>30</v>
      </c>
      <c r="AA4432" s="5" t="str">
        <f>IFERROR(__xludf.DUMMYFUNCTION("SINGLE(XLOOKUP(W4432,A:A,M:M))"),"")</f>
        <v/>
      </c>
      <c r="AB4432" s="3">
        <f t="array" ref="AB4432">ROUNDDOWN(INDEX($A:$N,MATCH(W4432,$A:$A,0),COLUMN(N$1))/X4432,0)+Z4432</f>
        <v>30</v>
      </c>
      <c r="AC4432" s="3" t="str">
        <f t="array" ref="AC4432">INDEX($A:$P,MATCH(W4432,$A:$A,0),COLUMN(P$1))</f>
        <v>LC BEDROOM</v>
      </c>
      <c r="AD4432" s="3" t="s">
        <v>4127</v>
      </c>
      <c r="AE4432" s="3">
        <v>1.0</v>
      </c>
      <c r="AF4432" s="3">
        <f t="array" ref="AF4432">ROUNDDOWN(INDEX($A:$O,MATCH(AD4432,$A:$A,0),COLUMN(O$1))/AE4432,0)</f>
        <v>15</v>
      </c>
      <c r="AG4432" s="3">
        <f t="array" ref="AG4432">ROUNDDOWN(INDEX($A:$J,MATCH(AD4432,$A:$A,0),COLUMN(H$1))/AE4432,0)+AF4432</f>
        <v>15</v>
      </c>
      <c r="AH4432" s="5" t="str">
        <f>IFERROR(__xludf.DUMMYFUNCTION("SINGLE(XLOOKUP(AD4432,A:A,M:M))"),"")</f>
        <v/>
      </c>
      <c r="AI4432" s="3">
        <f t="array" ref="AI4432">ROUNDDOWN(INDEX($A:$N,MATCH(AD4432,$A:$A,0),COLUMN(N$1))/AE4432,0)+AG4432</f>
        <v>15</v>
      </c>
      <c r="AJ4432" s="3" t="str">
        <f t="array" ref="AJ4432">INDEX($A:$P,MATCH(AD4432,$A:$A,0),COLUMN(P$1))</f>
        <v>LC BEDROOM</v>
      </c>
      <c r="AO4432" s="5"/>
      <c r="AV4432" s="5"/>
    </row>
    <row r="4433" ht="15.75" customHeight="1">
      <c r="A4433" s="3" t="s">
        <v>4657</v>
      </c>
      <c r="B4433" s="4" t="s">
        <v>4657</v>
      </c>
      <c r="D4433" s="3" t="s">
        <v>101</v>
      </c>
      <c r="G4433" s="4">
        <v>0.0</v>
      </c>
      <c r="I4433" s="4">
        <v>0.0</v>
      </c>
      <c r="J4433" s="4">
        <v>15.0</v>
      </c>
      <c r="K4433" s="4">
        <v>0.0</v>
      </c>
      <c r="L4433" s="4">
        <v>0.0</v>
      </c>
      <c r="O4433" s="6">
        <f t="shared" si="2"/>
        <v>15</v>
      </c>
      <c r="P4433" s="3" t="s">
        <v>1894</v>
      </c>
      <c r="Q4433" s="3" t="str">
        <f t="shared" si="3"/>
        <v>LC BEDROOM</v>
      </c>
      <c r="R4433" s="3">
        <f t="shared" si="4"/>
        <v>15</v>
      </c>
      <c r="S4433" s="3">
        <f t="shared" si="5"/>
        <v>0</v>
      </c>
      <c r="T4433" s="7">
        <f t="shared" si="6"/>
        <v>15</v>
      </c>
      <c r="U4433" s="8"/>
      <c r="V4433" s="3">
        <f t="shared" si="7"/>
        <v>0</v>
      </c>
      <c r="W4433" s="3" t="s">
        <v>4137</v>
      </c>
      <c r="X4433" s="3">
        <v>2.0</v>
      </c>
      <c r="Y4433" s="3">
        <f t="array" ref="Y4433">ROUNDDOWN(INDEX($A:$O,MATCH(W4433,$A:$A,0),COLUMN(O$1))/X4433,0)</f>
        <v>30</v>
      </c>
      <c r="Z4433" s="3">
        <f t="array" ref="Z4433">ROUNDDOWN(INDEX($A:$J,MATCH(W4433,$A:$A,0),COLUMN(H$1))/X4433,0)+Y4433</f>
        <v>30</v>
      </c>
      <c r="AA4433" s="5" t="str">
        <f>IFERROR(__xludf.DUMMYFUNCTION("SINGLE(XLOOKUP(W4433,A:A,M:M))"),"")</f>
        <v/>
      </c>
      <c r="AB4433" s="3">
        <f t="array" ref="AB4433">ROUNDDOWN(INDEX($A:$N,MATCH(W4433,$A:$A,0),COLUMN(N$1))/X4433,0)+Z4433</f>
        <v>30</v>
      </c>
      <c r="AC4433" s="3" t="str">
        <f t="array" ref="AC4433">INDEX($A:$P,MATCH(W4433,$A:$A,0),COLUMN(P$1))</f>
        <v>LC BEDROOM</v>
      </c>
      <c r="AD4433" s="3" t="s">
        <v>3918</v>
      </c>
      <c r="AE4433" s="3">
        <v>1.0</v>
      </c>
      <c r="AF4433" s="3">
        <f t="array" ref="AF4433">ROUNDDOWN(INDEX($A:$O,MATCH(AD4433,$A:$A,0),COLUMN(O$1))/AE4433,0)</f>
        <v>29</v>
      </c>
      <c r="AG4433" s="3">
        <f t="array" ref="AG4433">ROUNDDOWN(INDEX($A:$J,MATCH(AD4433,$A:$A,0),COLUMN(H$1))/AE4433,0)+AF4433</f>
        <v>29</v>
      </c>
      <c r="AH4433" s="5" t="str">
        <f>IFERROR(__xludf.DUMMYFUNCTION("SINGLE(XLOOKUP(AD4433,A:A,M:M))"),"")</f>
        <v/>
      </c>
      <c r="AI4433" s="3">
        <f t="array" ref="AI4433">ROUNDDOWN(INDEX($A:$N,MATCH(AD4433,$A:$A,0),COLUMN(N$1))/AE4433,0)+AG4433</f>
        <v>29</v>
      </c>
      <c r="AJ4433" s="3" t="str">
        <f t="array" ref="AJ4433">INDEX($A:$P,MATCH(AD4433,$A:$A,0),COLUMN(P$1))</f>
        <v>LC BEDROOM</v>
      </c>
      <c r="AK4433" s="3" t="s">
        <v>4127</v>
      </c>
      <c r="AL4433" s="3">
        <v>1.0</v>
      </c>
      <c r="AM4433" s="3">
        <f t="array" ref="AM4433">ROUNDDOWN(INDEX($A:$O,MATCH(AK4433,$A:$A,0),COLUMN(O$1))/AL4433,0)</f>
        <v>15</v>
      </c>
      <c r="AN4433" s="3">
        <f t="array" ref="AN4433">ROUNDDOWN(INDEX($A:$J,MATCH(AK4433,$A:$A,0),COLUMN(H$1))/AL4433,0)+AM4433</f>
        <v>15</v>
      </c>
      <c r="AO4433" s="5" t="str">
        <f t="array" ref="AO4433">XLOOKUP(AK4433,$A:$A,$M:$M)</f>
        <v/>
      </c>
      <c r="AP4433" s="3">
        <f t="array" ref="AP4433">ROUNDDOWN(INDEX($A:$N,MATCH(AK4433,$A:$A,0),COLUMN(N$1))/AL4433,0)+AN4433</f>
        <v>15</v>
      </c>
      <c r="AQ4433" s="3" t="str">
        <f t="array" ref="AQ4433">INDEX($A:$P,MATCH(AK4433,$A:$A,0),COLUMN(P$1))</f>
        <v>LC BEDROOM</v>
      </c>
      <c r="AV4433" s="5"/>
    </row>
    <row r="4434" ht="15.75" customHeight="1">
      <c r="A4434" s="3" t="s">
        <v>4658</v>
      </c>
      <c r="B4434" s="4" t="s">
        <v>4658</v>
      </c>
      <c r="D4434" s="3" t="s">
        <v>101</v>
      </c>
      <c r="G4434" s="4">
        <v>0.0</v>
      </c>
      <c r="I4434" s="4">
        <v>0.0</v>
      </c>
      <c r="J4434" s="4">
        <v>15.0</v>
      </c>
      <c r="K4434" s="4">
        <v>0.0</v>
      </c>
      <c r="L4434" s="4">
        <v>0.0</v>
      </c>
      <c r="O4434" s="6">
        <f t="shared" si="2"/>
        <v>15</v>
      </c>
      <c r="P4434" s="3" t="s">
        <v>1894</v>
      </c>
      <c r="Q4434" s="3" t="str">
        <f t="shared" si="3"/>
        <v>LC BEDROOM</v>
      </c>
      <c r="R4434" s="3">
        <f t="shared" si="4"/>
        <v>15</v>
      </c>
      <c r="S4434" s="3">
        <f t="shared" si="5"/>
        <v>0</v>
      </c>
      <c r="T4434" s="7">
        <f t="shared" si="6"/>
        <v>15</v>
      </c>
      <c r="U4434" s="8"/>
      <c r="V4434" s="3">
        <f t="shared" si="7"/>
        <v>0</v>
      </c>
      <c r="W4434" s="3" t="s">
        <v>4138</v>
      </c>
      <c r="X4434" s="3">
        <v>2.0</v>
      </c>
      <c r="Y4434" s="3">
        <f t="array" ref="Y4434">ROUNDDOWN(INDEX($A:$O,MATCH(W4434,$A:$A,0),COLUMN(O$1))/X4434,0)</f>
        <v>30</v>
      </c>
      <c r="Z4434" s="3">
        <f t="array" ref="Z4434">ROUNDDOWN(INDEX($A:$J,MATCH(W4434,$A:$A,0),COLUMN(H$1))/X4434,0)+Y4434</f>
        <v>30</v>
      </c>
      <c r="AA4434" s="5" t="str">
        <f>IFERROR(__xludf.DUMMYFUNCTION("SINGLE(XLOOKUP(W4434,A:A,M:M))"),"")</f>
        <v/>
      </c>
      <c r="AB4434" s="3">
        <f t="array" ref="AB4434">ROUNDDOWN(INDEX($A:$N,MATCH(W4434,$A:$A,0),COLUMN(N$1))/X4434,0)+Z4434</f>
        <v>30</v>
      </c>
      <c r="AC4434" s="3" t="str">
        <f t="array" ref="AC4434">INDEX($A:$P,MATCH(W4434,$A:$A,0),COLUMN(P$1))</f>
        <v>LC BEDROOM</v>
      </c>
      <c r="AD4434" s="3" t="s">
        <v>4123</v>
      </c>
      <c r="AE4434" s="3">
        <v>1.0</v>
      </c>
      <c r="AF4434" s="3">
        <f t="array" ref="AF4434">ROUNDDOWN(INDEX($A:$O,MATCH(AD4434,$A:$A,0),COLUMN(O$1))/AE4434,0)</f>
        <v>15</v>
      </c>
      <c r="AG4434" s="3">
        <f t="array" ref="AG4434">ROUNDDOWN(INDEX($A:$J,MATCH(AD4434,$A:$A,0),COLUMN(H$1))/AE4434,0)+AF4434</f>
        <v>15</v>
      </c>
      <c r="AH4434" s="5" t="str">
        <f>IFERROR(__xludf.DUMMYFUNCTION("SINGLE(XLOOKUP(AD4434,A:A,M:M))"),"")</f>
        <v/>
      </c>
      <c r="AI4434" s="3">
        <f t="array" ref="AI4434">ROUNDDOWN(INDEX($A:$N,MATCH(AD4434,$A:$A,0),COLUMN(N$1))/AE4434,0)+AG4434</f>
        <v>15</v>
      </c>
      <c r="AJ4434" s="3" t="str">
        <f t="array" ref="AJ4434">INDEX($A:$P,MATCH(AD4434,$A:$A,0),COLUMN(P$1))</f>
        <v>LC BEDROOM</v>
      </c>
      <c r="AO4434" s="5"/>
      <c r="AV4434" s="5"/>
    </row>
    <row r="4435" ht="15.75" customHeight="1">
      <c r="A4435" s="3" t="s">
        <v>4659</v>
      </c>
      <c r="B4435" s="4" t="s">
        <v>4659</v>
      </c>
      <c r="D4435" s="3" t="s">
        <v>101</v>
      </c>
      <c r="G4435" s="4">
        <v>0.0</v>
      </c>
      <c r="I4435" s="4">
        <v>0.0</v>
      </c>
      <c r="J4435" s="4">
        <v>15.0</v>
      </c>
      <c r="K4435" s="4">
        <v>0.0</v>
      </c>
      <c r="L4435" s="4">
        <v>0.0</v>
      </c>
      <c r="O4435" s="6">
        <f t="shared" si="2"/>
        <v>15</v>
      </c>
      <c r="P4435" s="3" t="s">
        <v>1894</v>
      </c>
      <c r="Q4435" s="3" t="str">
        <f t="shared" si="3"/>
        <v>LC BEDROOM</v>
      </c>
      <c r="R4435" s="3">
        <f t="shared" si="4"/>
        <v>15</v>
      </c>
      <c r="S4435" s="3">
        <f t="shared" si="5"/>
        <v>0</v>
      </c>
      <c r="T4435" s="7">
        <f t="shared" si="6"/>
        <v>15</v>
      </c>
      <c r="U4435" s="8"/>
      <c r="V4435" s="3">
        <f t="shared" si="7"/>
        <v>0</v>
      </c>
      <c r="W4435" s="3" t="s">
        <v>4138</v>
      </c>
      <c r="X4435" s="3">
        <v>2.0</v>
      </c>
      <c r="Y4435" s="3">
        <f t="array" ref="Y4435">ROUNDDOWN(INDEX($A:$O,MATCH(W4435,$A:$A,0),COLUMN(O$1))/X4435,0)</f>
        <v>30</v>
      </c>
      <c r="Z4435" s="3">
        <f t="array" ref="Z4435">ROUNDDOWN(INDEX($A:$J,MATCH(W4435,$A:$A,0),COLUMN(H$1))/X4435,0)+Y4435</f>
        <v>30</v>
      </c>
      <c r="AA4435" s="5" t="str">
        <f>IFERROR(__xludf.DUMMYFUNCTION("SINGLE(XLOOKUP(W4435,A:A,M:M))"),"")</f>
        <v/>
      </c>
      <c r="AB4435" s="3">
        <f t="array" ref="AB4435">ROUNDDOWN(INDEX($A:$N,MATCH(W4435,$A:$A,0),COLUMN(N$1))/X4435,0)+Z4435</f>
        <v>30</v>
      </c>
      <c r="AC4435" s="3" t="str">
        <f t="array" ref="AC4435">INDEX($A:$P,MATCH(W4435,$A:$A,0),COLUMN(P$1))</f>
        <v>LC BEDROOM</v>
      </c>
      <c r="AD4435" s="3" t="s">
        <v>3919</v>
      </c>
      <c r="AE4435" s="3">
        <v>1.0</v>
      </c>
      <c r="AF4435" s="3">
        <f t="array" ref="AF4435">ROUNDDOWN(INDEX($A:$O,MATCH(AD4435,$A:$A,0),COLUMN(O$1))/AE4435,0)</f>
        <v>30</v>
      </c>
      <c r="AG4435" s="3">
        <f t="array" ref="AG4435">ROUNDDOWN(INDEX($A:$J,MATCH(AD4435,$A:$A,0),COLUMN(H$1))/AE4435,0)+AF4435</f>
        <v>30</v>
      </c>
      <c r="AH4435" s="5" t="str">
        <f>IFERROR(__xludf.DUMMYFUNCTION("SINGLE(XLOOKUP(AD4435,A:A,M:M))"),"")</f>
        <v/>
      </c>
      <c r="AI4435" s="3">
        <f t="array" ref="AI4435">ROUNDDOWN(INDEX($A:$N,MATCH(AD4435,$A:$A,0),COLUMN(N$1))/AE4435,0)+AG4435</f>
        <v>30</v>
      </c>
      <c r="AJ4435" s="3" t="str">
        <f t="array" ref="AJ4435">INDEX($A:$P,MATCH(AD4435,$A:$A,0),COLUMN(P$1))</f>
        <v>LC BEDROOM</v>
      </c>
      <c r="AK4435" s="3" t="s">
        <v>4123</v>
      </c>
      <c r="AL4435" s="3">
        <v>1.0</v>
      </c>
      <c r="AM4435" s="3">
        <f t="array" ref="AM4435">ROUNDDOWN(INDEX($A:$O,MATCH(AK4435,$A:$A,0),COLUMN(O$1))/AL4435,0)</f>
        <v>15</v>
      </c>
      <c r="AN4435" s="3">
        <f t="array" ref="AN4435">ROUNDDOWN(INDEX($A:$J,MATCH(AK4435,$A:$A,0),COLUMN(H$1))/AL4435,0)+AM4435</f>
        <v>15</v>
      </c>
      <c r="AO4435" s="5" t="str">
        <f t="array" ref="AO4435">XLOOKUP(AK4435,$A:$A,$M:$M)</f>
        <v/>
      </c>
      <c r="AP4435" s="3">
        <f t="array" ref="AP4435">ROUNDDOWN(INDEX($A:$N,MATCH(AK4435,$A:$A,0),COLUMN(N$1))/AL4435,0)+AN4435</f>
        <v>15</v>
      </c>
      <c r="AQ4435" s="3" t="str">
        <f t="array" ref="AQ4435">INDEX($A:$P,MATCH(AK4435,$A:$A,0),COLUMN(P$1))</f>
        <v>LC BEDROOM</v>
      </c>
      <c r="AV4435" s="5"/>
    </row>
    <row r="4436" ht="15.75" customHeight="1">
      <c r="A4436" s="3" t="s">
        <v>4660</v>
      </c>
      <c r="B4436" s="4" t="s">
        <v>4660</v>
      </c>
      <c r="D4436" s="3" t="s">
        <v>101</v>
      </c>
      <c r="G4436" s="4">
        <v>0.0</v>
      </c>
      <c r="I4436" s="4">
        <v>0.0</v>
      </c>
      <c r="J4436" s="4">
        <v>15.0</v>
      </c>
      <c r="K4436" s="4">
        <v>0.0</v>
      </c>
      <c r="L4436" s="4">
        <v>0.0</v>
      </c>
      <c r="O4436" s="6">
        <f t="shared" si="2"/>
        <v>15</v>
      </c>
      <c r="P4436" s="3" t="s">
        <v>1894</v>
      </c>
      <c r="Q4436" s="3" t="str">
        <f t="shared" si="3"/>
        <v>LC BEDROOM</v>
      </c>
      <c r="R4436" s="3">
        <f t="shared" si="4"/>
        <v>15</v>
      </c>
      <c r="S4436" s="3">
        <f t="shared" si="5"/>
        <v>0</v>
      </c>
      <c r="T4436" s="7">
        <f t="shared" si="6"/>
        <v>15</v>
      </c>
      <c r="U4436" s="8"/>
      <c r="V4436" s="3">
        <f t="shared" si="7"/>
        <v>0</v>
      </c>
      <c r="W4436" s="3" t="s">
        <v>4138</v>
      </c>
      <c r="X4436" s="3">
        <v>2.0</v>
      </c>
      <c r="Y4436" s="3">
        <f t="array" ref="Y4436">ROUNDDOWN(INDEX($A:$O,MATCH(W4436,$A:$A,0),COLUMN(O$1))/X4436,0)</f>
        <v>30</v>
      </c>
      <c r="Z4436" s="3">
        <f t="array" ref="Z4436">ROUNDDOWN(INDEX($A:$J,MATCH(W4436,$A:$A,0),COLUMN(H$1))/X4436,0)+Y4436</f>
        <v>30</v>
      </c>
      <c r="AA4436" s="5" t="str">
        <f>IFERROR(__xludf.DUMMYFUNCTION("SINGLE(XLOOKUP(W4436,A:A,M:M))"),"")</f>
        <v/>
      </c>
      <c r="AB4436" s="3">
        <f t="array" ref="AB4436">ROUNDDOWN(INDEX($A:$N,MATCH(W4436,$A:$A,0),COLUMN(N$1))/X4436,0)+Z4436</f>
        <v>30</v>
      </c>
      <c r="AC4436" s="3" t="str">
        <f t="array" ref="AC4436">INDEX($A:$P,MATCH(W4436,$A:$A,0),COLUMN(P$1))</f>
        <v>LC BEDROOM</v>
      </c>
      <c r="AD4436" s="3" t="s">
        <v>4131</v>
      </c>
      <c r="AE4436" s="3">
        <v>1.0</v>
      </c>
      <c r="AF4436" s="3">
        <f t="array" ref="AF4436">ROUNDDOWN(INDEX($A:$O,MATCH(AD4436,$A:$A,0),COLUMN(O$1))/AE4436,0)</f>
        <v>15</v>
      </c>
      <c r="AG4436" s="3">
        <f t="array" ref="AG4436">ROUNDDOWN(INDEX($A:$J,MATCH(AD4436,$A:$A,0),COLUMN(H$1))/AE4436,0)+AF4436</f>
        <v>15</v>
      </c>
      <c r="AH4436" s="5" t="str">
        <f>IFERROR(__xludf.DUMMYFUNCTION("SINGLE(XLOOKUP(AD4436,A:A,M:M))"),"")</f>
        <v/>
      </c>
      <c r="AI4436" s="3">
        <f t="array" ref="AI4436">ROUNDDOWN(INDEX($A:$N,MATCH(AD4436,$A:$A,0),COLUMN(N$1))/AE4436,0)+AG4436</f>
        <v>15</v>
      </c>
      <c r="AJ4436" s="3" t="str">
        <f t="array" ref="AJ4436">INDEX($A:$P,MATCH(AD4436,$A:$A,0),COLUMN(P$1))</f>
        <v>LC BEDROOM</v>
      </c>
      <c r="AO4436" s="5"/>
      <c r="AV4436" s="5"/>
    </row>
    <row r="4437" ht="15.75" customHeight="1">
      <c r="A4437" s="3" t="s">
        <v>4661</v>
      </c>
      <c r="B4437" s="4" t="s">
        <v>4661</v>
      </c>
      <c r="D4437" s="3" t="s">
        <v>101</v>
      </c>
      <c r="G4437" s="4">
        <v>0.0</v>
      </c>
      <c r="I4437" s="4">
        <v>0.0</v>
      </c>
      <c r="J4437" s="4">
        <v>15.0</v>
      </c>
      <c r="K4437" s="4">
        <v>0.0</v>
      </c>
      <c r="L4437" s="4">
        <v>0.0</v>
      </c>
      <c r="O4437" s="6">
        <f t="shared" si="2"/>
        <v>15</v>
      </c>
      <c r="P4437" s="3" t="s">
        <v>1894</v>
      </c>
      <c r="Q4437" s="3" t="str">
        <f t="shared" si="3"/>
        <v>LC BEDROOM</v>
      </c>
      <c r="R4437" s="3">
        <f t="shared" si="4"/>
        <v>15</v>
      </c>
      <c r="S4437" s="3">
        <f t="shared" si="5"/>
        <v>0</v>
      </c>
      <c r="T4437" s="7">
        <f t="shared" si="6"/>
        <v>15</v>
      </c>
      <c r="U4437" s="8"/>
      <c r="V4437" s="3">
        <f t="shared" si="7"/>
        <v>0</v>
      </c>
      <c r="W4437" s="3" t="s">
        <v>4138</v>
      </c>
      <c r="X4437" s="3">
        <v>2.0</v>
      </c>
      <c r="Y4437" s="3">
        <f t="array" ref="Y4437">ROUNDDOWN(INDEX($A:$O,MATCH(W4437,$A:$A,0),COLUMN(O$1))/X4437,0)</f>
        <v>30</v>
      </c>
      <c r="Z4437" s="3">
        <f t="array" ref="Z4437">ROUNDDOWN(INDEX($A:$J,MATCH(W4437,$A:$A,0),COLUMN(H$1))/X4437,0)+Y4437</f>
        <v>30</v>
      </c>
      <c r="AA4437" s="5" t="str">
        <f>IFERROR(__xludf.DUMMYFUNCTION("SINGLE(XLOOKUP(W4437,A:A,M:M))"),"")</f>
        <v/>
      </c>
      <c r="AB4437" s="3">
        <f t="array" ref="AB4437">ROUNDDOWN(INDEX($A:$N,MATCH(W4437,$A:$A,0),COLUMN(N$1))/X4437,0)+Z4437</f>
        <v>30</v>
      </c>
      <c r="AC4437" s="3" t="str">
        <f t="array" ref="AC4437">INDEX($A:$P,MATCH(W4437,$A:$A,0),COLUMN(P$1))</f>
        <v>LC BEDROOM</v>
      </c>
      <c r="AD4437" s="3" t="s">
        <v>3919</v>
      </c>
      <c r="AE4437" s="3">
        <v>1.0</v>
      </c>
      <c r="AF4437" s="3">
        <f t="array" ref="AF4437">ROUNDDOWN(INDEX($A:$O,MATCH(AD4437,$A:$A,0),COLUMN(O$1))/AE4437,0)</f>
        <v>30</v>
      </c>
      <c r="AG4437" s="3">
        <f t="array" ref="AG4437">ROUNDDOWN(INDEX($A:$J,MATCH(AD4437,$A:$A,0),COLUMN(H$1))/AE4437,0)+AF4437</f>
        <v>30</v>
      </c>
      <c r="AH4437" s="5" t="str">
        <f>IFERROR(__xludf.DUMMYFUNCTION("SINGLE(XLOOKUP(AD4437,A:A,M:M))"),"")</f>
        <v/>
      </c>
      <c r="AI4437" s="3">
        <f t="array" ref="AI4437">ROUNDDOWN(INDEX($A:$N,MATCH(AD4437,$A:$A,0),COLUMN(N$1))/AE4437,0)+AG4437</f>
        <v>30</v>
      </c>
      <c r="AJ4437" s="3" t="str">
        <f t="array" ref="AJ4437">INDEX($A:$P,MATCH(AD4437,$A:$A,0),COLUMN(P$1))</f>
        <v>LC BEDROOM</v>
      </c>
      <c r="AK4437" s="3" t="s">
        <v>4131</v>
      </c>
      <c r="AL4437" s="3">
        <v>1.0</v>
      </c>
      <c r="AM4437" s="3">
        <f t="array" ref="AM4437">ROUNDDOWN(INDEX($A:$O,MATCH(AK4437,$A:$A,0),COLUMN(O$1))/AL4437,0)</f>
        <v>15</v>
      </c>
      <c r="AN4437" s="3">
        <f t="array" ref="AN4437">ROUNDDOWN(INDEX($A:$J,MATCH(AK4437,$A:$A,0),COLUMN(H$1))/AL4437,0)+AM4437</f>
        <v>15</v>
      </c>
      <c r="AO4437" s="5" t="str">
        <f t="array" ref="AO4437">XLOOKUP(AK4437,$A:$A,$M:$M)</f>
        <v/>
      </c>
      <c r="AP4437" s="3">
        <f t="array" ref="AP4437">ROUNDDOWN(INDEX($A:$N,MATCH(AK4437,$A:$A,0),COLUMN(N$1))/AL4437,0)+AN4437</f>
        <v>15</v>
      </c>
      <c r="AQ4437" s="3" t="str">
        <f t="array" ref="AQ4437">INDEX($A:$P,MATCH(AK4437,$A:$A,0),COLUMN(P$1))</f>
        <v>LC BEDROOM</v>
      </c>
      <c r="AV4437" s="5"/>
    </row>
    <row r="4438" ht="15.75" customHeight="1">
      <c r="A4438" s="3" t="s">
        <v>4662</v>
      </c>
      <c r="B4438" s="4" t="s">
        <v>4662</v>
      </c>
      <c r="D4438" s="3" t="s">
        <v>101</v>
      </c>
      <c r="G4438" s="4">
        <v>0.0</v>
      </c>
      <c r="I4438" s="4">
        <v>0.0</v>
      </c>
      <c r="J4438" s="4">
        <v>13.0</v>
      </c>
      <c r="K4438" s="4">
        <v>0.0</v>
      </c>
      <c r="L4438" s="4">
        <v>0.0</v>
      </c>
      <c r="O4438" s="6">
        <f t="shared" si="2"/>
        <v>13</v>
      </c>
      <c r="P4438" s="3" t="s">
        <v>144</v>
      </c>
      <c r="Q4438" s="3" t="str">
        <f t="shared" si="3"/>
        <v>LC DINING TABLES</v>
      </c>
      <c r="R4438" s="3">
        <f t="shared" si="4"/>
        <v>15</v>
      </c>
      <c r="S4438" s="3">
        <f t="shared" si="5"/>
        <v>0</v>
      </c>
      <c r="T4438" s="7">
        <f t="shared" si="6"/>
        <v>13</v>
      </c>
      <c r="U4438" s="8"/>
      <c r="V4438" s="3">
        <f t="shared" si="7"/>
        <v>0</v>
      </c>
      <c r="W4438" s="3" t="s">
        <v>4182</v>
      </c>
      <c r="X4438" s="3">
        <v>1.0</v>
      </c>
      <c r="Y4438" s="3">
        <f t="array" ref="Y4438">ROUNDDOWN(INDEX($A:$O,MATCH(W4438,$A:$A,0),COLUMN(O$1))/X4438,0)</f>
        <v>15</v>
      </c>
      <c r="Z4438" s="3">
        <f t="array" ref="Z4438">ROUNDDOWN(INDEX($A:$J,MATCH(W4438,$A:$A,0),COLUMN(H$1))/X4438,0)+Y4438</f>
        <v>15</v>
      </c>
      <c r="AA4438" s="5" t="str">
        <f>IFERROR(__xludf.DUMMYFUNCTION("SINGLE(XLOOKUP(W4438,A:A,M:M))"),"")</f>
        <v/>
      </c>
      <c r="AB4438" s="3">
        <f t="array" ref="AB4438">ROUNDDOWN(INDEX($A:$N,MATCH(W4438,$A:$A,0),COLUMN(N$1))/X4438,0)+Z4438</f>
        <v>15</v>
      </c>
      <c r="AC4438" s="3" t="str">
        <f t="array" ref="AC4438">INDEX($A:$P,MATCH(W4438,$A:$A,0),COLUMN(P$1))</f>
        <v>LC DINING TABLES</v>
      </c>
      <c r="AD4438" s="3" t="s">
        <v>4178</v>
      </c>
      <c r="AE4438" s="3">
        <v>4.0</v>
      </c>
      <c r="AF4438" s="3">
        <f t="array" ref="AF4438">ROUNDDOWN(INDEX($A:$O,MATCH(AD4438,$A:$A,0),COLUMN(O$1))/AE4438,0)</f>
        <v>16</v>
      </c>
      <c r="AG4438" s="3">
        <f t="array" ref="AG4438">ROUNDDOWN(INDEX($A:$J,MATCH(AD4438,$A:$A,0),COLUMN(H$1))/AE4438,0)+AF4438</f>
        <v>16</v>
      </c>
      <c r="AH4438" s="5" t="str">
        <f>IFERROR(__xludf.DUMMYFUNCTION("SINGLE(XLOOKUP(AD4438,A:A,M:M))"),"")</f>
        <v/>
      </c>
      <c r="AI4438" s="3">
        <f t="array" ref="AI4438">ROUNDDOWN(INDEX($A:$N,MATCH(AD4438,$A:$A,0),COLUMN(N$1))/AE4438,0)+AG4438</f>
        <v>16</v>
      </c>
      <c r="AJ4438" s="3" t="str">
        <f t="array" ref="AJ4438">INDEX($A:$P,MATCH(AD4438,$A:$A,0),COLUMN(P$1))</f>
        <v>LC DINING CHAIRS</v>
      </c>
      <c r="AO4438" s="5"/>
      <c r="AV4438" s="5"/>
    </row>
    <row r="4439" ht="15.75" customHeight="1">
      <c r="A4439" s="3" t="s">
        <v>4663</v>
      </c>
      <c r="B4439" s="4" t="s">
        <v>4663</v>
      </c>
      <c r="D4439" s="3" t="s">
        <v>101</v>
      </c>
      <c r="G4439" s="4">
        <v>0.0</v>
      </c>
      <c r="I4439" s="4">
        <v>0.0</v>
      </c>
      <c r="J4439" s="4">
        <v>13.0</v>
      </c>
      <c r="K4439" s="4">
        <v>0.0</v>
      </c>
      <c r="L4439" s="4">
        <v>0.0</v>
      </c>
      <c r="O4439" s="6">
        <f t="shared" si="2"/>
        <v>13</v>
      </c>
      <c r="P4439" s="3" t="s">
        <v>144</v>
      </c>
      <c r="Q4439" s="3" t="str">
        <f t="shared" si="3"/>
        <v>LC DINING TABLES</v>
      </c>
      <c r="R4439" s="3">
        <f t="shared" si="4"/>
        <v>15</v>
      </c>
      <c r="S4439" s="3">
        <f t="shared" si="5"/>
        <v>0</v>
      </c>
      <c r="T4439" s="7">
        <f t="shared" si="6"/>
        <v>13</v>
      </c>
      <c r="U4439" s="8"/>
      <c r="V4439" s="3">
        <f t="shared" si="7"/>
        <v>0</v>
      </c>
      <c r="W4439" s="3" t="s">
        <v>4182</v>
      </c>
      <c r="X4439" s="3">
        <v>1.0</v>
      </c>
      <c r="Y4439" s="3">
        <f t="array" ref="Y4439">ROUNDDOWN(INDEX($A:$O,MATCH(W4439,$A:$A,0),COLUMN(O$1))/X4439,0)</f>
        <v>15</v>
      </c>
      <c r="Z4439" s="3">
        <f t="array" ref="Z4439">ROUNDDOWN(INDEX($A:$J,MATCH(W4439,$A:$A,0),COLUMN(H$1))/X4439,0)+Y4439</f>
        <v>15</v>
      </c>
      <c r="AA4439" s="5" t="str">
        <f>IFERROR(__xludf.DUMMYFUNCTION("SINGLE(XLOOKUP(W4439,A:A,M:M))"),"")</f>
        <v/>
      </c>
      <c r="AB4439" s="3">
        <f t="array" ref="AB4439">ROUNDDOWN(INDEX($A:$N,MATCH(W4439,$A:$A,0),COLUMN(N$1))/X4439,0)+Z4439</f>
        <v>15</v>
      </c>
      <c r="AC4439" s="3" t="str">
        <f t="array" ref="AC4439">INDEX($A:$P,MATCH(W4439,$A:$A,0),COLUMN(P$1))</f>
        <v>LC DINING TABLES</v>
      </c>
      <c r="AD4439" s="3" t="s">
        <v>4178</v>
      </c>
      <c r="AE4439" s="3">
        <v>2.0</v>
      </c>
      <c r="AF4439" s="3">
        <f t="array" ref="AF4439">ROUNDDOWN(INDEX($A:$O,MATCH(AD4439,$A:$A,0),COLUMN(O$1))/AE4439,0)</f>
        <v>32</v>
      </c>
      <c r="AG4439" s="3">
        <f t="array" ref="AG4439">ROUNDDOWN(INDEX($A:$J,MATCH(AD4439,$A:$A,0),COLUMN(H$1))/AE4439,0)+AF4439</f>
        <v>32</v>
      </c>
      <c r="AH4439" s="5" t="str">
        <f>IFERROR(__xludf.DUMMYFUNCTION("SINGLE(XLOOKUP(AD4439,A:A,M:M))"),"")</f>
        <v/>
      </c>
      <c r="AI4439" s="3">
        <f t="array" ref="AI4439">ROUNDDOWN(INDEX($A:$N,MATCH(AD4439,$A:$A,0),COLUMN(N$1))/AE4439,0)+AG4439</f>
        <v>32</v>
      </c>
      <c r="AJ4439" s="3" t="str">
        <f t="array" ref="AJ4439">INDEX($A:$P,MATCH(AD4439,$A:$A,0),COLUMN(P$1))</f>
        <v>LC DINING CHAIRS</v>
      </c>
      <c r="AK4439" s="3" t="s">
        <v>4174</v>
      </c>
      <c r="AL4439" s="3">
        <v>2.0</v>
      </c>
      <c r="AM4439" s="3">
        <f t="array" ref="AM4439">ROUNDDOWN(INDEX($A:$O,MATCH(AK4439,$A:$A,0),COLUMN(O$1))/AL4439,0)</f>
        <v>29</v>
      </c>
      <c r="AN4439" s="3">
        <f t="array" ref="AN4439">ROUNDDOWN(INDEX($A:$J,MATCH(AK4439,$A:$A,0),COLUMN(H$1))/AL4439,0)+AM4439</f>
        <v>29</v>
      </c>
      <c r="AO4439" s="5" t="str">
        <f t="shared" ref="AO4439:AO4440" si="183">XLOOKUP(AK4439,$A:$A,$M:$M)</f>
        <v/>
      </c>
      <c r="AP4439" s="3">
        <f t="array" ref="AP4439">ROUNDDOWN(INDEX($A:$N,MATCH(AK4439,$A:$A,0),COLUMN(N$1))/AL4439,0)+AN4439</f>
        <v>29</v>
      </c>
      <c r="AQ4439" s="3" t="str">
        <f t="array" ref="AQ4439">INDEX($A:$P,MATCH(AK4439,$A:$A,0),COLUMN(P$1))</f>
        <v>LC OTTOBEN</v>
      </c>
      <c r="AV4439" s="5"/>
    </row>
    <row r="4440" ht="15.75" customHeight="1">
      <c r="A4440" s="3" t="s">
        <v>4664</v>
      </c>
      <c r="B4440" s="4" t="s">
        <v>4664</v>
      </c>
      <c r="D4440" s="3" t="s">
        <v>101</v>
      </c>
      <c r="G4440" s="4">
        <v>0.0</v>
      </c>
      <c r="I4440" s="4">
        <v>0.0</v>
      </c>
      <c r="J4440" s="4">
        <v>13.0</v>
      </c>
      <c r="K4440" s="4">
        <v>0.0</v>
      </c>
      <c r="L4440" s="4">
        <v>0.0</v>
      </c>
      <c r="O4440" s="6">
        <f t="shared" si="2"/>
        <v>13</v>
      </c>
      <c r="P4440" s="3" t="s">
        <v>144</v>
      </c>
      <c r="Q4440" s="3" t="str">
        <f t="shared" si="3"/>
        <v>LC DINING TABLES</v>
      </c>
      <c r="R4440" s="3">
        <f t="shared" si="4"/>
        <v>15</v>
      </c>
      <c r="S4440" s="3">
        <f t="shared" si="5"/>
        <v>0</v>
      </c>
      <c r="T4440" s="7">
        <f t="shared" si="6"/>
        <v>13</v>
      </c>
      <c r="U4440" s="8"/>
      <c r="V4440" s="3">
        <f t="shared" si="7"/>
        <v>0</v>
      </c>
      <c r="W4440" s="3" t="s">
        <v>4182</v>
      </c>
      <c r="X4440" s="3">
        <v>1.0</v>
      </c>
      <c r="Y4440" s="3">
        <f t="array" ref="Y4440">ROUNDDOWN(INDEX($A:$O,MATCH(W4440,$A:$A,0),COLUMN(O$1))/X4440,0)</f>
        <v>15</v>
      </c>
      <c r="Z4440" s="3">
        <f t="array" ref="Z4440">ROUNDDOWN(INDEX($A:$J,MATCH(W4440,$A:$A,0),COLUMN(H$1))/X4440,0)+Y4440</f>
        <v>15</v>
      </c>
      <c r="AA4440" s="5" t="str">
        <f>IFERROR(__xludf.DUMMYFUNCTION("SINGLE(XLOOKUP(W4440,A:A,M:M))"),"")</f>
        <v/>
      </c>
      <c r="AB4440" s="3">
        <f t="array" ref="AB4440">ROUNDDOWN(INDEX($A:$N,MATCH(W4440,$A:$A,0),COLUMN(N$1))/X4440,0)+Z4440</f>
        <v>15</v>
      </c>
      <c r="AC4440" s="3" t="str">
        <f t="array" ref="AC4440">INDEX($A:$P,MATCH(W4440,$A:$A,0),COLUMN(P$1))</f>
        <v>LC DINING TABLES</v>
      </c>
      <c r="AD4440" s="3" t="s">
        <v>4178</v>
      </c>
      <c r="AE4440" s="3">
        <v>4.0</v>
      </c>
      <c r="AF4440" s="3">
        <f t="array" ref="AF4440">ROUNDDOWN(INDEX($A:$O,MATCH(AD4440,$A:$A,0),COLUMN(O$1))/AE4440,0)</f>
        <v>16</v>
      </c>
      <c r="AG4440" s="3">
        <f t="array" ref="AG4440">ROUNDDOWN(INDEX($A:$J,MATCH(AD4440,$A:$A,0),COLUMN(H$1))/AE4440,0)+AF4440</f>
        <v>16</v>
      </c>
      <c r="AH4440" s="5" t="str">
        <f>IFERROR(__xludf.DUMMYFUNCTION("SINGLE(XLOOKUP(AD4440,A:A,M:M))"),"")</f>
        <v/>
      </c>
      <c r="AI4440" s="3">
        <f t="array" ref="AI4440">ROUNDDOWN(INDEX($A:$N,MATCH(AD4440,$A:$A,0),COLUMN(N$1))/AE4440,0)+AG4440</f>
        <v>16</v>
      </c>
      <c r="AJ4440" s="3" t="str">
        <f t="array" ref="AJ4440">INDEX($A:$P,MATCH(AD4440,$A:$A,0),COLUMN(P$1))</f>
        <v>LC DINING CHAIRS</v>
      </c>
      <c r="AK4440" s="3" t="s">
        <v>4174</v>
      </c>
      <c r="AL4440" s="3">
        <v>1.0</v>
      </c>
      <c r="AM4440" s="3">
        <f t="array" ref="AM4440">ROUNDDOWN(INDEX($A:$O,MATCH(AK4440,$A:$A,0),COLUMN(O$1))/AL4440,0)</f>
        <v>58</v>
      </c>
      <c r="AN4440" s="3">
        <f t="array" ref="AN4440">ROUNDDOWN(INDEX($A:$J,MATCH(AK4440,$A:$A,0),COLUMN(H$1))/AL4440,0)+AM4440</f>
        <v>58</v>
      </c>
      <c r="AO4440" s="5" t="str">
        <f t="shared" si="183"/>
        <v/>
      </c>
      <c r="AP4440" s="3">
        <f t="array" ref="AP4440">ROUNDDOWN(INDEX($A:$N,MATCH(AK4440,$A:$A,0),COLUMN(N$1))/AL4440,0)+AN4440</f>
        <v>58</v>
      </c>
      <c r="AQ4440" s="3" t="str">
        <f t="array" ref="AQ4440">INDEX($A:$P,MATCH(AK4440,$A:$A,0),COLUMN(P$1))</f>
        <v>LC OTTOBEN</v>
      </c>
      <c r="AV4440" s="5"/>
    </row>
    <row r="4441" ht="15.75" customHeight="1">
      <c r="A4441" s="3" t="s">
        <v>4665</v>
      </c>
      <c r="B4441" s="4" t="s">
        <v>4665</v>
      </c>
      <c r="D4441" s="3" t="s">
        <v>101</v>
      </c>
      <c r="G4441" s="4">
        <v>0.0</v>
      </c>
      <c r="I4441" s="4">
        <v>0.0</v>
      </c>
      <c r="J4441" s="4">
        <v>9.0</v>
      </c>
      <c r="K4441" s="4">
        <v>0.0</v>
      </c>
      <c r="L4441" s="4">
        <v>0.0</v>
      </c>
      <c r="O4441" s="6">
        <f t="shared" si="2"/>
        <v>9</v>
      </c>
      <c r="P4441" s="3" t="s">
        <v>144</v>
      </c>
      <c r="Q4441" s="3" t="str">
        <f t="shared" si="3"/>
        <v>LC DINING TABLES</v>
      </c>
      <c r="R4441" s="3">
        <f t="shared" si="4"/>
        <v>10</v>
      </c>
      <c r="S4441" s="3">
        <f t="shared" si="5"/>
        <v>0</v>
      </c>
      <c r="T4441" s="7">
        <f t="shared" si="6"/>
        <v>9</v>
      </c>
      <c r="U4441" s="8"/>
      <c r="V4441" s="3">
        <f t="shared" si="7"/>
        <v>0</v>
      </c>
      <c r="W4441" s="3" t="s">
        <v>4182</v>
      </c>
      <c r="X4441" s="3">
        <v>1.0</v>
      </c>
      <c r="Y4441" s="3">
        <f t="array" ref="Y4441">ROUNDDOWN(INDEX($A:$O,MATCH(W4441,$A:$A,0),COLUMN(O$1))/X4441,0)</f>
        <v>15</v>
      </c>
      <c r="Z4441" s="3">
        <f t="array" ref="Z4441">ROUNDDOWN(INDEX($A:$J,MATCH(W4441,$A:$A,0),COLUMN(H$1))/X4441,0)+Y4441</f>
        <v>15</v>
      </c>
      <c r="AA4441" s="5" t="str">
        <f>IFERROR(__xludf.DUMMYFUNCTION("SINGLE(XLOOKUP(W4441,A:A,M:M))"),"")</f>
        <v/>
      </c>
      <c r="AB4441" s="3">
        <f t="array" ref="AB4441">ROUNDDOWN(INDEX($A:$N,MATCH(W4441,$A:$A,0),COLUMN(N$1))/X4441,0)+Z4441</f>
        <v>15</v>
      </c>
      <c r="AC4441" s="3" t="str">
        <f t="array" ref="AC4441">INDEX($A:$P,MATCH(W4441,$A:$A,0),COLUMN(P$1))</f>
        <v>LC DINING TABLES</v>
      </c>
      <c r="AD4441" s="3" t="s">
        <v>4178</v>
      </c>
      <c r="AE4441" s="3">
        <v>6.0</v>
      </c>
      <c r="AF4441" s="3">
        <f t="array" ref="AF4441">ROUNDDOWN(INDEX($A:$O,MATCH(AD4441,$A:$A,0),COLUMN(O$1))/AE4441,0)</f>
        <v>10</v>
      </c>
      <c r="AG4441" s="3">
        <f t="array" ref="AG4441">ROUNDDOWN(INDEX($A:$J,MATCH(AD4441,$A:$A,0),COLUMN(H$1))/AE4441,0)+AF4441</f>
        <v>10</v>
      </c>
      <c r="AH4441" s="5" t="str">
        <f>IFERROR(__xludf.DUMMYFUNCTION("SINGLE(XLOOKUP(AD4441,A:A,M:M))"),"")</f>
        <v/>
      </c>
      <c r="AI4441" s="3">
        <f t="array" ref="AI4441">ROUNDDOWN(INDEX($A:$N,MATCH(AD4441,$A:$A,0),COLUMN(N$1))/AE4441,0)+AG4441</f>
        <v>10</v>
      </c>
      <c r="AJ4441" s="3" t="str">
        <f t="array" ref="AJ4441">INDEX($A:$P,MATCH(AD4441,$A:$A,0),COLUMN(P$1))</f>
        <v>LC DINING CHAIRS</v>
      </c>
      <c r="AO4441" s="5"/>
      <c r="AV4441" s="5"/>
    </row>
    <row r="4442" ht="15.75" customHeight="1">
      <c r="A4442" s="3" t="s">
        <v>4666</v>
      </c>
      <c r="B4442" s="4" t="s">
        <v>4666</v>
      </c>
      <c r="D4442" s="3" t="s">
        <v>101</v>
      </c>
      <c r="G4442" s="4">
        <v>0.0</v>
      </c>
      <c r="I4442" s="4">
        <v>0.0</v>
      </c>
      <c r="J4442" s="4">
        <v>14.0</v>
      </c>
      <c r="K4442" s="4">
        <v>0.0</v>
      </c>
      <c r="L4442" s="4">
        <v>0.0</v>
      </c>
      <c r="O4442" s="6">
        <f t="shared" si="2"/>
        <v>14</v>
      </c>
      <c r="P4442" s="3" t="s">
        <v>144</v>
      </c>
      <c r="Q4442" s="3" t="str">
        <f t="shared" si="3"/>
        <v>LC DINING TABLES</v>
      </c>
      <c r="R4442" s="3">
        <f t="shared" si="4"/>
        <v>16</v>
      </c>
      <c r="S4442" s="3">
        <f t="shared" si="5"/>
        <v>0</v>
      </c>
      <c r="T4442" s="7">
        <f t="shared" si="6"/>
        <v>14</v>
      </c>
      <c r="U4442" s="8"/>
      <c r="V4442" s="3">
        <f t="shared" si="7"/>
        <v>0</v>
      </c>
      <c r="W4442" s="3" t="s">
        <v>2088</v>
      </c>
      <c r="X4442" s="3">
        <v>1.0</v>
      </c>
      <c r="Y4442" s="3">
        <f t="array" ref="Y4442">ROUNDDOWN(INDEX($A:$O,MATCH(W4442,$A:$A,0),COLUMN(O$1))/X4442,0)</f>
        <v>41</v>
      </c>
      <c r="Z4442" s="3">
        <f t="array" ref="Z4442">ROUNDDOWN(INDEX($A:$J,MATCH(W4442,$A:$A,0),COLUMN(H$1))/X4442,0)+Y4442</f>
        <v>41</v>
      </c>
      <c r="AA4442" s="5" t="str">
        <f>IFERROR(__xludf.DUMMYFUNCTION("SINGLE(XLOOKUP(W4442,A:A,M:M))"),"")</f>
        <v/>
      </c>
      <c r="AB4442" s="3">
        <f t="array" ref="AB4442">ROUNDDOWN(INDEX($A:$N,MATCH(W4442,$A:$A,0),COLUMN(N$1))/X4442,0)+Z4442</f>
        <v>41</v>
      </c>
      <c r="AC4442" s="3" t="str">
        <f t="array" ref="AC4442">INDEX($A:$P,MATCH(W4442,$A:$A,0),COLUMN(P$1))</f>
        <v>LC DINING TABLES</v>
      </c>
      <c r="AD4442" s="3" t="s">
        <v>4178</v>
      </c>
      <c r="AE4442" s="3">
        <v>4.0</v>
      </c>
      <c r="AF4442" s="3">
        <f t="array" ref="AF4442">ROUNDDOWN(INDEX($A:$O,MATCH(AD4442,$A:$A,0),COLUMN(O$1))/AE4442,0)</f>
        <v>16</v>
      </c>
      <c r="AG4442" s="3">
        <f t="array" ref="AG4442">ROUNDDOWN(INDEX($A:$J,MATCH(AD4442,$A:$A,0),COLUMN(H$1))/AE4442,0)+AF4442</f>
        <v>16</v>
      </c>
      <c r="AH4442" s="5" t="str">
        <f>IFERROR(__xludf.DUMMYFUNCTION("SINGLE(XLOOKUP(AD4442,A:A,M:M))"),"")</f>
        <v/>
      </c>
      <c r="AI4442" s="3">
        <f t="array" ref="AI4442">ROUNDDOWN(INDEX($A:$N,MATCH(AD4442,$A:$A,0),COLUMN(N$1))/AE4442,0)+AG4442</f>
        <v>16</v>
      </c>
      <c r="AJ4442" s="3" t="str">
        <f t="array" ref="AJ4442">INDEX($A:$P,MATCH(AD4442,$A:$A,0),COLUMN(P$1))</f>
        <v>LC DINING CHAIRS</v>
      </c>
      <c r="AO4442" s="5"/>
      <c r="AV4442" s="5"/>
    </row>
    <row r="4443" ht="15.75" customHeight="1">
      <c r="A4443" s="3" t="s">
        <v>4667</v>
      </c>
      <c r="B4443" s="4" t="s">
        <v>4667</v>
      </c>
      <c r="D4443" s="3" t="s">
        <v>101</v>
      </c>
      <c r="G4443" s="4">
        <v>0.0</v>
      </c>
      <c r="I4443" s="4">
        <v>0.0</v>
      </c>
      <c r="J4443" s="4">
        <v>10.0</v>
      </c>
      <c r="K4443" s="4">
        <v>0.0</v>
      </c>
      <c r="L4443" s="4">
        <v>0.0</v>
      </c>
      <c r="O4443" s="6">
        <f t="shared" si="2"/>
        <v>10</v>
      </c>
      <c r="P4443" s="3" t="s">
        <v>144</v>
      </c>
      <c r="Q4443" s="3" t="str">
        <f t="shared" si="3"/>
        <v>LC DINING TABLES</v>
      </c>
      <c r="R4443" s="3">
        <f t="shared" si="4"/>
        <v>13</v>
      </c>
      <c r="S4443" s="3">
        <f t="shared" si="5"/>
        <v>0</v>
      </c>
      <c r="T4443" s="7">
        <f t="shared" si="6"/>
        <v>10</v>
      </c>
      <c r="U4443" s="8"/>
      <c r="V4443" s="3">
        <f t="shared" si="7"/>
        <v>0</v>
      </c>
      <c r="W4443" s="3" t="s">
        <v>4183</v>
      </c>
      <c r="X4443" s="3">
        <v>1.0</v>
      </c>
      <c r="Y4443" s="3">
        <f t="array" ref="Y4443">ROUNDDOWN(INDEX($A:$O,MATCH(W4443,$A:$A,0),COLUMN(O$1))/X4443,0)</f>
        <v>13</v>
      </c>
      <c r="Z4443" s="3">
        <f t="array" ref="Z4443">ROUNDDOWN(INDEX($A:$J,MATCH(W4443,$A:$A,0),COLUMN(H$1))/X4443,0)+Y4443</f>
        <v>13</v>
      </c>
      <c r="AA4443" s="5" t="str">
        <f>IFERROR(__xludf.DUMMYFUNCTION("SINGLE(XLOOKUP(W4443,A:A,M:M))"),"")</f>
        <v/>
      </c>
      <c r="AB4443" s="3">
        <f t="array" ref="AB4443">ROUNDDOWN(INDEX($A:$N,MATCH(W4443,$A:$A,0),COLUMN(N$1))/X4443,0)+Z4443</f>
        <v>13</v>
      </c>
      <c r="AC4443" s="3" t="str">
        <f t="array" ref="AC4443">INDEX($A:$P,MATCH(W4443,$A:$A,0),COLUMN(P$1))</f>
        <v>LC DINING TABLES</v>
      </c>
      <c r="AD4443" s="3" t="s">
        <v>4179</v>
      </c>
      <c r="AE4443" s="3">
        <v>4.0</v>
      </c>
      <c r="AF4443" s="3">
        <f t="array" ref="AF4443">ROUNDDOWN(INDEX($A:$O,MATCH(AD4443,$A:$A,0),COLUMN(O$1))/AE4443,0)</f>
        <v>15</v>
      </c>
      <c r="AG4443" s="3">
        <f t="array" ref="AG4443">ROUNDDOWN(INDEX($A:$J,MATCH(AD4443,$A:$A,0),COLUMN(H$1))/AE4443,0)+AF4443</f>
        <v>15</v>
      </c>
      <c r="AH4443" s="5" t="str">
        <f>IFERROR(__xludf.DUMMYFUNCTION("SINGLE(XLOOKUP(AD4443,A:A,M:M))"),"")</f>
        <v/>
      </c>
      <c r="AI4443" s="3">
        <f t="array" ref="AI4443">ROUNDDOWN(INDEX($A:$N,MATCH(AD4443,$A:$A,0),COLUMN(N$1))/AE4443,0)+AG4443</f>
        <v>15</v>
      </c>
      <c r="AJ4443" s="3" t="str">
        <f t="array" ref="AJ4443">INDEX($A:$P,MATCH(AD4443,$A:$A,0),COLUMN(P$1))</f>
        <v>LC DINING CHAIRS</v>
      </c>
      <c r="AO4443" s="5"/>
      <c r="AV4443" s="5"/>
    </row>
    <row r="4444" ht="15.75" customHeight="1">
      <c r="A4444" s="3" t="s">
        <v>4668</v>
      </c>
      <c r="B4444" s="4" t="s">
        <v>4668</v>
      </c>
      <c r="D4444" s="3" t="s">
        <v>101</v>
      </c>
      <c r="G4444" s="4">
        <v>0.0</v>
      </c>
      <c r="I4444" s="4">
        <v>0.0</v>
      </c>
      <c r="J4444" s="4">
        <v>10.0</v>
      </c>
      <c r="K4444" s="4">
        <v>0.0</v>
      </c>
      <c r="L4444" s="4">
        <v>0.0</v>
      </c>
      <c r="O4444" s="6">
        <f t="shared" si="2"/>
        <v>10</v>
      </c>
      <c r="P4444" s="3" t="s">
        <v>144</v>
      </c>
      <c r="Q4444" s="3" t="str">
        <f t="shared" si="3"/>
        <v>LC DINING TABLES</v>
      </c>
      <c r="R4444" s="3">
        <f t="shared" si="4"/>
        <v>13</v>
      </c>
      <c r="S4444" s="3">
        <f t="shared" si="5"/>
        <v>0</v>
      </c>
      <c r="T4444" s="7">
        <f t="shared" si="6"/>
        <v>10</v>
      </c>
      <c r="U4444" s="8"/>
      <c r="V4444" s="3">
        <f t="shared" si="7"/>
        <v>0</v>
      </c>
      <c r="W4444" s="3" t="s">
        <v>4183</v>
      </c>
      <c r="X4444" s="3">
        <v>1.0</v>
      </c>
      <c r="Y4444" s="3">
        <f t="array" ref="Y4444">ROUNDDOWN(INDEX($A:$O,MATCH(W4444,$A:$A,0),COLUMN(O$1))/X4444,0)</f>
        <v>13</v>
      </c>
      <c r="Z4444" s="3">
        <f t="array" ref="Z4444">ROUNDDOWN(INDEX($A:$J,MATCH(W4444,$A:$A,0),COLUMN(H$1))/X4444,0)+Y4444</f>
        <v>13</v>
      </c>
      <c r="AA4444" s="5" t="str">
        <f>IFERROR(__xludf.DUMMYFUNCTION("SINGLE(XLOOKUP(W4444,A:A,M:M))"),"")</f>
        <v/>
      </c>
      <c r="AB4444" s="3">
        <f t="array" ref="AB4444">ROUNDDOWN(INDEX($A:$N,MATCH(W4444,$A:$A,0),COLUMN(N$1))/X4444,0)+Z4444</f>
        <v>13</v>
      </c>
      <c r="AC4444" s="3" t="str">
        <f t="array" ref="AC4444">INDEX($A:$P,MATCH(W4444,$A:$A,0),COLUMN(P$1))</f>
        <v>LC DINING TABLES</v>
      </c>
      <c r="AD4444" s="3" t="s">
        <v>4179</v>
      </c>
      <c r="AE4444" s="3">
        <v>2.0</v>
      </c>
      <c r="AF4444" s="3">
        <f t="array" ref="AF4444">ROUNDDOWN(INDEX($A:$O,MATCH(AD4444,$A:$A,0),COLUMN(O$1))/AE4444,0)</f>
        <v>30</v>
      </c>
      <c r="AG4444" s="3">
        <f t="array" ref="AG4444">ROUNDDOWN(INDEX($A:$J,MATCH(AD4444,$A:$A,0),COLUMN(H$1))/AE4444,0)+AF4444</f>
        <v>30</v>
      </c>
      <c r="AH4444" s="5" t="str">
        <f>IFERROR(__xludf.DUMMYFUNCTION("SINGLE(XLOOKUP(AD4444,A:A,M:M))"),"")</f>
        <v/>
      </c>
      <c r="AI4444" s="3">
        <f t="array" ref="AI4444">ROUNDDOWN(INDEX($A:$N,MATCH(AD4444,$A:$A,0),COLUMN(N$1))/AE4444,0)+AG4444</f>
        <v>30</v>
      </c>
      <c r="AJ4444" s="3" t="str">
        <f t="array" ref="AJ4444">INDEX($A:$P,MATCH(AD4444,$A:$A,0),COLUMN(P$1))</f>
        <v>LC DINING CHAIRS</v>
      </c>
      <c r="AK4444" s="3" t="s">
        <v>4175</v>
      </c>
      <c r="AL4444" s="3">
        <v>2.0</v>
      </c>
      <c r="AM4444" s="3">
        <f t="array" ref="AM4444">ROUNDDOWN(INDEX($A:$O,MATCH(AK4444,$A:$A,0),COLUMN(O$1))/AL4444,0)</f>
        <v>29</v>
      </c>
      <c r="AN4444" s="3">
        <f t="array" ref="AN4444">ROUNDDOWN(INDEX($A:$J,MATCH(AK4444,$A:$A,0),COLUMN(H$1))/AL4444,0)+AM4444</f>
        <v>29</v>
      </c>
      <c r="AO4444" s="5" t="str">
        <f t="array" ref="AO4444">XLOOKUP(AK4444,$A:$A,$M:$M)</f>
        <v/>
      </c>
      <c r="AP4444" s="3">
        <f t="array" ref="AP4444">ROUNDDOWN(INDEX($A:$N,MATCH(AK4444,$A:$A,0),COLUMN(N$1))/AL4444,0)+AN4444</f>
        <v>29</v>
      </c>
      <c r="AQ4444" s="3" t="str">
        <f t="array" ref="AQ4444">INDEX($A:$P,MATCH(AK4444,$A:$A,0),COLUMN(P$1))</f>
        <v>LC OTTOBEN</v>
      </c>
      <c r="AV4444" s="5"/>
    </row>
    <row r="4445" ht="15.75" customHeight="1">
      <c r="A4445" s="3" t="s">
        <v>4669</v>
      </c>
      <c r="B4445" s="4" t="s">
        <v>4669</v>
      </c>
      <c r="D4445" s="3" t="s">
        <v>101</v>
      </c>
      <c r="G4445" s="4">
        <v>0.0</v>
      </c>
      <c r="I4445" s="4">
        <v>0.0</v>
      </c>
      <c r="J4445" s="4">
        <v>10.0</v>
      </c>
      <c r="K4445" s="4">
        <v>0.0</v>
      </c>
      <c r="L4445" s="4">
        <v>0.0</v>
      </c>
      <c r="O4445" s="6">
        <f t="shared" si="2"/>
        <v>10</v>
      </c>
      <c r="P4445" s="3" t="s">
        <v>144</v>
      </c>
      <c r="Q4445" s="3" t="str">
        <f t="shared" si="3"/>
        <v>LC DINING TABLES</v>
      </c>
      <c r="R4445" s="3">
        <f t="shared" si="4"/>
        <v>13</v>
      </c>
      <c r="S4445" s="3">
        <f t="shared" si="5"/>
        <v>0</v>
      </c>
      <c r="T4445" s="7">
        <f t="shared" si="6"/>
        <v>10</v>
      </c>
      <c r="U4445" s="8"/>
      <c r="V4445" s="3">
        <f t="shared" si="7"/>
        <v>0</v>
      </c>
      <c r="W4445" s="3" t="s">
        <v>4183</v>
      </c>
      <c r="X4445" s="3">
        <v>1.0</v>
      </c>
      <c r="Y4445" s="3">
        <f t="array" ref="Y4445">ROUNDDOWN(INDEX($A:$O,MATCH(W4445,$A:$A,0),COLUMN(O$1))/X4445,0)</f>
        <v>13</v>
      </c>
      <c r="Z4445" s="3">
        <f t="array" ref="Z4445">ROUNDDOWN(INDEX($A:$J,MATCH(W4445,$A:$A,0),COLUMN(H$1))/X4445,0)+Y4445</f>
        <v>13</v>
      </c>
      <c r="AA4445" s="5" t="str">
        <f>IFERROR(__xludf.DUMMYFUNCTION("SINGLE(XLOOKUP(W4445,A:A,M:M))"),"")</f>
        <v/>
      </c>
      <c r="AB4445" s="3">
        <f t="array" ref="AB4445">ROUNDDOWN(INDEX($A:$N,MATCH(W4445,$A:$A,0),COLUMN(N$1))/X4445,0)+Z4445</f>
        <v>13</v>
      </c>
      <c r="AC4445" s="3" t="str">
        <f t="array" ref="AC4445">INDEX($A:$P,MATCH(W4445,$A:$A,0),COLUMN(P$1))</f>
        <v>LC DINING TABLES</v>
      </c>
      <c r="AD4445" s="3" t="s">
        <v>4180</v>
      </c>
      <c r="AE4445" s="3">
        <v>4.0</v>
      </c>
      <c r="AF4445" s="3">
        <f t="array" ref="AF4445">ROUNDDOWN(INDEX($A:$O,MATCH(AD4445,$A:$A,0),COLUMN(O$1))/AE4445,0)</f>
        <v>13</v>
      </c>
      <c r="AG4445" s="3">
        <f t="array" ref="AG4445">ROUNDDOWN(INDEX($A:$J,MATCH(AD4445,$A:$A,0),COLUMN(H$1))/AE4445,0)+AF4445</f>
        <v>13</v>
      </c>
      <c r="AH4445" s="5" t="str">
        <f>IFERROR(__xludf.DUMMYFUNCTION("SINGLE(XLOOKUP(AD4445,A:A,M:M))"),"")</f>
        <v/>
      </c>
      <c r="AI4445" s="3">
        <f t="array" ref="AI4445">ROUNDDOWN(INDEX($A:$N,MATCH(AD4445,$A:$A,0),COLUMN(N$1))/AE4445,0)+AG4445</f>
        <v>13</v>
      </c>
      <c r="AJ4445" s="3" t="str">
        <f t="array" ref="AJ4445">INDEX($A:$P,MATCH(AD4445,$A:$A,0),COLUMN(P$1))</f>
        <v>LC DINING CHAIRS</v>
      </c>
      <c r="AO4445" s="5"/>
      <c r="AV4445" s="5"/>
    </row>
    <row r="4446" ht="15.75" customHeight="1">
      <c r="A4446" s="3" t="s">
        <v>4670</v>
      </c>
      <c r="B4446" s="4" t="s">
        <v>4670</v>
      </c>
      <c r="D4446" s="3" t="s">
        <v>101</v>
      </c>
      <c r="G4446" s="4">
        <v>0.0</v>
      </c>
      <c r="I4446" s="4">
        <v>0.0</v>
      </c>
      <c r="J4446" s="4">
        <v>10.0</v>
      </c>
      <c r="K4446" s="4">
        <v>0.0</v>
      </c>
      <c r="L4446" s="4">
        <v>0.0</v>
      </c>
      <c r="O4446" s="6">
        <f t="shared" si="2"/>
        <v>10</v>
      </c>
      <c r="P4446" s="3" t="s">
        <v>144</v>
      </c>
      <c r="Q4446" s="3" t="str">
        <f t="shared" si="3"/>
        <v>LC DINING TABLES</v>
      </c>
      <c r="R4446" s="3">
        <f t="shared" si="4"/>
        <v>13</v>
      </c>
      <c r="S4446" s="3">
        <f t="shared" si="5"/>
        <v>0</v>
      </c>
      <c r="T4446" s="7">
        <f t="shared" si="6"/>
        <v>10</v>
      </c>
      <c r="U4446" s="8"/>
      <c r="V4446" s="3">
        <f t="shared" si="7"/>
        <v>0</v>
      </c>
      <c r="W4446" s="3" t="s">
        <v>4183</v>
      </c>
      <c r="X4446" s="3">
        <v>1.0</v>
      </c>
      <c r="Y4446" s="3">
        <f t="array" ref="Y4446">ROUNDDOWN(INDEX($A:$O,MATCH(W4446,$A:$A,0),COLUMN(O$1))/X4446,0)</f>
        <v>13</v>
      </c>
      <c r="Z4446" s="3">
        <f t="array" ref="Z4446">ROUNDDOWN(INDEX($A:$J,MATCH(W4446,$A:$A,0),COLUMN(H$1))/X4446,0)+Y4446</f>
        <v>13</v>
      </c>
      <c r="AA4446" s="5" t="str">
        <f>IFERROR(__xludf.DUMMYFUNCTION("SINGLE(XLOOKUP(W4446,A:A,M:M))"),"")</f>
        <v/>
      </c>
      <c r="AB4446" s="3">
        <f t="array" ref="AB4446">ROUNDDOWN(INDEX($A:$N,MATCH(W4446,$A:$A,0),COLUMN(N$1))/X4446,0)+Z4446</f>
        <v>13</v>
      </c>
      <c r="AC4446" s="3" t="str">
        <f t="array" ref="AC4446">INDEX($A:$P,MATCH(W4446,$A:$A,0),COLUMN(P$1))</f>
        <v>LC DINING TABLES</v>
      </c>
      <c r="AD4446" s="3" t="s">
        <v>4180</v>
      </c>
      <c r="AE4446" s="3">
        <v>2.0</v>
      </c>
      <c r="AF4446" s="3">
        <f t="array" ref="AF4446">ROUNDDOWN(INDEX($A:$O,MATCH(AD4446,$A:$A,0),COLUMN(O$1))/AE4446,0)</f>
        <v>27</v>
      </c>
      <c r="AG4446" s="3">
        <f t="array" ref="AG4446">ROUNDDOWN(INDEX($A:$J,MATCH(AD4446,$A:$A,0),COLUMN(H$1))/AE4446,0)+AF4446</f>
        <v>27</v>
      </c>
      <c r="AH4446" s="5" t="str">
        <f>IFERROR(__xludf.DUMMYFUNCTION("SINGLE(XLOOKUP(AD4446,A:A,M:M))"),"")</f>
        <v/>
      </c>
      <c r="AI4446" s="3">
        <f t="array" ref="AI4446">ROUNDDOWN(INDEX($A:$N,MATCH(AD4446,$A:$A,0),COLUMN(N$1))/AE4446,0)+AG4446</f>
        <v>27</v>
      </c>
      <c r="AJ4446" s="3" t="str">
        <f t="array" ref="AJ4446">INDEX($A:$P,MATCH(AD4446,$A:$A,0),COLUMN(P$1))</f>
        <v>LC DINING CHAIRS</v>
      </c>
      <c r="AK4446" s="3" t="s">
        <v>4176</v>
      </c>
      <c r="AL4446" s="3">
        <v>2.0</v>
      </c>
      <c r="AM4446" s="3">
        <f t="array" ref="AM4446">ROUNDDOWN(INDEX($A:$O,MATCH(AK4446,$A:$A,0),COLUMN(O$1))/AL4446,0)</f>
        <v>29</v>
      </c>
      <c r="AN4446" s="3">
        <f t="array" ref="AN4446">ROUNDDOWN(INDEX($A:$J,MATCH(AK4446,$A:$A,0),COLUMN(H$1))/AL4446,0)+AM4446</f>
        <v>29</v>
      </c>
      <c r="AO4446" s="5" t="str">
        <f t="array" ref="AO4446">XLOOKUP(AK4446,$A:$A,$M:$M)</f>
        <v/>
      </c>
      <c r="AP4446" s="3">
        <f t="array" ref="AP4446">ROUNDDOWN(INDEX($A:$N,MATCH(AK4446,$A:$A,0),COLUMN(N$1))/AL4446,0)+AN4446</f>
        <v>29</v>
      </c>
      <c r="AQ4446" s="3" t="str">
        <f t="array" ref="AQ4446">INDEX($A:$P,MATCH(AK4446,$A:$A,0),COLUMN(P$1))</f>
        <v>LC OTTOBEN</v>
      </c>
      <c r="AV4446" s="5"/>
    </row>
    <row r="4447" ht="15.75" customHeight="1">
      <c r="A4447" s="3" t="s">
        <v>4671</v>
      </c>
      <c r="B4447" s="4" t="s">
        <v>4671</v>
      </c>
      <c r="D4447" s="3" t="s">
        <v>101</v>
      </c>
      <c r="G4447" s="4">
        <v>0.0</v>
      </c>
      <c r="I4447" s="4">
        <v>0.0</v>
      </c>
      <c r="J4447" s="4">
        <v>10.0</v>
      </c>
      <c r="K4447" s="4">
        <v>0.0</v>
      </c>
      <c r="L4447" s="4">
        <v>0.0</v>
      </c>
      <c r="O4447" s="6">
        <f t="shared" si="2"/>
        <v>10</v>
      </c>
      <c r="P4447" s="3" t="s">
        <v>144</v>
      </c>
      <c r="Q4447" s="3" t="str">
        <f t="shared" si="3"/>
        <v>LC DINING TABLES</v>
      </c>
      <c r="R4447" s="3">
        <f t="shared" si="4"/>
        <v>13</v>
      </c>
      <c r="S4447" s="3">
        <f t="shared" si="5"/>
        <v>0</v>
      </c>
      <c r="T4447" s="7">
        <f t="shared" si="6"/>
        <v>10</v>
      </c>
      <c r="U4447" s="8"/>
      <c r="V4447" s="3">
        <f t="shared" si="7"/>
        <v>0</v>
      </c>
      <c r="W4447" s="3" t="s">
        <v>4183</v>
      </c>
      <c r="X4447" s="3">
        <v>1.0</v>
      </c>
      <c r="Y4447" s="3">
        <f t="array" ref="Y4447">ROUNDDOWN(INDEX($A:$O,MATCH(W4447,$A:$A,0),COLUMN(O$1))/X4447,0)</f>
        <v>13</v>
      </c>
      <c r="Z4447" s="3">
        <f t="array" ref="Z4447">ROUNDDOWN(INDEX($A:$J,MATCH(W4447,$A:$A,0),COLUMN(H$1))/X4447,0)+Y4447</f>
        <v>13</v>
      </c>
      <c r="AA4447" s="5" t="str">
        <f>IFERROR(__xludf.DUMMYFUNCTION("SINGLE(XLOOKUP(W4447,A:A,M:M))"),"")</f>
        <v/>
      </c>
      <c r="AB4447" s="3">
        <f t="array" ref="AB4447">ROUNDDOWN(INDEX($A:$N,MATCH(W4447,$A:$A,0),COLUMN(N$1))/X4447,0)+Z4447</f>
        <v>13</v>
      </c>
      <c r="AC4447" s="3" t="str">
        <f t="array" ref="AC4447">INDEX($A:$P,MATCH(W4447,$A:$A,0),COLUMN(P$1))</f>
        <v>LC DINING TABLES</v>
      </c>
      <c r="AD4447" s="3" t="s">
        <v>4181</v>
      </c>
      <c r="AE4447" s="3">
        <v>4.0</v>
      </c>
      <c r="AF4447" s="3">
        <f t="array" ref="AF4447">ROUNDDOWN(INDEX($A:$O,MATCH(AD4447,$A:$A,0),COLUMN(O$1))/AE4447,0)</f>
        <v>15</v>
      </c>
      <c r="AG4447" s="3">
        <f t="array" ref="AG4447">ROUNDDOWN(INDEX($A:$J,MATCH(AD4447,$A:$A,0),COLUMN(H$1))/AE4447,0)+AF4447</f>
        <v>15</v>
      </c>
      <c r="AH4447" s="5" t="str">
        <f>IFERROR(__xludf.DUMMYFUNCTION("SINGLE(XLOOKUP(AD4447,A:A,M:M))"),"")</f>
        <v/>
      </c>
      <c r="AI4447" s="3">
        <f t="array" ref="AI4447">ROUNDDOWN(INDEX($A:$N,MATCH(AD4447,$A:$A,0),COLUMN(N$1))/AE4447,0)+AG4447</f>
        <v>15</v>
      </c>
      <c r="AJ4447" s="3" t="str">
        <f t="array" ref="AJ4447">INDEX($A:$P,MATCH(AD4447,$A:$A,0),COLUMN(P$1))</f>
        <v>LC DINING CHAIRS</v>
      </c>
      <c r="AO4447" s="5"/>
      <c r="AV4447" s="5"/>
    </row>
    <row r="4448" ht="15.75" customHeight="1">
      <c r="A4448" s="3" t="s">
        <v>4672</v>
      </c>
      <c r="B4448" s="4" t="s">
        <v>4672</v>
      </c>
      <c r="D4448" s="3" t="s">
        <v>101</v>
      </c>
      <c r="G4448" s="4">
        <v>0.0</v>
      </c>
      <c r="I4448" s="4">
        <v>0.0</v>
      </c>
      <c r="J4448" s="4">
        <v>10.0</v>
      </c>
      <c r="K4448" s="4">
        <v>0.0</v>
      </c>
      <c r="L4448" s="4">
        <v>0.0</v>
      </c>
      <c r="O4448" s="6">
        <f t="shared" si="2"/>
        <v>10</v>
      </c>
      <c r="P4448" s="3" t="s">
        <v>144</v>
      </c>
      <c r="Q4448" s="3" t="str">
        <f t="shared" si="3"/>
        <v>LC DINING TABLES</v>
      </c>
      <c r="R4448" s="3">
        <f t="shared" si="4"/>
        <v>13</v>
      </c>
      <c r="S4448" s="3">
        <f t="shared" si="5"/>
        <v>0</v>
      </c>
      <c r="T4448" s="7">
        <f t="shared" si="6"/>
        <v>10</v>
      </c>
      <c r="U4448" s="8"/>
      <c r="V4448" s="3">
        <f t="shared" si="7"/>
        <v>0</v>
      </c>
      <c r="W4448" s="3" t="s">
        <v>4183</v>
      </c>
      <c r="X4448" s="3">
        <v>1.0</v>
      </c>
      <c r="Y4448" s="3">
        <f t="array" ref="Y4448">ROUNDDOWN(INDEX($A:$O,MATCH(W4448,$A:$A,0),COLUMN(O$1))/X4448,0)</f>
        <v>13</v>
      </c>
      <c r="Z4448" s="3">
        <f t="array" ref="Z4448">ROUNDDOWN(INDEX($A:$J,MATCH(W4448,$A:$A,0),COLUMN(H$1))/X4448,0)+Y4448</f>
        <v>13</v>
      </c>
      <c r="AA4448" s="5" t="str">
        <f>IFERROR(__xludf.DUMMYFUNCTION("SINGLE(XLOOKUP(W4448,A:A,M:M))"),"")</f>
        <v/>
      </c>
      <c r="AB4448" s="3">
        <f t="array" ref="AB4448">ROUNDDOWN(INDEX($A:$N,MATCH(W4448,$A:$A,0),COLUMN(N$1))/X4448,0)+Z4448</f>
        <v>13</v>
      </c>
      <c r="AC4448" s="3" t="str">
        <f t="array" ref="AC4448">INDEX($A:$P,MATCH(W4448,$A:$A,0),COLUMN(P$1))</f>
        <v>LC DINING TABLES</v>
      </c>
      <c r="AD4448" s="3" t="s">
        <v>4181</v>
      </c>
      <c r="AE4448" s="3">
        <v>2.0</v>
      </c>
      <c r="AF4448" s="3">
        <f t="array" ref="AF4448">ROUNDDOWN(INDEX($A:$O,MATCH(AD4448,$A:$A,0),COLUMN(O$1))/AE4448,0)</f>
        <v>31</v>
      </c>
      <c r="AG4448" s="3">
        <f t="array" ref="AG4448">ROUNDDOWN(INDEX($A:$J,MATCH(AD4448,$A:$A,0),COLUMN(H$1))/AE4448,0)+AF4448</f>
        <v>31</v>
      </c>
      <c r="AH4448" s="5" t="str">
        <f>IFERROR(__xludf.DUMMYFUNCTION("SINGLE(XLOOKUP(AD4448,A:A,M:M))"),"")</f>
        <v/>
      </c>
      <c r="AI4448" s="3">
        <f t="array" ref="AI4448">ROUNDDOWN(INDEX($A:$N,MATCH(AD4448,$A:$A,0),COLUMN(N$1))/AE4448,0)+AG4448</f>
        <v>31</v>
      </c>
      <c r="AJ4448" s="3" t="str">
        <f t="array" ref="AJ4448">INDEX($A:$P,MATCH(AD4448,$A:$A,0),COLUMN(P$1))</f>
        <v>LC DINING CHAIRS</v>
      </c>
      <c r="AK4448" s="3" t="s">
        <v>4177</v>
      </c>
      <c r="AL4448" s="3">
        <v>2.0</v>
      </c>
      <c r="AM4448" s="3">
        <f t="array" ref="AM4448">ROUNDDOWN(INDEX($A:$O,MATCH(AK4448,$A:$A,0),COLUMN(O$1))/AL4448,0)</f>
        <v>27</v>
      </c>
      <c r="AN4448" s="3">
        <f t="array" ref="AN4448">ROUNDDOWN(INDEX($A:$J,MATCH(AK4448,$A:$A,0),COLUMN(H$1))/AL4448,0)+AM4448</f>
        <v>27</v>
      </c>
      <c r="AO4448" s="5" t="str">
        <f t="shared" ref="AO4448:AO4451" si="184">XLOOKUP(AK4448,$A:$A,$M:$M)</f>
        <v/>
      </c>
      <c r="AP4448" s="3">
        <f t="array" ref="AP4448">ROUNDDOWN(INDEX($A:$N,MATCH(AK4448,$A:$A,0),COLUMN(N$1))/AL4448,0)+AN4448</f>
        <v>27</v>
      </c>
      <c r="AQ4448" s="3" t="str">
        <f t="array" ref="AQ4448">INDEX($A:$P,MATCH(AK4448,$A:$A,0),COLUMN(P$1))</f>
        <v>LC OTTOBEN</v>
      </c>
      <c r="AV4448" s="5"/>
    </row>
    <row r="4449" ht="15.75" customHeight="1">
      <c r="A4449" s="3" t="s">
        <v>4673</v>
      </c>
      <c r="B4449" s="4" t="s">
        <v>4673</v>
      </c>
      <c r="D4449" s="3" t="s">
        <v>101</v>
      </c>
      <c r="G4449" s="4">
        <v>0.0</v>
      </c>
      <c r="I4449" s="4">
        <v>0.0</v>
      </c>
      <c r="J4449" s="4">
        <v>10.0</v>
      </c>
      <c r="K4449" s="4">
        <v>0.0</v>
      </c>
      <c r="L4449" s="4">
        <v>0.0</v>
      </c>
      <c r="O4449" s="6">
        <f t="shared" si="2"/>
        <v>10</v>
      </c>
      <c r="P4449" s="3" t="s">
        <v>144</v>
      </c>
      <c r="Q4449" s="3" t="str">
        <f t="shared" si="3"/>
        <v>LC DINING TABLES</v>
      </c>
      <c r="R4449" s="3">
        <f t="shared" si="4"/>
        <v>13</v>
      </c>
      <c r="S4449" s="3">
        <f t="shared" si="5"/>
        <v>0</v>
      </c>
      <c r="T4449" s="7">
        <f t="shared" si="6"/>
        <v>10</v>
      </c>
      <c r="U4449" s="8"/>
      <c r="V4449" s="3">
        <f t="shared" si="7"/>
        <v>0</v>
      </c>
      <c r="W4449" s="3" t="s">
        <v>4183</v>
      </c>
      <c r="X4449" s="3">
        <v>1.0</v>
      </c>
      <c r="Y4449" s="3">
        <f t="array" ref="Y4449">ROUNDDOWN(INDEX($A:$O,MATCH(W4449,$A:$A,0),COLUMN(O$1))/X4449,0)</f>
        <v>13</v>
      </c>
      <c r="Z4449" s="3">
        <f t="array" ref="Z4449">ROUNDDOWN(INDEX($A:$J,MATCH(W4449,$A:$A,0),COLUMN(H$1))/X4449,0)+Y4449</f>
        <v>13</v>
      </c>
      <c r="AA4449" s="5" t="str">
        <f>IFERROR(__xludf.DUMMYFUNCTION("SINGLE(XLOOKUP(W4449,A:A,M:M))"),"")</f>
        <v/>
      </c>
      <c r="AB4449" s="3">
        <f t="array" ref="AB4449">ROUNDDOWN(INDEX($A:$N,MATCH(W4449,$A:$A,0),COLUMN(N$1))/X4449,0)+Z4449</f>
        <v>13</v>
      </c>
      <c r="AC4449" s="3" t="str">
        <f t="array" ref="AC4449">INDEX($A:$P,MATCH(W4449,$A:$A,0),COLUMN(P$1))</f>
        <v>LC DINING TABLES</v>
      </c>
      <c r="AD4449" s="3" t="s">
        <v>4179</v>
      </c>
      <c r="AE4449" s="3">
        <v>4.0</v>
      </c>
      <c r="AF4449" s="3">
        <f t="array" ref="AF4449">ROUNDDOWN(INDEX($A:$O,MATCH(AD4449,$A:$A,0),COLUMN(O$1))/AE4449,0)</f>
        <v>15</v>
      </c>
      <c r="AG4449" s="3">
        <f t="array" ref="AG4449">ROUNDDOWN(INDEX($A:$J,MATCH(AD4449,$A:$A,0),COLUMN(H$1))/AE4449,0)+AF4449</f>
        <v>15</v>
      </c>
      <c r="AH4449" s="5" t="str">
        <f>IFERROR(__xludf.DUMMYFUNCTION("SINGLE(XLOOKUP(AD4449,A:A,M:M))"),"")</f>
        <v/>
      </c>
      <c r="AI4449" s="3">
        <f t="array" ref="AI4449">ROUNDDOWN(INDEX($A:$N,MATCH(AD4449,$A:$A,0),COLUMN(N$1))/AE4449,0)+AG4449</f>
        <v>15</v>
      </c>
      <c r="AJ4449" s="3" t="str">
        <f t="array" ref="AJ4449">INDEX($A:$P,MATCH(AD4449,$A:$A,0),COLUMN(P$1))</f>
        <v>LC DINING CHAIRS</v>
      </c>
      <c r="AK4449" s="3" t="s">
        <v>4175</v>
      </c>
      <c r="AL4449" s="3">
        <v>1.0</v>
      </c>
      <c r="AM4449" s="3">
        <f t="array" ref="AM4449">ROUNDDOWN(INDEX($A:$O,MATCH(AK4449,$A:$A,0),COLUMN(O$1))/AL4449,0)</f>
        <v>58</v>
      </c>
      <c r="AN4449" s="3">
        <f t="array" ref="AN4449">ROUNDDOWN(INDEX($A:$J,MATCH(AK4449,$A:$A,0),COLUMN(H$1))/AL4449,0)+AM4449</f>
        <v>58</v>
      </c>
      <c r="AO4449" s="5" t="str">
        <f t="shared" si="184"/>
        <v/>
      </c>
      <c r="AP4449" s="3">
        <f t="array" ref="AP4449">ROUNDDOWN(INDEX($A:$N,MATCH(AK4449,$A:$A,0),COLUMN(N$1))/AL4449,0)+AN4449</f>
        <v>58</v>
      </c>
      <c r="AQ4449" s="3" t="str">
        <f t="array" ref="AQ4449">INDEX($A:$P,MATCH(AK4449,$A:$A,0),COLUMN(P$1))</f>
        <v>LC OTTOBEN</v>
      </c>
      <c r="AV4449" s="5"/>
    </row>
    <row r="4450" ht="15.75" customHeight="1">
      <c r="A4450" s="3" t="s">
        <v>4674</v>
      </c>
      <c r="B4450" s="4" t="s">
        <v>4674</v>
      </c>
      <c r="D4450" s="3" t="s">
        <v>101</v>
      </c>
      <c r="G4450" s="4">
        <v>0.0</v>
      </c>
      <c r="I4450" s="4">
        <v>1.0</v>
      </c>
      <c r="J4450" s="4">
        <v>10.0</v>
      </c>
      <c r="K4450" s="4">
        <v>0.0</v>
      </c>
      <c r="L4450" s="4">
        <v>0.0</v>
      </c>
      <c r="O4450" s="6">
        <f t="shared" si="2"/>
        <v>10</v>
      </c>
      <c r="P4450" s="3" t="s">
        <v>144</v>
      </c>
      <c r="Q4450" s="3" t="str">
        <f t="shared" si="3"/>
        <v>LC DINING TABLES</v>
      </c>
      <c r="R4450" s="3">
        <f t="shared" si="4"/>
        <v>13</v>
      </c>
      <c r="S4450" s="3">
        <f t="shared" si="5"/>
        <v>0</v>
      </c>
      <c r="T4450" s="7">
        <f t="shared" si="6"/>
        <v>10</v>
      </c>
      <c r="U4450" s="8"/>
      <c r="V4450" s="3">
        <f t="shared" si="7"/>
        <v>0</v>
      </c>
      <c r="W4450" s="3" t="s">
        <v>4183</v>
      </c>
      <c r="X4450" s="3">
        <v>1.0</v>
      </c>
      <c r="Y4450" s="3">
        <f t="array" ref="Y4450">ROUNDDOWN(INDEX($A:$O,MATCH(W4450,$A:$A,0),COLUMN(O$1))/X4450,0)</f>
        <v>13</v>
      </c>
      <c r="Z4450" s="3">
        <f t="array" ref="Z4450">ROUNDDOWN(INDEX($A:$J,MATCH(W4450,$A:$A,0),COLUMN(H$1))/X4450,0)+Y4450</f>
        <v>13</v>
      </c>
      <c r="AA4450" s="5" t="str">
        <f>IFERROR(__xludf.DUMMYFUNCTION("SINGLE(XLOOKUP(W4450,A:A,M:M))"),"")</f>
        <v/>
      </c>
      <c r="AB4450" s="3">
        <f t="array" ref="AB4450">ROUNDDOWN(INDEX($A:$N,MATCH(W4450,$A:$A,0),COLUMN(N$1))/X4450,0)+Z4450</f>
        <v>13</v>
      </c>
      <c r="AC4450" s="3" t="str">
        <f t="array" ref="AC4450">INDEX($A:$P,MATCH(W4450,$A:$A,0),COLUMN(P$1))</f>
        <v>LC DINING TABLES</v>
      </c>
      <c r="AD4450" s="3" t="s">
        <v>4180</v>
      </c>
      <c r="AE4450" s="3">
        <v>4.0</v>
      </c>
      <c r="AF4450" s="3">
        <f t="array" ref="AF4450">ROUNDDOWN(INDEX($A:$O,MATCH(AD4450,$A:$A,0),COLUMN(O$1))/AE4450,0)</f>
        <v>13</v>
      </c>
      <c r="AG4450" s="3">
        <f t="array" ref="AG4450">ROUNDDOWN(INDEX($A:$J,MATCH(AD4450,$A:$A,0),COLUMN(H$1))/AE4450,0)+AF4450</f>
        <v>13</v>
      </c>
      <c r="AH4450" s="5" t="str">
        <f>IFERROR(__xludf.DUMMYFUNCTION("SINGLE(XLOOKUP(AD4450,A:A,M:M))"),"")</f>
        <v/>
      </c>
      <c r="AI4450" s="3">
        <f t="array" ref="AI4450">ROUNDDOWN(INDEX($A:$N,MATCH(AD4450,$A:$A,0),COLUMN(N$1))/AE4450,0)+AG4450</f>
        <v>13</v>
      </c>
      <c r="AJ4450" s="3" t="str">
        <f t="array" ref="AJ4450">INDEX($A:$P,MATCH(AD4450,$A:$A,0),COLUMN(P$1))</f>
        <v>LC DINING CHAIRS</v>
      </c>
      <c r="AK4450" s="3" t="s">
        <v>4176</v>
      </c>
      <c r="AL4450" s="3">
        <v>1.0</v>
      </c>
      <c r="AM4450" s="3">
        <f t="array" ref="AM4450">ROUNDDOWN(INDEX($A:$O,MATCH(AK4450,$A:$A,0),COLUMN(O$1))/AL4450,0)</f>
        <v>58</v>
      </c>
      <c r="AN4450" s="3">
        <f t="array" ref="AN4450">ROUNDDOWN(INDEX($A:$J,MATCH(AK4450,$A:$A,0),COLUMN(H$1))/AL4450,0)+AM4450</f>
        <v>58</v>
      </c>
      <c r="AO4450" s="5" t="str">
        <f t="shared" si="184"/>
        <v/>
      </c>
      <c r="AP4450" s="3">
        <f t="array" ref="AP4450">ROUNDDOWN(INDEX($A:$N,MATCH(AK4450,$A:$A,0),COLUMN(N$1))/AL4450,0)+AN4450</f>
        <v>58</v>
      </c>
      <c r="AQ4450" s="3" t="str">
        <f t="array" ref="AQ4450">INDEX($A:$P,MATCH(AK4450,$A:$A,0),COLUMN(P$1))</f>
        <v>LC OTTOBEN</v>
      </c>
      <c r="AV4450" s="5"/>
    </row>
    <row r="4451" ht="15.75" customHeight="1">
      <c r="A4451" s="3" t="s">
        <v>4675</v>
      </c>
      <c r="B4451" s="4" t="s">
        <v>4675</v>
      </c>
      <c r="D4451" s="3" t="s">
        <v>101</v>
      </c>
      <c r="G4451" s="4">
        <v>0.0</v>
      </c>
      <c r="I4451" s="4">
        <v>0.0</v>
      </c>
      <c r="J4451" s="4">
        <v>10.0</v>
      </c>
      <c r="K4451" s="4">
        <v>0.0</v>
      </c>
      <c r="L4451" s="4">
        <v>0.0</v>
      </c>
      <c r="O4451" s="6">
        <f t="shared" si="2"/>
        <v>10</v>
      </c>
      <c r="P4451" s="3" t="s">
        <v>144</v>
      </c>
      <c r="Q4451" s="3" t="str">
        <f t="shared" si="3"/>
        <v>LC DINING TABLES</v>
      </c>
      <c r="R4451" s="3">
        <f t="shared" si="4"/>
        <v>13</v>
      </c>
      <c r="S4451" s="3">
        <f t="shared" si="5"/>
        <v>0</v>
      </c>
      <c r="T4451" s="7">
        <f t="shared" si="6"/>
        <v>10</v>
      </c>
      <c r="U4451" s="8"/>
      <c r="V4451" s="3">
        <f t="shared" si="7"/>
        <v>0</v>
      </c>
      <c r="W4451" s="3" t="s">
        <v>4183</v>
      </c>
      <c r="X4451" s="3">
        <v>1.0</v>
      </c>
      <c r="Y4451" s="3">
        <f t="array" ref="Y4451">ROUNDDOWN(INDEX($A:$O,MATCH(W4451,$A:$A,0),COLUMN(O$1))/X4451,0)</f>
        <v>13</v>
      </c>
      <c r="Z4451" s="3">
        <f t="array" ref="Z4451">ROUNDDOWN(INDEX($A:$J,MATCH(W4451,$A:$A,0),COLUMN(H$1))/X4451,0)+Y4451</f>
        <v>13</v>
      </c>
      <c r="AA4451" s="5" t="str">
        <f>IFERROR(__xludf.DUMMYFUNCTION("SINGLE(XLOOKUP(W4451,A:A,M:M))"),"")</f>
        <v/>
      </c>
      <c r="AB4451" s="3">
        <f t="array" ref="AB4451">ROUNDDOWN(INDEX($A:$N,MATCH(W4451,$A:$A,0),COLUMN(N$1))/X4451,0)+Z4451</f>
        <v>13</v>
      </c>
      <c r="AC4451" s="3" t="str">
        <f t="array" ref="AC4451">INDEX($A:$P,MATCH(W4451,$A:$A,0),COLUMN(P$1))</f>
        <v>LC DINING TABLES</v>
      </c>
      <c r="AD4451" s="3" t="s">
        <v>4181</v>
      </c>
      <c r="AE4451" s="3">
        <v>4.0</v>
      </c>
      <c r="AF4451" s="3">
        <f t="array" ref="AF4451">ROUNDDOWN(INDEX($A:$O,MATCH(AD4451,$A:$A,0),COLUMN(O$1))/AE4451,0)</f>
        <v>15</v>
      </c>
      <c r="AG4451" s="3">
        <f t="array" ref="AG4451">ROUNDDOWN(INDEX($A:$J,MATCH(AD4451,$A:$A,0),COLUMN(H$1))/AE4451,0)+AF4451</f>
        <v>15</v>
      </c>
      <c r="AH4451" s="5" t="str">
        <f>IFERROR(__xludf.DUMMYFUNCTION("SINGLE(XLOOKUP(AD4451,A:A,M:M))"),"")</f>
        <v/>
      </c>
      <c r="AI4451" s="3">
        <f t="array" ref="AI4451">ROUNDDOWN(INDEX($A:$N,MATCH(AD4451,$A:$A,0),COLUMN(N$1))/AE4451,0)+AG4451</f>
        <v>15</v>
      </c>
      <c r="AJ4451" s="3" t="str">
        <f t="array" ref="AJ4451">INDEX($A:$P,MATCH(AD4451,$A:$A,0),COLUMN(P$1))</f>
        <v>LC DINING CHAIRS</v>
      </c>
      <c r="AK4451" s="3" t="s">
        <v>4177</v>
      </c>
      <c r="AL4451" s="3">
        <v>1.0</v>
      </c>
      <c r="AM4451" s="3">
        <f t="array" ref="AM4451">ROUNDDOWN(INDEX($A:$O,MATCH(AK4451,$A:$A,0),COLUMN(O$1))/AL4451,0)</f>
        <v>54</v>
      </c>
      <c r="AN4451" s="3">
        <f t="array" ref="AN4451">ROUNDDOWN(INDEX($A:$J,MATCH(AK4451,$A:$A,0),COLUMN(H$1))/AL4451,0)+AM4451</f>
        <v>54</v>
      </c>
      <c r="AO4451" s="5" t="str">
        <f t="shared" si="184"/>
        <v/>
      </c>
      <c r="AP4451" s="3">
        <f t="array" ref="AP4451">ROUNDDOWN(INDEX($A:$N,MATCH(AK4451,$A:$A,0),COLUMN(N$1))/AL4451,0)+AN4451</f>
        <v>54</v>
      </c>
      <c r="AQ4451" s="3" t="str">
        <f t="array" ref="AQ4451">INDEX($A:$P,MATCH(AK4451,$A:$A,0),COLUMN(P$1))</f>
        <v>LC OTTOBEN</v>
      </c>
      <c r="AV4451" s="5"/>
    </row>
    <row r="4452" ht="15.75" customHeight="1">
      <c r="A4452" s="3" t="s">
        <v>4676</v>
      </c>
      <c r="B4452" s="4" t="s">
        <v>4676</v>
      </c>
      <c r="D4452" s="3" t="s">
        <v>101</v>
      </c>
      <c r="G4452" s="4">
        <v>0.0</v>
      </c>
      <c r="I4452" s="4">
        <v>0.0</v>
      </c>
      <c r="J4452" s="4">
        <v>8.0</v>
      </c>
      <c r="K4452" s="4">
        <v>0.0</v>
      </c>
      <c r="L4452" s="4">
        <v>0.0</v>
      </c>
      <c r="O4452" s="6">
        <f t="shared" si="2"/>
        <v>8</v>
      </c>
      <c r="P4452" s="3" t="s">
        <v>144</v>
      </c>
      <c r="Q4452" s="3" t="str">
        <f t="shared" si="3"/>
        <v>LC DINING TABLES</v>
      </c>
      <c r="R4452" s="3">
        <f t="shared" si="4"/>
        <v>10</v>
      </c>
      <c r="S4452" s="3">
        <f t="shared" si="5"/>
        <v>0</v>
      </c>
      <c r="T4452" s="7">
        <f t="shared" si="6"/>
        <v>8</v>
      </c>
      <c r="U4452" s="8"/>
      <c r="V4452" s="3">
        <f t="shared" si="7"/>
        <v>0</v>
      </c>
      <c r="W4452" s="3" t="s">
        <v>4183</v>
      </c>
      <c r="X4452" s="3">
        <v>1.0</v>
      </c>
      <c r="Y4452" s="3">
        <f t="array" ref="Y4452">ROUNDDOWN(INDEX($A:$O,MATCH(W4452,$A:$A,0),COLUMN(O$1))/X4452,0)</f>
        <v>13</v>
      </c>
      <c r="Z4452" s="3">
        <f t="array" ref="Z4452">ROUNDDOWN(INDEX($A:$J,MATCH(W4452,$A:$A,0),COLUMN(H$1))/X4452,0)+Y4452</f>
        <v>13</v>
      </c>
      <c r="AA4452" s="5" t="str">
        <f>IFERROR(__xludf.DUMMYFUNCTION("SINGLE(XLOOKUP(W4452,A:A,M:M))"),"")</f>
        <v/>
      </c>
      <c r="AB4452" s="3">
        <f t="array" ref="AB4452">ROUNDDOWN(INDEX($A:$N,MATCH(W4452,$A:$A,0),COLUMN(N$1))/X4452,0)+Z4452</f>
        <v>13</v>
      </c>
      <c r="AC4452" s="3" t="str">
        <f t="array" ref="AC4452">INDEX($A:$P,MATCH(W4452,$A:$A,0),COLUMN(P$1))</f>
        <v>LC DINING TABLES</v>
      </c>
      <c r="AD4452" s="3" t="s">
        <v>4179</v>
      </c>
      <c r="AE4452" s="3">
        <v>6.0</v>
      </c>
      <c r="AF4452" s="3">
        <f t="array" ref="AF4452">ROUNDDOWN(INDEX($A:$O,MATCH(AD4452,$A:$A,0),COLUMN(O$1))/AE4452,0)</f>
        <v>10</v>
      </c>
      <c r="AG4452" s="3">
        <f t="array" ref="AG4452">ROUNDDOWN(INDEX($A:$J,MATCH(AD4452,$A:$A,0),COLUMN(H$1))/AE4452,0)+AF4452</f>
        <v>10</v>
      </c>
      <c r="AH4452" s="5" t="str">
        <f>IFERROR(__xludf.DUMMYFUNCTION("SINGLE(XLOOKUP(AD4452,A:A,M:M))"),"")</f>
        <v/>
      </c>
      <c r="AI4452" s="3">
        <f t="array" ref="AI4452">ROUNDDOWN(INDEX($A:$N,MATCH(AD4452,$A:$A,0),COLUMN(N$1))/AE4452,0)+AG4452</f>
        <v>10</v>
      </c>
      <c r="AJ4452" s="3" t="str">
        <f t="array" ref="AJ4452">INDEX($A:$P,MATCH(AD4452,$A:$A,0),COLUMN(P$1))</f>
        <v>LC DINING CHAIRS</v>
      </c>
      <c r="AO4452" s="5"/>
      <c r="AV4452" s="5"/>
    </row>
    <row r="4453" ht="15.75" customHeight="1">
      <c r="A4453" s="3" t="s">
        <v>4677</v>
      </c>
      <c r="B4453" s="4" t="s">
        <v>4677</v>
      </c>
      <c r="D4453" s="3" t="s">
        <v>101</v>
      </c>
      <c r="G4453" s="4">
        <v>0.0</v>
      </c>
      <c r="I4453" s="4">
        <v>0.0</v>
      </c>
      <c r="J4453" s="4">
        <v>6.0</v>
      </c>
      <c r="K4453" s="4">
        <v>0.0</v>
      </c>
      <c r="L4453" s="4">
        <v>0.0</v>
      </c>
      <c r="O4453" s="6">
        <f t="shared" si="2"/>
        <v>6</v>
      </c>
      <c r="P4453" s="3" t="s">
        <v>144</v>
      </c>
      <c r="Q4453" s="3" t="str">
        <f t="shared" si="3"/>
        <v>LC DINING TABLES</v>
      </c>
      <c r="R4453" s="3">
        <f t="shared" si="4"/>
        <v>9</v>
      </c>
      <c r="S4453" s="3">
        <f t="shared" si="5"/>
        <v>0</v>
      </c>
      <c r="T4453" s="7">
        <f t="shared" si="6"/>
        <v>6</v>
      </c>
      <c r="U4453" s="8"/>
      <c r="V4453" s="3">
        <f t="shared" si="7"/>
        <v>0</v>
      </c>
      <c r="W4453" s="3" t="s">
        <v>4183</v>
      </c>
      <c r="X4453" s="3">
        <v>1.0</v>
      </c>
      <c r="Y4453" s="3">
        <f t="array" ref="Y4453">ROUNDDOWN(INDEX($A:$O,MATCH(W4453,$A:$A,0),COLUMN(O$1))/X4453,0)</f>
        <v>13</v>
      </c>
      <c r="Z4453" s="3">
        <f t="array" ref="Z4453">ROUNDDOWN(INDEX($A:$J,MATCH(W4453,$A:$A,0),COLUMN(H$1))/X4453,0)+Y4453</f>
        <v>13</v>
      </c>
      <c r="AA4453" s="5" t="str">
        <f>IFERROR(__xludf.DUMMYFUNCTION("SINGLE(XLOOKUP(W4453,A:A,M:M))"),"")</f>
        <v/>
      </c>
      <c r="AB4453" s="3">
        <f t="array" ref="AB4453">ROUNDDOWN(INDEX($A:$N,MATCH(W4453,$A:$A,0),COLUMN(N$1))/X4453,0)+Z4453</f>
        <v>13</v>
      </c>
      <c r="AC4453" s="3" t="str">
        <f t="array" ref="AC4453">INDEX($A:$P,MATCH(W4453,$A:$A,0),COLUMN(P$1))</f>
        <v>LC DINING TABLES</v>
      </c>
      <c r="AD4453" s="3" t="s">
        <v>4180</v>
      </c>
      <c r="AE4453" s="3">
        <v>6.0</v>
      </c>
      <c r="AF4453" s="3">
        <f t="array" ref="AF4453">ROUNDDOWN(INDEX($A:$O,MATCH(AD4453,$A:$A,0),COLUMN(O$1))/AE4453,0)</f>
        <v>9</v>
      </c>
      <c r="AG4453" s="3">
        <f t="array" ref="AG4453">ROUNDDOWN(INDEX($A:$J,MATCH(AD4453,$A:$A,0),COLUMN(H$1))/AE4453,0)+AF4453</f>
        <v>9</v>
      </c>
      <c r="AH4453" s="5" t="str">
        <f>IFERROR(__xludf.DUMMYFUNCTION("SINGLE(XLOOKUP(AD4453,A:A,M:M))"),"")</f>
        <v/>
      </c>
      <c r="AI4453" s="3">
        <f t="array" ref="AI4453">ROUNDDOWN(INDEX($A:$N,MATCH(AD4453,$A:$A,0),COLUMN(N$1))/AE4453,0)+AG4453</f>
        <v>9</v>
      </c>
      <c r="AJ4453" s="3" t="str">
        <f t="array" ref="AJ4453">INDEX($A:$P,MATCH(AD4453,$A:$A,0),COLUMN(P$1))</f>
        <v>LC DINING CHAIRS</v>
      </c>
      <c r="AO4453" s="5"/>
      <c r="AV4453" s="5"/>
    </row>
    <row r="4454" ht="15.75" customHeight="1">
      <c r="A4454" s="3" t="s">
        <v>4678</v>
      </c>
      <c r="B4454" s="4" t="s">
        <v>4678</v>
      </c>
      <c r="D4454" s="3" t="s">
        <v>101</v>
      </c>
      <c r="G4454" s="4">
        <v>0.0</v>
      </c>
      <c r="I4454" s="4">
        <v>0.0</v>
      </c>
      <c r="J4454" s="4">
        <v>8.0</v>
      </c>
      <c r="K4454" s="4">
        <v>0.0</v>
      </c>
      <c r="L4454" s="4">
        <v>0.0</v>
      </c>
      <c r="O4454" s="6">
        <f t="shared" si="2"/>
        <v>8</v>
      </c>
      <c r="P4454" s="3" t="s">
        <v>144</v>
      </c>
      <c r="Q4454" s="3" t="str">
        <f t="shared" si="3"/>
        <v>LC DINING TABLES</v>
      </c>
      <c r="R4454" s="3">
        <f t="shared" si="4"/>
        <v>10</v>
      </c>
      <c r="S4454" s="3">
        <f t="shared" si="5"/>
        <v>0</v>
      </c>
      <c r="T4454" s="7">
        <f t="shared" si="6"/>
        <v>8</v>
      </c>
      <c r="U4454" s="8"/>
      <c r="V4454" s="3">
        <f t="shared" si="7"/>
        <v>0</v>
      </c>
      <c r="W4454" s="3" t="s">
        <v>4183</v>
      </c>
      <c r="X4454" s="3">
        <v>1.0</v>
      </c>
      <c r="Y4454" s="3">
        <f t="array" ref="Y4454">ROUNDDOWN(INDEX($A:$O,MATCH(W4454,$A:$A,0),COLUMN(O$1))/X4454,0)</f>
        <v>13</v>
      </c>
      <c r="Z4454" s="3">
        <f t="array" ref="Z4454">ROUNDDOWN(INDEX($A:$J,MATCH(W4454,$A:$A,0),COLUMN(H$1))/X4454,0)+Y4454</f>
        <v>13</v>
      </c>
      <c r="AA4454" s="5" t="str">
        <f>IFERROR(__xludf.DUMMYFUNCTION("SINGLE(XLOOKUP(W4454,A:A,M:M))"),"")</f>
        <v/>
      </c>
      <c r="AB4454" s="3">
        <f t="array" ref="AB4454">ROUNDDOWN(INDEX($A:$N,MATCH(W4454,$A:$A,0),COLUMN(N$1))/X4454,0)+Z4454</f>
        <v>13</v>
      </c>
      <c r="AC4454" s="3" t="str">
        <f t="array" ref="AC4454">INDEX($A:$P,MATCH(W4454,$A:$A,0),COLUMN(P$1))</f>
        <v>LC DINING TABLES</v>
      </c>
      <c r="AD4454" s="3" t="s">
        <v>4181</v>
      </c>
      <c r="AE4454" s="3">
        <v>6.0</v>
      </c>
      <c r="AF4454" s="3">
        <f t="array" ref="AF4454">ROUNDDOWN(INDEX($A:$O,MATCH(AD4454,$A:$A,0),COLUMN(O$1))/AE4454,0)</f>
        <v>10</v>
      </c>
      <c r="AG4454" s="3">
        <f t="array" ref="AG4454">ROUNDDOWN(INDEX($A:$J,MATCH(AD4454,$A:$A,0),COLUMN(H$1))/AE4454,0)+AF4454</f>
        <v>10</v>
      </c>
      <c r="AH4454" s="5" t="str">
        <f>IFERROR(__xludf.DUMMYFUNCTION("SINGLE(XLOOKUP(AD4454,A:A,M:M))"),"")</f>
        <v/>
      </c>
      <c r="AI4454" s="3">
        <f t="array" ref="AI4454">ROUNDDOWN(INDEX($A:$N,MATCH(AD4454,$A:$A,0),COLUMN(N$1))/AE4454,0)+AG4454</f>
        <v>10</v>
      </c>
      <c r="AJ4454" s="3" t="str">
        <f t="array" ref="AJ4454">INDEX($A:$P,MATCH(AD4454,$A:$A,0),COLUMN(P$1))</f>
        <v>LC DINING CHAIRS</v>
      </c>
      <c r="AO4454" s="5"/>
      <c r="AV4454" s="5"/>
    </row>
    <row r="4455" ht="15.75" customHeight="1">
      <c r="A4455" s="3" t="s">
        <v>4679</v>
      </c>
      <c r="B4455" s="4" t="s">
        <v>4679</v>
      </c>
      <c r="D4455" s="3" t="s">
        <v>101</v>
      </c>
      <c r="G4455" s="4">
        <v>0.0</v>
      </c>
      <c r="I4455" s="4">
        <v>0.0</v>
      </c>
      <c r="J4455" s="4">
        <v>9.0</v>
      </c>
      <c r="K4455" s="4">
        <v>0.0</v>
      </c>
      <c r="L4455" s="4">
        <v>0.0</v>
      </c>
      <c r="O4455" s="6">
        <f t="shared" si="2"/>
        <v>9</v>
      </c>
      <c r="P4455" s="3" t="s">
        <v>144</v>
      </c>
      <c r="Q4455" s="3" t="str">
        <f t="shared" si="3"/>
        <v>LC DINING TABLES</v>
      </c>
      <c r="R4455" s="3">
        <f t="shared" si="4"/>
        <v>10</v>
      </c>
      <c r="S4455" s="3">
        <f t="shared" si="5"/>
        <v>0</v>
      </c>
      <c r="T4455" s="7">
        <f t="shared" si="6"/>
        <v>9</v>
      </c>
      <c r="U4455" s="8"/>
      <c r="V4455" s="3">
        <f t="shared" si="7"/>
        <v>0</v>
      </c>
      <c r="W4455" s="3" t="s">
        <v>4251</v>
      </c>
      <c r="X4455" s="3">
        <v>1.0</v>
      </c>
      <c r="Y4455" s="3">
        <f t="array" ref="Y4455">ROUNDDOWN(INDEX($A:$O,MATCH(W4455,$A:$A,0),COLUMN(O$1))/X4455,0)</f>
        <v>10</v>
      </c>
      <c r="Z4455" s="3">
        <f t="array" ref="Z4455">ROUNDDOWN(INDEX($A:$J,MATCH(W4455,$A:$A,0),COLUMN(H$1))/X4455,0)+Y4455</f>
        <v>10</v>
      </c>
      <c r="AA4455" s="5" t="str">
        <f>IFERROR(__xludf.DUMMYFUNCTION("SINGLE(XLOOKUP(W4455,A:A,M:M))"),"")</f>
        <v/>
      </c>
      <c r="AB4455" s="3">
        <f t="array" ref="AB4455">ROUNDDOWN(INDEX($A:$N,MATCH(W4455,$A:$A,0),COLUMN(N$1))/X4455,0)+Z4455</f>
        <v>10</v>
      </c>
      <c r="AC4455" s="3" t="str">
        <f t="array" ref="AC4455">INDEX($A:$P,MATCH(W4455,$A:$A,0),COLUMN(P$1))</f>
        <v>LC DINING TABLES</v>
      </c>
      <c r="AD4455" s="3" t="s">
        <v>4432</v>
      </c>
      <c r="AE4455" s="3">
        <v>4.0</v>
      </c>
      <c r="AF4455" s="3">
        <f t="array" ref="AF4455">ROUNDDOWN(INDEX($A:$O,MATCH(AD4455,$A:$A,0),COLUMN(O$1))/AE4455,0)</f>
        <v>12</v>
      </c>
      <c r="AG4455" s="3">
        <f t="array" ref="AG4455">ROUNDDOWN(INDEX($A:$J,MATCH(AD4455,$A:$A,0),COLUMN(H$1))/AE4455,0)+AF4455</f>
        <v>12</v>
      </c>
      <c r="AH4455" s="5" t="str">
        <f>IFERROR(__xludf.DUMMYFUNCTION("SINGLE(XLOOKUP(AD4455,A:A,M:M))"),"")</f>
        <v/>
      </c>
      <c r="AI4455" s="3">
        <f t="array" ref="AI4455">ROUNDDOWN(INDEX($A:$N,MATCH(AD4455,$A:$A,0),COLUMN(N$1))/AE4455,0)+AG4455</f>
        <v>12</v>
      </c>
      <c r="AJ4455" s="3" t="str">
        <f t="array" ref="AJ4455">INDEX($A:$P,MATCH(AD4455,$A:$A,0),COLUMN(P$1))</f>
        <v>LC DINING CHAIRS</v>
      </c>
      <c r="AO4455" s="5"/>
      <c r="AV4455" s="5"/>
    </row>
    <row r="4456" ht="15.75" customHeight="1">
      <c r="A4456" s="3" t="s">
        <v>4680</v>
      </c>
      <c r="B4456" s="4" t="s">
        <v>4680</v>
      </c>
      <c r="D4456" s="3" t="s">
        <v>101</v>
      </c>
      <c r="G4456" s="4">
        <v>0.0</v>
      </c>
      <c r="I4456" s="4">
        <v>0.0</v>
      </c>
      <c r="J4456" s="4">
        <v>6.0</v>
      </c>
      <c r="K4456" s="4">
        <v>0.0</v>
      </c>
      <c r="L4456" s="4">
        <v>0.0</v>
      </c>
      <c r="O4456" s="6">
        <f t="shared" si="2"/>
        <v>6</v>
      </c>
      <c r="P4456" s="3" t="s">
        <v>144</v>
      </c>
      <c r="Q4456" s="3" t="str">
        <f t="shared" si="3"/>
        <v>LC DINING TABLES</v>
      </c>
      <c r="R4456" s="3">
        <f t="shared" si="4"/>
        <v>8</v>
      </c>
      <c r="S4456" s="3">
        <f t="shared" si="5"/>
        <v>0</v>
      </c>
      <c r="T4456" s="7">
        <f t="shared" si="6"/>
        <v>6</v>
      </c>
      <c r="U4456" s="8"/>
      <c r="V4456" s="3">
        <f t="shared" si="7"/>
        <v>0</v>
      </c>
      <c r="W4456" s="3" t="s">
        <v>4251</v>
      </c>
      <c r="X4456" s="3">
        <v>1.0</v>
      </c>
      <c r="Y4456" s="3">
        <f t="array" ref="Y4456">ROUNDDOWN(INDEX($A:$O,MATCH(W4456,$A:$A,0),COLUMN(O$1))/X4456,0)</f>
        <v>10</v>
      </c>
      <c r="Z4456" s="3">
        <f t="array" ref="Z4456">ROUNDDOWN(INDEX($A:$J,MATCH(W4456,$A:$A,0),COLUMN(H$1))/X4456,0)+Y4456</f>
        <v>10</v>
      </c>
      <c r="AA4456" s="5" t="str">
        <f>IFERROR(__xludf.DUMMYFUNCTION("SINGLE(XLOOKUP(W4456,A:A,M:M))"),"")</f>
        <v/>
      </c>
      <c r="AB4456" s="3">
        <f t="array" ref="AB4456">ROUNDDOWN(INDEX($A:$N,MATCH(W4456,$A:$A,0),COLUMN(N$1))/X4456,0)+Z4456</f>
        <v>10</v>
      </c>
      <c r="AC4456" s="3" t="str">
        <f t="array" ref="AC4456">INDEX($A:$P,MATCH(W4456,$A:$A,0),COLUMN(P$1))</f>
        <v>LC DINING TABLES</v>
      </c>
      <c r="AD4456" s="3" t="s">
        <v>4432</v>
      </c>
      <c r="AE4456" s="3">
        <v>6.0</v>
      </c>
      <c r="AF4456" s="3">
        <f t="array" ref="AF4456">ROUNDDOWN(INDEX($A:$O,MATCH(AD4456,$A:$A,0),COLUMN(O$1))/AE4456,0)</f>
        <v>8</v>
      </c>
      <c r="AG4456" s="3">
        <f t="array" ref="AG4456">ROUNDDOWN(INDEX($A:$J,MATCH(AD4456,$A:$A,0),COLUMN(H$1))/AE4456,0)+AF4456</f>
        <v>8</v>
      </c>
      <c r="AH4456" s="5" t="str">
        <f>IFERROR(__xludf.DUMMYFUNCTION("SINGLE(XLOOKUP(AD4456,A:A,M:M))"),"")</f>
        <v/>
      </c>
      <c r="AI4456" s="3">
        <f t="array" ref="AI4456">ROUNDDOWN(INDEX($A:$N,MATCH(AD4456,$A:$A,0),COLUMN(N$1))/AE4456,0)+AG4456</f>
        <v>8</v>
      </c>
      <c r="AJ4456" s="3" t="str">
        <f t="array" ref="AJ4456">INDEX($A:$P,MATCH(AD4456,$A:$A,0),COLUMN(P$1))</f>
        <v>LC DINING CHAIRS</v>
      </c>
      <c r="AO4456" s="5"/>
      <c r="AV4456" s="5"/>
    </row>
    <row r="4457" ht="15.75" customHeight="1">
      <c r="A4457" s="3" t="s">
        <v>4681</v>
      </c>
      <c r="B4457" s="4" t="s">
        <v>4681</v>
      </c>
      <c r="D4457" s="3" t="s">
        <v>101</v>
      </c>
      <c r="G4457" s="4">
        <v>0.0</v>
      </c>
      <c r="I4457" s="4">
        <v>1.0</v>
      </c>
      <c r="J4457" s="4">
        <v>8.0</v>
      </c>
      <c r="K4457" s="4">
        <v>0.0</v>
      </c>
      <c r="L4457" s="4">
        <v>0.0</v>
      </c>
      <c r="O4457" s="6">
        <f t="shared" si="2"/>
        <v>8</v>
      </c>
      <c r="P4457" s="3" t="s">
        <v>144</v>
      </c>
      <c r="Q4457" s="3" t="str">
        <f t="shared" si="3"/>
        <v>LC DINING TABLES</v>
      </c>
      <c r="R4457" s="3">
        <f t="shared" si="4"/>
        <v>10</v>
      </c>
      <c r="S4457" s="3">
        <f t="shared" si="5"/>
        <v>0</v>
      </c>
      <c r="T4457" s="7">
        <f t="shared" si="6"/>
        <v>8</v>
      </c>
      <c r="U4457" s="8"/>
      <c r="V4457" s="3">
        <f t="shared" si="7"/>
        <v>0</v>
      </c>
      <c r="W4457" s="3" t="s">
        <v>4251</v>
      </c>
      <c r="X4457" s="3">
        <v>1.0</v>
      </c>
      <c r="Y4457" s="3">
        <f t="array" ref="Y4457">ROUNDDOWN(INDEX($A:$O,MATCH(W4457,$A:$A,0),COLUMN(O$1))/X4457,0)</f>
        <v>10</v>
      </c>
      <c r="Z4457" s="3">
        <f t="array" ref="Z4457">ROUNDDOWN(INDEX($A:$J,MATCH(W4457,$A:$A,0),COLUMN(H$1))/X4457,0)+Y4457</f>
        <v>10</v>
      </c>
      <c r="AA4457" s="5" t="str">
        <f>IFERROR(__xludf.DUMMYFUNCTION("SINGLE(XLOOKUP(W4457,A:A,M:M))"),"")</f>
        <v/>
      </c>
      <c r="AB4457" s="3">
        <f t="array" ref="AB4457">ROUNDDOWN(INDEX($A:$N,MATCH(W4457,$A:$A,0),COLUMN(N$1))/X4457,0)+Z4457</f>
        <v>10</v>
      </c>
      <c r="AC4457" s="3" t="str">
        <f t="array" ref="AC4457">INDEX($A:$P,MATCH(W4457,$A:$A,0),COLUMN(P$1))</f>
        <v>LC DINING TABLES</v>
      </c>
      <c r="AD4457" s="3" t="s">
        <v>4489</v>
      </c>
      <c r="AE4457" s="3">
        <v>4.0</v>
      </c>
      <c r="AF4457" s="3">
        <f t="array" ref="AF4457">ROUNDDOWN(INDEX($A:$O,MATCH(AD4457,$A:$A,0),COLUMN(O$1))/AE4457,0)</f>
        <v>11</v>
      </c>
      <c r="AG4457" s="3">
        <f t="array" ref="AG4457">ROUNDDOWN(INDEX($A:$J,MATCH(AD4457,$A:$A,0),COLUMN(H$1))/AE4457,0)+AF4457</f>
        <v>11</v>
      </c>
      <c r="AH4457" s="5" t="str">
        <f>IFERROR(__xludf.DUMMYFUNCTION("SINGLE(XLOOKUP(AD4457,A:A,M:M))"),"")</f>
        <v/>
      </c>
      <c r="AI4457" s="3">
        <f t="array" ref="AI4457">ROUNDDOWN(INDEX($A:$N,MATCH(AD4457,$A:$A,0),COLUMN(N$1))/AE4457,0)+AG4457</f>
        <v>11</v>
      </c>
      <c r="AJ4457" s="3" t="str">
        <f t="array" ref="AJ4457">INDEX($A:$P,MATCH(AD4457,$A:$A,0),COLUMN(P$1))</f>
        <v>LC DINING CHAIRS</v>
      </c>
      <c r="AO4457" s="5"/>
      <c r="AV4457" s="5"/>
    </row>
    <row r="4458" ht="15.75" customHeight="1">
      <c r="A4458" s="3" t="s">
        <v>4682</v>
      </c>
      <c r="B4458" s="4" t="s">
        <v>4682</v>
      </c>
      <c r="D4458" s="3" t="s">
        <v>101</v>
      </c>
      <c r="G4458" s="4">
        <v>0.0</v>
      </c>
      <c r="I4458" s="4">
        <v>0.0</v>
      </c>
      <c r="J4458" s="4">
        <v>5.0</v>
      </c>
      <c r="K4458" s="4">
        <v>0.0</v>
      </c>
      <c r="L4458" s="4">
        <v>0.0</v>
      </c>
      <c r="O4458" s="6">
        <f t="shared" si="2"/>
        <v>5</v>
      </c>
      <c r="P4458" s="3" t="s">
        <v>144</v>
      </c>
      <c r="Q4458" s="3" t="str">
        <f t="shared" si="3"/>
        <v>LC DINING TABLES</v>
      </c>
      <c r="R4458" s="3">
        <f t="shared" si="4"/>
        <v>7</v>
      </c>
      <c r="S4458" s="3">
        <f t="shared" si="5"/>
        <v>0</v>
      </c>
      <c r="T4458" s="7">
        <f t="shared" si="6"/>
        <v>5</v>
      </c>
      <c r="U4458" s="8"/>
      <c r="V4458" s="3">
        <f t="shared" si="7"/>
        <v>0</v>
      </c>
      <c r="W4458" s="3" t="s">
        <v>4251</v>
      </c>
      <c r="X4458" s="3">
        <v>1.0</v>
      </c>
      <c r="Y4458" s="3">
        <f t="array" ref="Y4458">ROUNDDOWN(INDEX($A:$O,MATCH(W4458,$A:$A,0),COLUMN(O$1))/X4458,0)</f>
        <v>10</v>
      </c>
      <c r="Z4458" s="3">
        <f t="array" ref="Z4458">ROUNDDOWN(INDEX($A:$J,MATCH(W4458,$A:$A,0),COLUMN(H$1))/X4458,0)+Y4458</f>
        <v>10</v>
      </c>
      <c r="AA4458" s="5" t="str">
        <f>IFERROR(__xludf.DUMMYFUNCTION("SINGLE(XLOOKUP(W4458,A:A,M:M))"),"")</f>
        <v/>
      </c>
      <c r="AB4458" s="3">
        <f t="array" ref="AB4458">ROUNDDOWN(INDEX($A:$N,MATCH(W4458,$A:$A,0),COLUMN(N$1))/X4458,0)+Z4458</f>
        <v>10</v>
      </c>
      <c r="AC4458" s="3" t="str">
        <f t="array" ref="AC4458">INDEX($A:$P,MATCH(W4458,$A:$A,0),COLUMN(P$1))</f>
        <v>LC DINING TABLES</v>
      </c>
      <c r="AD4458" s="3" t="s">
        <v>4489</v>
      </c>
      <c r="AE4458" s="3">
        <v>6.0</v>
      </c>
      <c r="AF4458" s="3">
        <f t="array" ref="AF4458">ROUNDDOWN(INDEX($A:$O,MATCH(AD4458,$A:$A,0),COLUMN(O$1))/AE4458,0)</f>
        <v>7</v>
      </c>
      <c r="AG4458" s="3">
        <f t="array" ref="AG4458">ROUNDDOWN(INDEX($A:$J,MATCH(AD4458,$A:$A,0),COLUMN(H$1))/AE4458,0)+AF4458</f>
        <v>7</v>
      </c>
      <c r="AH4458" s="5" t="str">
        <f>IFERROR(__xludf.DUMMYFUNCTION("SINGLE(XLOOKUP(AD4458,A:A,M:M))"),"")</f>
        <v/>
      </c>
      <c r="AI4458" s="3">
        <f t="array" ref="AI4458">ROUNDDOWN(INDEX($A:$N,MATCH(AD4458,$A:$A,0),COLUMN(N$1))/AE4458,0)+AG4458</f>
        <v>7</v>
      </c>
      <c r="AJ4458" s="3" t="str">
        <f t="array" ref="AJ4458">INDEX($A:$P,MATCH(AD4458,$A:$A,0),COLUMN(P$1))</f>
        <v>LC DINING CHAIRS</v>
      </c>
      <c r="AO4458" s="5"/>
      <c r="AV4458" s="5"/>
    </row>
    <row r="4459" ht="15.75" customHeight="1">
      <c r="A4459" s="3" t="s">
        <v>4683</v>
      </c>
      <c r="B4459" s="4" t="s">
        <v>4683</v>
      </c>
      <c r="D4459" s="3" t="s">
        <v>101</v>
      </c>
      <c r="G4459" s="4">
        <v>0.0</v>
      </c>
      <c r="I4459" s="4">
        <v>0.0</v>
      </c>
      <c r="J4459" s="4">
        <v>6.0</v>
      </c>
      <c r="K4459" s="4">
        <v>0.0</v>
      </c>
      <c r="L4459" s="4">
        <v>0.0</v>
      </c>
      <c r="O4459" s="6">
        <f t="shared" si="2"/>
        <v>6</v>
      </c>
      <c r="P4459" s="3" t="s">
        <v>144</v>
      </c>
      <c r="Q4459" s="3" t="str">
        <f t="shared" si="3"/>
        <v>LC DINING TABLES</v>
      </c>
      <c r="R4459" s="3">
        <f t="shared" si="4"/>
        <v>9</v>
      </c>
      <c r="S4459" s="3">
        <f t="shared" si="5"/>
        <v>0</v>
      </c>
      <c r="T4459" s="7">
        <f t="shared" si="6"/>
        <v>6</v>
      </c>
      <c r="U4459" s="8"/>
      <c r="V4459" s="3">
        <f t="shared" si="7"/>
        <v>0</v>
      </c>
      <c r="W4459" s="3" t="s">
        <v>4251</v>
      </c>
      <c r="X4459" s="3">
        <v>1.0</v>
      </c>
      <c r="Y4459" s="3">
        <f t="array" ref="Y4459">ROUNDDOWN(INDEX($A:$O,MATCH(W4459,$A:$A,0),COLUMN(O$1))/X4459,0)</f>
        <v>10</v>
      </c>
      <c r="Z4459" s="3">
        <f t="array" ref="Z4459">ROUNDDOWN(INDEX($A:$J,MATCH(W4459,$A:$A,0),COLUMN(H$1))/X4459,0)+Y4459</f>
        <v>10</v>
      </c>
      <c r="AA4459" s="5" t="str">
        <f>IFERROR(__xludf.DUMMYFUNCTION("SINGLE(XLOOKUP(W4459,A:A,M:M))"),"")</f>
        <v/>
      </c>
      <c r="AB4459" s="3">
        <f t="array" ref="AB4459">ROUNDDOWN(INDEX($A:$N,MATCH(W4459,$A:$A,0),COLUMN(N$1))/X4459,0)+Z4459</f>
        <v>10</v>
      </c>
      <c r="AC4459" s="3" t="str">
        <f t="array" ref="AC4459">INDEX($A:$P,MATCH(W4459,$A:$A,0),COLUMN(P$1))</f>
        <v>LC DINING TABLES</v>
      </c>
      <c r="AD4459" s="3" t="s">
        <v>4539</v>
      </c>
      <c r="AE4459" s="3">
        <v>4.0</v>
      </c>
      <c r="AF4459" s="3">
        <f t="array" ref="AF4459">ROUNDDOWN(INDEX($A:$O,MATCH(AD4459,$A:$A,0),COLUMN(O$1))/AE4459,0)</f>
        <v>9</v>
      </c>
      <c r="AG4459" s="3">
        <f t="array" ref="AG4459">ROUNDDOWN(INDEX($A:$J,MATCH(AD4459,$A:$A,0),COLUMN(H$1))/AE4459,0)+AF4459</f>
        <v>9</v>
      </c>
      <c r="AH4459" s="5" t="str">
        <f>IFERROR(__xludf.DUMMYFUNCTION("SINGLE(XLOOKUP(AD4459,A:A,M:M))"),"")</f>
        <v/>
      </c>
      <c r="AI4459" s="3">
        <f t="array" ref="AI4459">ROUNDDOWN(INDEX($A:$N,MATCH(AD4459,$A:$A,0),COLUMN(N$1))/AE4459,0)+AG4459</f>
        <v>9</v>
      </c>
      <c r="AJ4459" s="3" t="str">
        <f t="array" ref="AJ4459">INDEX($A:$P,MATCH(AD4459,$A:$A,0),COLUMN(P$1))</f>
        <v>LC DINING CHAIRS</v>
      </c>
      <c r="AO4459" s="5"/>
      <c r="AV4459" s="5"/>
    </row>
    <row r="4460" ht="15.75" customHeight="1">
      <c r="A4460" s="3" t="s">
        <v>4684</v>
      </c>
      <c r="B4460" s="4" t="s">
        <v>4684</v>
      </c>
      <c r="D4460" s="3" t="s">
        <v>101</v>
      </c>
      <c r="G4460" s="4">
        <v>0.0</v>
      </c>
      <c r="I4460" s="4">
        <v>0.0</v>
      </c>
      <c r="J4460" s="4">
        <v>3.0</v>
      </c>
      <c r="K4460" s="4">
        <v>0.0</v>
      </c>
      <c r="L4460" s="4">
        <v>0.0</v>
      </c>
      <c r="O4460" s="6">
        <f t="shared" si="2"/>
        <v>3</v>
      </c>
      <c r="P4460" s="3" t="s">
        <v>144</v>
      </c>
      <c r="Q4460" s="3" t="str">
        <f t="shared" si="3"/>
        <v>LC DINING TABLES</v>
      </c>
      <c r="R4460" s="3">
        <f t="shared" si="4"/>
        <v>6</v>
      </c>
      <c r="S4460" s="3">
        <f t="shared" si="5"/>
        <v>0</v>
      </c>
      <c r="T4460" s="7">
        <f t="shared" si="6"/>
        <v>3</v>
      </c>
      <c r="U4460" s="8"/>
      <c r="V4460" s="3">
        <f t="shared" si="7"/>
        <v>0</v>
      </c>
      <c r="W4460" s="3" t="s">
        <v>4251</v>
      </c>
      <c r="X4460" s="3">
        <v>1.0</v>
      </c>
      <c r="Y4460" s="3">
        <f t="array" ref="Y4460">ROUNDDOWN(INDEX($A:$O,MATCH(W4460,$A:$A,0),COLUMN(O$1))/X4460,0)</f>
        <v>10</v>
      </c>
      <c r="Z4460" s="3">
        <f t="array" ref="Z4460">ROUNDDOWN(INDEX($A:$J,MATCH(W4460,$A:$A,0),COLUMN(H$1))/X4460,0)+Y4460</f>
        <v>10</v>
      </c>
      <c r="AA4460" s="5" t="str">
        <f>IFERROR(__xludf.DUMMYFUNCTION("SINGLE(XLOOKUP(W4460,A:A,M:M))"),"")</f>
        <v/>
      </c>
      <c r="AB4460" s="3">
        <f t="array" ref="AB4460">ROUNDDOWN(INDEX($A:$N,MATCH(W4460,$A:$A,0),COLUMN(N$1))/X4460,0)+Z4460</f>
        <v>10</v>
      </c>
      <c r="AC4460" s="3" t="str">
        <f t="array" ref="AC4460">INDEX($A:$P,MATCH(W4460,$A:$A,0),COLUMN(P$1))</f>
        <v>LC DINING TABLES</v>
      </c>
      <c r="AD4460" s="3" t="s">
        <v>4539</v>
      </c>
      <c r="AE4460" s="3">
        <v>6.0</v>
      </c>
      <c r="AF4460" s="3">
        <f t="array" ref="AF4460">ROUNDDOWN(INDEX($A:$O,MATCH(AD4460,$A:$A,0),COLUMN(O$1))/AE4460,0)</f>
        <v>6</v>
      </c>
      <c r="AG4460" s="3">
        <f t="array" ref="AG4460">ROUNDDOWN(INDEX($A:$J,MATCH(AD4460,$A:$A,0),COLUMN(H$1))/AE4460,0)+AF4460</f>
        <v>6</v>
      </c>
      <c r="AH4460" s="5" t="str">
        <f>IFERROR(__xludf.DUMMYFUNCTION("SINGLE(XLOOKUP(AD4460,A:A,M:M))"),"")</f>
        <v/>
      </c>
      <c r="AI4460" s="3">
        <f t="array" ref="AI4460">ROUNDDOWN(INDEX($A:$N,MATCH(AD4460,$A:$A,0),COLUMN(N$1))/AE4460,0)+AG4460</f>
        <v>6</v>
      </c>
      <c r="AJ4460" s="3" t="str">
        <f t="array" ref="AJ4460">INDEX($A:$P,MATCH(AD4460,$A:$A,0),COLUMN(P$1))</f>
        <v>LC DINING CHAIRS</v>
      </c>
    </row>
    <row r="4461" ht="15.75" customHeight="1">
      <c r="A4461" s="3" t="s">
        <v>4685</v>
      </c>
      <c r="B4461" s="4" t="s">
        <v>4685</v>
      </c>
      <c r="D4461" s="3" t="s">
        <v>101</v>
      </c>
      <c r="G4461" s="4">
        <v>0.0</v>
      </c>
      <c r="I4461" s="4">
        <v>0.0</v>
      </c>
      <c r="J4461" s="4">
        <v>9.0</v>
      </c>
      <c r="K4461" s="4">
        <v>0.0</v>
      </c>
      <c r="L4461" s="4">
        <v>0.0</v>
      </c>
      <c r="O4461" s="6">
        <f t="shared" si="2"/>
        <v>9</v>
      </c>
      <c r="P4461" s="3" t="s">
        <v>144</v>
      </c>
      <c r="Q4461" s="3" t="str">
        <f t="shared" si="3"/>
        <v>LC DINING TABLES</v>
      </c>
      <c r="R4461" s="3">
        <f t="shared" si="4"/>
        <v>10</v>
      </c>
      <c r="S4461" s="3">
        <f t="shared" si="5"/>
        <v>0</v>
      </c>
      <c r="T4461" s="7">
        <f t="shared" si="6"/>
        <v>9</v>
      </c>
      <c r="U4461" s="8"/>
      <c r="V4461" s="3">
        <f t="shared" si="7"/>
        <v>0</v>
      </c>
      <c r="W4461" s="3" t="s">
        <v>4251</v>
      </c>
      <c r="X4461" s="3">
        <v>1.0</v>
      </c>
      <c r="Y4461" s="3">
        <f t="array" ref="Y4461">ROUNDDOWN(INDEX($A:$O,MATCH(W4461,$A:$A,0),COLUMN(O$1))/X4461,0)</f>
        <v>10</v>
      </c>
      <c r="Z4461" s="3">
        <f t="array" ref="Z4461">ROUNDDOWN(INDEX($A:$J,MATCH(W4461,$A:$A,0),COLUMN(H$1))/X4461,0)+Y4461</f>
        <v>10</v>
      </c>
      <c r="AA4461" s="5" t="str">
        <f>IFERROR(__xludf.DUMMYFUNCTION("SINGLE(XLOOKUP(W4461,A:A,M:M))"),"")</f>
        <v/>
      </c>
      <c r="AB4461" s="3">
        <f t="array" ref="AB4461">ROUNDDOWN(INDEX($A:$N,MATCH(W4461,$A:$A,0),COLUMN(N$1))/X4461,0)+Z4461</f>
        <v>10</v>
      </c>
      <c r="AC4461" s="3" t="str">
        <f t="array" ref="AC4461">INDEX($A:$P,MATCH(W4461,$A:$A,0),COLUMN(P$1))</f>
        <v>LC DINING TABLES</v>
      </c>
      <c r="AD4461" s="3" t="s">
        <v>4570</v>
      </c>
      <c r="AE4461" s="3">
        <v>4.0</v>
      </c>
      <c r="AF4461" s="3">
        <f t="array" ref="AF4461">ROUNDDOWN(INDEX($A:$O,MATCH(AD4461,$A:$A,0),COLUMN(O$1))/AE4461,0)</f>
        <v>11</v>
      </c>
      <c r="AG4461" s="3">
        <f t="array" ref="AG4461">ROUNDDOWN(INDEX($A:$J,MATCH(AD4461,$A:$A,0),COLUMN(H$1))/AE4461,0)+AF4461</f>
        <v>11</v>
      </c>
      <c r="AH4461" s="5" t="str">
        <f>IFERROR(__xludf.DUMMYFUNCTION("SINGLE(XLOOKUP(AD4461,A:A,M:M))"),"")</f>
        <v/>
      </c>
      <c r="AI4461" s="3">
        <f t="array" ref="AI4461">ROUNDDOWN(INDEX($A:$N,MATCH(AD4461,$A:$A,0),COLUMN(N$1))/AE4461,0)+AG4461</f>
        <v>11</v>
      </c>
      <c r="AJ4461" s="3" t="str">
        <f t="array" ref="AJ4461">INDEX($A:$P,MATCH(AD4461,$A:$A,0),COLUMN(P$1))</f>
        <v>LC DINING CHAIRS</v>
      </c>
      <c r="AO4461" s="5"/>
      <c r="AV4461" s="5"/>
    </row>
    <row r="4462" ht="15.75" customHeight="1">
      <c r="A4462" s="3" t="s">
        <v>4686</v>
      </c>
      <c r="B4462" s="4" t="s">
        <v>4686</v>
      </c>
      <c r="D4462" s="3" t="s">
        <v>101</v>
      </c>
      <c r="G4462" s="4">
        <v>0.0</v>
      </c>
      <c r="I4462" s="4">
        <v>0.0</v>
      </c>
      <c r="J4462" s="4">
        <v>5.0</v>
      </c>
      <c r="K4462" s="4">
        <v>0.0</v>
      </c>
      <c r="L4462" s="4">
        <v>0.0</v>
      </c>
      <c r="O4462" s="6">
        <f t="shared" si="2"/>
        <v>5</v>
      </c>
      <c r="P4462" s="3" t="s">
        <v>144</v>
      </c>
      <c r="Q4462" s="3" t="str">
        <f t="shared" si="3"/>
        <v>LC DINING TABLES</v>
      </c>
      <c r="R4462" s="3">
        <f t="shared" si="4"/>
        <v>7</v>
      </c>
      <c r="S4462" s="3">
        <f t="shared" si="5"/>
        <v>0</v>
      </c>
      <c r="T4462" s="7">
        <f t="shared" si="6"/>
        <v>5</v>
      </c>
      <c r="U4462" s="8"/>
      <c r="V4462" s="3">
        <f t="shared" si="7"/>
        <v>0</v>
      </c>
      <c r="W4462" s="3" t="s">
        <v>4251</v>
      </c>
      <c r="X4462" s="3">
        <v>1.0</v>
      </c>
      <c r="Y4462" s="3">
        <f t="array" ref="Y4462">ROUNDDOWN(INDEX($A:$O,MATCH(W4462,$A:$A,0),COLUMN(O$1))/X4462,0)</f>
        <v>10</v>
      </c>
      <c r="Z4462" s="3">
        <f t="array" ref="Z4462">ROUNDDOWN(INDEX($A:$J,MATCH(W4462,$A:$A,0),COLUMN(H$1))/X4462,0)+Y4462</f>
        <v>10</v>
      </c>
      <c r="AA4462" s="5" t="str">
        <f>IFERROR(__xludf.DUMMYFUNCTION("SINGLE(XLOOKUP(W4462,A:A,M:M))"),"")</f>
        <v/>
      </c>
      <c r="AB4462" s="3">
        <f t="array" ref="AB4462">ROUNDDOWN(INDEX($A:$N,MATCH(W4462,$A:$A,0),COLUMN(N$1))/X4462,0)+Z4462</f>
        <v>10</v>
      </c>
      <c r="AC4462" s="3" t="str">
        <f t="array" ref="AC4462">INDEX($A:$P,MATCH(W4462,$A:$A,0),COLUMN(P$1))</f>
        <v>LC DINING TABLES</v>
      </c>
      <c r="AD4462" s="3" t="s">
        <v>4570</v>
      </c>
      <c r="AE4462" s="3">
        <v>6.0</v>
      </c>
      <c r="AF4462" s="3">
        <f t="array" ref="AF4462">ROUNDDOWN(INDEX($A:$O,MATCH(AD4462,$A:$A,0),COLUMN(O$1))/AE4462,0)</f>
        <v>7</v>
      </c>
      <c r="AG4462" s="3">
        <f t="array" ref="AG4462">ROUNDDOWN(INDEX($A:$J,MATCH(AD4462,$A:$A,0),COLUMN(H$1))/AE4462,0)+AF4462</f>
        <v>7</v>
      </c>
      <c r="AH4462" s="5" t="str">
        <f>IFERROR(__xludf.DUMMYFUNCTION("SINGLE(XLOOKUP(AD4462,A:A,M:M))"),"")</f>
        <v/>
      </c>
      <c r="AI4462" s="3">
        <f t="array" ref="AI4462">ROUNDDOWN(INDEX($A:$N,MATCH(AD4462,$A:$A,0),COLUMN(N$1))/AE4462,0)+AG4462</f>
        <v>7</v>
      </c>
      <c r="AJ4462" s="3" t="str">
        <f t="array" ref="AJ4462">INDEX($A:$P,MATCH(AD4462,$A:$A,0),COLUMN(P$1))</f>
        <v>LC DINING CHAIRS</v>
      </c>
      <c r="AO4462" s="5"/>
      <c r="AV4462" s="5"/>
    </row>
    <row r="4463" ht="15.75" customHeight="1">
      <c r="A4463" s="3" t="s">
        <v>4687</v>
      </c>
      <c r="B4463" s="4" t="s">
        <v>4687</v>
      </c>
      <c r="D4463" s="3" t="s">
        <v>101</v>
      </c>
      <c r="G4463" s="4">
        <v>0.0</v>
      </c>
      <c r="I4463" s="4">
        <v>0.0</v>
      </c>
      <c r="J4463" s="4">
        <v>9.0</v>
      </c>
      <c r="K4463" s="4">
        <v>0.0</v>
      </c>
      <c r="L4463" s="4">
        <v>0.0</v>
      </c>
      <c r="O4463" s="6">
        <f t="shared" si="2"/>
        <v>9</v>
      </c>
      <c r="P4463" s="3" t="s">
        <v>144</v>
      </c>
      <c r="Q4463" s="3" t="str">
        <f t="shared" si="3"/>
        <v>LC DINING TABLES</v>
      </c>
      <c r="R4463" s="3">
        <f t="shared" si="4"/>
        <v>11</v>
      </c>
      <c r="S4463" s="3">
        <f t="shared" si="5"/>
        <v>0</v>
      </c>
      <c r="T4463" s="7">
        <f t="shared" si="6"/>
        <v>9</v>
      </c>
      <c r="U4463" s="8"/>
      <c r="V4463" s="3">
        <f t="shared" si="7"/>
        <v>0</v>
      </c>
      <c r="W4463" s="3" t="s">
        <v>4270</v>
      </c>
      <c r="X4463" s="3">
        <v>1.0</v>
      </c>
      <c r="Y4463" s="3">
        <f t="array" ref="Y4463">ROUNDDOWN(INDEX($A:$O,MATCH(W4463,$A:$A,0),COLUMN(O$1))/X4463,0)</f>
        <v>13</v>
      </c>
      <c r="Z4463" s="3">
        <f t="array" ref="Z4463">ROUNDDOWN(INDEX($A:$J,MATCH(W4463,$A:$A,0),COLUMN(H$1))/X4463,0)+Y4463</f>
        <v>13</v>
      </c>
      <c r="AA4463" s="5" t="str">
        <f>IFERROR(__xludf.DUMMYFUNCTION("SINGLE(XLOOKUP(W4463,A:A,M:M))"),"")</f>
        <v/>
      </c>
      <c r="AB4463" s="3">
        <f t="array" ref="AB4463">ROUNDDOWN(INDEX($A:$N,MATCH(W4463,$A:$A,0),COLUMN(N$1))/X4463,0)+Z4463</f>
        <v>13</v>
      </c>
      <c r="AC4463" s="3" t="str">
        <f t="array" ref="AC4463">INDEX($A:$P,MATCH(W4463,$A:$A,0),COLUMN(P$1))</f>
        <v>LC DINING TABLES</v>
      </c>
      <c r="AD4463" s="3" t="s">
        <v>4332</v>
      </c>
      <c r="AE4463" s="3">
        <v>4.0</v>
      </c>
      <c r="AF4463" s="3">
        <f t="array" ref="AF4463">ROUNDDOWN(INDEX($A:$O,MATCH(AD4463,$A:$A,0),COLUMN(O$1))/AE4463,0)</f>
        <v>11</v>
      </c>
      <c r="AG4463" s="3">
        <f t="array" ref="AG4463">ROUNDDOWN(INDEX($A:$J,MATCH(AD4463,$A:$A,0),COLUMN(H$1))/AE4463,0)+AF4463</f>
        <v>11</v>
      </c>
      <c r="AH4463" s="5" t="str">
        <f>IFERROR(__xludf.DUMMYFUNCTION("SINGLE(XLOOKUP(AD4463,A:A,M:M))"),"")</f>
        <v/>
      </c>
      <c r="AI4463" s="3">
        <f t="array" ref="AI4463">ROUNDDOWN(INDEX($A:$N,MATCH(AD4463,$A:$A,0),COLUMN(N$1))/AE4463,0)+AG4463</f>
        <v>11</v>
      </c>
      <c r="AJ4463" s="3" t="str">
        <f t="array" ref="AJ4463">INDEX($A:$P,MATCH(AD4463,$A:$A,0),COLUMN(P$1))</f>
        <v>LC DINING CHAIRS</v>
      </c>
      <c r="AO4463" s="5"/>
      <c r="AV4463" s="5"/>
    </row>
    <row r="4464" ht="15.75" customHeight="1">
      <c r="A4464" s="3" t="s">
        <v>4688</v>
      </c>
      <c r="B4464" s="4" t="s">
        <v>4688</v>
      </c>
      <c r="D4464" s="3" t="s">
        <v>101</v>
      </c>
      <c r="G4464" s="4">
        <v>0.0</v>
      </c>
      <c r="I4464" s="4">
        <v>0.0</v>
      </c>
      <c r="J4464" s="4">
        <v>9.0</v>
      </c>
      <c r="K4464" s="4">
        <v>0.0</v>
      </c>
      <c r="L4464" s="4">
        <v>0.0</v>
      </c>
      <c r="O4464" s="6">
        <f t="shared" si="2"/>
        <v>9</v>
      </c>
      <c r="P4464" s="3" t="s">
        <v>144</v>
      </c>
      <c r="Q4464" s="3" t="str">
        <f t="shared" si="3"/>
        <v>LC DINING TABLES</v>
      </c>
      <c r="R4464" s="3">
        <f t="shared" si="4"/>
        <v>11</v>
      </c>
      <c r="S4464" s="3">
        <f t="shared" si="5"/>
        <v>0</v>
      </c>
      <c r="T4464" s="7">
        <f t="shared" si="6"/>
        <v>9</v>
      </c>
      <c r="U4464" s="8"/>
      <c r="V4464" s="3">
        <f t="shared" si="7"/>
        <v>0</v>
      </c>
      <c r="W4464" s="3" t="s">
        <v>4270</v>
      </c>
      <c r="X4464" s="3">
        <v>1.0</v>
      </c>
      <c r="Y4464" s="3">
        <f t="array" ref="Y4464">ROUNDDOWN(INDEX($A:$O,MATCH(W4464,$A:$A,0),COLUMN(O$1))/X4464,0)</f>
        <v>13</v>
      </c>
      <c r="Z4464" s="3">
        <f t="array" ref="Z4464">ROUNDDOWN(INDEX($A:$J,MATCH(W4464,$A:$A,0),COLUMN(H$1))/X4464,0)+Y4464</f>
        <v>13</v>
      </c>
      <c r="AA4464" s="5" t="str">
        <f>IFERROR(__xludf.DUMMYFUNCTION("SINGLE(XLOOKUP(W4464,A:A,M:M))"),"")</f>
        <v/>
      </c>
      <c r="AB4464" s="3">
        <f t="array" ref="AB4464">ROUNDDOWN(INDEX($A:$N,MATCH(W4464,$A:$A,0),COLUMN(N$1))/X4464,0)+Z4464</f>
        <v>13</v>
      </c>
      <c r="AC4464" s="3" t="str">
        <f t="array" ref="AC4464">INDEX($A:$P,MATCH(W4464,$A:$A,0),COLUMN(P$1))</f>
        <v>LC DINING TABLES</v>
      </c>
      <c r="AD4464" s="3" t="s">
        <v>4333</v>
      </c>
      <c r="AE4464" s="3">
        <v>4.0</v>
      </c>
      <c r="AF4464" s="3">
        <f t="array" ref="AF4464">ROUNDDOWN(INDEX($A:$O,MATCH(AD4464,$A:$A,0),COLUMN(O$1))/AE4464,0)</f>
        <v>11</v>
      </c>
      <c r="AG4464" s="3">
        <f t="array" ref="AG4464">ROUNDDOWN(INDEX($A:$J,MATCH(AD4464,$A:$A,0),COLUMN(H$1))/AE4464,0)+AF4464</f>
        <v>11</v>
      </c>
      <c r="AH4464" s="5" t="str">
        <f>IFERROR(__xludf.DUMMYFUNCTION("SINGLE(XLOOKUP(AD4464,A:A,M:M))"),"")</f>
        <v/>
      </c>
      <c r="AI4464" s="3">
        <f t="array" ref="AI4464">ROUNDDOWN(INDEX($A:$N,MATCH(AD4464,$A:$A,0),COLUMN(N$1))/AE4464,0)+AG4464</f>
        <v>11</v>
      </c>
      <c r="AJ4464" s="3" t="str">
        <f t="array" ref="AJ4464">INDEX($A:$P,MATCH(AD4464,$A:$A,0),COLUMN(P$1))</f>
        <v>LC DINING CHAIRS</v>
      </c>
      <c r="AO4464" s="5"/>
      <c r="AV4464" s="5"/>
    </row>
    <row r="4465" ht="15.75" customHeight="1">
      <c r="A4465" s="3" t="s">
        <v>4689</v>
      </c>
      <c r="B4465" s="4" t="s">
        <v>4689</v>
      </c>
      <c r="D4465" s="3" t="s">
        <v>101</v>
      </c>
      <c r="G4465" s="4">
        <v>0.0</v>
      </c>
      <c r="I4465" s="4">
        <v>0.0</v>
      </c>
      <c r="J4465" s="4">
        <v>10.0</v>
      </c>
      <c r="K4465" s="4">
        <v>0.0</v>
      </c>
      <c r="L4465" s="4">
        <v>0.0</v>
      </c>
      <c r="O4465" s="6">
        <f t="shared" si="2"/>
        <v>10</v>
      </c>
      <c r="P4465" s="3" t="s">
        <v>144</v>
      </c>
      <c r="Q4465" s="3" t="str">
        <f t="shared" si="3"/>
        <v>LC DINING TABLES</v>
      </c>
      <c r="R4465" s="3">
        <f t="shared" si="4"/>
        <v>12</v>
      </c>
      <c r="S4465" s="3">
        <f t="shared" si="5"/>
        <v>0</v>
      </c>
      <c r="T4465" s="7">
        <f t="shared" si="6"/>
        <v>10</v>
      </c>
      <c r="U4465" s="8"/>
      <c r="V4465" s="3">
        <f t="shared" si="7"/>
        <v>0</v>
      </c>
      <c r="W4465" s="3" t="s">
        <v>4270</v>
      </c>
      <c r="X4465" s="3">
        <v>1.0</v>
      </c>
      <c r="Y4465" s="3">
        <f t="array" ref="Y4465">ROUNDDOWN(INDEX($A:$O,MATCH(W4465,$A:$A,0),COLUMN(O$1))/X4465,0)</f>
        <v>13</v>
      </c>
      <c r="Z4465" s="3">
        <f t="array" ref="Z4465">ROUNDDOWN(INDEX($A:$J,MATCH(W4465,$A:$A,0),COLUMN(H$1))/X4465,0)+Y4465</f>
        <v>13</v>
      </c>
      <c r="AA4465" s="5" t="str">
        <f>IFERROR(__xludf.DUMMYFUNCTION("SINGLE(XLOOKUP(W4465,A:A,M:M))"),"")</f>
        <v/>
      </c>
      <c r="AB4465" s="3">
        <f t="array" ref="AB4465">ROUNDDOWN(INDEX($A:$N,MATCH(W4465,$A:$A,0),COLUMN(N$1))/X4465,0)+Z4465</f>
        <v>13</v>
      </c>
      <c r="AC4465" s="3" t="str">
        <f t="array" ref="AC4465">INDEX($A:$P,MATCH(W4465,$A:$A,0),COLUMN(P$1))</f>
        <v>LC DINING TABLES</v>
      </c>
      <c r="AD4465" s="3" t="s">
        <v>4334</v>
      </c>
      <c r="AE4465" s="3">
        <v>4.0</v>
      </c>
      <c r="AF4465" s="3">
        <f t="array" ref="AF4465">ROUNDDOWN(INDEX($A:$O,MATCH(AD4465,$A:$A,0),COLUMN(O$1))/AE4465,0)</f>
        <v>12</v>
      </c>
      <c r="AG4465" s="3">
        <f t="array" ref="AG4465">ROUNDDOWN(INDEX($A:$J,MATCH(AD4465,$A:$A,0),COLUMN(H$1))/AE4465,0)+AF4465</f>
        <v>12</v>
      </c>
      <c r="AH4465" s="5" t="str">
        <f>IFERROR(__xludf.DUMMYFUNCTION("SINGLE(XLOOKUP(AD4465,A:A,M:M))"),"")</f>
        <v/>
      </c>
      <c r="AI4465" s="3">
        <f t="array" ref="AI4465">ROUNDDOWN(INDEX($A:$N,MATCH(AD4465,$A:$A,0),COLUMN(N$1))/AE4465,0)+AG4465</f>
        <v>12</v>
      </c>
      <c r="AJ4465" s="3" t="str">
        <f t="array" ref="AJ4465">INDEX($A:$P,MATCH(AD4465,$A:$A,0),COLUMN(P$1))</f>
        <v>LC DINING CHAIRS</v>
      </c>
      <c r="AO4465" s="5"/>
      <c r="AV4465" s="5"/>
    </row>
    <row r="4466" ht="15.75" customHeight="1">
      <c r="A4466" s="3" t="s">
        <v>4690</v>
      </c>
      <c r="B4466" s="4" t="s">
        <v>4690</v>
      </c>
      <c r="D4466" s="3" t="s">
        <v>101</v>
      </c>
      <c r="G4466" s="4">
        <v>0.0</v>
      </c>
      <c r="I4466" s="4">
        <v>0.0</v>
      </c>
      <c r="J4466" s="4">
        <v>5.0</v>
      </c>
      <c r="K4466" s="4">
        <v>0.0</v>
      </c>
      <c r="L4466" s="4">
        <v>0.0</v>
      </c>
      <c r="O4466" s="6">
        <f t="shared" si="2"/>
        <v>5</v>
      </c>
      <c r="P4466" s="3" t="s">
        <v>144</v>
      </c>
      <c r="Q4466" s="3" t="str">
        <f t="shared" si="3"/>
        <v>LC DINING TABLES</v>
      </c>
      <c r="R4466" s="3">
        <f t="shared" si="4"/>
        <v>7</v>
      </c>
      <c r="S4466" s="3">
        <f t="shared" si="5"/>
        <v>0</v>
      </c>
      <c r="T4466" s="7">
        <f t="shared" si="6"/>
        <v>5</v>
      </c>
      <c r="U4466" s="8"/>
      <c r="V4466" s="3">
        <f t="shared" si="7"/>
        <v>0</v>
      </c>
      <c r="W4466" s="3" t="s">
        <v>4270</v>
      </c>
      <c r="X4466" s="3">
        <v>1.0</v>
      </c>
      <c r="Y4466" s="3">
        <f t="array" ref="Y4466">ROUNDDOWN(INDEX($A:$O,MATCH(W4466,$A:$A,0),COLUMN(O$1))/X4466,0)</f>
        <v>13</v>
      </c>
      <c r="Z4466" s="3">
        <f t="array" ref="Z4466">ROUNDDOWN(INDEX($A:$J,MATCH(W4466,$A:$A,0),COLUMN(H$1))/X4466,0)+Y4466</f>
        <v>13</v>
      </c>
      <c r="AA4466" s="5" t="str">
        <f>IFERROR(__xludf.DUMMYFUNCTION("SINGLE(XLOOKUP(W4466,A:A,M:M))"),"")</f>
        <v/>
      </c>
      <c r="AB4466" s="3">
        <f t="array" ref="AB4466">ROUNDDOWN(INDEX($A:$N,MATCH(W4466,$A:$A,0),COLUMN(N$1))/X4466,0)+Z4466</f>
        <v>13</v>
      </c>
      <c r="AC4466" s="3" t="str">
        <f t="array" ref="AC4466">INDEX($A:$P,MATCH(W4466,$A:$A,0),COLUMN(P$1))</f>
        <v>LC DINING TABLES</v>
      </c>
      <c r="AD4466" s="3" t="s">
        <v>4332</v>
      </c>
      <c r="AE4466" s="3">
        <v>6.0</v>
      </c>
      <c r="AF4466" s="3">
        <f t="array" ref="AF4466">ROUNDDOWN(INDEX($A:$O,MATCH(AD4466,$A:$A,0),COLUMN(O$1))/AE4466,0)</f>
        <v>7</v>
      </c>
      <c r="AG4466" s="3">
        <f t="array" ref="AG4466">ROUNDDOWN(INDEX($A:$J,MATCH(AD4466,$A:$A,0),COLUMN(H$1))/AE4466,0)+AF4466</f>
        <v>7</v>
      </c>
      <c r="AH4466" s="5" t="str">
        <f>IFERROR(__xludf.DUMMYFUNCTION("SINGLE(XLOOKUP(AD4466,A:A,M:M))"),"")</f>
        <v/>
      </c>
      <c r="AI4466" s="3">
        <f t="array" ref="AI4466">ROUNDDOWN(INDEX($A:$N,MATCH(AD4466,$A:$A,0),COLUMN(N$1))/AE4466,0)+AG4466</f>
        <v>7</v>
      </c>
      <c r="AJ4466" s="3" t="str">
        <f t="array" ref="AJ4466">INDEX($A:$P,MATCH(AD4466,$A:$A,0),COLUMN(P$1))</f>
        <v>LC DINING CHAIRS</v>
      </c>
      <c r="AO4466" s="5"/>
      <c r="AV4466" s="5"/>
    </row>
    <row r="4467" ht="15.75" customHeight="1">
      <c r="A4467" s="3" t="s">
        <v>4691</v>
      </c>
      <c r="B4467" s="4" t="s">
        <v>4691</v>
      </c>
      <c r="D4467" s="3" t="s">
        <v>101</v>
      </c>
      <c r="G4467" s="4">
        <v>0.0</v>
      </c>
      <c r="I4467" s="4">
        <v>0.0</v>
      </c>
      <c r="J4467" s="4">
        <v>6.0</v>
      </c>
      <c r="K4467" s="4">
        <v>0.0</v>
      </c>
      <c r="L4467" s="4">
        <v>0.0</v>
      </c>
      <c r="O4467" s="6">
        <f t="shared" si="2"/>
        <v>6</v>
      </c>
      <c r="P4467" s="3" t="s">
        <v>144</v>
      </c>
      <c r="Q4467" s="3" t="str">
        <f t="shared" si="3"/>
        <v>LC DINING TABLES</v>
      </c>
      <c r="R4467" s="3">
        <f t="shared" si="4"/>
        <v>7</v>
      </c>
      <c r="S4467" s="3">
        <f t="shared" si="5"/>
        <v>0</v>
      </c>
      <c r="T4467" s="7">
        <f t="shared" si="6"/>
        <v>6</v>
      </c>
      <c r="U4467" s="8"/>
      <c r="V4467" s="3">
        <f t="shared" si="7"/>
        <v>0</v>
      </c>
      <c r="W4467" s="3" t="s">
        <v>4270</v>
      </c>
      <c r="X4467" s="3">
        <v>1.0</v>
      </c>
      <c r="Y4467" s="3">
        <f t="array" ref="Y4467">ROUNDDOWN(INDEX($A:$O,MATCH(W4467,$A:$A,0),COLUMN(O$1))/X4467,0)</f>
        <v>13</v>
      </c>
      <c r="Z4467" s="3">
        <f t="array" ref="Z4467">ROUNDDOWN(INDEX($A:$J,MATCH(W4467,$A:$A,0),COLUMN(H$1))/X4467,0)+Y4467</f>
        <v>13</v>
      </c>
      <c r="AA4467" s="5" t="str">
        <f>IFERROR(__xludf.DUMMYFUNCTION("SINGLE(XLOOKUP(W4467,A:A,M:M))"),"")</f>
        <v/>
      </c>
      <c r="AB4467" s="3">
        <f t="array" ref="AB4467">ROUNDDOWN(INDEX($A:$N,MATCH(W4467,$A:$A,0),COLUMN(N$1))/X4467,0)+Z4467</f>
        <v>13</v>
      </c>
      <c r="AC4467" s="3" t="str">
        <f t="array" ref="AC4467">INDEX($A:$P,MATCH(W4467,$A:$A,0),COLUMN(P$1))</f>
        <v>LC DINING TABLES</v>
      </c>
      <c r="AD4467" s="3" t="s">
        <v>4333</v>
      </c>
      <c r="AE4467" s="3">
        <v>6.0</v>
      </c>
      <c r="AF4467" s="3">
        <f t="array" ref="AF4467">ROUNDDOWN(INDEX($A:$O,MATCH(AD4467,$A:$A,0),COLUMN(O$1))/AE4467,0)</f>
        <v>7</v>
      </c>
      <c r="AG4467" s="3">
        <f t="array" ref="AG4467">ROUNDDOWN(INDEX($A:$J,MATCH(AD4467,$A:$A,0),COLUMN(H$1))/AE4467,0)+AF4467</f>
        <v>7</v>
      </c>
      <c r="AH4467" s="5" t="str">
        <f>IFERROR(__xludf.DUMMYFUNCTION("SINGLE(XLOOKUP(AD4467,A:A,M:M))"),"")</f>
        <v/>
      </c>
      <c r="AI4467" s="3">
        <f t="array" ref="AI4467">ROUNDDOWN(INDEX($A:$N,MATCH(AD4467,$A:$A,0),COLUMN(N$1))/AE4467,0)+AG4467</f>
        <v>7</v>
      </c>
      <c r="AJ4467" s="3" t="str">
        <f t="array" ref="AJ4467">INDEX($A:$P,MATCH(AD4467,$A:$A,0),COLUMN(P$1))</f>
        <v>LC DINING CHAIRS</v>
      </c>
      <c r="AO4467" s="5"/>
      <c r="AV4467" s="5"/>
    </row>
    <row r="4468" ht="15.75" customHeight="1">
      <c r="A4468" s="3" t="s">
        <v>4692</v>
      </c>
      <c r="B4468" s="4" t="s">
        <v>4692</v>
      </c>
      <c r="D4468" s="3" t="s">
        <v>101</v>
      </c>
      <c r="G4468" s="4">
        <v>0.0</v>
      </c>
      <c r="I4468" s="4">
        <v>0.0</v>
      </c>
      <c r="J4468" s="4">
        <v>6.0</v>
      </c>
      <c r="K4468" s="4">
        <v>0.0</v>
      </c>
      <c r="L4468" s="4">
        <v>0.0</v>
      </c>
      <c r="O4468" s="6">
        <f t="shared" si="2"/>
        <v>6</v>
      </c>
      <c r="P4468" s="3" t="s">
        <v>144</v>
      </c>
      <c r="Q4468" s="3" t="str">
        <f t="shared" si="3"/>
        <v>LC DINING TABLES</v>
      </c>
      <c r="R4468" s="3">
        <f t="shared" si="4"/>
        <v>8</v>
      </c>
      <c r="S4468" s="3">
        <f t="shared" si="5"/>
        <v>0</v>
      </c>
      <c r="T4468" s="7">
        <f t="shared" si="6"/>
        <v>6</v>
      </c>
      <c r="U4468" s="8"/>
      <c r="V4468" s="3">
        <f t="shared" si="7"/>
        <v>0</v>
      </c>
      <c r="W4468" s="3" t="s">
        <v>4270</v>
      </c>
      <c r="X4468" s="3">
        <v>1.0</v>
      </c>
      <c r="Y4468" s="3">
        <f t="array" ref="Y4468">ROUNDDOWN(INDEX($A:$O,MATCH(W4468,$A:$A,0),COLUMN(O$1))/X4468,0)</f>
        <v>13</v>
      </c>
      <c r="Z4468" s="3">
        <f t="array" ref="Z4468">ROUNDDOWN(INDEX($A:$J,MATCH(W4468,$A:$A,0),COLUMN(H$1))/X4468,0)+Y4468</f>
        <v>13</v>
      </c>
      <c r="AA4468" s="5" t="str">
        <f>IFERROR(__xludf.DUMMYFUNCTION("SINGLE(XLOOKUP(W4468,A:A,M:M))"),"")</f>
        <v/>
      </c>
      <c r="AB4468" s="3">
        <f t="array" ref="AB4468">ROUNDDOWN(INDEX($A:$N,MATCH(W4468,$A:$A,0),COLUMN(N$1))/X4468,0)+Z4468</f>
        <v>13</v>
      </c>
      <c r="AC4468" s="3" t="str">
        <f t="array" ref="AC4468">INDEX($A:$P,MATCH(W4468,$A:$A,0),COLUMN(P$1))</f>
        <v>LC DINING TABLES</v>
      </c>
      <c r="AD4468" s="3" t="s">
        <v>4334</v>
      </c>
      <c r="AE4468" s="3">
        <v>6.0</v>
      </c>
      <c r="AF4468" s="3">
        <f t="array" ref="AF4468">ROUNDDOWN(INDEX($A:$O,MATCH(AD4468,$A:$A,0),COLUMN(O$1))/AE4468,0)</f>
        <v>8</v>
      </c>
      <c r="AG4468" s="3">
        <f t="array" ref="AG4468">ROUNDDOWN(INDEX($A:$J,MATCH(AD4468,$A:$A,0),COLUMN(H$1))/AE4468,0)+AF4468</f>
        <v>8</v>
      </c>
      <c r="AH4468" s="5" t="str">
        <f>IFERROR(__xludf.DUMMYFUNCTION("SINGLE(XLOOKUP(AD4468,A:A,M:M))"),"")</f>
        <v/>
      </c>
      <c r="AI4468" s="3">
        <f t="array" ref="AI4468">ROUNDDOWN(INDEX($A:$N,MATCH(AD4468,$A:$A,0),COLUMN(N$1))/AE4468,0)+AG4468</f>
        <v>8</v>
      </c>
      <c r="AJ4468" s="3" t="str">
        <f t="array" ref="AJ4468">INDEX($A:$P,MATCH(AD4468,$A:$A,0),COLUMN(P$1))</f>
        <v>LC DINING CHAIRS</v>
      </c>
      <c r="AO4468" s="5"/>
      <c r="AV4468" s="5"/>
    </row>
    <row r="4469" ht="15.75" customHeight="1">
      <c r="A4469" s="3" t="s">
        <v>4693</v>
      </c>
      <c r="B4469" s="4" t="s">
        <v>4693</v>
      </c>
      <c r="D4469" s="3" t="s">
        <v>101</v>
      </c>
      <c r="G4469" s="4">
        <v>0.0</v>
      </c>
      <c r="I4469" s="4">
        <v>0.0</v>
      </c>
      <c r="J4469" s="4">
        <v>13.0</v>
      </c>
      <c r="K4469" s="4">
        <v>0.0</v>
      </c>
      <c r="L4469" s="4">
        <v>0.0</v>
      </c>
      <c r="O4469" s="6">
        <f t="shared" si="2"/>
        <v>13</v>
      </c>
      <c r="P4469" s="3" t="s">
        <v>144</v>
      </c>
      <c r="Q4469" s="3" t="str">
        <f t="shared" si="3"/>
        <v>LC DINING TABLES</v>
      </c>
      <c r="R4469" s="3">
        <f t="shared" si="4"/>
        <v>15</v>
      </c>
      <c r="S4469" s="3">
        <f t="shared" si="5"/>
        <v>0</v>
      </c>
      <c r="T4469" s="7">
        <f t="shared" si="6"/>
        <v>13</v>
      </c>
      <c r="U4469" s="8"/>
      <c r="V4469" s="3">
        <f t="shared" si="7"/>
        <v>0</v>
      </c>
      <c r="W4469" s="3" t="s">
        <v>4335</v>
      </c>
      <c r="X4469" s="3">
        <v>1.0</v>
      </c>
      <c r="Y4469" s="3">
        <f t="array" ref="Y4469">ROUNDDOWN(INDEX($A:$O,MATCH(W4469,$A:$A,0),COLUMN(O$1))/X4469,0)</f>
        <v>15</v>
      </c>
      <c r="Z4469" s="3">
        <f t="array" ref="Z4469">ROUNDDOWN(INDEX($A:$J,MATCH(W4469,$A:$A,0),COLUMN(H$1))/X4469,0)+Y4469</f>
        <v>15</v>
      </c>
      <c r="AA4469" s="5" t="str">
        <f>IFERROR(__xludf.DUMMYFUNCTION("SINGLE(XLOOKUP(W4469,A:A,M:M))"),"")</f>
        <v/>
      </c>
      <c r="AB4469" s="3">
        <f t="array" ref="AB4469">ROUNDDOWN(INDEX($A:$N,MATCH(W4469,$A:$A,0),COLUMN(N$1))/X4469,0)+Z4469</f>
        <v>15</v>
      </c>
      <c r="AC4469" s="3" t="str">
        <f t="array" ref="AC4469">INDEX($A:$P,MATCH(W4469,$A:$A,0),COLUMN(P$1))</f>
        <v>LC DINING TABLES</v>
      </c>
      <c r="AD4469" s="3" t="s">
        <v>4324</v>
      </c>
      <c r="AE4469" s="3">
        <v>4.0</v>
      </c>
      <c r="AF4469" s="3">
        <f t="array" ref="AF4469">ROUNDDOWN(INDEX($A:$O,MATCH(AD4469,$A:$A,0),COLUMN(O$1))/AE4469,0)</f>
        <v>16</v>
      </c>
      <c r="AG4469" s="3">
        <f t="array" ref="AG4469">ROUNDDOWN(INDEX($A:$J,MATCH(AD4469,$A:$A,0),COLUMN(H$1))/AE4469,0)+AF4469</f>
        <v>16</v>
      </c>
      <c r="AH4469" s="5" t="str">
        <f>IFERROR(__xludf.DUMMYFUNCTION("SINGLE(XLOOKUP(AD4469,A:A,M:M))"),"")</f>
        <v/>
      </c>
      <c r="AI4469" s="3">
        <f t="array" ref="AI4469">ROUNDDOWN(INDEX($A:$N,MATCH(AD4469,$A:$A,0),COLUMN(N$1))/AE4469,0)+AG4469</f>
        <v>16</v>
      </c>
      <c r="AJ4469" s="3" t="str">
        <f t="array" ref="AJ4469">INDEX($A:$P,MATCH(AD4469,$A:$A,0),COLUMN(P$1))</f>
        <v>LC DINING CHAIRS</v>
      </c>
      <c r="AO4469" s="5"/>
      <c r="AV4469" s="5"/>
    </row>
    <row r="4470" ht="15.75" customHeight="1">
      <c r="A4470" s="3" t="s">
        <v>4694</v>
      </c>
      <c r="B4470" s="4" t="s">
        <v>4694</v>
      </c>
      <c r="D4470" s="3" t="s">
        <v>101</v>
      </c>
      <c r="G4470" s="4">
        <v>0.0</v>
      </c>
      <c r="I4470" s="4">
        <v>0.0</v>
      </c>
      <c r="J4470" s="4">
        <v>9.0</v>
      </c>
      <c r="K4470" s="4">
        <v>0.0</v>
      </c>
      <c r="L4470" s="4">
        <v>0.0</v>
      </c>
      <c r="O4470" s="6">
        <f t="shared" si="2"/>
        <v>9</v>
      </c>
      <c r="P4470" s="3" t="s">
        <v>144</v>
      </c>
      <c r="Q4470" s="3" t="str">
        <f t="shared" si="3"/>
        <v>LC DINING TABLES</v>
      </c>
      <c r="R4470" s="3">
        <f t="shared" si="4"/>
        <v>11</v>
      </c>
      <c r="S4470" s="3">
        <f t="shared" si="5"/>
        <v>0</v>
      </c>
      <c r="T4470" s="7">
        <f t="shared" si="6"/>
        <v>9</v>
      </c>
      <c r="U4470" s="8"/>
      <c r="V4470" s="3">
        <f t="shared" si="7"/>
        <v>0</v>
      </c>
      <c r="W4470" s="3" t="s">
        <v>4335</v>
      </c>
      <c r="X4470" s="3">
        <v>1.0</v>
      </c>
      <c r="Y4470" s="3">
        <f t="array" ref="Y4470">ROUNDDOWN(INDEX($A:$O,MATCH(W4470,$A:$A,0),COLUMN(O$1))/X4470,0)</f>
        <v>15</v>
      </c>
      <c r="Z4470" s="3">
        <f t="array" ref="Z4470">ROUNDDOWN(INDEX($A:$J,MATCH(W4470,$A:$A,0),COLUMN(H$1))/X4470,0)+Y4470</f>
        <v>15</v>
      </c>
      <c r="AA4470" s="5" t="str">
        <f>IFERROR(__xludf.DUMMYFUNCTION("SINGLE(XLOOKUP(W4470,A:A,M:M))"),"")</f>
        <v/>
      </c>
      <c r="AB4470" s="3">
        <f t="array" ref="AB4470">ROUNDDOWN(INDEX($A:$N,MATCH(W4470,$A:$A,0),COLUMN(N$1))/X4470,0)+Z4470</f>
        <v>15</v>
      </c>
      <c r="AC4470" s="3" t="str">
        <f t="array" ref="AC4470">INDEX($A:$P,MATCH(W4470,$A:$A,0),COLUMN(P$1))</f>
        <v>LC DINING TABLES</v>
      </c>
      <c r="AD4470" s="3" t="s">
        <v>4324</v>
      </c>
      <c r="AE4470" s="3">
        <v>6.0</v>
      </c>
      <c r="AF4470" s="3">
        <f t="array" ref="AF4470">ROUNDDOWN(INDEX($A:$O,MATCH(AD4470,$A:$A,0),COLUMN(O$1))/AE4470,0)</f>
        <v>11</v>
      </c>
      <c r="AG4470" s="3">
        <f t="array" ref="AG4470">ROUNDDOWN(INDEX($A:$J,MATCH(AD4470,$A:$A,0),COLUMN(H$1))/AE4470,0)+AF4470</f>
        <v>11</v>
      </c>
      <c r="AH4470" s="5" t="str">
        <f>IFERROR(__xludf.DUMMYFUNCTION("SINGLE(XLOOKUP(AD4470,A:A,M:M))"),"")</f>
        <v/>
      </c>
      <c r="AI4470" s="3">
        <f t="array" ref="AI4470">ROUNDDOWN(INDEX($A:$N,MATCH(AD4470,$A:$A,0),COLUMN(N$1))/AE4470,0)+AG4470</f>
        <v>11</v>
      </c>
      <c r="AJ4470" s="3" t="str">
        <f t="array" ref="AJ4470">INDEX($A:$P,MATCH(AD4470,$A:$A,0),COLUMN(P$1))</f>
        <v>LC DINING CHAIRS</v>
      </c>
      <c r="AO4470" s="5"/>
      <c r="AV4470" s="5"/>
    </row>
    <row r="4471" ht="15.75" customHeight="1">
      <c r="A4471" s="3" t="s">
        <v>4695</v>
      </c>
      <c r="B4471" s="4" t="s">
        <v>4695</v>
      </c>
      <c r="D4471" s="3" t="s">
        <v>101</v>
      </c>
      <c r="G4471" s="4">
        <v>0.0</v>
      </c>
      <c r="I4471" s="4">
        <v>0.0</v>
      </c>
      <c r="J4471" s="4">
        <v>13.0</v>
      </c>
      <c r="K4471" s="4">
        <v>0.0</v>
      </c>
      <c r="L4471" s="4">
        <v>0.0</v>
      </c>
      <c r="O4471" s="6">
        <f t="shared" si="2"/>
        <v>13</v>
      </c>
      <c r="P4471" s="3" t="s">
        <v>144</v>
      </c>
      <c r="Q4471" s="3" t="str">
        <f t="shared" si="3"/>
        <v>LC DINING TABLES</v>
      </c>
      <c r="R4471" s="3">
        <f t="shared" si="4"/>
        <v>15</v>
      </c>
      <c r="S4471" s="3">
        <f t="shared" si="5"/>
        <v>0</v>
      </c>
      <c r="T4471" s="7">
        <f t="shared" si="6"/>
        <v>13</v>
      </c>
      <c r="U4471" s="8"/>
      <c r="V4471" s="3">
        <f t="shared" si="7"/>
        <v>0</v>
      </c>
      <c r="W4471" s="3" t="s">
        <v>4336</v>
      </c>
      <c r="X4471" s="3">
        <v>1.0</v>
      </c>
      <c r="Y4471" s="3">
        <f t="array" ref="Y4471">ROUNDDOWN(INDEX($A:$O,MATCH(W4471,$A:$A,0),COLUMN(O$1))/X4471,0)</f>
        <v>15</v>
      </c>
      <c r="Z4471" s="3">
        <f t="array" ref="Z4471">ROUNDDOWN(INDEX($A:$J,MATCH(W4471,$A:$A,0),COLUMN(H$1))/X4471,0)+Y4471</f>
        <v>15</v>
      </c>
      <c r="AA4471" s="5" t="str">
        <f>IFERROR(__xludf.DUMMYFUNCTION("SINGLE(XLOOKUP(W4471,A:A,M:M))"),"")</f>
        <v/>
      </c>
      <c r="AB4471" s="3">
        <f t="array" ref="AB4471">ROUNDDOWN(INDEX($A:$N,MATCH(W4471,$A:$A,0),COLUMN(N$1))/X4471,0)+Z4471</f>
        <v>15</v>
      </c>
      <c r="AC4471" s="3" t="str">
        <f t="array" ref="AC4471">INDEX($A:$P,MATCH(W4471,$A:$A,0),COLUMN(P$1))</f>
        <v>LC DINING TABLES</v>
      </c>
      <c r="AD4471" s="3" t="s">
        <v>4322</v>
      </c>
      <c r="AE4471" s="3">
        <v>4.0</v>
      </c>
      <c r="AF4471" s="3">
        <f t="array" ref="AF4471">ROUNDDOWN(INDEX($A:$O,MATCH(AD4471,$A:$A,0),COLUMN(O$1))/AE4471,0)</f>
        <v>16</v>
      </c>
      <c r="AG4471" s="3">
        <f t="array" ref="AG4471">ROUNDDOWN(INDEX($A:$J,MATCH(AD4471,$A:$A,0),COLUMN(H$1))/AE4471,0)+AF4471</f>
        <v>16</v>
      </c>
      <c r="AH4471" s="5" t="str">
        <f>IFERROR(__xludf.DUMMYFUNCTION("SINGLE(XLOOKUP(AD4471,A:A,M:M))"),"")</f>
        <v/>
      </c>
      <c r="AI4471" s="3">
        <f t="array" ref="AI4471">ROUNDDOWN(INDEX($A:$N,MATCH(AD4471,$A:$A,0),COLUMN(N$1))/AE4471,0)+AG4471</f>
        <v>16</v>
      </c>
      <c r="AJ4471" s="3" t="str">
        <f t="array" ref="AJ4471">INDEX($A:$P,MATCH(AD4471,$A:$A,0),COLUMN(P$1))</f>
        <v>LC DINING CHAIRS</v>
      </c>
      <c r="AO4471" s="5"/>
      <c r="AV4471" s="5"/>
    </row>
    <row r="4472" ht="15.75" customHeight="1">
      <c r="A4472" s="3" t="s">
        <v>4696</v>
      </c>
      <c r="B4472" s="4" t="s">
        <v>4696</v>
      </c>
      <c r="D4472" s="3" t="s">
        <v>101</v>
      </c>
      <c r="G4472" s="4">
        <v>0.0</v>
      </c>
      <c r="I4472" s="4">
        <v>0.0</v>
      </c>
      <c r="J4472" s="4">
        <v>13.0</v>
      </c>
      <c r="K4472" s="4">
        <v>0.0</v>
      </c>
      <c r="L4472" s="4">
        <v>0.0</v>
      </c>
      <c r="O4472" s="6">
        <f t="shared" si="2"/>
        <v>13</v>
      </c>
      <c r="P4472" s="3" t="s">
        <v>144</v>
      </c>
      <c r="Q4472" s="3" t="str">
        <f t="shared" si="3"/>
        <v>LC DINING TABLES</v>
      </c>
      <c r="R4472" s="3">
        <f t="shared" si="4"/>
        <v>15</v>
      </c>
      <c r="S4472" s="3">
        <f t="shared" si="5"/>
        <v>0</v>
      </c>
      <c r="T4472" s="7">
        <f t="shared" si="6"/>
        <v>13</v>
      </c>
      <c r="U4472" s="8"/>
      <c r="V4472" s="3">
        <f t="shared" si="7"/>
        <v>0</v>
      </c>
      <c r="W4472" s="3" t="s">
        <v>4336</v>
      </c>
      <c r="X4472" s="3">
        <v>1.0</v>
      </c>
      <c r="Y4472" s="3">
        <f t="array" ref="Y4472">ROUNDDOWN(INDEX($A:$O,MATCH(W4472,$A:$A,0),COLUMN(O$1))/X4472,0)</f>
        <v>15</v>
      </c>
      <c r="Z4472" s="3">
        <f t="array" ref="Z4472">ROUNDDOWN(INDEX($A:$J,MATCH(W4472,$A:$A,0),COLUMN(H$1))/X4472,0)+Y4472</f>
        <v>15</v>
      </c>
      <c r="AA4472" s="5" t="str">
        <f>IFERROR(__xludf.DUMMYFUNCTION("SINGLE(XLOOKUP(W4472,A:A,M:M))"),"")</f>
        <v/>
      </c>
      <c r="AB4472" s="3">
        <f t="array" ref="AB4472">ROUNDDOWN(INDEX($A:$N,MATCH(W4472,$A:$A,0),COLUMN(N$1))/X4472,0)+Z4472</f>
        <v>15</v>
      </c>
      <c r="AC4472" s="3" t="str">
        <f t="array" ref="AC4472">INDEX($A:$P,MATCH(W4472,$A:$A,0),COLUMN(P$1))</f>
        <v>LC DINING TABLES</v>
      </c>
      <c r="AD4472" s="3" t="s">
        <v>4323</v>
      </c>
      <c r="AE4472" s="3">
        <v>4.0</v>
      </c>
      <c r="AF4472" s="3">
        <f t="array" ref="AF4472">ROUNDDOWN(INDEX($A:$O,MATCH(AD4472,$A:$A,0),COLUMN(O$1))/AE4472,0)</f>
        <v>15</v>
      </c>
      <c r="AG4472" s="3">
        <f t="array" ref="AG4472">ROUNDDOWN(INDEX($A:$J,MATCH(AD4472,$A:$A,0),COLUMN(H$1))/AE4472,0)+AF4472</f>
        <v>15</v>
      </c>
      <c r="AH4472" s="5" t="str">
        <f>IFERROR(__xludf.DUMMYFUNCTION("SINGLE(XLOOKUP(AD4472,A:A,M:M))"),"")</f>
        <v/>
      </c>
      <c r="AI4472" s="3">
        <f t="array" ref="AI4472">ROUNDDOWN(INDEX($A:$N,MATCH(AD4472,$A:$A,0),COLUMN(N$1))/AE4472,0)+AG4472</f>
        <v>15</v>
      </c>
      <c r="AJ4472" s="3" t="str">
        <f t="array" ref="AJ4472">INDEX($A:$P,MATCH(AD4472,$A:$A,0),COLUMN(P$1))</f>
        <v>LC DINING CHAIRS</v>
      </c>
      <c r="AO4472" s="5"/>
      <c r="AV4472" s="5"/>
    </row>
    <row r="4473" ht="15.75" customHeight="1">
      <c r="A4473" s="3" t="s">
        <v>4697</v>
      </c>
      <c r="B4473" s="4" t="s">
        <v>4697</v>
      </c>
      <c r="D4473" s="3" t="s">
        <v>101</v>
      </c>
      <c r="G4473" s="4">
        <v>0.0</v>
      </c>
      <c r="I4473" s="4">
        <v>0.0</v>
      </c>
      <c r="J4473" s="4">
        <v>13.0</v>
      </c>
      <c r="K4473" s="4">
        <v>0.0</v>
      </c>
      <c r="L4473" s="4">
        <v>0.0</v>
      </c>
      <c r="O4473" s="6">
        <f t="shared" si="2"/>
        <v>13</v>
      </c>
      <c r="P4473" s="3" t="s">
        <v>144</v>
      </c>
      <c r="Q4473" s="3" t="str">
        <f t="shared" si="3"/>
        <v>LC DINING TABLES</v>
      </c>
      <c r="R4473" s="3">
        <f t="shared" si="4"/>
        <v>15</v>
      </c>
      <c r="S4473" s="3">
        <f t="shared" si="5"/>
        <v>0</v>
      </c>
      <c r="T4473" s="7">
        <f t="shared" si="6"/>
        <v>13</v>
      </c>
      <c r="U4473" s="8"/>
      <c r="V4473" s="3">
        <f t="shared" si="7"/>
        <v>0</v>
      </c>
      <c r="W4473" s="3" t="s">
        <v>4336</v>
      </c>
      <c r="X4473" s="3">
        <v>1.0</v>
      </c>
      <c r="Y4473" s="3">
        <f t="array" ref="Y4473">ROUNDDOWN(INDEX($A:$O,MATCH(W4473,$A:$A,0),COLUMN(O$1))/X4473,0)</f>
        <v>15</v>
      </c>
      <c r="Z4473" s="3">
        <f t="array" ref="Z4473">ROUNDDOWN(INDEX($A:$J,MATCH(W4473,$A:$A,0),COLUMN(H$1))/X4473,0)+Y4473</f>
        <v>15</v>
      </c>
      <c r="AA4473" s="5" t="str">
        <f>IFERROR(__xludf.DUMMYFUNCTION("SINGLE(XLOOKUP(W4473,A:A,M:M))"),"")</f>
        <v/>
      </c>
      <c r="AB4473" s="3">
        <f t="array" ref="AB4473">ROUNDDOWN(INDEX($A:$N,MATCH(W4473,$A:$A,0),COLUMN(N$1))/X4473,0)+Z4473</f>
        <v>15</v>
      </c>
      <c r="AC4473" s="3" t="str">
        <f t="array" ref="AC4473">INDEX($A:$P,MATCH(W4473,$A:$A,0),COLUMN(P$1))</f>
        <v>LC DINING TABLES</v>
      </c>
      <c r="AD4473" s="3" t="s">
        <v>4325</v>
      </c>
      <c r="AE4473" s="3">
        <v>4.0</v>
      </c>
      <c r="AF4473" s="3">
        <f t="array" ref="AF4473">ROUNDDOWN(INDEX($A:$O,MATCH(AD4473,$A:$A,0),COLUMN(O$1))/AE4473,0)</f>
        <v>16</v>
      </c>
      <c r="AG4473" s="3">
        <f t="array" ref="AG4473">ROUNDDOWN(INDEX($A:$J,MATCH(AD4473,$A:$A,0),COLUMN(H$1))/AE4473,0)+AF4473</f>
        <v>16</v>
      </c>
      <c r="AH4473" s="5" t="str">
        <f>IFERROR(__xludf.DUMMYFUNCTION("SINGLE(XLOOKUP(AD4473,A:A,M:M))"),"")</f>
        <v/>
      </c>
      <c r="AI4473" s="3">
        <f t="array" ref="AI4473">ROUNDDOWN(INDEX($A:$N,MATCH(AD4473,$A:$A,0),COLUMN(N$1))/AE4473,0)+AG4473</f>
        <v>16</v>
      </c>
      <c r="AJ4473" s="3" t="str">
        <f t="array" ref="AJ4473">INDEX($A:$P,MATCH(AD4473,$A:$A,0),COLUMN(P$1))</f>
        <v>LC DINING CHAIRS</v>
      </c>
      <c r="AO4473" s="5"/>
      <c r="AV4473" s="5"/>
    </row>
    <row r="4474" ht="15.75" customHeight="1">
      <c r="A4474" s="3" t="s">
        <v>4698</v>
      </c>
      <c r="B4474" s="4" t="s">
        <v>4698</v>
      </c>
      <c r="D4474" s="3" t="s">
        <v>101</v>
      </c>
      <c r="G4474" s="4">
        <v>0.0</v>
      </c>
      <c r="I4474" s="4">
        <v>0.0</v>
      </c>
      <c r="J4474" s="4">
        <v>9.0</v>
      </c>
      <c r="K4474" s="4">
        <v>0.0</v>
      </c>
      <c r="L4474" s="4">
        <v>0.0</v>
      </c>
      <c r="O4474" s="6">
        <f t="shared" si="2"/>
        <v>9</v>
      </c>
      <c r="P4474" s="3" t="s">
        <v>144</v>
      </c>
      <c r="Q4474" s="3" t="str">
        <f t="shared" si="3"/>
        <v>LC DINING TABLES</v>
      </c>
      <c r="R4474" s="3">
        <f t="shared" si="4"/>
        <v>11</v>
      </c>
      <c r="S4474" s="3">
        <f t="shared" si="5"/>
        <v>0</v>
      </c>
      <c r="T4474" s="7">
        <f t="shared" si="6"/>
        <v>9</v>
      </c>
      <c r="U4474" s="8"/>
      <c r="V4474" s="3">
        <f t="shared" si="7"/>
        <v>0</v>
      </c>
      <c r="W4474" s="3" t="s">
        <v>4336</v>
      </c>
      <c r="X4474" s="3">
        <v>1.0</v>
      </c>
      <c r="Y4474" s="3">
        <f t="array" ref="Y4474">ROUNDDOWN(INDEX($A:$O,MATCH(W4474,$A:$A,0),COLUMN(O$1))/X4474,0)</f>
        <v>15</v>
      </c>
      <c r="Z4474" s="3">
        <f t="array" ref="Z4474">ROUNDDOWN(INDEX($A:$J,MATCH(W4474,$A:$A,0),COLUMN(H$1))/X4474,0)+Y4474</f>
        <v>15</v>
      </c>
      <c r="AA4474" s="5" t="str">
        <f>IFERROR(__xludf.DUMMYFUNCTION("SINGLE(XLOOKUP(W4474,A:A,M:M))"),"")</f>
        <v/>
      </c>
      <c r="AB4474" s="3">
        <f t="array" ref="AB4474">ROUNDDOWN(INDEX($A:$N,MATCH(W4474,$A:$A,0),COLUMN(N$1))/X4474,0)+Z4474</f>
        <v>15</v>
      </c>
      <c r="AC4474" s="3" t="str">
        <f t="array" ref="AC4474">INDEX($A:$P,MATCH(W4474,$A:$A,0),COLUMN(P$1))</f>
        <v>LC DINING TABLES</v>
      </c>
      <c r="AD4474" s="3" t="s">
        <v>4322</v>
      </c>
      <c r="AE4474" s="3">
        <v>6.0</v>
      </c>
      <c r="AF4474" s="3">
        <f t="array" ref="AF4474">ROUNDDOWN(INDEX($A:$O,MATCH(AD4474,$A:$A,0),COLUMN(O$1))/AE4474,0)</f>
        <v>11</v>
      </c>
      <c r="AG4474" s="3">
        <f t="array" ref="AG4474">ROUNDDOWN(INDEX($A:$J,MATCH(AD4474,$A:$A,0),COLUMN(H$1))/AE4474,0)+AF4474</f>
        <v>11</v>
      </c>
      <c r="AH4474" s="5" t="str">
        <f>IFERROR(__xludf.DUMMYFUNCTION("SINGLE(XLOOKUP(AD4474,A:A,M:M))"),"")</f>
        <v/>
      </c>
      <c r="AI4474" s="3">
        <f t="array" ref="AI4474">ROUNDDOWN(INDEX($A:$N,MATCH(AD4474,$A:$A,0),COLUMN(N$1))/AE4474,0)+AG4474</f>
        <v>11</v>
      </c>
      <c r="AJ4474" s="3" t="str">
        <f t="array" ref="AJ4474">INDEX($A:$P,MATCH(AD4474,$A:$A,0),COLUMN(P$1))</f>
        <v>LC DINING CHAIRS</v>
      </c>
      <c r="AO4474" s="5"/>
      <c r="AV4474" s="5"/>
    </row>
    <row r="4475" ht="15.75" customHeight="1">
      <c r="A4475" s="3" t="s">
        <v>4699</v>
      </c>
      <c r="B4475" s="4" t="s">
        <v>4699</v>
      </c>
      <c r="D4475" s="3" t="s">
        <v>101</v>
      </c>
      <c r="G4475" s="4">
        <v>0.0</v>
      </c>
      <c r="I4475" s="4">
        <v>0.0</v>
      </c>
      <c r="J4475" s="4">
        <v>8.0</v>
      </c>
      <c r="K4475" s="4">
        <v>0.0</v>
      </c>
      <c r="L4475" s="4">
        <v>0.0</v>
      </c>
      <c r="O4475" s="6">
        <f t="shared" si="2"/>
        <v>8</v>
      </c>
      <c r="P4475" s="3" t="s">
        <v>144</v>
      </c>
      <c r="Q4475" s="3" t="str">
        <f t="shared" si="3"/>
        <v>LC DINING TABLES</v>
      </c>
      <c r="R4475" s="3">
        <f t="shared" si="4"/>
        <v>10</v>
      </c>
      <c r="S4475" s="3">
        <f t="shared" si="5"/>
        <v>0</v>
      </c>
      <c r="T4475" s="7">
        <f t="shared" si="6"/>
        <v>8</v>
      </c>
      <c r="U4475" s="8"/>
      <c r="V4475" s="3">
        <f t="shared" si="7"/>
        <v>0</v>
      </c>
      <c r="W4475" s="3" t="s">
        <v>4336</v>
      </c>
      <c r="X4475" s="3">
        <v>1.0</v>
      </c>
      <c r="Y4475" s="3">
        <f t="array" ref="Y4475">ROUNDDOWN(INDEX($A:$O,MATCH(W4475,$A:$A,0),COLUMN(O$1))/X4475,0)</f>
        <v>15</v>
      </c>
      <c r="Z4475" s="3">
        <f t="array" ref="Z4475">ROUNDDOWN(INDEX($A:$J,MATCH(W4475,$A:$A,0),COLUMN(H$1))/X4475,0)+Y4475</f>
        <v>15</v>
      </c>
      <c r="AA4475" s="5" t="str">
        <f>IFERROR(__xludf.DUMMYFUNCTION("SINGLE(XLOOKUP(W4475,A:A,M:M))"),"")</f>
        <v/>
      </c>
      <c r="AB4475" s="3">
        <f t="array" ref="AB4475">ROUNDDOWN(INDEX($A:$N,MATCH(W4475,$A:$A,0),COLUMN(N$1))/X4475,0)+Z4475</f>
        <v>15</v>
      </c>
      <c r="AC4475" s="3" t="str">
        <f t="array" ref="AC4475">INDEX($A:$P,MATCH(W4475,$A:$A,0),COLUMN(P$1))</f>
        <v>LC DINING TABLES</v>
      </c>
      <c r="AD4475" s="3" t="s">
        <v>4323</v>
      </c>
      <c r="AE4475" s="3">
        <v>6.0</v>
      </c>
      <c r="AF4475" s="3">
        <f t="array" ref="AF4475">ROUNDDOWN(INDEX($A:$O,MATCH(AD4475,$A:$A,0),COLUMN(O$1))/AE4475,0)</f>
        <v>10</v>
      </c>
      <c r="AG4475" s="3">
        <f t="array" ref="AG4475">ROUNDDOWN(INDEX($A:$J,MATCH(AD4475,$A:$A,0),COLUMN(H$1))/AE4475,0)+AF4475</f>
        <v>10</v>
      </c>
      <c r="AH4475" s="5" t="str">
        <f>IFERROR(__xludf.DUMMYFUNCTION("SINGLE(XLOOKUP(AD4475,A:A,M:M))"),"")</f>
        <v/>
      </c>
      <c r="AI4475" s="3">
        <f t="array" ref="AI4475">ROUNDDOWN(INDEX($A:$N,MATCH(AD4475,$A:$A,0),COLUMN(N$1))/AE4475,0)+AG4475</f>
        <v>10</v>
      </c>
      <c r="AJ4475" s="3" t="str">
        <f t="array" ref="AJ4475">INDEX($A:$P,MATCH(AD4475,$A:$A,0),COLUMN(P$1))</f>
        <v>LC DINING CHAIRS</v>
      </c>
      <c r="AO4475" s="5"/>
      <c r="AV4475" s="5"/>
    </row>
    <row r="4476" ht="15.75" customHeight="1">
      <c r="A4476" s="3" t="s">
        <v>4700</v>
      </c>
      <c r="B4476" s="4" t="s">
        <v>4700</v>
      </c>
      <c r="D4476" s="3" t="s">
        <v>101</v>
      </c>
      <c r="G4476" s="4">
        <v>0.0</v>
      </c>
      <c r="I4476" s="4">
        <v>0.0</v>
      </c>
      <c r="J4476" s="4">
        <v>9.0</v>
      </c>
      <c r="K4476" s="4">
        <v>0.0</v>
      </c>
      <c r="L4476" s="4">
        <v>0.0</v>
      </c>
      <c r="O4476" s="6">
        <f t="shared" si="2"/>
        <v>9</v>
      </c>
      <c r="P4476" s="3" t="s">
        <v>144</v>
      </c>
      <c r="Q4476" s="3" t="str">
        <f t="shared" si="3"/>
        <v>LC DINING TABLES</v>
      </c>
      <c r="R4476" s="3">
        <f t="shared" si="4"/>
        <v>11</v>
      </c>
      <c r="S4476" s="3">
        <f t="shared" si="5"/>
        <v>0</v>
      </c>
      <c r="T4476" s="7">
        <f t="shared" si="6"/>
        <v>9</v>
      </c>
      <c r="U4476" s="8"/>
      <c r="V4476" s="3">
        <f t="shared" si="7"/>
        <v>0</v>
      </c>
      <c r="W4476" s="3" t="s">
        <v>4336</v>
      </c>
      <c r="X4476" s="3">
        <v>1.0</v>
      </c>
      <c r="Y4476" s="3">
        <f t="array" ref="Y4476">ROUNDDOWN(INDEX($A:$O,MATCH(W4476,$A:$A,0),COLUMN(O$1))/X4476,0)</f>
        <v>15</v>
      </c>
      <c r="Z4476" s="3">
        <f t="array" ref="Z4476">ROUNDDOWN(INDEX($A:$J,MATCH(W4476,$A:$A,0),COLUMN(H$1))/X4476,0)+Y4476</f>
        <v>15</v>
      </c>
      <c r="AA4476" s="5" t="str">
        <f>IFERROR(__xludf.DUMMYFUNCTION("SINGLE(XLOOKUP(W4476,A:A,M:M))"),"")</f>
        <v/>
      </c>
      <c r="AB4476" s="3">
        <f t="array" ref="AB4476">ROUNDDOWN(INDEX($A:$N,MATCH(W4476,$A:$A,0),COLUMN(N$1))/X4476,0)+Z4476</f>
        <v>15</v>
      </c>
      <c r="AC4476" s="3" t="str">
        <f t="array" ref="AC4476">INDEX($A:$P,MATCH(W4476,$A:$A,0),COLUMN(P$1))</f>
        <v>LC DINING TABLES</v>
      </c>
      <c r="AD4476" s="3" t="s">
        <v>4325</v>
      </c>
      <c r="AE4476" s="3">
        <v>6.0</v>
      </c>
      <c r="AF4476" s="3">
        <f t="array" ref="AF4476">ROUNDDOWN(INDEX($A:$O,MATCH(AD4476,$A:$A,0),COLUMN(O$1))/AE4476,0)</f>
        <v>11</v>
      </c>
      <c r="AG4476" s="3">
        <f t="array" ref="AG4476">ROUNDDOWN(INDEX($A:$J,MATCH(AD4476,$A:$A,0),COLUMN(H$1))/AE4476,0)+AF4476</f>
        <v>11</v>
      </c>
      <c r="AH4476" s="5" t="str">
        <f>IFERROR(__xludf.DUMMYFUNCTION("SINGLE(XLOOKUP(AD4476,A:A,M:M))"),"")</f>
        <v/>
      </c>
      <c r="AI4476" s="3">
        <f t="array" ref="AI4476">ROUNDDOWN(INDEX($A:$N,MATCH(AD4476,$A:$A,0),COLUMN(N$1))/AE4476,0)+AG4476</f>
        <v>11</v>
      </c>
      <c r="AJ4476" s="3" t="str">
        <f t="array" ref="AJ4476">INDEX($A:$P,MATCH(AD4476,$A:$A,0),COLUMN(P$1))</f>
        <v>LC DINING CHAIRS</v>
      </c>
      <c r="AO4476" s="5"/>
      <c r="AV4476" s="5"/>
    </row>
    <row r="4477" ht="15.75" customHeight="1">
      <c r="A4477" s="3" t="s">
        <v>4701</v>
      </c>
      <c r="B4477" s="4" t="s">
        <v>4701</v>
      </c>
      <c r="D4477" s="3" t="s">
        <v>101</v>
      </c>
      <c r="G4477" s="4">
        <v>0.0</v>
      </c>
      <c r="I4477" s="4">
        <v>0.0</v>
      </c>
      <c r="J4477" s="4">
        <v>1.0</v>
      </c>
      <c r="K4477" s="4">
        <v>0.0</v>
      </c>
      <c r="L4477" s="4">
        <v>0.0</v>
      </c>
      <c r="O4477" s="6">
        <f t="shared" si="2"/>
        <v>1</v>
      </c>
      <c r="P4477" s="3" t="s">
        <v>144</v>
      </c>
      <c r="Q4477" s="3" t="str">
        <f t="shared" si="3"/>
        <v>LC DINING TABLES</v>
      </c>
      <c r="R4477" s="3">
        <f t="shared" si="4"/>
        <v>6</v>
      </c>
      <c r="S4477" s="3">
        <f t="shared" si="5"/>
        <v>0</v>
      </c>
      <c r="T4477" s="7">
        <f t="shared" si="6"/>
        <v>1</v>
      </c>
      <c r="U4477" s="8"/>
      <c r="V4477" s="3">
        <f t="shared" si="7"/>
        <v>0</v>
      </c>
      <c r="W4477" s="3" t="s">
        <v>4343</v>
      </c>
      <c r="X4477" s="3">
        <v>1.0</v>
      </c>
      <c r="Y4477" s="3">
        <f t="array" ref="Y4477">ROUNDDOWN(INDEX($A:$O,MATCH(W4477,$A:$A,0),COLUMN(O$1))/X4477,0)</f>
        <v>10</v>
      </c>
      <c r="Z4477" s="3">
        <f t="array" ref="Z4477">ROUNDDOWN(INDEX($A:$J,MATCH(W4477,$A:$A,0),COLUMN(H$1))/X4477,0)+Y4477</f>
        <v>10</v>
      </c>
      <c r="AA4477" s="5" t="str">
        <f>IFERROR(__xludf.DUMMYFUNCTION("SINGLE(XLOOKUP(W4477,A:A,M:M))"),"")</f>
        <v/>
      </c>
      <c r="AB4477" s="3">
        <f t="array" ref="AB4477">ROUNDDOWN(INDEX($A:$N,MATCH(W4477,$A:$A,0),COLUMN(N$1))/X4477,0)+Z4477</f>
        <v>10</v>
      </c>
      <c r="AC4477" s="3" t="str">
        <f t="array" ref="AC4477">INDEX($A:$P,MATCH(W4477,$A:$A,0),COLUMN(P$1))</f>
        <v>LC DINING TABLES</v>
      </c>
      <c r="AD4477" s="3" t="s">
        <v>2548</v>
      </c>
      <c r="AE4477" s="3">
        <v>4.0</v>
      </c>
      <c r="AF4477" s="3">
        <f t="array" ref="AF4477">ROUNDDOWN(INDEX($A:$O,MATCH(AD4477,$A:$A,0),COLUMN(O$1))/AE4477,0)</f>
        <v>6</v>
      </c>
      <c r="AG4477" s="3">
        <f t="array" ref="AG4477">ROUNDDOWN(INDEX($A:$J,MATCH(AD4477,$A:$A,0),COLUMN(H$1))/AE4477,0)+AF4477</f>
        <v>6</v>
      </c>
      <c r="AH4477" s="5" t="str">
        <f>IFERROR(__xludf.DUMMYFUNCTION("SINGLE(XLOOKUP(AD4477,A:A,M:M))"),"")</f>
        <v/>
      </c>
      <c r="AI4477" s="3">
        <f t="array" ref="AI4477">ROUNDDOWN(INDEX($A:$N,MATCH(AD4477,$A:$A,0),COLUMN(N$1))/AE4477,0)+AG4477</f>
        <v>6</v>
      </c>
      <c r="AJ4477" s="3" t="str">
        <f t="array" ref="AJ4477">INDEX($A:$P,MATCH(AD4477,$A:$A,0),COLUMN(P$1))</f>
        <v>LC DINING CHAIRS</v>
      </c>
      <c r="AO4477" s="5"/>
      <c r="AV4477" s="5"/>
    </row>
    <row r="4478" ht="15.75" customHeight="1">
      <c r="A4478" s="3" t="s">
        <v>4702</v>
      </c>
      <c r="B4478" s="4" t="s">
        <v>4702</v>
      </c>
      <c r="D4478" s="3" t="s">
        <v>101</v>
      </c>
      <c r="G4478" s="4">
        <v>0.0</v>
      </c>
      <c r="I4478" s="4">
        <v>0.0</v>
      </c>
      <c r="J4478" s="4">
        <v>9.0</v>
      </c>
      <c r="K4478" s="4">
        <v>0.0</v>
      </c>
      <c r="L4478" s="4">
        <v>0.0</v>
      </c>
      <c r="O4478" s="6">
        <f t="shared" si="2"/>
        <v>9</v>
      </c>
      <c r="P4478" s="3" t="s">
        <v>144</v>
      </c>
      <c r="Q4478" s="3" t="str">
        <f t="shared" si="3"/>
        <v>LC DINING TABLES</v>
      </c>
      <c r="R4478" s="3">
        <f t="shared" si="4"/>
        <v>10</v>
      </c>
      <c r="S4478" s="3">
        <f t="shared" si="5"/>
        <v>0</v>
      </c>
      <c r="T4478" s="7">
        <f t="shared" si="6"/>
        <v>9</v>
      </c>
      <c r="U4478" s="8"/>
      <c r="V4478" s="3">
        <f t="shared" si="7"/>
        <v>0</v>
      </c>
      <c r="W4478" s="3" t="s">
        <v>4343</v>
      </c>
      <c r="X4478" s="3">
        <v>1.0</v>
      </c>
      <c r="Y4478" s="3">
        <f t="array" ref="Y4478">ROUNDDOWN(INDEX($A:$O,MATCH(W4478,$A:$A,0),COLUMN(O$1))/X4478,0)</f>
        <v>10</v>
      </c>
      <c r="Z4478" s="3">
        <f t="array" ref="Z4478">ROUNDDOWN(INDEX($A:$J,MATCH(W4478,$A:$A,0),COLUMN(H$1))/X4478,0)+Y4478</f>
        <v>10</v>
      </c>
      <c r="AA4478" s="5" t="str">
        <f>IFERROR(__xludf.DUMMYFUNCTION("SINGLE(XLOOKUP(W4478,A:A,M:M))"),"")</f>
        <v/>
      </c>
      <c r="AB4478" s="3">
        <f t="array" ref="AB4478">ROUNDDOWN(INDEX($A:$N,MATCH(W4478,$A:$A,0),COLUMN(N$1))/X4478,0)+Z4478</f>
        <v>10</v>
      </c>
      <c r="AC4478" s="3" t="str">
        <f t="array" ref="AC4478">INDEX($A:$P,MATCH(W4478,$A:$A,0),COLUMN(P$1))</f>
        <v>LC DINING TABLES</v>
      </c>
      <c r="AD4478" s="3" t="s">
        <v>4268</v>
      </c>
      <c r="AE4478" s="3">
        <v>4.0</v>
      </c>
      <c r="AF4478" s="3">
        <f t="array" ref="AF4478">ROUNDDOWN(INDEX($A:$O,MATCH(AD4478,$A:$A,0),COLUMN(O$1))/AE4478,0)</f>
        <v>12</v>
      </c>
      <c r="AG4478" s="3">
        <f t="array" ref="AG4478">ROUNDDOWN(INDEX($A:$J,MATCH(AD4478,$A:$A,0),COLUMN(H$1))/AE4478,0)+AF4478</f>
        <v>12</v>
      </c>
      <c r="AH4478" s="5" t="str">
        <f>IFERROR(__xludf.DUMMYFUNCTION("SINGLE(XLOOKUP(AD4478,A:A,M:M))"),"")</f>
        <v/>
      </c>
      <c r="AI4478" s="3">
        <f t="array" ref="AI4478">ROUNDDOWN(INDEX($A:$N,MATCH(AD4478,$A:$A,0),COLUMN(N$1))/AE4478,0)+AG4478</f>
        <v>12</v>
      </c>
      <c r="AJ4478" s="3" t="str">
        <f t="array" ref="AJ4478">INDEX($A:$P,MATCH(AD4478,$A:$A,0),COLUMN(P$1))</f>
        <v>LC DINING CHAIRS</v>
      </c>
      <c r="AO4478" s="5"/>
      <c r="AV4478" s="5"/>
    </row>
    <row r="4479" ht="15.75" customHeight="1">
      <c r="A4479" s="3" t="s">
        <v>4703</v>
      </c>
      <c r="B4479" s="4" t="s">
        <v>4703</v>
      </c>
      <c r="D4479" s="3" t="s">
        <v>101</v>
      </c>
      <c r="G4479" s="4">
        <v>0.0</v>
      </c>
      <c r="I4479" s="4">
        <v>0.0</v>
      </c>
      <c r="J4479" s="4">
        <v>9.0</v>
      </c>
      <c r="K4479" s="4">
        <v>0.0</v>
      </c>
      <c r="L4479" s="4">
        <v>0.0</v>
      </c>
      <c r="O4479" s="6">
        <f t="shared" si="2"/>
        <v>9</v>
      </c>
      <c r="P4479" s="3" t="s">
        <v>144</v>
      </c>
      <c r="Q4479" s="3" t="str">
        <f t="shared" si="3"/>
        <v>LC DINING TABLES</v>
      </c>
      <c r="R4479" s="3">
        <f t="shared" si="4"/>
        <v>10</v>
      </c>
      <c r="S4479" s="3">
        <f t="shared" si="5"/>
        <v>0</v>
      </c>
      <c r="T4479" s="7">
        <f t="shared" si="6"/>
        <v>9</v>
      </c>
      <c r="U4479" s="8"/>
      <c r="V4479" s="3">
        <f t="shared" si="7"/>
        <v>0</v>
      </c>
      <c r="W4479" s="3" t="s">
        <v>4343</v>
      </c>
      <c r="X4479" s="3">
        <v>1.0</v>
      </c>
      <c r="Y4479" s="3">
        <f t="array" ref="Y4479">ROUNDDOWN(INDEX($A:$O,MATCH(W4479,$A:$A,0),COLUMN(O$1))/X4479,0)</f>
        <v>10</v>
      </c>
      <c r="Z4479" s="3">
        <f t="array" ref="Z4479">ROUNDDOWN(INDEX($A:$J,MATCH(W4479,$A:$A,0),COLUMN(H$1))/X4479,0)+Y4479</f>
        <v>10</v>
      </c>
      <c r="AA4479" s="5" t="str">
        <f>IFERROR(__xludf.DUMMYFUNCTION("SINGLE(XLOOKUP(W4479,A:A,M:M))"),"")</f>
        <v/>
      </c>
      <c r="AB4479" s="3">
        <f t="array" ref="AB4479">ROUNDDOWN(INDEX($A:$N,MATCH(W4479,$A:$A,0),COLUMN(N$1))/X4479,0)+Z4479</f>
        <v>10</v>
      </c>
      <c r="AC4479" s="3" t="str">
        <f t="array" ref="AC4479">INDEX($A:$P,MATCH(W4479,$A:$A,0),COLUMN(P$1))</f>
        <v>LC DINING TABLES</v>
      </c>
      <c r="AD4479" s="3" t="s">
        <v>4269</v>
      </c>
      <c r="AE4479" s="3">
        <v>4.0</v>
      </c>
      <c r="AF4479" s="3">
        <f t="array" ref="AF4479">ROUNDDOWN(INDEX($A:$O,MATCH(AD4479,$A:$A,0),COLUMN(O$1))/AE4479,0)</f>
        <v>12</v>
      </c>
      <c r="AG4479" s="3">
        <f t="array" ref="AG4479">ROUNDDOWN(INDEX($A:$J,MATCH(AD4479,$A:$A,0),COLUMN(H$1))/AE4479,0)+AF4479</f>
        <v>12</v>
      </c>
      <c r="AH4479" s="5" t="str">
        <f>IFERROR(__xludf.DUMMYFUNCTION("SINGLE(XLOOKUP(AD4479,A:A,M:M))"),"")</f>
        <v/>
      </c>
      <c r="AI4479" s="3">
        <f t="array" ref="AI4479">ROUNDDOWN(INDEX($A:$N,MATCH(AD4479,$A:$A,0),COLUMN(N$1))/AE4479,0)+AG4479</f>
        <v>12</v>
      </c>
      <c r="AJ4479" s="3" t="str">
        <f t="array" ref="AJ4479">INDEX($A:$P,MATCH(AD4479,$A:$A,0),COLUMN(P$1))</f>
        <v>LC DINING CHAIRS</v>
      </c>
      <c r="AO4479" s="5"/>
      <c r="AV4479" s="5"/>
    </row>
    <row r="4480" ht="15.75" customHeight="1">
      <c r="A4480" s="3" t="s">
        <v>4704</v>
      </c>
      <c r="B4480" s="4" t="s">
        <v>4704</v>
      </c>
      <c r="D4480" s="3" t="s">
        <v>101</v>
      </c>
      <c r="G4480" s="4">
        <v>0.0</v>
      </c>
      <c r="I4480" s="4">
        <v>0.0</v>
      </c>
      <c r="J4480" s="4">
        <v>6.0</v>
      </c>
      <c r="K4480" s="4">
        <v>0.0</v>
      </c>
      <c r="L4480" s="4">
        <v>0.0</v>
      </c>
      <c r="O4480" s="6">
        <f t="shared" si="2"/>
        <v>6</v>
      </c>
      <c r="P4480" s="3" t="s">
        <v>144</v>
      </c>
      <c r="Q4480" s="3" t="str">
        <f t="shared" si="3"/>
        <v>LC DINING TABLES</v>
      </c>
      <c r="R4480" s="3">
        <f t="shared" si="4"/>
        <v>8</v>
      </c>
      <c r="S4480" s="3">
        <f t="shared" si="5"/>
        <v>0</v>
      </c>
      <c r="T4480" s="7">
        <f t="shared" si="6"/>
        <v>6</v>
      </c>
      <c r="U4480" s="8"/>
      <c r="V4480" s="3">
        <f t="shared" si="7"/>
        <v>0</v>
      </c>
      <c r="W4480" s="3" t="s">
        <v>4343</v>
      </c>
      <c r="X4480" s="3">
        <v>1.0</v>
      </c>
      <c r="Y4480" s="3">
        <f t="array" ref="Y4480">ROUNDDOWN(INDEX($A:$O,MATCH(W4480,$A:$A,0),COLUMN(O$1))/X4480,0)</f>
        <v>10</v>
      </c>
      <c r="Z4480" s="3">
        <f t="array" ref="Z4480">ROUNDDOWN(INDEX($A:$J,MATCH(W4480,$A:$A,0),COLUMN(H$1))/X4480,0)+Y4480</f>
        <v>10</v>
      </c>
      <c r="AA4480" s="5" t="str">
        <f>IFERROR(__xludf.DUMMYFUNCTION("SINGLE(XLOOKUP(W4480,A:A,M:M))"),"")</f>
        <v/>
      </c>
      <c r="AB4480" s="3">
        <f t="array" ref="AB4480">ROUNDDOWN(INDEX($A:$N,MATCH(W4480,$A:$A,0),COLUMN(N$1))/X4480,0)+Z4480</f>
        <v>10</v>
      </c>
      <c r="AC4480" s="3" t="str">
        <f t="array" ref="AC4480">INDEX($A:$P,MATCH(W4480,$A:$A,0),COLUMN(P$1))</f>
        <v>LC DINING TABLES</v>
      </c>
      <c r="AD4480" s="3" t="s">
        <v>4268</v>
      </c>
      <c r="AE4480" s="3">
        <v>6.0</v>
      </c>
      <c r="AF4480" s="3">
        <f t="array" ref="AF4480">ROUNDDOWN(INDEX($A:$O,MATCH(AD4480,$A:$A,0),COLUMN(O$1))/AE4480,0)</f>
        <v>8</v>
      </c>
      <c r="AG4480" s="3">
        <f t="array" ref="AG4480">ROUNDDOWN(INDEX($A:$J,MATCH(AD4480,$A:$A,0),COLUMN(H$1))/AE4480,0)+AF4480</f>
        <v>8</v>
      </c>
      <c r="AH4480" s="5" t="str">
        <f>IFERROR(__xludf.DUMMYFUNCTION("SINGLE(XLOOKUP(AD4480,A:A,M:M))"),"")</f>
        <v/>
      </c>
      <c r="AI4480" s="3">
        <f t="array" ref="AI4480">ROUNDDOWN(INDEX($A:$N,MATCH(AD4480,$A:$A,0),COLUMN(N$1))/AE4480,0)+AG4480</f>
        <v>8</v>
      </c>
      <c r="AJ4480" s="3" t="str">
        <f t="array" ref="AJ4480">INDEX($A:$P,MATCH(AD4480,$A:$A,0),COLUMN(P$1))</f>
        <v>LC DINING CHAIRS</v>
      </c>
      <c r="AO4480" s="5"/>
      <c r="AV4480" s="5"/>
    </row>
    <row r="4481" ht="15.75" customHeight="1">
      <c r="A4481" s="3" t="s">
        <v>4705</v>
      </c>
      <c r="B4481" s="4" t="s">
        <v>4705</v>
      </c>
      <c r="D4481" s="3" t="s">
        <v>101</v>
      </c>
      <c r="G4481" s="4">
        <v>0.0</v>
      </c>
      <c r="I4481" s="4">
        <v>0.0</v>
      </c>
      <c r="J4481" s="4">
        <v>6.0</v>
      </c>
      <c r="K4481" s="4">
        <v>0.0</v>
      </c>
      <c r="L4481" s="4">
        <v>0.0</v>
      </c>
      <c r="O4481" s="6">
        <f t="shared" si="2"/>
        <v>6</v>
      </c>
      <c r="P4481" s="3" t="s">
        <v>144</v>
      </c>
      <c r="Q4481" s="3" t="str">
        <f t="shared" si="3"/>
        <v>LC DINING TABLES</v>
      </c>
      <c r="R4481" s="3">
        <f t="shared" si="4"/>
        <v>8</v>
      </c>
      <c r="S4481" s="3">
        <f t="shared" si="5"/>
        <v>0</v>
      </c>
      <c r="T4481" s="7">
        <f t="shared" si="6"/>
        <v>6</v>
      </c>
      <c r="U4481" s="8"/>
      <c r="V4481" s="3">
        <f t="shared" si="7"/>
        <v>0</v>
      </c>
      <c r="W4481" s="3" t="s">
        <v>4343</v>
      </c>
      <c r="X4481" s="3">
        <v>1.0</v>
      </c>
      <c r="Y4481" s="3">
        <f t="array" ref="Y4481">ROUNDDOWN(INDEX($A:$O,MATCH(W4481,$A:$A,0),COLUMN(O$1))/X4481,0)</f>
        <v>10</v>
      </c>
      <c r="Z4481" s="3">
        <f t="array" ref="Z4481">ROUNDDOWN(INDEX($A:$J,MATCH(W4481,$A:$A,0),COLUMN(H$1))/X4481,0)+Y4481</f>
        <v>10</v>
      </c>
      <c r="AA4481" s="5" t="str">
        <f>IFERROR(__xludf.DUMMYFUNCTION("SINGLE(XLOOKUP(W4481,A:A,M:M))"),"")</f>
        <v/>
      </c>
      <c r="AB4481" s="3">
        <f t="array" ref="AB4481">ROUNDDOWN(INDEX($A:$N,MATCH(W4481,$A:$A,0),COLUMN(N$1))/X4481,0)+Z4481</f>
        <v>10</v>
      </c>
      <c r="AC4481" s="3" t="str">
        <f t="array" ref="AC4481">INDEX($A:$P,MATCH(W4481,$A:$A,0),COLUMN(P$1))</f>
        <v>LC DINING TABLES</v>
      </c>
      <c r="AD4481" s="3" t="s">
        <v>4269</v>
      </c>
      <c r="AE4481" s="3">
        <v>6.0</v>
      </c>
      <c r="AF4481" s="3">
        <f t="array" ref="AF4481">ROUNDDOWN(INDEX($A:$O,MATCH(AD4481,$A:$A,0),COLUMN(O$1))/AE4481,0)</f>
        <v>8</v>
      </c>
      <c r="AG4481" s="3">
        <f t="array" ref="AG4481">ROUNDDOWN(INDEX($A:$J,MATCH(AD4481,$A:$A,0),COLUMN(H$1))/AE4481,0)+AF4481</f>
        <v>8</v>
      </c>
      <c r="AH4481" s="5" t="str">
        <f>IFERROR(__xludf.DUMMYFUNCTION("SINGLE(XLOOKUP(AD4481,A:A,M:M))"),"")</f>
        <v/>
      </c>
      <c r="AI4481" s="3">
        <f t="array" ref="AI4481">ROUNDDOWN(INDEX($A:$N,MATCH(AD4481,$A:$A,0),COLUMN(N$1))/AE4481,0)+AG4481</f>
        <v>8</v>
      </c>
      <c r="AJ4481" s="3" t="str">
        <f t="array" ref="AJ4481">INDEX($A:$P,MATCH(AD4481,$A:$A,0),COLUMN(P$1))</f>
        <v>LC DINING CHAIRS</v>
      </c>
      <c r="AO4481" s="5"/>
      <c r="AV4481" s="5"/>
    </row>
    <row r="4482" ht="15.75" customHeight="1">
      <c r="A4482" s="3" t="s">
        <v>4706</v>
      </c>
      <c r="B4482" s="4" t="s">
        <v>4706</v>
      </c>
      <c r="D4482" s="3" t="s">
        <v>101</v>
      </c>
      <c r="G4482" s="4">
        <v>0.0</v>
      </c>
      <c r="I4482" s="4">
        <v>1.0</v>
      </c>
      <c r="J4482" s="4">
        <v>8.0</v>
      </c>
      <c r="K4482" s="4">
        <v>0.0</v>
      </c>
      <c r="L4482" s="4">
        <v>0.0</v>
      </c>
      <c r="O4482" s="6">
        <f t="shared" si="2"/>
        <v>8</v>
      </c>
      <c r="P4482" s="3" t="s">
        <v>144</v>
      </c>
      <c r="Q4482" s="3" t="str">
        <f t="shared" si="3"/>
        <v>LC DINING TABLES</v>
      </c>
      <c r="R4482" s="3">
        <f t="shared" si="4"/>
        <v>10</v>
      </c>
      <c r="S4482" s="3">
        <f t="shared" si="5"/>
        <v>0</v>
      </c>
      <c r="T4482" s="7">
        <f t="shared" si="6"/>
        <v>8</v>
      </c>
      <c r="U4482" s="8"/>
      <c r="V4482" s="3">
        <f t="shared" si="7"/>
        <v>0</v>
      </c>
      <c r="W4482" s="3" t="s">
        <v>4343</v>
      </c>
      <c r="X4482" s="3">
        <v>1.0</v>
      </c>
      <c r="Y4482" s="3">
        <f t="array" ref="Y4482">ROUNDDOWN(INDEX($A:$O,MATCH(W4482,$A:$A,0),COLUMN(O$1))/X4482,0)</f>
        <v>10</v>
      </c>
      <c r="Z4482" s="3">
        <f t="array" ref="Z4482">ROUNDDOWN(INDEX($A:$J,MATCH(W4482,$A:$A,0),COLUMN(H$1))/X4482,0)+Y4482</f>
        <v>10</v>
      </c>
      <c r="AA4482" s="5" t="str">
        <f>IFERROR(__xludf.DUMMYFUNCTION("SINGLE(XLOOKUP(W4482,A:A,M:M))"),"")</f>
        <v/>
      </c>
      <c r="AB4482" s="3">
        <f t="array" ref="AB4482">ROUNDDOWN(INDEX($A:$N,MATCH(W4482,$A:$A,0),COLUMN(N$1))/X4482,0)+Z4482</f>
        <v>10</v>
      </c>
      <c r="AC4482" s="3" t="str">
        <f t="array" ref="AC4482">INDEX($A:$P,MATCH(W4482,$A:$A,0),COLUMN(P$1))</f>
        <v>LC DINING TABLES</v>
      </c>
      <c r="AD4482" s="3" t="s">
        <v>4350</v>
      </c>
      <c r="AE4482" s="3">
        <v>4.0</v>
      </c>
      <c r="AF4482" s="3">
        <f t="array" ref="AF4482">ROUNDDOWN(INDEX($A:$O,MATCH(AD4482,$A:$A,0),COLUMN(O$1))/AE4482,0)</f>
        <v>11</v>
      </c>
      <c r="AG4482" s="3">
        <f t="array" ref="AG4482">ROUNDDOWN(INDEX($A:$J,MATCH(AD4482,$A:$A,0),COLUMN(H$1))/AE4482,0)+AF4482</f>
        <v>11</v>
      </c>
      <c r="AH4482" s="5" t="str">
        <f>IFERROR(__xludf.DUMMYFUNCTION("SINGLE(XLOOKUP(AD4482,A:A,M:M))"),"")</f>
        <v/>
      </c>
      <c r="AI4482" s="3">
        <f t="array" ref="AI4482">ROUNDDOWN(INDEX($A:$N,MATCH(AD4482,$A:$A,0),COLUMN(N$1))/AE4482,0)+AG4482</f>
        <v>11</v>
      </c>
      <c r="AJ4482" s="3" t="str">
        <f t="array" ref="AJ4482">INDEX($A:$P,MATCH(AD4482,$A:$A,0),COLUMN(P$1))</f>
        <v>LC DINING CHAIRS</v>
      </c>
      <c r="AO4482" s="5"/>
      <c r="AV4482" s="5"/>
    </row>
    <row r="4483" ht="15.75" customHeight="1">
      <c r="A4483" s="3" t="s">
        <v>4707</v>
      </c>
      <c r="B4483" s="4" t="s">
        <v>4707</v>
      </c>
      <c r="D4483" s="3" t="s">
        <v>101</v>
      </c>
      <c r="G4483" s="4">
        <v>0.0</v>
      </c>
      <c r="I4483" s="4">
        <v>0.0</v>
      </c>
      <c r="J4483" s="4">
        <v>5.0</v>
      </c>
      <c r="K4483" s="4">
        <v>0.0</v>
      </c>
      <c r="L4483" s="4">
        <v>0.0</v>
      </c>
      <c r="O4483" s="6">
        <f t="shared" si="2"/>
        <v>5</v>
      </c>
      <c r="P4483" s="3" t="s">
        <v>144</v>
      </c>
      <c r="Q4483" s="3" t="str">
        <f t="shared" si="3"/>
        <v>LC DINING TABLES</v>
      </c>
      <c r="R4483" s="3">
        <f t="shared" si="4"/>
        <v>7</v>
      </c>
      <c r="S4483" s="3">
        <f t="shared" si="5"/>
        <v>0</v>
      </c>
      <c r="T4483" s="7">
        <f t="shared" si="6"/>
        <v>5</v>
      </c>
      <c r="U4483" s="8"/>
      <c r="V4483" s="3">
        <f t="shared" si="7"/>
        <v>0</v>
      </c>
      <c r="W4483" s="3" t="s">
        <v>4343</v>
      </c>
      <c r="X4483" s="3">
        <v>1.0</v>
      </c>
      <c r="Y4483" s="3">
        <f t="array" ref="Y4483">ROUNDDOWN(INDEX($A:$O,MATCH(W4483,$A:$A,0),COLUMN(O$1))/X4483,0)</f>
        <v>10</v>
      </c>
      <c r="Z4483" s="3">
        <f t="array" ref="Z4483">ROUNDDOWN(INDEX($A:$J,MATCH(W4483,$A:$A,0),COLUMN(H$1))/X4483,0)+Y4483</f>
        <v>10</v>
      </c>
      <c r="AA4483" s="5" t="str">
        <f>IFERROR(__xludf.DUMMYFUNCTION("SINGLE(XLOOKUP(W4483,A:A,M:M))"),"")</f>
        <v/>
      </c>
      <c r="AB4483" s="3">
        <f t="array" ref="AB4483">ROUNDDOWN(INDEX($A:$N,MATCH(W4483,$A:$A,0),COLUMN(N$1))/X4483,0)+Z4483</f>
        <v>10</v>
      </c>
      <c r="AC4483" s="3" t="str">
        <f t="array" ref="AC4483">INDEX($A:$P,MATCH(W4483,$A:$A,0),COLUMN(P$1))</f>
        <v>LC DINING TABLES</v>
      </c>
      <c r="AD4483" s="3" t="s">
        <v>4350</v>
      </c>
      <c r="AE4483" s="3">
        <v>6.0</v>
      </c>
      <c r="AF4483" s="3">
        <f t="array" ref="AF4483">ROUNDDOWN(INDEX($A:$O,MATCH(AD4483,$A:$A,0),COLUMN(O$1))/AE4483,0)</f>
        <v>7</v>
      </c>
      <c r="AG4483" s="3">
        <f t="array" ref="AG4483">ROUNDDOWN(INDEX($A:$J,MATCH(AD4483,$A:$A,0),COLUMN(H$1))/AE4483,0)+AF4483</f>
        <v>7</v>
      </c>
      <c r="AH4483" s="5" t="str">
        <f>IFERROR(__xludf.DUMMYFUNCTION("SINGLE(XLOOKUP(AD4483,A:A,M:M))"),"")</f>
        <v/>
      </c>
      <c r="AI4483" s="3">
        <f t="array" ref="AI4483">ROUNDDOWN(INDEX($A:$N,MATCH(AD4483,$A:$A,0),COLUMN(N$1))/AE4483,0)+AG4483</f>
        <v>7</v>
      </c>
      <c r="AJ4483" s="3" t="str">
        <f t="array" ref="AJ4483">INDEX($A:$P,MATCH(AD4483,$A:$A,0),COLUMN(P$1))</f>
        <v>LC DINING CHAIRS</v>
      </c>
      <c r="AO4483" s="5"/>
      <c r="AV4483" s="5"/>
    </row>
    <row r="4484" ht="15.75" customHeight="1">
      <c r="A4484" s="3" t="s">
        <v>4708</v>
      </c>
      <c r="B4484" s="4" t="s">
        <v>4708</v>
      </c>
      <c r="D4484" s="3" t="s">
        <v>101</v>
      </c>
      <c r="G4484" s="4">
        <v>0.0</v>
      </c>
      <c r="I4484" s="4">
        <v>0.0</v>
      </c>
      <c r="J4484" s="4">
        <v>9.0</v>
      </c>
      <c r="K4484" s="4">
        <v>0.0</v>
      </c>
      <c r="L4484" s="4">
        <v>0.0</v>
      </c>
      <c r="O4484" s="6">
        <f t="shared" si="2"/>
        <v>9</v>
      </c>
      <c r="P4484" s="3" t="s">
        <v>144</v>
      </c>
      <c r="Q4484" s="3" t="str">
        <f t="shared" si="3"/>
        <v>LC DINING TABLES</v>
      </c>
      <c r="R4484" s="3">
        <f t="shared" si="4"/>
        <v>10</v>
      </c>
      <c r="S4484" s="3">
        <f t="shared" si="5"/>
        <v>0</v>
      </c>
      <c r="T4484" s="7">
        <f t="shared" si="6"/>
        <v>9</v>
      </c>
      <c r="U4484" s="8"/>
      <c r="V4484" s="3">
        <f t="shared" si="7"/>
        <v>0</v>
      </c>
      <c r="W4484" s="3" t="s">
        <v>4343</v>
      </c>
      <c r="X4484" s="3">
        <v>1.0</v>
      </c>
      <c r="Y4484" s="3">
        <f t="array" ref="Y4484">ROUNDDOWN(INDEX($A:$O,MATCH(W4484,$A:$A,0),COLUMN(O$1))/X4484,0)</f>
        <v>10</v>
      </c>
      <c r="Z4484" s="3">
        <f t="array" ref="Z4484">ROUNDDOWN(INDEX($A:$J,MATCH(W4484,$A:$A,0),COLUMN(H$1))/X4484,0)+Y4484</f>
        <v>10</v>
      </c>
      <c r="AA4484" s="5" t="str">
        <f>IFERROR(__xludf.DUMMYFUNCTION("SINGLE(XLOOKUP(W4484,A:A,M:M))"),"")</f>
        <v/>
      </c>
      <c r="AB4484" s="3">
        <f t="array" ref="AB4484">ROUNDDOWN(INDEX($A:$N,MATCH(W4484,$A:$A,0),COLUMN(N$1))/X4484,0)+Z4484</f>
        <v>10</v>
      </c>
      <c r="AC4484" s="3" t="str">
        <f t="array" ref="AC4484">INDEX($A:$P,MATCH(W4484,$A:$A,0),COLUMN(P$1))</f>
        <v>LC DINING TABLES</v>
      </c>
      <c r="AD4484" s="3" t="s">
        <v>4488</v>
      </c>
      <c r="AE4484" s="3">
        <v>4.0</v>
      </c>
      <c r="AF4484" s="3">
        <f t="array" ref="AF4484">ROUNDDOWN(INDEX($A:$O,MATCH(AD4484,$A:$A,0),COLUMN(O$1))/AE4484,0)</f>
        <v>12</v>
      </c>
      <c r="AG4484" s="3">
        <f t="array" ref="AG4484">ROUNDDOWN(INDEX($A:$J,MATCH(AD4484,$A:$A,0),COLUMN(H$1))/AE4484,0)+AF4484</f>
        <v>12</v>
      </c>
      <c r="AH4484" s="5" t="str">
        <f>IFERROR(__xludf.DUMMYFUNCTION("SINGLE(XLOOKUP(AD4484,A:A,M:M))"),"")</f>
        <v/>
      </c>
      <c r="AI4484" s="3">
        <f t="array" ref="AI4484">ROUNDDOWN(INDEX($A:$N,MATCH(AD4484,$A:$A,0),COLUMN(N$1))/AE4484,0)+AG4484</f>
        <v>12</v>
      </c>
      <c r="AJ4484" s="3" t="str">
        <f t="array" ref="AJ4484">INDEX($A:$P,MATCH(AD4484,$A:$A,0),COLUMN(P$1))</f>
        <v>LC DINING CHAIRS</v>
      </c>
      <c r="AO4484" s="5"/>
      <c r="AV4484" s="5"/>
    </row>
    <row r="4485" ht="15.75" customHeight="1">
      <c r="A4485" s="3" t="s">
        <v>4709</v>
      </c>
      <c r="B4485" s="4" t="s">
        <v>4709</v>
      </c>
      <c r="D4485" s="3" t="s">
        <v>101</v>
      </c>
      <c r="G4485" s="4">
        <v>0.0</v>
      </c>
      <c r="I4485" s="4">
        <v>0.0</v>
      </c>
      <c r="J4485" s="4">
        <v>8.0</v>
      </c>
      <c r="K4485" s="4">
        <v>0.0</v>
      </c>
      <c r="L4485" s="4">
        <v>0.0</v>
      </c>
      <c r="O4485" s="6">
        <f t="shared" si="2"/>
        <v>8</v>
      </c>
      <c r="P4485" s="3" t="s">
        <v>144</v>
      </c>
      <c r="Q4485" s="3" t="str">
        <f t="shared" si="3"/>
        <v>LC DINING TABLES</v>
      </c>
      <c r="R4485" s="3">
        <f t="shared" si="4"/>
        <v>10</v>
      </c>
      <c r="S4485" s="3">
        <f t="shared" si="5"/>
        <v>0</v>
      </c>
      <c r="T4485" s="7">
        <f t="shared" si="6"/>
        <v>8</v>
      </c>
      <c r="U4485" s="8"/>
      <c r="V4485" s="3">
        <f t="shared" si="7"/>
        <v>0</v>
      </c>
      <c r="W4485" s="3" t="s">
        <v>4343</v>
      </c>
      <c r="X4485" s="3">
        <v>1.0</v>
      </c>
      <c r="Y4485" s="3">
        <f t="array" ref="Y4485">ROUNDDOWN(INDEX($A:$O,MATCH(W4485,$A:$A,0),COLUMN(O$1))/X4485,0)</f>
        <v>10</v>
      </c>
      <c r="Z4485" s="3">
        <f t="array" ref="Z4485">ROUNDDOWN(INDEX($A:$J,MATCH(W4485,$A:$A,0),COLUMN(H$1))/X4485,0)+Y4485</f>
        <v>10</v>
      </c>
      <c r="AA4485" s="5" t="str">
        <f>IFERROR(__xludf.DUMMYFUNCTION("SINGLE(XLOOKUP(W4485,A:A,M:M))"),"")</f>
        <v/>
      </c>
      <c r="AB4485" s="3">
        <f t="array" ref="AB4485">ROUNDDOWN(INDEX($A:$N,MATCH(W4485,$A:$A,0),COLUMN(N$1))/X4485,0)+Z4485</f>
        <v>10</v>
      </c>
      <c r="AC4485" s="3" t="str">
        <f t="array" ref="AC4485">INDEX($A:$P,MATCH(W4485,$A:$A,0),COLUMN(P$1))</f>
        <v>LC DINING TABLES</v>
      </c>
      <c r="AD4485" s="3" t="s">
        <v>4489</v>
      </c>
      <c r="AE4485" s="3">
        <v>4.0</v>
      </c>
      <c r="AF4485" s="3">
        <f t="array" ref="AF4485">ROUNDDOWN(INDEX($A:$O,MATCH(AD4485,$A:$A,0),COLUMN(O$1))/AE4485,0)</f>
        <v>11</v>
      </c>
      <c r="AG4485" s="3">
        <f t="array" ref="AG4485">ROUNDDOWN(INDEX($A:$J,MATCH(AD4485,$A:$A,0),COLUMN(H$1))/AE4485,0)+AF4485</f>
        <v>11</v>
      </c>
      <c r="AH4485" s="5" t="str">
        <f>IFERROR(__xludf.DUMMYFUNCTION("SINGLE(XLOOKUP(AD4485,A:A,M:M))"),"")</f>
        <v/>
      </c>
      <c r="AI4485" s="3">
        <f t="array" ref="AI4485">ROUNDDOWN(INDEX($A:$N,MATCH(AD4485,$A:$A,0),COLUMN(N$1))/AE4485,0)+AG4485</f>
        <v>11</v>
      </c>
      <c r="AJ4485" s="3" t="str">
        <f t="array" ref="AJ4485">INDEX($A:$P,MATCH(AD4485,$A:$A,0),COLUMN(P$1))</f>
        <v>LC DINING CHAIRS</v>
      </c>
      <c r="AO4485" s="5"/>
      <c r="AV4485" s="5"/>
    </row>
    <row r="4486" ht="15.75" customHeight="1">
      <c r="A4486" s="3" t="s">
        <v>4710</v>
      </c>
      <c r="B4486" s="4" t="s">
        <v>4710</v>
      </c>
      <c r="D4486" s="3" t="s">
        <v>101</v>
      </c>
      <c r="G4486" s="4">
        <v>0.0</v>
      </c>
      <c r="I4486" s="4">
        <v>0.0</v>
      </c>
      <c r="J4486" s="4">
        <v>6.0</v>
      </c>
      <c r="K4486" s="4">
        <v>0.0</v>
      </c>
      <c r="L4486" s="4">
        <v>0.0</v>
      </c>
      <c r="O4486" s="6">
        <f t="shared" si="2"/>
        <v>6</v>
      </c>
      <c r="P4486" s="3" t="s">
        <v>144</v>
      </c>
      <c r="Q4486" s="3" t="str">
        <f t="shared" si="3"/>
        <v>LC DINING TABLES</v>
      </c>
      <c r="R4486" s="3">
        <f t="shared" si="4"/>
        <v>8</v>
      </c>
      <c r="S4486" s="3">
        <f t="shared" si="5"/>
        <v>0</v>
      </c>
      <c r="T4486" s="7">
        <f t="shared" si="6"/>
        <v>6</v>
      </c>
      <c r="U4486" s="8"/>
      <c r="V4486" s="3">
        <f t="shared" si="7"/>
        <v>0</v>
      </c>
      <c r="W4486" s="3" t="s">
        <v>4343</v>
      </c>
      <c r="X4486" s="3">
        <v>1.0</v>
      </c>
      <c r="Y4486" s="3">
        <f t="array" ref="Y4486">ROUNDDOWN(INDEX($A:$O,MATCH(W4486,$A:$A,0),COLUMN(O$1))/X4486,0)</f>
        <v>10</v>
      </c>
      <c r="Z4486" s="3">
        <f t="array" ref="Z4486">ROUNDDOWN(INDEX($A:$J,MATCH(W4486,$A:$A,0),COLUMN(H$1))/X4486,0)+Y4486</f>
        <v>10</v>
      </c>
      <c r="AA4486" s="5" t="str">
        <f>IFERROR(__xludf.DUMMYFUNCTION("SINGLE(XLOOKUP(W4486,A:A,M:M))"),"")</f>
        <v/>
      </c>
      <c r="AB4486" s="3">
        <f t="array" ref="AB4486">ROUNDDOWN(INDEX($A:$N,MATCH(W4486,$A:$A,0),COLUMN(N$1))/X4486,0)+Z4486</f>
        <v>10</v>
      </c>
      <c r="AC4486" s="3" t="str">
        <f t="array" ref="AC4486">INDEX($A:$P,MATCH(W4486,$A:$A,0),COLUMN(P$1))</f>
        <v>LC DINING TABLES</v>
      </c>
      <c r="AD4486" s="3" t="s">
        <v>4488</v>
      </c>
      <c r="AE4486" s="3">
        <v>6.0</v>
      </c>
      <c r="AF4486" s="3">
        <f t="array" ref="AF4486">ROUNDDOWN(INDEX($A:$O,MATCH(AD4486,$A:$A,0),COLUMN(O$1))/AE4486,0)</f>
        <v>8</v>
      </c>
      <c r="AG4486" s="3">
        <f t="array" ref="AG4486">ROUNDDOWN(INDEX($A:$J,MATCH(AD4486,$A:$A,0),COLUMN(H$1))/AE4486,0)+AF4486</f>
        <v>8</v>
      </c>
      <c r="AH4486" s="5" t="str">
        <f>IFERROR(__xludf.DUMMYFUNCTION("SINGLE(XLOOKUP(AD4486,A:A,M:M))"),"")</f>
        <v/>
      </c>
      <c r="AI4486" s="3">
        <f t="array" ref="AI4486">ROUNDDOWN(INDEX($A:$N,MATCH(AD4486,$A:$A,0),COLUMN(N$1))/AE4486,0)+AG4486</f>
        <v>8</v>
      </c>
      <c r="AJ4486" s="3" t="str">
        <f t="array" ref="AJ4486">INDEX($A:$P,MATCH(AD4486,$A:$A,0),COLUMN(P$1))</f>
        <v>LC DINING CHAIRS</v>
      </c>
      <c r="AO4486" s="5"/>
      <c r="AV4486" s="5"/>
    </row>
    <row r="4487" ht="15.75" customHeight="1">
      <c r="A4487" s="3" t="s">
        <v>4711</v>
      </c>
      <c r="B4487" s="4" t="s">
        <v>4711</v>
      </c>
      <c r="D4487" s="3" t="s">
        <v>101</v>
      </c>
      <c r="G4487" s="4">
        <v>0.0</v>
      </c>
      <c r="I4487" s="4">
        <v>0.0</v>
      </c>
      <c r="J4487" s="4">
        <v>5.0</v>
      </c>
      <c r="K4487" s="4">
        <v>0.0</v>
      </c>
      <c r="L4487" s="4">
        <v>0.0</v>
      </c>
      <c r="O4487" s="6">
        <f t="shared" si="2"/>
        <v>5</v>
      </c>
      <c r="P4487" s="3" t="s">
        <v>144</v>
      </c>
      <c r="Q4487" s="3" t="str">
        <f t="shared" si="3"/>
        <v>LC DINING TABLES</v>
      </c>
      <c r="R4487" s="3">
        <f t="shared" si="4"/>
        <v>7</v>
      </c>
      <c r="S4487" s="3">
        <f t="shared" si="5"/>
        <v>0</v>
      </c>
      <c r="T4487" s="7">
        <f t="shared" si="6"/>
        <v>5</v>
      </c>
      <c r="U4487" s="8"/>
      <c r="V4487" s="3">
        <f t="shared" si="7"/>
        <v>0</v>
      </c>
      <c r="W4487" s="3" t="s">
        <v>4343</v>
      </c>
      <c r="X4487" s="3">
        <v>1.0</v>
      </c>
      <c r="Y4487" s="3">
        <f t="array" ref="Y4487">ROUNDDOWN(INDEX($A:$O,MATCH(W4487,$A:$A,0),COLUMN(O$1))/X4487,0)</f>
        <v>10</v>
      </c>
      <c r="Z4487" s="3">
        <f t="array" ref="Z4487">ROUNDDOWN(INDEX($A:$J,MATCH(W4487,$A:$A,0),COLUMN(H$1))/X4487,0)+Y4487</f>
        <v>10</v>
      </c>
      <c r="AA4487" s="5" t="str">
        <f>IFERROR(__xludf.DUMMYFUNCTION("SINGLE(XLOOKUP(W4487,A:A,M:M))"),"")</f>
        <v/>
      </c>
      <c r="AB4487" s="3">
        <f t="array" ref="AB4487">ROUNDDOWN(INDEX($A:$N,MATCH(W4487,$A:$A,0),COLUMN(N$1))/X4487,0)+Z4487</f>
        <v>10</v>
      </c>
      <c r="AC4487" s="3" t="str">
        <f t="array" ref="AC4487">INDEX($A:$P,MATCH(W4487,$A:$A,0),COLUMN(P$1))</f>
        <v>LC DINING TABLES</v>
      </c>
      <c r="AD4487" s="3" t="s">
        <v>4489</v>
      </c>
      <c r="AE4487" s="3">
        <v>6.0</v>
      </c>
      <c r="AF4487" s="3">
        <f t="array" ref="AF4487">ROUNDDOWN(INDEX($A:$O,MATCH(AD4487,$A:$A,0),COLUMN(O$1))/AE4487,0)</f>
        <v>7</v>
      </c>
      <c r="AG4487" s="3">
        <f t="array" ref="AG4487">ROUNDDOWN(INDEX($A:$J,MATCH(AD4487,$A:$A,0),COLUMN(H$1))/AE4487,0)+AF4487</f>
        <v>7</v>
      </c>
      <c r="AH4487" s="5" t="str">
        <f>IFERROR(__xludf.DUMMYFUNCTION("SINGLE(XLOOKUP(AD4487,A:A,M:M))"),"")</f>
        <v/>
      </c>
      <c r="AI4487" s="3">
        <f t="array" ref="AI4487">ROUNDDOWN(INDEX($A:$N,MATCH(AD4487,$A:$A,0),COLUMN(N$1))/AE4487,0)+AG4487</f>
        <v>7</v>
      </c>
      <c r="AJ4487" s="3" t="str">
        <f t="array" ref="AJ4487">INDEX($A:$P,MATCH(AD4487,$A:$A,0),COLUMN(P$1))</f>
        <v>LC DINING CHAIRS</v>
      </c>
      <c r="AO4487" s="5"/>
      <c r="AV4487" s="5"/>
    </row>
    <row r="4488" ht="15.75" customHeight="1">
      <c r="A4488" s="3" t="s">
        <v>4712</v>
      </c>
      <c r="B4488" s="4" t="s">
        <v>4712</v>
      </c>
      <c r="D4488" s="3" t="s">
        <v>101</v>
      </c>
      <c r="G4488" s="4">
        <v>0.0</v>
      </c>
      <c r="I4488" s="4">
        <v>0.0</v>
      </c>
      <c r="J4488" s="4">
        <v>9.0</v>
      </c>
      <c r="K4488" s="4">
        <v>0.0</v>
      </c>
      <c r="L4488" s="4">
        <v>0.0</v>
      </c>
      <c r="O4488" s="6">
        <f t="shared" si="2"/>
        <v>9</v>
      </c>
      <c r="P4488" s="3" t="s">
        <v>144</v>
      </c>
      <c r="Q4488" s="3" t="str">
        <f t="shared" si="3"/>
        <v>LC DINING TABLES</v>
      </c>
      <c r="R4488" s="3">
        <f t="shared" si="4"/>
        <v>10</v>
      </c>
      <c r="S4488" s="3">
        <f t="shared" si="5"/>
        <v>0</v>
      </c>
      <c r="T4488" s="7">
        <f t="shared" si="6"/>
        <v>9</v>
      </c>
      <c r="U4488" s="8"/>
      <c r="V4488" s="3">
        <f t="shared" si="7"/>
        <v>0</v>
      </c>
      <c r="W4488" s="3" t="s">
        <v>4343</v>
      </c>
      <c r="X4488" s="3">
        <v>1.0</v>
      </c>
      <c r="Y4488" s="3">
        <f t="array" ref="Y4488">ROUNDDOWN(INDEX($A:$O,MATCH(W4488,$A:$A,0),COLUMN(O$1))/X4488,0)</f>
        <v>10</v>
      </c>
      <c r="Z4488" s="3">
        <f t="array" ref="Z4488">ROUNDDOWN(INDEX($A:$J,MATCH(W4488,$A:$A,0),COLUMN(H$1))/X4488,0)+Y4488</f>
        <v>10</v>
      </c>
      <c r="AA4488" s="5" t="str">
        <f>IFERROR(__xludf.DUMMYFUNCTION("SINGLE(XLOOKUP(W4488,A:A,M:M))"),"")</f>
        <v/>
      </c>
      <c r="AB4488" s="3">
        <f t="array" ref="AB4488">ROUNDDOWN(INDEX($A:$N,MATCH(W4488,$A:$A,0),COLUMN(N$1))/X4488,0)+Z4488</f>
        <v>10</v>
      </c>
      <c r="AC4488" s="3" t="str">
        <f t="array" ref="AC4488">INDEX($A:$P,MATCH(W4488,$A:$A,0),COLUMN(P$1))</f>
        <v>LC DINING TABLES</v>
      </c>
      <c r="AD4488" s="3" t="s">
        <v>4492</v>
      </c>
      <c r="AE4488" s="3">
        <v>4.0</v>
      </c>
      <c r="AF4488" s="3">
        <f t="array" ref="AF4488">ROUNDDOWN(INDEX($A:$O,MATCH(AD4488,$A:$A,0),COLUMN(O$1))/AE4488,0)</f>
        <v>12</v>
      </c>
      <c r="AG4488" s="3">
        <f t="array" ref="AG4488">ROUNDDOWN(INDEX($A:$J,MATCH(AD4488,$A:$A,0),COLUMN(H$1))/AE4488,0)+AF4488</f>
        <v>12</v>
      </c>
      <c r="AH4488" s="5" t="str">
        <f>IFERROR(__xludf.DUMMYFUNCTION("SINGLE(XLOOKUP(AD4488,A:A,M:M))"),"")</f>
        <v/>
      </c>
      <c r="AI4488" s="3">
        <f t="array" ref="AI4488">ROUNDDOWN(INDEX($A:$N,MATCH(AD4488,$A:$A,0),COLUMN(N$1))/AE4488,0)+AG4488</f>
        <v>12</v>
      </c>
      <c r="AJ4488" s="3" t="str">
        <f t="array" ref="AJ4488">INDEX($A:$P,MATCH(AD4488,$A:$A,0),COLUMN(P$1))</f>
        <v>LC DINING CHAIRS</v>
      </c>
      <c r="AO4488" s="5"/>
      <c r="AV4488" s="5"/>
    </row>
    <row r="4489" ht="15.75" customHeight="1">
      <c r="A4489" s="3" t="s">
        <v>4713</v>
      </c>
      <c r="B4489" s="4" t="s">
        <v>4713</v>
      </c>
      <c r="D4489" s="3" t="s">
        <v>101</v>
      </c>
      <c r="G4489" s="4">
        <v>0.0</v>
      </c>
      <c r="I4489" s="4">
        <v>0.0</v>
      </c>
      <c r="J4489" s="4">
        <v>6.0</v>
      </c>
      <c r="K4489" s="4">
        <v>0.0</v>
      </c>
      <c r="L4489" s="4">
        <v>0.0</v>
      </c>
      <c r="O4489" s="6">
        <f t="shared" si="2"/>
        <v>6</v>
      </c>
      <c r="P4489" s="3" t="s">
        <v>144</v>
      </c>
      <c r="Q4489" s="3" t="str">
        <f t="shared" si="3"/>
        <v>LC DINING TABLES</v>
      </c>
      <c r="R4489" s="3">
        <f t="shared" si="4"/>
        <v>8</v>
      </c>
      <c r="S4489" s="3">
        <f t="shared" si="5"/>
        <v>0</v>
      </c>
      <c r="T4489" s="7">
        <f t="shared" si="6"/>
        <v>6</v>
      </c>
      <c r="U4489" s="8"/>
      <c r="V4489" s="3">
        <f t="shared" si="7"/>
        <v>0</v>
      </c>
      <c r="W4489" s="3" t="s">
        <v>4343</v>
      </c>
      <c r="X4489" s="3">
        <v>1.0</v>
      </c>
      <c r="Y4489" s="3">
        <f t="array" ref="Y4489">ROUNDDOWN(INDEX($A:$O,MATCH(W4489,$A:$A,0),COLUMN(O$1))/X4489,0)</f>
        <v>10</v>
      </c>
      <c r="Z4489" s="3">
        <f t="array" ref="Z4489">ROUNDDOWN(INDEX($A:$J,MATCH(W4489,$A:$A,0),COLUMN(H$1))/X4489,0)+Y4489</f>
        <v>10</v>
      </c>
      <c r="AA4489" s="5" t="str">
        <f>IFERROR(__xludf.DUMMYFUNCTION("SINGLE(XLOOKUP(W4489,A:A,M:M))"),"")</f>
        <v/>
      </c>
      <c r="AB4489" s="3">
        <f t="array" ref="AB4489">ROUNDDOWN(INDEX($A:$N,MATCH(W4489,$A:$A,0),COLUMN(N$1))/X4489,0)+Z4489</f>
        <v>10</v>
      </c>
      <c r="AC4489" s="3" t="str">
        <f t="array" ref="AC4489">INDEX($A:$P,MATCH(W4489,$A:$A,0),COLUMN(P$1))</f>
        <v>LC DINING TABLES</v>
      </c>
      <c r="AD4489" s="3" t="s">
        <v>4492</v>
      </c>
      <c r="AE4489" s="3">
        <v>6.0</v>
      </c>
      <c r="AF4489" s="3">
        <f t="array" ref="AF4489">ROUNDDOWN(INDEX($A:$O,MATCH(AD4489,$A:$A,0),COLUMN(O$1))/AE4489,0)</f>
        <v>8</v>
      </c>
      <c r="AG4489" s="3">
        <f t="array" ref="AG4489">ROUNDDOWN(INDEX($A:$J,MATCH(AD4489,$A:$A,0),COLUMN(H$1))/AE4489,0)+AF4489</f>
        <v>8</v>
      </c>
      <c r="AH4489" s="5" t="str">
        <f>IFERROR(__xludf.DUMMYFUNCTION("SINGLE(XLOOKUP(AD4489,A:A,M:M))"),"")</f>
        <v/>
      </c>
      <c r="AI4489" s="3">
        <f t="array" ref="AI4489">ROUNDDOWN(INDEX($A:$N,MATCH(AD4489,$A:$A,0),COLUMN(N$1))/AE4489,0)+AG4489</f>
        <v>8</v>
      </c>
      <c r="AJ4489" s="3" t="str">
        <f t="array" ref="AJ4489">INDEX($A:$P,MATCH(AD4489,$A:$A,0),COLUMN(P$1))</f>
        <v>LC DINING CHAIRS</v>
      </c>
      <c r="AO4489" s="5"/>
      <c r="AV4489" s="5"/>
    </row>
    <row r="4490" ht="15.75" customHeight="1">
      <c r="A4490" s="3" t="s">
        <v>4714</v>
      </c>
      <c r="B4490" s="4" t="s">
        <v>4714</v>
      </c>
      <c r="D4490" s="3" t="s">
        <v>101</v>
      </c>
      <c r="G4490" s="4">
        <v>0.0</v>
      </c>
      <c r="I4490" s="4">
        <v>0.0</v>
      </c>
      <c r="J4490" s="4">
        <v>4.0</v>
      </c>
      <c r="K4490" s="4">
        <v>0.0</v>
      </c>
      <c r="L4490" s="4">
        <v>0.0</v>
      </c>
      <c r="O4490" s="6">
        <f t="shared" si="2"/>
        <v>4</v>
      </c>
      <c r="P4490" s="3" t="s">
        <v>108</v>
      </c>
      <c r="Q4490" s="3" t="str">
        <f t="shared" si="3"/>
        <v>LC DINING CHAIRS</v>
      </c>
      <c r="R4490" s="3">
        <f t="shared" si="4"/>
        <v>10</v>
      </c>
      <c r="S4490" s="3">
        <f t="shared" si="5"/>
        <v>0</v>
      </c>
      <c r="T4490" s="7">
        <f t="shared" si="6"/>
        <v>4</v>
      </c>
      <c r="U4490" s="8"/>
      <c r="V4490" s="3">
        <f t="shared" si="7"/>
        <v>0</v>
      </c>
      <c r="W4490" s="3" t="s">
        <v>4343</v>
      </c>
      <c r="X4490" s="3">
        <v>1.0</v>
      </c>
      <c r="Y4490" s="3">
        <f t="array" ref="Y4490">ROUNDDOWN(INDEX($A:$O,MATCH(W4490,$A:$A,0),COLUMN(O$1))/X4490,0)</f>
        <v>10</v>
      </c>
      <c r="Z4490" s="3">
        <f t="array" ref="Z4490">ROUNDDOWN(INDEX($A:$J,MATCH(W4490,$A:$A,0),COLUMN(H$1))/X4490,0)+Y4490</f>
        <v>10</v>
      </c>
      <c r="AA4490" s="5" t="str">
        <f>IFERROR(__xludf.DUMMYFUNCTION("SINGLE(XLOOKUP(W4490,A:A,M:M))"),"")</f>
        <v/>
      </c>
      <c r="AB4490" s="3">
        <f t="array" ref="AB4490">ROUNDDOWN(INDEX($A:$N,MATCH(W4490,$A:$A,0),COLUMN(N$1))/X4490,0)+Z4490</f>
        <v>10</v>
      </c>
      <c r="AC4490" s="3" t="str">
        <f t="array" ref="AC4490">INDEX($A:$P,MATCH(W4490,$A:$A,0),COLUMN(P$1))</f>
        <v>LC DINING TABLES</v>
      </c>
      <c r="AD4490" s="3" t="s">
        <v>2561</v>
      </c>
      <c r="AE4490" s="3">
        <v>4.0</v>
      </c>
      <c r="AF4490" s="3">
        <f t="array" ref="AF4490">ROUNDDOWN(INDEX($A:$O,MATCH(AD4490,$A:$A,0),COLUMN(O$1))/AE4490,0)</f>
        <v>12</v>
      </c>
      <c r="AG4490" s="3">
        <f t="array" ref="AG4490">ROUNDDOWN(INDEX($A:$J,MATCH(AD4490,$A:$A,0),COLUMN(H$1))/AE4490,0)+AF4490</f>
        <v>12</v>
      </c>
      <c r="AH4490" s="5" t="str">
        <f>IFERROR(__xludf.DUMMYFUNCTION("SINGLE(XLOOKUP(AD4490,A:A,M:M))"),"")</f>
        <v/>
      </c>
      <c r="AI4490" s="3">
        <f t="array" ref="AI4490">ROUNDDOWN(INDEX($A:$N,MATCH(AD4490,$A:$A,0),COLUMN(N$1))/AE4490,0)+AG4490</f>
        <v>12</v>
      </c>
      <c r="AJ4490" s="3" t="str">
        <f t="array" ref="AJ4490">INDEX($A:$P,MATCH(AD4490,$A:$A,0),COLUMN(P$1))</f>
        <v>LC DINING TABLES</v>
      </c>
      <c r="AO4490" s="5"/>
      <c r="AV4490" s="5"/>
    </row>
    <row r="4491" ht="15.75" customHeight="1">
      <c r="A4491" s="3" t="s">
        <v>4715</v>
      </c>
      <c r="B4491" s="4" t="s">
        <v>4715</v>
      </c>
      <c r="D4491" s="3" t="s">
        <v>101</v>
      </c>
      <c r="G4491" s="4">
        <v>0.0</v>
      </c>
      <c r="I4491" s="4">
        <v>0.0</v>
      </c>
      <c r="J4491" s="4">
        <v>10.0</v>
      </c>
      <c r="K4491" s="4">
        <v>0.0</v>
      </c>
      <c r="L4491" s="4">
        <v>0.0</v>
      </c>
      <c r="O4491" s="6">
        <f t="shared" si="2"/>
        <v>10</v>
      </c>
      <c r="P4491" s="3" t="s">
        <v>144</v>
      </c>
      <c r="Q4491" s="3" t="str">
        <f t="shared" si="3"/>
        <v>LC DINING TABLES</v>
      </c>
      <c r="R4491" s="3">
        <f t="shared" si="4"/>
        <v>11</v>
      </c>
      <c r="S4491" s="3">
        <f t="shared" si="5"/>
        <v>0</v>
      </c>
      <c r="T4491" s="7">
        <f t="shared" si="6"/>
        <v>10</v>
      </c>
      <c r="U4491" s="8"/>
      <c r="V4491" s="3">
        <f t="shared" si="7"/>
        <v>0</v>
      </c>
      <c r="W4491" s="3" t="s">
        <v>4417</v>
      </c>
      <c r="X4491" s="3">
        <v>1.0</v>
      </c>
      <c r="Y4491" s="3">
        <f t="array" ref="Y4491">ROUNDDOWN(INDEX($A:$O,MATCH(W4491,$A:$A,0),COLUMN(O$1))/X4491,0)</f>
        <v>11</v>
      </c>
      <c r="Z4491" s="3">
        <f t="array" ref="Z4491">ROUNDDOWN(INDEX($A:$J,MATCH(W4491,$A:$A,0),COLUMN(H$1))/X4491,0)+Y4491</f>
        <v>11</v>
      </c>
      <c r="AA4491" s="5" t="str">
        <f>IFERROR(__xludf.DUMMYFUNCTION("SINGLE(XLOOKUP(W4491,A:A,M:M))"),"")</f>
        <v/>
      </c>
      <c r="AB4491" s="3">
        <f t="array" ref="AB4491">ROUNDDOWN(INDEX($A:$N,MATCH(W4491,$A:$A,0),COLUMN(N$1))/X4491,0)+Z4491</f>
        <v>11</v>
      </c>
      <c r="AC4491" s="3" t="str">
        <f t="array" ref="AC4491">INDEX($A:$P,MATCH(W4491,$A:$A,0),COLUMN(P$1))</f>
        <v>LC DINING TABLES</v>
      </c>
      <c r="AD4491" s="3" t="s">
        <v>4349</v>
      </c>
      <c r="AE4491" s="3">
        <v>4.0</v>
      </c>
      <c r="AF4491" s="3">
        <f t="array" ref="AF4491">ROUNDDOWN(INDEX($A:$O,MATCH(AD4491,$A:$A,0),COLUMN(O$1))/AE4491,0)</f>
        <v>12</v>
      </c>
      <c r="AG4491" s="3">
        <f t="array" ref="AG4491">ROUNDDOWN(INDEX($A:$J,MATCH(AD4491,$A:$A,0),COLUMN(H$1))/AE4491,0)+AF4491</f>
        <v>12</v>
      </c>
      <c r="AH4491" s="5" t="str">
        <f>IFERROR(__xludf.DUMMYFUNCTION("SINGLE(XLOOKUP(AD4491,A:A,M:M))"),"")</f>
        <v/>
      </c>
      <c r="AI4491" s="3">
        <f t="array" ref="AI4491">ROUNDDOWN(INDEX($A:$N,MATCH(AD4491,$A:$A,0),COLUMN(N$1))/AE4491,0)+AG4491</f>
        <v>12</v>
      </c>
      <c r="AJ4491" s="3" t="str">
        <f t="array" ref="AJ4491">INDEX($A:$P,MATCH(AD4491,$A:$A,0),COLUMN(P$1))</f>
        <v>LC DINING CHAIRS</v>
      </c>
      <c r="AO4491" s="5"/>
      <c r="AV4491" s="5"/>
    </row>
    <row r="4492" ht="15.75" customHeight="1">
      <c r="A4492" s="3" t="s">
        <v>4716</v>
      </c>
      <c r="B4492" s="4" t="s">
        <v>4716</v>
      </c>
      <c r="D4492" s="3" t="s">
        <v>101</v>
      </c>
      <c r="G4492" s="4">
        <v>0.0</v>
      </c>
      <c r="I4492" s="4">
        <v>0.0</v>
      </c>
      <c r="J4492" s="4">
        <v>8.0</v>
      </c>
      <c r="K4492" s="4">
        <v>0.0</v>
      </c>
      <c r="L4492" s="4">
        <v>0.0</v>
      </c>
      <c r="O4492" s="6">
        <f t="shared" si="2"/>
        <v>8</v>
      </c>
      <c r="P4492" s="3" t="s">
        <v>144</v>
      </c>
      <c r="Q4492" s="3" t="str">
        <f t="shared" si="3"/>
        <v>LC DINING TABLES</v>
      </c>
      <c r="R4492" s="3">
        <f t="shared" si="4"/>
        <v>11</v>
      </c>
      <c r="S4492" s="3">
        <f t="shared" si="5"/>
        <v>0</v>
      </c>
      <c r="T4492" s="7">
        <f t="shared" si="6"/>
        <v>8</v>
      </c>
      <c r="U4492" s="8"/>
      <c r="V4492" s="3">
        <f t="shared" si="7"/>
        <v>0</v>
      </c>
      <c r="W4492" s="3" t="s">
        <v>4417</v>
      </c>
      <c r="X4492" s="3">
        <v>1.0</v>
      </c>
      <c r="Y4492" s="3">
        <f t="array" ref="Y4492">ROUNDDOWN(INDEX($A:$O,MATCH(W4492,$A:$A,0),COLUMN(O$1))/X4492,0)</f>
        <v>11</v>
      </c>
      <c r="Z4492" s="3">
        <f t="array" ref="Z4492">ROUNDDOWN(INDEX($A:$J,MATCH(W4492,$A:$A,0),COLUMN(H$1))/X4492,0)+Y4492</f>
        <v>11</v>
      </c>
      <c r="AA4492" s="5" t="str">
        <f>IFERROR(__xludf.DUMMYFUNCTION("SINGLE(XLOOKUP(W4492,A:A,M:M))"),"")</f>
        <v/>
      </c>
      <c r="AB4492" s="3">
        <f t="array" ref="AB4492">ROUNDDOWN(INDEX($A:$N,MATCH(W4492,$A:$A,0),COLUMN(N$1))/X4492,0)+Z4492</f>
        <v>11</v>
      </c>
      <c r="AC4492" s="3" t="str">
        <f t="array" ref="AC4492">INDEX($A:$P,MATCH(W4492,$A:$A,0),COLUMN(P$1))</f>
        <v>LC DINING TABLES</v>
      </c>
      <c r="AD4492" s="3" t="s">
        <v>4350</v>
      </c>
      <c r="AE4492" s="3">
        <v>4.0</v>
      </c>
      <c r="AF4492" s="3">
        <f t="array" ref="AF4492">ROUNDDOWN(INDEX($A:$O,MATCH(AD4492,$A:$A,0),COLUMN(O$1))/AE4492,0)</f>
        <v>11</v>
      </c>
      <c r="AG4492" s="3">
        <f t="array" ref="AG4492">ROUNDDOWN(INDEX($A:$J,MATCH(AD4492,$A:$A,0),COLUMN(H$1))/AE4492,0)+AF4492</f>
        <v>11</v>
      </c>
      <c r="AH4492" s="5" t="str">
        <f>IFERROR(__xludf.DUMMYFUNCTION("SINGLE(XLOOKUP(AD4492,A:A,M:M))"),"")</f>
        <v/>
      </c>
      <c r="AI4492" s="3">
        <f t="array" ref="AI4492">ROUNDDOWN(INDEX($A:$N,MATCH(AD4492,$A:$A,0),COLUMN(N$1))/AE4492,0)+AG4492</f>
        <v>11</v>
      </c>
      <c r="AJ4492" s="3" t="str">
        <f t="array" ref="AJ4492">INDEX($A:$P,MATCH(AD4492,$A:$A,0),COLUMN(P$1))</f>
        <v>LC DINING CHAIRS</v>
      </c>
      <c r="AO4492" s="5"/>
      <c r="AV4492" s="5"/>
    </row>
    <row r="4493" ht="15.75" customHeight="1">
      <c r="A4493" s="3" t="s">
        <v>4717</v>
      </c>
      <c r="B4493" s="4" t="s">
        <v>4717</v>
      </c>
      <c r="D4493" s="3" t="s">
        <v>101</v>
      </c>
      <c r="G4493" s="4">
        <v>0.0</v>
      </c>
      <c r="I4493" s="4">
        <v>0.0</v>
      </c>
      <c r="J4493" s="4">
        <v>6.0</v>
      </c>
      <c r="K4493" s="4">
        <v>0.0</v>
      </c>
      <c r="L4493" s="4">
        <v>0.0</v>
      </c>
      <c r="O4493" s="6">
        <f t="shared" si="2"/>
        <v>6</v>
      </c>
      <c r="P4493" s="3" t="s">
        <v>144</v>
      </c>
      <c r="Q4493" s="3" t="str">
        <f t="shared" si="3"/>
        <v>LC DINING TABLES</v>
      </c>
      <c r="R4493" s="3">
        <f t="shared" si="4"/>
        <v>8</v>
      </c>
      <c r="S4493" s="3">
        <f t="shared" si="5"/>
        <v>0</v>
      </c>
      <c r="T4493" s="7">
        <f t="shared" si="6"/>
        <v>6</v>
      </c>
      <c r="U4493" s="8"/>
      <c r="V4493" s="3">
        <f t="shared" si="7"/>
        <v>0</v>
      </c>
      <c r="W4493" s="3" t="s">
        <v>4417</v>
      </c>
      <c r="X4493" s="3">
        <v>1.0</v>
      </c>
      <c r="Y4493" s="3">
        <f t="array" ref="Y4493">ROUNDDOWN(INDEX($A:$O,MATCH(W4493,$A:$A,0),COLUMN(O$1))/X4493,0)</f>
        <v>11</v>
      </c>
      <c r="Z4493" s="3">
        <f t="array" ref="Z4493">ROUNDDOWN(INDEX($A:$J,MATCH(W4493,$A:$A,0),COLUMN(H$1))/X4493,0)+Y4493</f>
        <v>11</v>
      </c>
      <c r="AA4493" s="5" t="str">
        <f>IFERROR(__xludf.DUMMYFUNCTION("SINGLE(XLOOKUP(W4493,A:A,M:M))"),"")</f>
        <v/>
      </c>
      <c r="AB4493" s="3">
        <f t="array" ref="AB4493">ROUNDDOWN(INDEX($A:$N,MATCH(W4493,$A:$A,0),COLUMN(N$1))/X4493,0)+Z4493</f>
        <v>11</v>
      </c>
      <c r="AC4493" s="3" t="str">
        <f t="array" ref="AC4493">INDEX($A:$P,MATCH(W4493,$A:$A,0),COLUMN(P$1))</f>
        <v>LC DINING TABLES</v>
      </c>
      <c r="AD4493" s="3" t="s">
        <v>4349</v>
      </c>
      <c r="AE4493" s="3">
        <v>6.0</v>
      </c>
      <c r="AF4493" s="3">
        <f t="array" ref="AF4493">ROUNDDOWN(INDEX($A:$O,MATCH(AD4493,$A:$A,0),COLUMN(O$1))/AE4493,0)</f>
        <v>8</v>
      </c>
      <c r="AG4493" s="3">
        <f t="array" ref="AG4493">ROUNDDOWN(INDEX($A:$J,MATCH(AD4493,$A:$A,0),COLUMN(H$1))/AE4493,0)+AF4493</f>
        <v>8</v>
      </c>
      <c r="AH4493" s="5" t="str">
        <f>IFERROR(__xludf.DUMMYFUNCTION("SINGLE(XLOOKUP(AD4493,A:A,M:M))"),"")</f>
        <v/>
      </c>
      <c r="AI4493" s="3">
        <f t="array" ref="AI4493">ROUNDDOWN(INDEX($A:$N,MATCH(AD4493,$A:$A,0),COLUMN(N$1))/AE4493,0)+AG4493</f>
        <v>8</v>
      </c>
      <c r="AJ4493" s="3" t="str">
        <f t="array" ref="AJ4493">INDEX($A:$P,MATCH(AD4493,$A:$A,0),COLUMN(P$1))</f>
        <v>LC DINING CHAIRS</v>
      </c>
      <c r="AO4493" s="5"/>
      <c r="AV4493" s="5"/>
    </row>
    <row r="4494" ht="15.75" customHeight="1">
      <c r="A4494" s="3" t="s">
        <v>4718</v>
      </c>
      <c r="B4494" s="4" t="s">
        <v>4718</v>
      </c>
      <c r="D4494" s="3" t="s">
        <v>101</v>
      </c>
      <c r="G4494" s="4">
        <v>0.0</v>
      </c>
      <c r="I4494" s="4">
        <v>0.0</v>
      </c>
      <c r="J4494" s="4">
        <v>5.0</v>
      </c>
      <c r="K4494" s="4">
        <v>0.0</v>
      </c>
      <c r="L4494" s="4">
        <v>0.0</v>
      </c>
      <c r="O4494" s="6">
        <f t="shared" si="2"/>
        <v>5</v>
      </c>
      <c r="P4494" s="3" t="s">
        <v>144</v>
      </c>
      <c r="Q4494" s="3" t="str">
        <f t="shared" si="3"/>
        <v>LC DINING TABLES</v>
      </c>
      <c r="R4494" s="3">
        <f t="shared" si="4"/>
        <v>7</v>
      </c>
      <c r="S4494" s="3">
        <f t="shared" si="5"/>
        <v>0</v>
      </c>
      <c r="T4494" s="7">
        <f t="shared" si="6"/>
        <v>5</v>
      </c>
      <c r="U4494" s="8"/>
      <c r="V4494" s="3">
        <f t="shared" si="7"/>
        <v>0</v>
      </c>
      <c r="W4494" s="3" t="s">
        <v>4417</v>
      </c>
      <c r="X4494" s="3">
        <v>1.0</v>
      </c>
      <c r="Y4494" s="3">
        <f t="array" ref="Y4494">ROUNDDOWN(INDEX($A:$O,MATCH(W4494,$A:$A,0),COLUMN(O$1))/X4494,0)</f>
        <v>11</v>
      </c>
      <c r="Z4494" s="3">
        <f t="array" ref="Z4494">ROUNDDOWN(INDEX($A:$J,MATCH(W4494,$A:$A,0),COLUMN(H$1))/X4494,0)+Y4494</f>
        <v>11</v>
      </c>
      <c r="AA4494" s="5" t="str">
        <f>IFERROR(__xludf.DUMMYFUNCTION("SINGLE(XLOOKUP(W4494,A:A,M:M))"),"")</f>
        <v/>
      </c>
      <c r="AB4494" s="3">
        <f t="array" ref="AB4494">ROUNDDOWN(INDEX($A:$N,MATCH(W4494,$A:$A,0),COLUMN(N$1))/X4494,0)+Z4494</f>
        <v>11</v>
      </c>
      <c r="AC4494" s="3" t="str">
        <f t="array" ref="AC4494">INDEX($A:$P,MATCH(W4494,$A:$A,0),COLUMN(P$1))</f>
        <v>LC DINING TABLES</v>
      </c>
      <c r="AD4494" s="3" t="s">
        <v>4350</v>
      </c>
      <c r="AE4494" s="3">
        <v>6.0</v>
      </c>
      <c r="AF4494" s="3">
        <f t="array" ref="AF4494">ROUNDDOWN(INDEX($A:$O,MATCH(AD4494,$A:$A,0),COLUMN(O$1))/AE4494,0)</f>
        <v>7</v>
      </c>
      <c r="AG4494" s="3">
        <f t="array" ref="AG4494">ROUNDDOWN(INDEX($A:$J,MATCH(AD4494,$A:$A,0),COLUMN(H$1))/AE4494,0)+AF4494</f>
        <v>7</v>
      </c>
      <c r="AH4494" s="5" t="str">
        <f>IFERROR(__xludf.DUMMYFUNCTION("SINGLE(XLOOKUP(AD4494,A:A,M:M))"),"")</f>
        <v/>
      </c>
      <c r="AI4494" s="3">
        <f t="array" ref="AI4494">ROUNDDOWN(INDEX($A:$N,MATCH(AD4494,$A:$A,0),COLUMN(N$1))/AE4494,0)+AG4494</f>
        <v>7</v>
      </c>
      <c r="AJ4494" s="3" t="str">
        <f t="array" ref="AJ4494">INDEX($A:$P,MATCH(AD4494,$A:$A,0),COLUMN(P$1))</f>
        <v>LC DINING CHAIRS</v>
      </c>
      <c r="AO4494" s="5"/>
      <c r="AV4494" s="5"/>
    </row>
    <row r="4495" ht="15.75" customHeight="1">
      <c r="A4495" s="3" t="s">
        <v>4719</v>
      </c>
      <c r="B4495" s="4" t="s">
        <v>4719</v>
      </c>
      <c r="D4495" s="3" t="s">
        <v>101</v>
      </c>
      <c r="G4495" s="4">
        <v>0.0</v>
      </c>
      <c r="I4495" s="4">
        <v>0.0</v>
      </c>
      <c r="J4495" s="4">
        <v>3.0</v>
      </c>
      <c r="K4495" s="4">
        <v>0.0</v>
      </c>
      <c r="L4495" s="4">
        <v>0.0</v>
      </c>
      <c r="O4495" s="6">
        <f t="shared" si="2"/>
        <v>3</v>
      </c>
      <c r="P4495" s="3" t="s">
        <v>144</v>
      </c>
      <c r="Q4495" s="3" t="str">
        <f t="shared" si="3"/>
        <v>LC DINING TABLES</v>
      </c>
      <c r="R4495" s="3">
        <f t="shared" si="4"/>
        <v>10</v>
      </c>
      <c r="S4495" s="3">
        <f t="shared" si="5"/>
        <v>0</v>
      </c>
      <c r="T4495" s="7">
        <f t="shared" si="6"/>
        <v>3</v>
      </c>
      <c r="U4495" s="8"/>
      <c r="V4495" s="3">
        <f t="shared" si="7"/>
        <v>0</v>
      </c>
      <c r="W4495" s="3" t="s">
        <v>4417</v>
      </c>
      <c r="X4495" s="3">
        <v>1.0</v>
      </c>
      <c r="Y4495" s="3">
        <f t="array" ref="Y4495">ROUNDDOWN(INDEX($A:$O,MATCH(W4495,$A:$A,0),COLUMN(O$1))/X4495,0)</f>
        <v>11</v>
      </c>
      <c r="Z4495" s="3">
        <f t="array" ref="Z4495">ROUNDDOWN(INDEX($A:$J,MATCH(W4495,$A:$A,0),COLUMN(H$1))/X4495,0)+Y4495</f>
        <v>11</v>
      </c>
      <c r="AA4495" s="5" t="str">
        <f>IFERROR(__xludf.DUMMYFUNCTION("SINGLE(XLOOKUP(W4495,A:A,M:M))"),"")</f>
        <v/>
      </c>
      <c r="AB4495" s="3">
        <f t="array" ref="AB4495">ROUNDDOWN(INDEX($A:$N,MATCH(W4495,$A:$A,0),COLUMN(N$1))/X4495,0)+Z4495</f>
        <v>11</v>
      </c>
      <c r="AC4495" s="3" t="str">
        <f t="array" ref="AC4495">INDEX($A:$P,MATCH(W4495,$A:$A,0),COLUMN(P$1))</f>
        <v>LC DINING TABLES</v>
      </c>
      <c r="AD4495" s="3" t="s">
        <v>1556</v>
      </c>
      <c r="AE4495" s="3">
        <v>4.0</v>
      </c>
      <c r="AF4495" s="3">
        <f t="array" ref="AF4495">ROUNDDOWN(INDEX($A:$O,MATCH(AD4495,$A:$A,0),COLUMN(O$1))/AE4495,0)</f>
        <v>10</v>
      </c>
      <c r="AG4495" s="3">
        <f t="array" ref="AG4495">ROUNDDOWN(INDEX($A:$J,MATCH(AD4495,$A:$A,0),COLUMN(H$1))/AE4495,0)+AF4495</f>
        <v>10</v>
      </c>
      <c r="AH4495" s="5" t="str">
        <f>IFERROR(__xludf.DUMMYFUNCTION("SINGLE(XLOOKUP(AD4495,A:A,M:M))"),"")</f>
        <v/>
      </c>
      <c r="AI4495" s="3">
        <f t="array" ref="AI4495">ROUNDDOWN(INDEX($A:$N,MATCH(AD4495,$A:$A,0),COLUMN(N$1))/AE4495,0)+AG4495</f>
        <v>10</v>
      </c>
      <c r="AJ4495" s="3" t="str">
        <f t="array" ref="AJ4495">INDEX($A:$P,MATCH(AD4495,$A:$A,0),COLUMN(P$1))</f>
        <v>LC DINING CHAIRS</v>
      </c>
      <c r="AO4495" s="5"/>
      <c r="AV4495" s="5"/>
    </row>
    <row r="4496" ht="15.75" customHeight="1">
      <c r="A4496" s="3" t="s">
        <v>4720</v>
      </c>
      <c r="B4496" s="4" t="s">
        <v>4720</v>
      </c>
      <c r="D4496" s="3" t="s">
        <v>101</v>
      </c>
      <c r="G4496" s="4">
        <v>0.0</v>
      </c>
      <c r="I4496" s="4">
        <v>0.0</v>
      </c>
      <c r="J4496" s="4">
        <v>6.0</v>
      </c>
      <c r="K4496" s="4">
        <v>0.0</v>
      </c>
      <c r="L4496" s="4">
        <v>0.0</v>
      </c>
      <c r="O4496" s="6">
        <f t="shared" si="2"/>
        <v>6</v>
      </c>
      <c r="P4496" s="3" t="s">
        <v>144</v>
      </c>
      <c r="Q4496" s="3" t="str">
        <f t="shared" si="3"/>
        <v>LC DINING TABLES</v>
      </c>
      <c r="R4496" s="3">
        <f t="shared" si="4"/>
        <v>8</v>
      </c>
      <c r="S4496" s="3">
        <f t="shared" si="5"/>
        <v>0</v>
      </c>
      <c r="T4496" s="7">
        <f t="shared" si="6"/>
        <v>6</v>
      </c>
      <c r="U4496" s="8"/>
      <c r="V4496" s="3">
        <f t="shared" si="7"/>
        <v>0</v>
      </c>
      <c r="W4496" s="3" t="s">
        <v>4417</v>
      </c>
      <c r="X4496" s="3">
        <v>1.0</v>
      </c>
      <c r="Y4496" s="3">
        <f t="array" ref="Y4496">ROUNDDOWN(INDEX($A:$O,MATCH(W4496,$A:$A,0),COLUMN(O$1))/X4496,0)</f>
        <v>11</v>
      </c>
      <c r="Z4496" s="3">
        <f t="array" ref="Z4496">ROUNDDOWN(INDEX($A:$J,MATCH(W4496,$A:$A,0),COLUMN(H$1))/X4496,0)+Y4496</f>
        <v>11</v>
      </c>
      <c r="AA4496" s="5" t="str">
        <f>IFERROR(__xludf.DUMMYFUNCTION("SINGLE(XLOOKUP(W4496,A:A,M:M))"),"")</f>
        <v/>
      </c>
      <c r="AB4496" s="3">
        <f t="array" ref="AB4496">ROUNDDOWN(INDEX($A:$N,MATCH(W4496,$A:$A,0),COLUMN(N$1))/X4496,0)+Z4496</f>
        <v>11</v>
      </c>
      <c r="AC4496" s="3" t="str">
        <f t="array" ref="AC4496">INDEX($A:$P,MATCH(W4496,$A:$A,0),COLUMN(P$1))</f>
        <v>LC DINING TABLES</v>
      </c>
      <c r="AD4496" s="3" t="s">
        <v>4530</v>
      </c>
      <c r="AE4496" s="3">
        <v>4.0</v>
      </c>
      <c r="AF4496" s="3">
        <f t="array" ref="AF4496">ROUNDDOWN(INDEX($A:$O,MATCH(AD4496,$A:$A,0),COLUMN(O$1))/AE4496,0)</f>
        <v>8</v>
      </c>
      <c r="AG4496" s="3">
        <f t="array" ref="AG4496">ROUNDDOWN(INDEX($A:$J,MATCH(AD4496,$A:$A,0),COLUMN(H$1))/AE4496,0)+AF4496</f>
        <v>8</v>
      </c>
      <c r="AH4496" s="5" t="str">
        <f>IFERROR(__xludf.DUMMYFUNCTION("SINGLE(XLOOKUP(AD4496,A:A,M:M))"),"")</f>
        <v/>
      </c>
      <c r="AI4496" s="3">
        <f t="array" ref="AI4496">ROUNDDOWN(INDEX($A:$N,MATCH(AD4496,$A:$A,0),COLUMN(N$1))/AE4496,0)+AG4496</f>
        <v>8</v>
      </c>
      <c r="AJ4496" s="3" t="str">
        <f t="array" ref="AJ4496">INDEX($A:$P,MATCH(AD4496,$A:$A,0),COLUMN(P$1))</f>
        <v>LC DINING CHAIRS</v>
      </c>
      <c r="AO4496" s="5"/>
      <c r="AV4496" s="5"/>
    </row>
    <row r="4497" ht="15.75" customHeight="1">
      <c r="A4497" s="3" t="s">
        <v>4721</v>
      </c>
      <c r="B4497" s="4" t="s">
        <v>4721</v>
      </c>
      <c r="D4497" s="3" t="s">
        <v>101</v>
      </c>
      <c r="G4497" s="4">
        <v>0.0</v>
      </c>
      <c r="I4497" s="4">
        <v>0.0</v>
      </c>
      <c r="J4497" s="4">
        <v>4.0</v>
      </c>
      <c r="K4497" s="4">
        <v>0.0</v>
      </c>
      <c r="L4497" s="4">
        <v>0.0</v>
      </c>
      <c r="O4497" s="6">
        <f t="shared" si="2"/>
        <v>4</v>
      </c>
      <c r="P4497" s="3" t="s">
        <v>144</v>
      </c>
      <c r="Q4497" s="3" t="str">
        <f t="shared" si="3"/>
        <v>LC DINING TABLES</v>
      </c>
      <c r="R4497" s="3">
        <f t="shared" si="4"/>
        <v>5</v>
      </c>
      <c r="S4497" s="3">
        <f t="shared" si="5"/>
        <v>0</v>
      </c>
      <c r="T4497" s="7">
        <f t="shared" si="6"/>
        <v>4</v>
      </c>
      <c r="U4497" s="8"/>
      <c r="V4497" s="3">
        <f t="shared" si="7"/>
        <v>0</v>
      </c>
      <c r="W4497" s="3" t="s">
        <v>4417</v>
      </c>
      <c r="X4497" s="3">
        <v>1.0</v>
      </c>
      <c r="Y4497" s="3">
        <f t="array" ref="Y4497">ROUNDDOWN(INDEX($A:$O,MATCH(W4497,$A:$A,0),COLUMN(O$1))/X4497,0)</f>
        <v>11</v>
      </c>
      <c r="Z4497" s="3">
        <f t="array" ref="Z4497">ROUNDDOWN(INDEX($A:$J,MATCH(W4497,$A:$A,0),COLUMN(H$1))/X4497,0)+Y4497</f>
        <v>11</v>
      </c>
      <c r="AA4497" s="5" t="str">
        <f>IFERROR(__xludf.DUMMYFUNCTION("SINGLE(XLOOKUP(W4497,A:A,M:M))"),"")</f>
        <v/>
      </c>
      <c r="AB4497" s="3">
        <f t="array" ref="AB4497">ROUNDDOWN(INDEX($A:$N,MATCH(W4497,$A:$A,0),COLUMN(N$1))/X4497,0)+Z4497</f>
        <v>11</v>
      </c>
      <c r="AC4497" s="3" t="str">
        <f t="array" ref="AC4497">INDEX($A:$P,MATCH(W4497,$A:$A,0),COLUMN(P$1))</f>
        <v>LC DINING TABLES</v>
      </c>
      <c r="AD4497" s="3" t="s">
        <v>4530</v>
      </c>
      <c r="AE4497" s="3">
        <v>6.0</v>
      </c>
      <c r="AF4497" s="3">
        <f t="array" ref="AF4497">ROUNDDOWN(INDEX($A:$O,MATCH(AD4497,$A:$A,0),COLUMN(O$1))/AE4497,0)</f>
        <v>5</v>
      </c>
      <c r="AG4497" s="3">
        <f t="array" ref="AG4497">ROUNDDOWN(INDEX($A:$J,MATCH(AD4497,$A:$A,0),COLUMN(H$1))/AE4497,0)+AF4497</f>
        <v>5</v>
      </c>
      <c r="AH4497" s="5" t="str">
        <f>IFERROR(__xludf.DUMMYFUNCTION("SINGLE(XLOOKUP(AD4497,A:A,M:M))"),"")</f>
        <v/>
      </c>
      <c r="AI4497" s="3">
        <f t="array" ref="AI4497">ROUNDDOWN(INDEX($A:$N,MATCH(AD4497,$A:$A,0),COLUMN(N$1))/AE4497,0)+AG4497</f>
        <v>5</v>
      </c>
      <c r="AJ4497" s="3" t="str">
        <f t="array" ref="AJ4497">INDEX($A:$P,MATCH(AD4497,$A:$A,0),COLUMN(P$1))</f>
        <v>LC DINING CHAIRS</v>
      </c>
      <c r="AO4497" s="5"/>
      <c r="AV4497" s="5"/>
    </row>
    <row r="4498" ht="15.75" customHeight="1">
      <c r="A4498" s="3" t="s">
        <v>4722</v>
      </c>
      <c r="B4498" s="4" t="s">
        <v>4722</v>
      </c>
      <c r="D4498" s="3" t="s">
        <v>101</v>
      </c>
      <c r="G4498" s="4">
        <v>0.0</v>
      </c>
      <c r="I4498" s="4">
        <v>0.0</v>
      </c>
      <c r="J4498" s="4">
        <v>10.0</v>
      </c>
      <c r="K4498" s="4">
        <v>0.0</v>
      </c>
      <c r="L4498" s="4">
        <v>0.0</v>
      </c>
      <c r="O4498" s="6">
        <f t="shared" si="2"/>
        <v>10</v>
      </c>
      <c r="P4498" s="3" t="s">
        <v>144</v>
      </c>
      <c r="Q4498" s="3" t="str">
        <f t="shared" si="3"/>
        <v>LC DINING TABLES</v>
      </c>
      <c r="R4498" s="3">
        <f t="shared" si="4"/>
        <v>11</v>
      </c>
      <c r="S4498" s="3">
        <f t="shared" si="5"/>
        <v>0</v>
      </c>
      <c r="T4498" s="7">
        <f t="shared" si="6"/>
        <v>10</v>
      </c>
      <c r="U4498" s="8"/>
      <c r="V4498" s="3">
        <f t="shared" si="7"/>
        <v>0</v>
      </c>
      <c r="W4498" s="3" t="s">
        <v>4417</v>
      </c>
      <c r="X4498" s="3">
        <v>1.0</v>
      </c>
      <c r="Y4498" s="3">
        <f t="array" ref="Y4498">ROUNDDOWN(INDEX($A:$O,MATCH(W4498,$A:$A,0),COLUMN(O$1))/X4498,0)</f>
        <v>11</v>
      </c>
      <c r="Z4498" s="3">
        <f t="array" ref="Z4498">ROUNDDOWN(INDEX($A:$J,MATCH(W4498,$A:$A,0),COLUMN(H$1))/X4498,0)+Y4498</f>
        <v>11</v>
      </c>
      <c r="AA4498" s="5" t="str">
        <f>IFERROR(__xludf.DUMMYFUNCTION("SINGLE(XLOOKUP(W4498,A:A,M:M))"),"")</f>
        <v/>
      </c>
      <c r="AB4498" s="3">
        <f t="array" ref="AB4498">ROUNDDOWN(INDEX($A:$N,MATCH(W4498,$A:$A,0),COLUMN(N$1))/X4498,0)+Z4498</f>
        <v>11</v>
      </c>
      <c r="AC4498" s="3" t="str">
        <f t="array" ref="AC4498">INDEX($A:$P,MATCH(W4498,$A:$A,0),COLUMN(P$1))</f>
        <v>LC DINING TABLES</v>
      </c>
      <c r="AD4498" s="3" t="s">
        <v>4538</v>
      </c>
      <c r="AE4498" s="3">
        <v>4.0</v>
      </c>
      <c r="AF4498" s="3">
        <f t="array" ref="AF4498">ROUNDDOWN(INDEX($A:$O,MATCH(AD4498,$A:$A,0),COLUMN(O$1))/AE4498,0)</f>
        <v>12</v>
      </c>
      <c r="AG4498" s="3">
        <f t="array" ref="AG4498">ROUNDDOWN(INDEX($A:$J,MATCH(AD4498,$A:$A,0),COLUMN(H$1))/AE4498,0)+AF4498</f>
        <v>12</v>
      </c>
      <c r="AH4498" s="5" t="str">
        <f>IFERROR(__xludf.DUMMYFUNCTION("SINGLE(XLOOKUP(AD4498,A:A,M:M))"),"")</f>
        <v/>
      </c>
      <c r="AI4498" s="3">
        <f t="array" ref="AI4498">ROUNDDOWN(INDEX($A:$N,MATCH(AD4498,$A:$A,0),COLUMN(N$1))/AE4498,0)+AG4498</f>
        <v>12</v>
      </c>
      <c r="AJ4498" s="3" t="str">
        <f t="array" ref="AJ4498">INDEX($A:$P,MATCH(AD4498,$A:$A,0),COLUMN(P$1))</f>
        <v>LC DINING CHAIRS</v>
      </c>
      <c r="AO4498" s="5"/>
      <c r="AV4498" s="5"/>
    </row>
    <row r="4499" ht="15.75" customHeight="1">
      <c r="A4499" s="3" t="s">
        <v>4723</v>
      </c>
      <c r="B4499" s="4" t="s">
        <v>4723</v>
      </c>
      <c r="D4499" s="3" t="s">
        <v>101</v>
      </c>
      <c r="G4499" s="4">
        <v>0.0</v>
      </c>
      <c r="I4499" s="4">
        <v>0.0</v>
      </c>
      <c r="J4499" s="4">
        <v>6.0</v>
      </c>
      <c r="K4499" s="4">
        <v>0.0</v>
      </c>
      <c r="L4499" s="4">
        <v>0.0</v>
      </c>
      <c r="O4499" s="6">
        <f t="shared" si="2"/>
        <v>6</v>
      </c>
      <c r="P4499" s="3" t="s">
        <v>144</v>
      </c>
      <c r="Q4499" s="3" t="str">
        <f t="shared" si="3"/>
        <v>LC DINING TABLES</v>
      </c>
      <c r="R4499" s="3">
        <f t="shared" si="4"/>
        <v>9</v>
      </c>
      <c r="S4499" s="3">
        <f t="shared" si="5"/>
        <v>0</v>
      </c>
      <c r="T4499" s="7">
        <f t="shared" si="6"/>
        <v>6</v>
      </c>
      <c r="U4499" s="8"/>
      <c r="V4499" s="3">
        <f t="shared" si="7"/>
        <v>0</v>
      </c>
      <c r="W4499" s="3" t="s">
        <v>4417</v>
      </c>
      <c r="X4499" s="3">
        <v>1.0</v>
      </c>
      <c r="Y4499" s="3">
        <f t="array" ref="Y4499">ROUNDDOWN(INDEX($A:$O,MATCH(W4499,$A:$A,0),COLUMN(O$1))/X4499,0)</f>
        <v>11</v>
      </c>
      <c r="Z4499" s="3">
        <f t="array" ref="Z4499">ROUNDDOWN(INDEX($A:$J,MATCH(W4499,$A:$A,0),COLUMN(H$1))/X4499,0)+Y4499</f>
        <v>11</v>
      </c>
      <c r="AA4499" s="5" t="str">
        <f>IFERROR(__xludf.DUMMYFUNCTION("SINGLE(XLOOKUP(W4499,A:A,M:M))"),"")</f>
        <v/>
      </c>
      <c r="AB4499" s="3">
        <f t="array" ref="AB4499">ROUNDDOWN(INDEX($A:$N,MATCH(W4499,$A:$A,0),COLUMN(N$1))/X4499,0)+Z4499</f>
        <v>11</v>
      </c>
      <c r="AC4499" s="3" t="str">
        <f t="array" ref="AC4499">INDEX($A:$P,MATCH(W4499,$A:$A,0),COLUMN(P$1))</f>
        <v>LC DINING TABLES</v>
      </c>
      <c r="AD4499" s="3" t="s">
        <v>4539</v>
      </c>
      <c r="AE4499" s="3">
        <v>4.0</v>
      </c>
      <c r="AF4499" s="3">
        <f t="array" ref="AF4499">ROUNDDOWN(INDEX($A:$O,MATCH(AD4499,$A:$A,0),COLUMN(O$1))/AE4499,0)</f>
        <v>9</v>
      </c>
      <c r="AG4499" s="3">
        <f t="array" ref="AG4499">ROUNDDOWN(INDEX($A:$J,MATCH(AD4499,$A:$A,0),COLUMN(H$1))/AE4499,0)+AF4499</f>
        <v>9</v>
      </c>
      <c r="AH4499" s="5" t="str">
        <f>IFERROR(__xludf.DUMMYFUNCTION("SINGLE(XLOOKUP(AD4499,A:A,M:M))"),"")</f>
        <v/>
      </c>
      <c r="AI4499" s="3">
        <f t="array" ref="AI4499">ROUNDDOWN(INDEX($A:$N,MATCH(AD4499,$A:$A,0),COLUMN(N$1))/AE4499,0)+AG4499</f>
        <v>9</v>
      </c>
      <c r="AJ4499" s="3" t="str">
        <f t="array" ref="AJ4499">INDEX($A:$P,MATCH(AD4499,$A:$A,0),COLUMN(P$1))</f>
        <v>LC DINING CHAIRS</v>
      </c>
      <c r="AO4499" s="5"/>
      <c r="AV4499" s="5"/>
    </row>
    <row r="4500" ht="15.75" customHeight="1">
      <c r="A4500" s="3" t="s">
        <v>4724</v>
      </c>
      <c r="B4500" s="4" t="s">
        <v>4724</v>
      </c>
      <c r="D4500" s="3" t="s">
        <v>101</v>
      </c>
      <c r="G4500" s="4">
        <v>0.0</v>
      </c>
      <c r="I4500" s="4">
        <v>0.0</v>
      </c>
      <c r="J4500" s="4">
        <v>6.0</v>
      </c>
      <c r="K4500" s="4">
        <v>0.0</v>
      </c>
      <c r="L4500" s="4">
        <v>0.0</v>
      </c>
      <c r="O4500" s="6">
        <f t="shared" si="2"/>
        <v>6</v>
      </c>
      <c r="P4500" s="3" t="s">
        <v>144</v>
      </c>
      <c r="Q4500" s="3" t="str">
        <f t="shared" si="3"/>
        <v>LC DINING TABLES</v>
      </c>
      <c r="R4500" s="3">
        <f t="shared" si="4"/>
        <v>8</v>
      </c>
      <c r="S4500" s="3">
        <f t="shared" si="5"/>
        <v>0</v>
      </c>
      <c r="T4500" s="7">
        <f t="shared" si="6"/>
        <v>6</v>
      </c>
      <c r="U4500" s="8"/>
      <c r="V4500" s="3">
        <f t="shared" si="7"/>
        <v>0</v>
      </c>
      <c r="W4500" s="3" t="s">
        <v>4417</v>
      </c>
      <c r="X4500" s="3">
        <v>1.0</v>
      </c>
      <c r="Y4500" s="3">
        <f t="array" ref="Y4500">ROUNDDOWN(INDEX($A:$O,MATCH(W4500,$A:$A,0),COLUMN(O$1))/X4500,0)</f>
        <v>11</v>
      </c>
      <c r="Z4500" s="3">
        <f t="array" ref="Z4500">ROUNDDOWN(INDEX($A:$J,MATCH(W4500,$A:$A,0),COLUMN(H$1))/X4500,0)+Y4500</f>
        <v>11</v>
      </c>
      <c r="AA4500" s="5" t="str">
        <f>IFERROR(__xludf.DUMMYFUNCTION("SINGLE(XLOOKUP(W4500,A:A,M:M))"),"")</f>
        <v/>
      </c>
      <c r="AB4500" s="3">
        <f t="array" ref="AB4500">ROUNDDOWN(INDEX($A:$N,MATCH(W4500,$A:$A,0),COLUMN(N$1))/X4500,0)+Z4500</f>
        <v>11</v>
      </c>
      <c r="AC4500" s="3" t="str">
        <f t="array" ref="AC4500">INDEX($A:$P,MATCH(W4500,$A:$A,0),COLUMN(P$1))</f>
        <v>LC DINING TABLES</v>
      </c>
      <c r="AD4500" s="3" t="s">
        <v>4538</v>
      </c>
      <c r="AE4500" s="3">
        <v>6.0</v>
      </c>
      <c r="AF4500" s="3">
        <f t="array" ref="AF4500">ROUNDDOWN(INDEX($A:$O,MATCH(AD4500,$A:$A,0),COLUMN(O$1))/AE4500,0)</f>
        <v>8</v>
      </c>
      <c r="AG4500" s="3">
        <f t="array" ref="AG4500">ROUNDDOWN(INDEX($A:$J,MATCH(AD4500,$A:$A,0),COLUMN(H$1))/AE4500,0)+AF4500</f>
        <v>8</v>
      </c>
      <c r="AH4500" s="5" t="str">
        <f>IFERROR(__xludf.DUMMYFUNCTION("SINGLE(XLOOKUP(AD4500,A:A,M:M))"),"")</f>
        <v/>
      </c>
      <c r="AI4500" s="3">
        <f t="array" ref="AI4500">ROUNDDOWN(INDEX($A:$N,MATCH(AD4500,$A:$A,0),COLUMN(N$1))/AE4500,0)+AG4500</f>
        <v>8</v>
      </c>
      <c r="AJ4500" s="3" t="str">
        <f t="array" ref="AJ4500">INDEX($A:$P,MATCH(AD4500,$A:$A,0),COLUMN(P$1))</f>
        <v>LC DINING CHAIRS</v>
      </c>
      <c r="AO4500" s="5"/>
      <c r="AV4500" s="5"/>
    </row>
    <row r="4501" ht="15.75" customHeight="1">
      <c r="A4501" s="3" t="s">
        <v>4725</v>
      </c>
      <c r="B4501" s="4" t="s">
        <v>4725</v>
      </c>
      <c r="D4501" s="3" t="s">
        <v>101</v>
      </c>
      <c r="G4501" s="4">
        <v>0.0</v>
      </c>
      <c r="I4501" s="4">
        <v>1.0</v>
      </c>
      <c r="J4501" s="4">
        <v>3.0</v>
      </c>
      <c r="K4501" s="4">
        <v>0.0</v>
      </c>
      <c r="L4501" s="4">
        <v>0.0</v>
      </c>
      <c r="O4501" s="6">
        <f t="shared" si="2"/>
        <v>3</v>
      </c>
      <c r="P4501" s="3" t="s">
        <v>144</v>
      </c>
      <c r="Q4501" s="3" t="str">
        <f t="shared" si="3"/>
        <v>LC DINING TABLES</v>
      </c>
      <c r="R4501" s="3">
        <f t="shared" si="4"/>
        <v>6</v>
      </c>
      <c r="S4501" s="3">
        <f t="shared" si="5"/>
        <v>0</v>
      </c>
      <c r="T4501" s="7">
        <f t="shared" si="6"/>
        <v>3</v>
      </c>
      <c r="U4501" s="8"/>
      <c r="V4501" s="3">
        <f t="shared" si="7"/>
        <v>0</v>
      </c>
      <c r="W4501" s="3" t="s">
        <v>4417</v>
      </c>
      <c r="X4501" s="3">
        <v>1.0</v>
      </c>
      <c r="Y4501" s="3">
        <f t="array" ref="Y4501">ROUNDDOWN(INDEX($A:$O,MATCH(W4501,$A:$A,0),COLUMN(O$1))/X4501,0)</f>
        <v>11</v>
      </c>
      <c r="Z4501" s="3">
        <f t="array" ref="Z4501">ROUNDDOWN(INDEX($A:$J,MATCH(W4501,$A:$A,0),COLUMN(H$1))/X4501,0)+Y4501</f>
        <v>11</v>
      </c>
      <c r="AA4501" s="5" t="str">
        <f>IFERROR(__xludf.DUMMYFUNCTION("SINGLE(XLOOKUP(W4501,A:A,M:M))"),"")</f>
        <v/>
      </c>
      <c r="AB4501" s="3">
        <f t="array" ref="AB4501">ROUNDDOWN(INDEX($A:$N,MATCH(W4501,$A:$A,0),COLUMN(N$1))/X4501,0)+Z4501</f>
        <v>11</v>
      </c>
      <c r="AC4501" s="3" t="str">
        <f t="array" ref="AC4501">INDEX($A:$P,MATCH(W4501,$A:$A,0),COLUMN(P$1))</f>
        <v>LC DINING TABLES</v>
      </c>
      <c r="AD4501" s="3" t="s">
        <v>4539</v>
      </c>
      <c r="AE4501" s="3">
        <v>6.0</v>
      </c>
      <c r="AF4501" s="3">
        <f t="array" ref="AF4501">ROUNDDOWN(INDEX($A:$O,MATCH(AD4501,$A:$A,0),COLUMN(O$1))/AE4501,0)</f>
        <v>6</v>
      </c>
      <c r="AG4501" s="3">
        <f t="array" ref="AG4501">ROUNDDOWN(INDEX($A:$J,MATCH(AD4501,$A:$A,0),COLUMN(H$1))/AE4501,0)+AF4501</f>
        <v>6</v>
      </c>
      <c r="AH4501" s="5" t="str">
        <f>IFERROR(__xludf.DUMMYFUNCTION("SINGLE(XLOOKUP(AD4501,A:A,M:M))"),"")</f>
        <v/>
      </c>
      <c r="AI4501" s="3">
        <f t="array" ref="AI4501">ROUNDDOWN(INDEX($A:$N,MATCH(AD4501,$A:$A,0),COLUMN(N$1))/AE4501,0)+AG4501</f>
        <v>6</v>
      </c>
      <c r="AJ4501" s="3" t="str">
        <f t="array" ref="AJ4501">INDEX($A:$P,MATCH(AD4501,$A:$A,0),COLUMN(P$1))</f>
        <v>LC DINING CHAIRS</v>
      </c>
      <c r="AO4501" s="5"/>
      <c r="AV4501" s="5"/>
    </row>
    <row r="4502" ht="15.75" customHeight="1">
      <c r="A4502" s="3" t="s">
        <v>4726</v>
      </c>
      <c r="B4502" s="4" t="s">
        <v>4726</v>
      </c>
      <c r="D4502" s="3" t="s">
        <v>101</v>
      </c>
      <c r="G4502" s="4">
        <v>0.0</v>
      </c>
      <c r="I4502" s="4">
        <v>0.0</v>
      </c>
      <c r="J4502" s="4">
        <v>0.0</v>
      </c>
      <c r="K4502" s="4">
        <v>0.0</v>
      </c>
      <c r="L4502" s="4">
        <v>0.0</v>
      </c>
      <c r="O4502" s="6">
        <f t="shared" si="2"/>
        <v>0</v>
      </c>
      <c r="P4502" s="3" t="s">
        <v>144</v>
      </c>
      <c r="Q4502" s="3" t="str">
        <f t="shared" si="3"/>
        <v>LC DINING TABLES</v>
      </c>
      <c r="R4502" s="3">
        <f t="shared" si="4"/>
        <v>0</v>
      </c>
      <c r="S4502" s="3">
        <f t="shared" si="5"/>
        <v>0</v>
      </c>
      <c r="T4502" s="7">
        <f t="shared" si="6"/>
        <v>0</v>
      </c>
      <c r="U4502" s="8"/>
      <c r="V4502" s="3">
        <f t="shared" si="7"/>
        <v>0</v>
      </c>
      <c r="W4502" s="3" t="s">
        <v>1557</v>
      </c>
      <c r="X4502" s="3">
        <v>1.0</v>
      </c>
      <c r="Y4502" s="3">
        <f t="array" ref="Y4502">ROUNDDOWN(INDEX($A:$O,MATCH(W4502,$A:$A,0),COLUMN(O$1))/X4502,0)</f>
        <v>0</v>
      </c>
      <c r="Z4502" s="3">
        <f t="array" ref="Z4502">ROUNDDOWN(INDEX($A:$J,MATCH(W4502,$A:$A,0),COLUMN(H$1))/X4502,0)+Y4502</f>
        <v>0</v>
      </c>
      <c r="AA4502" s="5" t="str">
        <f>IFERROR(__xludf.DUMMYFUNCTION("SINGLE(XLOOKUP(W4502,A:A,M:M))"),"")</f>
        <v/>
      </c>
      <c r="AB4502" s="3">
        <f t="array" ref="AB4502">ROUNDDOWN(INDEX($A:$N,MATCH(W4502,$A:$A,0),COLUMN(N$1))/X4502,0)+Z4502</f>
        <v>0</v>
      </c>
      <c r="AC4502" s="3" t="str">
        <f t="array" ref="AC4502">INDEX($A:$P,MATCH(W4502,$A:$A,0),COLUMN(P$1))</f>
        <v>LC DINING TABLES</v>
      </c>
      <c r="AD4502" s="3" t="s">
        <v>1563</v>
      </c>
      <c r="AE4502" s="3">
        <v>4.0</v>
      </c>
      <c r="AF4502" s="3">
        <f t="array" ref="AF4502">ROUNDDOWN(INDEX($A:$O,MATCH(AD4502,$A:$A,0),COLUMN(O$1))/AE4502,0)</f>
        <v>6</v>
      </c>
      <c r="AG4502" s="3">
        <f t="array" ref="AG4502">ROUNDDOWN(INDEX($A:$J,MATCH(AD4502,$A:$A,0),COLUMN(H$1))/AE4502,0)+AF4502</f>
        <v>6</v>
      </c>
      <c r="AH4502" s="5" t="str">
        <f>IFERROR(__xludf.DUMMYFUNCTION("SINGLE(XLOOKUP(AD4502,A:A,M:M))"),"")</f>
        <v/>
      </c>
      <c r="AI4502" s="3">
        <f t="array" ref="AI4502">ROUNDDOWN(INDEX($A:$N,MATCH(AD4502,$A:$A,0),COLUMN(N$1))/AE4502,0)+AG4502</f>
        <v>6</v>
      </c>
      <c r="AJ4502" s="3" t="str">
        <f t="array" ref="AJ4502">INDEX($A:$P,MATCH(AD4502,$A:$A,0),COLUMN(P$1))</f>
        <v>LC DINING CHAIRS</v>
      </c>
      <c r="AO4502" s="5"/>
      <c r="AV4502" s="5"/>
    </row>
    <row r="4503" ht="15.75" customHeight="1">
      <c r="A4503" s="3" t="s">
        <v>4727</v>
      </c>
      <c r="B4503" s="4" t="s">
        <v>4727</v>
      </c>
      <c r="D4503" s="3" t="s">
        <v>101</v>
      </c>
      <c r="G4503" s="4">
        <v>0.0</v>
      </c>
      <c r="I4503" s="4">
        <v>0.0</v>
      </c>
      <c r="J4503" s="4">
        <v>13.0</v>
      </c>
      <c r="K4503" s="4">
        <v>0.0</v>
      </c>
      <c r="L4503" s="4">
        <v>0.0</v>
      </c>
      <c r="O4503" s="6">
        <f t="shared" si="2"/>
        <v>13</v>
      </c>
      <c r="P4503" s="3" t="s">
        <v>1894</v>
      </c>
      <c r="Q4503" s="3" t="str">
        <f t="shared" si="3"/>
        <v>LC BEDROOM</v>
      </c>
      <c r="R4503" s="3">
        <f t="shared" si="4"/>
        <v>13</v>
      </c>
      <c r="S4503" s="3">
        <f t="shared" si="5"/>
        <v>0</v>
      </c>
      <c r="T4503" s="7">
        <f t="shared" si="6"/>
        <v>13</v>
      </c>
      <c r="U4503" s="8"/>
      <c r="V4503" s="3">
        <f t="shared" si="7"/>
        <v>0</v>
      </c>
      <c r="W4503" s="3" t="s">
        <v>4502</v>
      </c>
      <c r="X4503" s="3">
        <v>2.0</v>
      </c>
      <c r="Y4503" s="3">
        <f t="array" ref="Y4503">ROUNDDOWN(INDEX($A:$O,MATCH(W4503,$A:$A,0),COLUMN(O$1))/X4503,0)</f>
        <v>28</v>
      </c>
      <c r="Z4503" s="3">
        <f t="array" ref="Z4503">ROUNDDOWN(INDEX($A:$J,MATCH(W4503,$A:$A,0),COLUMN(H$1))/X4503,0)+Y4503</f>
        <v>28</v>
      </c>
      <c r="AA4503" s="5" t="str">
        <f>IFERROR(__xludf.DUMMYFUNCTION("SINGLE(XLOOKUP(W4503,A:A,M:M))"),"")</f>
        <v/>
      </c>
      <c r="AB4503" s="3">
        <f t="array" ref="AB4503">ROUNDDOWN(INDEX($A:$N,MATCH(W4503,$A:$A,0),COLUMN(N$1))/X4503,0)+Z4503</f>
        <v>28</v>
      </c>
      <c r="AC4503" s="3" t="str">
        <f t="array" ref="AC4503">INDEX($A:$P,MATCH(W4503,$A:$A,0),COLUMN(P$1))</f>
        <v>LC BEDROOM</v>
      </c>
      <c r="AD4503" s="3" t="s">
        <v>4494</v>
      </c>
      <c r="AE4503" s="3">
        <v>1.0</v>
      </c>
      <c r="AF4503" s="3">
        <f t="array" ref="AF4503">ROUNDDOWN(INDEX($A:$O,MATCH(AD4503,$A:$A,0),COLUMN(O$1))/AE4503,0)</f>
        <v>13</v>
      </c>
      <c r="AG4503" s="3">
        <f t="array" ref="AG4503">ROUNDDOWN(INDEX($A:$J,MATCH(AD4503,$A:$A,0),COLUMN(H$1))/AE4503,0)+AF4503</f>
        <v>13</v>
      </c>
      <c r="AH4503" s="5" t="str">
        <f>IFERROR(__xludf.DUMMYFUNCTION("SINGLE(XLOOKUP(AD4503,A:A,M:M))"),"")</f>
        <v/>
      </c>
      <c r="AI4503" s="3">
        <f t="array" ref="AI4503">ROUNDDOWN(INDEX($A:$N,MATCH(AD4503,$A:$A,0),COLUMN(N$1))/AE4503,0)+AG4503</f>
        <v>13</v>
      </c>
      <c r="AJ4503" s="3" t="str">
        <f t="array" ref="AJ4503">INDEX($A:$P,MATCH(AD4503,$A:$A,0),COLUMN(P$1))</f>
        <v>LC BEDROOM</v>
      </c>
      <c r="AO4503" s="5"/>
      <c r="AV4503" s="5"/>
    </row>
    <row r="4504" ht="15.75" customHeight="1">
      <c r="A4504" s="3" t="s">
        <v>4728</v>
      </c>
      <c r="B4504" s="4" t="s">
        <v>4728</v>
      </c>
      <c r="D4504" s="3" t="s">
        <v>101</v>
      </c>
      <c r="G4504" s="4">
        <v>0.0</v>
      </c>
      <c r="I4504" s="4">
        <v>0.0</v>
      </c>
      <c r="J4504" s="4">
        <v>13.0</v>
      </c>
      <c r="K4504" s="4">
        <v>0.0</v>
      </c>
      <c r="L4504" s="4">
        <v>0.0</v>
      </c>
      <c r="O4504" s="6">
        <f t="shared" si="2"/>
        <v>13</v>
      </c>
      <c r="P4504" s="3" t="s">
        <v>1894</v>
      </c>
      <c r="Q4504" s="3" t="str">
        <f t="shared" si="3"/>
        <v>LC BEDROOM</v>
      </c>
      <c r="R4504" s="3">
        <f t="shared" si="4"/>
        <v>13</v>
      </c>
      <c r="S4504" s="3">
        <f t="shared" si="5"/>
        <v>0</v>
      </c>
      <c r="T4504" s="7">
        <f t="shared" si="6"/>
        <v>13</v>
      </c>
      <c r="U4504" s="8"/>
      <c r="V4504" s="3">
        <f t="shared" si="7"/>
        <v>0</v>
      </c>
      <c r="W4504" s="3" t="s">
        <v>4502</v>
      </c>
      <c r="X4504" s="3">
        <v>2.0</v>
      </c>
      <c r="Y4504" s="3">
        <f t="array" ref="Y4504">ROUNDDOWN(INDEX($A:$O,MATCH(W4504,$A:$A,0),COLUMN(O$1))/X4504,0)</f>
        <v>28</v>
      </c>
      <c r="Z4504" s="3">
        <f t="array" ref="Z4504">ROUNDDOWN(INDEX($A:$J,MATCH(W4504,$A:$A,0),COLUMN(H$1))/X4504,0)+Y4504</f>
        <v>28</v>
      </c>
      <c r="AA4504" s="5" t="str">
        <f>IFERROR(__xludf.DUMMYFUNCTION("SINGLE(XLOOKUP(W4504,A:A,M:M))"),"")</f>
        <v/>
      </c>
      <c r="AB4504" s="3">
        <f t="array" ref="AB4504">ROUNDDOWN(INDEX($A:$N,MATCH(W4504,$A:$A,0),COLUMN(N$1))/X4504,0)+Z4504</f>
        <v>28</v>
      </c>
      <c r="AC4504" s="3" t="str">
        <f t="array" ref="AC4504">INDEX($A:$P,MATCH(W4504,$A:$A,0),COLUMN(P$1))</f>
        <v>LC BEDROOM</v>
      </c>
      <c r="AD4504" s="3" t="s">
        <v>3966</v>
      </c>
      <c r="AE4504" s="3">
        <v>1.0</v>
      </c>
      <c r="AF4504" s="3">
        <f t="array" ref="AF4504">ROUNDDOWN(INDEX($A:$O,MATCH(AD4504,$A:$A,0),COLUMN(O$1))/AE4504,0)</f>
        <v>29</v>
      </c>
      <c r="AG4504" s="3">
        <f t="array" ref="AG4504">ROUNDDOWN(INDEX($A:$J,MATCH(AD4504,$A:$A,0),COLUMN(H$1))/AE4504,0)+AF4504</f>
        <v>29</v>
      </c>
      <c r="AH4504" s="5" t="str">
        <f>IFERROR(__xludf.DUMMYFUNCTION("SINGLE(XLOOKUP(AD4504,A:A,M:M))"),"")</f>
        <v/>
      </c>
      <c r="AI4504" s="3">
        <f t="array" ref="AI4504">ROUNDDOWN(INDEX($A:$N,MATCH(AD4504,$A:$A,0),COLUMN(N$1))/AE4504,0)+AG4504</f>
        <v>29</v>
      </c>
      <c r="AJ4504" s="3" t="str">
        <f t="array" ref="AJ4504">INDEX($A:$P,MATCH(AD4504,$A:$A,0),COLUMN(P$1))</f>
        <v>LC BEDROOM</v>
      </c>
      <c r="AK4504" s="3" t="s">
        <v>4494</v>
      </c>
      <c r="AL4504" s="3">
        <v>1.0</v>
      </c>
      <c r="AM4504" s="3">
        <f t="array" ref="AM4504">ROUNDDOWN(INDEX($A:$O,MATCH(AK4504,$A:$A,0),COLUMN(O$1))/AL4504,0)</f>
        <v>13</v>
      </c>
      <c r="AN4504" s="3">
        <f t="array" ref="AN4504">ROUNDDOWN(INDEX($A:$J,MATCH(AK4504,$A:$A,0),COLUMN(H$1))/AL4504,0)+AM4504</f>
        <v>13</v>
      </c>
      <c r="AO4504" s="5" t="str">
        <f t="shared" ref="AO4504:AO4506" si="185">XLOOKUP(AK4504,$A:$A,$M:$M)</f>
        <v/>
      </c>
      <c r="AP4504" s="3">
        <f t="array" ref="AP4504">ROUNDDOWN(INDEX($A:$N,MATCH(AK4504,$A:$A,0),COLUMN(N$1))/AL4504,0)+AN4504</f>
        <v>13</v>
      </c>
      <c r="AQ4504" s="3" t="str">
        <f t="array" ref="AQ4504">INDEX($A:$P,MATCH(AK4504,$A:$A,0),COLUMN(P$1))</f>
        <v>LC BEDROOM</v>
      </c>
      <c r="AV4504" s="5"/>
    </row>
    <row r="4505" ht="15.75" customHeight="1">
      <c r="A4505" s="3" t="s">
        <v>4729</v>
      </c>
      <c r="B4505" s="4" t="s">
        <v>4729</v>
      </c>
      <c r="D4505" s="3" t="s">
        <v>101</v>
      </c>
      <c r="G4505" s="4">
        <v>0.0</v>
      </c>
      <c r="I4505" s="4">
        <v>0.0</v>
      </c>
      <c r="J4505" s="4">
        <v>15.0</v>
      </c>
      <c r="K4505" s="4">
        <v>0.0</v>
      </c>
      <c r="L4505" s="4">
        <v>0.0</v>
      </c>
      <c r="O4505" s="6">
        <f t="shared" si="2"/>
        <v>15</v>
      </c>
      <c r="P4505" s="3" t="s">
        <v>1894</v>
      </c>
      <c r="Q4505" s="3" t="str">
        <f t="shared" si="3"/>
        <v>LC BEDROOM</v>
      </c>
      <c r="R4505" s="3">
        <f t="shared" si="4"/>
        <v>15</v>
      </c>
      <c r="S4505" s="3">
        <f t="shared" si="5"/>
        <v>0</v>
      </c>
      <c r="T4505" s="7">
        <f t="shared" si="6"/>
        <v>15</v>
      </c>
      <c r="U4505" s="8"/>
      <c r="V4505" s="3">
        <f t="shared" si="7"/>
        <v>0</v>
      </c>
      <c r="W4505" s="3" t="s">
        <v>4502</v>
      </c>
      <c r="X4505" s="3">
        <v>2.0</v>
      </c>
      <c r="Y4505" s="3">
        <f t="array" ref="Y4505">ROUNDDOWN(INDEX($A:$O,MATCH(W4505,$A:$A,0),COLUMN(O$1))/X4505,0)</f>
        <v>28</v>
      </c>
      <c r="Z4505" s="3">
        <f t="array" ref="Z4505">ROUNDDOWN(INDEX($A:$J,MATCH(W4505,$A:$A,0),COLUMN(H$1))/X4505,0)+Y4505</f>
        <v>28</v>
      </c>
      <c r="AA4505" s="5" t="str">
        <f>IFERROR(__xludf.DUMMYFUNCTION("SINGLE(XLOOKUP(W4505,A:A,M:M))"),"")</f>
        <v/>
      </c>
      <c r="AB4505" s="3">
        <f t="array" ref="AB4505">ROUNDDOWN(INDEX($A:$N,MATCH(W4505,$A:$A,0),COLUMN(N$1))/X4505,0)+Z4505</f>
        <v>28</v>
      </c>
      <c r="AC4505" s="3" t="str">
        <f t="array" ref="AC4505">INDEX($A:$P,MATCH(W4505,$A:$A,0),COLUMN(P$1))</f>
        <v>LC BEDROOM</v>
      </c>
      <c r="AD4505" s="3" t="s">
        <v>3966</v>
      </c>
      <c r="AE4505" s="3">
        <v>1.0</v>
      </c>
      <c r="AF4505" s="3">
        <f t="array" ref="AF4505">ROUNDDOWN(INDEX($A:$O,MATCH(AD4505,$A:$A,0),COLUMN(O$1))/AE4505,0)</f>
        <v>29</v>
      </c>
      <c r="AG4505" s="3">
        <f t="array" ref="AG4505">ROUNDDOWN(INDEX($A:$J,MATCH(AD4505,$A:$A,0),COLUMN(H$1))/AE4505,0)+AF4505</f>
        <v>29</v>
      </c>
      <c r="AH4505" s="5" t="str">
        <f>IFERROR(__xludf.DUMMYFUNCTION("SINGLE(XLOOKUP(AD4505,A:A,M:M))"),"")</f>
        <v/>
      </c>
      <c r="AI4505" s="3">
        <f t="array" ref="AI4505">ROUNDDOWN(INDEX($A:$N,MATCH(AD4505,$A:$A,0),COLUMN(N$1))/AE4505,0)+AG4505</f>
        <v>29</v>
      </c>
      <c r="AJ4505" s="3" t="str">
        <f t="array" ref="AJ4505">INDEX($A:$P,MATCH(AD4505,$A:$A,0),COLUMN(P$1))</f>
        <v>LC BEDROOM</v>
      </c>
      <c r="AK4505" s="3" t="s">
        <v>4498</v>
      </c>
      <c r="AL4505" s="3">
        <v>1.0</v>
      </c>
      <c r="AM4505" s="3">
        <f t="array" ref="AM4505">ROUNDDOWN(INDEX($A:$O,MATCH(AK4505,$A:$A,0),COLUMN(O$1))/AL4505,0)</f>
        <v>15</v>
      </c>
      <c r="AN4505" s="3">
        <f t="array" ref="AN4505">ROUNDDOWN(INDEX($A:$J,MATCH(AK4505,$A:$A,0),COLUMN(H$1))/AL4505,0)+AM4505</f>
        <v>15</v>
      </c>
      <c r="AO4505" s="5" t="str">
        <f t="shared" si="185"/>
        <v/>
      </c>
      <c r="AP4505" s="3">
        <f t="array" ref="AP4505">ROUNDDOWN(INDEX($A:$N,MATCH(AK4505,$A:$A,0),COLUMN(N$1))/AL4505,0)+AN4505</f>
        <v>15</v>
      </c>
      <c r="AQ4505" s="3" t="str">
        <f t="array" ref="AQ4505">INDEX($A:$P,MATCH(AK4505,$A:$A,0),COLUMN(P$1))</f>
        <v>LC BEDROOM</v>
      </c>
      <c r="AV4505" s="5"/>
    </row>
    <row r="4506" ht="15.75" customHeight="1">
      <c r="A4506" s="3" t="s">
        <v>4730</v>
      </c>
      <c r="B4506" s="4" t="s">
        <v>4730</v>
      </c>
      <c r="D4506" s="3" t="s">
        <v>101</v>
      </c>
      <c r="G4506" s="4">
        <v>0.0</v>
      </c>
      <c r="I4506" s="4">
        <v>0.0</v>
      </c>
      <c r="J4506" s="4">
        <v>15.0</v>
      </c>
      <c r="K4506" s="4">
        <v>0.0</v>
      </c>
      <c r="L4506" s="4">
        <v>0.0</v>
      </c>
      <c r="O4506" s="6">
        <f t="shared" si="2"/>
        <v>15</v>
      </c>
      <c r="P4506" s="3" t="s">
        <v>1894</v>
      </c>
      <c r="Q4506" s="3" t="str">
        <f t="shared" si="3"/>
        <v>LC BEDROOM</v>
      </c>
      <c r="R4506" s="3">
        <f t="shared" si="4"/>
        <v>15</v>
      </c>
      <c r="S4506" s="3">
        <f t="shared" si="5"/>
        <v>0</v>
      </c>
      <c r="T4506" s="7">
        <f t="shared" si="6"/>
        <v>15</v>
      </c>
      <c r="U4506" s="8"/>
      <c r="V4506" s="3">
        <f t="shared" si="7"/>
        <v>0</v>
      </c>
      <c r="W4506" s="3" t="s">
        <v>4502</v>
      </c>
      <c r="X4506" s="3">
        <v>2.0</v>
      </c>
      <c r="Y4506" s="3">
        <f t="array" ref="Y4506">ROUNDDOWN(INDEX($A:$O,MATCH(W4506,$A:$A,0),COLUMN(O$1))/X4506,0)</f>
        <v>28</v>
      </c>
      <c r="Z4506" s="3">
        <f t="array" ref="Z4506">ROUNDDOWN(INDEX($A:$J,MATCH(W4506,$A:$A,0),COLUMN(H$1))/X4506,0)+Y4506</f>
        <v>28</v>
      </c>
      <c r="AA4506" s="5" t="str">
        <f>IFERROR(__xludf.DUMMYFUNCTION("SINGLE(XLOOKUP(W4506,A:A,M:M))"),"")</f>
        <v/>
      </c>
      <c r="AB4506" s="3">
        <f t="array" ref="AB4506">ROUNDDOWN(INDEX($A:$N,MATCH(W4506,$A:$A,0),COLUMN(N$1))/X4506,0)+Z4506</f>
        <v>28</v>
      </c>
      <c r="AC4506" s="3" t="str">
        <f t="array" ref="AC4506">INDEX($A:$P,MATCH(W4506,$A:$A,0),COLUMN(P$1))</f>
        <v>LC BEDROOM</v>
      </c>
      <c r="AD4506" s="3" t="s">
        <v>3966</v>
      </c>
      <c r="AE4506" s="3">
        <v>1.0</v>
      </c>
      <c r="AF4506" s="3">
        <f t="array" ref="AF4506">ROUNDDOWN(INDEX($A:$O,MATCH(AD4506,$A:$A,0),COLUMN(O$1))/AE4506,0)</f>
        <v>29</v>
      </c>
      <c r="AG4506" s="3">
        <f t="array" ref="AG4506">ROUNDDOWN(INDEX($A:$J,MATCH(AD4506,$A:$A,0),COLUMN(H$1))/AE4506,0)+AF4506</f>
        <v>29</v>
      </c>
      <c r="AH4506" s="5" t="str">
        <f>IFERROR(__xludf.DUMMYFUNCTION("SINGLE(XLOOKUP(AD4506,A:A,M:M))"),"")</f>
        <v/>
      </c>
      <c r="AI4506" s="3">
        <f t="array" ref="AI4506">ROUNDDOWN(INDEX($A:$N,MATCH(AD4506,$A:$A,0),COLUMN(N$1))/AE4506,0)+AG4506</f>
        <v>29</v>
      </c>
      <c r="AJ4506" s="3" t="str">
        <f t="array" ref="AJ4506">INDEX($A:$P,MATCH(AD4506,$A:$A,0),COLUMN(P$1))</f>
        <v>LC BEDROOM</v>
      </c>
      <c r="AK4506" s="3" t="s">
        <v>4498</v>
      </c>
      <c r="AL4506" s="3">
        <v>1.0</v>
      </c>
      <c r="AM4506" s="3">
        <f t="array" ref="AM4506">ROUNDDOWN(INDEX($A:$O,MATCH(AK4506,$A:$A,0),COLUMN(O$1))/AL4506,0)</f>
        <v>15</v>
      </c>
      <c r="AN4506" s="3">
        <f t="array" ref="AN4506">ROUNDDOWN(INDEX($A:$J,MATCH(AK4506,$A:$A,0),COLUMN(H$1))/AL4506,0)+AM4506</f>
        <v>15</v>
      </c>
      <c r="AO4506" s="5" t="str">
        <f t="shared" si="185"/>
        <v/>
      </c>
      <c r="AP4506" s="3">
        <f t="array" ref="AP4506">ROUNDDOWN(INDEX($A:$N,MATCH(AK4506,$A:$A,0),COLUMN(N$1))/AL4506,0)+AN4506</f>
        <v>15</v>
      </c>
      <c r="AQ4506" s="3" t="str">
        <f t="array" ref="AQ4506">INDEX($A:$P,MATCH(AK4506,$A:$A,0),COLUMN(P$1))</f>
        <v>LC BEDROOM</v>
      </c>
      <c r="AV4506" s="5"/>
    </row>
    <row r="4507" ht="15.75" customHeight="1">
      <c r="A4507" s="3" t="s">
        <v>4731</v>
      </c>
      <c r="B4507" s="4" t="s">
        <v>4731</v>
      </c>
      <c r="D4507" s="3" t="s">
        <v>101</v>
      </c>
      <c r="G4507" s="4">
        <v>0.0</v>
      </c>
      <c r="I4507" s="4">
        <v>0.0</v>
      </c>
      <c r="J4507" s="4">
        <v>8.0</v>
      </c>
      <c r="K4507" s="4">
        <v>0.0</v>
      </c>
      <c r="L4507" s="4">
        <v>0.0</v>
      </c>
      <c r="O4507" s="6">
        <f t="shared" si="2"/>
        <v>8</v>
      </c>
      <c r="P4507" s="3" t="s">
        <v>144</v>
      </c>
      <c r="Q4507" s="3" t="str">
        <f t="shared" si="3"/>
        <v>LC DINING TABLES</v>
      </c>
      <c r="R4507" s="3">
        <f t="shared" si="4"/>
        <v>10</v>
      </c>
      <c r="S4507" s="3">
        <f t="shared" si="5"/>
        <v>0</v>
      </c>
      <c r="T4507" s="7">
        <f t="shared" si="6"/>
        <v>8</v>
      </c>
      <c r="U4507" s="8"/>
      <c r="V4507" s="3">
        <f t="shared" si="7"/>
        <v>0</v>
      </c>
      <c r="W4507" s="3" t="s">
        <v>4536</v>
      </c>
      <c r="X4507" s="3">
        <v>1.0</v>
      </c>
      <c r="Y4507" s="3">
        <f t="array" ref="Y4507">ROUNDDOWN(INDEX($A:$O,MATCH(W4507,$A:$A,0),COLUMN(O$1))/X4507,0)</f>
        <v>14</v>
      </c>
      <c r="Z4507" s="3">
        <f t="array" ref="Z4507">ROUNDDOWN(INDEX($A:$J,MATCH(W4507,$A:$A,0),COLUMN(H$1))/X4507,0)+Y4507</f>
        <v>14</v>
      </c>
      <c r="AA4507" s="5" t="str">
        <f>IFERROR(__xludf.DUMMYFUNCTION("SINGLE(XLOOKUP(W4507,A:A,M:M))"),"")</f>
        <v/>
      </c>
      <c r="AB4507" s="3">
        <f t="array" ref="AB4507">ROUNDDOWN(INDEX($A:$N,MATCH(W4507,$A:$A,0),COLUMN(N$1))/X4507,0)+Z4507</f>
        <v>14</v>
      </c>
      <c r="AC4507" s="3" t="str">
        <f t="array" ref="AC4507">INDEX($A:$P,MATCH(W4507,$A:$A,0),COLUMN(P$1))</f>
        <v>LC DINING TABLES</v>
      </c>
      <c r="AD4507" s="3" t="s">
        <v>4532</v>
      </c>
      <c r="AE4507" s="3">
        <v>4.0</v>
      </c>
      <c r="AF4507" s="3">
        <f t="array" ref="AF4507">ROUNDDOWN(INDEX($A:$O,MATCH(AD4507,$A:$A,0),COLUMN(O$1))/AE4507,0)</f>
        <v>10</v>
      </c>
      <c r="AG4507" s="3">
        <f t="array" ref="AG4507">ROUNDDOWN(INDEX($A:$J,MATCH(AD4507,$A:$A,0),COLUMN(H$1))/AE4507,0)+AF4507</f>
        <v>10</v>
      </c>
      <c r="AH4507" s="5" t="str">
        <f>IFERROR(__xludf.DUMMYFUNCTION("SINGLE(XLOOKUP(AD4507,A:A,M:M))"),"")</f>
        <v/>
      </c>
      <c r="AI4507" s="3">
        <f t="array" ref="AI4507">ROUNDDOWN(INDEX($A:$N,MATCH(AD4507,$A:$A,0),COLUMN(N$1))/AE4507,0)+AG4507</f>
        <v>10</v>
      </c>
      <c r="AJ4507" s="3" t="str">
        <f t="array" ref="AJ4507">INDEX($A:$P,MATCH(AD4507,$A:$A,0),COLUMN(P$1))</f>
        <v>LC DINING CHAIRS</v>
      </c>
      <c r="AO4507" s="5"/>
      <c r="AV4507" s="5"/>
    </row>
    <row r="4508" ht="15.75" customHeight="1">
      <c r="A4508" s="3" t="s">
        <v>4732</v>
      </c>
      <c r="B4508" s="4" t="s">
        <v>4732</v>
      </c>
      <c r="D4508" s="3" t="s">
        <v>101</v>
      </c>
      <c r="G4508" s="4">
        <v>0.0</v>
      </c>
      <c r="I4508" s="4">
        <v>0.0</v>
      </c>
      <c r="J4508" s="4">
        <v>5.0</v>
      </c>
      <c r="K4508" s="4">
        <v>0.0</v>
      </c>
      <c r="L4508" s="4">
        <v>0.0</v>
      </c>
      <c r="O4508" s="6">
        <f t="shared" si="2"/>
        <v>5</v>
      </c>
      <c r="P4508" s="3" t="s">
        <v>144</v>
      </c>
      <c r="Q4508" s="3" t="str">
        <f t="shared" si="3"/>
        <v>LC DINING TABLES</v>
      </c>
      <c r="R4508" s="3">
        <f t="shared" si="4"/>
        <v>7</v>
      </c>
      <c r="S4508" s="3">
        <f t="shared" si="5"/>
        <v>0</v>
      </c>
      <c r="T4508" s="7">
        <f t="shared" si="6"/>
        <v>5</v>
      </c>
      <c r="U4508" s="8"/>
      <c r="V4508" s="3">
        <f t="shared" si="7"/>
        <v>0</v>
      </c>
      <c r="W4508" s="3" t="s">
        <v>4536</v>
      </c>
      <c r="X4508" s="3">
        <v>1.0</v>
      </c>
      <c r="Y4508" s="3">
        <f t="array" ref="Y4508">ROUNDDOWN(INDEX($A:$O,MATCH(W4508,$A:$A,0),COLUMN(O$1))/X4508,0)</f>
        <v>14</v>
      </c>
      <c r="Z4508" s="3">
        <f t="array" ref="Z4508">ROUNDDOWN(INDEX($A:$J,MATCH(W4508,$A:$A,0),COLUMN(H$1))/X4508,0)+Y4508</f>
        <v>14</v>
      </c>
      <c r="AA4508" s="5" t="str">
        <f>IFERROR(__xludf.DUMMYFUNCTION("SINGLE(XLOOKUP(W4508,A:A,M:M))"),"")</f>
        <v/>
      </c>
      <c r="AB4508" s="3">
        <f t="array" ref="AB4508">ROUNDDOWN(INDEX($A:$N,MATCH(W4508,$A:$A,0),COLUMN(N$1))/X4508,0)+Z4508</f>
        <v>14</v>
      </c>
      <c r="AC4508" s="3" t="str">
        <f t="array" ref="AC4508">INDEX($A:$P,MATCH(W4508,$A:$A,0),COLUMN(P$1))</f>
        <v>LC DINING TABLES</v>
      </c>
      <c r="AD4508" s="3" t="s">
        <v>4532</v>
      </c>
      <c r="AE4508" s="3">
        <v>6.0</v>
      </c>
      <c r="AF4508" s="3">
        <f t="array" ref="AF4508">ROUNDDOWN(INDEX($A:$O,MATCH(AD4508,$A:$A,0),COLUMN(O$1))/AE4508,0)</f>
        <v>7</v>
      </c>
      <c r="AG4508" s="3">
        <f t="array" ref="AG4508">ROUNDDOWN(INDEX($A:$J,MATCH(AD4508,$A:$A,0),COLUMN(H$1))/AE4508,0)+AF4508</f>
        <v>7</v>
      </c>
      <c r="AH4508" s="5" t="str">
        <f>IFERROR(__xludf.DUMMYFUNCTION("SINGLE(XLOOKUP(AD4508,A:A,M:M))"),"")</f>
        <v/>
      </c>
      <c r="AI4508" s="3">
        <f t="array" ref="AI4508">ROUNDDOWN(INDEX($A:$N,MATCH(AD4508,$A:$A,0),COLUMN(N$1))/AE4508,0)+AG4508</f>
        <v>7</v>
      </c>
      <c r="AJ4508" s="3" t="str">
        <f t="array" ref="AJ4508">INDEX($A:$P,MATCH(AD4508,$A:$A,0),COLUMN(P$1))</f>
        <v>LC DINING CHAIRS</v>
      </c>
      <c r="AO4508" s="5"/>
      <c r="AV4508" s="5"/>
    </row>
    <row r="4509" ht="15.75" customHeight="1">
      <c r="A4509" s="3" t="s">
        <v>4733</v>
      </c>
      <c r="B4509" s="4" t="s">
        <v>4733</v>
      </c>
      <c r="D4509" s="3" t="s">
        <v>101</v>
      </c>
      <c r="G4509" s="4">
        <v>0.0</v>
      </c>
      <c r="I4509" s="4">
        <v>0.0</v>
      </c>
      <c r="J4509" s="4">
        <v>8.0</v>
      </c>
      <c r="K4509" s="4">
        <v>0.0</v>
      </c>
      <c r="L4509" s="4">
        <v>0.0</v>
      </c>
      <c r="O4509" s="6">
        <f t="shared" si="2"/>
        <v>8</v>
      </c>
      <c r="P4509" s="3" t="s">
        <v>144</v>
      </c>
      <c r="Q4509" s="3" t="str">
        <f t="shared" si="3"/>
        <v>LC DINING TABLES</v>
      </c>
      <c r="R4509" s="3">
        <f t="shared" si="4"/>
        <v>10</v>
      </c>
      <c r="S4509" s="3">
        <f t="shared" si="5"/>
        <v>0</v>
      </c>
      <c r="T4509" s="7">
        <f t="shared" si="6"/>
        <v>8</v>
      </c>
      <c r="U4509" s="8"/>
      <c r="V4509" s="3">
        <f t="shared" si="7"/>
        <v>0</v>
      </c>
      <c r="W4509" s="3" t="s">
        <v>2088</v>
      </c>
      <c r="X4509" s="3">
        <v>1.0</v>
      </c>
      <c r="Y4509" s="3">
        <f t="array" ref="Y4509">ROUNDDOWN(INDEX($A:$O,MATCH(W4509,$A:$A,0),COLUMN(O$1))/X4509,0)</f>
        <v>41</v>
      </c>
      <c r="Z4509" s="3">
        <f t="array" ref="Z4509">ROUNDDOWN(INDEX($A:$J,MATCH(W4509,$A:$A,0),COLUMN(H$1))/X4509,0)+Y4509</f>
        <v>41</v>
      </c>
      <c r="AA4509" s="5" t="str">
        <f>IFERROR(__xludf.DUMMYFUNCTION("SINGLE(XLOOKUP(W4509,A:A,M:M))"),"")</f>
        <v/>
      </c>
      <c r="AB4509" s="3">
        <f t="array" ref="AB4509">ROUNDDOWN(INDEX($A:$N,MATCH(W4509,$A:$A,0),COLUMN(N$1))/X4509,0)+Z4509</f>
        <v>41</v>
      </c>
      <c r="AC4509" s="3" t="str">
        <f t="array" ref="AC4509">INDEX($A:$P,MATCH(W4509,$A:$A,0),COLUMN(P$1))</f>
        <v>LC DINING TABLES</v>
      </c>
      <c r="AD4509" s="3" t="s">
        <v>4532</v>
      </c>
      <c r="AE4509" s="3">
        <v>4.0</v>
      </c>
      <c r="AF4509" s="3">
        <f t="array" ref="AF4509">ROUNDDOWN(INDEX($A:$O,MATCH(AD4509,$A:$A,0),COLUMN(O$1))/AE4509,0)</f>
        <v>10</v>
      </c>
      <c r="AG4509" s="3">
        <f t="array" ref="AG4509">ROUNDDOWN(INDEX($A:$J,MATCH(AD4509,$A:$A,0),COLUMN(H$1))/AE4509,0)+AF4509</f>
        <v>10</v>
      </c>
      <c r="AH4509" s="5" t="str">
        <f>IFERROR(__xludf.DUMMYFUNCTION("SINGLE(XLOOKUP(AD4509,A:A,M:M))"),"")</f>
        <v/>
      </c>
      <c r="AI4509" s="3">
        <f t="array" ref="AI4509">ROUNDDOWN(INDEX($A:$N,MATCH(AD4509,$A:$A,0),COLUMN(N$1))/AE4509,0)+AG4509</f>
        <v>10</v>
      </c>
      <c r="AJ4509" s="3" t="str">
        <f t="array" ref="AJ4509">INDEX($A:$P,MATCH(AD4509,$A:$A,0),COLUMN(P$1))</f>
        <v>LC DINING CHAIRS</v>
      </c>
      <c r="AO4509" s="5"/>
      <c r="AV4509" s="5"/>
    </row>
    <row r="4510" ht="15.75" customHeight="1">
      <c r="A4510" s="3" t="s">
        <v>4734</v>
      </c>
      <c r="B4510" s="4" t="s">
        <v>4734</v>
      </c>
      <c r="D4510" s="3" t="s">
        <v>101</v>
      </c>
      <c r="G4510" s="4">
        <v>0.0</v>
      </c>
      <c r="I4510" s="4">
        <v>0.0</v>
      </c>
      <c r="J4510" s="4">
        <v>12.0</v>
      </c>
      <c r="K4510" s="4">
        <v>0.0</v>
      </c>
      <c r="L4510" s="4">
        <v>0.0</v>
      </c>
      <c r="O4510" s="6">
        <f t="shared" si="2"/>
        <v>12</v>
      </c>
      <c r="P4510" s="3" t="s">
        <v>144</v>
      </c>
      <c r="Q4510" s="3" t="str">
        <f t="shared" si="3"/>
        <v>LC DINING TABLES</v>
      </c>
      <c r="R4510" s="3">
        <f t="shared" si="4"/>
        <v>15</v>
      </c>
      <c r="S4510" s="3">
        <f t="shared" si="5"/>
        <v>0</v>
      </c>
      <c r="T4510" s="7">
        <f t="shared" si="6"/>
        <v>12</v>
      </c>
      <c r="U4510" s="8"/>
      <c r="V4510" s="3">
        <f t="shared" si="7"/>
        <v>0</v>
      </c>
      <c r="W4510" s="3" t="s">
        <v>4537</v>
      </c>
      <c r="X4510" s="3">
        <v>1.0</v>
      </c>
      <c r="Y4510" s="3">
        <f t="array" ref="Y4510">ROUNDDOWN(INDEX($A:$O,MATCH(W4510,$A:$A,0),COLUMN(O$1))/X4510,0)</f>
        <v>15</v>
      </c>
      <c r="Z4510" s="3">
        <f t="array" ref="Z4510">ROUNDDOWN(INDEX($A:$J,MATCH(W4510,$A:$A,0),COLUMN(H$1))/X4510,0)+Y4510</f>
        <v>15</v>
      </c>
      <c r="AA4510" s="5" t="str">
        <f>IFERROR(__xludf.DUMMYFUNCTION("SINGLE(XLOOKUP(W4510,A:A,M:M))"),"")</f>
        <v/>
      </c>
      <c r="AB4510" s="3">
        <f t="array" ref="AB4510">ROUNDDOWN(INDEX($A:$N,MATCH(W4510,$A:$A,0),COLUMN(N$1))/X4510,0)+Z4510</f>
        <v>15</v>
      </c>
      <c r="AC4510" s="3" t="str">
        <f t="array" ref="AC4510">INDEX($A:$P,MATCH(W4510,$A:$A,0),COLUMN(P$1))</f>
        <v>LC DINING TABLES</v>
      </c>
      <c r="AD4510" s="3" t="s">
        <v>4533</v>
      </c>
      <c r="AE4510" s="3">
        <v>4.0</v>
      </c>
      <c r="AF4510" s="3">
        <f t="array" ref="AF4510">ROUNDDOWN(INDEX($A:$O,MATCH(AD4510,$A:$A,0),COLUMN(O$1))/AE4510,0)</f>
        <v>16</v>
      </c>
      <c r="AG4510" s="3">
        <f t="array" ref="AG4510">ROUNDDOWN(INDEX($A:$J,MATCH(AD4510,$A:$A,0),COLUMN(H$1))/AE4510,0)+AF4510</f>
        <v>16</v>
      </c>
      <c r="AH4510" s="5" t="str">
        <f>IFERROR(__xludf.DUMMYFUNCTION("SINGLE(XLOOKUP(AD4510,A:A,M:M))"),"")</f>
        <v/>
      </c>
      <c r="AI4510" s="3">
        <f t="array" ref="AI4510">ROUNDDOWN(INDEX($A:$N,MATCH(AD4510,$A:$A,0),COLUMN(N$1))/AE4510,0)+AG4510</f>
        <v>16</v>
      </c>
      <c r="AJ4510" s="3" t="str">
        <f t="array" ref="AJ4510">INDEX($A:$P,MATCH(AD4510,$A:$A,0),COLUMN(P$1))</f>
        <v>LC DINING CHAIRS</v>
      </c>
      <c r="AO4510" s="5"/>
      <c r="AV4510" s="5"/>
    </row>
    <row r="4511" ht="15.75" customHeight="1">
      <c r="A4511" s="3" t="s">
        <v>4735</v>
      </c>
      <c r="B4511" s="4" t="s">
        <v>4735</v>
      </c>
      <c r="D4511" s="3" t="s">
        <v>101</v>
      </c>
      <c r="G4511" s="4">
        <v>0.0</v>
      </c>
      <c r="I4511" s="4">
        <v>0.0</v>
      </c>
      <c r="J4511" s="4">
        <v>12.0</v>
      </c>
      <c r="K4511" s="4">
        <v>0.0</v>
      </c>
      <c r="L4511" s="4">
        <v>0.0</v>
      </c>
      <c r="O4511" s="6">
        <f t="shared" si="2"/>
        <v>12</v>
      </c>
      <c r="P4511" s="3" t="s">
        <v>144</v>
      </c>
      <c r="Q4511" s="3" t="str">
        <f t="shared" si="3"/>
        <v>LC DINING TABLES</v>
      </c>
      <c r="R4511" s="3">
        <f t="shared" si="4"/>
        <v>15</v>
      </c>
      <c r="S4511" s="3">
        <f t="shared" si="5"/>
        <v>0</v>
      </c>
      <c r="T4511" s="7">
        <f t="shared" si="6"/>
        <v>12</v>
      </c>
      <c r="U4511" s="8"/>
      <c r="V4511" s="3">
        <f t="shared" si="7"/>
        <v>0</v>
      </c>
      <c r="W4511" s="3" t="s">
        <v>4537</v>
      </c>
      <c r="X4511" s="3">
        <v>1.0</v>
      </c>
      <c r="Y4511" s="3">
        <f t="array" ref="Y4511">ROUNDDOWN(INDEX($A:$O,MATCH(W4511,$A:$A,0),COLUMN(O$1))/X4511,0)</f>
        <v>15</v>
      </c>
      <c r="Z4511" s="3">
        <f t="array" ref="Z4511">ROUNDDOWN(INDEX($A:$J,MATCH(W4511,$A:$A,0),COLUMN(H$1))/X4511,0)+Y4511</f>
        <v>15</v>
      </c>
      <c r="AA4511" s="5" t="str">
        <f>IFERROR(__xludf.DUMMYFUNCTION("SINGLE(XLOOKUP(W4511,A:A,M:M))"),"")</f>
        <v/>
      </c>
      <c r="AB4511" s="3">
        <f t="array" ref="AB4511">ROUNDDOWN(INDEX($A:$N,MATCH(W4511,$A:$A,0),COLUMN(N$1))/X4511,0)+Z4511</f>
        <v>15</v>
      </c>
      <c r="AC4511" s="3" t="str">
        <f t="array" ref="AC4511">INDEX($A:$P,MATCH(W4511,$A:$A,0),COLUMN(P$1))</f>
        <v>LC DINING TABLES</v>
      </c>
      <c r="AD4511" s="3" t="s">
        <v>4534</v>
      </c>
      <c r="AE4511" s="3">
        <v>4.0</v>
      </c>
      <c r="AF4511" s="3">
        <f t="array" ref="AF4511">ROUNDDOWN(INDEX($A:$O,MATCH(AD4511,$A:$A,0),COLUMN(O$1))/AE4511,0)</f>
        <v>16</v>
      </c>
      <c r="AG4511" s="3">
        <f t="array" ref="AG4511">ROUNDDOWN(INDEX($A:$J,MATCH(AD4511,$A:$A,0),COLUMN(H$1))/AE4511,0)+AF4511</f>
        <v>16</v>
      </c>
      <c r="AH4511" s="5" t="str">
        <f>IFERROR(__xludf.DUMMYFUNCTION("SINGLE(XLOOKUP(AD4511,A:A,M:M))"),"")</f>
        <v/>
      </c>
      <c r="AI4511" s="3">
        <f t="array" ref="AI4511">ROUNDDOWN(INDEX($A:$N,MATCH(AD4511,$A:$A,0),COLUMN(N$1))/AE4511,0)+AG4511</f>
        <v>16</v>
      </c>
      <c r="AJ4511" s="3" t="str">
        <f t="array" ref="AJ4511">INDEX($A:$P,MATCH(AD4511,$A:$A,0),COLUMN(P$1))</f>
        <v>LC DINING CHAIRS</v>
      </c>
      <c r="AO4511" s="5"/>
      <c r="AV4511" s="5"/>
    </row>
    <row r="4512" ht="15.75" customHeight="1">
      <c r="A4512" s="3" t="s">
        <v>4736</v>
      </c>
      <c r="B4512" s="4" t="s">
        <v>4736</v>
      </c>
      <c r="D4512" s="3" t="s">
        <v>101</v>
      </c>
      <c r="G4512" s="4">
        <v>0.0</v>
      </c>
      <c r="I4512" s="4">
        <v>0.0</v>
      </c>
      <c r="J4512" s="4">
        <v>12.0</v>
      </c>
      <c r="K4512" s="4">
        <v>0.0</v>
      </c>
      <c r="L4512" s="4">
        <v>0.0</v>
      </c>
      <c r="O4512" s="6">
        <f t="shared" si="2"/>
        <v>12</v>
      </c>
      <c r="P4512" s="3" t="s">
        <v>144</v>
      </c>
      <c r="Q4512" s="3" t="str">
        <f t="shared" si="3"/>
        <v>LC DINING TABLES</v>
      </c>
      <c r="R4512" s="3">
        <f t="shared" si="4"/>
        <v>15</v>
      </c>
      <c r="S4512" s="3">
        <f t="shared" si="5"/>
        <v>0</v>
      </c>
      <c r="T4512" s="7">
        <f t="shared" si="6"/>
        <v>12</v>
      </c>
      <c r="U4512" s="8"/>
      <c r="V4512" s="3">
        <f t="shared" si="7"/>
        <v>0</v>
      </c>
      <c r="W4512" s="3" t="s">
        <v>4537</v>
      </c>
      <c r="X4512" s="3">
        <v>1.0</v>
      </c>
      <c r="Y4512" s="3">
        <f t="array" ref="Y4512">ROUNDDOWN(INDEX($A:$O,MATCH(W4512,$A:$A,0),COLUMN(O$1))/X4512,0)</f>
        <v>15</v>
      </c>
      <c r="Z4512" s="3">
        <f t="array" ref="Z4512">ROUNDDOWN(INDEX($A:$J,MATCH(W4512,$A:$A,0),COLUMN(H$1))/X4512,0)+Y4512</f>
        <v>15</v>
      </c>
      <c r="AA4512" s="5" t="str">
        <f>IFERROR(__xludf.DUMMYFUNCTION("SINGLE(XLOOKUP(W4512,A:A,M:M))"),"")</f>
        <v/>
      </c>
      <c r="AB4512" s="3">
        <f t="array" ref="AB4512">ROUNDDOWN(INDEX($A:$N,MATCH(W4512,$A:$A,0),COLUMN(N$1))/X4512,0)+Z4512</f>
        <v>15</v>
      </c>
      <c r="AC4512" s="3" t="str">
        <f t="array" ref="AC4512">INDEX($A:$P,MATCH(W4512,$A:$A,0),COLUMN(P$1))</f>
        <v>LC DINING TABLES</v>
      </c>
      <c r="AD4512" s="3" t="s">
        <v>4535</v>
      </c>
      <c r="AE4512" s="3">
        <v>4.0</v>
      </c>
      <c r="AF4512" s="3">
        <f t="array" ref="AF4512">ROUNDDOWN(INDEX($A:$O,MATCH(AD4512,$A:$A,0),COLUMN(O$1))/AE4512,0)</f>
        <v>16</v>
      </c>
      <c r="AG4512" s="3">
        <f t="array" ref="AG4512">ROUNDDOWN(INDEX($A:$J,MATCH(AD4512,$A:$A,0),COLUMN(H$1))/AE4512,0)+AF4512</f>
        <v>16</v>
      </c>
      <c r="AH4512" s="5" t="str">
        <f>IFERROR(__xludf.DUMMYFUNCTION("SINGLE(XLOOKUP(AD4512,A:A,M:M))"),"")</f>
        <v/>
      </c>
      <c r="AI4512" s="3">
        <f t="array" ref="AI4512">ROUNDDOWN(INDEX($A:$N,MATCH(AD4512,$A:$A,0),COLUMN(N$1))/AE4512,0)+AG4512</f>
        <v>16</v>
      </c>
      <c r="AJ4512" s="3" t="str">
        <f t="array" ref="AJ4512">INDEX($A:$P,MATCH(AD4512,$A:$A,0),COLUMN(P$1))</f>
        <v>LC DINING CHAIRS</v>
      </c>
      <c r="AO4512" s="5"/>
      <c r="AV4512" s="5"/>
    </row>
    <row r="4513" ht="15.75" customHeight="1">
      <c r="A4513" s="3" t="s">
        <v>4737</v>
      </c>
      <c r="B4513" s="4" t="s">
        <v>4737</v>
      </c>
      <c r="D4513" s="3" t="s">
        <v>101</v>
      </c>
      <c r="G4513" s="4">
        <v>0.0</v>
      </c>
      <c r="I4513" s="4">
        <v>0.0</v>
      </c>
      <c r="J4513" s="4">
        <v>9.0</v>
      </c>
      <c r="K4513" s="4">
        <v>0.0</v>
      </c>
      <c r="L4513" s="4">
        <v>0.0</v>
      </c>
      <c r="O4513" s="6">
        <f t="shared" si="2"/>
        <v>9</v>
      </c>
      <c r="P4513" s="3" t="s">
        <v>144</v>
      </c>
      <c r="Q4513" s="3" t="str">
        <f t="shared" si="3"/>
        <v>LC DINING TABLES</v>
      </c>
      <c r="R4513" s="3">
        <f t="shared" si="4"/>
        <v>11</v>
      </c>
      <c r="S4513" s="3">
        <f t="shared" si="5"/>
        <v>0</v>
      </c>
      <c r="T4513" s="7">
        <f t="shared" si="6"/>
        <v>9</v>
      </c>
      <c r="U4513" s="8"/>
      <c r="V4513" s="3">
        <f t="shared" si="7"/>
        <v>0</v>
      </c>
      <c r="W4513" s="3" t="s">
        <v>4537</v>
      </c>
      <c r="X4513" s="3">
        <v>1.0</v>
      </c>
      <c r="Y4513" s="3">
        <f t="array" ref="Y4513">ROUNDDOWN(INDEX($A:$O,MATCH(W4513,$A:$A,0),COLUMN(O$1))/X4513,0)</f>
        <v>15</v>
      </c>
      <c r="Z4513" s="3">
        <f t="array" ref="Z4513">ROUNDDOWN(INDEX($A:$J,MATCH(W4513,$A:$A,0),COLUMN(H$1))/X4513,0)+Y4513</f>
        <v>15</v>
      </c>
      <c r="AA4513" s="5" t="str">
        <f>IFERROR(__xludf.DUMMYFUNCTION("SINGLE(XLOOKUP(W4513,A:A,M:M))"),"")</f>
        <v/>
      </c>
      <c r="AB4513" s="3">
        <f t="array" ref="AB4513">ROUNDDOWN(INDEX($A:$N,MATCH(W4513,$A:$A,0),COLUMN(N$1))/X4513,0)+Z4513</f>
        <v>15</v>
      </c>
      <c r="AC4513" s="3" t="str">
        <f t="array" ref="AC4513">INDEX($A:$P,MATCH(W4513,$A:$A,0),COLUMN(P$1))</f>
        <v>LC DINING TABLES</v>
      </c>
      <c r="AD4513" s="3" t="s">
        <v>4533</v>
      </c>
      <c r="AE4513" s="3">
        <v>6.0</v>
      </c>
      <c r="AF4513" s="3">
        <f t="array" ref="AF4513">ROUNDDOWN(INDEX($A:$O,MATCH(AD4513,$A:$A,0),COLUMN(O$1))/AE4513,0)</f>
        <v>11</v>
      </c>
      <c r="AG4513" s="3">
        <f t="array" ref="AG4513">ROUNDDOWN(INDEX($A:$J,MATCH(AD4513,$A:$A,0),COLUMN(H$1))/AE4513,0)+AF4513</f>
        <v>11</v>
      </c>
      <c r="AH4513" s="5" t="str">
        <f>IFERROR(__xludf.DUMMYFUNCTION("SINGLE(XLOOKUP(AD4513,A:A,M:M))"),"")</f>
        <v/>
      </c>
      <c r="AI4513" s="3">
        <f t="array" ref="AI4513">ROUNDDOWN(INDEX($A:$N,MATCH(AD4513,$A:$A,0),COLUMN(N$1))/AE4513,0)+AG4513</f>
        <v>11</v>
      </c>
      <c r="AJ4513" s="3" t="str">
        <f t="array" ref="AJ4513">INDEX($A:$P,MATCH(AD4513,$A:$A,0),COLUMN(P$1))</f>
        <v>LC DINING CHAIRS</v>
      </c>
      <c r="AO4513" s="5"/>
      <c r="AV4513" s="5"/>
    </row>
    <row r="4514" ht="15.75" customHeight="1">
      <c r="A4514" s="3" t="s">
        <v>4738</v>
      </c>
      <c r="B4514" s="4" t="s">
        <v>4738</v>
      </c>
      <c r="D4514" s="3" t="s">
        <v>101</v>
      </c>
      <c r="G4514" s="4">
        <v>0.0</v>
      </c>
      <c r="I4514" s="4">
        <v>0.0</v>
      </c>
      <c r="J4514" s="4">
        <v>9.0</v>
      </c>
      <c r="K4514" s="4">
        <v>0.0</v>
      </c>
      <c r="L4514" s="4">
        <v>0.0</v>
      </c>
      <c r="O4514" s="6">
        <f t="shared" si="2"/>
        <v>9</v>
      </c>
      <c r="P4514" s="3" t="s">
        <v>144</v>
      </c>
      <c r="Q4514" s="3" t="str">
        <f t="shared" si="3"/>
        <v>LC DINING TABLES</v>
      </c>
      <c r="R4514" s="3">
        <f t="shared" si="4"/>
        <v>11</v>
      </c>
      <c r="S4514" s="3">
        <f t="shared" si="5"/>
        <v>0</v>
      </c>
      <c r="T4514" s="7">
        <f t="shared" si="6"/>
        <v>9</v>
      </c>
      <c r="U4514" s="8"/>
      <c r="V4514" s="3">
        <f t="shared" si="7"/>
        <v>0</v>
      </c>
      <c r="W4514" s="3" t="s">
        <v>4537</v>
      </c>
      <c r="X4514" s="3">
        <v>1.0</v>
      </c>
      <c r="Y4514" s="3">
        <f t="array" ref="Y4514">ROUNDDOWN(INDEX($A:$O,MATCH(W4514,$A:$A,0),COLUMN(O$1))/X4514,0)</f>
        <v>15</v>
      </c>
      <c r="Z4514" s="3">
        <f t="array" ref="Z4514">ROUNDDOWN(INDEX($A:$J,MATCH(W4514,$A:$A,0),COLUMN(H$1))/X4514,0)+Y4514</f>
        <v>15</v>
      </c>
      <c r="AA4514" s="5" t="str">
        <f>IFERROR(__xludf.DUMMYFUNCTION("SINGLE(XLOOKUP(W4514,A:A,M:M))"),"")</f>
        <v/>
      </c>
      <c r="AB4514" s="3">
        <f t="array" ref="AB4514">ROUNDDOWN(INDEX($A:$N,MATCH(W4514,$A:$A,0),COLUMN(N$1))/X4514,0)+Z4514</f>
        <v>15</v>
      </c>
      <c r="AC4514" s="3" t="str">
        <f t="array" ref="AC4514">INDEX($A:$P,MATCH(W4514,$A:$A,0),COLUMN(P$1))</f>
        <v>LC DINING TABLES</v>
      </c>
      <c r="AD4514" s="3" t="s">
        <v>4534</v>
      </c>
      <c r="AE4514" s="3">
        <v>6.0</v>
      </c>
      <c r="AF4514" s="3">
        <f t="array" ref="AF4514">ROUNDDOWN(INDEX($A:$O,MATCH(AD4514,$A:$A,0),COLUMN(O$1))/AE4514,0)</f>
        <v>11</v>
      </c>
      <c r="AG4514" s="3">
        <f t="array" ref="AG4514">ROUNDDOWN(INDEX($A:$J,MATCH(AD4514,$A:$A,0),COLUMN(H$1))/AE4514,0)+AF4514</f>
        <v>11</v>
      </c>
      <c r="AH4514" s="5" t="str">
        <f>IFERROR(__xludf.DUMMYFUNCTION("SINGLE(XLOOKUP(AD4514,A:A,M:M))"),"")</f>
        <v/>
      </c>
      <c r="AI4514" s="3">
        <f t="array" ref="AI4514">ROUNDDOWN(INDEX($A:$N,MATCH(AD4514,$A:$A,0),COLUMN(N$1))/AE4514,0)+AG4514</f>
        <v>11</v>
      </c>
      <c r="AJ4514" s="3" t="str">
        <f t="array" ref="AJ4514">INDEX($A:$P,MATCH(AD4514,$A:$A,0),COLUMN(P$1))</f>
        <v>LC DINING CHAIRS</v>
      </c>
      <c r="AO4514" s="5"/>
      <c r="AV4514" s="5"/>
    </row>
    <row r="4515" ht="15.75" customHeight="1">
      <c r="A4515" s="3" t="s">
        <v>4739</v>
      </c>
      <c r="B4515" s="4" t="s">
        <v>4739</v>
      </c>
      <c r="D4515" s="3" t="s">
        <v>101</v>
      </c>
      <c r="G4515" s="4">
        <v>0.0</v>
      </c>
      <c r="I4515" s="4">
        <v>1.0</v>
      </c>
      <c r="J4515" s="4">
        <v>8.0</v>
      </c>
      <c r="K4515" s="4">
        <v>0.0</v>
      </c>
      <c r="L4515" s="4">
        <v>0.0</v>
      </c>
      <c r="O4515" s="6">
        <f t="shared" si="2"/>
        <v>8</v>
      </c>
      <c r="P4515" s="3" t="s">
        <v>144</v>
      </c>
      <c r="Q4515" s="3" t="str">
        <f t="shared" si="3"/>
        <v>LC DINING TABLES</v>
      </c>
      <c r="R4515" s="3">
        <f t="shared" si="4"/>
        <v>11</v>
      </c>
      <c r="S4515" s="3">
        <f t="shared" si="5"/>
        <v>0</v>
      </c>
      <c r="T4515" s="7">
        <f t="shared" si="6"/>
        <v>8</v>
      </c>
      <c r="U4515" s="8"/>
      <c r="V4515" s="3">
        <f t="shared" si="7"/>
        <v>0</v>
      </c>
      <c r="W4515" s="3" t="s">
        <v>4537</v>
      </c>
      <c r="X4515" s="3">
        <v>1.0</v>
      </c>
      <c r="Y4515" s="3">
        <f t="array" ref="Y4515">ROUNDDOWN(INDEX($A:$O,MATCH(W4515,$A:$A,0),COLUMN(O$1))/X4515,0)</f>
        <v>15</v>
      </c>
      <c r="Z4515" s="3">
        <f t="array" ref="Z4515">ROUNDDOWN(INDEX($A:$J,MATCH(W4515,$A:$A,0),COLUMN(H$1))/X4515,0)+Y4515</f>
        <v>15</v>
      </c>
      <c r="AA4515" s="5" t="str">
        <f>IFERROR(__xludf.DUMMYFUNCTION("SINGLE(XLOOKUP(W4515,A:A,M:M))"),"")</f>
        <v/>
      </c>
      <c r="AB4515" s="3">
        <f t="array" ref="AB4515">ROUNDDOWN(INDEX($A:$N,MATCH(W4515,$A:$A,0),COLUMN(N$1))/X4515,0)+Z4515</f>
        <v>15</v>
      </c>
      <c r="AC4515" s="3" t="str">
        <f t="array" ref="AC4515">INDEX($A:$P,MATCH(W4515,$A:$A,0),COLUMN(P$1))</f>
        <v>LC DINING TABLES</v>
      </c>
      <c r="AD4515" s="3" t="s">
        <v>4535</v>
      </c>
      <c r="AE4515" s="3">
        <v>6.0</v>
      </c>
      <c r="AF4515" s="3">
        <f t="array" ref="AF4515">ROUNDDOWN(INDEX($A:$O,MATCH(AD4515,$A:$A,0),COLUMN(O$1))/AE4515,0)</f>
        <v>11</v>
      </c>
      <c r="AG4515" s="3">
        <f t="array" ref="AG4515">ROUNDDOWN(INDEX($A:$J,MATCH(AD4515,$A:$A,0),COLUMN(H$1))/AE4515,0)+AF4515</f>
        <v>11</v>
      </c>
      <c r="AH4515" s="5" t="str">
        <f>IFERROR(__xludf.DUMMYFUNCTION("SINGLE(XLOOKUP(AD4515,A:A,M:M))"),"")</f>
        <v/>
      </c>
      <c r="AI4515" s="3">
        <f t="array" ref="AI4515">ROUNDDOWN(INDEX($A:$N,MATCH(AD4515,$A:$A,0),COLUMN(N$1))/AE4515,0)+AG4515</f>
        <v>11</v>
      </c>
      <c r="AJ4515" s="3" t="str">
        <f t="array" ref="AJ4515">INDEX($A:$P,MATCH(AD4515,$A:$A,0),COLUMN(P$1))</f>
        <v>LC DINING CHAIRS</v>
      </c>
      <c r="AO4515" s="5"/>
      <c r="AV4515" s="5"/>
    </row>
    <row r="4516" ht="15.75" customHeight="1">
      <c r="A4516" s="3" t="s">
        <v>4740</v>
      </c>
      <c r="B4516" s="4" t="s">
        <v>4740</v>
      </c>
      <c r="D4516" s="3" t="s">
        <v>101</v>
      </c>
      <c r="G4516" s="4">
        <v>0.0</v>
      </c>
      <c r="I4516" s="4">
        <v>0.0</v>
      </c>
      <c r="J4516" s="4">
        <v>7.0</v>
      </c>
      <c r="K4516" s="4">
        <v>0.0</v>
      </c>
      <c r="L4516" s="4">
        <v>0.0</v>
      </c>
      <c r="O4516" s="6">
        <f t="shared" si="2"/>
        <v>7</v>
      </c>
      <c r="P4516" s="3" t="s">
        <v>144</v>
      </c>
      <c r="Q4516" s="3" t="str">
        <f t="shared" si="3"/>
        <v>LC DINING TABLES</v>
      </c>
      <c r="R4516" s="3">
        <f t="shared" si="4"/>
        <v>9</v>
      </c>
      <c r="S4516" s="3">
        <f t="shared" si="5"/>
        <v>1</v>
      </c>
      <c r="T4516" s="7">
        <f t="shared" si="6"/>
        <v>7</v>
      </c>
      <c r="U4516" s="8"/>
      <c r="V4516" s="3">
        <f t="shared" si="7"/>
        <v>0</v>
      </c>
      <c r="W4516" s="3" t="s">
        <v>3235</v>
      </c>
      <c r="X4516" s="3">
        <v>1.0</v>
      </c>
      <c r="Y4516" s="3">
        <f t="array" ref="Y4516">ROUNDDOWN(INDEX($A:$O,MATCH(W4516,$A:$A,0),COLUMN(O$1))/X4516,0)</f>
        <v>9</v>
      </c>
      <c r="Z4516" s="3">
        <f t="array" ref="Z4516">ROUNDDOWN(INDEX($A:$J,MATCH(W4516,$A:$A,0),COLUMN(H$1))/X4516,0)+Y4516</f>
        <v>59</v>
      </c>
      <c r="AA4516" s="5">
        <f>IFERROR(__xludf.DUMMYFUNCTION("SINGLE(XLOOKUP(W4516,A:A,M:M))"),45258.0)</f>
        <v>45258</v>
      </c>
      <c r="AB4516" s="3">
        <f t="array" ref="AB4516">ROUNDDOWN(INDEX($A:$N,MATCH(W4516,$A:$A,0),COLUMN(N$1))/X4516,0)+Z4516</f>
        <v>59</v>
      </c>
      <c r="AC4516" s="3" t="str">
        <f t="array" ref="AC4516">INDEX($A:$P,MATCH(W4516,$A:$A,0),COLUMN(P$1))</f>
        <v>LC DINING TABLES</v>
      </c>
      <c r="AD4516" s="3" t="s">
        <v>4532</v>
      </c>
      <c r="AE4516" s="3">
        <v>4.0</v>
      </c>
      <c r="AF4516" s="3">
        <f t="array" ref="AF4516">ROUNDDOWN(INDEX($A:$O,MATCH(AD4516,$A:$A,0),COLUMN(O$1))/AE4516,0)</f>
        <v>10</v>
      </c>
      <c r="AG4516" s="3">
        <f t="array" ref="AG4516">ROUNDDOWN(INDEX($A:$J,MATCH(AD4516,$A:$A,0),COLUMN(H$1))/AE4516,0)+AF4516</f>
        <v>10</v>
      </c>
      <c r="AH4516" s="5" t="str">
        <f>IFERROR(__xludf.DUMMYFUNCTION("SINGLE(XLOOKUP(AD4516,A:A,M:M))"),"")</f>
        <v/>
      </c>
      <c r="AI4516" s="3">
        <f t="array" ref="AI4516">ROUNDDOWN(INDEX($A:$N,MATCH(AD4516,$A:$A,0),COLUMN(N$1))/AE4516,0)+AG4516</f>
        <v>10</v>
      </c>
      <c r="AJ4516" s="3" t="str">
        <f t="array" ref="AJ4516">INDEX($A:$P,MATCH(AD4516,$A:$A,0),COLUMN(P$1))</f>
        <v>LC DINING CHAIRS</v>
      </c>
      <c r="AO4516" s="5"/>
      <c r="AV4516" s="5"/>
    </row>
    <row r="4517" ht="15.75" customHeight="1">
      <c r="A4517" s="3" t="s">
        <v>4741</v>
      </c>
      <c r="B4517" s="4" t="s">
        <v>4741</v>
      </c>
      <c r="D4517" s="3" t="s">
        <v>101</v>
      </c>
      <c r="G4517" s="4">
        <v>0.0</v>
      </c>
      <c r="I4517" s="4">
        <v>0.0</v>
      </c>
      <c r="J4517" s="4">
        <v>0.0</v>
      </c>
      <c r="K4517" s="4">
        <v>0.0</v>
      </c>
      <c r="L4517" s="4">
        <v>0.0</v>
      </c>
      <c r="O4517" s="6">
        <f t="shared" si="2"/>
        <v>0</v>
      </c>
      <c r="P4517" s="3" t="s">
        <v>144</v>
      </c>
      <c r="Q4517" s="3" t="str">
        <f t="shared" si="3"/>
        <v>LC DINING TABLES</v>
      </c>
      <c r="R4517" s="3">
        <f t="shared" si="4"/>
        <v>0</v>
      </c>
      <c r="S4517" s="3">
        <f t="shared" si="5"/>
        <v>16</v>
      </c>
      <c r="T4517" s="7">
        <f t="shared" si="6"/>
        <v>0</v>
      </c>
      <c r="U4517" s="8"/>
      <c r="V4517" s="3">
        <f t="shared" si="7"/>
        <v>0</v>
      </c>
      <c r="W4517" s="3" t="s">
        <v>3236</v>
      </c>
      <c r="X4517" s="3">
        <v>1.0</v>
      </c>
      <c r="Y4517" s="3">
        <f t="array" ref="Y4517">ROUNDDOWN(INDEX($A:$O,MATCH(W4517,$A:$A,0),COLUMN(O$1))/X4517,0)</f>
        <v>0</v>
      </c>
      <c r="Z4517" s="3">
        <f t="array" ref="Z4517">ROUNDDOWN(INDEX($A:$J,MATCH(W4517,$A:$A,0),COLUMN(H$1))/X4517,0)+Y4517</f>
        <v>20</v>
      </c>
      <c r="AA4517" s="5">
        <f>IFERROR(__xludf.DUMMYFUNCTION("SINGLE(XLOOKUP(W4517,A:A,M:M))"),45241.0)</f>
        <v>45241</v>
      </c>
      <c r="AB4517" s="3">
        <f t="array" ref="AB4517">ROUNDDOWN(INDEX($A:$N,MATCH(W4517,$A:$A,0),COLUMN(N$1))/X4517,0)+Z4517</f>
        <v>20</v>
      </c>
      <c r="AC4517" s="3" t="str">
        <f t="array" ref="AC4517">INDEX($A:$P,MATCH(W4517,$A:$A,0),COLUMN(P$1))</f>
        <v>LC DINING TABLES</v>
      </c>
      <c r="AD4517" s="3" t="s">
        <v>4533</v>
      </c>
      <c r="AE4517" s="3">
        <v>4.0</v>
      </c>
      <c r="AF4517" s="3">
        <f t="array" ref="AF4517">ROUNDDOWN(INDEX($A:$O,MATCH(AD4517,$A:$A,0),COLUMN(O$1))/AE4517,0)</f>
        <v>16</v>
      </c>
      <c r="AG4517" s="3">
        <f t="array" ref="AG4517">ROUNDDOWN(INDEX($A:$J,MATCH(AD4517,$A:$A,0),COLUMN(H$1))/AE4517,0)+AF4517</f>
        <v>16</v>
      </c>
      <c r="AH4517" s="5" t="str">
        <f>IFERROR(__xludf.DUMMYFUNCTION("SINGLE(XLOOKUP(AD4517,A:A,M:M))"),"")</f>
        <v/>
      </c>
      <c r="AI4517" s="3">
        <f t="array" ref="AI4517">ROUNDDOWN(INDEX($A:$N,MATCH(AD4517,$A:$A,0),COLUMN(N$1))/AE4517,0)+AG4517</f>
        <v>16</v>
      </c>
      <c r="AJ4517" s="3" t="str">
        <f t="array" ref="AJ4517">INDEX($A:$P,MATCH(AD4517,$A:$A,0),COLUMN(P$1))</f>
        <v>LC DINING CHAIRS</v>
      </c>
      <c r="AO4517" s="5"/>
      <c r="AV4517" s="5"/>
    </row>
    <row r="4518" ht="15.75" customHeight="1">
      <c r="A4518" s="3" t="s">
        <v>4742</v>
      </c>
      <c r="B4518" s="4" t="s">
        <v>4742</v>
      </c>
      <c r="D4518" s="3" t="s">
        <v>101</v>
      </c>
      <c r="G4518" s="4">
        <v>0.0</v>
      </c>
      <c r="I4518" s="4">
        <v>0.0</v>
      </c>
      <c r="J4518" s="4">
        <v>0.0</v>
      </c>
      <c r="K4518" s="4">
        <v>0.0</v>
      </c>
      <c r="L4518" s="4">
        <v>0.0</v>
      </c>
      <c r="O4518" s="6">
        <f t="shared" si="2"/>
        <v>0</v>
      </c>
      <c r="P4518" s="3" t="s">
        <v>144</v>
      </c>
      <c r="Q4518" s="3" t="str">
        <f t="shared" si="3"/>
        <v>LC DINING TABLES</v>
      </c>
      <c r="R4518" s="3">
        <f t="shared" si="4"/>
        <v>0</v>
      </c>
      <c r="S4518" s="3">
        <f t="shared" si="5"/>
        <v>16</v>
      </c>
      <c r="T4518" s="7">
        <f t="shared" si="6"/>
        <v>0</v>
      </c>
      <c r="U4518" s="8"/>
      <c r="V4518" s="3">
        <f t="shared" si="7"/>
        <v>0</v>
      </c>
      <c r="W4518" s="3" t="s">
        <v>3236</v>
      </c>
      <c r="X4518" s="3">
        <v>1.0</v>
      </c>
      <c r="Y4518" s="3">
        <f t="array" ref="Y4518">ROUNDDOWN(INDEX($A:$O,MATCH(W4518,$A:$A,0),COLUMN(O$1))/X4518,0)</f>
        <v>0</v>
      </c>
      <c r="Z4518" s="3">
        <f t="array" ref="Z4518">ROUNDDOWN(INDEX($A:$J,MATCH(W4518,$A:$A,0),COLUMN(H$1))/X4518,0)+Y4518</f>
        <v>20</v>
      </c>
      <c r="AA4518" s="5">
        <f>IFERROR(__xludf.DUMMYFUNCTION("SINGLE(XLOOKUP(W4518,A:A,M:M))"),45241.0)</f>
        <v>45241</v>
      </c>
      <c r="AB4518" s="3">
        <f t="array" ref="AB4518">ROUNDDOWN(INDEX($A:$N,MATCH(W4518,$A:$A,0),COLUMN(N$1))/X4518,0)+Z4518</f>
        <v>20</v>
      </c>
      <c r="AC4518" s="3" t="str">
        <f t="array" ref="AC4518">INDEX($A:$P,MATCH(W4518,$A:$A,0),COLUMN(P$1))</f>
        <v>LC DINING TABLES</v>
      </c>
      <c r="AD4518" s="3" t="s">
        <v>4534</v>
      </c>
      <c r="AE4518" s="3">
        <v>4.0</v>
      </c>
      <c r="AF4518" s="3">
        <f t="array" ref="AF4518">ROUNDDOWN(INDEX($A:$O,MATCH(AD4518,$A:$A,0),COLUMN(O$1))/AE4518,0)</f>
        <v>16</v>
      </c>
      <c r="AG4518" s="3">
        <f t="array" ref="AG4518">ROUNDDOWN(INDEX($A:$J,MATCH(AD4518,$A:$A,0),COLUMN(H$1))/AE4518,0)+AF4518</f>
        <v>16</v>
      </c>
      <c r="AH4518" s="5" t="str">
        <f>IFERROR(__xludf.DUMMYFUNCTION("SINGLE(XLOOKUP(AD4518,A:A,M:M))"),"")</f>
        <v/>
      </c>
      <c r="AI4518" s="3">
        <f t="array" ref="AI4518">ROUNDDOWN(INDEX($A:$N,MATCH(AD4518,$A:$A,0),COLUMN(N$1))/AE4518,0)+AG4518</f>
        <v>16</v>
      </c>
      <c r="AJ4518" s="3" t="str">
        <f t="array" ref="AJ4518">INDEX($A:$P,MATCH(AD4518,$A:$A,0),COLUMN(P$1))</f>
        <v>LC DINING CHAIRS</v>
      </c>
      <c r="AO4518" s="5"/>
      <c r="AV4518" s="5"/>
    </row>
    <row r="4519" ht="15.75" customHeight="1">
      <c r="A4519" s="3" t="s">
        <v>4743</v>
      </c>
      <c r="B4519" s="4" t="s">
        <v>4743</v>
      </c>
      <c r="D4519" s="3" t="s">
        <v>101</v>
      </c>
      <c r="G4519" s="4">
        <v>0.0</v>
      </c>
      <c r="I4519" s="4">
        <v>0.0</v>
      </c>
      <c r="J4519" s="4">
        <v>0.0</v>
      </c>
      <c r="K4519" s="4">
        <v>0.0</v>
      </c>
      <c r="L4519" s="4">
        <v>0.0</v>
      </c>
      <c r="O4519" s="6">
        <f t="shared" si="2"/>
        <v>0</v>
      </c>
      <c r="P4519" s="3" t="s">
        <v>144</v>
      </c>
      <c r="Q4519" s="3" t="str">
        <f t="shared" si="3"/>
        <v>LC DINING TABLES</v>
      </c>
      <c r="R4519" s="3">
        <f t="shared" si="4"/>
        <v>0</v>
      </c>
      <c r="S4519" s="3">
        <f t="shared" si="5"/>
        <v>16</v>
      </c>
      <c r="T4519" s="7">
        <f t="shared" si="6"/>
        <v>0</v>
      </c>
      <c r="U4519" s="8"/>
      <c r="V4519" s="3">
        <f t="shared" si="7"/>
        <v>0</v>
      </c>
      <c r="W4519" s="3" t="s">
        <v>3236</v>
      </c>
      <c r="X4519" s="3">
        <v>1.0</v>
      </c>
      <c r="Y4519" s="3">
        <f t="array" ref="Y4519">ROUNDDOWN(INDEX($A:$O,MATCH(W4519,$A:$A,0),COLUMN(O$1))/X4519,0)</f>
        <v>0</v>
      </c>
      <c r="Z4519" s="3">
        <f t="array" ref="Z4519">ROUNDDOWN(INDEX($A:$J,MATCH(W4519,$A:$A,0),COLUMN(H$1))/X4519,0)+Y4519</f>
        <v>20</v>
      </c>
      <c r="AA4519" s="5">
        <f>IFERROR(__xludf.DUMMYFUNCTION("SINGLE(XLOOKUP(W4519,A:A,M:M))"),45241.0)</f>
        <v>45241</v>
      </c>
      <c r="AB4519" s="3">
        <f t="array" ref="AB4519">ROUNDDOWN(INDEX($A:$N,MATCH(W4519,$A:$A,0),COLUMN(N$1))/X4519,0)+Z4519</f>
        <v>20</v>
      </c>
      <c r="AC4519" s="3" t="str">
        <f t="array" ref="AC4519">INDEX($A:$P,MATCH(W4519,$A:$A,0),COLUMN(P$1))</f>
        <v>LC DINING TABLES</v>
      </c>
      <c r="AD4519" s="3" t="s">
        <v>4535</v>
      </c>
      <c r="AE4519" s="3">
        <v>4.0</v>
      </c>
      <c r="AF4519" s="3">
        <f t="array" ref="AF4519">ROUNDDOWN(INDEX($A:$O,MATCH(AD4519,$A:$A,0),COLUMN(O$1))/AE4519,0)</f>
        <v>16</v>
      </c>
      <c r="AG4519" s="3">
        <f t="array" ref="AG4519">ROUNDDOWN(INDEX($A:$J,MATCH(AD4519,$A:$A,0),COLUMN(H$1))/AE4519,0)+AF4519</f>
        <v>16</v>
      </c>
      <c r="AH4519" s="5" t="str">
        <f>IFERROR(__xludf.DUMMYFUNCTION("SINGLE(XLOOKUP(AD4519,A:A,M:M))"),"")</f>
        <v/>
      </c>
      <c r="AI4519" s="3">
        <f t="array" ref="AI4519">ROUNDDOWN(INDEX($A:$N,MATCH(AD4519,$A:$A,0),COLUMN(N$1))/AE4519,0)+AG4519</f>
        <v>16</v>
      </c>
      <c r="AJ4519" s="3" t="str">
        <f t="array" ref="AJ4519">INDEX($A:$P,MATCH(AD4519,$A:$A,0),COLUMN(P$1))</f>
        <v>LC DINING CHAIRS</v>
      </c>
      <c r="AO4519" s="5"/>
      <c r="AV4519" s="5"/>
    </row>
    <row r="4520" ht="15.75" customHeight="1">
      <c r="A4520" s="3" t="s">
        <v>4744</v>
      </c>
      <c r="B4520" s="4" t="s">
        <v>4744</v>
      </c>
      <c r="D4520" s="3" t="s">
        <v>101</v>
      </c>
      <c r="G4520" s="4">
        <v>0.0</v>
      </c>
      <c r="I4520" s="4">
        <v>0.0</v>
      </c>
      <c r="J4520" s="4">
        <v>9.0</v>
      </c>
      <c r="K4520" s="4">
        <v>0.0</v>
      </c>
      <c r="L4520" s="4">
        <v>0.0</v>
      </c>
      <c r="O4520" s="6">
        <f t="shared" si="2"/>
        <v>9</v>
      </c>
      <c r="P4520" s="3" t="s">
        <v>144</v>
      </c>
      <c r="Q4520" s="3" t="str">
        <f t="shared" si="3"/>
        <v>LC DINING TABLES</v>
      </c>
      <c r="R4520" s="3">
        <f t="shared" si="4"/>
        <v>21</v>
      </c>
      <c r="S4520" s="3">
        <f t="shared" si="5"/>
        <v>0</v>
      </c>
      <c r="T4520" s="7">
        <f t="shared" si="6"/>
        <v>9</v>
      </c>
      <c r="U4520" s="8"/>
      <c r="V4520" s="3">
        <f t="shared" si="7"/>
        <v>0</v>
      </c>
      <c r="W4520" s="3" t="s">
        <v>1569</v>
      </c>
      <c r="X4520" s="3">
        <v>1.0</v>
      </c>
      <c r="Y4520" s="3">
        <f t="array" ref="Y4520">ROUNDDOWN(INDEX($A:$O,MATCH(W4520,$A:$A,0),COLUMN(O$1))/X4520,0)</f>
        <v>21</v>
      </c>
      <c r="Z4520" s="3">
        <f t="array" ref="Z4520">ROUNDDOWN(INDEX($A:$J,MATCH(W4520,$A:$A,0),COLUMN(H$1))/X4520,0)+Y4520</f>
        <v>21</v>
      </c>
      <c r="AA4520" s="5" t="str">
        <f>IFERROR(__xludf.DUMMYFUNCTION("SINGLE(XLOOKUP(W4520,A:A,M:M))"),"")</f>
        <v/>
      </c>
      <c r="AB4520" s="3">
        <f t="array" ref="AB4520">ROUNDDOWN(INDEX($A:$N,MATCH(W4520,$A:$A,0),COLUMN(N$1))/X4520,0)+Z4520</f>
        <v>21</v>
      </c>
      <c r="AC4520" s="3" t="str">
        <f t="array" ref="AC4520">INDEX($A:$P,MATCH(W4520,$A:$A,0),COLUMN(P$1))</f>
        <v>LC DINING TABLES</v>
      </c>
      <c r="AD4520" s="3" t="s">
        <v>2564</v>
      </c>
      <c r="AE4520" s="3">
        <v>4.0</v>
      </c>
      <c r="AF4520" s="3">
        <f t="array" ref="AF4520">ROUNDDOWN(INDEX($A:$O,MATCH(AD4520,$A:$A,0),COLUMN(O$1))/AE4520,0)</f>
        <v>21</v>
      </c>
      <c r="AG4520" s="3">
        <f t="array" ref="AG4520">ROUNDDOWN(INDEX($A:$J,MATCH(AD4520,$A:$A,0),COLUMN(H$1))/AE4520,0)+AF4520</f>
        <v>21</v>
      </c>
      <c r="AH4520" s="5" t="str">
        <f>IFERROR(__xludf.DUMMYFUNCTION("SINGLE(XLOOKUP(AD4520,A:A,M:M))"),"")</f>
        <v/>
      </c>
      <c r="AI4520" s="3">
        <f t="array" ref="AI4520">ROUNDDOWN(INDEX($A:$N,MATCH(AD4520,$A:$A,0),COLUMN(N$1))/AE4520,0)+AG4520</f>
        <v>21</v>
      </c>
      <c r="AJ4520" s="3" t="str">
        <f t="array" ref="AJ4520">INDEX($A:$P,MATCH(AD4520,$A:$A,0),COLUMN(P$1))</f>
        <v>LC DINING CHAIRS</v>
      </c>
      <c r="AO4520" s="5"/>
      <c r="AV4520" s="5"/>
    </row>
    <row r="4521" ht="15.75" customHeight="1">
      <c r="A4521" s="3" t="s">
        <v>4745</v>
      </c>
      <c r="B4521" s="4" t="str">
        <f t="shared" ref="B4521:B7021" si="186">A4521</f>
        <v>ATAB08080001</v>
      </c>
      <c r="D4521" s="3">
        <v>0.0</v>
      </c>
      <c r="G4521" s="4">
        <v>0.0</v>
      </c>
      <c r="I4521" s="4"/>
      <c r="J4521" s="4"/>
      <c r="K4521" s="4"/>
      <c r="L4521" s="4"/>
      <c r="O4521" s="6">
        <f t="shared" si="2"/>
        <v>0</v>
      </c>
      <c r="P4521" s="3" t="s">
        <v>4746</v>
      </c>
      <c r="Q4521" s="3" t="str">
        <f t="shared" si="3"/>
        <v>LC CANVAS</v>
      </c>
      <c r="R4521" s="3">
        <f t="shared" si="4"/>
        <v>0</v>
      </c>
      <c r="S4521" s="3" t="str">
        <f t="shared" si="5"/>
        <v/>
      </c>
      <c r="T4521" s="7">
        <f t="shared" si="6"/>
        <v>0</v>
      </c>
      <c r="U4521" s="8" t="str">
        <f t="array" ref="U4521">IF(W4521&lt;&gt;0,MAX(IFERROR(INDEX(A:S,MATCH(W4521,A:A,0),COLUMN(M$2)),0),IFERROR(INDEX(A:S,MATCH(AD4521,A:A,0),COLUMN(M$2)),0),IFERROR(INDEX(A:S,MATCH(AK4521,A:A,0),COLUMN(M$2)),0),IFERROR(INDEX(A:S,MATCH(AR4521,A:A,0),COLUMN(M$2)),0)),M4521)</f>
        <v/>
      </c>
      <c r="V4521" s="3" t="str">
        <f t="shared" si="7"/>
        <v/>
      </c>
    </row>
    <row r="4522" ht="15.75" customHeight="1">
      <c r="A4522" s="3" t="s">
        <v>4747</v>
      </c>
      <c r="B4522" s="4" t="str">
        <f t="shared" si="186"/>
        <v>ATAB12120001</v>
      </c>
      <c r="D4522" s="3">
        <v>0.0</v>
      </c>
      <c r="G4522" s="4">
        <v>0.0</v>
      </c>
      <c r="I4522" s="4"/>
      <c r="J4522" s="4"/>
      <c r="K4522" s="4"/>
      <c r="L4522" s="4"/>
      <c r="O4522" s="6">
        <f t="shared" si="2"/>
        <v>0</v>
      </c>
      <c r="P4522" s="3" t="s">
        <v>4746</v>
      </c>
      <c r="Q4522" s="3" t="str">
        <f t="shared" si="3"/>
        <v>LC CANVAS</v>
      </c>
      <c r="R4522" s="3">
        <f t="shared" si="4"/>
        <v>0</v>
      </c>
      <c r="S4522" s="3" t="str">
        <f t="shared" si="5"/>
        <v/>
      </c>
      <c r="T4522" s="7">
        <f t="shared" si="6"/>
        <v>0</v>
      </c>
      <c r="U4522" s="8" t="str">
        <f t="array" ref="U4522">IF(W4522&lt;&gt;0,MAX(IFERROR(INDEX(A:S,MATCH(W4522,A:A,0),COLUMN(M$2)),0),IFERROR(INDEX(A:S,MATCH(AD4522,A:A,0),COLUMN(M$2)),0),IFERROR(INDEX(A:S,MATCH(AK4522,A:A,0),COLUMN(M$2)),0),IFERROR(INDEX(A:S,MATCH(AR4522,A:A,0),COLUMN(M$2)),0)),M4522)</f>
        <v/>
      </c>
      <c r="V4522" s="3" t="str">
        <f t="shared" si="7"/>
        <v/>
      </c>
    </row>
    <row r="4523" ht="15.75" customHeight="1">
      <c r="A4523" s="3" t="s">
        <v>4748</v>
      </c>
      <c r="B4523" s="4" t="str">
        <f t="shared" si="186"/>
        <v>ATAB16160001</v>
      </c>
      <c r="D4523" s="3">
        <v>0.0</v>
      </c>
      <c r="G4523" s="4">
        <v>0.0</v>
      </c>
      <c r="I4523" s="4"/>
      <c r="J4523" s="4"/>
      <c r="K4523" s="4"/>
      <c r="L4523" s="4"/>
      <c r="O4523" s="6">
        <f t="shared" si="2"/>
        <v>0</v>
      </c>
      <c r="P4523" s="3" t="s">
        <v>4746</v>
      </c>
      <c r="Q4523" s="3" t="str">
        <f t="shared" si="3"/>
        <v>LC CANVAS</v>
      </c>
      <c r="R4523" s="3">
        <f t="shared" si="4"/>
        <v>0</v>
      </c>
      <c r="S4523" s="3" t="str">
        <f t="shared" si="5"/>
        <v/>
      </c>
      <c r="T4523" s="7">
        <f t="shared" si="6"/>
        <v>0</v>
      </c>
      <c r="U4523" s="8" t="str">
        <f t="array" ref="U4523">IF(W4523&lt;&gt;0,MAX(IFERROR(INDEX(A:S,MATCH(W4523,A:A,0),COLUMN(M$2)),0),IFERROR(INDEX(A:S,MATCH(AD4523,A:A,0),COLUMN(M$2)),0),IFERROR(INDEX(A:S,MATCH(AK4523,A:A,0),COLUMN(M$2)),0),IFERROR(INDEX(A:S,MATCH(AR4523,A:A,0),COLUMN(M$2)),0)),M4523)</f>
        <v/>
      </c>
      <c r="V4523" s="3" t="str">
        <f t="shared" si="7"/>
        <v/>
      </c>
    </row>
    <row r="4524" ht="15.75" customHeight="1">
      <c r="A4524" s="3" t="s">
        <v>4749</v>
      </c>
      <c r="B4524" s="4" t="str">
        <f t="shared" si="186"/>
        <v>ATAB20200001</v>
      </c>
      <c r="D4524" s="3">
        <v>0.0</v>
      </c>
      <c r="G4524" s="4">
        <v>0.0</v>
      </c>
      <c r="I4524" s="4"/>
      <c r="J4524" s="4"/>
      <c r="K4524" s="4"/>
      <c r="L4524" s="4"/>
      <c r="O4524" s="6">
        <f t="shared" si="2"/>
        <v>0</v>
      </c>
      <c r="P4524" s="3" t="s">
        <v>4746</v>
      </c>
      <c r="Q4524" s="3" t="str">
        <f t="shared" si="3"/>
        <v>LC CANVAS</v>
      </c>
      <c r="R4524" s="3">
        <f t="shared" si="4"/>
        <v>0</v>
      </c>
      <c r="S4524" s="3" t="str">
        <f t="shared" si="5"/>
        <v/>
      </c>
      <c r="T4524" s="7">
        <f t="shared" si="6"/>
        <v>0</v>
      </c>
      <c r="U4524" s="8" t="str">
        <f t="array" ref="U4524">IF(W4524&lt;&gt;0,MAX(IFERROR(INDEX(A:S,MATCH(W4524,A:A,0),COLUMN(M$2)),0),IFERROR(INDEX(A:S,MATCH(AD4524,A:A,0),COLUMN(M$2)),0),IFERROR(INDEX(A:S,MATCH(AK4524,A:A,0),COLUMN(M$2)),0),IFERROR(INDEX(A:S,MATCH(AR4524,A:A,0),COLUMN(M$2)),0)),M4524)</f>
        <v/>
      </c>
      <c r="V4524" s="3" t="str">
        <f t="shared" si="7"/>
        <v/>
      </c>
    </row>
    <row r="4525" ht="15.75" customHeight="1">
      <c r="A4525" s="3" t="s">
        <v>4750</v>
      </c>
      <c r="B4525" s="4" t="str">
        <f t="shared" si="186"/>
        <v>ATAB24240001</v>
      </c>
      <c r="D4525" s="3">
        <v>0.0</v>
      </c>
      <c r="G4525" s="4">
        <v>0.0</v>
      </c>
      <c r="I4525" s="4"/>
      <c r="J4525" s="4"/>
      <c r="K4525" s="4"/>
      <c r="L4525" s="4"/>
      <c r="O4525" s="6">
        <f t="shared" si="2"/>
        <v>0</v>
      </c>
      <c r="P4525" s="3" t="s">
        <v>4746</v>
      </c>
      <c r="Q4525" s="3" t="str">
        <f t="shared" si="3"/>
        <v>LC CANVAS</v>
      </c>
      <c r="R4525" s="3">
        <f t="shared" si="4"/>
        <v>0</v>
      </c>
      <c r="S4525" s="3" t="str">
        <f t="shared" si="5"/>
        <v/>
      </c>
      <c r="T4525" s="7">
        <f t="shared" si="6"/>
        <v>0</v>
      </c>
      <c r="U4525" s="8" t="str">
        <f t="array" ref="U4525">IF(W4525&lt;&gt;0,MAX(IFERROR(INDEX(A:S,MATCH(W4525,A:A,0),COLUMN(M$2)),0),IFERROR(INDEX(A:S,MATCH(AD4525,A:A,0),COLUMN(M$2)),0),IFERROR(INDEX(A:S,MATCH(AK4525,A:A,0),COLUMN(M$2)),0),IFERROR(INDEX(A:S,MATCH(AR4525,A:A,0),COLUMN(M$2)),0)),M4525)</f>
        <v/>
      </c>
      <c r="V4525" s="3" t="str">
        <f t="shared" si="7"/>
        <v/>
      </c>
    </row>
    <row r="4526" ht="15.75" customHeight="1">
      <c r="A4526" s="3" t="s">
        <v>4751</v>
      </c>
      <c r="B4526" s="4" t="str">
        <f t="shared" si="186"/>
        <v>ATAB36360001</v>
      </c>
      <c r="D4526" s="3">
        <v>0.0</v>
      </c>
      <c r="G4526" s="4">
        <v>0.0</v>
      </c>
      <c r="I4526" s="4"/>
      <c r="J4526" s="4"/>
      <c r="K4526" s="4"/>
      <c r="L4526" s="4"/>
      <c r="O4526" s="6">
        <f t="shared" si="2"/>
        <v>0</v>
      </c>
      <c r="P4526" s="3" t="s">
        <v>4746</v>
      </c>
      <c r="Q4526" s="3" t="str">
        <f t="shared" si="3"/>
        <v>LC CANVAS</v>
      </c>
      <c r="R4526" s="3">
        <f t="shared" si="4"/>
        <v>0</v>
      </c>
      <c r="S4526" s="3" t="str">
        <f t="shared" si="5"/>
        <v/>
      </c>
      <c r="T4526" s="7">
        <f t="shared" si="6"/>
        <v>0</v>
      </c>
      <c r="U4526" s="8" t="str">
        <f t="array" ref="U4526">IF(W4526&lt;&gt;0,MAX(IFERROR(INDEX(A:S,MATCH(W4526,A:A,0),COLUMN(M$2)),0),IFERROR(INDEX(A:S,MATCH(AD4526,A:A,0),COLUMN(M$2)),0),IFERROR(INDEX(A:S,MATCH(AK4526,A:A,0),COLUMN(M$2)),0),IFERROR(INDEX(A:S,MATCH(AR4526,A:A,0),COLUMN(M$2)),0)),M4526)</f>
        <v/>
      </c>
      <c r="V4526" s="3" t="str">
        <f t="shared" si="7"/>
        <v/>
      </c>
    </row>
    <row r="4527" ht="15.75" customHeight="1">
      <c r="A4527" s="3" t="s">
        <v>4752</v>
      </c>
      <c r="B4527" s="4" t="str">
        <f t="shared" si="186"/>
        <v>ATAB48480001</v>
      </c>
      <c r="D4527" s="3">
        <v>0.0</v>
      </c>
      <c r="G4527" s="4">
        <v>0.0</v>
      </c>
      <c r="I4527" s="4"/>
      <c r="J4527" s="4"/>
      <c r="K4527" s="4"/>
      <c r="L4527" s="4"/>
      <c r="O4527" s="6">
        <f t="shared" si="2"/>
        <v>0</v>
      </c>
      <c r="P4527" s="3" t="s">
        <v>4746</v>
      </c>
      <c r="Q4527" s="3" t="str">
        <f t="shared" si="3"/>
        <v>LC CANVAS</v>
      </c>
      <c r="R4527" s="3">
        <f t="shared" si="4"/>
        <v>0</v>
      </c>
      <c r="S4527" s="3" t="str">
        <f t="shared" si="5"/>
        <v/>
      </c>
      <c r="T4527" s="7">
        <f t="shared" si="6"/>
        <v>0</v>
      </c>
      <c r="U4527" s="8" t="str">
        <f t="array" ref="U4527">IF(W4527&lt;&gt;0,MAX(IFERROR(INDEX(A:S,MATCH(W4527,A:A,0),COLUMN(M$2)),0),IFERROR(INDEX(A:S,MATCH(AD4527,A:A,0),COLUMN(M$2)),0),IFERROR(INDEX(A:S,MATCH(AK4527,A:A,0),COLUMN(M$2)),0),IFERROR(INDEX(A:S,MATCH(AR4527,A:A,0),COLUMN(M$2)),0)),M4527)</f>
        <v/>
      </c>
      <c r="V4527" s="3" t="str">
        <f t="shared" si="7"/>
        <v/>
      </c>
    </row>
    <row r="4528" ht="15.75" customHeight="1">
      <c r="A4528" s="3" t="s">
        <v>4753</v>
      </c>
      <c r="B4528" s="4" t="str">
        <f t="shared" si="186"/>
        <v>ATAB08080002</v>
      </c>
      <c r="D4528" s="3">
        <v>0.0</v>
      </c>
      <c r="G4528" s="4">
        <v>0.0</v>
      </c>
      <c r="I4528" s="4"/>
      <c r="J4528" s="4"/>
      <c r="K4528" s="4"/>
      <c r="L4528" s="4"/>
      <c r="O4528" s="6">
        <f t="shared" si="2"/>
        <v>0</v>
      </c>
      <c r="P4528" s="3" t="s">
        <v>4746</v>
      </c>
      <c r="Q4528" s="3" t="str">
        <f t="shared" si="3"/>
        <v>LC CANVAS</v>
      </c>
      <c r="R4528" s="3">
        <f t="shared" si="4"/>
        <v>0</v>
      </c>
      <c r="S4528" s="3" t="str">
        <f t="shared" si="5"/>
        <v/>
      </c>
      <c r="T4528" s="7">
        <f t="shared" si="6"/>
        <v>0</v>
      </c>
      <c r="U4528" s="8" t="str">
        <f t="array" ref="U4528">IF(W4528&lt;&gt;0,MAX(IFERROR(INDEX(A:S,MATCH(W4528,A:A,0),COLUMN(M$2)),0),IFERROR(INDEX(A:S,MATCH(AD4528,A:A,0),COLUMN(M$2)),0),IFERROR(INDEX(A:S,MATCH(AK4528,A:A,0),COLUMN(M$2)),0),IFERROR(INDEX(A:S,MATCH(AR4528,A:A,0),COLUMN(M$2)),0)),M4528)</f>
        <v/>
      </c>
      <c r="V4528" s="3" t="str">
        <f t="shared" si="7"/>
        <v/>
      </c>
    </row>
    <row r="4529" ht="15.75" customHeight="1">
      <c r="A4529" s="3" t="s">
        <v>4754</v>
      </c>
      <c r="B4529" s="4" t="str">
        <f t="shared" si="186"/>
        <v>ATAB12120002</v>
      </c>
      <c r="D4529" s="3">
        <v>0.0</v>
      </c>
      <c r="G4529" s="4">
        <v>0.0</v>
      </c>
      <c r="I4529" s="4"/>
      <c r="J4529" s="4"/>
      <c r="K4529" s="4"/>
      <c r="L4529" s="4"/>
      <c r="O4529" s="6">
        <f t="shared" si="2"/>
        <v>0</v>
      </c>
      <c r="P4529" s="3" t="s">
        <v>4746</v>
      </c>
      <c r="Q4529" s="3" t="str">
        <f t="shared" si="3"/>
        <v>LC CANVAS</v>
      </c>
      <c r="R4529" s="3">
        <f t="shared" si="4"/>
        <v>0</v>
      </c>
      <c r="S4529" s="3" t="str">
        <f t="shared" si="5"/>
        <v/>
      </c>
      <c r="T4529" s="7">
        <f t="shared" si="6"/>
        <v>0</v>
      </c>
      <c r="U4529" s="8" t="str">
        <f t="array" ref="U4529">IF(W4529&lt;&gt;0,MAX(IFERROR(INDEX(A:S,MATCH(W4529,A:A,0),COLUMN(M$2)),0),IFERROR(INDEX(A:S,MATCH(AD4529,A:A,0),COLUMN(M$2)),0),IFERROR(INDEX(A:S,MATCH(AK4529,A:A,0),COLUMN(M$2)),0),IFERROR(INDEX(A:S,MATCH(AR4529,A:A,0),COLUMN(M$2)),0)),M4529)</f>
        <v/>
      </c>
      <c r="V4529" s="3" t="str">
        <f t="shared" si="7"/>
        <v/>
      </c>
    </row>
    <row r="4530" ht="15.75" customHeight="1">
      <c r="A4530" s="3" t="s">
        <v>4755</v>
      </c>
      <c r="B4530" s="4" t="str">
        <f t="shared" si="186"/>
        <v>ATAB16160002</v>
      </c>
      <c r="D4530" s="3">
        <v>0.0</v>
      </c>
      <c r="G4530" s="4">
        <v>0.0</v>
      </c>
      <c r="I4530" s="4"/>
      <c r="J4530" s="4"/>
      <c r="K4530" s="4"/>
      <c r="L4530" s="4"/>
      <c r="O4530" s="6">
        <f t="shared" si="2"/>
        <v>0</v>
      </c>
      <c r="P4530" s="3" t="s">
        <v>4746</v>
      </c>
      <c r="Q4530" s="3" t="str">
        <f t="shared" si="3"/>
        <v>LC CANVAS</v>
      </c>
      <c r="R4530" s="3">
        <f t="shared" si="4"/>
        <v>0</v>
      </c>
      <c r="S4530" s="3" t="str">
        <f t="shared" si="5"/>
        <v/>
      </c>
      <c r="T4530" s="7">
        <f t="shared" si="6"/>
        <v>0</v>
      </c>
      <c r="U4530" s="8" t="str">
        <f t="array" ref="U4530">IF(W4530&lt;&gt;0,MAX(IFERROR(INDEX(A:S,MATCH(W4530,A:A,0),COLUMN(M$2)),0),IFERROR(INDEX(A:S,MATCH(AD4530,A:A,0),COLUMN(M$2)),0),IFERROR(INDEX(A:S,MATCH(AK4530,A:A,0),COLUMN(M$2)),0),IFERROR(INDEX(A:S,MATCH(AR4530,A:A,0),COLUMN(M$2)),0)),M4530)</f>
        <v/>
      </c>
      <c r="V4530" s="3" t="str">
        <f t="shared" si="7"/>
        <v/>
      </c>
    </row>
    <row r="4531" ht="15.75" customHeight="1">
      <c r="A4531" s="3" t="s">
        <v>4756</v>
      </c>
      <c r="B4531" s="4" t="str">
        <f t="shared" si="186"/>
        <v>ATAB20200002</v>
      </c>
      <c r="D4531" s="3">
        <v>0.0</v>
      </c>
      <c r="G4531" s="4">
        <v>0.0</v>
      </c>
      <c r="I4531" s="4"/>
      <c r="J4531" s="4"/>
      <c r="K4531" s="4"/>
      <c r="L4531" s="4"/>
      <c r="O4531" s="6">
        <f t="shared" si="2"/>
        <v>0</v>
      </c>
      <c r="P4531" s="3" t="s">
        <v>4746</v>
      </c>
      <c r="Q4531" s="3" t="str">
        <f t="shared" si="3"/>
        <v>LC CANVAS</v>
      </c>
      <c r="R4531" s="3">
        <f t="shared" si="4"/>
        <v>0</v>
      </c>
      <c r="S4531" s="3" t="str">
        <f t="shared" si="5"/>
        <v/>
      </c>
      <c r="T4531" s="7">
        <f t="shared" si="6"/>
        <v>0</v>
      </c>
      <c r="U4531" s="8" t="str">
        <f t="array" ref="U4531">IF(W4531&lt;&gt;0,MAX(IFERROR(INDEX(A:S,MATCH(W4531,A:A,0),COLUMN(M$2)),0),IFERROR(INDEX(A:S,MATCH(AD4531,A:A,0),COLUMN(M$2)),0),IFERROR(INDEX(A:S,MATCH(AK4531,A:A,0),COLUMN(M$2)),0),IFERROR(INDEX(A:S,MATCH(AR4531,A:A,0),COLUMN(M$2)),0)),M4531)</f>
        <v/>
      </c>
      <c r="V4531" s="3" t="str">
        <f t="shared" si="7"/>
        <v/>
      </c>
    </row>
    <row r="4532" ht="15.75" customHeight="1">
      <c r="A4532" s="3" t="s">
        <v>4757</v>
      </c>
      <c r="B4532" s="4" t="str">
        <f t="shared" si="186"/>
        <v>ATAB24240002</v>
      </c>
      <c r="D4532" s="3">
        <v>0.0</v>
      </c>
      <c r="G4532" s="4">
        <v>0.0</v>
      </c>
      <c r="I4532" s="4"/>
      <c r="J4532" s="4"/>
      <c r="K4532" s="4"/>
      <c r="L4532" s="4"/>
      <c r="O4532" s="6">
        <f t="shared" si="2"/>
        <v>0</v>
      </c>
      <c r="P4532" s="3" t="s">
        <v>4746</v>
      </c>
      <c r="Q4532" s="3" t="str">
        <f t="shared" si="3"/>
        <v>LC CANVAS</v>
      </c>
      <c r="R4532" s="3">
        <f t="shared" si="4"/>
        <v>0</v>
      </c>
      <c r="S4532" s="3" t="str">
        <f t="shared" si="5"/>
        <v/>
      </c>
      <c r="T4532" s="7">
        <f t="shared" si="6"/>
        <v>0</v>
      </c>
      <c r="U4532" s="8" t="str">
        <f t="array" ref="U4532">IF(W4532&lt;&gt;0,MAX(IFERROR(INDEX(A:S,MATCH(W4532,A:A,0),COLUMN(M$2)),0),IFERROR(INDEX(A:S,MATCH(AD4532,A:A,0),COLUMN(M$2)),0),IFERROR(INDEX(A:S,MATCH(AK4532,A:A,0),COLUMN(M$2)),0),IFERROR(INDEX(A:S,MATCH(AR4532,A:A,0),COLUMN(M$2)),0)),M4532)</f>
        <v/>
      </c>
      <c r="V4532" s="3" t="str">
        <f t="shared" si="7"/>
        <v/>
      </c>
    </row>
    <row r="4533" ht="15.75" customHeight="1">
      <c r="A4533" s="3" t="s">
        <v>4758</v>
      </c>
      <c r="B4533" s="4" t="str">
        <f t="shared" si="186"/>
        <v>ATAB36360002</v>
      </c>
      <c r="D4533" s="3">
        <v>0.0</v>
      </c>
      <c r="G4533" s="4">
        <v>0.0</v>
      </c>
      <c r="I4533" s="4"/>
      <c r="J4533" s="4"/>
      <c r="K4533" s="4"/>
      <c r="L4533" s="4"/>
      <c r="O4533" s="6">
        <f t="shared" si="2"/>
        <v>0</v>
      </c>
      <c r="P4533" s="3" t="s">
        <v>4746</v>
      </c>
      <c r="Q4533" s="3" t="str">
        <f t="shared" si="3"/>
        <v>LC CANVAS</v>
      </c>
      <c r="R4533" s="3">
        <f t="shared" si="4"/>
        <v>0</v>
      </c>
      <c r="S4533" s="3" t="str">
        <f t="shared" si="5"/>
        <v/>
      </c>
      <c r="T4533" s="7">
        <f t="shared" si="6"/>
        <v>0</v>
      </c>
      <c r="U4533" s="8" t="str">
        <f t="array" ref="U4533">IF(W4533&lt;&gt;0,MAX(IFERROR(INDEX(A:S,MATCH(W4533,A:A,0),COLUMN(M$2)),0),IFERROR(INDEX(A:S,MATCH(AD4533,A:A,0),COLUMN(M$2)),0),IFERROR(INDEX(A:S,MATCH(AK4533,A:A,0),COLUMN(M$2)),0),IFERROR(INDEX(A:S,MATCH(AR4533,A:A,0),COLUMN(M$2)),0)),M4533)</f>
        <v/>
      </c>
      <c r="V4533" s="3" t="str">
        <f t="shared" si="7"/>
        <v/>
      </c>
    </row>
    <row r="4534" ht="15.75" customHeight="1">
      <c r="A4534" s="3" t="s">
        <v>4759</v>
      </c>
      <c r="B4534" s="4" t="str">
        <f t="shared" si="186"/>
        <v>ATAB48480002</v>
      </c>
      <c r="D4534" s="3">
        <v>0.0</v>
      </c>
      <c r="G4534" s="4">
        <v>0.0</v>
      </c>
      <c r="I4534" s="4"/>
      <c r="J4534" s="4"/>
      <c r="K4534" s="4"/>
      <c r="L4534" s="4"/>
      <c r="O4534" s="6">
        <f t="shared" si="2"/>
        <v>0</v>
      </c>
      <c r="P4534" s="3" t="s">
        <v>4746</v>
      </c>
      <c r="Q4534" s="3" t="str">
        <f t="shared" si="3"/>
        <v>LC CANVAS</v>
      </c>
      <c r="R4534" s="3">
        <f t="shared" si="4"/>
        <v>0</v>
      </c>
      <c r="S4534" s="3" t="str">
        <f t="shared" si="5"/>
        <v/>
      </c>
      <c r="T4534" s="7">
        <f t="shared" si="6"/>
        <v>0</v>
      </c>
      <c r="U4534" s="8" t="str">
        <f t="array" ref="U4534">IF(W4534&lt;&gt;0,MAX(IFERROR(INDEX(A:S,MATCH(W4534,A:A,0),COLUMN(M$2)),0),IFERROR(INDEX(A:S,MATCH(AD4534,A:A,0),COLUMN(M$2)),0),IFERROR(INDEX(A:S,MATCH(AK4534,A:A,0),COLUMN(M$2)),0),IFERROR(INDEX(A:S,MATCH(AR4534,A:A,0),COLUMN(M$2)),0)),M4534)</f>
        <v/>
      </c>
      <c r="V4534" s="3" t="str">
        <f t="shared" si="7"/>
        <v/>
      </c>
    </row>
    <row r="4535" ht="15.75" customHeight="1">
      <c r="A4535" s="3" t="s">
        <v>4760</v>
      </c>
      <c r="B4535" s="4" t="str">
        <f t="shared" si="186"/>
        <v>ATAB08080001S2</v>
      </c>
      <c r="D4535" s="3">
        <v>0.0</v>
      </c>
      <c r="G4535" s="4">
        <v>0.0</v>
      </c>
      <c r="I4535" s="4"/>
      <c r="J4535" s="4"/>
      <c r="K4535" s="4"/>
      <c r="L4535" s="4"/>
      <c r="O4535" s="6">
        <f t="shared" si="2"/>
        <v>0</v>
      </c>
      <c r="P4535" s="3" t="s">
        <v>4746</v>
      </c>
      <c r="Q4535" s="3" t="str">
        <f t="shared" si="3"/>
        <v>LC CANVAS</v>
      </c>
      <c r="R4535" s="3">
        <f t="shared" si="4"/>
        <v>0</v>
      </c>
      <c r="S4535" s="3" t="str">
        <f t="shared" si="5"/>
        <v/>
      </c>
      <c r="T4535" s="7">
        <f t="shared" si="6"/>
        <v>0</v>
      </c>
      <c r="U4535" s="8" t="str">
        <f t="array" ref="U4535">IF(W4535&lt;&gt;0,MAX(IFERROR(INDEX(A:S,MATCH(W4535,A:A,0),COLUMN(M$2)),0),IFERROR(INDEX(A:S,MATCH(AD4535,A:A,0),COLUMN(M$2)),0),IFERROR(INDEX(A:S,MATCH(AK4535,A:A,0),COLUMN(M$2)),0),IFERROR(INDEX(A:S,MATCH(AR4535,A:A,0),COLUMN(M$2)),0)),M4535)</f>
        <v/>
      </c>
      <c r="V4535" s="3" t="str">
        <f t="shared" si="7"/>
        <v/>
      </c>
    </row>
    <row r="4536" ht="15.75" customHeight="1">
      <c r="A4536" s="3" t="s">
        <v>4761</v>
      </c>
      <c r="B4536" s="4" t="str">
        <f t="shared" si="186"/>
        <v>ATAB12120001S2</v>
      </c>
      <c r="D4536" s="3">
        <v>0.0</v>
      </c>
      <c r="G4536" s="4">
        <v>0.0</v>
      </c>
      <c r="I4536" s="4"/>
      <c r="J4536" s="4"/>
      <c r="K4536" s="4"/>
      <c r="L4536" s="4"/>
      <c r="O4536" s="6">
        <f t="shared" si="2"/>
        <v>0</v>
      </c>
      <c r="P4536" s="3" t="s">
        <v>4746</v>
      </c>
      <c r="Q4536" s="3" t="str">
        <f t="shared" si="3"/>
        <v>LC CANVAS</v>
      </c>
      <c r="R4536" s="3">
        <f t="shared" si="4"/>
        <v>0</v>
      </c>
      <c r="S4536" s="3" t="str">
        <f t="shared" si="5"/>
        <v/>
      </c>
      <c r="T4536" s="7">
        <f t="shared" si="6"/>
        <v>0</v>
      </c>
      <c r="U4536" s="8" t="str">
        <f t="array" ref="U4536">IF(W4536&lt;&gt;0,MAX(IFERROR(INDEX(A:S,MATCH(W4536,A:A,0),COLUMN(M$2)),0),IFERROR(INDEX(A:S,MATCH(AD4536,A:A,0),COLUMN(M$2)),0),IFERROR(INDEX(A:S,MATCH(AK4536,A:A,0),COLUMN(M$2)),0),IFERROR(INDEX(A:S,MATCH(AR4536,A:A,0),COLUMN(M$2)),0)),M4536)</f>
        <v/>
      </c>
      <c r="V4536" s="3" t="str">
        <f t="shared" si="7"/>
        <v/>
      </c>
    </row>
    <row r="4537" ht="15.75" customHeight="1">
      <c r="A4537" s="3" t="s">
        <v>4762</v>
      </c>
      <c r="B4537" s="4" t="str">
        <f t="shared" si="186"/>
        <v>ATAB16160001S2</v>
      </c>
      <c r="D4537" s="3">
        <v>0.0</v>
      </c>
      <c r="G4537" s="4">
        <v>0.0</v>
      </c>
      <c r="I4537" s="4"/>
      <c r="J4537" s="4"/>
      <c r="K4537" s="4"/>
      <c r="L4537" s="4"/>
      <c r="O4537" s="6">
        <f t="shared" si="2"/>
        <v>0</v>
      </c>
      <c r="P4537" s="3" t="s">
        <v>4746</v>
      </c>
      <c r="Q4537" s="3" t="str">
        <f t="shared" si="3"/>
        <v>LC CANVAS</v>
      </c>
      <c r="R4537" s="3">
        <f t="shared" si="4"/>
        <v>0</v>
      </c>
      <c r="S4537" s="3" t="str">
        <f t="shared" si="5"/>
        <v/>
      </c>
      <c r="T4537" s="7">
        <f t="shared" si="6"/>
        <v>0</v>
      </c>
      <c r="U4537" s="8" t="str">
        <f t="array" ref="U4537">IF(W4537&lt;&gt;0,MAX(IFERROR(INDEX(A:S,MATCH(W4537,A:A,0),COLUMN(M$2)),0),IFERROR(INDEX(A:S,MATCH(AD4537,A:A,0),COLUMN(M$2)),0),IFERROR(INDEX(A:S,MATCH(AK4537,A:A,0),COLUMN(M$2)),0),IFERROR(INDEX(A:S,MATCH(AR4537,A:A,0),COLUMN(M$2)),0)),M4537)</f>
        <v/>
      </c>
      <c r="V4537" s="3" t="str">
        <f t="shared" si="7"/>
        <v/>
      </c>
    </row>
    <row r="4538" ht="15.75" customHeight="1">
      <c r="A4538" s="3" t="s">
        <v>4763</v>
      </c>
      <c r="B4538" s="4" t="str">
        <f t="shared" si="186"/>
        <v>ATAB20200001S2</v>
      </c>
      <c r="D4538" s="3">
        <v>0.0</v>
      </c>
      <c r="G4538" s="4">
        <v>0.0</v>
      </c>
      <c r="I4538" s="4"/>
      <c r="J4538" s="4"/>
      <c r="K4538" s="4"/>
      <c r="L4538" s="4"/>
      <c r="O4538" s="6">
        <f t="shared" si="2"/>
        <v>0</v>
      </c>
      <c r="P4538" s="3" t="s">
        <v>4746</v>
      </c>
      <c r="Q4538" s="3" t="str">
        <f t="shared" si="3"/>
        <v>LC CANVAS</v>
      </c>
      <c r="R4538" s="3">
        <f t="shared" si="4"/>
        <v>0</v>
      </c>
      <c r="S4538" s="3" t="str">
        <f t="shared" si="5"/>
        <v/>
      </c>
      <c r="T4538" s="7">
        <f t="shared" si="6"/>
        <v>0</v>
      </c>
      <c r="U4538" s="8" t="str">
        <f t="array" ref="U4538">IF(W4538&lt;&gt;0,MAX(IFERROR(INDEX(A:S,MATCH(W4538,A:A,0),COLUMN(M$2)),0),IFERROR(INDEX(A:S,MATCH(AD4538,A:A,0),COLUMN(M$2)),0),IFERROR(INDEX(A:S,MATCH(AK4538,A:A,0),COLUMN(M$2)),0),IFERROR(INDEX(A:S,MATCH(AR4538,A:A,0),COLUMN(M$2)),0)),M4538)</f>
        <v/>
      </c>
      <c r="V4538" s="3" t="str">
        <f t="shared" si="7"/>
        <v/>
      </c>
    </row>
    <row r="4539" ht="15.75" customHeight="1">
      <c r="A4539" s="3" t="s">
        <v>4764</v>
      </c>
      <c r="B4539" s="4" t="str">
        <f t="shared" si="186"/>
        <v>ATAB24240001S2</v>
      </c>
      <c r="D4539" s="3">
        <v>0.0</v>
      </c>
      <c r="G4539" s="4">
        <v>0.0</v>
      </c>
      <c r="I4539" s="4"/>
      <c r="J4539" s="4"/>
      <c r="K4539" s="4"/>
      <c r="L4539" s="4"/>
      <c r="O4539" s="6">
        <f t="shared" si="2"/>
        <v>0</v>
      </c>
      <c r="P4539" s="3" t="s">
        <v>4746</v>
      </c>
      <c r="Q4539" s="3" t="str">
        <f t="shared" si="3"/>
        <v>LC CANVAS</v>
      </c>
      <c r="R4539" s="3">
        <f t="shared" si="4"/>
        <v>0</v>
      </c>
      <c r="S4539" s="3" t="str">
        <f t="shared" si="5"/>
        <v/>
      </c>
      <c r="T4539" s="7">
        <f t="shared" si="6"/>
        <v>0</v>
      </c>
      <c r="U4539" s="8" t="str">
        <f t="array" ref="U4539">IF(W4539&lt;&gt;0,MAX(IFERROR(INDEX(A:S,MATCH(W4539,A:A,0),COLUMN(M$2)),0),IFERROR(INDEX(A:S,MATCH(AD4539,A:A,0),COLUMN(M$2)),0),IFERROR(INDEX(A:S,MATCH(AK4539,A:A,0),COLUMN(M$2)),0),IFERROR(INDEX(A:S,MATCH(AR4539,A:A,0),COLUMN(M$2)),0)),M4539)</f>
        <v/>
      </c>
      <c r="V4539" s="3" t="str">
        <f t="shared" si="7"/>
        <v/>
      </c>
    </row>
    <row r="4540" ht="15.75" customHeight="1">
      <c r="A4540" s="3" t="s">
        <v>4765</v>
      </c>
      <c r="B4540" s="4" t="str">
        <f t="shared" si="186"/>
        <v>ATAB08080004</v>
      </c>
      <c r="D4540" s="3">
        <v>0.0</v>
      </c>
      <c r="G4540" s="4">
        <v>0.0</v>
      </c>
      <c r="I4540" s="4"/>
      <c r="J4540" s="4"/>
      <c r="K4540" s="4"/>
      <c r="L4540" s="4"/>
      <c r="O4540" s="6">
        <f t="shared" si="2"/>
        <v>0</v>
      </c>
      <c r="P4540" s="3" t="s">
        <v>4746</v>
      </c>
      <c r="Q4540" s="3" t="str">
        <f t="shared" si="3"/>
        <v>LC CANVAS</v>
      </c>
      <c r="R4540" s="3">
        <f t="shared" si="4"/>
        <v>0</v>
      </c>
      <c r="S4540" s="3" t="str">
        <f t="shared" si="5"/>
        <v/>
      </c>
      <c r="T4540" s="7">
        <f t="shared" si="6"/>
        <v>0</v>
      </c>
      <c r="U4540" s="8" t="str">
        <f t="array" ref="U4540">IF(W4540&lt;&gt;0,MAX(IFERROR(INDEX(A:S,MATCH(W4540,A:A,0),COLUMN(M$2)),0),IFERROR(INDEX(A:S,MATCH(AD4540,A:A,0),COLUMN(M$2)),0),IFERROR(INDEX(A:S,MATCH(AK4540,A:A,0),COLUMN(M$2)),0),IFERROR(INDEX(A:S,MATCH(AR4540,A:A,0),COLUMN(M$2)),0)),M4540)</f>
        <v/>
      </c>
      <c r="V4540" s="3" t="str">
        <f t="shared" si="7"/>
        <v/>
      </c>
    </row>
    <row r="4541" ht="15.75" customHeight="1">
      <c r="A4541" s="3" t="s">
        <v>4766</v>
      </c>
      <c r="B4541" s="4" t="str">
        <f t="shared" si="186"/>
        <v>ATAB12120004</v>
      </c>
      <c r="D4541" s="3">
        <v>0.0</v>
      </c>
      <c r="G4541" s="4">
        <v>0.0</v>
      </c>
      <c r="I4541" s="4"/>
      <c r="J4541" s="4"/>
      <c r="K4541" s="4"/>
      <c r="L4541" s="4"/>
      <c r="O4541" s="6">
        <f t="shared" si="2"/>
        <v>0</v>
      </c>
      <c r="P4541" s="3" t="s">
        <v>4746</v>
      </c>
      <c r="Q4541" s="3" t="str">
        <f t="shared" si="3"/>
        <v>LC CANVAS</v>
      </c>
      <c r="R4541" s="3">
        <f t="shared" si="4"/>
        <v>0</v>
      </c>
      <c r="S4541" s="3" t="str">
        <f t="shared" si="5"/>
        <v/>
      </c>
      <c r="T4541" s="7">
        <f t="shared" si="6"/>
        <v>0</v>
      </c>
      <c r="U4541" s="8" t="str">
        <f t="array" ref="U4541">IF(W4541&lt;&gt;0,MAX(IFERROR(INDEX(A:S,MATCH(W4541,A:A,0),COLUMN(M$2)),0),IFERROR(INDEX(A:S,MATCH(AD4541,A:A,0),COLUMN(M$2)),0),IFERROR(INDEX(A:S,MATCH(AK4541,A:A,0),COLUMN(M$2)),0),IFERROR(INDEX(A:S,MATCH(AR4541,A:A,0),COLUMN(M$2)),0)),M4541)</f>
        <v/>
      </c>
      <c r="V4541" s="3" t="str">
        <f t="shared" si="7"/>
        <v/>
      </c>
    </row>
    <row r="4542" ht="15.75" customHeight="1">
      <c r="A4542" s="3" t="s">
        <v>4767</v>
      </c>
      <c r="B4542" s="4" t="str">
        <f t="shared" si="186"/>
        <v>ATAB16160004</v>
      </c>
      <c r="D4542" s="3">
        <v>0.0</v>
      </c>
      <c r="G4542" s="4">
        <v>0.0</v>
      </c>
      <c r="I4542" s="4"/>
      <c r="J4542" s="4"/>
      <c r="K4542" s="4"/>
      <c r="L4542" s="4"/>
      <c r="O4542" s="6">
        <f t="shared" si="2"/>
        <v>0</v>
      </c>
      <c r="P4542" s="3" t="s">
        <v>4746</v>
      </c>
      <c r="Q4542" s="3" t="str">
        <f t="shared" si="3"/>
        <v>LC CANVAS</v>
      </c>
      <c r="R4542" s="3">
        <f t="shared" si="4"/>
        <v>0</v>
      </c>
      <c r="S4542" s="3" t="str">
        <f t="shared" si="5"/>
        <v/>
      </c>
      <c r="T4542" s="7">
        <f t="shared" si="6"/>
        <v>0</v>
      </c>
      <c r="U4542" s="8" t="str">
        <f t="array" ref="U4542">IF(W4542&lt;&gt;0,MAX(IFERROR(INDEX(A:S,MATCH(W4542,A:A,0),COLUMN(M$2)),0),IFERROR(INDEX(A:S,MATCH(AD4542,A:A,0),COLUMN(M$2)),0),IFERROR(INDEX(A:S,MATCH(AK4542,A:A,0),COLUMN(M$2)),0),IFERROR(INDEX(A:S,MATCH(AR4542,A:A,0),COLUMN(M$2)),0)),M4542)</f>
        <v/>
      </c>
      <c r="V4542" s="3" t="str">
        <f t="shared" si="7"/>
        <v/>
      </c>
    </row>
    <row r="4543" ht="15.75" customHeight="1">
      <c r="A4543" s="3" t="s">
        <v>4768</v>
      </c>
      <c r="B4543" s="4" t="str">
        <f t="shared" si="186"/>
        <v>ATAB20200004</v>
      </c>
      <c r="D4543" s="3">
        <v>0.0</v>
      </c>
      <c r="G4543" s="4">
        <v>0.0</v>
      </c>
      <c r="I4543" s="4"/>
      <c r="J4543" s="4"/>
      <c r="K4543" s="4"/>
      <c r="L4543" s="4"/>
      <c r="O4543" s="6">
        <f t="shared" si="2"/>
        <v>0</v>
      </c>
      <c r="P4543" s="3" t="s">
        <v>4746</v>
      </c>
      <c r="Q4543" s="3" t="str">
        <f t="shared" si="3"/>
        <v>LC CANVAS</v>
      </c>
      <c r="R4543" s="3">
        <f t="shared" si="4"/>
        <v>0</v>
      </c>
      <c r="S4543" s="3" t="str">
        <f t="shared" si="5"/>
        <v/>
      </c>
      <c r="T4543" s="7">
        <f t="shared" si="6"/>
        <v>0</v>
      </c>
      <c r="U4543" s="8" t="str">
        <f t="array" ref="U4543">IF(W4543&lt;&gt;0,MAX(IFERROR(INDEX(A:S,MATCH(W4543,A:A,0),COLUMN(M$2)),0),IFERROR(INDEX(A:S,MATCH(AD4543,A:A,0),COLUMN(M$2)),0),IFERROR(INDEX(A:S,MATCH(AK4543,A:A,0),COLUMN(M$2)),0),IFERROR(INDEX(A:S,MATCH(AR4543,A:A,0),COLUMN(M$2)),0)),M4543)</f>
        <v/>
      </c>
      <c r="V4543" s="3" t="str">
        <f t="shared" si="7"/>
        <v/>
      </c>
    </row>
    <row r="4544" ht="15.75" customHeight="1">
      <c r="A4544" s="3" t="s">
        <v>4769</v>
      </c>
      <c r="B4544" s="4" t="str">
        <f t="shared" si="186"/>
        <v>ATAB24240004</v>
      </c>
      <c r="D4544" s="3">
        <v>0.0</v>
      </c>
      <c r="G4544" s="4">
        <v>0.0</v>
      </c>
      <c r="I4544" s="4"/>
      <c r="J4544" s="4"/>
      <c r="K4544" s="4"/>
      <c r="L4544" s="4"/>
      <c r="O4544" s="6">
        <f t="shared" si="2"/>
        <v>0</v>
      </c>
      <c r="P4544" s="3" t="s">
        <v>4746</v>
      </c>
      <c r="Q4544" s="3" t="str">
        <f t="shared" si="3"/>
        <v>LC CANVAS</v>
      </c>
      <c r="R4544" s="3">
        <f t="shared" si="4"/>
        <v>0</v>
      </c>
      <c r="S4544" s="3" t="str">
        <f t="shared" si="5"/>
        <v/>
      </c>
      <c r="T4544" s="7">
        <f t="shared" si="6"/>
        <v>0</v>
      </c>
      <c r="U4544" s="8" t="str">
        <f t="array" ref="U4544">IF(W4544&lt;&gt;0,MAX(IFERROR(INDEX(A:S,MATCH(W4544,A:A,0),COLUMN(M$2)),0),IFERROR(INDEX(A:S,MATCH(AD4544,A:A,0),COLUMN(M$2)),0),IFERROR(INDEX(A:S,MATCH(AK4544,A:A,0),COLUMN(M$2)),0),IFERROR(INDEX(A:S,MATCH(AR4544,A:A,0),COLUMN(M$2)),0)),M4544)</f>
        <v/>
      </c>
      <c r="V4544" s="3" t="str">
        <f t="shared" si="7"/>
        <v/>
      </c>
    </row>
    <row r="4545" ht="15.75" customHeight="1">
      <c r="A4545" s="3" t="s">
        <v>4770</v>
      </c>
      <c r="B4545" s="4" t="str">
        <f t="shared" si="186"/>
        <v>ATAB36360004</v>
      </c>
      <c r="D4545" s="3">
        <v>0.0</v>
      </c>
      <c r="G4545" s="4">
        <v>0.0</v>
      </c>
      <c r="I4545" s="4"/>
      <c r="J4545" s="4"/>
      <c r="K4545" s="4"/>
      <c r="L4545" s="4"/>
      <c r="O4545" s="6">
        <f t="shared" si="2"/>
        <v>0</v>
      </c>
      <c r="P4545" s="3" t="s">
        <v>4746</v>
      </c>
      <c r="Q4545" s="3" t="str">
        <f t="shared" si="3"/>
        <v>LC CANVAS</v>
      </c>
      <c r="R4545" s="3">
        <f t="shared" si="4"/>
        <v>0</v>
      </c>
      <c r="S4545" s="3" t="str">
        <f t="shared" si="5"/>
        <v/>
      </c>
      <c r="T4545" s="7">
        <f t="shared" si="6"/>
        <v>0</v>
      </c>
      <c r="U4545" s="8" t="str">
        <f t="array" ref="U4545">IF(W4545&lt;&gt;0,MAX(IFERROR(INDEX(A:S,MATCH(W4545,A:A,0),COLUMN(M$2)),0),IFERROR(INDEX(A:S,MATCH(AD4545,A:A,0),COLUMN(M$2)),0),IFERROR(INDEX(A:S,MATCH(AK4545,A:A,0),COLUMN(M$2)),0),IFERROR(INDEX(A:S,MATCH(AR4545,A:A,0),COLUMN(M$2)),0)),M4545)</f>
        <v/>
      </c>
      <c r="V4545" s="3" t="str">
        <f t="shared" si="7"/>
        <v/>
      </c>
    </row>
    <row r="4546" ht="15.75" customHeight="1">
      <c r="A4546" s="3" t="s">
        <v>4771</v>
      </c>
      <c r="B4546" s="4" t="str">
        <f t="shared" si="186"/>
        <v>ATAB48480004</v>
      </c>
      <c r="D4546" s="3">
        <v>0.0</v>
      </c>
      <c r="G4546" s="4">
        <v>0.0</v>
      </c>
      <c r="I4546" s="4"/>
      <c r="J4546" s="4"/>
      <c r="K4546" s="4"/>
      <c r="L4546" s="4"/>
      <c r="O4546" s="6">
        <f t="shared" si="2"/>
        <v>0</v>
      </c>
      <c r="P4546" s="3" t="s">
        <v>4746</v>
      </c>
      <c r="Q4546" s="3" t="str">
        <f t="shared" si="3"/>
        <v>LC CANVAS</v>
      </c>
      <c r="R4546" s="3">
        <f t="shared" si="4"/>
        <v>0</v>
      </c>
      <c r="S4546" s="3" t="str">
        <f t="shared" si="5"/>
        <v/>
      </c>
      <c r="T4546" s="7">
        <f t="shared" si="6"/>
        <v>0</v>
      </c>
      <c r="U4546" s="8" t="str">
        <f t="array" ref="U4546">IF(W4546&lt;&gt;0,MAX(IFERROR(INDEX(A:S,MATCH(W4546,A:A,0),COLUMN(M$2)),0),IFERROR(INDEX(A:S,MATCH(AD4546,A:A,0),COLUMN(M$2)),0),IFERROR(INDEX(A:S,MATCH(AK4546,A:A,0),COLUMN(M$2)),0),IFERROR(INDEX(A:S,MATCH(AR4546,A:A,0),COLUMN(M$2)),0)),M4546)</f>
        <v/>
      </c>
      <c r="V4546" s="3" t="str">
        <f t="shared" si="7"/>
        <v/>
      </c>
    </row>
    <row r="4547" ht="15.75" customHeight="1">
      <c r="A4547" s="3" t="s">
        <v>4772</v>
      </c>
      <c r="B4547" s="4" t="str">
        <f t="shared" si="186"/>
        <v>ATAB08080005</v>
      </c>
      <c r="D4547" s="3">
        <v>0.0</v>
      </c>
      <c r="G4547" s="4">
        <v>0.0</v>
      </c>
      <c r="I4547" s="4"/>
      <c r="J4547" s="4"/>
      <c r="K4547" s="4"/>
      <c r="L4547" s="4"/>
      <c r="O4547" s="6">
        <f t="shared" si="2"/>
        <v>0</v>
      </c>
      <c r="P4547" s="3" t="s">
        <v>4746</v>
      </c>
      <c r="Q4547" s="3" t="str">
        <f t="shared" si="3"/>
        <v>LC CANVAS</v>
      </c>
      <c r="R4547" s="3">
        <f t="shared" si="4"/>
        <v>0</v>
      </c>
      <c r="S4547" s="3" t="str">
        <f t="shared" si="5"/>
        <v/>
      </c>
      <c r="T4547" s="7">
        <f t="shared" si="6"/>
        <v>0</v>
      </c>
      <c r="U4547" s="8" t="str">
        <f t="array" ref="U4547">IF(W4547&lt;&gt;0,MAX(IFERROR(INDEX(A:S,MATCH(W4547,A:A,0),COLUMN(M$2)),0),IFERROR(INDEX(A:S,MATCH(AD4547,A:A,0),COLUMN(M$2)),0),IFERROR(INDEX(A:S,MATCH(AK4547,A:A,0),COLUMN(M$2)),0),IFERROR(INDEX(A:S,MATCH(AR4547,A:A,0),COLUMN(M$2)),0)),M4547)</f>
        <v/>
      </c>
      <c r="V4547" s="3" t="str">
        <f t="shared" si="7"/>
        <v/>
      </c>
    </row>
    <row r="4548" ht="15.75" customHeight="1">
      <c r="A4548" s="3" t="s">
        <v>4773</v>
      </c>
      <c r="B4548" s="4" t="str">
        <f t="shared" si="186"/>
        <v>ATAB12120005</v>
      </c>
      <c r="D4548" s="3">
        <v>0.0</v>
      </c>
      <c r="G4548" s="4">
        <v>0.0</v>
      </c>
      <c r="I4548" s="4"/>
      <c r="J4548" s="4"/>
      <c r="K4548" s="4"/>
      <c r="L4548" s="4"/>
      <c r="O4548" s="6">
        <f t="shared" si="2"/>
        <v>0</v>
      </c>
      <c r="P4548" s="3" t="s">
        <v>4746</v>
      </c>
      <c r="Q4548" s="3" t="str">
        <f t="shared" si="3"/>
        <v>LC CANVAS</v>
      </c>
      <c r="R4548" s="3">
        <f t="shared" si="4"/>
        <v>0</v>
      </c>
      <c r="S4548" s="3" t="str">
        <f t="shared" si="5"/>
        <v/>
      </c>
      <c r="T4548" s="7">
        <f t="shared" si="6"/>
        <v>0</v>
      </c>
      <c r="U4548" s="8" t="str">
        <f t="array" ref="U4548">IF(W4548&lt;&gt;0,MAX(IFERROR(INDEX(A:S,MATCH(W4548,A:A,0),COLUMN(M$2)),0),IFERROR(INDEX(A:S,MATCH(AD4548,A:A,0),COLUMN(M$2)),0),IFERROR(INDEX(A:S,MATCH(AK4548,A:A,0),COLUMN(M$2)),0),IFERROR(INDEX(A:S,MATCH(AR4548,A:A,0),COLUMN(M$2)),0)),M4548)</f>
        <v/>
      </c>
      <c r="V4548" s="3" t="str">
        <f t="shared" si="7"/>
        <v/>
      </c>
    </row>
    <row r="4549" ht="15.75" customHeight="1">
      <c r="A4549" s="3" t="s">
        <v>4774</v>
      </c>
      <c r="B4549" s="4" t="str">
        <f t="shared" si="186"/>
        <v>ATAB16160005</v>
      </c>
      <c r="D4549" s="3">
        <v>0.0</v>
      </c>
      <c r="G4549" s="4">
        <v>0.0</v>
      </c>
      <c r="I4549" s="4"/>
      <c r="J4549" s="4"/>
      <c r="K4549" s="4"/>
      <c r="L4549" s="4"/>
      <c r="O4549" s="6">
        <f t="shared" si="2"/>
        <v>0</v>
      </c>
      <c r="P4549" s="3" t="s">
        <v>4746</v>
      </c>
      <c r="Q4549" s="3" t="str">
        <f t="shared" si="3"/>
        <v>LC CANVAS</v>
      </c>
      <c r="R4549" s="3">
        <f t="shared" si="4"/>
        <v>0</v>
      </c>
      <c r="S4549" s="3" t="str">
        <f t="shared" si="5"/>
        <v/>
      </c>
      <c r="T4549" s="7">
        <f t="shared" si="6"/>
        <v>0</v>
      </c>
      <c r="U4549" s="8" t="str">
        <f t="array" ref="U4549">IF(W4549&lt;&gt;0,MAX(IFERROR(INDEX(A:S,MATCH(W4549,A:A,0),COLUMN(M$2)),0),IFERROR(INDEX(A:S,MATCH(AD4549,A:A,0),COLUMN(M$2)),0),IFERROR(INDEX(A:S,MATCH(AK4549,A:A,0),COLUMN(M$2)),0),IFERROR(INDEX(A:S,MATCH(AR4549,A:A,0),COLUMN(M$2)),0)),M4549)</f>
        <v/>
      </c>
      <c r="V4549" s="3" t="str">
        <f t="shared" si="7"/>
        <v/>
      </c>
    </row>
    <row r="4550" ht="15.75" customHeight="1">
      <c r="A4550" s="3" t="s">
        <v>4775</v>
      </c>
      <c r="B4550" s="4" t="str">
        <f t="shared" si="186"/>
        <v>ATAB20200005</v>
      </c>
      <c r="D4550" s="3">
        <v>0.0</v>
      </c>
      <c r="G4550" s="4">
        <v>0.0</v>
      </c>
      <c r="I4550" s="4"/>
      <c r="J4550" s="4"/>
      <c r="K4550" s="4"/>
      <c r="L4550" s="4"/>
      <c r="O4550" s="6">
        <f t="shared" si="2"/>
        <v>0</v>
      </c>
      <c r="P4550" s="3" t="s">
        <v>4746</v>
      </c>
      <c r="Q4550" s="3" t="str">
        <f t="shared" si="3"/>
        <v>LC CANVAS</v>
      </c>
      <c r="R4550" s="3">
        <f t="shared" si="4"/>
        <v>0</v>
      </c>
      <c r="S4550" s="3" t="str">
        <f t="shared" si="5"/>
        <v/>
      </c>
      <c r="T4550" s="7">
        <f t="shared" si="6"/>
        <v>0</v>
      </c>
      <c r="U4550" s="8" t="str">
        <f t="array" ref="U4550">IF(W4550&lt;&gt;0,MAX(IFERROR(INDEX(A:S,MATCH(W4550,A:A,0),COLUMN(M$2)),0),IFERROR(INDEX(A:S,MATCH(AD4550,A:A,0),COLUMN(M$2)),0),IFERROR(INDEX(A:S,MATCH(AK4550,A:A,0),COLUMN(M$2)),0),IFERROR(INDEX(A:S,MATCH(AR4550,A:A,0),COLUMN(M$2)),0)),M4550)</f>
        <v/>
      </c>
      <c r="V4550" s="3" t="str">
        <f t="shared" si="7"/>
        <v/>
      </c>
    </row>
    <row r="4551" ht="15.75" customHeight="1">
      <c r="A4551" s="3" t="s">
        <v>4776</v>
      </c>
      <c r="B4551" s="4" t="str">
        <f t="shared" si="186"/>
        <v>ATAB24240005</v>
      </c>
      <c r="D4551" s="3">
        <v>0.0</v>
      </c>
      <c r="G4551" s="4">
        <v>0.0</v>
      </c>
      <c r="I4551" s="4"/>
      <c r="J4551" s="4"/>
      <c r="K4551" s="4"/>
      <c r="L4551" s="4"/>
      <c r="O4551" s="6">
        <f t="shared" si="2"/>
        <v>0</v>
      </c>
      <c r="P4551" s="3" t="s">
        <v>4746</v>
      </c>
      <c r="Q4551" s="3" t="str">
        <f t="shared" si="3"/>
        <v>LC CANVAS</v>
      </c>
      <c r="R4551" s="3">
        <f t="shared" si="4"/>
        <v>0</v>
      </c>
      <c r="S4551" s="3" t="str">
        <f t="shared" si="5"/>
        <v/>
      </c>
      <c r="T4551" s="7">
        <f t="shared" si="6"/>
        <v>0</v>
      </c>
      <c r="U4551" s="8" t="str">
        <f t="array" ref="U4551">IF(W4551&lt;&gt;0,MAX(IFERROR(INDEX(A:S,MATCH(W4551,A:A,0),COLUMN(M$2)),0),IFERROR(INDEX(A:S,MATCH(AD4551,A:A,0),COLUMN(M$2)),0),IFERROR(INDEX(A:S,MATCH(AK4551,A:A,0),COLUMN(M$2)),0),IFERROR(INDEX(A:S,MATCH(AR4551,A:A,0),COLUMN(M$2)),0)),M4551)</f>
        <v/>
      </c>
      <c r="V4551" s="3" t="str">
        <f t="shared" si="7"/>
        <v/>
      </c>
    </row>
    <row r="4552" ht="15.75" customHeight="1">
      <c r="A4552" s="3" t="s">
        <v>4777</v>
      </c>
      <c r="B4552" s="4" t="str">
        <f t="shared" si="186"/>
        <v>ATAB36360005</v>
      </c>
      <c r="D4552" s="3">
        <v>0.0</v>
      </c>
      <c r="G4552" s="4">
        <v>0.0</v>
      </c>
      <c r="I4552" s="4"/>
      <c r="J4552" s="4"/>
      <c r="K4552" s="4"/>
      <c r="L4552" s="4"/>
      <c r="O4552" s="6">
        <f t="shared" si="2"/>
        <v>0</v>
      </c>
      <c r="P4552" s="3" t="s">
        <v>4746</v>
      </c>
      <c r="Q4552" s="3" t="str">
        <f t="shared" si="3"/>
        <v>LC CANVAS</v>
      </c>
      <c r="R4552" s="3">
        <f t="shared" si="4"/>
        <v>0</v>
      </c>
      <c r="S4552" s="3" t="str">
        <f t="shared" si="5"/>
        <v/>
      </c>
      <c r="T4552" s="7">
        <f t="shared" si="6"/>
        <v>0</v>
      </c>
      <c r="U4552" s="8" t="str">
        <f t="array" ref="U4552">IF(W4552&lt;&gt;0,MAX(IFERROR(INDEX(A:S,MATCH(W4552,A:A,0),COLUMN(M$2)),0),IFERROR(INDEX(A:S,MATCH(AD4552,A:A,0),COLUMN(M$2)),0),IFERROR(INDEX(A:S,MATCH(AK4552,A:A,0),COLUMN(M$2)),0),IFERROR(INDEX(A:S,MATCH(AR4552,A:A,0),COLUMN(M$2)),0)),M4552)</f>
        <v/>
      </c>
      <c r="V4552" s="3" t="str">
        <f t="shared" si="7"/>
        <v/>
      </c>
    </row>
    <row r="4553" ht="15.75" customHeight="1">
      <c r="A4553" s="3" t="s">
        <v>4778</v>
      </c>
      <c r="B4553" s="4" t="str">
        <f t="shared" si="186"/>
        <v>ATAB48480005</v>
      </c>
      <c r="D4553" s="3">
        <v>0.0</v>
      </c>
      <c r="G4553" s="4">
        <v>0.0</v>
      </c>
      <c r="I4553" s="4"/>
      <c r="J4553" s="4"/>
      <c r="K4553" s="4"/>
      <c r="L4553" s="4"/>
      <c r="O4553" s="6">
        <f t="shared" si="2"/>
        <v>0</v>
      </c>
      <c r="P4553" s="3" t="s">
        <v>4746</v>
      </c>
      <c r="Q4553" s="3" t="str">
        <f t="shared" si="3"/>
        <v>LC CANVAS</v>
      </c>
      <c r="R4553" s="3">
        <f t="shared" si="4"/>
        <v>0</v>
      </c>
      <c r="S4553" s="3" t="str">
        <f t="shared" si="5"/>
        <v/>
      </c>
      <c r="T4553" s="7">
        <f t="shared" si="6"/>
        <v>0</v>
      </c>
      <c r="U4553" s="8" t="str">
        <f t="array" ref="U4553">IF(W4553&lt;&gt;0,MAX(IFERROR(INDEX(A:S,MATCH(W4553,A:A,0),COLUMN(M$2)),0),IFERROR(INDEX(A:S,MATCH(AD4553,A:A,0),COLUMN(M$2)),0),IFERROR(INDEX(A:S,MATCH(AK4553,A:A,0),COLUMN(M$2)),0),IFERROR(INDEX(A:S,MATCH(AR4553,A:A,0),COLUMN(M$2)),0)),M4553)</f>
        <v/>
      </c>
      <c r="V4553" s="3" t="str">
        <f t="shared" si="7"/>
        <v/>
      </c>
    </row>
    <row r="4554" ht="15.75" customHeight="1">
      <c r="A4554" s="3" t="s">
        <v>4779</v>
      </c>
      <c r="B4554" s="4" t="str">
        <f t="shared" si="186"/>
        <v>ATAB08080006</v>
      </c>
      <c r="D4554" s="3">
        <v>0.0</v>
      </c>
      <c r="G4554" s="4">
        <v>0.0</v>
      </c>
      <c r="I4554" s="4"/>
      <c r="J4554" s="4"/>
      <c r="K4554" s="4"/>
      <c r="L4554" s="4"/>
      <c r="O4554" s="6">
        <f t="shared" si="2"/>
        <v>0</v>
      </c>
      <c r="P4554" s="3" t="s">
        <v>4746</v>
      </c>
      <c r="Q4554" s="3" t="str">
        <f t="shared" si="3"/>
        <v>LC CANVAS</v>
      </c>
      <c r="R4554" s="3">
        <f t="shared" si="4"/>
        <v>0</v>
      </c>
      <c r="S4554" s="3" t="str">
        <f t="shared" si="5"/>
        <v/>
      </c>
      <c r="T4554" s="7">
        <f t="shared" si="6"/>
        <v>0</v>
      </c>
      <c r="U4554" s="8" t="str">
        <f t="array" ref="U4554">IF(W4554&lt;&gt;0,MAX(IFERROR(INDEX(A:S,MATCH(W4554,A:A,0),COLUMN(M$2)),0),IFERROR(INDEX(A:S,MATCH(AD4554,A:A,0),COLUMN(M$2)),0),IFERROR(INDEX(A:S,MATCH(AK4554,A:A,0),COLUMN(M$2)),0),IFERROR(INDEX(A:S,MATCH(AR4554,A:A,0),COLUMN(M$2)),0)),M4554)</f>
        <v/>
      </c>
      <c r="V4554" s="3" t="str">
        <f t="shared" si="7"/>
        <v/>
      </c>
    </row>
    <row r="4555" ht="15.75" customHeight="1">
      <c r="A4555" s="3" t="s">
        <v>4780</v>
      </c>
      <c r="B4555" s="4" t="str">
        <f t="shared" si="186"/>
        <v>ATAB12120006</v>
      </c>
      <c r="D4555" s="3">
        <v>0.0</v>
      </c>
      <c r="G4555" s="4">
        <v>0.0</v>
      </c>
      <c r="I4555" s="4"/>
      <c r="J4555" s="4"/>
      <c r="K4555" s="4"/>
      <c r="L4555" s="4"/>
      <c r="O4555" s="6">
        <f t="shared" si="2"/>
        <v>0</v>
      </c>
      <c r="P4555" s="3" t="s">
        <v>4746</v>
      </c>
      <c r="Q4555" s="3" t="str">
        <f t="shared" si="3"/>
        <v>LC CANVAS</v>
      </c>
      <c r="R4555" s="3">
        <f t="shared" si="4"/>
        <v>0</v>
      </c>
      <c r="S4555" s="3" t="str">
        <f t="shared" si="5"/>
        <v/>
      </c>
      <c r="T4555" s="7">
        <f t="shared" si="6"/>
        <v>0</v>
      </c>
      <c r="U4555" s="8" t="str">
        <f t="array" ref="U4555">IF(W4555&lt;&gt;0,MAX(IFERROR(INDEX(A:S,MATCH(W4555,A:A,0),COLUMN(M$2)),0),IFERROR(INDEX(A:S,MATCH(AD4555,A:A,0),COLUMN(M$2)),0),IFERROR(INDEX(A:S,MATCH(AK4555,A:A,0),COLUMN(M$2)),0),IFERROR(INDEX(A:S,MATCH(AR4555,A:A,0),COLUMN(M$2)),0)),M4555)</f>
        <v/>
      </c>
      <c r="V4555" s="3" t="str">
        <f t="shared" si="7"/>
        <v/>
      </c>
    </row>
    <row r="4556" ht="15.75" customHeight="1">
      <c r="A4556" s="3" t="s">
        <v>4781</v>
      </c>
      <c r="B4556" s="4" t="str">
        <f t="shared" si="186"/>
        <v>ATAB16160006</v>
      </c>
      <c r="D4556" s="3">
        <v>0.0</v>
      </c>
      <c r="G4556" s="4">
        <v>0.0</v>
      </c>
      <c r="I4556" s="4"/>
      <c r="J4556" s="4"/>
      <c r="K4556" s="4"/>
      <c r="L4556" s="4"/>
      <c r="O4556" s="6">
        <f t="shared" si="2"/>
        <v>0</v>
      </c>
      <c r="P4556" s="3" t="s">
        <v>4746</v>
      </c>
      <c r="Q4556" s="3" t="str">
        <f t="shared" si="3"/>
        <v>LC CANVAS</v>
      </c>
      <c r="R4556" s="3">
        <f t="shared" si="4"/>
        <v>0</v>
      </c>
      <c r="S4556" s="3" t="str">
        <f t="shared" si="5"/>
        <v/>
      </c>
      <c r="T4556" s="7">
        <f t="shared" si="6"/>
        <v>0</v>
      </c>
      <c r="U4556" s="8" t="str">
        <f t="array" ref="U4556">IF(W4556&lt;&gt;0,MAX(IFERROR(INDEX(A:S,MATCH(W4556,A:A,0),COLUMN(M$2)),0),IFERROR(INDEX(A:S,MATCH(AD4556,A:A,0),COLUMN(M$2)),0),IFERROR(INDEX(A:S,MATCH(AK4556,A:A,0),COLUMN(M$2)),0),IFERROR(INDEX(A:S,MATCH(AR4556,A:A,0),COLUMN(M$2)),0)),M4556)</f>
        <v/>
      </c>
      <c r="V4556" s="3" t="str">
        <f t="shared" si="7"/>
        <v/>
      </c>
    </row>
    <row r="4557" ht="15.75" customHeight="1">
      <c r="A4557" s="3" t="s">
        <v>4782</v>
      </c>
      <c r="B4557" s="4" t="str">
        <f t="shared" si="186"/>
        <v>ATAB20200006</v>
      </c>
      <c r="D4557" s="3">
        <v>0.0</v>
      </c>
      <c r="G4557" s="4">
        <v>0.0</v>
      </c>
      <c r="I4557" s="4"/>
      <c r="J4557" s="4"/>
      <c r="K4557" s="4"/>
      <c r="L4557" s="4"/>
      <c r="O4557" s="6">
        <f t="shared" si="2"/>
        <v>0</v>
      </c>
      <c r="P4557" s="3" t="s">
        <v>4746</v>
      </c>
      <c r="Q4557" s="3" t="str">
        <f t="shared" si="3"/>
        <v>LC CANVAS</v>
      </c>
      <c r="R4557" s="3">
        <f t="shared" si="4"/>
        <v>0</v>
      </c>
      <c r="S4557" s="3" t="str">
        <f t="shared" si="5"/>
        <v/>
      </c>
      <c r="T4557" s="7">
        <f t="shared" si="6"/>
        <v>0</v>
      </c>
      <c r="U4557" s="8" t="str">
        <f t="array" ref="U4557">IF(W4557&lt;&gt;0,MAX(IFERROR(INDEX(A:S,MATCH(W4557,A:A,0),COLUMN(M$2)),0),IFERROR(INDEX(A:S,MATCH(AD4557,A:A,0),COLUMN(M$2)),0),IFERROR(INDEX(A:S,MATCH(AK4557,A:A,0),COLUMN(M$2)),0),IFERROR(INDEX(A:S,MATCH(AR4557,A:A,0),COLUMN(M$2)),0)),M4557)</f>
        <v/>
      </c>
      <c r="V4557" s="3" t="str">
        <f t="shared" si="7"/>
        <v/>
      </c>
    </row>
    <row r="4558" ht="15.75" customHeight="1">
      <c r="A4558" s="3" t="s">
        <v>4783</v>
      </c>
      <c r="B4558" s="4" t="str">
        <f t="shared" si="186"/>
        <v>ATAB24240006</v>
      </c>
      <c r="D4558" s="3">
        <v>0.0</v>
      </c>
      <c r="G4558" s="4">
        <v>0.0</v>
      </c>
      <c r="I4558" s="4"/>
      <c r="J4558" s="4"/>
      <c r="K4558" s="4"/>
      <c r="L4558" s="4"/>
      <c r="O4558" s="6">
        <f t="shared" si="2"/>
        <v>0</v>
      </c>
      <c r="P4558" s="3" t="s">
        <v>4746</v>
      </c>
      <c r="Q4558" s="3" t="str">
        <f t="shared" si="3"/>
        <v>LC CANVAS</v>
      </c>
      <c r="R4558" s="3">
        <f t="shared" si="4"/>
        <v>0</v>
      </c>
      <c r="S4558" s="3" t="str">
        <f t="shared" si="5"/>
        <v/>
      </c>
      <c r="T4558" s="7">
        <f t="shared" si="6"/>
        <v>0</v>
      </c>
      <c r="U4558" s="8" t="str">
        <f t="array" ref="U4558">IF(W4558&lt;&gt;0,MAX(IFERROR(INDEX(A:S,MATCH(W4558,A:A,0),COLUMN(M$2)),0),IFERROR(INDEX(A:S,MATCH(AD4558,A:A,0),COLUMN(M$2)),0),IFERROR(INDEX(A:S,MATCH(AK4558,A:A,0),COLUMN(M$2)),0),IFERROR(INDEX(A:S,MATCH(AR4558,A:A,0),COLUMN(M$2)),0)),M4558)</f>
        <v/>
      </c>
      <c r="V4558" s="3" t="str">
        <f t="shared" si="7"/>
        <v/>
      </c>
    </row>
    <row r="4559" ht="15.75" customHeight="1">
      <c r="A4559" s="3" t="s">
        <v>4784</v>
      </c>
      <c r="B4559" s="4" t="str">
        <f t="shared" si="186"/>
        <v>ATAB36360006</v>
      </c>
      <c r="D4559" s="3">
        <v>0.0</v>
      </c>
      <c r="G4559" s="4">
        <v>0.0</v>
      </c>
      <c r="I4559" s="4"/>
      <c r="J4559" s="4"/>
      <c r="K4559" s="4"/>
      <c r="L4559" s="4"/>
      <c r="O4559" s="6">
        <f t="shared" si="2"/>
        <v>0</v>
      </c>
      <c r="P4559" s="3" t="s">
        <v>4746</v>
      </c>
      <c r="Q4559" s="3" t="str">
        <f t="shared" si="3"/>
        <v>LC CANVAS</v>
      </c>
      <c r="R4559" s="3">
        <f t="shared" si="4"/>
        <v>0</v>
      </c>
      <c r="S4559" s="3" t="str">
        <f t="shared" si="5"/>
        <v/>
      </c>
      <c r="T4559" s="7">
        <f t="shared" si="6"/>
        <v>0</v>
      </c>
      <c r="U4559" s="8" t="str">
        <f t="array" ref="U4559">IF(W4559&lt;&gt;0,MAX(IFERROR(INDEX(A:S,MATCH(W4559,A:A,0),COLUMN(M$2)),0),IFERROR(INDEX(A:S,MATCH(AD4559,A:A,0),COLUMN(M$2)),0),IFERROR(INDEX(A:S,MATCH(AK4559,A:A,0),COLUMN(M$2)),0),IFERROR(INDEX(A:S,MATCH(AR4559,A:A,0),COLUMN(M$2)),0)),M4559)</f>
        <v/>
      </c>
      <c r="V4559" s="3" t="str">
        <f t="shared" si="7"/>
        <v/>
      </c>
    </row>
    <row r="4560" ht="15.75" customHeight="1">
      <c r="A4560" s="3" t="s">
        <v>4785</v>
      </c>
      <c r="B4560" s="4" t="str">
        <f t="shared" si="186"/>
        <v>ATAB48480006</v>
      </c>
      <c r="D4560" s="3">
        <v>0.0</v>
      </c>
      <c r="G4560" s="4">
        <v>0.0</v>
      </c>
      <c r="I4560" s="4"/>
      <c r="J4560" s="4"/>
      <c r="K4560" s="4"/>
      <c r="L4560" s="4"/>
      <c r="O4560" s="6">
        <f t="shared" si="2"/>
        <v>0</v>
      </c>
      <c r="P4560" s="3" t="s">
        <v>4746</v>
      </c>
      <c r="Q4560" s="3" t="str">
        <f t="shared" si="3"/>
        <v>LC CANVAS</v>
      </c>
      <c r="R4560" s="3">
        <f t="shared" si="4"/>
        <v>0</v>
      </c>
      <c r="S4560" s="3" t="str">
        <f t="shared" si="5"/>
        <v/>
      </c>
      <c r="T4560" s="7">
        <f t="shared" si="6"/>
        <v>0</v>
      </c>
      <c r="U4560" s="8" t="str">
        <f t="array" ref="U4560">IF(W4560&lt;&gt;0,MAX(IFERROR(INDEX(A:S,MATCH(W4560,A:A,0),COLUMN(M$2)),0),IFERROR(INDEX(A:S,MATCH(AD4560,A:A,0),COLUMN(M$2)),0),IFERROR(INDEX(A:S,MATCH(AK4560,A:A,0),COLUMN(M$2)),0),IFERROR(INDEX(A:S,MATCH(AR4560,A:A,0),COLUMN(M$2)),0)),M4560)</f>
        <v/>
      </c>
      <c r="V4560" s="3" t="str">
        <f t="shared" si="7"/>
        <v/>
      </c>
    </row>
    <row r="4561" ht="15.75" customHeight="1">
      <c r="A4561" s="3" t="s">
        <v>4786</v>
      </c>
      <c r="B4561" s="4" t="str">
        <f t="shared" si="186"/>
        <v>ATAB08080007</v>
      </c>
      <c r="D4561" s="3">
        <v>0.0</v>
      </c>
      <c r="G4561" s="4">
        <v>0.0</v>
      </c>
      <c r="I4561" s="4"/>
      <c r="J4561" s="4"/>
      <c r="K4561" s="4"/>
      <c r="L4561" s="4"/>
      <c r="O4561" s="6">
        <f t="shared" si="2"/>
        <v>0</v>
      </c>
      <c r="P4561" s="3" t="s">
        <v>4746</v>
      </c>
      <c r="Q4561" s="3" t="str">
        <f t="shared" si="3"/>
        <v>LC CANVAS</v>
      </c>
      <c r="R4561" s="3">
        <f t="shared" si="4"/>
        <v>0</v>
      </c>
      <c r="S4561" s="3" t="str">
        <f t="shared" si="5"/>
        <v/>
      </c>
      <c r="T4561" s="7">
        <f t="shared" si="6"/>
        <v>0</v>
      </c>
      <c r="U4561" s="8" t="str">
        <f t="array" ref="U4561">IF(W4561&lt;&gt;0,MAX(IFERROR(INDEX(A:S,MATCH(W4561,A:A,0),COLUMN(M$2)),0),IFERROR(INDEX(A:S,MATCH(AD4561,A:A,0),COLUMN(M$2)),0),IFERROR(INDEX(A:S,MATCH(AK4561,A:A,0),COLUMN(M$2)),0),IFERROR(INDEX(A:S,MATCH(AR4561,A:A,0),COLUMN(M$2)),0)),M4561)</f>
        <v/>
      </c>
      <c r="V4561" s="3" t="str">
        <f t="shared" si="7"/>
        <v/>
      </c>
    </row>
    <row r="4562" ht="15.75" customHeight="1">
      <c r="A4562" s="3" t="s">
        <v>4787</v>
      </c>
      <c r="B4562" s="4" t="str">
        <f t="shared" si="186"/>
        <v>ATAB12120007</v>
      </c>
      <c r="D4562" s="3">
        <v>0.0</v>
      </c>
      <c r="G4562" s="4">
        <v>0.0</v>
      </c>
      <c r="I4562" s="4"/>
      <c r="J4562" s="4"/>
      <c r="K4562" s="4"/>
      <c r="L4562" s="4"/>
      <c r="O4562" s="6">
        <f t="shared" si="2"/>
        <v>0</v>
      </c>
      <c r="P4562" s="3" t="s">
        <v>4746</v>
      </c>
      <c r="Q4562" s="3" t="str">
        <f t="shared" si="3"/>
        <v>LC CANVAS</v>
      </c>
      <c r="R4562" s="3">
        <f t="shared" si="4"/>
        <v>0</v>
      </c>
      <c r="S4562" s="3" t="str">
        <f t="shared" si="5"/>
        <v/>
      </c>
      <c r="T4562" s="7">
        <f t="shared" si="6"/>
        <v>0</v>
      </c>
      <c r="U4562" s="8" t="str">
        <f t="array" ref="U4562">IF(W4562&lt;&gt;0,MAX(IFERROR(INDEX(A:S,MATCH(W4562,A:A,0),COLUMN(M$2)),0),IFERROR(INDEX(A:S,MATCH(AD4562,A:A,0),COLUMN(M$2)),0),IFERROR(INDEX(A:S,MATCH(AK4562,A:A,0),COLUMN(M$2)),0),IFERROR(INDEX(A:S,MATCH(AR4562,A:A,0),COLUMN(M$2)),0)),M4562)</f>
        <v/>
      </c>
      <c r="V4562" s="3" t="str">
        <f t="shared" si="7"/>
        <v/>
      </c>
    </row>
    <row r="4563" ht="15.75" customHeight="1">
      <c r="A4563" s="3" t="s">
        <v>4788</v>
      </c>
      <c r="B4563" s="4" t="str">
        <f t="shared" si="186"/>
        <v>ATAB16160007</v>
      </c>
      <c r="D4563" s="3">
        <v>0.0</v>
      </c>
      <c r="G4563" s="4">
        <v>0.0</v>
      </c>
      <c r="I4563" s="4"/>
      <c r="J4563" s="4"/>
      <c r="K4563" s="4"/>
      <c r="L4563" s="4"/>
      <c r="O4563" s="6">
        <f t="shared" si="2"/>
        <v>0</v>
      </c>
      <c r="P4563" s="3" t="s">
        <v>4746</v>
      </c>
      <c r="Q4563" s="3" t="str">
        <f t="shared" si="3"/>
        <v>LC CANVAS</v>
      </c>
      <c r="R4563" s="3">
        <f t="shared" si="4"/>
        <v>0</v>
      </c>
      <c r="S4563" s="3" t="str">
        <f t="shared" si="5"/>
        <v/>
      </c>
      <c r="T4563" s="7">
        <f t="shared" si="6"/>
        <v>0</v>
      </c>
      <c r="U4563" s="8" t="str">
        <f t="array" ref="U4563">IF(W4563&lt;&gt;0,MAX(IFERROR(INDEX(A:S,MATCH(W4563,A:A,0),COLUMN(M$2)),0),IFERROR(INDEX(A:S,MATCH(AD4563,A:A,0),COLUMN(M$2)),0),IFERROR(INDEX(A:S,MATCH(AK4563,A:A,0),COLUMN(M$2)),0),IFERROR(INDEX(A:S,MATCH(AR4563,A:A,0),COLUMN(M$2)),0)),M4563)</f>
        <v/>
      </c>
      <c r="V4563" s="3" t="str">
        <f t="shared" si="7"/>
        <v/>
      </c>
    </row>
    <row r="4564" ht="15.75" customHeight="1">
      <c r="A4564" s="3" t="s">
        <v>4789</v>
      </c>
      <c r="B4564" s="4" t="str">
        <f t="shared" si="186"/>
        <v>ATAB20200007</v>
      </c>
      <c r="D4564" s="3">
        <v>0.0</v>
      </c>
      <c r="G4564" s="4">
        <v>0.0</v>
      </c>
      <c r="I4564" s="4"/>
      <c r="J4564" s="4"/>
      <c r="K4564" s="4"/>
      <c r="L4564" s="4"/>
      <c r="O4564" s="6">
        <f t="shared" si="2"/>
        <v>0</v>
      </c>
      <c r="P4564" s="3" t="s">
        <v>4746</v>
      </c>
      <c r="Q4564" s="3" t="str">
        <f t="shared" si="3"/>
        <v>LC CANVAS</v>
      </c>
      <c r="R4564" s="3">
        <f t="shared" si="4"/>
        <v>0</v>
      </c>
      <c r="S4564" s="3" t="str">
        <f t="shared" si="5"/>
        <v/>
      </c>
      <c r="T4564" s="7">
        <f t="shared" si="6"/>
        <v>0</v>
      </c>
      <c r="U4564" s="8" t="str">
        <f t="array" ref="U4564">IF(W4564&lt;&gt;0,MAX(IFERROR(INDEX(A:S,MATCH(W4564,A:A,0),COLUMN(M$2)),0),IFERROR(INDEX(A:S,MATCH(AD4564,A:A,0),COLUMN(M$2)),0),IFERROR(INDEX(A:S,MATCH(AK4564,A:A,0),COLUMN(M$2)),0),IFERROR(INDEX(A:S,MATCH(AR4564,A:A,0),COLUMN(M$2)),0)),M4564)</f>
        <v/>
      </c>
      <c r="V4564" s="3" t="str">
        <f t="shared" si="7"/>
        <v/>
      </c>
    </row>
    <row r="4565" ht="15.75" customHeight="1">
      <c r="A4565" s="3" t="s">
        <v>4790</v>
      </c>
      <c r="B4565" s="4" t="str">
        <f t="shared" si="186"/>
        <v>ATAB24240007</v>
      </c>
      <c r="D4565" s="3">
        <v>0.0</v>
      </c>
      <c r="G4565" s="4">
        <v>0.0</v>
      </c>
      <c r="I4565" s="4"/>
      <c r="J4565" s="4"/>
      <c r="K4565" s="4"/>
      <c r="L4565" s="4"/>
      <c r="O4565" s="6">
        <f t="shared" si="2"/>
        <v>0</v>
      </c>
      <c r="P4565" s="3" t="s">
        <v>4746</v>
      </c>
      <c r="Q4565" s="3" t="str">
        <f t="shared" si="3"/>
        <v>LC CANVAS</v>
      </c>
      <c r="R4565" s="3">
        <f t="shared" si="4"/>
        <v>0</v>
      </c>
      <c r="S4565" s="3" t="str">
        <f t="shared" si="5"/>
        <v/>
      </c>
      <c r="T4565" s="7">
        <f t="shared" si="6"/>
        <v>0</v>
      </c>
      <c r="U4565" s="8" t="str">
        <f t="array" ref="U4565">IF(W4565&lt;&gt;0,MAX(IFERROR(INDEX(A:S,MATCH(W4565,A:A,0),COLUMN(M$2)),0),IFERROR(INDEX(A:S,MATCH(AD4565,A:A,0),COLUMN(M$2)),0),IFERROR(INDEX(A:S,MATCH(AK4565,A:A,0),COLUMN(M$2)),0),IFERROR(INDEX(A:S,MATCH(AR4565,A:A,0),COLUMN(M$2)),0)),M4565)</f>
        <v/>
      </c>
      <c r="V4565" s="3" t="str">
        <f t="shared" si="7"/>
        <v/>
      </c>
    </row>
    <row r="4566" ht="15.75" customHeight="1">
      <c r="A4566" s="3" t="s">
        <v>4791</v>
      </c>
      <c r="B4566" s="4" t="str">
        <f t="shared" si="186"/>
        <v>ATAB36360007</v>
      </c>
      <c r="D4566" s="3">
        <v>0.0</v>
      </c>
      <c r="G4566" s="4">
        <v>0.0</v>
      </c>
      <c r="I4566" s="4"/>
      <c r="J4566" s="4"/>
      <c r="K4566" s="4"/>
      <c r="L4566" s="4"/>
      <c r="O4566" s="6">
        <f t="shared" si="2"/>
        <v>0</v>
      </c>
      <c r="P4566" s="3" t="s">
        <v>4746</v>
      </c>
      <c r="Q4566" s="3" t="str">
        <f t="shared" si="3"/>
        <v>LC CANVAS</v>
      </c>
      <c r="R4566" s="3">
        <f t="shared" si="4"/>
        <v>0</v>
      </c>
      <c r="S4566" s="3" t="str">
        <f t="shared" si="5"/>
        <v/>
      </c>
      <c r="T4566" s="7">
        <f t="shared" si="6"/>
        <v>0</v>
      </c>
      <c r="U4566" s="8" t="str">
        <f t="array" ref="U4566">IF(W4566&lt;&gt;0,MAX(IFERROR(INDEX(A:S,MATCH(W4566,A:A,0),COLUMN(M$2)),0),IFERROR(INDEX(A:S,MATCH(AD4566,A:A,0),COLUMN(M$2)),0),IFERROR(INDEX(A:S,MATCH(AK4566,A:A,0),COLUMN(M$2)),0),IFERROR(INDEX(A:S,MATCH(AR4566,A:A,0),COLUMN(M$2)),0)),M4566)</f>
        <v/>
      </c>
      <c r="V4566" s="3" t="str">
        <f t="shared" si="7"/>
        <v/>
      </c>
    </row>
    <row r="4567" ht="15.75" customHeight="1">
      <c r="A4567" s="3" t="s">
        <v>4792</v>
      </c>
      <c r="B4567" s="4" t="str">
        <f t="shared" si="186"/>
        <v>ATAB48480007</v>
      </c>
      <c r="D4567" s="3">
        <v>0.0</v>
      </c>
      <c r="G4567" s="4">
        <v>0.0</v>
      </c>
      <c r="I4567" s="4"/>
      <c r="J4567" s="4"/>
      <c r="K4567" s="4"/>
      <c r="L4567" s="4"/>
      <c r="O4567" s="6">
        <f t="shared" si="2"/>
        <v>0</v>
      </c>
      <c r="P4567" s="3" t="s">
        <v>4746</v>
      </c>
      <c r="Q4567" s="3" t="str">
        <f t="shared" si="3"/>
        <v>LC CANVAS</v>
      </c>
      <c r="R4567" s="3">
        <f t="shared" si="4"/>
        <v>0</v>
      </c>
      <c r="S4567" s="3" t="str">
        <f t="shared" si="5"/>
        <v/>
      </c>
      <c r="T4567" s="7">
        <f t="shared" si="6"/>
        <v>0</v>
      </c>
      <c r="U4567" s="8" t="str">
        <f t="array" ref="U4567">IF(W4567&lt;&gt;0,MAX(IFERROR(INDEX(A:S,MATCH(W4567,A:A,0),COLUMN(M$2)),0),IFERROR(INDEX(A:S,MATCH(AD4567,A:A,0),COLUMN(M$2)),0),IFERROR(INDEX(A:S,MATCH(AK4567,A:A,0),COLUMN(M$2)),0),IFERROR(INDEX(A:S,MATCH(AR4567,A:A,0),COLUMN(M$2)),0)),M4567)</f>
        <v/>
      </c>
      <c r="V4567" s="3" t="str">
        <f t="shared" si="7"/>
        <v/>
      </c>
    </row>
    <row r="4568" ht="15.75" customHeight="1">
      <c r="A4568" s="3" t="s">
        <v>4793</v>
      </c>
      <c r="B4568" s="4" t="str">
        <f t="shared" si="186"/>
        <v>ATAB08080008</v>
      </c>
      <c r="D4568" s="3">
        <v>0.0</v>
      </c>
      <c r="G4568" s="4">
        <v>0.0</v>
      </c>
      <c r="I4568" s="4"/>
      <c r="J4568" s="4"/>
      <c r="K4568" s="4"/>
      <c r="L4568" s="4"/>
      <c r="O4568" s="6">
        <f t="shared" si="2"/>
        <v>0</v>
      </c>
      <c r="P4568" s="3" t="s">
        <v>4746</v>
      </c>
      <c r="Q4568" s="3" t="str">
        <f t="shared" si="3"/>
        <v>LC CANVAS</v>
      </c>
      <c r="R4568" s="3">
        <f t="shared" si="4"/>
        <v>0</v>
      </c>
      <c r="S4568" s="3" t="str">
        <f t="shared" si="5"/>
        <v/>
      </c>
      <c r="T4568" s="7">
        <f t="shared" si="6"/>
        <v>0</v>
      </c>
      <c r="U4568" s="8" t="str">
        <f t="array" ref="U4568">IF(W4568&lt;&gt;0,MAX(IFERROR(INDEX(A:S,MATCH(W4568,A:A,0),COLUMN(M$2)),0),IFERROR(INDEX(A:S,MATCH(AD4568,A:A,0),COLUMN(M$2)),0),IFERROR(INDEX(A:S,MATCH(AK4568,A:A,0),COLUMN(M$2)),0),IFERROR(INDEX(A:S,MATCH(AR4568,A:A,0),COLUMN(M$2)),0)),M4568)</f>
        <v/>
      </c>
      <c r="V4568" s="3" t="str">
        <f t="shared" si="7"/>
        <v/>
      </c>
    </row>
    <row r="4569" ht="15.75" customHeight="1">
      <c r="A4569" s="3" t="s">
        <v>4794</v>
      </c>
      <c r="B4569" s="4" t="str">
        <f t="shared" si="186"/>
        <v>ATAB12120008</v>
      </c>
      <c r="D4569" s="3">
        <v>0.0</v>
      </c>
      <c r="G4569" s="4">
        <v>0.0</v>
      </c>
      <c r="I4569" s="4"/>
      <c r="J4569" s="4"/>
      <c r="K4569" s="4"/>
      <c r="L4569" s="4"/>
      <c r="O4569" s="6">
        <f t="shared" si="2"/>
        <v>0</v>
      </c>
      <c r="P4569" s="3" t="s">
        <v>4746</v>
      </c>
      <c r="Q4569" s="3" t="str">
        <f t="shared" si="3"/>
        <v>LC CANVAS</v>
      </c>
      <c r="R4569" s="3">
        <f t="shared" si="4"/>
        <v>0</v>
      </c>
      <c r="S4569" s="3" t="str">
        <f t="shared" si="5"/>
        <v/>
      </c>
      <c r="T4569" s="7">
        <f t="shared" si="6"/>
        <v>0</v>
      </c>
      <c r="U4569" s="8" t="str">
        <f t="array" ref="U4569">IF(W4569&lt;&gt;0,MAX(IFERROR(INDEX(A:S,MATCH(W4569,A:A,0),COLUMN(M$2)),0),IFERROR(INDEX(A:S,MATCH(AD4569,A:A,0),COLUMN(M$2)),0),IFERROR(INDEX(A:S,MATCH(AK4569,A:A,0),COLUMN(M$2)),0),IFERROR(INDEX(A:S,MATCH(AR4569,A:A,0),COLUMN(M$2)),0)),M4569)</f>
        <v/>
      </c>
      <c r="V4569" s="3" t="str">
        <f t="shared" si="7"/>
        <v/>
      </c>
    </row>
    <row r="4570" ht="15.75" customHeight="1">
      <c r="A4570" s="3" t="s">
        <v>4795</v>
      </c>
      <c r="B4570" s="4" t="str">
        <f t="shared" si="186"/>
        <v>ATAB16160008</v>
      </c>
      <c r="D4570" s="3">
        <v>0.0</v>
      </c>
      <c r="G4570" s="4">
        <v>0.0</v>
      </c>
      <c r="I4570" s="4"/>
      <c r="J4570" s="4"/>
      <c r="K4570" s="4"/>
      <c r="L4570" s="4"/>
      <c r="O4570" s="6">
        <f t="shared" si="2"/>
        <v>0</v>
      </c>
      <c r="P4570" s="3" t="s">
        <v>4746</v>
      </c>
      <c r="Q4570" s="3" t="str">
        <f t="shared" si="3"/>
        <v>LC CANVAS</v>
      </c>
      <c r="R4570" s="3">
        <f t="shared" si="4"/>
        <v>0</v>
      </c>
      <c r="S4570" s="3" t="str">
        <f t="shared" si="5"/>
        <v/>
      </c>
      <c r="T4570" s="7">
        <f t="shared" si="6"/>
        <v>0</v>
      </c>
      <c r="U4570" s="8" t="str">
        <f t="array" ref="U4570">IF(W4570&lt;&gt;0,MAX(IFERROR(INDEX(A:S,MATCH(W4570,A:A,0),COLUMN(M$2)),0),IFERROR(INDEX(A:S,MATCH(AD4570,A:A,0),COLUMN(M$2)),0),IFERROR(INDEX(A:S,MATCH(AK4570,A:A,0),COLUMN(M$2)),0),IFERROR(INDEX(A:S,MATCH(AR4570,A:A,0),COLUMN(M$2)),0)),M4570)</f>
        <v/>
      </c>
      <c r="V4570" s="3" t="str">
        <f t="shared" si="7"/>
        <v/>
      </c>
    </row>
    <row r="4571" ht="15.75" customHeight="1">
      <c r="A4571" s="3" t="s">
        <v>4796</v>
      </c>
      <c r="B4571" s="4" t="str">
        <f t="shared" si="186"/>
        <v>ATAB20200008</v>
      </c>
      <c r="D4571" s="3">
        <v>0.0</v>
      </c>
      <c r="G4571" s="4">
        <v>0.0</v>
      </c>
      <c r="I4571" s="4"/>
      <c r="J4571" s="4"/>
      <c r="K4571" s="4"/>
      <c r="L4571" s="4"/>
      <c r="O4571" s="6">
        <f t="shared" si="2"/>
        <v>0</v>
      </c>
      <c r="P4571" s="3" t="s">
        <v>4746</v>
      </c>
      <c r="Q4571" s="3" t="str">
        <f t="shared" si="3"/>
        <v>LC CANVAS</v>
      </c>
      <c r="R4571" s="3">
        <f t="shared" si="4"/>
        <v>0</v>
      </c>
      <c r="S4571" s="3" t="str">
        <f t="shared" si="5"/>
        <v/>
      </c>
      <c r="T4571" s="7">
        <f t="shared" si="6"/>
        <v>0</v>
      </c>
      <c r="U4571" s="8" t="str">
        <f t="array" ref="U4571">IF(W4571&lt;&gt;0,MAX(IFERROR(INDEX(A:S,MATCH(W4571,A:A,0),COLUMN(M$2)),0),IFERROR(INDEX(A:S,MATCH(AD4571,A:A,0),COLUMN(M$2)),0),IFERROR(INDEX(A:S,MATCH(AK4571,A:A,0),COLUMN(M$2)),0),IFERROR(INDEX(A:S,MATCH(AR4571,A:A,0),COLUMN(M$2)),0)),M4571)</f>
        <v/>
      </c>
      <c r="V4571" s="3" t="str">
        <f t="shared" si="7"/>
        <v/>
      </c>
    </row>
    <row r="4572" ht="15.75" customHeight="1">
      <c r="A4572" s="3" t="s">
        <v>4797</v>
      </c>
      <c r="B4572" s="4" t="str">
        <f t="shared" si="186"/>
        <v>ATAB24240008</v>
      </c>
      <c r="D4572" s="3">
        <v>0.0</v>
      </c>
      <c r="G4572" s="4">
        <v>0.0</v>
      </c>
      <c r="I4572" s="4"/>
      <c r="J4572" s="4"/>
      <c r="K4572" s="4"/>
      <c r="L4572" s="4"/>
      <c r="O4572" s="6">
        <f t="shared" si="2"/>
        <v>0</v>
      </c>
      <c r="P4572" s="3" t="s">
        <v>4746</v>
      </c>
      <c r="Q4572" s="3" t="str">
        <f t="shared" si="3"/>
        <v>LC CANVAS</v>
      </c>
      <c r="R4572" s="3">
        <f t="shared" si="4"/>
        <v>0</v>
      </c>
      <c r="S4572" s="3" t="str">
        <f t="shared" si="5"/>
        <v/>
      </c>
      <c r="T4572" s="7">
        <f t="shared" si="6"/>
        <v>0</v>
      </c>
      <c r="U4572" s="8" t="str">
        <f t="array" ref="U4572">IF(W4572&lt;&gt;0,MAX(IFERROR(INDEX(A:S,MATCH(W4572,A:A,0),COLUMN(M$2)),0),IFERROR(INDEX(A:S,MATCH(AD4572,A:A,0),COLUMN(M$2)),0),IFERROR(INDEX(A:S,MATCH(AK4572,A:A,0),COLUMN(M$2)),0),IFERROR(INDEX(A:S,MATCH(AR4572,A:A,0),COLUMN(M$2)),0)),M4572)</f>
        <v/>
      </c>
      <c r="V4572" s="3" t="str">
        <f t="shared" si="7"/>
        <v/>
      </c>
    </row>
    <row r="4573" ht="15.75" customHeight="1">
      <c r="A4573" s="3" t="s">
        <v>4798</v>
      </c>
      <c r="B4573" s="4" t="str">
        <f t="shared" si="186"/>
        <v>ATAB36360008</v>
      </c>
      <c r="D4573" s="3">
        <v>0.0</v>
      </c>
      <c r="G4573" s="4">
        <v>0.0</v>
      </c>
      <c r="I4573" s="4"/>
      <c r="J4573" s="4"/>
      <c r="K4573" s="4"/>
      <c r="L4573" s="4"/>
      <c r="O4573" s="6">
        <f t="shared" si="2"/>
        <v>0</v>
      </c>
      <c r="P4573" s="3" t="s">
        <v>4746</v>
      </c>
      <c r="Q4573" s="3" t="str">
        <f t="shared" si="3"/>
        <v>LC CANVAS</v>
      </c>
      <c r="R4573" s="3">
        <f t="shared" si="4"/>
        <v>0</v>
      </c>
      <c r="S4573" s="3" t="str">
        <f t="shared" si="5"/>
        <v/>
      </c>
      <c r="T4573" s="7">
        <f t="shared" si="6"/>
        <v>0</v>
      </c>
      <c r="U4573" s="8" t="str">
        <f t="array" ref="U4573">IF(W4573&lt;&gt;0,MAX(IFERROR(INDEX(A:S,MATCH(W4573,A:A,0),COLUMN(M$2)),0),IFERROR(INDEX(A:S,MATCH(AD4573,A:A,0),COLUMN(M$2)),0),IFERROR(INDEX(A:S,MATCH(AK4573,A:A,0),COLUMN(M$2)),0),IFERROR(INDEX(A:S,MATCH(AR4573,A:A,0),COLUMN(M$2)),0)),M4573)</f>
        <v/>
      </c>
      <c r="V4573" s="3" t="str">
        <f t="shared" si="7"/>
        <v/>
      </c>
    </row>
    <row r="4574" ht="15.75" customHeight="1">
      <c r="A4574" s="3" t="s">
        <v>4799</v>
      </c>
      <c r="B4574" s="4" t="str">
        <f t="shared" si="186"/>
        <v>ATAB48480008</v>
      </c>
      <c r="D4574" s="3">
        <v>0.0</v>
      </c>
      <c r="G4574" s="4">
        <v>0.0</v>
      </c>
      <c r="I4574" s="4"/>
      <c r="J4574" s="4"/>
      <c r="K4574" s="4"/>
      <c r="L4574" s="4"/>
      <c r="O4574" s="6">
        <f t="shared" si="2"/>
        <v>0</v>
      </c>
      <c r="P4574" s="3" t="s">
        <v>4746</v>
      </c>
      <c r="Q4574" s="3" t="str">
        <f t="shared" si="3"/>
        <v>LC CANVAS</v>
      </c>
      <c r="R4574" s="3">
        <f t="shared" si="4"/>
        <v>0</v>
      </c>
      <c r="S4574" s="3" t="str">
        <f t="shared" si="5"/>
        <v/>
      </c>
      <c r="T4574" s="7">
        <f t="shared" si="6"/>
        <v>0</v>
      </c>
      <c r="U4574" s="8" t="str">
        <f t="array" ref="U4574">IF(W4574&lt;&gt;0,MAX(IFERROR(INDEX(A:S,MATCH(W4574,A:A,0),COLUMN(M$2)),0),IFERROR(INDEX(A:S,MATCH(AD4574,A:A,0),COLUMN(M$2)),0),IFERROR(INDEX(A:S,MATCH(AK4574,A:A,0),COLUMN(M$2)),0),IFERROR(INDEX(A:S,MATCH(AR4574,A:A,0),COLUMN(M$2)),0)),M4574)</f>
        <v/>
      </c>
      <c r="V4574" s="3" t="str">
        <f t="shared" si="7"/>
        <v/>
      </c>
    </row>
    <row r="4575" ht="15.75" customHeight="1">
      <c r="A4575" s="3" t="s">
        <v>4800</v>
      </c>
      <c r="B4575" s="4" t="str">
        <f t="shared" si="186"/>
        <v>ATAB08080009</v>
      </c>
      <c r="D4575" s="3">
        <v>0.0</v>
      </c>
      <c r="G4575" s="4">
        <v>0.0</v>
      </c>
      <c r="I4575" s="4"/>
      <c r="J4575" s="4"/>
      <c r="K4575" s="4"/>
      <c r="L4575" s="4"/>
      <c r="O4575" s="6">
        <f t="shared" si="2"/>
        <v>0</v>
      </c>
      <c r="P4575" s="3" t="s">
        <v>4746</v>
      </c>
      <c r="Q4575" s="3" t="str">
        <f t="shared" si="3"/>
        <v>LC CANVAS</v>
      </c>
      <c r="R4575" s="3">
        <f t="shared" si="4"/>
        <v>0</v>
      </c>
      <c r="S4575" s="3" t="str">
        <f t="shared" si="5"/>
        <v/>
      </c>
      <c r="T4575" s="7">
        <f t="shared" si="6"/>
        <v>0</v>
      </c>
      <c r="U4575" s="8" t="str">
        <f t="array" ref="U4575">IF(W4575&lt;&gt;0,MAX(IFERROR(INDEX(A:S,MATCH(W4575,A:A,0),COLUMN(M$2)),0),IFERROR(INDEX(A:S,MATCH(AD4575,A:A,0),COLUMN(M$2)),0),IFERROR(INDEX(A:S,MATCH(AK4575,A:A,0),COLUMN(M$2)),0),IFERROR(INDEX(A:S,MATCH(AR4575,A:A,0),COLUMN(M$2)),0)),M4575)</f>
        <v/>
      </c>
      <c r="V4575" s="3" t="str">
        <f t="shared" si="7"/>
        <v/>
      </c>
    </row>
    <row r="4576" ht="15.75" customHeight="1">
      <c r="A4576" s="3" t="s">
        <v>4801</v>
      </c>
      <c r="B4576" s="4" t="str">
        <f t="shared" si="186"/>
        <v>ATAB12120009</v>
      </c>
      <c r="D4576" s="3">
        <v>0.0</v>
      </c>
      <c r="G4576" s="4">
        <v>0.0</v>
      </c>
      <c r="I4576" s="4"/>
      <c r="J4576" s="4"/>
      <c r="K4576" s="4"/>
      <c r="L4576" s="4"/>
      <c r="O4576" s="6">
        <f t="shared" si="2"/>
        <v>0</v>
      </c>
      <c r="P4576" s="3" t="s">
        <v>4746</v>
      </c>
      <c r="Q4576" s="3" t="str">
        <f t="shared" si="3"/>
        <v>LC CANVAS</v>
      </c>
      <c r="R4576" s="3">
        <f t="shared" si="4"/>
        <v>0</v>
      </c>
      <c r="S4576" s="3" t="str">
        <f t="shared" si="5"/>
        <v/>
      </c>
      <c r="T4576" s="7">
        <f t="shared" si="6"/>
        <v>0</v>
      </c>
      <c r="U4576" s="8" t="str">
        <f t="array" ref="U4576">IF(W4576&lt;&gt;0,MAX(IFERROR(INDEX(A:S,MATCH(W4576,A:A,0),COLUMN(M$2)),0),IFERROR(INDEX(A:S,MATCH(AD4576,A:A,0),COLUMN(M$2)),0),IFERROR(INDEX(A:S,MATCH(AK4576,A:A,0),COLUMN(M$2)),0),IFERROR(INDEX(A:S,MATCH(AR4576,A:A,0),COLUMN(M$2)),0)),M4576)</f>
        <v/>
      </c>
      <c r="V4576" s="3" t="str">
        <f t="shared" si="7"/>
        <v/>
      </c>
    </row>
    <row r="4577" ht="15.75" customHeight="1">
      <c r="A4577" s="3" t="s">
        <v>4802</v>
      </c>
      <c r="B4577" s="4" t="str">
        <f t="shared" si="186"/>
        <v>ATAB16160009</v>
      </c>
      <c r="D4577" s="3">
        <v>0.0</v>
      </c>
      <c r="G4577" s="4">
        <v>0.0</v>
      </c>
      <c r="I4577" s="4"/>
      <c r="J4577" s="4"/>
      <c r="K4577" s="4"/>
      <c r="L4577" s="4"/>
      <c r="O4577" s="6">
        <f t="shared" si="2"/>
        <v>0</v>
      </c>
      <c r="P4577" s="3" t="s">
        <v>4746</v>
      </c>
      <c r="Q4577" s="3" t="str">
        <f t="shared" si="3"/>
        <v>LC CANVAS</v>
      </c>
      <c r="R4577" s="3">
        <f t="shared" si="4"/>
        <v>0</v>
      </c>
      <c r="S4577" s="3" t="str">
        <f t="shared" si="5"/>
        <v/>
      </c>
      <c r="T4577" s="7">
        <f t="shared" si="6"/>
        <v>0</v>
      </c>
      <c r="U4577" s="8" t="str">
        <f t="array" ref="U4577">IF(W4577&lt;&gt;0,MAX(IFERROR(INDEX(A:S,MATCH(W4577,A:A,0),COLUMN(M$2)),0),IFERROR(INDEX(A:S,MATCH(AD4577,A:A,0),COLUMN(M$2)),0),IFERROR(INDEX(A:S,MATCH(AK4577,A:A,0),COLUMN(M$2)),0),IFERROR(INDEX(A:S,MATCH(AR4577,A:A,0),COLUMN(M$2)),0)),M4577)</f>
        <v/>
      </c>
      <c r="V4577" s="3" t="str">
        <f t="shared" si="7"/>
        <v/>
      </c>
    </row>
    <row r="4578" ht="15.75" customHeight="1">
      <c r="A4578" s="3" t="s">
        <v>4803</v>
      </c>
      <c r="B4578" s="4" t="str">
        <f t="shared" si="186"/>
        <v>ATAB20200009</v>
      </c>
      <c r="D4578" s="3">
        <v>0.0</v>
      </c>
      <c r="G4578" s="4">
        <v>0.0</v>
      </c>
      <c r="I4578" s="4"/>
      <c r="J4578" s="4"/>
      <c r="K4578" s="4"/>
      <c r="L4578" s="4"/>
      <c r="O4578" s="6">
        <f t="shared" si="2"/>
        <v>0</v>
      </c>
      <c r="P4578" s="3" t="s">
        <v>4746</v>
      </c>
      <c r="Q4578" s="3" t="str">
        <f t="shared" si="3"/>
        <v>LC CANVAS</v>
      </c>
      <c r="R4578" s="3">
        <f t="shared" si="4"/>
        <v>0</v>
      </c>
      <c r="S4578" s="3" t="str">
        <f t="shared" si="5"/>
        <v/>
      </c>
      <c r="T4578" s="7">
        <f t="shared" si="6"/>
        <v>0</v>
      </c>
      <c r="U4578" s="8" t="str">
        <f t="array" ref="U4578">IF(W4578&lt;&gt;0,MAX(IFERROR(INDEX(A:S,MATCH(W4578,A:A,0),COLUMN(M$2)),0),IFERROR(INDEX(A:S,MATCH(AD4578,A:A,0),COLUMN(M$2)),0),IFERROR(INDEX(A:S,MATCH(AK4578,A:A,0),COLUMN(M$2)),0),IFERROR(INDEX(A:S,MATCH(AR4578,A:A,0),COLUMN(M$2)),0)),M4578)</f>
        <v/>
      </c>
      <c r="V4578" s="3" t="str">
        <f t="shared" si="7"/>
        <v/>
      </c>
    </row>
    <row r="4579" ht="15.75" customHeight="1">
      <c r="A4579" s="3" t="s">
        <v>4804</v>
      </c>
      <c r="B4579" s="4" t="str">
        <f t="shared" si="186"/>
        <v>ATAB24240009</v>
      </c>
      <c r="D4579" s="3">
        <v>0.0</v>
      </c>
      <c r="G4579" s="4">
        <v>0.0</v>
      </c>
      <c r="I4579" s="4"/>
      <c r="J4579" s="4"/>
      <c r="K4579" s="4"/>
      <c r="L4579" s="4"/>
      <c r="O4579" s="6">
        <f t="shared" si="2"/>
        <v>0</v>
      </c>
      <c r="P4579" s="3" t="s">
        <v>4746</v>
      </c>
      <c r="Q4579" s="3" t="str">
        <f t="shared" si="3"/>
        <v>LC CANVAS</v>
      </c>
      <c r="R4579" s="3">
        <f t="shared" si="4"/>
        <v>0</v>
      </c>
      <c r="S4579" s="3" t="str">
        <f t="shared" si="5"/>
        <v/>
      </c>
      <c r="T4579" s="7">
        <f t="shared" si="6"/>
        <v>0</v>
      </c>
      <c r="U4579" s="8" t="str">
        <f t="array" ref="U4579">IF(W4579&lt;&gt;0,MAX(IFERROR(INDEX(A:S,MATCH(W4579,A:A,0),COLUMN(M$2)),0),IFERROR(INDEX(A:S,MATCH(AD4579,A:A,0),COLUMN(M$2)),0),IFERROR(INDEX(A:S,MATCH(AK4579,A:A,0),COLUMN(M$2)),0),IFERROR(INDEX(A:S,MATCH(AR4579,A:A,0),COLUMN(M$2)),0)),M4579)</f>
        <v/>
      </c>
      <c r="V4579" s="3" t="str">
        <f t="shared" si="7"/>
        <v/>
      </c>
    </row>
    <row r="4580" ht="15.75" customHeight="1">
      <c r="A4580" s="3" t="s">
        <v>4805</v>
      </c>
      <c r="B4580" s="4" t="str">
        <f t="shared" si="186"/>
        <v>ATAB36360009</v>
      </c>
      <c r="D4580" s="3">
        <v>0.0</v>
      </c>
      <c r="G4580" s="4">
        <v>0.0</v>
      </c>
      <c r="I4580" s="4"/>
      <c r="J4580" s="4"/>
      <c r="K4580" s="4"/>
      <c r="L4580" s="4"/>
      <c r="O4580" s="6">
        <f t="shared" si="2"/>
        <v>0</v>
      </c>
      <c r="P4580" s="3" t="s">
        <v>4746</v>
      </c>
      <c r="Q4580" s="3" t="str">
        <f t="shared" si="3"/>
        <v>LC CANVAS</v>
      </c>
      <c r="R4580" s="3">
        <f t="shared" si="4"/>
        <v>0</v>
      </c>
      <c r="S4580" s="3" t="str">
        <f t="shared" si="5"/>
        <v/>
      </c>
      <c r="T4580" s="7">
        <f t="shared" si="6"/>
        <v>0</v>
      </c>
      <c r="U4580" s="8" t="str">
        <f t="array" ref="U4580">IF(W4580&lt;&gt;0,MAX(IFERROR(INDEX(A:S,MATCH(W4580,A:A,0),COLUMN(M$2)),0),IFERROR(INDEX(A:S,MATCH(AD4580,A:A,0),COLUMN(M$2)),0),IFERROR(INDEX(A:S,MATCH(AK4580,A:A,0),COLUMN(M$2)),0),IFERROR(INDEX(A:S,MATCH(AR4580,A:A,0),COLUMN(M$2)),0)),M4580)</f>
        <v/>
      </c>
      <c r="V4580" s="3" t="str">
        <f t="shared" si="7"/>
        <v/>
      </c>
    </row>
    <row r="4581" ht="15.75" customHeight="1">
      <c r="A4581" s="3" t="s">
        <v>4806</v>
      </c>
      <c r="B4581" s="4" t="str">
        <f t="shared" si="186"/>
        <v>ATAB48480009</v>
      </c>
      <c r="D4581" s="3">
        <v>0.0</v>
      </c>
      <c r="G4581" s="4">
        <v>0.0</v>
      </c>
      <c r="I4581" s="4"/>
      <c r="J4581" s="4"/>
      <c r="K4581" s="4"/>
      <c r="L4581" s="4"/>
      <c r="O4581" s="6">
        <f t="shared" si="2"/>
        <v>0</v>
      </c>
      <c r="P4581" s="3" t="s">
        <v>4746</v>
      </c>
      <c r="Q4581" s="3" t="str">
        <f t="shared" si="3"/>
        <v>LC CANVAS</v>
      </c>
      <c r="R4581" s="3">
        <f t="shared" si="4"/>
        <v>0</v>
      </c>
      <c r="S4581" s="3" t="str">
        <f t="shared" si="5"/>
        <v/>
      </c>
      <c r="T4581" s="7">
        <f t="shared" si="6"/>
        <v>0</v>
      </c>
      <c r="U4581" s="8" t="str">
        <f t="array" ref="U4581">IF(W4581&lt;&gt;0,MAX(IFERROR(INDEX(A:S,MATCH(W4581,A:A,0),COLUMN(M$2)),0),IFERROR(INDEX(A:S,MATCH(AD4581,A:A,0),COLUMN(M$2)),0),IFERROR(INDEX(A:S,MATCH(AK4581,A:A,0),COLUMN(M$2)),0),IFERROR(INDEX(A:S,MATCH(AR4581,A:A,0),COLUMN(M$2)),0)),M4581)</f>
        <v/>
      </c>
      <c r="V4581" s="3" t="str">
        <f t="shared" si="7"/>
        <v/>
      </c>
    </row>
    <row r="4582" ht="15.75" customHeight="1">
      <c r="A4582" s="3" t="s">
        <v>4807</v>
      </c>
      <c r="B4582" s="4" t="str">
        <f t="shared" si="186"/>
        <v>ATAB08080010</v>
      </c>
      <c r="D4582" s="3">
        <v>0.0</v>
      </c>
      <c r="G4582" s="4">
        <v>0.0</v>
      </c>
      <c r="I4582" s="4"/>
      <c r="J4582" s="4"/>
      <c r="K4582" s="4"/>
      <c r="L4582" s="4"/>
      <c r="O4582" s="6">
        <f t="shared" si="2"/>
        <v>0</v>
      </c>
      <c r="P4582" s="3" t="s">
        <v>4746</v>
      </c>
      <c r="Q4582" s="3" t="str">
        <f t="shared" si="3"/>
        <v>LC CANVAS</v>
      </c>
      <c r="R4582" s="3">
        <f t="shared" si="4"/>
        <v>0</v>
      </c>
      <c r="S4582" s="3" t="str">
        <f t="shared" si="5"/>
        <v/>
      </c>
      <c r="T4582" s="7">
        <f t="shared" si="6"/>
        <v>0</v>
      </c>
      <c r="U4582" s="8" t="str">
        <f t="array" ref="U4582">IF(W4582&lt;&gt;0,MAX(IFERROR(INDEX(A:S,MATCH(W4582,A:A,0),COLUMN(M$2)),0),IFERROR(INDEX(A:S,MATCH(AD4582,A:A,0),COLUMN(M$2)),0),IFERROR(INDEX(A:S,MATCH(AK4582,A:A,0),COLUMN(M$2)),0),IFERROR(INDEX(A:S,MATCH(AR4582,A:A,0),COLUMN(M$2)),0)),M4582)</f>
        <v/>
      </c>
      <c r="V4582" s="3" t="str">
        <f t="shared" si="7"/>
        <v/>
      </c>
    </row>
    <row r="4583" ht="15.75" customHeight="1">
      <c r="A4583" s="3" t="s">
        <v>4808</v>
      </c>
      <c r="B4583" s="4" t="str">
        <f t="shared" si="186"/>
        <v>ATAB12120010</v>
      </c>
      <c r="D4583" s="3">
        <v>0.0</v>
      </c>
      <c r="G4583" s="4">
        <v>0.0</v>
      </c>
      <c r="I4583" s="4"/>
      <c r="J4583" s="4"/>
      <c r="K4583" s="4"/>
      <c r="L4583" s="4"/>
      <c r="O4583" s="6">
        <f t="shared" si="2"/>
        <v>0</v>
      </c>
      <c r="P4583" s="3" t="s">
        <v>4746</v>
      </c>
      <c r="Q4583" s="3" t="str">
        <f t="shared" si="3"/>
        <v>LC CANVAS</v>
      </c>
      <c r="R4583" s="3">
        <f t="shared" si="4"/>
        <v>0</v>
      </c>
      <c r="S4583" s="3" t="str">
        <f t="shared" si="5"/>
        <v/>
      </c>
      <c r="T4583" s="7">
        <f t="shared" si="6"/>
        <v>0</v>
      </c>
      <c r="U4583" s="8" t="str">
        <f t="array" ref="U4583">IF(W4583&lt;&gt;0,MAX(IFERROR(INDEX(A:S,MATCH(W4583,A:A,0),COLUMN(M$2)),0),IFERROR(INDEX(A:S,MATCH(AD4583,A:A,0),COLUMN(M$2)),0),IFERROR(INDEX(A:S,MATCH(AK4583,A:A,0),COLUMN(M$2)),0),IFERROR(INDEX(A:S,MATCH(AR4583,A:A,0),COLUMN(M$2)),0)),M4583)</f>
        <v/>
      </c>
      <c r="V4583" s="3" t="str">
        <f t="shared" si="7"/>
        <v/>
      </c>
    </row>
    <row r="4584" ht="15.75" customHeight="1">
      <c r="A4584" s="3" t="s">
        <v>4809</v>
      </c>
      <c r="B4584" s="4" t="str">
        <f t="shared" si="186"/>
        <v>ATAB16160010</v>
      </c>
      <c r="D4584" s="3">
        <v>0.0</v>
      </c>
      <c r="G4584" s="4">
        <v>0.0</v>
      </c>
      <c r="I4584" s="4"/>
      <c r="J4584" s="4"/>
      <c r="K4584" s="4"/>
      <c r="L4584" s="4"/>
      <c r="O4584" s="6">
        <f t="shared" si="2"/>
        <v>0</v>
      </c>
      <c r="P4584" s="3" t="s">
        <v>4746</v>
      </c>
      <c r="Q4584" s="3" t="str">
        <f t="shared" si="3"/>
        <v>LC CANVAS</v>
      </c>
      <c r="R4584" s="3">
        <f t="shared" si="4"/>
        <v>0</v>
      </c>
      <c r="S4584" s="3" t="str">
        <f t="shared" si="5"/>
        <v/>
      </c>
      <c r="T4584" s="7">
        <f t="shared" si="6"/>
        <v>0</v>
      </c>
      <c r="U4584" s="8" t="str">
        <f t="array" ref="U4584">IF(W4584&lt;&gt;0,MAX(IFERROR(INDEX(A:S,MATCH(W4584,A:A,0),COLUMN(M$2)),0),IFERROR(INDEX(A:S,MATCH(AD4584,A:A,0),COLUMN(M$2)),0),IFERROR(INDEX(A:S,MATCH(AK4584,A:A,0),COLUMN(M$2)),0),IFERROR(INDEX(A:S,MATCH(AR4584,A:A,0),COLUMN(M$2)),0)),M4584)</f>
        <v/>
      </c>
      <c r="V4584" s="3" t="str">
        <f t="shared" si="7"/>
        <v/>
      </c>
    </row>
    <row r="4585" ht="15.75" customHeight="1">
      <c r="A4585" s="3" t="s">
        <v>4810</v>
      </c>
      <c r="B4585" s="4" t="str">
        <f t="shared" si="186"/>
        <v>ATAB20200010</v>
      </c>
      <c r="D4585" s="3">
        <v>0.0</v>
      </c>
      <c r="G4585" s="4">
        <v>0.0</v>
      </c>
      <c r="I4585" s="4"/>
      <c r="J4585" s="4"/>
      <c r="K4585" s="4"/>
      <c r="L4585" s="4"/>
      <c r="O4585" s="6">
        <f t="shared" si="2"/>
        <v>0</v>
      </c>
      <c r="P4585" s="3" t="s">
        <v>4746</v>
      </c>
      <c r="Q4585" s="3" t="str">
        <f t="shared" si="3"/>
        <v>LC CANVAS</v>
      </c>
      <c r="R4585" s="3">
        <f t="shared" si="4"/>
        <v>0</v>
      </c>
      <c r="S4585" s="3" t="str">
        <f t="shared" si="5"/>
        <v/>
      </c>
      <c r="T4585" s="7">
        <f t="shared" si="6"/>
        <v>0</v>
      </c>
      <c r="U4585" s="8" t="str">
        <f t="array" ref="U4585">IF(W4585&lt;&gt;0,MAX(IFERROR(INDEX(A:S,MATCH(W4585,A:A,0),COLUMN(M$2)),0),IFERROR(INDEX(A:S,MATCH(AD4585,A:A,0),COLUMN(M$2)),0),IFERROR(INDEX(A:S,MATCH(AK4585,A:A,0),COLUMN(M$2)),0),IFERROR(INDEX(A:S,MATCH(AR4585,A:A,0),COLUMN(M$2)),0)),M4585)</f>
        <v/>
      </c>
      <c r="V4585" s="3" t="str">
        <f t="shared" si="7"/>
        <v/>
      </c>
    </row>
    <row r="4586" ht="15.75" customHeight="1">
      <c r="A4586" s="3" t="s">
        <v>4811</v>
      </c>
      <c r="B4586" s="4" t="str">
        <f t="shared" si="186"/>
        <v>ATAB24240010</v>
      </c>
      <c r="D4586" s="3">
        <v>0.0</v>
      </c>
      <c r="G4586" s="4">
        <v>0.0</v>
      </c>
      <c r="I4586" s="4"/>
      <c r="J4586" s="4"/>
      <c r="K4586" s="4"/>
      <c r="L4586" s="4"/>
      <c r="O4586" s="6">
        <f t="shared" si="2"/>
        <v>0</v>
      </c>
      <c r="P4586" s="3" t="s">
        <v>4746</v>
      </c>
      <c r="Q4586" s="3" t="str">
        <f t="shared" si="3"/>
        <v>LC CANVAS</v>
      </c>
      <c r="R4586" s="3">
        <f t="shared" si="4"/>
        <v>0</v>
      </c>
      <c r="S4586" s="3" t="str">
        <f t="shared" si="5"/>
        <v/>
      </c>
      <c r="T4586" s="7">
        <f t="shared" si="6"/>
        <v>0</v>
      </c>
      <c r="U4586" s="8" t="str">
        <f t="array" ref="U4586">IF(W4586&lt;&gt;0,MAX(IFERROR(INDEX(A:S,MATCH(W4586,A:A,0),COLUMN(M$2)),0),IFERROR(INDEX(A:S,MATCH(AD4586,A:A,0),COLUMN(M$2)),0),IFERROR(INDEX(A:S,MATCH(AK4586,A:A,0),COLUMN(M$2)),0),IFERROR(INDEX(A:S,MATCH(AR4586,A:A,0),COLUMN(M$2)),0)),M4586)</f>
        <v/>
      </c>
      <c r="V4586" s="3" t="str">
        <f t="shared" si="7"/>
        <v/>
      </c>
    </row>
    <row r="4587" ht="15.75" customHeight="1">
      <c r="A4587" s="3" t="s">
        <v>4812</v>
      </c>
      <c r="B4587" s="4" t="str">
        <f t="shared" si="186"/>
        <v>ATAB36360010</v>
      </c>
      <c r="D4587" s="3">
        <v>0.0</v>
      </c>
      <c r="G4587" s="4">
        <v>0.0</v>
      </c>
      <c r="I4587" s="4"/>
      <c r="J4587" s="4"/>
      <c r="K4587" s="4"/>
      <c r="L4587" s="4"/>
      <c r="O4587" s="6">
        <f t="shared" si="2"/>
        <v>0</v>
      </c>
      <c r="P4587" s="3" t="s">
        <v>4746</v>
      </c>
      <c r="Q4587" s="3" t="str">
        <f t="shared" si="3"/>
        <v>LC CANVAS</v>
      </c>
      <c r="R4587" s="3">
        <f t="shared" si="4"/>
        <v>0</v>
      </c>
      <c r="S4587" s="3" t="str">
        <f t="shared" si="5"/>
        <v/>
      </c>
      <c r="T4587" s="7">
        <f t="shared" si="6"/>
        <v>0</v>
      </c>
      <c r="U4587" s="8" t="str">
        <f t="array" ref="U4587">IF(W4587&lt;&gt;0,MAX(IFERROR(INDEX(A:S,MATCH(W4587,A:A,0),COLUMN(M$2)),0),IFERROR(INDEX(A:S,MATCH(AD4587,A:A,0),COLUMN(M$2)),0),IFERROR(INDEX(A:S,MATCH(AK4587,A:A,0),COLUMN(M$2)),0),IFERROR(INDEX(A:S,MATCH(AR4587,A:A,0),COLUMN(M$2)),0)),M4587)</f>
        <v/>
      </c>
      <c r="V4587" s="3" t="str">
        <f t="shared" si="7"/>
        <v/>
      </c>
    </row>
    <row r="4588" ht="15.75" customHeight="1">
      <c r="A4588" s="3" t="s">
        <v>4813</v>
      </c>
      <c r="B4588" s="4" t="str">
        <f t="shared" si="186"/>
        <v>ATAB48480010</v>
      </c>
      <c r="D4588" s="3">
        <v>0.0</v>
      </c>
      <c r="G4588" s="4">
        <v>0.0</v>
      </c>
      <c r="I4588" s="4"/>
      <c r="J4588" s="4"/>
      <c r="K4588" s="4"/>
      <c r="L4588" s="4"/>
      <c r="O4588" s="6">
        <f t="shared" si="2"/>
        <v>0</v>
      </c>
      <c r="P4588" s="3" t="s">
        <v>4746</v>
      </c>
      <c r="Q4588" s="3" t="str">
        <f t="shared" si="3"/>
        <v>LC CANVAS</v>
      </c>
      <c r="R4588" s="3">
        <f t="shared" si="4"/>
        <v>0</v>
      </c>
      <c r="S4588" s="3" t="str">
        <f t="shared" si="5"/>
        <v/>
      </c>
      <c r="T4588" s="7">
        <f t="shared" si="6"/>
        <v>0</v>
      </c>
      <c r="U4588" s="8" t="str">
        <f t="array" ref="U4588">IF(W4588&lt;&gt;0,MAX(IFERROR(INDEX(A:S,MATCH(W4588,A:A,0),COLUMN(M$2)),0),IFERROR(INDEX(A:S,MATCH(AD4588,A:A,0),COLUMN(M$2)),0),IFERROR(INDEX(A:S,MATCH(AK4588,A:A,0),COLUMN(M$2)),0),IFERROR(INDEX(A:S,MATCH(AR4588,A:A,0),COLUMN(M$2)),0)),M4588)</f>
        <v/>
      </c>
      <c r="V4588" s="3" t="str">
        <f t="shared" si="7"/>
        <v/>
      </c>
    </row>
    <row r="4589" ht="15.75" customHeight="1">
      <c r="A4589" s="3" t="s">
        <v>4814</v>
      </c>
      <c r="B4589" s="4" t="str">
        <f t="shared" si="186"/>
        <v>ATAB08080011</v>
      </c>
      <c r="D4589" s="3">
        <v>0.0</v>
      </c>
      <c r="G4589" s="4">
        <v>0.0</v>
      </c>
      <c r="I4589" s="4"/>
      <c r="J4589" s="4"/>
      <c r="K4589" s="4"/>
      <c r="L4589" s="4"/>
      <c r="O4589" s="6">
        <f t="shared" si="2"/>
        <v>0</v>
      </c>
      <c r="P4589" s="3" t="s">
        <v>4746</v>
      </c>
      <c r="Q4589" s="3" t="str">
        <f t="shared" si="3"/>
        <v>LC CANVAS</v>
      </c>
      <c r="R4589" s="3">
        <f t="shared" si="4"/>
        <v>0</v>
      </c>
      <c r="S4589" s="3" t="str">
        <f t="shared" si="5"/>
        <v/>
      </c>
      <c r="T4589" s="7">
        <f t="shared" si="6"/>
        <v>0</v>
      </c>
      <c r="U4589" s="8" t="str">
        <f t="array" ref="U4589">IF(W4589&lt;&gt;0,MAX(IFERROR(INDEX(A:S,MATCH(W4589,A:A,0),COLUMN(M$2)),0),IFERROR(INDEX(A:S,MATCH(AD4589,A:A,0),COLUMN(M$2)),0),IFERROR(INDEX(A:S,MATCH(AK4589,A:A,0),COLUMN(M$2)),0),IFERROR(INDEX(A:S,MATCH(AR4589,A:A,0),COLUMN(M$2)),0)),M4589)</f>
        <v/>
      </c>
      <c r="V4589" s="3" t="str">
        <f t="shared" si="7"/>
        <v/>
      </c>
    </row>
    <row r="4590" ht="15.75" customHeight="1">
      <c r="A4590" s="3" t="s">
        <v>4815</v>
      </c>
      <c r="B4590" s="4" t="str">
        <f t="shared" si="186"/>
        <v>ATAB12120011</v>
      </c>
      <c r="D4590" s="3">
        <v>0.0</v>
      </c>
      <c r="G4590" s="4">
        <v>0.0</v>
      </c>
      <c r="I4590" s="4"/>
      <c r="J4590" s="4"/>
      <c r="K4590" s="4"/>
      <c r="L4590" s="4"/>
      <c r="O4590" s="6">
        <f t="shared" si="2"/>
        <v>0</v>
      </c>
      <c r="P4590" s="3" t="s">
        <v>4746</v>
      </c>
      <c r="Q4590" s="3" t="str">
        <f t="shared" si="3"/>
        <v>LC CANVAS</v>
      </c>
      <c r="R4590" s="3">
        <f t="shared" si="4"/>
        <v>0</v>
      </c>
      <c r="S4590" s="3" t="str">
        <f t="shared" si="5"/>
        <v/>
      </c>
      <c r="T4590" s="7">
        <f t="shared" si="6"/>
        <v>0</v>
      </c>
      <c r="U4590" s="8" t="str">
        <f t="array" ref="U4590">IF(W4590&lt;&gt;0,MAX(IFERROR(INDEX(A:S,MATCH(W4590,A:A,0),COLUMN(M$2)),0),IFERROR(INDEX(A:S,MATCH(AD4590,A:A,0),COLUMN(M$2)),0),IFERROR(INDEX(A:S,MATCH(AK4590,A:A,0),COLUMN(M$2)),0),IFERROR(INDEX(A:S,MATCH(AR4590,A:A,0),COLUMN(M$2)),0)),M4590)</f>
        <v/>
      </c>
      <c r="V4590" s="3" t="str">
        <f t="shared" si="7"/>
        <v/>
      </c>
    </row>
    <row r="4591" ht="15.75" customHeight="1">
      <c r="A4591" s="3" t="s">
        <v>4816</v>
      </c>
      <c r="B4591" s="4" t="str">
        <f t="shared" si="186"/>
        <v>ATAB16160011</v>
      </c>
      <c r="D4591" s="3">
        <v>0.0</v>
      </c>
      <c r="G4591" s="4">
        <v>0.0</v>
      </c>
      <c r="I4591" s="4"/>
      <c r="J4591" s="4"/>
      <c r="K4591" s="4"/>
      <c r="L4591" s="4"/>
      <c r="O4591" s="6">
        <f t="shared" si="2"/>
        <v>0</v>
      </c>
      <c r="P4591" s="3" t="s">
        <v>4746</v>
      </c>
      <c r="Q4591" s="3" t="str">
        <f t="shared" si="3"/>
        <v>LC CANVAS</v>
      </c>
      <c r="R4591" s="3">
        <f t="shared" si="4"/>
        <v>0</v>
      </c>
      <c r="S4591" s="3" t="str">
        <f t="shared" si="5"/>
        <v/>
      </c>
      <c r="T4591" s="7">
        <f t="shared" si="6"/>
        <v>0</v>
      </c>
      <c r="U4591" s="8" t="str">
        <f t="array" ref="U4591">IF(W4591&lt;&gt;0,MAX(IFERROR(INDEX(A:S,MATCH(W4591,A:A,0),COLUMN(M$2)),0),IFERROR(INDEX(A:S,MATCH(AD4591,A:A,0),COLUMN(M$2)),0),IFERROR(INDEX(A:S,MATCH(AK4591,A:A,0),COLUMN(M$2)),0),IFERROR(INDEX(A:S,MATCH(AR4591,A:A,0),COLUMN(M$2)),0)),M4591)</f>
        <v/>
      </c>
      <c r="V4591" s="3" t="str">
        <f t="shared" si="7"/>
        <v/>
      </c>
    </row>
    <row r="4592" ht="15.75" customHeight="1">
      <c r="A4592" s="3" t="s">
        <v>4817</v>
      </c>
      <c r="B4592" s="4" t="str">
        <f t="shared" si="186"/>
        <v>ATAB20200011</v>
      </c>
      <c r="D4592" s="3">
        <v>0.0</v>
      </c>
      <c r="G4592" s="4">
        <v>0.0</v>
      </c>
      <c r="I4592" s="4"/>
      <c r="J4592" s="4"/>
      <c r="K4592" s="4"/>
      <c r="L4592" s="4"/>
      <c r="O4592" s="6">
        <f t="shared" si="2"/>
        <v>0</v>
      </c>
      <c r="P4592" s="3" t="s">
        <v>4746</v>
      </c>
      <c r="Q4592" s="3" t="str">
        <f t="shared" si="3"/>
        <v>LC CANVAS</v>
      </c>
      <c r="R4592" s="3">
        <f t="shared" si="4"/>
        <v>0</v>
      </c>
      <c r="S4592" s="3" t="str">
        <f t="shared" si="5"/>
        <v/>
      </c>
      <c r="T4592" s="7">
        <f t="shared" si="6"/>
        <v>0</v>
      </c>
      <c r="U4592" s="8" t="str">
        <f t="array" ref="U4592">IF(W4592&lt;&gt;0,MAX(IFERROR(INDEX(A:S,MATCH(W4592,A:A,0),COLUMN(M$2)),0),IFERROR(INDEX(A:S,MATCH(AD4592,A:A,0),COLUMN(M$2)),0),IFERROR(INDEX(A:S,MATCH(AK4592,A:A,0),COLUMN(M$2)),0),IFERROR(INDEX(A:S,MATCH(AR4592,A:A,0),COLUMN(M$2)),0)),M4592)</f>
        <v/>
      </c>
      <c r="V4592" s="3" t="str">
        <f t="shared" si="7"/>
        <v/>
      </c>
    </row>
    <row r="4593" ht="15.75" customHeight="1">
      <c r="A4593" s="3" t="s">
        <v>4818</v>
      </c>
      <c r="B4593" s="4" t="str">
        <f t="shared" si="186"/>
        <v>ATAB24240011</v>
      </c>
      <c r="D4593" s="3">
        <v>0.0</v>
      </c>
      <c r="G4593" s="4">
        <v>0.0</v>
      </c>
      <c r="I4593" s="4"/>
      <c r="J4593" s="4"/>
      <c r="K4593" s="4"/>
      <c r="L4593" s="4"/>
      <c r="O4593" s="6">
        <f t="shared" si="2"/>
        <v>0</v>
      </c>
      <c r="P4593" s="3" t="s">
        <v>4746</v>
      </c>
      <c r="Q4593" s="3" t="str">
        <f t="shared" si="3"/>
        <v>LC CANVAS</v>
      </c>
      <c r="R4593" s="3">
        <f t="shared" si="4"/>
        <v>0</v>
      </c>
      <c r="S4593" s="3" t="str">
        <f t="shared" si="5"/>
        <v/>
      </c>
      <c r="T4593" s="7">
        <f t="shared" si="6"/>
        <v>0</v>
      </c>
      <c r="U4593" s="8" t="str">
        <f t="array" ref="U4593">IF(W4593&lt;&gt;0,MAX(IFERROR(INDEX(A:S,MATCH(W4593,A:A,0),COLUMN(M$2)),0),IFERROR(INDEX(A:S,MATCH(AD4593,A:A,0),COLUMN(M$2)),0),IFERROR(INDEX(A:S,MATCH(AK4593,A:A,0),COLUMN(M$2)),0),IFERROR(INDEX(A:S,MATCH(AR4593,A:A,0),COLUMN(M$2)),0)),M4593)</f>
        <v/>
      </c>
      <c r="V4593" s="3" t="str">
        <f t="shared" si="7"/>
        <v/>
      </c>
    </row>
    <row r="4594" ht="15.75" customHeight="1">
      <c r="A4594" s="3" t="s">
        <v>4819</v>
      </c>
      <c r="B4594" s="4" t="str">
        <f t="shared" si="186"/>
        <v>ATAB36360011</v>
      </c>
      <c r="D4594" s="3">
        <v>0.0</v>
      </c>
      <c r="G4594" s="4">
        <v>0.0</v>
      </c>
      <c r="I4594" s="4"/>
      <c r="J4594" s="4"/>
      <c r="K4594" s="4"/>
      <c r="L4594" s="4"/>
      <c r="O4594" s="6">
        <f t="shared" si="2"/>
        <v>0</v>
      </c>
      <c r="P4594" s="3" t="s">
        <v>4746</v>
      </c>
      <c r="Q4594" s="3" t="str">
        <f t="shared" si="3"/>
        <v>LC CANVAS</v>
      </c>
      <c r="R4594" s="3">
        <f t="shared" si="4"/>
        <v>0</v>
      </c>
      <c r="S4594" s="3" t="str">
        <f t="shared" si="5"/>
        <v/>
      </c>
      <c r="T4594" s="7">
        <f t="shared" si="6"/>
        <v>0</v>
      </c>
      <c r="U4594" s="8" t="str">
        <f t="array" ref="U4594">IF(W4594&lt;&gt;0,MAX(IFERROR(INDEX(A:S,MATCH(W4594,A:A,0),COLUMN(M$2)),0),IFERROR(INDEX(A:S,MATCH(AD4594,A:A,0),COLUMN(M$2)),0),IFERROR(INDEX(A:S,MATCH(AK4594,A:A,0),COLUMN(M$2)),0),IFERROR(INDEX(A:S,MATCH(AR4594,A:A,0),COLUMN(M$2)),0)),M4594)</f>
        <v/>
      </c>
      <c r="V4594" s="3" t="str">
        <f t="shared" si="7"/>
        <v/>
      </c>
    </row>
    <row r="4595" ht="15.75" customHeight="1">
      <c r="A4595" s="3" t="s">
        <v>4820</v>
      </c>
      <c r="B4595" s="4" t="str">
        <f t="shared" si="186"/>
        <v>ATAB48480011</v>
      </c>
      <c r="D4595" s="3">
        <v>0.0</v>
      </c>
      <c r="G4595" s="4">
        <v>0.0</v>
      </c>
      <c r="I4595" s="4"/>
      <c r="J4595" s="4"/>
      <c r="K4595" s="4"/>
      <c r="L4595" s="4"/>
      <c r="O4595" s="6">
        <f t="shared" si="2"/>
        <v>0</v>
      </c>
      <c r="P4595" s="3" t="s">
        <v>4746</v>
      </c>
      <c r="Q4595" s="3" t="str">
        <f t="shared" si="3"/>
        <v>LC CANVAS</v>
      </c>
      <c r="R4595" s="3">
        <f t="shared" si="4"/>
        <v>0</v>
      </c>
      <c r="S4595" s="3" t="str">
        <f t="shared" si="5"/>
        <v/>
      </c>
      <c r="T4595" s="7">
        <f t="shared" si="6"/>
        <v>0</v>
      </c>
      <c r="U4595" s="8" t="str">
        <f t="array" ref="U4595">IF(W4595&lt;&gt;0,MAX(IFERROR(INDEX(A:S,MATCH(W4595,A:A,0),COLUMN(M$2)),0),IFERROR(INDEX(A:S,MATCH(AD4595,A:A,0),COLUMN(M$2)),0),IFERROR(INDEX(A:S,MATCH(AK4595,A:A,0),COLUMN(M$2)),0),IFERROR(INDEX(A:S,MATCH(AR4595,A:A,0),COLUMN(M$2)),0)),M4595)</f>
        <v/>
      </c>
      <c r="V4595" s="3" t="str">
        <f t="shared" si="7"/>
        <v/>
      </c>
    </row>
    <row r="4596" ht="15.75" customHeight="1">
      <c r="A4596" s="3" t="s">
        <v>4821</v>
      </c>
      <c r="B4596" s="4" t="str">
        <f t="shared" si="186"/>
        <v>ATAB08080012</v>
      </c>
      <c r="D4596" s="3">
        <v>0.0</v>
      </c>
      <c r="G4596" s="4">
        <v>0.0</v>
      </c>
      <c r="I4596" s="4"/>
      <c r="J4596" s="4"/>
      <c r="K4596" s="4"/>
      <c r="L4596" s="4"/>
      <c r="O4596" s="6">
        <f t="shared" si="2"/>
        <v>0</v>
      </c>
      <c r="P4596" s="3" t="s">
        <v>4746</v>
      </c>
      <c r="Q4596" s="3" t="str">
        <f t="shared" si="3"/>
        <v>LC CANVAS</v>
      </c>
      <c r="R4596" s="3">
        <f t="shared" si="4"/>
        <v>0</v>
      </c>
      <c r="S4596" s="3" t="str">
        <f t="shared" si="5"/>
        <v/>
      </c>
      <c r="T4596" s="7">
        <f t="shared" si="6"/>
        <v>0</v>
      </c>
      <c r="U4596" s="8" t="str">
        <f t="array" ref="U4596">IF(W4596&lt;&gt;0,MAX(IFERROR(INDEX(A:S,MATCH(W4596,A:A,0),COLUMN(M$2)),0),IFERROR(INDEX(A:S,MATCH(AD4596,A:A,0),COLUMN(M$2)),0),IFERROR(INDEX(A:S,MATCH(AK4596,A:A,0),COLUMN(M$2)),0),IFERROR(INDEX(A:S,MATCH(AR4596,A:A,0),COLUMN(M$2)),0)),M4596)</f>
        <v/>
      </c>
      <c r="V4596" s="3" t="str">
        <f t="shared" si="7"/>
        <v/>
      </c>
    </row>
    <row r="4597" ht="15.75" customHeight="1">
      <c r="A4597" s="3" t="s">
        <v>4822</v>
      </c>
      <c r="B4597" s="4" t="str">
        <f t="shared" si="186"/>
        <v>ATAB12120012</v>
      </c>
      <c r="D4597" s="3">
        <v>0.0</v>
      </c>
      <c r="G4597" s="4">
        <v>0.0</v>
      </c>
      <c r="I4597" s="4"/>
      <c r="J4597" s="4"/>
      <c r="K4597" s="4"/>
      <c r="L4597" s="4"/>
      <c r="O4597" s="6">
        <f t="shared" si="2"/>
        <v>0</v>
      </c>
      <c r="P4597" s="3" t="s">
        <v>4746</v>
      </c>
      <c r="Q4597" s="3" t="str">
        <f t="shared" si="3"/>
        <v>LC CANVAS</v>
      </c>
      <c r="R4597" s="3">
        <f t="shared" si="4"/>
        <v>0</v>
      </c>
      <c r="S4597" s="3" t="str">
        <f t="shared" si="5"/>
        <v/>
      </c>
      <c r="T4597" s="7">
        <f t="shared" si="6"/>
        <v>0</v>
      </c>
      <c r="U4597" s="8" t="str">
        <f t="array" ref="U4597">IF(W4597&lt;&gt;0,MAX(IFERROR(INDEX(A:S,MATCH(W4597,A:A,0),COLUMN(M$2)),0),IFERROR(INDEX(A:S,MATCH(AD4597,A:A,0),COLUMN(M$2)),0),IFERROR(INDEX(A:S,MATCH(AK4597,A:A,0),COLUMN(M$2)),0),IFERROR(INDEX(A:S,MATCH(AR4597,A:A,0),COLUMN(M$2)),0)),M4597)</f>
        <v/>
      </c>
      <c r="V4597" s="3" t="str">
        <f t="shared" si="7"/>
        <v/>
      </c>
    </row>
    <row r="4598" ht="15.75" customHeight="1">
      <c r="A4598" s="3" t="s">
        <v>4823</v>
      </c>
      <c r="B4598" s="4" t="str">
        <f t="shared" si="186"/>
        <v>ATAB16160012</v>
      </c>
      <c r="D4598" s="3">
        <v>0.0</v>
      </c>
      <c r="G4598" s="4">
        <v>0.0</v>
      </c>
      <c r="I4598" s="4"/>
      <c r="J4598" s="4"/>
      <c r="K4598" s="4"/>
      <c r="L4598" s="4"/>
      <c r="O4598" s="6">
        <f t="shared" si="2"/>
        <v>0</v>
      </c>
      <c r="P4598" s="3" t="s">
        <v>4746</v>
      </c>
      <c r="Q4598" s="3" t="str">
        <f t="shared" si="3"/>
        <v>LC CANVAS</v>
      </c>
      <c r="R4598" s="3">
        <f t="shared" si="4"/>
        <v>0</v>
      </c>
      <c r="S4598" s="3" t="str">
        <f t="shared" si="5"/>
        <v/>
      </c>
      <c r="T4598" s="7">
        <f t="shared" si="6"/>
        <v>0</v>
      </c>
      <c r="U4598" s="8" t="str">
        <f t="array" ref="U4598">IF(W4598&lt;&gt;0,MAX(IFERROR(INDEX(A:S,MATCH(W4598,A:A,0),COLUMN(M$2)),0),IFERROR(INDEX(A:S,MATCH(AD4598,A:A,0),COLUMN(M$2)),0),IFERROR(INDEX(A:S,MATCH(AK4598,A:A,0),COLUMN(M$2)),0),IFERROR(INDEX(A:S,MATCH(AR4598,A:A,0),COLUMN(M$2)),0)),M4598)</f>
        <v/>
      </c>
      <c r="V4598" s="3" t="str">
        <f t="shared" si="7"/>
        <v/>
      </c>
    </row>
    <row r="4599" ht="15.75" customHeight="1">
      <c r="A4599" s="3" t="s">
        <v>4824</v>
      </c>
      <c r="B4599" s="4" t="str">
        <f t="shared" si="186"/>
        <v>ATAB20200012</v>
      </c>
      <c r="D4599" s="3">
        <v>0.0</v>
      </c>
      <c r="G4599" s="4">
        <v>0.0</v>
      </c>
      <c r="I4599" s="4"/>
      <c r="J4599" s="4"/>
      <c r="K4599" s="4"/>
      <c r="L4599" s="4"/>
      <c r="O4599" s="6">
        <f t="shared" si="2"/>
        <v>0</v>
      </c>
      <c r="P4599" s="3" t="s">
        <v>4746</v>
      </c>
      <c r="Q4599" s="3" t="str">
        <f t="shared" si="3"/>
        <v>LC CANVAS</v>
      </c>
      <c r="R4599" s="3">
        <f t="shared" si="4"/>
        <v>0</v>
      </c>
      <c r="S4599" s="3" t="str">
        <f t="shared" si="5"/>
        <v/>
      </c>
      <c r="T4599" s="7">
        <f t="shared" si="6"/>
        <v>0</v>
      </c>
      <c r="U4599" s="8" t="str">
        <f t="array" ref="U4599">IF(W4599&lt;&gt;0,MAX(IFERROR(INDEX(A:S,MATCH(W4599,A:A,0),COLUMN(M$2)),0),IFERROR(INDEX(A:S,MATCH(AD4599,A:A,0),COLUMN(M$2)),0),IFERROR(INDEX(A:S,MATCH(AK4599,A:A,0),COLUMN(M$2)),0),IFERROR(INDEX(A:S,MATCH(AR4599,A:A,0),COLUMN(M$2)),0)),M4599)</f>
        <v/>
      </c>
      <c r="V4599" s="3" t="str">
        <f t="shared" si="7"/>
        <v/>
      </c>
    </row>
    <row r="4600" ht="15.75" customHeight="1">
      <c r="A4600" s="3" t="s">
        <v>4825</v>
      </c>
      <c r="B4600" s="4" t="str">
        <f t="shared" si="186"/>
        <v>ATAB24240012</v>
      </c>
      <c r="D4600" s="3">
        <v>0.0</v>
      </c>
      <c r="G4600" s="4">
        <v>0.0</v>
      </c>
      <c r="I4600" s="4"/>
      <c r="J4600" s="4"/>
      <c r="K4600" s="4"/>
      <c r="L4600" s="4"/>
      <c r="O4600" s="6">
        <f t="shared" si="2"/>
        <v>0</v>
      </c>
      <c r="P4600" s="3" t="s">
        <v>4746</v>
      </c>
      <c r="Q4600" s="3" t="str">
        <f t="shared" si="3"/>
        <v>LC CANVAS</v>
      </c>
      <c r="R4600" s="3">
        <f t="shared" si="4"/>
        <v>0</v>
      </c>
      <c r="S4600" s="3" t="str">
        <f t="shared" si="5"/>
        <v/>
      </c>
      <c r="T4600" s="7">
        <f t="shared" si="6"/>
        <v>0</v>
      </c>
      <c r="U4600" s="8" t="str">
        <f t="array" ref="U4600">IF(W4600&lt;&gt;0,MAX(IFERROR(INDEX(A:S,MATCH(W4600,A:A,0),COLUMN(M$2)),0),IFERROR(INDEX(A:S,MATCH(AD4600,A:A,0),COLUMN(M$2)),0),IFERROR(INDEX(A:S,MATCH(AK4600,A:A,0),COLUMN(M$2)),0),IFERROR(INDEX(A:S,MATCH(AR4600,A:A,0),COLUMN(M$2)),0)),M4600)</f>
        <v/>
      </c>
      <c r="V4600" s="3" t="str">
        <f t="shared" si="7"/>
        <v/>
      </c>
    </row>
    <row r="4601" ht="15.75" customHeight="1">
      <c r="A4601" s="3" t="s">
        <v>4826</v>
      </c>
      <c r="B4601" s="4" t="str">
        <f t="shared" si="186"/>
        <v>ATAB36360012</v>
      </c>
      <c r="D4601" s="3">
        <v>0.0</v>
      </c>
      <c r="G4601" s="4">
        <v>0.0</v>
      </c>
      <c r="I4601" s="4"/>
      <c r="J4601" s="4"/>
      <c r="K4601" s="4"/>
      <c r="L4601" s="4"/>
      <c r="O4601" s="6">
        <f t="shared" si="2"/>
        <v>0</v>
      </c>
      <c r="P4601" s="3" t="s">
        <v>4746</v>
      </c>
      <c r="Q4601" s="3" t="str">
        <f t="shared" si="3"/>
        <v>LC CANVAS</v>
      </c>
      <c r="R4601" s="3">
        <f t="shared" si="4"/>
        <v>0</v>
      </c>
      <c r="S4601" s="3" t="str">
        <f t="shared" si="5"/>
        <v/>
      </c>
      <c r="T4601" s="7">
        <f t="shared" si="6"/>
        <v>0</v>
      </c>
      <c r="U4601" s="8" t="str">
        <f t="array" ref="U4601">IF(W4601&lt;&gt;0,MAX(IFERROR(INDEX(A:S,MATCH(W4601,A:A,0),COLUMN(M$2)),0),IFERROR(INDEX(A:S,MATCH(AD4601,A:A,0),COLUMN(M$2)),0),IFERROR(INDEX(A:S,MATCH(AK4601,A:A,0),COLUMN(M$2)),0),IFERROR(INDEX(A:S,MATCH(AR4601,A:A,0),COLUMN(M$2)),0)),M4601)</f>
        <v/>
      </c>
      <c r="V4601" s="3" t="str">
        <f t="shared" si="7"/>
        <v/>
      </c>
    </row>
    <row r="4602" ht="15.75" customHeight="1">
      <c r="A4602" s="3" t="s">
        <v>4827</v>
      </c>
      <c r="B4602" s="4" t="str">
        <f t="shared" si="186"/>
        <v>ATAB48480012</v>
      </c>
      <c r="D4602" s="3">
        <v>0.0</v>
      </c>
      <c r="G4602" s="4">
        <v>0.0</v>
      </c>
      <c r="I4602" s="4"/>
      <c r="J4602" s="4"/>
      <c r="K4602" s="4"/>
      <c r="L4602" s="4"/>
      <c r="O4602" s="6">
        <f t="shared" si="2"/>
        <v>0</v>
      </c>
      <c r="P4602" s="3" t="s">
        <v>4746</v>
      </c>
      <c r="Q4602" s="3" t="str">
        <f t="shared" si="3"/>
        <v>LC CANVAS</v>
      </c>
      <c r="R4602" s="3">
        <f t="shared" si="4"/>
        <v>0</v>
      </c>
      <c r="S4602" s="3" t="str">
        <f t="shared" si="5"/>
        <v/>
      </c>
      <c r="T4602" s="7">
        <f t="shared" si="6"/>
        <v>0</v>
      </c>
      <c r="U4602" s="8" t="str">
        <f t="array" ref="U4602">IF(W4602&lt;&gt;0,MAX(IFERROR(INDEX(A:S,MATCH(W4602,A:A,0),COLUMN(M$2)),0),IFERROR(INDEX(A:S,MATCH(AD4602,A:A,0),COLUMN(M$2)),0),IFERROR(INDEX(A:S,MATCH(AK4602,A:A,0),COLUMN(M$2)),0),IFERROR(INDEX(A:S,MATCH(AR4602,A:A,0),COLUMN(M$2)),0)),M4602)</f>
        <v/>
      </c>
      <c r="V4602" s="3" t="str">
        <f t="shared" si="7"/>
        <v/>
      </c>
    </row>
    <row r="4603" ht="15.75" customHeight="1">
      <c r="A4603" s="3" t="s">
        <v>4828</v>
      </c>
      <c r="B4603" s="4" t="str">
        <f t="shared" si="186"/>
        <v>ATAB08080013</v>
      </c>
      <c r="D4603" s="3">
        <v>0.0</v>
      </c>
      <c r="G4603" s="4">
        <v>0.0</v>
      </c>
      <c r="I4603" s="4"/>
      <c r="J4603" s="4"/>
      <c r="K4603" s="4"/>
      <c r="L4603" s="4"/>
      <c r="O4603" s="6">
        <f t="shared" si="2"/>
        <v>0</v>
      </c>
      <c r="P4603" s="3" t="s">
        <v>4746</v>
      </c>
      <c r="Q4603" s="3" t="str">
        <f t="shared" si="3"/>
        <v>LC CANVAS</v>
      </c>
      <c r="R4603" s="3">
        <f t="shared" si="4"/>
        <v>0</v>
      </c>
      <c r="S4603" s="3" t="str">
        <f t="shared" si="5"/>
        <v/>
      </c>
      <c r="T4603" s="7">
        <f t="shared" si="6"/>
        <v>0</v>
      </c>
      <c r="U4603" s="8" t="str">
        <f t="array" ref="U4603">IF(W4603&lt;&gt;0,MAX(IFERROR(INDEX(A:S,MATCH(W4603,A:A,0),COLUMN(M$2)),0),IFERROR(INDEX(A:S,MATCH(AD4603,A:A,0),COLUMN(M$2)),0),IFERROR(INDEX(A:S,MATCH(AK4603,A:A,0),COLUMN(M$2)),0),IFERROR(INDEX(A:S,MATCH(AR4603,A:A,0),COLUMN(M$2)),0)),M4603)</f>
        <v/>
      </c>
      <c r="V4603" s="3" t="str">
        <f t="shared" si="7"/>
        <v/>
      </c>
    </row>
    <row r="4604" ht="15.75" customHeight="1">
      <c r="A4604" s="3" t="s">
        <v>4829</v>
      </c>
      <c r="B4604" s="4" t="str">
        <f t="shared" si="186"/>
        <v>ATAB12120013</v>
      </c>
      <c r="D4604" s="3">
        <v>0.0</v>
      </c>
      <c r="G4604" s="4">
        <v>0.0</v>
      </c>
      <c r="I4604" s="4"/>
      <c r="J4604" s="4"/>
      <c r="K4604" s="4"/>
      <c r="L4604" s="4"/>
      <c r="O4604" s="6">
        <f t="shared" si="2"/>
        <v>0</v>
      </c>
      <c r="P4604" s="3" t="s">
        <v>4746</v>
      </c>
      <c r="Q4604" s="3" t="str">
        <f t="shared" si="3"/>
        <v>LC CANVAS</v>
      </c>
      <c r="R4604" s="3">
        <f t="shared" si="4"/>
        <v>0</v>
      </c>
      <c r="S4604" s="3" t="str">
        <f t="shared" si="5"/>
        <v/>
      </c>
      <c r="T4604" s="7">
        <f t="shared" si="6"/>
        <v>0</v>
      </c>
      <c r="U4604" s="8" t="str">
        <f t="array" ref="U4604">IF(W4604&lt;&gt;0,MAX(IFERROR(INDEX(A:S,MATCH(W4604,A:A,0),COLUMN(M$2)),0),IFERROR(INDEX(A:S,MATCH(AD4604,A:A,0),COLUMN(M$2)),0),IFERROR(INDEX(A:S,MATCH(AK4604,A:A,0),COLUMN(M$2)),0),IFERROR(INDEX(A:S,MATCH(AR4604,A:A,0),COLUMN(M$2)),0)),M4604)</f>
        <v/>
      </c>
      <c r="V4604" s="3" t="str">
        <f t="shared" si="7"/>
        <v/>
      </c>
    </row>
    <row r="4605" ht="15.75" customHeight="1">
      <c r="A4605" s="3" t="s">
        <v>4830</v>
      </c>
      <c r="B4605" s="4" t="str">
        <f t="shared" si="186"/>
        <v>ATAB16160013</v>
      </c>
      <c r="D4605" s="3">
        <v>0.0</v>
      </c>
      <c r="G4605" s="4">
        <v>0.0</v>
      </c>
      <c r="I4605" s="4"/>
      <c r="J4605" s="4"/>
      <c r="K4605" s="4"/>
      <c r="L4605" s="4"/>
      <c r="O4605" s="6">
        <f t="shared" si="2"/>
        <v>0</v>
      </c>
      <c r="P4605" s="3" t="s">
        <v>4746</v>
      </c>
      <c r="Q4605" s="3" t="str">
        <f t="shared" si="3"/>
        <v>LC CANVAS</v>
      </c>
      <c r="R4605" s="3">
        <f t="shared" si="4"/>
        <v>0</v>
      </c>
      <c r="S4605" s="3" t="str">
        <f t="shared" si="5"/>
        <v/>
      </c>
      <c r="T4605" s="7">
        <f t="shared" si="6"/>
        <v>0</v>
      </c>
      <c r="U4605" s="8" t="str">
        <f t="array" ref="U4605">IF(W4605&lt;&gt;0,MAX(IFERROR(INDEX(A:S,MATCH(W4605,A:A,0),COLUMN(M$2)),0),IFERROR(INDEX(A:S,MATCH(AD4605,A:A,0),COLUMN(M$2)),0),IFERROR(INDEX(A:S,MATCH(AK4605,A:A,0),COLUMN(M$2)),0),IFERROR(INDEX(A:S,MATCH(AR4605,A:A,0),COLUMN(M$2)),0)),M4605)</f>
        <v/>
      </c>
      <c r="V4605" s="3" t="str">
        <f t="shared" si="7"/>
        <v/>
      </c>
    </row>
    <row r="4606" ht="15.75" customHeight="1">
      <c r="A4606" s="3" t="s">
        <v>4831</v>
      </c>
      <c r="B4606" s="4" t="str">
        <f t="shared" si="186"/>
        <v>ATAB20200013</v>
      </c>
      <c r="D4606" s="3">
        <v>0.0</v>
      </c>
      <c r="G4606" s="4">
        <v>0.0</v>
      </c>
      <c r="I4606" s="4"/>
      <c r="J4606" s="4"/>
      <c r="K4606" s="4"/>
      <c r="L4606" s="4"/>
      <c r="O4606" s="6">
        <f t="shared" si="2"/>
        <v>0</v>
      </c>
      <c r="P4606" s="3" t="s">
        <v>4746</v>
      </c>
      <c r="Q4606" s="3" t="str">
        <f t="shared" si="3"/>
        <v>LC CANVAS</v>
      </c>
      <c r="R4606" s="3">
        <f t="shared" si="4"/>
        <v>0</v>
      </c>
      <c r="S4606" s="3" t="str">
        <f t="shared" si="5"/>
        <v/>
      </c>
      <c r="T4606" s="7">
        <f t="shared" si="6"/>
        <v>0</v>
      </c>
      <c r="U4606" s="8" t="str">
        <f t="array" ref="U4606">IF(W4606&lt;&gt;0,MAX(IFERROR(INDEX(A:S,MATCH(W4606,A:A,0),COLUMN(M$2)),0),IFERROR(INDEX(A:S,MATCH(AD4606,A:A,0),COLUMN(M$2)),0),IFERROR(INDEX(A:S,MATCH(AK4606,A:A,0),COLUMN(M$2)),0),IFERROR(INDEX(A:S,MATCH(AR4606,A:A,0),COLUMN(M$2)),0)),M4606)</f>
        <v/>
      </c>
      <c r="V4606" s="3" t="str">
        <f t="shared" si="7"/>
        <v/>
      </c>
    </row>
    <row r="4607" ht="15.75" customHeight="1">
      <c r="A4607" s="3" t="s">
        <v>4832</v>
      </c>
      <c r="B4607" s="4" t="str">
        <f t="shared" si="186"/>
        <v>ATAB24240013</v>
      </c>
      <c r="D4607" s="3">
        <v>0.0</v>
      </c>
      <c r="G4607" s="4">
        <v>0.0</v>
      </c>
      <c r="I4607" s="4"/>
      <c r="J4607" s="4"/>
      <c r="K4607" s="4"/>
      <c r="L4607" s="4"/>
      <c r="O4607" s="6">
        <f t="shared" si="2"/>
        <v>0</v>
      </c>
      <c r="P4607" s="3" t="s">
        <v>4746</v>
      </c>
      <c r="Q4607" s="3" t="str">
        <f t="shared" si="3"/>
        <v>LC CANVAS</v>
      </c>
      <c r="R4607" s="3">
        <f t="shared" si="4"/>
        <v>0</v>
      </c>
      <c r="S4607" s="3" t="str">
        <f t="shared" si="5"/>
        <v/>
      </c>
      <c r="T4607" s="7">
        <f t="shared" si="6"/>
        <v>0</v>
      </c>
      <c r="U4607" s="8" t="str">
        <f t="array" ref="U4607">IF(W4607&lt;&gt;0,MAX(IFERROR(INDEX(A:S,MATCH(W4607,A:A,0),COLUMN(M$2)),0),IFERROR(INDEX(A:S,MATCH(AD4607,A:A,0),COLUMN(M$2)),0),IFERROR(INDEX(A:S,MATCH(AK4607,A:A,0),COLUMN(M$2)),0),IFERROR(INDEX(A:S,MATCH(AR4607,A:A,0),COLUMN(M$2)),0)),M4607)</f>
        <v/>
      </c>
      <c r="V4607" s="3" t="str">
        <f t="shared" si="7"/>
        <v/>
      </c>
    </row>
    <row r="4608" ht="15.75" customHeight="1">
      <c r="A4608" s="3" t="s">
        <v>4833</v>
      </c>
      <c r="B4608" s="4" t="str">
        <f t="shared" si="186"/>
        <v>ATAB36360013</v>
      </c>
      <c r="D4608" s="3">
        <v>0.0</v>
      </c>
      <c r="G4608" s="4">
        <v>0.0</v>
      </c>
      <c r="I4608" s="4"/>
      <c r="J4608" s="4"/>
      <c r="K4608" s="4"/>
      <c r="L4608" s="4"/>
      <c r="O4608" s="6">
        <f t="shared" si="2"/>
        <v>0</v>
      </c>
      <c r="P4608" s="3" t="s">
        <v>4746</v>
      </c>
      <c r="Q4608" s="3" t="str">
        <f t="shared" si="3"/>
        <v>LC CANVAS</v>
      </c>
      <c r="R4608" s="3">
        <f t="shared" si="4"/>
        <v>0</v>
      </c>
      <c r="S4608" s="3" t="str">
        <f t="shared" si="5"/>
        <v/>
      </c>
      <c r="T4608" s="7">
        <f t="shared" si="6"/>
        <v>0</v>
      </c>
      <c r="U4608" s="8" t="str">
        <f t="array" ref="U4608">IF(W4608&lt;&gt;0,MAX(IFERROR(INDEX(A:S,MATCH(W4608,A:A,0),COLUMN(M$2)),0),IFERROR(INDEX(A:S,MATCH(AD4608,A:A,0),COLUMN(M$2)),0),IFERROR(INDEX(A:S,MATCH(AK4608,A:A,0),COLUMN(M$2)),0),IFERROR(INDEX(A:S,MATCH(AR4608,A:A,0),COLUMN(M$2)),0)),M4608)</f>
        <v/>
      </c>
      <c r="V4608" s="3" t="str">
        <f t="shared" si="7"/>
        <v/>
      </c>
    </row>
    <row r="4609" ht="15.75" customHeight="1">
      <c r="A4609" s="3" t="s">
        <v>4834</v>
      </c>
      <c r="B4609" s="4" t="str">
        <f t="shared" si="186"/>
        <v>ATAB48480013</v>
      </c>
      <c r="D4609" s="3">
        <v>0.0</v>
      </c>
      <c r="G4609" s="4">
        <v>0.0</v>
      </c>
      <c r="I4609" s="4"/>
      <c r="J4609" s="4"/>
      <c r="K4609" s="4"/>
      <c r="L4609" s="4"/>
      <c r="O4609" s="6">
        <f t="shared" si="2"/>
        <v>0</v>
      </c>
      <c r="P4609" s="3" t="s">
        <v>4746</v>
      </c>
      <c r="Q4609" s="3" t="str">
        <f t="shared" si="3"/>
        <v>LC CANVAS</v>
      </c>
      <c r="R4609" s="3">
        <f t="shared" si="4"/>
        <v>0</v>
      </c>
      <c r="S4609" s="3" t="str">
        <f t="shared" si="5"/>
        <v/>
      </c>
      <c r="T4609" s="7">
        <f t="shared" si="6"/>
        <v>0</v>
      </c>
      <c r="U4609" s="8" t="str">
        <f t="array" ref="U4609">IF(W4609&lt;&gt;0,MAX(IFERROR(INDEX(A:S,MATCH(W4609,A:A,0),COLUMN(M$2)),0),IFERROR(INDEX(A:S,MATCH(AD4609,A:A,0),COLUMN(M$2)),0),IFERROR(INDEX(A:S,MATCH(AK4609,A:A,0),COLUMN(M$2)),0),IFERROR(INDEX(A:S,MATCH(AR4609,A:A,0),COLUMN(M$2)),0)),M4609)</f>
        <v/>
      </c>
      <c r="V4609" s="3" t="str">
        <f t="shared" si="7"/>
        <v/>
      </c>
    </row>
    <row r="4610" ht="15.75" customHeight="1">
      <c r="A4610" s="3" t="s">
        <v>4835</v>
      </c>
      <c r="B4610" s="4" t="str">
        <f t="shared" si="186"/>
        <v>ATAB08080014</v>
      </c>
      <c r="D4610" s="3">
        <v>0.0</v>
      </c>
      <c r="G4610" s="4">
        <v>0.0</v>
      </c>
      <c r="I4610" s="4"/>
      <c r="J4610" s="4"/>
      <c r="K4610" s="4"/>
      <c r="L4610" s="4"/>
      <c r="O4610" s="6">
        <f t="shared" si="2"/>
        <v>0</v>
      </c>
      <c r="P4610" s="3" t="s">
        <v>4746</v>
      </c>
      <c r="Q4610" s="3" t="str">
        <f t="shared" si="3"/>
        <v>LC CANVAS</v>
      </c>
      <c r="R4610" s="3">
        <f t="shared" si="4"/>
        <v>0</v>
      </c>
      <c r="S4610" s="3" t="str">
        <f t="shared" si="5"/>
        <v/>
      </c>
      <c r="T4610" s="7">
        <f t="shared" si="6"/>
        <v>0</v>
      </c>
      <c r="U4610" s="8" t="str">
        <f t="array" ref="U4610">IF(W4610&lt;&gt;0,MAX(IFERROR(INDEX(A:S,MATCH(W4610,A:A,0),COLUMN(M$2)),0),IFERROR(INDEX(A:S,MATCH(AD4610,A:A,0),COLUMN(M$2)),0),IFERROR(INDEX(A:S,MATCH(AK4610,A:A,0),COLUMN(M$2)),0),IFERROR(INDEX(A:S,MATCH(AR4610,A:A,0),COLUMN(M$2)),0)),M4610)</f>
        <v/>
      </c>
      <c r="V4610" s="3" t="str">
        <f t="shared" si="7"/>
        <v/>
      </c>
    </row>
    <row r="4611" ht="15.75" customHeight="1">
      <c r="A4611" s="3" t="s">
        <v>4836</v>
      </c>
      <c r="B4611" s="4" t="str">
        <f t="shared" si="186"/>
        <v>ATAB12120014</v>
      </c>
      <c r="D4611" s="3">
        <v>0.0</v>
      </c>
      <c r="G4611" s="4">
        <v>0.0</v>
      </c>
      <c r="I4611" s="4"/>
      <c r="J4611" s="4"/>
      <c r="K4611" s="4"/>
      <c r="L4611" s="4"/>
      <c r="O4611" s="6">
        <f t="shared" si="2"/>
        <v>0</v>
      </c>
      <c r="P4611" s="3" t="s">
        <v>4746</v>
      </c>
      <c r="Q4611" s="3" t="str">
        <f t="shared" si="3"/>
        <v>LC CANVAS</v>
      </c>
      <c r="R4611" s="3">
        <f t="shared" si="4"/>
        <v>0</v>
      </c>
      <c r="S4611" s="3" t="str">
        <f t="shared" si="5"/>
        <v/>
      </c>
      <c r="T4611" s="7">
        <f t="shared" si="6"/>
        <v>0</v>
      </c>
      <c r="U4611" s="8" t="str">
        <f t="array" ref="U4611">IF(W4611&lt;&gt;0,MAX(IFERROR(INDEX(A:S,MATCH(W4611,A:A,0),COLUMN(M$2)),0),IFERROR(INDEX(A:S,MATCH(AD4611,A:A,0),COLUMN(M$2)),0),IFERROR(INDEX(A:S,MATCH(AK4611,A:A,0),COLUMN(M$2)),0),IFERROR(INDEX(A:S,MATCH(AR4611,A:A,0),COLUMN(M$2)),0)),M4611)</f>
        <v/>
      </c>
      <c r="V4611" s="3" t="str">
        <f t="shared" si="7"/>
        <v/>
      </c>
    </row>
    <row r="4612" ht="15.75" customHeight="1">
      <c r="A4612" s="3" t="s">
        <v>4837</v>
      </c>
      <c r="B4612" s="4" t="str">
        <f t="shared" si="186"/>
        <v>ATAB16160014</v>
      </c>
      <c r="D4612" s="3">
        <v>0.0</v>
      </c>
      <c r="G4612" s="4">
        <v>0.0</v>
      </c>
      <c r="I4612" s="4"/>
      <c r="J4612" s="4"/>
      <c r="K4612" s="4"/>
      <c r="L4612" s="4"/>
      <c r="O4612" s="6">
        <f t="shared" si="2"/>
        <v>0</v>
      </c>
      <c r="P4612" s="3" t="s">
        <v>4746</v>
      </c>
      <c r="Q4612" s="3" t="str">
        <f t="shared" si="3"/>
        <v>LC CANVAS</v>
      </c>
      <c r="R4612" s="3">
        <f t="shared" si="4"/>
        <v>0</v>
      </c>
      <c r="S4612" s="3" t="str">
        <f t="shared" si="5"/>
        <v/>
      </c>
      <c r="T4612" s="7">
        <f t="shared" si="6"/>
        <v>0</v>
      </c>
      <c r="U4612" s="8" t="str">
        <f t="array" ref="U4612">IF(W4612&lt;&gt;0,MAX(IFERROR(INDEX(A:S,MATCH(W4612,A:A,0),COLUMN(M$2)),0),IFERROR(INDEX(A:S,MATCH(AD4612,A:A,0),COLUMN(M$2)),0),IFERROR(INDEX(A:S,MATCH(AK4612,A:A,0),COLUMN(M$2)),0),IFERROR(INDEX(A:S,MATCH(AR4612,A:A,0),COLUMN(M$2)),0)),M4612)</f>
        <v/>
      </c>
      <c r="V4612" s="3" t="str">
        <f t="shared" si="7"/>
        <v/>
      </c>
    </row>
    <row r="4613" ht="15.75" customHeight="1">
      <c r="A4613" s="3" t="s">
        <v>4838</v>
      </c>
      <c r="B4613" s="4" t="str">
        <f t="shared" si="186"/>
        <v>ATAB20200014</v>
      </c>
      <c r="D4613" s="3">
        <v>0.0</v>
      </c>
      <c r="G4613" s="4">
        <v>0.0</v>
      </c>
      <c r="I4613" s="4"/>
      <c r="J4613" s="4"/>
      <c r="K4613" s="4"/>
      <c r="L4613" s="4"/>
      <c r="O4613" s="6">
        <f t="shared" si="2"/>
        <v>0</v>
      </c>
      <c r="P4613" s="3" t="s">
        <v>4746</v>
      </c>
      <c r="Q4613" s="3" t="str">
        <f t="shared" si="3"/>
        <v>LC CANVAS</v>
      </c>
      <c r="R4613" s="3">
        <f t="shared" si="4"/>
        <v>0</v>
      </c>
      <c r="S4613" s="3" t="str">
        <f t="shared" si="5"/>
        <v/>
      </c>
      <c r="T4613" s="7">
        <f t="shared" si="6"/>
        <v>0</v>
      </c>
      <c r="U4613" s="8" t="str">
        <f t="array" ref="U4613">IF(W4613&lt;&gt;0,MAX(IFERROR(INDEX(A:S,MATCH(W4613,A:A,0),COLUMN(M$2)),0),IFERROR(INDEX(A:S,MATCH(AD4613,A:A,0),COLUMN(M$2)),0),IFERROR(INDEX(A:S,MATCH(AK4613,A:A,0),COLUMN(M$2)),0),IFERROR(INDEX(A:S,MATCH(AR4613,A:A,0),COLUMN(M$2)),0)),M4613)</f>
        <v/>
      </c>
      <c r="V4613" s="3" t="str">
        <f t="shared" si="7"/>
        <v/>
      </c>
    </row>
    <row r="4614" ht="15.75" customHeight="1">
      <c r="A4614" s="3" t="s">
        <v>4839</v>
      </c>
      <c r="B4614" s="4" t="str">
        <f t="shared" si="186"/>
        <v>ATAB24240014</v>
      </c>
      <c r="D4614" s="3">
        <v>0.0</v>
      </c>
      <c r="G4614" s="4">
        <v>0.0</v>
      </c>
      <c r="I4614" s="4"/>
      <c r="J4614" s="4"/>
      <c r="K4614" s="4"/>
      <c r="L4614" s="4"/>
      <c r="O4614" s="6">
        <f t="shared" si="2"/>
        <v>0</v>
      </c>
      <c r="P4614" s="3" t="s">
        <v>4746</v>
      </c>
      <c r="Q4614" s="3" t="str">
        <f t="shared" si="3"/>
        <v>LC CANVAS</v>
      </c>
      <c r="R4614" s="3">
        <f t="shared" si="4"/>
        <v>0</v>
      </c>
      <c r="S4614" s="3" t="str">
        <f t="shared" si="5"/>
        <v/>
      </c>
      <c r="T4614" s="7">
        <f t="shared" si="6"/>
        <v>0</v>
      </c>
      <c r="U4614" s="8" t="str">
        <f t="array" ref="U4614">IF(W4614&lt;&gt;0,MAX(IFERROR(INDEX(A:S,MATCH(W4614,A:A,0),COLUMN(M$2)),0),IFERROR(INDEX(A:S,MATCH(AD4614,A:A,0),COLUMN(M$2)),0),IFERROR(INDEX(A:S,MATCH(AK4614,A:A,0),COLUMN(M$2)),0),IFERROR(INDEX(A:S,MATCH(AR4614,A:A,0),COLUMN(M$2)),0)),M4614)</f>
        <v/>
      </c>
      <c r="V4614" s="3" t="str">
        <f t="shared" si="7"/>
        <v/>
      </c>
    </row>
    <row r="4615" ht="15.75" customHeight="1">
      <c r="A4615" s="3" t="s">
        <v>4840</v>
      </c>
      <c r="B4615" s="4" t="str">
        <f t="shared" si="186"/>
        <v>ATAB36360014</v>
      </c>
      <c r="D4615" s="3">
        <v>0.0</v>
      </c>
      <c r="G4615" s="4">
        <v>0.0</v>
      </c>
      <c r="I4615" s="4"/>
      <c r="J4615" s="4"/>
      <c r="K4615" s="4"/>
      <c r="L4615" s="4"/>
      <c r="O4615" s="6">
        <f t="shared" si="2"/>
        <v>0</v>
      </c>
      <c r="P4615" s="3" t="s">
        <v>4746</v>
      </c>
      <c r="Q4615" s="3" t="str">
        <f t="shared" si="3"/>
        <v>LC CANVAS</v>
      </c>
      <c r="R4615" s="3">
        <f t="shared" si="4"/>
        <v>0</v>
      </c>
      <c r="S4615" s="3" t="str">
        <f t="shared" si="5"/>
        <v/>
      </c>
      <c r="T4615" s="7">
        <f t="shared" si="6"/>
        <v>0</v>
      </c>
      <c r="U4615" s="8" t="str">
        <f t="array" ref="U4615">IF(W4615&lt;&gt;0,MAX(IFERROR(INDEX(A:S,MATCH(W4615,A:A,0),COLUMN(M$2)),0),IFERROR(INDEX(A:S,MATCH(AD4615,A:A,0),COLUMN(M$2)),0),IFERROR(INDEX(A:S,MATCH(AK4615,A:A,0),COLUMN(M$2)),0),IFERROR(INDEX(A:S,MATCH(AR4615,A:A,0),COLUMN(M$2)),0)),M4615)</f>
        <v/>
      </c>
      <c r="V4615" s="3" t="str">
        <f t="shared" si="7"/>
        <v/>
      </c>
    </row>
    <row r="4616" ht="15.75" customHeight="1">
      <c r="A4616" s="3" t="s">
        <v>4841</v>
      </c>
      <c r="B4616" s="4" t="str">
        <f t="shared" si="186"/>
        <v>ATAB48480014</v>
      </c>
      <c r="D4616" s="3">
        <v>0.0</v>
      </c>
      <c r="G4616" s="4">
        <v>0.0</v>
      </c>
      <c r="I4616" s="4"/>
      <c r="J4616" s="4"/>
      <c r="K4616" s="4"/>
      <c r="L4616" s="4"/>
      <c r="O4616" s="6">
        <f t="shared" si="2"/>
        <v>0</v>
      </c>
      <c r="P4616" s="3" t="s">
        <v>4746</v>
      </c>
      <c r="Q4616" s="3" t="str">
        <f t="shared" si="3"/>
        <v>LC CANVAS</v>
      </c>
      <c r="R4616" s="3">
        <f t="shared" si="4"/>
        <v>0</v>
      </c>
      <c r="S4616" s="3" t="str">
        <f t="shared" si="5"/>
        <v/>
      </c>
      <c r="T4616" s="7">
        <f t="shared" si="6"/>
        <v>0</v>
      </c>
      <c r="U4616" s="8" t="str">
        <f t="array" ref="U4616">IF(W4616&lt;&gt;0,MAX(IFERROR(INDEX(A:S,MATCH(W4616,A:A,0),COLUMN(M$2)),0),IFERROR(INDEX(A:S,MATCH(AD4616,A:A,0),COLUMN(M$2)),0),IFERROR(INDEX(A:S,MATCH(AK4616,A:A,0),COLUMN(M$2)),0),IFERROR(INDEX(A:S,MATCH(AR4616,A:A,0),COLUMN(M$2)),0)),M4616)</f>
        <v/>
      </c>
      <c r="V4616" s="3" t="str">
        <f t="shared" si="7"/>
        <v/>
      </c>
    </row>
    <row r="4617" ht="15.75" customHeight="1">
      <c r="A4617" s="3" t="s">
        <v>4842</v>
      </c>
      <c r="B4617" s="4" t="str">
        <f t="shared" si="186"/>
        <v>ATAB08080015</v>
      </c>
      <c r="D4617" s="3">
        <v>0.0</v>
      </c>
      <c r="G4617" s="4">
        <v>0.0</v>
      </c>
      <c r="I4617" s="4"/>
      <c r="J4617" s="4"/>
      <c r="K4617" s="4"/>
      <c r="L4617" s="4"/>
      <c r="O4617" s="6">
        <f t="shared" si="2"/>
        <v>0</v>
      </c>
      <c r="P4617" s="3" t="s">
        <v>4746</v>
      </c>
      <c r="Q4617" s="3" t="str">
        <f t="shared" si="3"/>
        <v>LC CANVAS</v>
      </c>
      <c r="R4617" s="3">
        <f t="shared" si="4"/>
        <v>0</v>
      </c>
      <c r="S4617" s="3" t="str">
        <f t="shared" si="5"/>
        <v/>
      </c>
      <c r="T4617" s="7">
        <f t="shared" si="6"/>
        <v>0</v>
      </c>
      <c r="U4617" s="8" t="str">
        <f t="array" ref="U4617">IF(W4617&lt;&gt;0,MAX(IFERROR(INDEX(A:S,MATCH(W4617,A:A,0),COLUMN(M$2)),0),IFERROR(INDEX(A:S,MATCH(AD4617,A:A,0),COLUMN(M$2)),0),IFERROR(INDEX(A:S,MATCH(AK4617,A:A,0),COLUMN(M$2)),0),IFERROR(INDEX(A:S,MATCH(AR4617,A:A,0),COLUMN(M$2)),0)),M4617)</f>
        <v/>
      </c>
      <c r="V4617" s="3" t="str">
        <f t="shared" si="7"/>
        <v/>
      </c>
    </row>
    <row r="4618" ht="15.75" customHeight="1">
      <c r="A4618" s="3" t="s">
        <v>4843</v>
      </c>
      <c r="B4618" s="4" t="str">
        <f t="shared" si="186"/>
        <v>ATAB12120015</v>
      </c>
      <c r="D4618" s="3">
        <v>0.0</v>
      </c>
      <c r="G4618" s="4">
        <v>0.0</v>
      </c>
      <c r="I4618" s="4"/>
      <c r="J4618" s="4"/>
      <c r="K4618" s="4"/>
      <c r="L4618" s="4"/>
      <c r="O4618" s="6">
        <f t="shared" si="2"/>
        <v>0</v>
      </c>
      <c r="P4618" s="3" t="s">
        <v>4746</v>
      </c>
      <c r="Q4618" s="3" t="str">
        <f t="shared" si="3"/>
        <v>LC CANVAS</v>
      </c>
      <c r="R4618" s="3">
        <f t="shared" si="4"/>
        <v>0</v>
      </c>
      <c r="S4618" s="3" t="str">
        <f t="shared" si="5"/>
        <v/>
      </c>
      <c r="T4618" s="7">
        <f t="shared" si="6"/>
        <v>0</v>
      </c>
      <c r="U4618" s="8" t="str">
        <f t="array" ref="U4618">IF(W4618&lt;&gt;0,MAX(IFERROR(INDEX(A:S,MATCH(W4618,A:A,0),COLUMN(M$2)),0),IFERROR(INDEX(A:S,MATCH(AD4618,A:A,0),COLUMN(M$2)),0),IFERROR(INDEX(A:S,MATCH(AK4618,A:A,0),COLUMN(M$2)),0),IFERROR(INDEX(A:S,MATCH(AR4618,A:A,0),COLUMN(M$2)),0)),M4618)</f>
        <v/>
      </c>
      <c r="V4618" s="3" t="str">
        <f t="shared" si="7"/>
        <v/>
      </c>
    </row>
    <row r="4619" ht="15.75" customHeight="1">
      <c r="A4619" s="3" t="s">
        <v>4844</v>
      </c>
      <c r="B4619" s="4" t="str">
        <f t="shared" si="186"/>
        <v>ATAB16160015</v>
      </c>
      <c r="D4619" s="3">
        <v>0.0</v>
      </c>
      <c r="G4619" s="4">
        <v>0.0</v>
      </c>
      <c r="I4619" s="4"/>
      <c r="J4619" s="4"/>
      <c r="K4619" s="4"/>
      <c r="L4619" s="4"/>
      <c r="O4619" s="6">
        <f t="shared" si="2"/>
        <v>0</v>
      </c>
      <c r="P4619" s="3" t="s">
        <v>4746</v>
      </c>
      <c r="Q4619" s="3" t="str">
        <f t="shared" si="3"/>
        <v>LC CANVAS</v>
      </c>
      <c r="R4619" s="3">
        <f t="shared" si="4"/>
        <v>0</v>
      </c>
      <c r="S4619" s="3" t="str">
        <f t="shared" si="5"/>
        <v/>
      </c>
      <c r="T4619" s="7">
        <f t="shared" si="6"/>
        <v>0</v>
      </c>
      <c r="U4619" s="8" t="str">
        <f t="array" ref="U4619">IF(W4619&lt;&gt;0,MAX(IFERROR(INDEX(A:S,MATCH(W4619,A:A,0),COLUMN(M$2)),0),IFERROR(INDEX(A:S,MATCH(AD4619,A:A,0),COLUMN(M$2)),0),IFERROR(INDEX(A:S,MATCH(AK4619,A:A,0),COLUMN(M$2)),0),IFERROR(INDEX(A:S,MATCH(AR4619,A:A,0),COLUMN(M$2)),0)),M4619)</f>
        <v/>
      </c>
      <c r="V4619" s="3" t="str">
        <f t="shared" si="7"/>
        <v/>
      </c>
    </row>
    <row r="4620" ht="15.75" customHeight="1">
      <c r="A4620" s="3" t="s">
        <v>4845</v>
      </c>
      <c r="B4620" s="4" t="str">
        <f t="shared" si="186"/>
        <v>ATAB20200015</v>
      </c>
      <c r="D4620" s="3">
        <v>0.0</v>
      </c>
      <c r="G4620" s="4">
        <v>0.0</v>
      </c>
      <c r="I4620" s="4"/>
      <c r="J4620" s="4"/>
      <c r="K4620" s="4"/>
      <c r="L4620" s="4"/>
      <c r="O4620" s="6">
        <f t="shared" si="2"/>
        <v>0</v>
      </c>
      <c r="P4620" s="3" t="s">
        <v>4746</v>
      </c>
      <c r="Q4620" s="3" t="str">
        <f t="shared" si="3"/>
        <v>LC CANVAS</v>
      </c>
      <c r="R4620" s="3">
        <f t="shared" si="4"/>
        <v>0</v>
      </c>
      <c r="S4620" s="3" t="str">
        <f t="shared" si="5"/>
        <v/>
      </c>
      <c r="T4620" s="7">
        <f t="shared" si="6"/>
        <v>0</v>
      </c>
      <c r="U4620" s="8" t="str">
        <f t="array" ref="U4620">IF(W4620&lt;&gt;0,MAX(IFERROR(INDEX(A:S,MATCH(W4620,A:A,0),COLUMN(M$2)),0),IFERROR(INDEX(A:S,MATCH(AD4620,A:A,0),COLUMN(M$2)),0),IFERROR(INDEX(A:S,MATCH(AK4620,A:A,0),COLUMN(M$2)),0),IFERROR(INDEX(A:S,MATCH(AR4620,A:A,0),COLUMN(M$2)),0)),M4620)</f>
        <v/>
      </c>
      <c r="V4620" s="3" t="str">
        <f t="shared" si="7"/>
        <v/>
      </c>
    </row>
    <row r="4621" ht="15.75" customHeight="1">
      <c r="A4621" s="3" t="s">
        <v>4846</v>
      </c>
      <c r="B4621" s="4" t="str">
        <f t="shared" si="186"/>
        <v>ATAB24240015</v>
      </c>
      <c r="D4621" s="3">
        <v>0.0</v>
      </c>
      <c r="G4621" s="4">
        <v>0.0</v>
      </c>
      <c r="I4621" s="4"/>
      <c r="J4621" s="4"/>
      <c r="K4621" s="4"/>
      <c r="L4621" s="4"/>
      <c r="O4621" s="6">
        <f t="shared" si="2"/>
        <v>0</v>
      </c>
      <c r="P4621" s="3" t="s">
        <v>4746</v>
      </c>
      <c r="Q4621" s="3" t="str">
        <f t="shared" si="3"/>
        <v>LC CANVAS</v>
      </c>
      <c r="R4621" s="3">
        <f t="shared" si="4"/>
        <v>0</v>
      </c>
      <c r="S4621" s="3" t="str">
        <f t="shared" si="5"/>
        <v/>
      </c>
      <c r="T4621" s="7">
        <f t="shared" si="6"/>
        <v>0</v>
      </c>
      <c r="U4621" s="8" t="str">
        <f t="array" ref="U4621">IF(W4621&lt;&gt;0,MAX(IFERROR(INDEX(A:S,MATCH(W4621,A:A,0),COLUMN(M$2)),0),IFERROR(INDEX(A:S,MATCH(AD4621,A:A,0),COLUMN(M$2)),0),IFERROR(INDEX(A:S,MATCH(AK4621,A:A,0),COLUMN(M$2)),0),IFERROR(INDEX(A:S,MATCH(AR4621,A:A,0),COLUMN(M$2)),0)),M4621)</f>
        <v/>
      </c>
      <c r="V4621" s="3" t="str">
        <f t="shared" si="7"/>
        <v/>
      </c>
    </row>
    <row r="4622" ht="15.75" customHeight="1">
      <c r="A4622" s="3" t="s">
        <v>4847</v>
      </c>
      <c r="B4622" s="4" t="str">
        <f t="shared" si="186"/>
        <v>ATAB36360015</v>
      </c>
      <c r="D4622" s="3">
        <v>0.0</v>
      </c>
      <c r="G4622" s="4">
        <v>0.0</v>
      </c>
      <c r="I4622" s="4"/>
      <c r="J4622" s="4"/>
      <c r="K4622" s="4"/>
      <c r="L4622" s="4"/>
      <c r="O4622" s="6">
        <f t="shared" si="2"/>
        <v>0</v>
      </c>
      <c r="P4622" s="3" t="s">
        <v>4746</v>
      </c>
      <c r="Q4622" s="3" t="str">
        <f t="shared" si="3"/>
        <v>LC CANVAS</v>
      </c>
      <c r="R4622" s="3">
        <f t="shared" si="4"/>
        <v>0</v>
      </c>
      <c r="S4622" s="3" t="str">
        <f t="shared" si="5"/>
        <v/>
      </c>
      <c r="T4622" s="7">
        <f t="shared" si="6"/>
        <v>0</v>
      </c>
      <c r="U4622" s="8" t="str">
        <f t="array" ref="U4622">IF(W4622&lt;&gt;0,MAX(IFERROR(INDEX(A:S,MATCH(W4622,A:A,0),COLUMN(M$2)),0),IFERROR(INDEX(A:S,MATCH(AD4622,A:A,0),COLUMN(M$2)),0),IFERROR(INDEX(A:S,MATCH(AK4622,A:A,0),COLUMN(M$2)),0),IFERROR(INDEX(A:S,MATCH(AR4622,A:A,0),COLUMN(M$2)),0)),M4622)</f>
        <v/>
      </c>
      <c r="V4622" s="3" t="str">
        <f t="shared" si="7"/>
        <v/>
      </c>
    </row>
    <row r="4623" ht="15.75" customHeight="1">
      <c r="A4623" s="3" t="s">
        <v>4848</v>
      </c>
      <c r="B4623" s="4" t="str">
        <f t="shared" si="186"/>
        <v>ATAB48480015</v>
      </c>
      <c r="D4623" s="3">
        <v>0.0</v>
      </c>
      <c r="G4623" s="4">
        <v>0.0</v>
      </c>
      <c r="I4623" s="4"/>
      <c r="J4623" s="4"/>
      <c r="K4623" s="4"/>
      <c r="L4623" s="4"/>
      <c r="O4623" s="6">
        <f t="shared" si="2"/>
        <v>0</v>
      </c>
      <c r="P4623" s="3" t="s">
        <v>4746</v>
      </c>
      <c r="Q4623" s="3" t="str">
        <f t="shared" si="3"/>
        <v>LC CANVAS</v>
      </c>
      <c r="R4623" s="3">
        <f t="shared" si="4"/>
        <v>0</v>
      </c>
      <c r="S4623" s="3" t="str">
        <f t="shared" si="5"/>
        <v/>
      </c>
      <c r="T4623" s="7">
        <f t="shared" si="6"/>
        <v>0</v>
      </c>
      <c r="U4623" s="8" t="str">
        <f t="array" ref="U4623">IF(W4623&lt;&gt;0,MAX(IFERROR(INDEX(A:S,MATCH(W4623,A:A,0),COLUMN(M$2)),0),IFERROR(INDEX(A:S,MATCH(AD4623,A:A,0),COLUMN(M$2)),0),IFERROR(INDEX(A:S,MATCH(AK4623,A:A,0),COLUMN(M$2)),0),IFERROR(INDEX(A:S,MATCH(AR4623,A:A,0),COLUMN(M$2)),0)),M4623)</f>
        <v/>
      </c>
      <c r="V4623" s="3" t="str">
        <f t="shared" si="7"/>
        <v/>
      </c>
    </row>
    <row r="4624" ht="15.75" customHeight="1">
      <c r="A4624" s="3" t="s">
        <v>4849</v>
      </c>
      <c r="B4624" s="4" t="str">
        <f t="shared" si="186"/>
        <v>ATAB08080016</v>
      </c>
      <c r="D4624" s="3">
        <v>0.0</v>
      </c>
      <c r="G4624" s="4">
        <v>0.0</v>
      </c>
      <c r="I4624" s="4"/>
      <c r="J4624" s="4"/>
      <c r="K4624" s="4"/>
      <c r="L4624" s="4"/>
      <c r="O4624" s="6">
        <f t="shared" si="2"/>
        <v>0</v>
      </c>
      <c r="P4624" s="3" t="s">
        <v>4746</v>
      </c>
      <c r="Q4624" s="3" t="str">
        <f t="shared" si="3"/>
        <v>LC CANVAS</v>
      </c>
      <c r="R4624" s="3">
        <f t="shared" si="4"/>
        <v>0</v>
      </c>
      <c r="S4624" s="3" t="str">
        <f t="shared" si="5"/>
        <v/>
      </c>
      <c r="T4624" s="7">
        <f t="shared" si="6"/>
        <v>0</v>
      </c>
      <c r="U4624" s="8" t="str">
        <f t="array" ref="U4624">IF(W4624&lt;&gt;0,MAX(IFERROR(INDEX(A:S,MATCH(W4624,A:A,0),COLUMN(M$2)),0),IFERROR(INDEX(A:S,MATCH(AD4624,A:A,0),COLUMN(M$2)),0),IFERROR(INDEX(A:S,MATCH(AK4624,A:A,0),COLUMN(M$2)),0),IFERROR(INDEX(A:S,MATCH(AR4624,A:A,0),COLUMN(M$2)),0)),M4624)</f>
        <v/>
      </c>
      <c r="V4624" s="3" t="str">
        <f t="shared" si="7"/>
        <v/>
      </c>
    </row>
    <row r="4625" ht="15.75" customHeight="1">
      <c r="A4625" s="3" t="s">
        <v>4850</v>
      </c>
      <c r="B4625" s="4" t="str">
        <f t="shared" si="186"/>
        <v>ATAB12120016</v>
      </c>
      <c r="D4625" s="3">
        <v>0.0</v>
      </c>
      <c r="G4625" s="4">
        <v>0.0</v>
      </c>
      <c r="I4625" s="4"/>
      <c r="J4625" s="4"/>
      <c r="K4625" s="4"/>
      <c r="L4625" s="4"/>
      <c r="O4625" s="6">
        <f t="shared" si="2"/>
        <v>0</v>
      </c>
      <c r="P4625" s="3" t="s">
        <v>4746</v>
      </c>
      <c r="Q4625" s="3" t="str">
        <f t="shared" si="3"/>
        <v>LC CANVAS</v>
      </c>
      <c r="R4625" s="3">
        <f t="shared" si="4"/>
        <v>0</v>
      </c>
      <c r="S4625" s="3" t="str">
        <f t="shared" si="5"/>
        <v/>
      </c>
      <c r="T4625" s="7">
        <f t="shared" si="6"/>
        <v>0</v>
      </c>
      <c r="U4625" s="8" t="str">
        <f t="array" ref="U4625">IF(W4625&lt;&gt;0,MAX(IFERROR(INDEX(A:S,MATCH(W4625,A:A,0),COLUMN(M$2)),0),IFERROR(INDEX(A:S,MATCH(AD4625,A:A,0),COLUMN(M$2)),0),IFERROR(INDEX(A:S,MATCH(AK4625,A:A,0),COLUMN(M$2)),0),IFERROR(INDEX(A:S,MATCH(AR4625,A:A,0),COLUMN(M$2)),0)),M4625)</f>
        <v/>
      </c>
      <c r="V4625" s="3" t="str">
        <f t="shared" si="7"/>
        <v/>
      </c>
    </row>
    <row r="4626" ht="15.75" customHeight="1">
      <c r="A4626" s="3" t="s">
        <v>4851</v>
      </c>
      <c r="B4626" s="4" t="str">
        <f t="shared" si="186"/>
        <v>ATAB16160016</v>
      </c>
      <c r="D4626" s="3">
        <v>0.0</v>
      </c>
      <c r="G4626" s="4">
        <v>0.0</v>
      </c>
      <c r="I4626" s="4"/>
      <c r="J4626" s="4"/>
      <c r="K4626" s="4"/>
      <c r="L4626" s="4"/>
      <c r="O4626" s="6">
        <f t="shared" si="2"/>
        <v>0</v>
      </c>
      <c r="P4626" s="3" t="s">
        <v>4746</v>
      </c>
      <c r="Q4626" s="3" t="str">
        <f t="shared" si="3"/>
        <v>LC CANVAS</v>
      </c>
      <c r="R4626" s="3">
        <f t="shared" si="4"/>
        <v>0</v>
      </c>
      <c r="S4626" s="3" t="str">
        <f t="shared" si="5"/>
        <v/>
      </c>
      <c r="T4626" s="7">
        <f t="shared" si="6"/>
        <v>0</v>
      </c>
      <c r="U4626" s="8" t="str">
        <f t="array" ref="U4626">IF(W4626&lt;&gt;0,MAX(IFERROR(INDEX(A:S,MATCH(W4626,A:A,0),COLUMN(M$2)),0),IFERROR(INDEX(A:S,MATCH(AD4626,A:A,0),COLUMN(M$2)),0),IFERROR(INDEX(A:S,MATCH(AK4626,A:A,0),COLUMN(M$2)),0),IFERROR(INDEX(A:S,MATCH(AR4626,A:A,0),COLUMN(M$2)),0)),M4626)</f>
        <v/>
      </c>
      <c r="V4626" s="3" t="str">
        <f t="shared" si="7"/>
        <v/>
      </c>
    </row>
    <row r="4627" ht="15.75" customHeight="1">
      <c r="A4627" s="3" t="s">
        <v>4852</v>
      </c>
      <c r="B4627" s="4" t="str">
        <f t="shared" si="186"/>
        <v>ATAB20200016</v>
      </c>
      <c r="D4627" s="3">
        <v>0.0</v>
      </c>
      <c r="G4627" s="4">
        <v>0.0</v>
      </c>
      <c r="I4627" s="4"/>
      <c r="J4627" s="4"/>
      <c r="K4627" s="4"/>
      <c r="L4627" s="4"/>
      <c r="O4627" s="6">
        <f t="shared" si="2"/>
        <v>0</v>
      </c>
      <c r="P4627" s="3" t="s">
        <v>4746</v>
      </c>
      <c r="Q4627" s="3" t="str">
        <f t="shared" si="3"/>
        <v>LC CANVAS</v>
      </c>
      <c r="R4627" s="3">
        <f t="shared" si="4"/>
        <v>0</v>
      </c>
      <c r="S4627" s="3" t="str">
        <f t="shared" si="5"/>
        <v/>
      </c>
      <c r="T4627" s="7">
        <f t="shared" si="6"/>
        <v>0</v>
      </c>
      <c r="U4627" s="8" t="str">
        <f t="array" ref="U4627">IF(W4627&lt;&gt;0,MAX(IFERROR(INDEX(A:S,MATCH(W4627,A:A,0),COLUMN(M$2)),0),IFERROR(INDEX(A:S,MATCH(AD4627,A:A,0),COLUMN(M$2)),0),IFERROR(INDEX(A:S,MATCH(AK4627,A:A,0),COLUMN(M$2)),0),IFERROR(INDEX(A:S,MATCH(AR4627,A:A,0),COLUMN(M$2)),0)),M4627)</f>
        <v/>
      </c>
      <c r="V4627" s="3" t="str">
        <f t="shared" si="7"/>
        <v/>
      </c>
    </row>
    <row r="4628" ht="15.75" customHeight="1">
      <c r="A4628" s="3" t="s">
        <v>4853</v>
      </c>
      <c r="B4628" s="4" t="str">
        <f t="shared" si="186"/>
        <v>ATAB24240016</v>
      </c>
      <c r="D4628" s="3">
        <v>0.0</v>
      </c>
      <c r="G4628" s="4">
        <v>0.0</v>
      </c>
      <c r="I4628" s="4"/>
      <c r="J4628" s="4"/>
      <c r="K4628" s="4"/>
      <c r="L4628" s="4"/>
      <c r="O4628" s="6">
        <f t="shared" si="2"/>
        <v>0</v>
      </c>
      <c r="P4628" s="3" t="s">
        <v>4746</v>
      </c>
      <c r="Q4628" s="3" t="str">
        <f t="shared" si="3"/>
        <v>LC CANVAS</v>
      </c>
      <c r="R4628" s="3">
        <f t="shared" si="4"/>
        <v>0</v>
      </c>
      <c r="S4628" s="3" t="str">
        <f t="shared" si="5"/>
        <v/>
      </c>
      <c r="T4628" s="7">
        <f t="shared" si="6"/>
        <v>0</v>
      </c>
      <c r="U4628" s="8" t="str">
        <f t="array" ref="U4628">IF(W4628&lt;&gt;0,MAX(IFERROR(INDEX(A:S,MATCH(W4628,A:A,0),COLUMN(M$2)),0),IFERROR(INDEX(A:S,MATCH(AD4628,A:A,0),COLUMN(M$2)),0),IFERROR(INDEX(A:S,MATCH(AK4628,A:A,0),COLUMN(M$2)),0),IFERROR(INDEX(A:S,MATCH(AR4628,A:A,0),COLUMN(M$2)),0)),M4628)</f>
        <v/>
      </c>
      <c r="V4628" s="3" t="str">
        <f t="shared" si="7"/>
        <v/>
      </c>
    </row>
    <row r="4629" ht="15.75" customHeight="1">
      <c r="A4629" s="3" t="s">
        <v>4854</v>
      </c>
      <c r="B4629" s="4" t="str">
        <f t="shared" si="186"/>
        <v>ATAB36360016</v>
      </c>
      <c r="D4629" s="3">
        <v>0.0</v>
      </c>
      <c r="G4629" s="4">
        <v>0.0</v>
      </c>
      <c r="I4629" s="4"/>
      <c r="J4629" s="4"/>
      <c r="K4629" s="4"/>
      <c r="L4629" s="4"/>
      <c r="O4629" s="6">
        <f t="shared" si="2"/>
        <v>0</v>
      </c>
      <c r="P4629" s="3" t="s">
        <v>4746</v>
      </c>
      <c r="Q4629" s="3" t="str">
        <f t="shared" si="3"/>
        <v>LC CANVAS</v>
      </c>
      <c r="R4629" s="3">
        <f t="shared" si="4"/>
        <v>0</v>
      </c>
      <c r="S4629" s="3" t="str">
        <f t="shared" si="5"/>
        <v/>
      </c>
      <c r="T4629" s="7">
        <f t="shared" si="6"/>
        <v>0</v>
      </c>
      <c r="U4629" s="8" t="str">
        <f t="array" ref="U4629">IF(W4629&lt;&gt;0,MAX(IFERROR(INDEX(A:S,MATCH(W4629,A:A,0),COLUMN(M$2)),0),IFERROR(INDEX(A:S,MATCH(AD4629,A:A,0),COLUMN(M$2)),0),IFERROR(INDEX(A:S,MATCH(AK4629,A:A,0),COLUMN(M$2)),0),IFERROR(INDEX(A:S,MATCH(AR4629,A:A,0),COLUMN(M$2)),0)),M4629)</f>
        <v/>
      </c>
      <c r="V4629" s="3" t="str">
        <f t="shared" si="7"/>
        <v/>
      </c>
    </row>
    <row r="4630" ht="15.75" customHeight="1">
      <c r="A4630" s="3" t="s">
        <v>4855</v>
      </c>
      <c r="B4630" s="4" t="str">
        <f t="shared" si="186"/>
        <v>ATAB48480016</v>
      </c>
      <c r="D4630" s="3">
        <v>0.0</v>
      </c>
      <c r="G4630" s="4">
        <v>0.0</v>
      </c>
      <c r="I4630" s="4"/>
      <c r="J4630" s="4"/>
      <c r="K4630" s="4"/>
      <c r="L4630" s="4"/>
      <c r="O4630" s="6">
        <f t="shared" si="2"/>
        <v>0</v>
      </c>
      <c r="P4630" s="3" t="s">
        <v>4746</v>
      </c>
      <c r="Q4630" s="3" t="str">
        <f t="shared" si="3"/>
        <v>LC CANVAS</v>
      </c>
      <c r="R4630" s="3">
        <f t="shared" si="4"/>
        <v>0</v>
      </c>
      <c r="S4630" s="3" t="str">
        <f t="shared" si="5"/>
        <v/>
      </c>
      <c r="T4630" s="7">
        <f t="shared" si="6"/>
        <v>0</v>
      </c>
      <c r="U4630" s="8" t="str">
        <f t="array" ref="U4630">IF(W4630&lt;&gt;0,MAX(IFERROR(INDEX(A:S,MATCH(W4630,A:A,0),COLUMN(M$2)),0),IFERROR(INDEX(A:S,MATCH(AD4630,A:A,0),COLUMN(M$2)),0),IFERROR(INDEX(A:S,MATCH(AK4630,A:A,0),COLUMN(M$2)),0),IFERROR(INDEX(A:S,MATCH(AR4630,A:A,0),COLUMN(M$2)),0)),M4630)</f>
        <v/>
      </c>
      <c r="V4630" s="3" t="str">
        <f t="shared" si="7"/>
        <v/>
      </c>
    </row>
    <row r="4631" ht="15.75" customHeight="1">
      <c r="A4631" s="3" t="s">
        <v>4856</v>
      </c>
      <c r="B4631" s="4" t="str">
        <f t="shared" si="186"/>
        <v>ATAB08080017</v>
      </c>
      <c r="D4631" s="3">
        <v>0.0</v>
      </c>
      <c r="G4631" s="4">
        <v>0.0</v>
      </c>
      <c r="I4631" s="4"/>
      <c r="J4631" s="4"/>
      <c r="K4631" s="4"/>
      <c r="L4631" s="4"/>
      <c r="O4631" s="6">
        <f t="shared" si="2"/>
        <v>0</v>
      </c>
      <c r="P4631" s="3" t="s">
        <v>4746</v>
      </c>
      <c r="Q4631" s="3" t="str">
        <f t="shared" si="3"/>
        <v>LC CANVAS</v>
      </c>
      <c r="R4631" s="3">
        <f t="shared" si="4"/>
        <v>0</v>
      </c>
      <c r="S4631" s="3" t="str">
        <f t="shared" si="5"/>
        <v/>
      </c>
      <c r="T4631" s="7">
        <f t="shared" si="6"/>
        <v>0</v>
      </c>
      <c r="U4631" s="8" t="str">
        <f t="array" ref="U4631">IF(W4631&lt;&gt;0,MAX(IFERROR(INDEX(A:S,MATCH(W4631,A:A,0),COLUMN(M$2)),0),IFERROR(INDEX(A:S,MATCH(AD4631,A:A,0),COLUMN(M$2)),0),IFERROR(INDEX(A:S,MATCH(AK4631,A:A,0),COLUMN(M$2)),0),IFERROR(INDEX(A:S,MATCH(AR4631,A:A,0),COLUMN(M$2)),0)),M4631)</f>
        <v/>
      </c>
      <c r="V4631" s="3" t="str">
        <f t="shared" si="7"/>
        <v/>
      </c>
    </row>
    <row r="4632" ht="15.75" customHeight="1">
      <c r="A4632" s="3" t="s">
        <v>4857</v>
      </c>
      <c r="B4632" s="4" t="str">
        <f t="shared" si="186"/>
        <v>ATAB12120017</v>
      </c>
      <c r="D4632" s="3">
        <v>0.0</v>
      </c>
      <c r="G4632" s="4">
        <v>0.0</v>
      </c>
      <c r="I4632" s="4"/>
      <c r="J4632" s="4"/>
      <c r="K4632" s="4"/>
      <c r="L4632" s="4"/>
      <c r="O4632" s="6">
        <f t="shared" si="2"/>
        <v>0</v>
      </c>
      <c r="P4632" s="3" t="s">
        <v>4746</v>
      </c>
      <c r="Q4632" s="3" t="str">
        <f t="shared" si="3"/>
        <v>LC CANVAS</v>
      </c>
      <c r="R4632" s="3">
        <f t="shared" si="4"/>
        <v>0</v>
      </c>
      <c r="S4632" s="3" t="str">
        <f t="shared" si="5"/>
        <v/>
      </c>
      <c r="T4632" s="7">
        <f t="shared" si="6"/>
        <v>0</v>
      </c>
      <c r="U4632" s="8" t="str">
        <f t="array" ref="U4632">IF(W4632&lt;&gt;0,MAX(IFERROR(INDEX(A:S,MATCH(W4632,A:A,0),COLUMN(M$2)),0),IFERROR(INDEX(A:S,MATCH(AD4632,A:A,0),COLUMN(M$2)),0),IFERROR(INDEX(A:S,MATCH(AK4632,A:A,0),COLUMN(M$2)),0),IFERROR(INDEX(A:S,MATCH(AR4632,A:A,0),COLUMN(M$2)),0)),M4632)</f>
        <v/>
      </c>
      <c r="V4632" s="3" t="str">
        <f t="shared" si="7"/>
        <v/>
      </c>
    </row>
    <row r="4633" ht="15.75" customHeight="1">
      <c r="A4633" s="3" t="s">
        <v>4858</v>
      </c>
      <c r="B4633" s="4" t="str">
        <f t="shared" si="186"/>
        <v>ATAB16160017</v>
      </c>
      <c r="D4633" s="3">
        <v>0.0</v>
      </c>
      <c r="G4633" s="4">
        <v>0.0</v>
      </c>
      <c r="I4633" s="4"/>
      <c r="J4633" s="4"/>
      <c r="K4633" s="4"/>
      <c r="L4633" s="4"/>
      <c r="O4633" s="6">
        <f t="shared" si="2"/>
        <v>0</v>
      </c>
      <c r="P4633" s="3" t="s">
        <v>4746</v>
      </c>
      <c r="Q4633" s="3" t="str">
        <f t="shared" si="3"/>
        <v>LC CANVAS</v>
      </c>
      <c r="R4633" s="3">
        <f t="shared" si="4"/>
        <v>0</v>
      </c>
      <c r="S4633" s="3" t="str">
        <f t="shared" si="5"/>
        <v/>
      </c>
      <c r="T4633" s="7">
        <f t="shared" si="6"/>
        <v>0</v>
      </c>
      <c r="U4633" s="8" t="str">
        <f t="array" ref="U4633">IF(W4633&lt;&gt;0,MAX(IFERROR(INDEX(A:S,MATCH(W4633,A:A,0),COLUMN(M$2)),0),IFERROR(INDEX(A:S,MATCH(AD4633,A:A,0),COLUMN(M$2)),0),IFERROR(INDEX(A:S,MATCH(AK4633,A:A,0),COLUMN(M$2)),0),IFERROR(INDEX(A:S,MATCH(AR4633,A:A,0),COLUMN(M$2)),0)),M4633)</f>
        <v/>
      </c>
      <c r="V4633" s="3" t="str">
        <f t="shared" si="7"/>
        <v/>
      </c>
    </row>
    <row r="4634" ht="15.75" customHeight="1">
      <c r="A4634" s="3" t="s">
        <v>4859</v>
      </c>
      <c r="B4634" s="4" t="str">
        <f t="shared" si="186"/>
        <v>ATAB20200017</v>
      </c>
      <c r="D4634" s="3">
        <v>0.0</v>
      </c>
      <c r="G4634" s="4">
        <v>0.0</v>
      </c>
      <c r="I4634" s="4"/>
      <c r="J4634" s="4"/>
      <c r="K4634" s="4"/>
      <c r="L4634" s="4"/>
      <c r="O4634" s="6">
        <f t="shared" si="2"/>
        <v>0</v>
      </c>
      <c r="P4634" s="3" t="s">
        <v>4746</v>
      </c>
      <c r="Q4634" s="3" t="str">
        <f t="shared" si="3"/>
        <v>LC CANVAS</v>
      </c>
      <c r="R4634" s="3">
        <f t="shared" si="4"/>
        <v>0</v>
      </c>
      <c r="S4634" s="3" t="str">
        <f t="shared" si="5"/>
        <v/>
      </c>
      <c r="T4634" s="7">
        <f t="shared" si="6"/>
        <v>0</v>
      </c>
      <c r="U4634" s="8" t="str">
        <f t="array" ref="U4634">IF(W4634&lt;&gt;0,MAX(IFERROR(INDEX(A:S,MATCH(W4634,A:A,0),COLUMN(M$2)),0),IFERROR(INDEX(A:S,MATCH(AD4634,A:A,0),COLUMN(M$2)),0),IFERROR(INDEX(A:S,MATCH(AK4634,A:A,0),COLUMN(M$2)),0),IFERROR(INDEX(A:S,MATCH(AR4634,A:A,0),COLUMN(M$2)),0)),M4634)</f>
        <v/>
      </c>
      <c r="V4634" s="3" t="str">
        <f t="shared" si="7"/>
        <v/>
      </c>
    </row>
    <row r="4635" ht="15.75" customHeight="1">
      <c r="A4635" s="3" t="s">
        <v>4860</v>
      </c>
      <c r="B4635" s="4" t="str">
        <f t="shared" si="186"/>
        <v>ATAB24240017</v>
      </c>
      <c r="D4635" s="3">
        <v>0.0</v>
      </c>
      <c r="G4635" s="4">
        <v>0.0</v>
      </c>
      <c r="I4635" s="4"/>
      <c r="J4635" s="4"/>
      <c r="K4635" s="4"/>
      <c r="L4635" s="4"/>
      <c r="O4635" s="6">
        <f t="shared" si="2"/>
        <v>0</v>
      </c>
      <c r="P4635" s="3" t="s">
        <v>4746</v>
      </c>
      <c r="Q4635" s="3" t="str">
        <f t="shared" si="3"/>
        <v>LC CANVAS</v>
      </c>
      <c r="R4635" s="3">
        <f t="shared" si="4"/>
        <v>0</v>
      </c>
      <c r="S4635" s="3" t="str">
        <f t="shared" si="5"/>
        <v/>
      </c>
      <c r="T4635" s="7">
        <f t="shared" si="6"/>
        <v>0</v>
      </c>
      <c r="U4635" s="8" t="str">
        <f t="array" ref="U4635">IF(W4635&lt;&gt;0,MAX(IFERROR(INDEX(A:S,MATCH(W4635,A:A,0),COLUMN(M$2)),0),IFERROR(INDEX(A:S,MATCH(AD4635,A:A,0),COLUMN(M$2)),0),IFERROR(INDEX(A:S,MATCH(AK4635,A:A,0),COLUMN(M$2)),0),IFERROR(INDEX(A:S,MATCH(AR4635,A:A,0),COLUMN(M$2)),0)),M4635)</f>
        <v/>
      </c>
      <c r="V4635" s="3" t="str">
        <f t="shared" si="7"/>
        <v/>
      </c>
    </row>
    <row r="4636" ht="15.75" customHeight="1">
      <c r="A4636" s="3" t="s">
        <v>4861</v>
      </c>
      <c r="B4636" s="4" t="str">
        <f t="shared" si="186"/>
        <v>ATAB36360017</v>
      </c>
      <c r="D4636" s="3">
        <v>0.0</v>
      </c>
      <c r="G4636" s="4">
        <v>0.0</v>
      </c>
      <c r="I4636" s="4"/>
      <c r="J4636" s="4"/>
      <c r="K4636" s="4"/>
      <c r="L4636" s="4"/>
      <c r="O4636" s="6">
        <f t="shared" si="2"/>
        <v>0</v>
      </c>
      <c r="P4636" s="3" t="s">
        <v>4746</v>
      </c>
      <c r="Q4636" s="3" t="str">
        <f t="shared" si="3"/>
        <v>LC CANVAS</v>
      </c>
      <c r="R4636" s="3">
        <f t="shared" si="4"/>
        <v>0</v>
      </c>
      <c r="S4636" s="3" t="str">
        <f t="shared" si="5"/>
        <v/>
      </c>
      <c r="T4636" s="7">
        <f t="shared" si="6"/>
        <v>0</v>
      </c>
      <c r="U4636" s="8" t="str">
        <f t="array" ref="U4636">IF(W4636&lt;&gt;0,MAX(IFERROR(INDEX(A:S,MATCH(W4636,A:A,0),COLUMN(M$2)),0),IFERROR(INDEX(A:S,MATCH(AD4636,A:A,0),COLUMN(M$2)),0),IFERROR(INDEX(A:S,MATCH(AK4636,A:A,0),COLUMN(M$2)),0),IFERROR(INDEX(A:S,MATCH(AR4636,A:A,0),COLUMN(M$2)),0)),M4636)</f>
        <v/>
      </c>
      <c r="V4636" s="3" t="str">
        <f t="shared" si="7"/>
        <v/>
      </c>
    </row>
    <row r="4637" ht="15.75" customHeight="1">
      <c r="A4637" s="3" t="s">
        <v>4862</v>
      </c>
      <c r="B4637" s="4" t="str">
        <f t="shared" si="186"/>
        <v>ATAB48480017</v>
      </c>
      <c r="D4637" s="3">
        <v>0.0</v>
      </c>
      <c r="G4637" s="4">
        <v>0.0</v>
      </c>
      <c r="I4637" s="4"/>
      <c r="J4637" s="4"/>
      <c r="K4637" s="4"/>
      <c r="L4637" s="4"/>
      <c r="O4637" s="6">
        <f t="shared" si="2"/>
        <v>0</v>
      </c>
      <c r="P4637" s="3" t="s">
        <v>4746</v>
      </c>
      <c r="Q4637" s="3" t="str">
        <f t="shared" si="3"/>
        <v>LC CANVAS</v>
      </c>
      <c r="R4637" s="3">
        <f t="shared" si="4"/>
        <v>0</v>
      </c>
      <c r="S4637" s="3" t="str">
        <f t="shared" si="5"/>
        <v/>
      </c>
      <c r="T4637" s="7">
        <f t="shared" si="6"/>
        <v>0</v>
      </c>
      <c r="U4637" s="8" t="str">
        <f t="array" ref="U4637">IF(W4637&lt;&gt;0,MAX(IFERROR(INDEX(A:S,MATCH(W4637,A:A,0),COLUMN(M$2)),0),IFERROR(INDEX(A:S,MATCH(AD4637,A:A,0),COLUMN(M$2)),0),IFERROR(INDEX(A:S,MATCH(AK4637,A:A,0),COLUMN(M$2)),0),IFERROR(INDEX(A:S,MATCH(AR4637,A:A,0),COLUMN(M$2)),0)),M4637)</f>
        <v/>
      </c>
      <c r="V4637" s="3" t="str">
        <f t="shared" si="7"/>
        <v/>
      </c>
    </row>
    <row r="4638" ht="15.75" customHeight="1">
      <c r="A4638" s="3" t="s">
        <v>4863</v>
      </c>
      <c r="B4638" s="4" t="str">
        <f t="shared" si="186"/>
        <v>ATAB08080018</v>
      </c>
      <c r="D4638" s="3">
        <v>0.0</v>
      </c>
      <c r="G4638" s="4">
        <v>0.0</v>
      </c>
      <c r="I4638" s="4"/>
      <c r="J4638" s="4"/>
      <c r="K4638" s="4"/>
      <c r="L4638" s="4"/>
      <c r="O4638" s="6">
        <f t="shared" si="2"/>
        <v>0</v>
      </c>
      <c r="P4638" s="3" t="s">
        <v>4746</v>
      </c>
      <c r="Q4638" s="3" t="str">
        <f t="shared" si="3"/>
        <v>LC CANVAS</v>
      </c>
      <c r="R4638" s="3">
        <f t="shared" si="4"/>
        <v>0</v>
      </c>
      <c r="S4638" s="3" t="str">
        <f t="shared" si="5"/>
        <v/>
      </c>
      <c r="T4638" s="7">
        <f t="shared" si="6"/>
        <v>0</v>
      </c>
      <c r="U4638" s="8" t="str">
        <f t="array" ref="U4638">IF(W4638&lt;&gt;0,MAX(IFERROR(INDEX(A:S,MATCH(W4638,A:A,0),COLUMN(M$2)),0),IFERROR(INDEX(A:S,MATCH(AD4638,A:A,0),COLUMN(M$2)),0),IFERROR(INDEX(A:S,MATCH(AK4638,A:A,0),COLUMN(M$2)),0),IFERROR(INDEX(A:S,MATCH(AR4638,A:A,0),COLUMN(M$2)),0)),M4638)</f>
        <v/>
      </c>
      <c r="V4638" s="3" t="str">
        <f t="shared" si="7"/>
        <v/>
      </c>
    </row>
    <row r="4639" ht="15.75" customHeight="1">
      <c r="A4639" s="3" t="s">
        <v>4864</v>
      </c>
      <c r="B4639" s="4" t="str">
        <f t="shared" si="186"/>
        <v>ATAB12120018</v>
      </c>
      <c r="D4639" s="3">
        <v>0.0</v>
      </c>
      <c r="G4639" s="4">
        <v>0.0</v>
      </c>
      <c r="I4639" s="4"/>
      <c r="J4639" s="4"/>
      <c r="K4639" s="4"/>
      <c r="L4639" s="4"/>
      <c r="O4639" s="6">
        <f t="shared" si="2"/>
        <v>0</v>
      </c>
      <c r="P4639" s="3" t="s">
        <v>4746</v>
      </c>
      <c r="Q4639" s="3" t="str">
        <f t="shared" si="3"/>
        <v>LC CANVAS</v>
      </c>
      <c r="R4639" s="3">
        <f t="shared" si="4"/>
        <v>0</v>
      </c>
      <c r="S4639" s="3" t="str">
        <f t="shared" si="5"/>
        <v/>
      </c>
      <c r="T4639" s="7">
        <f t="shared" si="6"/>
        <v>0</v>
      </c>
      <c r="U4639" s="8" t="str">
        <f t="array" ref="U4639">IF(W4639&lt;&gt;0,MAX(IFERROR(INDEX(A:S,MATCH(W4639,A:A,0),COLUMN(M$2)),0),IFERROR(INDEX(A:S,MATCH(AD4639,A:A,0),COLUMN(M$2)),0),IFERROR(INDEX(A:S,MATCH(AK4639,A:A,0),COLUMN(M$2)),0),IFERROR(INDEX(A:S,MATCH(AR4639,A:A,0),COLUMN(M$2)),0)),M4639)</f>
        <v/>
      </c>
      <c r="V4639" s="3" t="str">
        <f t="shared" si="7"/>
        <v/>
      </c>
    </row>
    <row r="4640" ht="15.75" customHeight="1">
      <c r="A4640" s="3" t="s">
        <v>4865</v>
      </c>
      <c r="B4640" s="4" t="str">
        <f t="shared" si="186"/>
        <v>ATAB16160018</v>
      </c>
      <c r="D4640" s="3">
        <v>0.0</v>
      </c>
      <c r="G4640" s="4">
        <v>0.0</v>
      </c>
      <c r="I4640" s="4"/>
      <c r="J4640" s="4"/>
      <c r="K4640" s="4"/>
      <c r="L4640" s="4"/>
      <c r="O4640" s="6">
        <f t="shared" si="2"/>
        <v>0</v>
      </c>
      <c r="P4640" s="3" t="s">
        <v>4746</v>
      </c>
      <c r="Q4640" s="3" t="str">
        <f t="shared" si="3"/>
        <v>LC CANVAS</v>
      </c>
      <c r="R4640" s="3">
        <f t="shared" si="4"/>
        <v>0</v>
      </c>
      <c r="S4640" s="3" t="str">
        <f t="shared" si="5"/>
        <v/>
      </c>
      <c r="T4640" s="7">
        <f t="shared" si="6"/>
        <v>0</v>
      </c>
      <c r="U4640" s="8" t="str">
        <f t="array" ref="U4640">IF(W4640&lt;&gt;0,MAX(IFERROR(INDEX(A:S,MATCH(W4640,A:A,0),COLUMN(M$2)),0),IFERROR(INDEX(A:S,MATCH(AD4640,A:A,0),COLUMN(M$2)),0),IFERROR(INDEX(A:S,MATCH(AK4640,A:A,0),COLUMN(M$2)),0),IFERROR(INDEX(A:S,MATCH(AR4640,A:A,0),COLUMN(M$2)),0)),M4640)</f>
        <v/>
      </c>
      <c r="V4640" s="3" t="str">
        <f t="shared" si="7"/>
        <v/>
      </c>
    </row>
    <row r="4641" ht="15.75" customHeight="1">
      <c r="A4641" s="3" t="s">
        <v>4866</v>
      </c>
      <c r="B4641" s="4" t="str">
        <f t="shared" si="186"/>
        <v>ATAB20200018</v>
      </c>
      <c r="D4641" s="3">
        <v>0.0</v>
      </c>
      <c r="G4641" s="4">
        <v>0.0</v>
      </c>
      <c r="I4641" s="4"/>
      <c r="J4641" s="4"/>
      <c r="K4641" s="4"/>
      <c r="L4641" s="4"/>
      <c r="O4641" s="6">
        <f t="shared" si="2"/>
        <v>0</v>
      </c>
      <c r="P4641" s="3" t="s">
        <v>4746</v>
      </c>
      <c r="Q4641" s="3" t="str">
        <f t="shared" si="3"/>
        <v>LC CANVAS</v>
      </c>
      <c r="R4641" s="3">
        <f t="shared" si="4"/>
        <v>0</v>
      </c>
      <c r="S4641" s="3" t="str">
        <f t="shared" si="5"/>
        <v/>
      </c>
      <c r="T4641" s="7">
        <f t="shared" si="6"/>
        <v>0</v>
      </c>
      <c r="U4641" s="8" t="str">
        <f t="array" ref="U4641">IF(W4641&lt;&gt;0,MAX(IFERROR(INDEX(A:S,MATCH(W4641,A:A,0),COLUMN(M$2)),0),IFERROR(INDEX(A:S,MATCH(AD4641,A:A,0),COLUMN(M$2)),0),IFERROR(INDEX(A:S,MATCH(AK4641,A:A,0),COLUMN(M$2)),0),IFERROR(INDEX(A:S,MATCH(AR4641,A:A,0),COLUMN(M$2)),0)),M4641)</f>
        <v/>
      </c>
      <c r="V4641" s="3" t="str">
        <f t="shared" si="7"/>
        <v/>
      </c>
    </row>
    <row r="4642" ht="15.75" customHeight="1">
      <c r="A4642" s="3" t="s">
        <v>4867</v>
      </c>
      <c r="B4642" s="4" t="str">
        <f t="shared" si="186"/>
        <v>ATAB24240018</v>
      </c>
      <c r="D4642" s="3">
        <v>0.0</v>
      </c>
      <c r="G4642" s="4">
        <v>0.0</v>
      </c>
      <c r="I4642" s="4"/>
      <c r="J4642" s="4"/>
      <c r="K4642" s="4"/>
      <c r="L4642" s="4"/>
      <c r="O4642" s="6">
        <f t="shared" si="2"/>
        <v>0</v>
      </c>
      <c r="P4642" s="3" t="s">
        <v>4746</v>
      </c>
      <c r="Q4642" s="3" t="str">
        <f t="shared" si="3"/>
        <v>LC CANVAS</v>
      </c>
      <c r="R4642" s="3">
        <f t="shared" si="4"/>
        <v>0</v>
      </c>
      <c r="S4642" s="3" t="str">
        <f t="shared" si="5"/>
        <v/>
      </c>
      <c r="T4642" s="7">
        <f t="shared" si="6"/>
        <v>0</v>
      </c>
      <c r="U4642" s="8" t="str">
        <f t="array" ref="U4642">IF(W4642&lt;&gt;0,MAX(IFERROR(INDEX(A:S,MATCH(W4642,A:A,0),COLUMN(M$2)),0),IFERROR(INDEX(A:S,MATCH(AD4642,A:A,0),COLUMN(M$2)),0),IFERROR(INDEX(A:S,MATCH(AK4642,A:A,0),COLUMN(M$2)),0),IFERROR(INDEX(A:S,MATCH(AR4642,A:A,0),COLUMN(M$2)),0)),M4642)</f>
        <v/>
      </c>
      <c r="V4642" s="3" t="str">
        <f t="shared" si="7"/>
        <v/>
      </c>
    </row>
    <row r="4643" ht="15.75" customHeight="1">
      <c r="A4643" s="3" t="s">
        <v>4868</v>
      </c>
      <c r="B4643" s="4" t="str">
        <f t="shared" si="186"/>
        <v>ATAB36360018</v>
      </c>
      <c r="D4643" s="3">
        <v>0.0</v>
      </c>
      <c r="G4643" s="4">
        <v>0.0</v>
      </c>
      <c r="I4643" s="4"/>
      <c r="J4643" s="4"/>
      <c r="K4643" s="4"/>
      <c r="L4643" s="4"/>
      <c r="O4643" s="6">
        <f t="shared" si="2"/>
        <v>0</v>
      </c>
      <c r="P4643" s="3" t="s">
        <v>4746</v>
      </c>
      <c r="Q4643" s="3" t="str">
        <f t="shared" si="3"/>
        <v>LC CANVAS</v>
      </c>
      <c r="R4643" s="3">
        <f t="shared" si="4"/>
        <v>0</v>
      </c>
      <c r="S4643" s="3" t="str">
        <f t="shared" si="5"/>
        <v/>
      </c>
      <c r="T4643" s="7">
        <f t="shared" si="6"/>
        <v>0</v>
      </c>
      <c r="U4643" s="8" t="str">
        <f t="array" ref="U4643">IF(W4643&lt;&gt;0,MAX(IFERROR(INDEX(A:S,MATCH(W4643,A:A,0),COLUMN(M$2)),0),IFERROR(INDEX(A:S,MATCH(AD4643,A:A,0),COLUMN(M$2)),0),IFERROR(INDEX(A:S,MATCH(AK4643,A:A,0),COLUMN(M$2)),0),IFERROR(INDEX(A:S,MATCH(AR4643,A:A,0),COLUMN(M$2)),0)),M4643)</f>
        <v/>
      </c>
      <c r="V4643" s="3" t="str">
        <f t="shared" si="7"/>
        <v/>
      </c>
    </row>
    <row r="4644" ht="15.75" customHeight="1">
      <c r="A4644" s="3" t="s">
        <v>4869</v>
      </c>
      <c r="B4644" s="4" t="str">
        <f t="shared" si="186"/>
        <v>ATAB48480018</v>
      </c>
      <c r="D4644" s="3">
        <v>0.0</v>
      </c>
      <c r="G4644" s="4">
        <v>0.0</v>
      </c>
      <c r="I4644" s="4"/>
      <c r="J4644" s="4"/>
      <c r="K4644" s="4"/>
      <c r="L4644" s="4"/>
      <c r="O4644" s="6">
        <f t="shared" si="2"/>
        <v>0</v>
      </c>
      <c r="P4644" s="3" t="s">
        <v>4746</v>
      </c>
      <c r="Q4644" s="3" t="str">
        <f t="shared" si="3"/>
        <v>LC CANVAS</v>
      </c>
      <c r="R4644" s="3">
        <f t="shared" si="4"/>
        <v>0</v>
      </c>
      <c r="S4644" s="3" t="str">
        <f t="shared" si="5"/>
        <v/>
      </c>
      <c r="T4644" s="7">
        <f t="shared" si="6"/>
        <v>0</v>
      </c>
      <c r="U4644" s="8" t="str">
        <f t="array" ref="U4644">IF(W4644&lt;&gt;0,MAX(IFERROR(INDEX(A:S,MATCH(W4644,A:A,0),COLUMN(M$2)),0),IFERROR(INDEX(A:S,MATCH(AD4644,A:A,0),COLUMN(M$2)),0),IFERROR(INDEX(A:S,MATCH(AK4644,A:A,0),COLUMN(M$2)),0),IFERROR(INDEX(A:S,MATCH(AR4644,A:A,0),COLUMN(M$2)),0)),M4644)</f>
        <v/>
      </c>
      <c r="V4644" s="3" t="str">
        <f t="shared" si="7"/>
        <v/>
      </c>
    </row>
    <row r="4645" ht="15.75" customHeight="1">
      <c r="A4645" s="3" t="s">
        <v>4870</v>
      </c>
      <c r="B4645" s="4" t="str">
        <f t="shared" si="186"/>
        <v>ATAB08080019</v>
      </c>
      <c r="D4645" s="3">
        <v>0.0</v>
      </c>
      <c r="G4645" s="4">
        <v>0.0</v>
      </c>
      <c r="I4645" s="4"/>
      <c r="J4645" s="4"/>
      <c r="K4645" s="4"/>
      <c r="L4645" s="4"/>
      <c r="O4645" s="6">
        <f t="shared" si="2"/>
        <v>0</v>
      </c>
      <c r="P4645" s="3" t="s">
        <v>4746</v>
      </c>
      <c r="Q4645" s="3" t="str">
        <f t="shared" si="3"/>
        <v>LC CANVAS</v>
      </c>
      <c r="R4645" s="3">
        <f t="shared" si="4"/>
        <v>0</v>
      </c>
      <c r="S4645" s="3" t="str">
        <f t="shared" si="5"/>
        <v/>
      </c>
      <c r="T4645" s="7">
        <f t="shared" si="6"/>
        <v>0</v>
      </c>
      <c r="U4645" s="8" t="str">
        <f t="array" ref="U4645">IF(W4645&lt;&gt;0,MAX(IFERROR(INDEX(A:S,MATCH(W4645,A:A,0),COLUMN(M$2)),0),IFERROR(INDEX(A:S,MATCH(AD4645,A:A,0),COLUMN(M$2)),0),IFERROR(INDEX(A:S,MATCH(AK4645,A:A,0),COLUMN(M$2)),0),IFERROR(INDEX(A:S,MATCH(AR4645,A:A,0),COLUMN(M$2)),0)),M4645)</f>
        <v/>
      </c>
      <c r="V4645" s="3" t="str">
        <f t="shared" si="7"/>
        <v/>
      </c>
    </row>
    <row r="4646" ht="15.75" customHeight="1">
      <c r="A4646" s="3" t="s">
        <v>4871</v>
      </c>
      <c r="B4646" s="4" t="str">
        <f t="shared" si="186"/>
        <v>ATAB12120019</v>
      </c>
      <c r="D4646" s="3">
        <v>0.0</v>
      </c>
      <c r="G4646" s="4">
        <v>0.0</v>
      </c>
      <c r="I4646" s="4"/>
      <c r="J4646" s="4"/>
      <c r="K4646" s="4"/>
      <c r="L4646" s="4"/>
      <c r="O4646" s="6">
        <f t="shared" si="2"/>
        <v>0</v>
      </c>
      <c r="P4646" s="3" t="s">
        <v>4746</v>
      </c>
      <c r="Q4646" s="3" t="str">
        <f t="shared" si="3"/>
        <v>LC CANVAS</v>
      </c>
      <c r="R4646" s="3">
        <f t="shared" si="4"/>
        <v>0</v>
      </c>
      <c r="S4646" s="3" t="str">
        <f t="shared" si="5"/>
        <v/>
      </c>
      <c r="T4646" s="7">
        <f t="shared" si="6"/>
        <v>0</v>
      </c>
      <c r="U4646" s="8" t="str">
        <f t="array" ref="U4646">IF(W4646&lt;&gt;0,MAX(IFERROR(INDEX(A:S,MATCH(W4646,A:A,0),COLUMN(M$2)),0),IFERROR(INDEX(A:S,MATCH(AD4646,A:A,0),COLUMN(M$2)),0),IFERROR(INDEX(A:S,MATCH(AK4646,A:A,0),COLUMN(M$2)),0),IFERROR(INDEX(A:S,MATCH(AR4646,A:A,0),COLUMN(M$2)),0)),M4646)</f>
        <v/>
      </c>
      <c r="V4646" s="3" t="str">
        <f t="shared" si="7"/>
        <v/>
      </c>
    </row>
    <row r="4647" ht="15.75" customHeight="1">
      <c r="A4647" s="3" t="s">
        <v>4872</v>
      </c>
      <c r="B4647" s="4" t="str">
        <f t="shared" si="186"/>
        <v>ATAB16160019</v>
      </c>
      <c r="D4647" s="3">
        <v>0.0</v>
      </c>
      <c r="G4647" s="4">
        <v>0.0</v>
      </c>
      <c r="I4647" s="4"/>
      <c r="J4647" s="4"/>
      <c r="K4647" s="4"/>
      <c r="L4647" s="4"/>
      <c r="O4647" s="6">
        <f t="shared" si="2"/>
        <v>0</v>
      </c>
      <c r="P4647" s="3" t="s">
        <v>4746</v>
      </c>
      <c r="Q4647" s="3" t="str">
        <f t="shared" si="3"/>
        <v>LC CANVAS</v>
      </c>
      <c r="R4647" s="3">
        <f t="shared" si="4"/>
        <v>0</v>
      </c>
      <c r="S4647" s="3" t="str">
        <f t="shared" si="5"/>
        <v/>
      </c>
      <c r="T4647" s="7">
        <f t="shared" si="6"/>
        <v>0</v>
      </c>
      <c r="U4647" s="8" t="str">
        <f t="array" ref="U4647">IF(W4647&lt;&gt;0,MAX(IFERROR(INDEX(A:S,MATCH(W4647,A:A,0),COLUMN(M$2)),0),IFERROR(INDEX(A:S,MATCH(AD4647,A:A,0),COLUMN(M$2)),0),IFERROR(INDEX(A:S,MATCH(AK4647,A:A,0),COLUMN(M$2)),0),IFERROR(INDEX(A:S,MATCH(AR4647,A:A,0),COLUMN(M$2)),0)),M4647)</f>
        <v/>
      </c>
      <c r="V4647" s="3" t="str">
        <f t="shared" si="7"/>
        <v/>
      </c>
    </row>
    <row r="4648" ht="15.75" customHeight="1">
      <c r="A4648" s="3" t="s">
        <v>4873</v>
      </c>
      <c r="B4648" s="4" t="str">
        <f t="shared" si="186"/>
        <v>ATAB20200019</v>
      </c>
      <c r="D4648" s="3">
        <v>0.0</v>
      </c>
      <c r="G4648" s="4">
        <v>0.0</v>
      </c>
      <c r="I4648" s="4"/>
      <c r="J4648" s="4"/>
      <c r="K4648" s="4"/>
      <c r="L4648" s="4"/>
      <c r="O4648" s="6">
        <f t="shared" si="2"/>
        <v>0</v>
      </c>
      <c r="P4648" s="3" t="s">
        <v>4746</v>
      </c>
      <c r="Q4648" s="3" t="str">
        <f t="shared" si="3"/>
        <v>LC CANVAS</v>
      </c>
      <c r="R4648" s="3">
        <f t="shared" si="4"/>
        <v>0</v>
      </c>
      <c r="S4648" s="3" t="str">
        <f t="shared" si="5"/>
        <v/>
      </c>
      <c r="T4648" s="7">
        <f t="shared" si="6"/>
        <v>0</v>
      </c>
      <c r="U4648" s="8" t="str">
        <f t="array" ref="U4648">IF(W4648&lt;&gt;0,MAX(IFERROR(INDEX(A:S,MATCH(W4648,A:A,0),COLUMN(M$2)),0),IFERROR(INDEX(A:S,MATCH(AD4648,A:A,0),COLUMN(M$2)),0),IFERROR(INDEX(A:S,MATCH(AK4648,A:A,0),COLUMN(M$2)),0),IFERROR(INDEX(A:S,MATCH(AR4648,A:A,0),COLUMN(M$2)),0)),M4648)</f>
        <v/>
      </c>
      <c r="V4648" s="3" t="str">
        <f t="shared" si="7"/>
        <v/>
      </c>
    </row>
    <row r="4649" ht="15.75" customHeight="1">
      <c r="A4649" s="3" t="s">
        <v>4874</v>
      </c>
      <c r="B4649" s="4" t="str">
        <f t="shared" si="186"/>
        <v>ATAB24240019</v>
      </c>
      <c r="D4649" s="3">
        <v>0.0</v>
      </c>
      <c r="G4649" s="4">
        <v>0.0</v>
      </c>
      <c r="I4649" s="4"/>
      <c r="J4649" s="4"/>
      <c r="K4649" s="4"/>
      <c r="L4649" s="4"/>
      <c r="O4649" s="6">
        <f t="shared" si="2"/>
        <v>0</v>
      </c>
      <c r="P4649" s="3" t="s">
        <v>4746</v>
      </c>
      <c r="Q4649" s="3" t="str">
        <f t="shared" si="3"/>
        <v>LC CANVAS</v>
      </c>
      <c r="R4649" s="3">
        <f t="shared" si="4"/>
        <v>0</v>
      </c>
      <c r="S4649" s="3" t="str">
        <f t="shared" si="5"/>
        <v/>
      </c>
      <c r="T4649" s="7">
        <f t="shared" si="6"/>
        <v>0</v>
      </c>
      <c r="U4649" s="8" t="str">
        <f t="array" ref="U4649">IF(W4649&lt;&gt;0,MAX(IFERROR(INDEX(A:S,MATCH(W4649,A:A,0),COLUMN(M$2)),0),IFERROR(INDEX(A:S,MATCH(AD4649,A:A,0),COLUMN(M$2)),0),IFERROR(INDEX(A:S,MATCH(AK4649,A:A,0),COLUMN(M$2)),0),IFERROR(INDEX(A:S,MATCH(AR4649,A:A,0),COLUMN(M$2)),0)),M4649)</f>
        <v/>
      </c>
      <c r="V4649" s="3" t="str">
        <f t="shared" si="7"/>
        <v/>
      </c>
    </row>
    <row r="4650" ht="15.75" customHeight="1">
      <c r="A4650" s="3" t="s">
        <v>4875</v>
      </c>
      <c r="B4650" s="4" t="str">
        <f t="shared" si="186"/>
        <v>ATAB36360019</v>
      </c>
      <c r="D4650" s="3">
        <v>0.0</v>
      </c>
      <c r="G4650" s="4">
        <v>0.0</v>
      </c>
      <c r="I4650" s="4"/>
      <c r="J4650" s="4"/>
      <c r="K4650" s="4"/>
      <c r="L4650" s="4"/>
      <c r="O4650" s="6">
        <f t="shared" si="2"/>
        <v>0</v>
      </c>
      <c r="P4650" s="3" t="s">
        <v>4746</v>
      </c>
      <c r="Q4650" s="3" t="str">
        <f t="shared" si="3"/>
        <v>LC CANVAS</v>
      </c>
      <c r="R4650" s="3">
        <f t="shared" si="4"/>
        <v>0</v>
      </c>
      <c r="S4650" s="3" t="str">
        <f t="shared" si="5"/>
        <v/>
      </c>
      <c r="T4650" s="7">
        <f t="shared" si="6"/>
        <v>0</v>
      </c>
      <c r="U4650" s="8" t="str">
        <f t="array" ref="U4650">IF(W4650&lt;&gt;0,MAX(IFERROR(INDEX(A:S,MATCH(W4650,A:A,0),COLUMN(M$2)),0),IFERROR(INDEX(A:S,MATCH(AD4650,A:A,0),COLUMN(M$2)),0),IFERROR(INDEX(A:S,MATCH(AK4650,A:A,0),COLUMN(M$2)),0),IFERROR(INDEX(A:S,MATCH(AR4650,A:A,0),COLUMN(M$2)),0)),M4650)</f>
        <v/>
      </c>
      <c r="V4650" s="3" t="str">
        <f t="shared" si="7"/>
        <v/>
      </c>
    </row>
    <row r="4651" ht="15.75" customHeight="1">
      <c r="A4651" s="3" t="s">
        <v>4876</v>
      </c>
      <c r="B4651" s="4" t="str">
        <f t="shared" si="186"/>
        <v>ATAB48480019</v>
      </c>
      <c r="D4651" s="3">
        <v>0.0</v>
      </c>
      <c r="G4651" s="4">
        <v>0.0</v>
      </c>
      <c r="I4651" s="4"/>
      <c r="J4651" s="4"/>
      <c r="K4651" s="4"/>
      <c r="L4651" s="4"/>
      <c r="O4651" s="6">
        <f t="shared" si="2"/>
        <v>0</v>
      </c>
      <c r="P4651" s="3" t="s">
        <v>4746</v>
      </c>
      <c r="Q4651" s="3" t="str">
        <f t="shared" si="3"/>
        <v>LC CANVAS</v>
      </c>
      <c r="R4651" s="3">
        <f t="shared" si="4"/>
        <v>0</v>
      </c>
      <c r="S4651" s="3" t="str">
        <f t="shared" si="5"/>
        <v/>
      </c>
      <c r="T4651" s="7">
        <f t="shared" si="6"/>
        <v>0</v>
      </c>
      <c r="U4651" s="8" t="str">
        <f t="array" ref="U4651">IF(W4651&lt;&gt;0,MAX(IFERROR(INDEX(A:S,MATCH(W4651,A:A,0),COLUMN(M$2)),0),IFERROR(INDEX(A:S,MATCH(AD4651,A:A,0),COLUMN(M$2)),0),IFERROR(INDEX(A:S,MATCH(AK4651,A:A,0),COLUMN(M$2)),0),IFERROR(INDEX(A:S,MATCH(AR4651,A:A,0),COLUMN(M$2)),0)),M4651)</f>
        <v/>
      </c>
      <c r="V4651" s="3" t="str">
        <f t="shared" si="7"/>
        <v/>
      </c>
    </row>
    <row r="4652" ht="15.75" customHeight="1">
      <c r="A4652" s="3" t="s">
        <v>4877</v>
      </c>
      <c r="B4652" s="4" t="str">
        <f t="shared" si="186"/>
        <v>ATAB08080020</v>
      </c>
      <c r="D4652" s="3">
        <v>0.0</v>
      </c>
      <c r="G4652" s="4">
        <v>0.0</v>
      </c>
      <c r="I4652" s="4"/>
      <c r="J4652" s="4"/>
      <c r="K4652" s="4"/>
      <c r="L4652" s="4"/>
      <c r="O4652" s="6">
        <f t="shared" si="2"/>
        <v>0</v>
      </c>
      <c r="P4652" s="3" t="s">
        <v>4746</v>
      </c>
      <c r="Q4652" s="3" t="str">
        <f t="shared" si="3"/>
        <v>LC CANVAS</v>
      </c>
      <c r="R4652" s="3">
        <f t="shared" si="4"/>
        <v>0</v>
      </c>
      <c r="S4652" s="3" t="str">
        <f t="shared" si="5"/>
        <v/>
      </c>
      <c r="T4652" s="7">
        <f t="shared" si="6"/>
        <v>0</v>
      </c>
      <c r="U4652" s="8" t="str">
        <f t="array" ref="U4652">IF(W4652&lt;&gt;0,MAX(IFERROR(INDEX(A:S,MATCH(W4652,A:A,0),COLUMN(M$2)),0),IFERROR(INDEX(A:S,MATCH(AD4652,A:A,0),COLUMN(M$2)),0),IFERROR(INDEX(A:S,MATCH(AK4652,A:A,0),COLUMN(M$2)),0),IFERROR(INDEX(A:S,MATCH(AR4652,A:A,0),COLUMN(M$2)),0)),M4652)</f>
        <v/>
      </c>
      <c r="V4652" s="3" t="str">
        <f t="shared" si="7"/>
        <v/>
      </c>
    </row>
    <row r="4653" ht="15.75" customHeight="1">
      <c r="A4653" s="3" t="s">
        <v>4878</v>
      </c>
      <c r="B4653" s="4" t="str">
        <f t="shared" si="186"/>
        <v>ATAB12120020</v>
      </c>
      <c r="D4653" s="3">
        <v>0.0</v>
      </c>
      <c r="G4653" s="4">
        <v>0.0</v>
      </c>
      <c r="I4653" s="4"/>
      <c r="J4653" s="4"/>
      <c r="K4653" s="4"/>
      <c r="L4653" s="4"/>
      <c r="O4653" s="6">
        <f t="shared" si="2"/>
        <v>0</v>
      </c>
      <c r="P4653" s="3" t="s">
        <v>4746</v>
      </c>
      <c r="Q4653" s="3" t="str">
        <f t="shared" si="3"/>
        <v>LC CANVAS</v>
      </c>
      <c r="R4653" s="3">
        <f t="shared" si="4"/>
        <v>0</v>
      </c>
      <c r="S4653" s="3" t="str">
        <f t="shared" si="5"/>
        <v/>
      </c>
      <c r="T4653" s="7">
        <f t="shared" si="6"/>
        <v>0</v>
      </c>
      <c r="U4653" s="8" t="str">
        <f t="array" ref="U4653">IF(W4653&lt;&gt;0,MAX(IFERROR(INDEX(A:S,MATCH(W4653,A:A,0),COLUMN(M$2)),0),IFERROR(INDEX(A:S,MATCH(AD4653,A:A,0),COLUMN(M$2)),0),IFERROR(INDEX(A:S,MATCH(AK4653,A:A,0),COLUMN(M$2)),0),IFERROR(INDEX(A:S,MATCH(AR4653,A:A,0),COLUMN(M$2)),0)),M4653)</f>
        <v/>
      </c>
      <c r="V4653" s="3" t="str">
        <f t="shared" si="7"/>
        <v/>
      </c>
    </row>
    <row r="4654" ht="15.75" customHeight="1">
      <c r="A4654" s="3" t="s">
        <v>4879</v>
      </c>
      <c r="B4654" s="4" t="str">
        <f t="shared" si="186"/>
        <v>ATAB16160020</v>
      </c>
      <c r="D4654" s="3">
        <v>0.0</v>
      </c>
      <c r="G4654" s="4">
        <v>0.0</v>
      </c>
      <c r="I4654" s="4"/>
      <c r="J4654" s="4"/>
      <c r="K4654" s="4"/>
      <c r="L4654" s="4"/>
      <c r="O4654" s="6">
        <f t="shared" si="2"/>
        <v>0</v>
      </c>
      <c r="P4654" s="3" t="s">
        <v>4746</v>
      </c>
      <c r="Q4654" s="3" t="str">
        <f t="shared" si="3"/>
        <v>LC CANVAS</v>
      </c>
      <c r="R4654" s="3">
        <f t="shared" si="4"/>
        <v>0</v>
      </c>
      <c r="S4654" s="3" t="str">
        <f t="shared" si="5"/>
        <v/>
      </c>
      <c r="T4654" s="7">
        <f t="shared" si="6"/>
        <v>0</v>
      </c>
      <c r="U4654" s="8" t="str">
        <f t="array" ref="U4654">IF(W4654&lt;&gt;0,MAX(IFERROR(INDEX(A:S,MATCH(W4654,A:A,0),COLUMN(M$2)),0),IFERROR(INDEX(A:S,MATCH(AD4654,A:A,0),COLUMN(M$2)),0),IFERROR(INDEX(A:S,MATCH(AK4654,A:A,0),COLUMN(M$2)),0),IFERROR(INDEX(A:S,MATCH(AR4654,A:A,0),COLUMN(M$2)),0)),M4654)</f>
        <v/>
      </c>
      <c r="V4654" s="3" t="str">
        <f t="shared" si="7"/>
        <v/>
      </c>
    </row>
    <row r="4655" ht="15.75" customHeight="1">
      <c r="A4655" s="3" t="s">
        <v>4880</v>
      </c>
      <c r="B4655" s="4" t="str">
        <f t="shared" si="186"/>
        <v>ATAB20200020</v>
      </c>
      <c r="D4655" s="3">
        <v>0.0</v>
      </c>
      <c r="G4655" s="4">
        <v>0.0</v>
      </c>
      <c r="I4655" s="4"/>
      <c r="J4655" s="4"/>
      <c r="K4655" s="4"/>
      <c r="L4655" s="4"/>
      <c r="O4655" s="6">
        <f t="shared" si="2"/>
        <v>0</v>
      </c>
      <c r="P4655" s="3" t="s">
        <v>4746</v>
      </c>
      <c r="Q4655" s="3" t="str">
        <f t="shared" si="3"/>
        <v>LC CANVAS</v>
      </c>
      <c r="R4655" s="3">
        <f t="shared" si="4"/>
        <v>0</v>
      </c>
      <c r="S4655" s="3" t="str">
        <f t="shared" si="5"/>
        <v/>
      </c>
      <c r="T4655" s="7">
        <f t="shared" si="6"/>
        <v>0</v>
      </c>
      <c r="U4655" s="8" t="str">
        <f t="array" ref="U4655">IF(W4655&lt;&gt;0,MAX(IFERROR(INDEX(A:S,MATCH(W4655,A:A,0),COLUMN(M$2)),0),IFERROR(INDEX(A:S,MATCH(AD4655,A:A,0),COLUMN(M$2)),0),IFERROR(INDEX(A:S,MATCH(AK4655,A:A,0),COLUMN(M$2)),0),IFERROR(INDEX(A:S,MATCH(AR4655,A:A,0),COLUMN(M$2)),0)),M4655)</f>
        <v/>
      </c>
      <c r="V4655" s="3" t="str">
        <f t="shared" si="7"/>
        <v/>
      </c>
    </row>
    <row r="4656" ht="15.75" customHeight="1">
      <c r="A4656" s="3" t="s">
        <v>4881</v>
      </c>
      <c r="B4656" s="4" t="str">
        <f t="shared" si="186"/>
        <v>ATAB24240020</v>
      </c>
      <c r="D4656" s="3">
        <v>0.0</v>
      </c>
      <c r="G4656" s="4">
        <v>0.0</v>
      </c>
      <c r="I4656" s="4"/>
      <c r="J4656" s="4"/>
      <c r="K4656" s="4"/>
      <c r="L4656" s="4"/>
      <c r="O4656" s="6">
        <f t="shared" si="2"/>
        <v>0</v>
      </c>
      <c r="P4656" s="3" t="s">
        <v>4746</v>
      </c>
      <c r="Q4656" s="3" t="str">
        <f t="shared" si="3"/>
        <v>LC CANVAS</v>
      </c>
      <c r="R4656" s="3">
        <f t="shared" si="4"/>
        <v>0</v>
      </c>
      <c r="S4656" s="3" t="str">
        <f t="shared" si="5"/>
        <v/>
      </c>
      <c r="T4656" s="7">
        <f t="shared" si="6"/>
        <v>0</v>
      </c>
      <c r="U4656" s="8" t="str">
        <f t="array" ref="U4656">IF(W4656&lt;&gt;0,MAX(IFERROR(INDEX(A:S,MATCH(W4656,A:A,0),COLUMN(M$2)),0),IFERROR(INDEX(A:S,MATCH(AD4656,A:A,0),COLUMN(M$2)),0),IFERROR(INDEX(A:S,MATCH(AK4656,A:A,0),COLUMN(M$2)),0),IFERROR(INDEX(A:S,MATCH(AR4656,A:A,0),COLUMN(M$2)),0)),M4656)</f>
        <v/>
      </c>
      <c r="V4656" s="3" t="str">
        <f t="shared" si="7"/>
        <v/>
      </c>
    </row>
    <row r="4657" ht="15.75" customHeight="1">
      <c r="A4657" s="3" t="s">
        <v>4882</v>
      </c>
      <c r="B4657" s="4" t="str">
        <f t="shared" si="186"/>
        <v>ATAB36360020</v>
      </c>
      <c r="D4657" s="3">
        <v>0.0</v>
      </c>
      <c r="G4657" s="4">
        <v>0.0</v>
      </c>
      <c r="I4657" s="4"/>
      <c r="J4657" s="4"/>
      <c r="K4657" s="4"/>
      <c r="L4657" s="4"/>
      <c r="O4657" s="6">
        <f t="shared" si="2"/>
        <v>0</v>
      </c>
      <c r="P4657" s="3" t="s">
        <v>4746</v>
      </c>
      <c r="Q4657" s="3" t="str">
        <f t="shared" si="3"/>
        <v>LC CANVAS</v>
      </c>
      <c r="R4657" s="3">
        <f t="shared" si="4"/>
        <v>0</v>
      </c>
      <c r="S4657" s="3" t="str">
        <f t="shared" si="5"/>
        <v/>
      </c>
      <c r="T4657" s="7">
        <f t="shared" si="6"/>
        <v>0</v>
      </c>
      <c r="U4657" s="8" t="str">
        <f t="array" ref="U4657">IF(W4657&lt;&gt;0,MAX(IFERROR(INDEX(A:S,MATCH(W4657,A:A,0),COLUMN(M$2)),0),IFERROR(INDEX(A:S,MATCH(AD4657,A:A,0),COLUMN(M$2)),0),IFERROR(INDEX(A:S,MATCH(AK4657,A:A,0),COLUMN(M$2)),0),IFERROR(INDEX(A:S,MATCH(AR4657,A:A,0),COLUMN(M$2)),0)),M4657)</f>
        <v/>
      </c>
      <c r="V4657" s="3" t="str">
        <f t="shared" si="7"/>
        <v/>
      </c>
    </row>
    <row r="4658" ht="15.75" customHeight="1">
      <c r="A4658" s="3" t="s">
        <v>4883</v>
      </c>
      <c r="B4658" s="4" t="str">
        <f t="shared" si="186"/>
        <v>ATAB48480020</v>
      </c>
      <c r="D4658" s="3">
        <v>0.0</v>
      </c>
      <c r="G4658" s="4">
        <v>0.0</v>
      </c>
      <c r="I4658" s="4"/>
      <c r="J4658" s="4"/>
      <c r="K4658" s="4"/>
      <c r="L4658" s="4"/>
      <c r="O4658" s="6">
        <f t="shared" si="2"/>
        <v>0</v>
      </c>
      <c r="P4658" s="3" t="s">
        <v>4746</v>
      </c>
      <c r="Q4658" s="3" t="str">
        <f t="shared" si="3"/>
        <v>LC CANVAS</v>
      </c>
      <c r="R4658" s="3">
        <f t="shared" si="4"/>
        <v>0</v>
      </c>
      <c r="S4658" s="3" t="str">
        <f t="shared" si="5"/>
        <v/>
      </c>
      <c r="T4658" s="7">
        <f t="shared" si="6"/>
        <v>0</v>
      </c>
      <c r="U4658" s="8" t="str">
        <f t="array" ref="U4658">IF(W4658&lt;&gt;0,MAX(IFERROR(INDEX(A:S,MATCH(W4658,A:A,0),COLUMN(M$2)),0),IFERROR(INDEX(A:S,MATCH(AD4658,A:A,0),COLUMN(M$2)),0),IFERROR(INDEX(A:S,MATCH(AK4658,A:A,0),COLUMN(M$2)),0),IFERROR(INDEX(A:S,MATCH(AR4658,A:A,0),COLUMN(M$2)),0)),M4658)</f>
        <v/>
      </c>
      <c r="V4658" s="3" t="str">
        <f t="shared" si="7"/>
        <v/>
      </c>
    </row>
    <row r="4659" ht="15.75" customHeight="1">
      <c r="A4659" s="3" t="s">
        <v>4884</v>
      </c>
      <c r="B4659" s="4" t="str">
        <f t="shared" si="186"/>
        <v>ATAB08080021</v>
      </c>
      <c r="D4659" s="3">
        <v>0.0</v>
      </c>
      <c r="G4659" s="4">
        <v>0.0</v>
      </c>
      <c r="I4659" s="4"/>
      <c r="J4659" s="4"/>
      <c r="K4659" s="4"/>
      <c r="L4659" s="4"/>
      <c r="O4659" s="6">
        <f t="shared" si="2"/>
        <v>0</v>
      </c>
      <c r="P4659" s="3" t="s">
        <v>4746</v>
      </c>
      <c r="Q4659" s="3" t="str">
        <f t="shared" si="3"/>
        <v>LC CANVAS</v>
      </c>
      <c r="R4659" s="3">
        <f t="shared" si="4"/>
        <v>0</v>
      </c>
      <c r="S4659" s="3" t="str">
        <f t="shared" si="5"/>
        <v/>
      </c>
      <c r="T4659" s="7">
        <f t="shared" si="6"/>
        <v>0</v>
      </c>
      <c r="U4659" s="8" t="str">
        <f t="array" ref="U4659">IF(W4659&lt;&gt;0,MAX(IFERROR(INDEX(A:S,MATCH(W4659,A:A,0),COLUMN(M$2)),0),IFERROR(INDEX(A:S,MATCH(AD4659,A:A,0),COLUMN(M$2)),0),IFERROR(INDEX(A:S,MATCH(AK4659,A:A,0),COLUMN(M$2)),0),IFERROR(INDEX(A:S,MATCH(AR4659,A:A,0),COLUMN(M$2)),0)),M4659)</f>
        <v/>
      </c>
      <c r="V4659" s="3" t="str">
        <f t="shared" si="7"/>
        <v/>
      </c>
    </row>
    <row r="4660" ht="15.75" customHeight="1">
      <c r="A4660" s="3" t="s">
        <v>4885</v>
      </c>
      <c r="B4660" s="4" t="str">
        <f t="shared" si="186"/>
        <v>ATAB12120021</v>
      </c>
      <c r="D4660" s="3">
        <v>0.0</v>
      </c>
      <c r="G4660" s="4">
        <v>0.0</v>
      </c>
      <c r="I4660" s="4"/>
      <c r="J4660" s="4"/>
      <c r="K4660" s="4"/>
      <c r="L4660" s="4"/>
      <c r="O4660" s="6">
        <f t="shared" si="2"/>
        <v>0</v>
      </c>
      <c r="P4660" s="3" t="s">
        <v>4746</v>
      </c>
      <c r="Q4660" s="3" t="str">
        <f t="shared" si="3"/>
        <v>LC CANVAS</v>
      </c>
      <c r="R4660" s="3">
        <f t="shared" si="4"/>
        <v>0</v>
      </c>
      <c r="S4660" s="3" t="str">
        <f t="shared" si="5"/>
        <v/>
      </c>
      <c r="T4660" s="7">
        <f t="shared" si="6"/>
        <v>0</v>
      </c>
      <c r="U4660" s="8" t="str">
        <f t="array" ref="U4660">IF(W4660&lt;&gt;0,MAX(IFERROR(INDEX(A:S,MATCH(W4660,A:A,0),COLUMN(M$2)),0),IFERROR(INDEX(A:S,MATCH(AD4660,A:A,0),COLUMN(M$2)),0),IFERROR(INDEX(A:S,MATCH(AK4660,A:A,0),COLUMN(M$2)),0),IFERROR(INDEX(A:S,MATCH(AR4660,A:A,0),COLUMN(M$2)),0)),M4660)</f>
        <v/>
      </c>
      <c r="V4660" s="3" t="str">
        <f t="shared" si="7"/>
        <v/>
      </c>
    </row>
    <row r="4661" ht="15.75" customHeight="1">
      <c r="A4661" s="3" t="s">
        <v>4886</v>
      </c>
      <c r="B4661" s="4" t="str">
        <f t="shared" si="186"/>
        <v>ATAB16160021</v>
      </c>
      <c r="D4661" s="3">
        <v>0.0</v>
      </c>
      <c r="G4661" s="4">
        <v>0.0</v>
      </c>
      <c r="I4661" s="4"/>
      <c r="J4661" s="4"/>
      <c r="K4661" s="4"/>
      <c r="L4661" s="4"/>
      <c r="O4661" s="6">
        <f t="shared" si="2"/>
        <v>0</v>
      </c>
      <c r="P4661" s="3" t="s">
        <v>4746</v>
      </c>
      <c r="Q4661" s="3" t="str">
        <f t="shared" si="3"/>
        <v>LC CANVAS</v>
      </c>
      <c r="R4661" s="3">
        <f t="shared" si="4"/>
        <v>0</v>
      </c>
      <c r="S4661" s="3" t="str">
        <f t="shared" si="5"/>
        <v/>
      </c>
      <c r="T4661" s="7">
        <f t="shared" si="6"/>
        <v>0</v>
      </c>
      <c r="U4661" s="8" t="str">
        <f t="array" ref="U4661">IF(W4661&lt;&gt;0,MAX(IFERROR(INDEX(A:S,MATCH(W4661,A:A,0),COLUMN(M$2)),0),IFERROR(INDEX(A:S,MATCH(AD4661,A:A,0),COLUMN(M$2)),0),IFERROR(INDEX(A:S,MATCH(AK4661,A:A,0),COLUMN(M$2)),0),IFERROR(INDEX(A:S,MATCH(AR4661,A:A,0),COLUMN(M$2)),0)),M4661)</f>
        <v/>
      </c>
      <c r="V4661" s="3" t="str">
        <f t="shared" si="7"/>
        <v/>
      </c>
    </row>
    <row r="4662" ht="15.75" customHeight="1">
      <c r="A4662" s="3" t="s">
        <v>4887</v>
      </c>
      <c r="B4662" s="4" t="str">
        <f t="shared" si="186"/>
        <v>ATAB20200021</v>
      </c>
      <c r="D4662" s="3">
        <v>0.0</v>
      </c>
      <c r="G4662" s="4">
        <v>0.0</v>
      </c>
      <c r="I4662" s="4"/>
      <c r="J4662" s="4"/>
      <c r="K4662" s="4"/>
      <c r="L4662" s="4"/>
      <c r="O4662" s="6">
        <f t="shared" si="2"/>
        <v>0</v>
      </c>
      <c r="P4662" s="3" t="s">
        <v>4746</v>
      </c>
      <c r="Q4662" s="3" t="str">
        <f t="shared" si="3"/>
        <v>LC CANVAS</v>
      </c>
      <c r="R4662" s="3">
        <f t="shared" si="4"/>
        <v>0</v>
      </c>
      <c r="S4662" s="3" t="str">
        <f t="shared" si="5"/>
        <v/>
      </c>
      <c r="T4662" s="7">
        <f t="shared" si="6"/>
        <v>0</v>
      </c>
      <c r="U4662" s="8" t="str">
        <f t="array" ref="U4662">IF(W4662&lt;&gt;0,MAX(IFERROR(INDEX(A:S,MATCH(W4662,A:A,0),COLUMN(M$2)),0),IFERROR(INDEX(A:S,MATCH(AD4662,A:A,0),COLUMN(M$2)),0),IFERROR(INDEX(A:S,MATCH(AK4662,A:A,0),COLUMN(M$2)),0),IFERROR(INDEX(A:S,MATCH(AR4662,A:A,0),COLUMN(M$2)),0)),M4662)</f>
        <v/>
      </c>
      <c r="V4662" s="3" t="str">
        <f t="shared" si="7"/>
        <v/>
      </c>
    </row>
    <row r="4663" ht="15.75" customHeight="1">
      <c r="A4663" s="3" t="s">
        <v>4888</v>
      </c>
      <c r="B4663" s="4" t="str">
        <f t="shared" si="186"/>
        <v>ATAB24240021</v>
      </c>
      <c r="D4663" s="3">
        <v>0.0</v>
      </c>
      <c r="G4663" s="4">
        <v>0.0</v>
      </c>
      <c r="I4663" s="4"/>
      <c r="J4663" s="4"/>
      <c r="K4663" s="4"/>
      <c r="L4663" s="4"/>
      <c r="O4663" s="6">
        <f t="shared" si="2"/>
        <v>0</v>
      </c>
      <c r="P4663" s="3" t="s">
        <v>4746</v>
      </c>
      <c r="Q4663" s="3" t="str">
        <f t="shared" si="3"/>
        <v>LC CANVAS</v>
      </c>
      <c r="R4663" s="3">
        <f t="shared" si="4"/>
        <v>0</v>
      </c>
      <c r="S4663" s="3" t="str">
        <f t="shared" si="5"/>
        <v/>
      </c>
      <c r="T4663" s="7">
        <f t="shared" si="6"/>
        <v>0</v>
      </c>
      <c r="U4663" s="8" t="str">
        <f t="array" ref="U4663">IF(W4663&lt;&gt;0,MAX(IFERROR(INDEX(A:S,MATCH(W4663,A:A,0),COLUMN(M$2)),0),IFERROR(INDEX(A:S,MATCH(AD4663,A:A,0),COLUMN(M$2)),0),IFERROR(INDEX(A:S,MATCH(AK4663,A:A,0),COLUMN(M$2)),0),IFERROR(INDEX(A:S,MATCH(AR4663,A:A,0),COLUMN(M$2)),0)),M4663)</f>
        <v/>
      </c>
      <c r="V4663" s="3" t="str">
        <f t="shared" si="7"/>
        <v/>
      </c>
    </row>
    <row r="4664" ht="15.75" customHeight="1">
      <c r="A4664" s="3" t="s">
        <v>4889</v>
      </c>
      <c r="B4664" s="4" t="str">
        <f t="shared" si="186"/>
        <v>ATAB36360021</v>
      </c>
      <c r="D4664" s="3">
        <v>0.0</v>
      </c>
      <c r="G4664" s="4">
        <v>0.0</v>
      </c>
      <c r="I4664" s="4"/>
      <c r="J4664" s="4"/>
      <c r="K4664" s="4"/>
      <c r="L4664" s="4"/>
      <c r="O4664" s="6">
        <f t="shared" si="2"/>
        <v>0</v>
      </c>
      <c r="P4664" s="3" t="s">
        <v>4746</v>
      </c>
      <c r="Q4664" s="3" t="str">
        <f t="shared" si="3"/>
        <v>LC CANVAS</v>
      </c>
      <c r="R4664" s="3">
        <f t="shared" si="4"/>
        <v>0</v>
      </c>
      <c r="S4664" s="3" t="str">
        <f t="shared" si="5"/>
        <v/>
      </c>
      <c r="T4664" s="7">
        <f t="shared" si="6"/>
        <v>0</v>
      </c>
      <c r="U4664" s="8" t="str">
        <f t="array" ref="U4664">IF(W4664&lt;&gt;0,MAX(IFERROR(INDEX(A:S,MATCH(W4664,A:A,0),COLUMN(M$2)),0),IFERROR(INDEX(A:S,MATCH(AD4664,A:A,0),COLUMN(M$2)),0),IFERROR(INDEX(A:S,MATCH(AK4664,A:A,0),COLUMN(M$2)),0),IFERROR(INDEX(A:S,MATCH(AR4664,A:A,0),COLUMN(M$2)),0)),M4664)</f>
        <v/>
      </c>
      <c r="V4664" s="3" t="str">
        <f t="shared" si="7"/>
        <v/>
      </c>
    </row>
    <row r="4665" ht="15.75" customHeight="1">
      <c r="A4665" s="3" t="s">
        <v>4890</v>
      </c>
      <c r="B4665" s="4" t="str">
        <f t="shared" si="186"/>
        <v>ATAB48480021</v>
      </c>
      <c r="D4665" s="3">
        <v>0.0</v>
      </c>
      <c r="G4665" s="4">
        <v>0.0</v>
      </c>
      <c r="I4665" s="4"/>
      <c r="J4665" s="4"/>
      <c r="K4665" s="4"/>
      <c r="L4665" s="4"/>
      <c r="O4665" s="6">
        <f t="shared" si="2"/>
        <v>0</v>
      </c>
      <c r="P4665" s="3" t="s">
        <v>4746</v>
      </c>
      <c r="Q4665" s="3" t="str">
        <f t="shared" si="3"/>
        <v>LC CANVAS</v>
      </c>
      <c r="R4665" s="3">
        <f t="shared" si="4"/>
        <v>0</v>
      </c>
      <c r="S4665" s="3" t="str">
        <f t="shared" si="5"/>
        <v/>
      </c>
      <c r="T4665" s="7">
        <f t="shared" si="6"/>
        <v>0</v>
      </c>
      <c r="U4665" s="8" t="str">
        <f t="array" ref="U4665">IF(W4665&lt;&gt;0,MAX(IFERROR(INDEX(A:S,MATCH(W4665,A:A,0),COLUMN(M$2)),0),IFERROR(INDEX(A:S,MATCH(AD4665,A:A,0),COLUMN(M$2)),0),IFERROR(INDEX(A:S,MATCH(AK4665,A:A,0),COLUMN(M$2)),0),IFERROR(INDEX(A:S,MATCH(AR4665,A:A,0),COLUMN(M$2)),0)),M4665)</f>
        <v/>
      </c>
      <c r="V4665" s="3" t="str">
        <f t="shared" si="7"/>
        <v/>
      </c>
    </row>
    <row r="4666" ht="15.75" customHeight="1">
      <c r="A4666" s="3" t="s">
        <v>4891</v>
      </c>
      <c r="B4666" s="4" t="str">
        <f t="shared" si="186"/>
        <v>ATAB08080022</v>
      </c>
      <c r="D4666" s="3">
        <v>0.0</v>
      </c>
      <c r="G4666" s="4">
        <v>0.0</v>
      </c>
      <c r="I4666" s="4"/>
      <c r="J4666" s="4"/>
      <c r="K4666" s="4"/>
      <c r="L4666" s="4"/>
      <c r="O4666" s="6">
        <f t="shared" si="2"/>
        <v>0</v>
      </c>
      <c r="P4666" s="3" t="s">
        <v>4746</v>
      </c>
      <c r="Q4666" s="3" t="str">
        <f t="shared" si="3"/>
        <v>LC CANVAS</v>
      </c>
      <c r="R4666" s="3">
        <f t="shared" si="4"/>
        <v>0</v>
      </c>
      <c r="S4666" s="3" t="str">
        <f t="shared" si="5"/>
        <v/>
      </c>
      <c r="T4666" s="7">
        <f t="shared" si="6"/>
        <v>0</v>
      </c>
      <c r="U4666" s="8" t="str">
        <f t="array" ref="U4666">IF(W4666&lt;&gt;0,MAX(IFERROR(INDEX(A:S,MATCH(W4666,A:A,0),COLUMN(M$2)),0),IFERROR(INDEX(A:S,MATCH(AD4666,A:A,0),COLUMN(M$2)),0),IFERROR(INDEX(A:S,MATCH(AK4666,A:A,0),COLUMN(M$2)),0),IFERROR(INDEX(A:S,MATCH(AR4666,A:A,0),COLUMN(M$2)),0)),M4666)</f>
        <v/>
      </c>
      <c r="V4666" s="3" t="str">
        <f t="shared" si="7"/>
        <v/>
      </c>
    </row>
    <row r="4667" ht="15.75" customHeight="1">
      <c r="A4667" s="3" t="s">
        <v>4892</v>
      </c>
      <c r="B4667" s="4" t="str">
        <f t="shared" si="186"/>
        <v>ATAB12120022</v>
      </c>
      <c r="D4667" s="3">
        <v>0.0</v>
      </c>
      <c r="G4667" s="4">
        <v>0.0</v>
      </c>
      <c r="I4667" s="4"/>
      <c r="J4667" s="4"/>
      <c r="K4667" s="4"/>
      <c r="L4667" s="4"/>
      <c r="O4667" s="6">
        <f t="shared" si="2"/>
        <v>0</v>
      </c>
      <c r="P4667" s="3" t="s">
        <v>4746</v>
      </c>
      <c r="Q4667" s="3" t="str">
        <f t="shared" si="3"/>
        <v>LC CANVAS</v>
      </c>
      <c r="R4667" s="3">
        <f t="shared" si="4"/>
        <v>0</v>
      </c>
      <c r="S4667" s="3" t="str">
        <f t="shared" si="5"/>
        <v/>
      </c>
      <c r="T4667" s="7">
        <f t="shared" si="6"/>
        <v>0</v>
      </c>
      <c r="U4667" s="8" t="str">
        <f t="array" ref="U4667">IF(W4667&lt;&gt;0,MAX(IFERROR(INDEX(A:S,MATCH(W4667,A:A,0),COLUMN(M$2)),0),IFERROR(INDEX(A:S,MATCH(AD4667,A:A,0),COLUMN(M$2)),0),IFERROR(INDEX(A:S,MATCH(AK4667,A:A,0),COLUMN(M$2)),0),IFERROR(INDEX(A:S,MATCH(AR4667,A:A,0),COLUMN(M$2)),0)),M4667)</f>
        <v/>
      </c>
      <c r="V4667" s="3" t="str">
        <f t="shared" si="7"/>
        <v/>
      </c>
    </row>
    <row r="4668" ht="15.75" customHeight="1">
      <c r="A4668" s="3" t="s">
        <v>4893</v>
      </c>
      <c r="B4668" s="4" t="str">
        <f t="shared" si="186"/>
        <v>ATAB16160022</v>
      </c>
      <c r="D4668" s="3">
        <v>0.0</v>
      </c>
      <c r="G4668" s="4">
        <v>0.0</v>
      </c>
      <c r="I4668" s="4"/>
      <c r="J4668" s="4"/>
      <c r="K4668" s="4"/>
      <c r="L4668" s="4"/>
      <c r="O4668" s="6">
        <f t="shared" si="2"/>
        <v>0</v>
      </c>
      <c r="P4668" s="3" t="s">
        <v>4746</v>
      </c>
      <c r="Q4668" s="3" t="str">
        <f t="shared" si="3"/>
        <v>LC CANVAS</v>
      </c>
      <c r="R4668" s="3">
        <f t="shared" si="4"/>
        <v>0</v>
      </c>
      <c r="S4668" s="3" t="str">
        <f t="shared" si="5"/>
        <v/>
      </c>
      <c r="T4668" s="7">
        <f t="shared" si="6"/>
        <v>0</v>
      </c>
      <c r="U4668" s="8" t="str">
        <f t="array" ref="U4668">IF(W4668&lt;&gt;0,MAX(IFERROR(INDEX(A:S,MATCH(W4668,A:A,0),COLUMN(M$2)),0),IFERROR(INDEX(A:S,MATCH(AD4668,A:A,0),COLUMN(M$2)),0),IFERROR(INDEX(A:S,MATCH(AK4668,A:A,0),COLUMN(M$2)),0),IFERROR(INDEX(A:S,MATCH(AR4668,A:A,0),COLUMN(M$2)),0)),M4668)</f>
        <v/>
      </c>
      <c r="V4668" s="3" t="str">
        <f t="shared" si="7"/>
        <v/>
      </c>
    </row>
    <row r="4669" ht="15.75" customHeight="1">
      <c r="A4669" s="3" t="s">
        <v>4894</v>
      </c>
      <c r="B4669" s="4" t="str">
        <f t="shared" si="186"/>
        <v>ATAB20200022</v>
      </c>
      <c r="D4669" s="3">
        <v>0.0</v>
      </c>
      <c r="G4669" s="4">
        <v>0.0</v>
      </c>
      <c r="I4669" s="4"/>
      <c r="J4669" s="4"/>
      <c r="K4669" s="4"/>
      <c r="L4669" s="4"/>
      <c r="O4669" s="6">
        <f t="shared" si="2"/>
        <v>0</v>
      </c>
      <c r="P4669" s="3" t="s">
        <v>4746</v>
      </c>
      <c r="Q4669" s="3" t="str">
        <f t="shared" si="3"/>
        <v>LC CANVAS</v>
      </c>
      <c r="R4669" s="3">
        <f t="shared" si="4"/>
        <v>0</v>
      </c>
      <c r="S4669" s="3" t="str">
        <f t="shared" si="5"/>
        <v/>
      </c>
      <c r="T4669" s="7">
        <f t="shared" si="6"/>
        <v>0</v>
      </c>
      <c r="U4669" s="8" t="str">
        <f t="array" ref="U4669">IF(W4669&lt;&gt;0,MAX(IFERROR(INDEX(A:S,MATCH(W4669,A:A,0),COLUMN(M$2)),0),IFERROR(INDEX(A:S,MATCH(AD4669,A:A,0),COLUMN(M$2)),0),IFERROR(INDEX(A:S,MATCH(AK4669,A:A,0),COLUMN(M$2)),0),IFERROR(INDEX(A:S,MATCH(AR4669,A:A,0),COLUMN(M$2)),0)),M4669)</f>
        <v/>
      </c>
      <c r="V4669" s="3" t="str">
        <f t="shared" si="7"/>
        <v/>
      </c>
    </row>
    <row r="4670" ht="15.75" customHeight="1">
      <c r="A4670" s="3" t="s">
        <v>4895</v>
      </c>
      <c r="B4670" s="4" t="str">
        <f t="shared" si="186"/>
        <v>ATAB24240022</v>
      </c>
      <c r="D4670" s="3">
        <v>0.0</v>
      </c>
      <c r="G4670" s="4">
        <v>0.0</v>
      </c>
      <c r="I4670" s="4"/>
      <c r="J4670" s="4"/>
      <c r="K4670" s="4"/>
      <c r="L4670" s="4"/>
      <c r="O4670" s="6">
        <f t="shared" si="2"/>
        <v>0</v>
      </c>
      <c r="P4670" s="3" t="s">
        <v>4746</v>
      </c>
      <c r="Q4670" s="3" t="str">
        <f t="shared" si="3"/>
        <v>LC CANVAS</v>
      </c>
      <c r="R4670" s="3">
        <f t="shared" si="4"/>
        <v>0</v>
      </c>
      <c r="S4670" s="3" t="str">
        <f t="shared" si="5"/>
        <v/>
      </c>
      <c r="T4670" s="7">
        <f t="shared" si="6"/>
        <v>0</v>
      </c>
      <c r="U4670" s="8" t="str">
        <f t="array" ref="U4670">IF(W4670&lt;&gt;0,MAX(IFERROR(INDEX(A:S,MATCH(W4670,A:A,0),COLUMN(M$2)),0),IFERROR(INDEX(A:S,MATCH(AD4670,A:A,0),COLUMN(M$2)),0),IFERROR(INDEX(A:S,MATCH(AK4670,A:A,0),COLUMN(M$2)),0),IFERROR(INDEX(A:S,MATCH(AR4670,A:A,0),COLUMN(M$2)),0)),M4670)</f>
        <v/>
      </c>
      <c r="V4670" s="3" t="str">
        <f t="shared" si="7"/>
        <v/>
      </c>
    </row>
    <row r="4671" ht="15.75" customHeight="1">
      <c r="A4671" s="3" t="s">
        <v>4896</v>
      </c>
      <c r="B4671" s="4" t="str">
        <f t="shared" si="186"/>
        <v>ATAB36360022</v>
      </c>
      <c r="D4671" s="3">
        <v>0.0</v>
      </c>
      <c r="G4671" s="4">
        <v>0.0</v>
      </c>
      <c r="I4671" s="4"/>
      <c r="J4671" s="4"/>
      <c r="K4671" s="4"/>
      <c r="L4671" s="4"/>
      <c r="O4671" s="6">
        <f t="shared" si="2"/>
        <v>0</v>
      </c>
      <c r="P4671" s="3" t="s">
        <v>4746</v>
      </c>
      <c r="Q4671" s="3" t="str">
        <f t="shared" si="3"/>
        <v>LC CANVAS</v>
      </c>
      <c r="R4671" s="3">
        <f t="shared" si="4"/>
        <v>0</v>
      </c>
      <c r="S4671" s="3" t="str">
        <f t="shared" si="5"/>
        <v/>
      </c>
      <c r="T4671" s="7">
        <f t="shared" si="6"/>
        <v>0</v>
      </c>
      <c r="U4671" s="8" t="str">
        <f t="array" ref="U4671">IF(W4671&lt;&gt;0,MAX(IFERROR(INDEX(A:S,MATCH(W4671,A:A,0),COLUMN(M$2)),0),IFERROR(INDEX(A:S,MATCH(AD4671,A:A,0),COLUMN(M$2)),0),IFERROR(INDEX(A:S,MATCH(AK4671,A:A,0),COLUMN(M$2)),0),IFERROR(INDEX(A:S,MATCH(AR4671,A:A,0),COLUMN(M$2)),0)),M4671)</f>
        <v/>
      </c>
      <c r="V4671" s="3" t="str">
        <f t="shared" si="7"/>
        <v/>
      </c>
    </row>
    <row r="4672" ht="15.75" customHeight="1">
      <c r="A4672" s="3" t="s">
        <v>4897</v>
      </c>
      <c r="B4672" s="4" t="str">
        <f t="shared" si="186"/>
        <v>ATAB48480022</v>
      </c>
      <c r="D4672" s="3">
        <v>0.0</v>
      </c>
      <c r="G4672" s="4">
        <v>0.0</v>
      </c>
      <c r="I4672" s="4"/>
      <c r="J4672" s="4"/>
      <c r="K4672" s="4"/>
      <c r="L4672" s="4"/>
      <c r="O4672" s="6">
        <f t="shared" si="2"/>
        <v>0</v>
      </c>
      <c r="P4672" s="3" t="s">
        <v>4746</v>
      </c>
      <c r="Q4672" s="3" t="str">
        <f t="shared" si="3"/>
        <v>LC CANVAS</v>
      </c>
      <c r="R4672" s="3">
        <f t="shared" si="4"/>
        <v>0</v>
      </c>
      <c r="S4672" s="3" t="str">
        <f t="shared" si="5"/>
        <v/>
      </c>
      <c r="T4672" s="7">
        <f t="shared" si="6"/>
        <v>0</v>
      </c>
      <c r="U4672" s="8" t="str">
        <f t="array" ref="U4672">IF(W4672&lt;&gt;0,MAX(IFERROR(INDEX(A:S,MATCH(W4672,A:A,0),COLUMN(M$2)),0),IFERROR(INDEX(A:S,MATCH(AD4672,A:A,0),COLUMN(M$2)),0),IFERROR(INDEX(A:S,MATCH(AK4672,A:A,0),COLUMN(M$2)),0),IFERROR(INDEX(A:S,MATCH(AR4672,A:A,0),COLUMN(M$2)),0)),M4672)</f>
        <v/>
      </c>
      <c r="V4672" s="3" t="str">
        <f t="shared" si="7"/>
        <v/>
      </c>
    </row>
    <row r="4673" ht="15.75" customHeight="1">
      <c r="A4673" s="3" t="s">
        <v>4898</v>
      </c>
      <c r="B4673" s="4" t="str">
        <f t="shared" si="186"/>
        <v>ATAB08080023</v>
      </c>
      <c r="D4673" s="3">
        <v>0.0</v>
      </c>
      <c r="G4673" s="4">
        <v>0.0</v>
      </c>
      <c r="I4673" s="4"/>
      <c r="J4673" s="4"/>
      <c r="K4673" s="4"/>
      <c r="L4673" s="4"/>
      <c r="O4673" s="6">
        <f t="shared" si="2"/>
        <v>0</v>
      </c>
      <c r="P4673" s="3" t="s">
        <v>4746</v>
      </c>
      <c r="Q4673" s="3" t="str">
        <f t="shared" si="3"/>
        <v>LC CANVAS</v>
      </c>
      <c r="R4673" s="3">
        <f t="shared" si="4"/>
        <v>0</v>
      </c>
      <c r="S4673" s="3" t="str">
        <f t="shared" si="5"/>
        <v/>
      </c>
      <c r="T4673" s="7">
        <f t="shared" si="6"/>
        <v>0</v>
      </c>
      <c r="U4673" s="8" t="str">
        <f t="array" ref="U4673">IF(W4673&lt;&gt;0,MAX(IFERROR(INDEX(A:S,MATCH(W4673,A:A,0),COLUMN(M$2)),0),IFERROR(INDEX(A:S,MATCH(AD4673,A:A,0),COLUMN(M$2)),0),IFERROR(INDEX(A:S,MATCH(AK4673,A:A,0),COLUMN(M$2)),0),IFERROR(INDEX(A:S,MATCH(AR4673,A:A,0),COLUMN(M$2)),0)),M4673)</f>
        <v/>
      </c>
      <c r="V4673" s="3" t="str">
        <f t="shared" si="7"/>
        <v/>
      </c>
    </row>
    <row r="4674" ht="15.75" customHeight="1">
      <c r="A4674" s="3" t="s">
        <v>4899</v>
      </c>
      <c r="B4674" s="4" t="str">
        <f t="shared" si="186"/>
        <v>ATAB12120023</v>
      </c>
      <c r="D4674" s="3">
        <v>0.0</v>
      </c>
      <c r="G4674" s="4">
        <v>0.0</v>
      </c>
      <c r="I4674" s="4"/>
      <c r="J4674" s="4"/>
      <c r="K4674" s="4"/>
      <c r="L4674" s="4"/>
      <c r="O4674" s="6">
        <f t="shared" si="2"/>
        <v>0</v>
      </c>
      <c r="P4674" s="3" t="s">
        <v>4746</v>
      </c>
      <c r="Q4674" s="3" t="str">
        <f t="shared" si="3"/>
        <v>LC CANVAS</v>
      </c>
      <c r="R4674" s="3">
        <f t="shared" si="4"/>
        <v>0</v>
      </c>
      <c r="S4674" s="3" t="str">
        <f t="shared" si="5"/>
        <v/>
      </c>
      <c r="T4674" s="7">
        <f t="shared" si="6"/>
        <v>0</v>
      </c>
      <c r="U4674" s="8" t="str">
        <f t="array" ref="U4674">IF(W4674&lt;&gt;0,MAX(IFERROR(INDEX(A:S,MATCH(W4674,A:A,0),COLUMN(M$2)),0),IFERROR(INDEX(A:S,MATCH(AD4674,A:A,0),COLUMN(M$2)),0),IFERROR(INDEX(A:S,MATCH(AK4674,A:A,0),COLUMN(M$2)),0),IFERROR(INDEX(A:S,MATCH(AR4674,A:A,0),COLUMN(M$2)),0)),M4674)</f>
        <v/>
      </c>
      <c r="V4674" s="3" t="str">
        <f t="shared" si="7"/>
        <v/>
      </c>
    </row>
    <row r="4675" ht="15.75" customHeight="1">
      <c r="A4675" s="3" t="s">
        <v>4900</v>
      </c>
      <c r="B4675" s="4" t="str">
        <f t="shared" si="186"/>
        <v>ATAB16160023</v>
      </c>
      <c r="D4675" s="3">
        <v>0.0</v>
      </c>
      <c r="G4675" s="4">
        <v>0.0</v>
      </c>
      <c r="I4675" s="4"/>
      <c r="J4675" s="4"/>
      <c r="K4675" s="4"/>
      <c r="L4675" s="4"/>
      <c r="O4675" s="6">
        <f t="shared" si="2"/>
        <v>0</v>
      </c>
      <c r="P4675" s="3" t="s">
        <v>4746</v>
      </c>
      <c r="Q4675" s="3" t="str">
        <f t="shared" si="3"/>
        <v>LC CANVAS</v>
      </c>
      <c r="R4675" s="3">
        <f t="shared" si="4"/>
        <v>0</v>
      </c>
      <c r="S4675" s="3" t="str">
        <f t="shared" si="5"/>
        <v/>
      </c>
      <c r="T4675" s="7">
        <f t="shared" si="6"/>
        <v>0</v>
      </c>
      <c r="U4675" s="8" t="str">
        <f t="array" ref="U4675">IF(W4675&lt;&gt;0,MAX(IFERROR(INDEX(A:S,MATCH(W4675,A:A,0),COLUMN(M$2)),0),IFERROR(INDEX(A:S,MATCH(AD4675,A:A,0),COLUMN(M$2)),0),IFERROR(INDEX(A:S,MATCH(AK4675,A:A,0),COLUMN(M$2)),0),IFERROR(INDEX(A:S,MATCH(AR4675,A:A,0),COLUMN(M$2)),0)),M4675)</f>
        <v/>
      </c>
      <c r="V4675" s="3" t="str">
        <f t="shared" si="7"/>
        <v/>
      </c>
    </row>
    <row r="4676" ht="15.75" customHeight="1">
      <c r="A4676" s="3" t="s">
        <v>4901</v>
      </c>
      <c r="B4676" s="4" t="str">
        <f t="shared" si="186"/>
        <v>ATAB20200023</v>
      </c>
      <c r="D4676" s="3">
        <v>0.0</v>
      </c>
      <c r="G4676" s="4">
        <v>0.0</v>
      </c>
      <c r="I4676" s="4"/>
      <c r="J4676" s="4"/>
      <c r="K4676" s="4"/>
      <c r="L4676" s="4"/>
      <c r="O4676" s="6">
        <f t="shared" si="2"/>
        <v>0</v>
      </c>
      <c r="P4676" s="3" t="s">
        <v>4746</v>
      </c>
      <c r="Q4676" s="3" t="str">
        <f t="shared" si="3"/>
        <v>LC CANVAS</v>
      </c>
      <c r="R4676" s="3">
        <f t="shared" si="4"/>
        <v>0</v>
      </c>
      <c r="S4676" s="3" t="str">
        <f t="shared" si="5"/>
        <v/>
      </c>
      <c r="T4676" s="7">
        <f t="shared" si="6"/>
        <v>0</v>
      </c>
      <c r="U4676" s="8" t="str">
        <f t="array" ref="U4676">IF(W4676&lt;&gt;0,MAX(IFERROR(INDEX(A:S,MATCH(W4676,A:A,0),COLUMN(M$2)),0),IFERROR(INDEX(A:S,MATCH(AD4676,A:A,0),COLUMN(M$2)),0),IFERROR(INDEX(A:S,MATCH(AK4676,A:A,0),COLUMN(M$2)),0),IFERROR(INDEX(A:S,MATCH(AR4676,A:A,0),COLUMN(M$2)),0)),M4676)</f>
        <v/>
      </c>
      <c r="V4676" s="3" t="str">
        <f t="shared" si="7"/>
        <v/>
      </c>
    </row>
    <row r="4677" ht="15.75" customHeight="1">
      <c r="A4677" s="3" t="s">
        <v>4902</v>
      </c>
      <c r="B4677" s="4" t="str">
        <f t="shared" si="186"/>
        <v>ATAB24240023</v>
      </c>
      <c r="D4677" s="3">
        <v>0.0</v>
      </c>
      <c r="G4677" s="4">
        <v>0.0</v>
      </c>
      <c r="I4677" s="4"/>
      <c r="J4677" s="4"/>
      <c r="K4677" s="4"/>
      <c r="L4677" s="4"/>
      <c r="O4677" s="6">
        <f t="shared" si="2"/>
        <v>0</v>
      </c>
      <c r="P4677" s="3" t="s">
        <v>4746</v>
      </c>
      <c r="Q4677" s="3" t="str">
        <f t="shared" si="3"/>
        <v>LC CANVAS</v>
      </c>
      <c r="R4677" s="3">
        <f t="shared" si="4"/>
        <v>0</v>
      </c>
      <c r="S4677" s="3" t="str">
        <f t="shared" si="5"/>
        <v/>
      </c>
      <c r="T4677" s="7">
        <f t="shared" si="6"/>
        <v>0</v>
      </c>
      <c r="U4677" s="8" t="str">
        <f t="array" ref="U4677">IF(W4677&lt;&gt;0,MAX(IFERROR(INDEX(A:S,MATCH(W4677,A:A,0),COLUMN(M$2)),0),IFERROR(INDEX(A:S,MATCH(AD4677,A:A,0),COLUMN(M$2)),0),IFERROR(INDEX(A:S,MATCH(AK4677,A:A,0),COLUMN(M$2)),0),IFERROR(INDEX(A:S,MATCH(AR4677,A:A,0),COLUMN(M$2)),0)),M4677)</f>
        <v/>
      </c>
      <c r="V4677" s="3" t="str">
        <f t="shared" si="7"/>
        <v/>
      </c>
    </row>
    <row r="4678" ht="15.75" customHeight="1">
      <c r="A4678" s="3" t="s">
        <v>4903</v>
      </c>
      <c r="B4678" s="4" t="str">
        <f t="shared" si="186"/>
        <v>ATAB36360023</v>
      </c>
      <c r="D4678" s="3">
        <v>0.0</v>
      </c>
      <c r="G4678" s="4">
        <v>0.0</v>
      </c>
      <c r="I4678" s="4"/>
      <c r="J4678" s="4"/>
      <c r="K4678" s="4"/>
      <c r="L4678" s="4"/>
      <c r="O4678" s="6">
        <f t="shared" si="2"/>
        <v>0</v>
      </c>
      <c r="P4678" s="3" t="s">
        <v>4746</v>
      </c>
      <c r="Q4678" s="3" t="str">
        <f t="shared" si="3"/>
        <v>LC CANVAS</v>
      </c>
      <c r="R4678" s="3">
        <f t="shared" si="4"/>
        <v>0</v>
      </c>
      <c r="S4678" s="3" t="str">
        <f t="shared" si="5"/>
        <v/>
      </c>
      <c r="T4678" s="7">
        <f t="shared" si="6"/>
        <v>0</v>
      </c>
      <c r="U4678" s="8" t="str">
        <f t="array" ref="U4678">IF(W4678&lt;&gt;0,MAX(IFERROR(INDEX(A:S,MATCH(W4678,A:A,0),COLUMN(M$2)),0),IFERROR(INDEX(A:S,MATCH(AD4678,A:A,0),COLUMN(M$2)),0),IFERROR(INDEX(A:S,MATCH(AK4678,A:A,0),COLUMN(M$2)),0),IFERROR(INDEX(A:S,MATCH(AR4678,A:A,0),COLUMN(M$2)),0)),M4678)</f>
        <v/>
      </c>
      <c r="V4678" s="3" t="str">
        <f t="shared" si="7"/>
        <v/>
      </c>
    </row>
    <row r="4679" ht="15.75" customHeight="1">
      <c r="A4679" s="3" t="s">
        <v>4904</v>
      </c>
      <c r="B4679" s="4" t="str">
        <f t="shared" si="186"/>
        <v>ATAB48480023</v>
      </c>
      <c r="D4679" s="3">
        <v>0.0</v>
      </c>
      <c r="G4679" s="4">
        <v>0.0</v>
      </c>
      <c r="I4679" s="4"/>
      <c r="J4679" s="4"/>
      <c r="K4679" s="4"/>
      <c r="L4679" s="4"/>
      <c r="O4679" s="6">
        <f t="shared" si="2"/>
        <v>0</v>
      </c>
      <c r="P4679" s="3" t="s">
        <v>4746</v>
      </c>
      <c r="Q4679" s="3" t="str">
        <f t="shared" si="3"/>
        <v>LC CANVAS</v>
      </c>
      <c r="R4679" s="3">
        <f t="shared" si="4"/>
        <v>0</v>
      </c>
      <c r="S4679" s="3" t="str">
        <f t="shared" si="5"/>
        <v/>
      </c>
      <c r="T4679" s="7">
        <f t="shared" si="6"/>
        <v>0</v>
      </c>
      <c r="U4679" s="8" t="str">
        <f t="array" ref="U4679">IF(W4679&lt;&gt;0,MAX(IFERROR(INDEX(A:S,MATCH(W4679,A:A,0),COLUMN(M$2)),0),IFERROR(INDEX(A:S,MATCH(AD4679,A:A,0),COLUMN(M$2)),0),IFERROR(INDEX(A:S,MATCH(AK4679,A:A,0),COLUMN(M$2)),0),IFERROR(INDEX(A:S,MATCH(AR4679,A:A,0),COLUMN(M$2)),0)),M4679)</f>
        <v/>
      </c>
      <c r="V4679" s="3" t="str">
        <f t="shared" si="7"/>
        <v/>
      </c>
    </row>
    <row r="4680" ht="15.75" customHeight="1">
      <c r="A4680" s="3" t="s">
        <v>4905</v>
      </c>
      <c r="B4680" s="4" t="str">
        <f t="shared" si="186"/>
        <v>ATAB08080024</v>
      </c>
      <c r="D4680" s="3">
        <v>0.0</v>
      </c>
      <c r="G4680" s="4">
        <v>0.0</v>
      </c>
      <c r="I4680" s="4"/>
      <c r="J4680" s="4"/>
      <c r="K4680" s="4"/>
      <c r="L4680" s="4"/>
      <c r="O4680" s="6">
        <f t="shared" si="2"/>
        <v>0</v>
      </c>
      <c r="P4680" s="3" t="s">
        <v>4746</v>
      </c>
      <c r="Q4680" s="3" t="str">
        <f t="shared" si="3"/>
        <v>LC CANVAS</v>
      </c>
      <c r="R4680" s="3">
        <f t="shared" si="4"/>
        <v>0</v>
      </c>
      <c r="S4680" s="3" t="str">
        <f t="shared" si="5"/>
        <v/>
      </c>
      <c r="T4680" s="7">
        <f t="shared" si="6"/>
        <v>0</v>
      </c>
      <c r="U4680" s="8" t="str">
        <f t="array" ref="U4680">IF(W4680&lt;&gt;0,MAX(IFERROR(INDEX(A:S,MATCH(W4680,A:A,0),COLUMN(M$2)),0),IFERROR(INDEX(A:S,MATCH(AD4680,A:A,0),COLUMN(M$2)),0),IFERROR(INDEX(A:S,MATCH(AK4680,A:A,0),COLUMN(M$2)),0),IFERROR(INDEX(A:S,MATCH(AR4680,A:A,0),COLUMN(M$2)),0)),M4680)</f>
        <v/>
      </c>
      <c r="V4680" s="3" t="str">
        <f t="shared" si="7"/>
        <v/>
      </c>
    </row>
    <row r="4681" ht="15.75" customHeight="1">
      <c r="A4681" s="3" t="s">
        <v>4906</v>
      </c>
      <c r="B4681" s="4" t="str">
        <f t="shared" si="186"/>
        <v>ATAB12120024</v>
      </c>
      <c r="D4681" s="3">
        <v>0.0</v>
      </c>
      <c r="G4681" s="4">
        <v>0.0</v>
      </c>
      <c r="I4681" s="4"/>
      <c r="J4681" s="4"/>
      <c r="K4681" s="4"/>
      <c r="L4681" s="4"/>
      <c r="O4681" s="6">
        <f t="shared" si="2"/>
        <v>0</v>
      </c>
      <c r="P4681" s="3" t="s">
        <v>4746</v>
      </c>
      <c r="Q4681" s="3" t="str">
        <f t="shared" si="3"/>
        <v>LC CANVAS</v>
      </c>
      <c r="R4681" s="3">
        <f t="shared" si="4"/>
        <v>0</v>
      </c>
      <c r="S4681" s="3" t="str">
        <f t="shared" si="5"/>
        <v/>
      </c>
      <c r="T4681" s="7">
        <f t="shared" si="6"/>
        <v>0</v>
      </c>
      <c r="U4681" s="8" t="str">
        <f t="array" ref="U4681">IF(W4681&lt;&gt;0,MAX(IFERROR(INDEX(A:S,MATCH(W4681,A:A,0),COLUMN(M$2)),0),IFERROR(INDEX(A:S,MATCH(AD4681,A:A,0),COLUMN(M$2)),0),IFERROR(INDEX(A:S,MATCH(AK4681,A:A,0),COLUMN(M$2)),0),IFERROR(INDEX(A:S,MATCH(AR4681,A:A,0),COLUMN(M$2)),0)),M4681)</f>
        <v/>
      </c>
      <c r="V4681" s="3" t="str">
        <f t="shared" si="7"/>
        <v/>
      </c>
    </row>
    <row r="4682" ht="15.75" customHeight="1">
      <c r="A4682" s="3" t="s">
        <v>4907</v>
      </c>
      <c r="B4682" s="4" t="str">
        <f t="shared" si="186"/>
        <v>ATAB16160024</v>
      </c>
      <c r="D4682" s="3">
        <v>0.0</v>
      </c>
      <c r="G4682" s="4">
        <v>0.0</v>
      </c>
      <c r="I4682" s="4"/>
      <c r="J4682" s="4"/>
      <c r="K4682" s="4"/>
      <c r="L4682" s="4"/>
      <c r="O4682" s="6">
        <f t="shared" si="2"/>
        <v>0</v>
      </c>
      <c r="P4682" s="3" t="s">
        <v>4746</v>
      </c>
      <c r="Q4682" s="3" t="str">
        <f t="shared" si="3"/>
        <v>LC CANVAS</v>
      </c>
      <c r="R4682" s="3">
        <f t="shared" si="4"/>
        <v>0</v>
      </c>
      <c r="S4682" s="3" t="str">
        <f t="shared" si="5"/>
        <v/>
      </c>
      <c r="T4682" s="7">
        <f t="shared" si="6"/>
        <v>0</v>
      </c>
      <c r="U4682" s="8" t="str">
        <f t="array" ref="U4682">IF(W4682&lt;&gt;0,MAX(IFERROR(INDEX(A:S,MATCH(W4682,A:A,0),COLUMN(M$2)),0),IFERROR(INDEX(A:S,MATCH(AD4682,A:A,0),COLUMN(M$2)),0),IFERROR(INDEX(A:S,MATCH(AK4682,A:A,0),COLUMN(M$2)),0),IFERROR(INDEX(A:S,MATCH(AR4682,A:A,0),COLUMN(M$2)),0)),M4682)</f>
        <v/>
      </c>
      <c r="V4682" s="3" t="str">
        <f t="shared" si="7"/>
        <v/>
      </c>
    </row>
    <row r="4683" ht="15.75" customHeight="1">
      <c r="A4683" s="3" t="s">
        <v>4908</v>
      </c>
      <c r="B4683" s="4" t="str">
        <f t="shared" si="186"/>
        <v>ATAB20200024</v>
      </c>
      <c r="D4683" s="3">
        <v>0.0</v>
      </c>
      <c r="G4683" s="4">
        <v>0.0</v>
      </c>
      <c r="I4683" s="4"/>
      <c r="J4683" s="4"/>
      <c r="K4683" s="4"/>
      <c r="L4683" s="4"/>
      <c r="O4683" s="6">
        <f t="shared" si="2"/>
        <v>0</v>
      </c>
      <c r="P4683" s="3" t="s">
        <v>4746</v>
      </c>
      <c r="Q4683" s="3" t="str">
        <f t="shared" si="3"/>
        <v>LC CANVAS</v>
      </c>
      <c r="R4683" s="3">
        <f t="shared" si="4"/>
        <v>0</v>
      </c>
      <c r="S4683" s="3" t="str">
        <f t="shared" si="5"/>
        <v/>
      </c>
      <c r="T4683" s="7">
        <f t="shared" si="6"/>
        <v>0</v>
      </c>
      <c r="U4683" s="8" t="str">
        <f t="array" ref="U4683">IF(W4683&lt;&gt;0,MAX(IFERROR(INDEX(A:S,MATCH(W4683,A:A,0),COLUMN(M$2)),0),IFERROR(INDEX(A:S,MATCH(AD4683,A:A,0),COLUMN(M$2)),0),IFERROR(INDEX(A:S,MATCH(AK4683,A:A,0),COLUMN(M$2)),0),IFERROR(INDEX(A:S,MATCH(AR4683,A:A,0),COLUMN(M$2)),0)),M4683)</f>
        <v/>
      </c>
      <c r="V4683" s="3" t="str">
        <f t="shared" si="7"/>
        <v/>
      </c>
    </row>
    <row r="4684" ht="15.75" customHeight="1">
      <c r="A4684" s="3" t="s">
        <v>4909</v>
      </c>
      <c r="B4684" s="4" t="str">
        <f t="shared" si="186"/>
        <v>ATAB24240024</v>
      </c>
      <c r="D4684" s="3">
        <v>0.0</v>
      </c>
      <c r="G4684" s="4">
        <v>0.0</v>
      </c>
      <c r="I4684" s="4"/>
      <c r="J4684" s="4"/>
      <c r="K4684" s="4"/>
      <c r="L4684" s="4"/>
      <c r="O4684" s="6">
        <f t="shared" si="2"/>
        <v>0</v>
      </c>
      <c r="P4684" s="3" t="s">
        <v>4746</v>
      </c>
      <c r="Q4684" s="3" t="str">
        <f t="shared" si="3"/>
        <v>LC CANVAS</v>
      </c>
      <c r="R4684" s="3">
        <f t="shared" si="4"/>
        <v>0</v>
      </c>
      <c r="S4684" s="3" t="str">
        <f t="shared" si="5"/>
        <v/>
      </c>
      <c r="T4684" s="7">
        <f t="shared" si="6"/>
        <v>0</v>
      </c>
      <c r="U4684" s="8" t="str">
        <f t="array" ref="U4684">IF(W4684&lt;&gt;0,MAX(IFERROR(INDEX(A:S,MATCH(W4684,A:A,0),COLUMN(M$2)),0),IFERROR(INDEX(A:S,MATCH(AD4684,A:A,0),COLUMN(M$2)),0),IFERROR(INDEX(A:S,MATCH(AK4684,A:A,0),COLUMN(M$2)),0),IFERROR(INDEX(A:S,MATCH(AR4684,A:A,0),COLUMN(M$2)),0)),M4684)</f>
        <v/>
      </c>
      <c r="V4684" s="3" t="str">
        <f t="shared" si="7"/>
        <v/>
      </c>
    </row>
    <row r="4685" ht="15.75" customHeight="1">
      <c r="A4685" s="3" t="s">
        <v>4910</v>
      </c>
      <c r="B4685" s="4" t="str">
        <f t="shared" si="186"/>
        <v>ATAB36360024</v>
      </c>
      <c r="D4685" s="3">
        <v>0.0</v>
      </c>
      <c r="G4685" s="4">
        <v>0.0</v>
      </c>
      <c r="I4685" s="4"/>
      <c r="J4685" s="4"/>
      <c r="K4685" s="4"/>
      <c r="L4685" s="4"/>
      <c r="O4685" s="6">
        <f t="shared" si="2"/>
        <v>0</v>
      </c>
      <c r="P4685" s="3" t="s">
        <v>4746</v>
      </c>
      <c r="Q4685" s="3" t="str">
        <f t="shared" si="3"/>
        <v>LC CANVAS</v>
      </c>
      <c r="R4685" s="3">
        <f t="shared" si="4"/>
        <v>0</v>
      </c>
      <c r="S4685" s="3" t="str">
        <f t="shared" si="5"/>
        <v/>
      </c>
      <c r="T4685" s="7">
        <f t="shared" si="6"/>
        <v>0</v>
      </c>
      <c r="U4685" s="8" t="str">
        <f t="array" ref="U4685">IF(W4685&lt;&gt;0,MAX(IFERROR(INDEX(A:S,MATCH(W4685,A:A,0),COLUMN(M$2)),0),IFERROR(INDEX(A:S,MATCH(AD4685,A:A,0),COLUMN(M$2)),0),IFERROR(INDEX(A:S,MATCH(AK4685,A:A,0),COLUMN(M$2)),0),IFERROR(INDEX(A:S,MATCH(AR4685,A:A,0),COLUMN(M$2)),0)),M4685)</f>
        <v/>
      </c>
      <c r="V4685" s="3" t="str">
        <f t="shared" si="7"/>
        <v/>
      </c>
    </row>
    <row r="4686" ht="15.75" customHeight="1">
      <c r="A4686" s="3" t="s">
        <v>4911</v>
      </c>
      <c r="B4686" s="4" t="str">
        <f t="shared" si="186"/>
        <v>ATAB48480024</v>
      </c>
      <c r="D4686" s="3">
        <v>0.0</v>
      </c>
      <c r="G4686" s="4">
        <v>0.0</v>
      </c>
      <c r="I4686" s="4"/>
      <c r="J4686" s="4"/>
      <c r="K4686" s="4"/>
      <c r="L4686" s="4"/>
      <c r="O4686" s="6">
        <f t="shared" si="2"/>
        <v>0</v>
      </c>
      <c r="P4686" s="3" t="s">
        <v>4746</v>
      </c>
      <c r="Q4686" s="3" t="str">
        <f t="shared" si="3"/>
        <v>LC CANVAS</v>
      </c>
      <c r="R4686" s="3">
        <f t="shared" si="4"/>
        <v>0</v>
      </c>
      <c r="S4686" s="3" t="str">
        <f t="shared" si="5"/>
        <v/>
      </c>
      <c r="T4686" s="7">
        <f t="shared" si="6"/>
        <v>0</v>
      </c>
      <c r="U4686" s="8" t="str">
        <f t="array" ref="U4686">IF(W4686&lt;&gt;0,MAX(IFERROR(INDEX(A:S,MATCH(W4686,A:A,0),COLUMN(M$2)),0),IFERROR(INDEX(A:S,MATCH(AD4686,A:A,0),COLUMN(M$2)),0),IFERROR(INDEX(A:S,MATCH(AK4686,A:A,0),COLUMN(M$2)),0),IFERROR(INDEX(A:S,MATCH(AR4686,A:A,0),COLUMN(M$2)),0)),M4686)</f>
        <v/>
      </c>
      <c r="V4686" s="3" t="str">
        <f t="shared" si="7"/>
        <v/>
      </c>
    </row>
    <row r="4687" ht="15.75" customHeight="1">
      <c r="A4687" s="3" t="s">
        <v>4912</v>
      </c>
      <c r="B4687" s="4" t="str">
        <f t="shared" si="186"/>
        <v>ATAB08080025</v>
      </c>
      <c r="D4687" s="3">
        <v>0.0</v>
      </c>
      <c r="G4687" s="4">
        <v>0.0</v>
      </c>
      <c r="I4687" s="4"/>
      <c r="J4687" s="4"/>
      <c r="K4687" s="4"/>
      <c r="L4687" s="4"/>
      <c r="O4687" s="6">
        <f t="shared" si="2"/>
        <v>0</v>
      </c>
      <c r="P4687" s="3" t="s">
        <v>4746</v>
      </c>
      <c r="Q4687" s="3" t="str">
        <f t="shared" si="3"/>
        <v>LC CANVAS</v>
      </c>
      <c r="R4687" s="3">
        <f t="shared" si="4"/>
        <v>0</v>
      </c>
      <c r="S4687" s="3" t="str">
        <f t="shared" si="5"/>
        <v/>
      </c>
      <c r="T4687" s="7">
        <f t="shared" si="6"/>
        <v>0</v>
      </c>
      <c r="U4687" s="8" t="str">
        <f t="array" ref="U4687">IF(W4687&lt;&gt;0,MAX(IFERROR(INDEX(A:S,MATCH(W4687,A:A,0),COLUMN(M$2)),0),IFERROR(INDEX(A:S,MATCH(AD4687,A:A,0),COLUMN(M$2)),0),IFERROR(INDEX(A:S,MATCH(AK4687,A:A,0),COLUMN(M$2)),0),IFERROR(INDEX(A:S,MATCH(AR4687,A:A,0),COLUMN(M$2)),0)),M4687)</f>
        <v/>
      </c>
      <c r="V4687" s="3" t="str">
        <f t="shared" si="7"/>
        <v/>
      </c>
    </row>
    <row r="4688" ht="15.75" customHeight="1">
      <c r="A4688" s="3" t="s">
        <v>4913</v>
      </c>
      <c r="B4688" s="4" t="str">
        <f t="shared" si="186"/>
        <v>ATAB12120025</v>
      </c>
      <c r="D4688" s="3">
        <v>0.0</v>
      </c>
      <c r="G4688" s="4">
        <v>0.0</v>
      </c>
      <c r="I4688" s="4"/>
      <c r="J4688" s="4"/>
      <c r="K4688" s="4"/>
      <c r="L4688" s="4"/>
      <c r="O4688" s="6">
        <f t="shared" si="2"/>
        <v>0</v>
      </c>
      <c r="P4688" s="3" t="s">
        <v>4746</v>
      </c>
      <c r="Q4688" s="3" t="str">
        <f t="shared" si="3"/>
        <v>LC CANVAS</v>
      </c>
      <c r="R4688" s="3">
        <f t="shared" si="4"/>
        <v>0</v>
      </c>
      <c r="S4688" s="3" t="str">
        <f t="shared" si="5"/>
        <v/>
      </c>
      <c r="T4688" s="7">
        <f t="shared" si="6"/>
        <v>0</v>
      </c>
      <c r="U4688" s="8" t="str">
        <f t="array" ref="U4688">IF(W4688&lt;&gt;0,MAX(IFERROR(INDEX(A:S,MATCH(W4688,A:A,0),COLUMN(M$2)),0),IFERROR(INDEX(A:S,MATCH(AD4688,A:A,0),COLUMN(M$2)),0),IFERROR(INDEX(A:S,MATCH(AK4688,A:A,0),COLUMN(M$2)),0),IFERROR(INDEX(A:S,MATCH(AR4688,A:A,0),COLUMN(M$2)),0)),M4688)</f>
        <v/>
      </c>
      <c r="V4688" s="3" t="str">
        <f t="shared" si="7"/>
        <v/>
      </c>
    </row>
    <row r="4689" ht="15.75" customHeight="1">
      <c r="A4689" s="3" t="s">
        <v>4914</v>
      </c>
      <c r="B4689" s="4" t="str">
        <f t="shared" si="186"/>
        <v>ATAB16160025</v>
      </c>
      <c r="D4689" s="3">
        <v>0.0</v>
      </c>
      <c r="G4689" s="4">
        <v>0.0</v>
      </c>
      <c r="I4689" s="4"/>
      <c r="J4689" s="4"/>
      <c r="K4689" s="4"/>
      <c r="L4689" s="4"/>
      <c r="O4689" s="6">
        <f t="shared" si="2"/>
        <v>0</v>
      </c>
      <c r="P4689" s="3" t="s">
        <v>4746</v>
      </c>
      <c r="Q4689" s="3" t="str">
        <f t="shared" si="3"/>
        <v>LC CANVAS</v>
      </c>
      <c r="R4689" s="3">
        <f t="shared" si="4"/>
        <v>0</v>
      </c>
      <c r="S4689" s="3" t="str">
        <f t="shared" si="5"/>
        <v/>
      </c>
      <c r="T4689" s="7">
        <f t="shared" si="6"/>
        <v>0</v>
      </c>
      <c r="U4689" s="8" t="str">
        <f t="array" ref="U4689">IF(W4689&lt;&gt;0,MAX(IFERROR(INDEX(A:S,MATCH(W4689,A:A,0),COLUMN(M$2)),0),IFERROR(INDEX(A:S,MATCH(AD4689,A:A,0),COLUMN(M$2)),0),IFERROR(INDEX(A:S,MATCH(AK4689,A:A,0),COLUMN(M$2)),0),IFERROR(INDEX(A:S,MATCH(AR4689,A:A,0),COLUMN(M$2)),0)),M4689)</f>
        <v/>
      </c>
      <c r="V4689" s="3" t="str">
        <f t="shared" si="7"/>
        <v/>
      </c>
    </row>
    <row r="4690" ht="15.75" customHeight="1">
      <c r="A4690" s="3" t="s">
        <v>4915</v>
      </c>
      <c r="B4690" s="4" t="str">
        <f t="shared" si="186"/>
        <v>ATAB20200025</v>
      </c>
      <c r="D4690" s="3">
        <v>0.0</v>
      </c>
      <c r="G4690" s="4">
        <v>0.0</v>
      </c>
      <c r="I4690" s="4"/>
      <c r="J4690" s="4"/>
      <c r="K4690" s="4"/>
      <c r="L4690" s="4"/>
      <c r="O4690" s="6">
        <f t="shared" si="2"/>
        <v>0</v>
      </c>
      <c r="P4690" s="3" t="s">
        <v>4746</v>
      </c>
      <c r="Q4690" s="3" t="str">
        <f t="shared" si="3"/>
        <v>LC CANVAS</v>
      </c>
      <c r="R4690" s="3">
        <f t="shared" si="4"/>
        <v>0</v>
      </c>
      <c r="S4690" s="3" t="str">
        <f t="shared" si="5"/>
        <v/>
      </c>
      <c r="T4690" s="7">
        <f t="shared" si="6"/>
        <v>0</v>
      </c>
      <c r="U4690" s="8" t="str">
        <f t="array" ref="U4690">IF(W4690&lt;&gt;0,MAX(IFERROR(INDEX(A:S,MATCH(W4690,A:A,0),COLUMN(M$2)),0),IFERROR(INDEX(A:S,MATCH(AD4690,A:A,0),COLUMN(M$2)),0),IFERROR(INDEX(A:S,MATCH(AK4690,A:A,0),COLUMN(M$2)),0),IFERROR(INDEX(A:S,MATCH(AR4690,A:A,0),COLUMN(M$2)),0)),M4690)</f>
        <v/>
      </c>
      <c r="V4690" s="3" t="str">
        <f t="shared" si="7"/>
        <v/>
      </c>
    </row>
    <row r="4691" ht="15.75" customHeight="1">
      <c r="A4691" s="3" t="s">
        <v>4916</v>
      </c>
      <c r="B4691" s="4" t="str">
        <f t="shared" si="186"/>
        <v>ATAB24240025</v>
      </c>
      <c r="D4691" s="3">
        <v>0.0</v>
      </c>
      <c r="G4691" s="4">
        <v>0.0</v>
      </c>
      <c r="I4691" s="4"/>
      <c r="J4691" s="4"/>
      <c r="K4691" s="4"/>
      <c r="L4691" s="4"/>
      <c r="O4691" s="6">
        <f t="shared" si="2"/>
        <v>0</v>
      </c>
      <c r="P4691" s="3" t="s">
        <v>4746</v>
      </c>
      <c r="Q4691" s="3" t="str">
        <f t="shared" si="3"/>
        <v>LC CANVAS</v>
      </c>
      <c r="R4691" s="3">
        <f t="shared" si="4"/>
        <v>0</v>
      </c>
      <c r="S4691" s="3" t="str">
        <f t="shared" si="5"/>
        <v/>
      </c>
      <c r="T4691" s="7">
        <f t="shared" si="6"/>
        <v>0</v>
      </c>
      <c r="U4691" s="8" t="str">
        <f t="array" ref="U4691">IF(W4691&lt;&gt;0,MAX(IFERROR(INDEX(A:S,MATCH(W4691,A:A,0),COLUMN(M$2)),0),IFERROR(INDEX(A:S,MATCH(AD4691,A:A,0),COLUMN(M$2)),0),IFERROR(INDEX(A:S,MATCH(AK4691,A:A,0),COLUMN(M$2)),0),IFERROR(INDEX(A:S,MATCH(AR4691,A:A,0),COLUMN(M$2)),0)),M4691)</f>
        <v/>
      </c>
      <c r="V4691" s="3" t="str">
        <f t="shared" si="7"/>
        <v/>
      </c>
    </row>
    <row r="4692" ht="15.75" customHeight="1">
      <c r="A4692" s="3" t="s">
        <v>4917</v>
      </c>
      <c r="B4692" s="4" t="str">
        <f t="shared" si="186"/>
        <v>ATAB36360025</v>
      </c>
      <c r="D4692" s="3">
        <v>0.0</v>
      </c>
      <c r="G4692" s="4">
        <v>0.0</v>
      </c>
      <c r="I4692" s="4"/>
      <c r="J4692" s="4"/>
      <c r="K4692" s="4"/>
      <c r="L4692" s="4"/>
      <c r="O4692" s="6">
        <f t="shared" si="2"/>
        <v>0</v>
      </c>
      <c r="P4692" s="3" t="s">
        <v>4746</v>
      </c>
      <c r="Q4692" s="3" t="str">
        <f t="shared" si="3"/>
        <v>LC CANVAS</v>
      </c>
      <c r="R4692" s="3">
        <f t="shared" si="4"/>
        <v>0</v>
      </c>
      <c r="S4692" s="3" t="str">
        <f t="shared" si="5"/>
        <v/>
      </c>
      <c r="T4692" s="7">
        <f t="shared" si="6"/>
        <v>0</v>
      </c>
      <c r="U4692" s="8" t="str">
        <f t="array" ref="U4692">IF(W4692&lt;&gt;0,MAX(IFERROR(INDEX(A:S,MATCH(W4692,A:A,0),COLUMN(M$2)),0),IFERROR(INDEX(A:S,MATCH(AD4692,A:A,0),COLUMN(M$2)),0),IFERROR(INDEX(A:S,MATCH(AK4692,A:A,0),COLUMN(M$2)),0),IFERROR(INDEX(A:S,MATCH(AR4692,A:A,0),COLUMN(M$2)),0)),M4692)</f>
        <v/>
      </c>
      <c r="V4692" s="3" t="str">
        <f t="shared" si="7"/>
        <v/>
      </c>
    </row>
    <row r="4693" ht="15.75" customHeight="1">
      <c r="A4693" s="3" t="s">
        <v>4918</v>
      </c>
      <c r="B4693" s="4" t="str">
        <f t="shared" si="186"/>
        <v>ATAB48480025</v>
      </c>
      <c r="D4693" s="3">
        <v>0.0</v>
      </c>
      <c r="G4693" s="4">
        <v>0.0</v>
      </c>
      <c r="I4693" s="4"/>
      <c r="J4693" s="4"/>
      <c r="K4693" s="4"/>
      <c r="L4693" s="4"/>
      <c r="O4693" s="6">
        <f t="shared" si="2"/>
        <v>0</v>
      </c>
      <c r="P4693" s="3" t="s">
        <v>4746</v>
      </c>
      <c r="Q4693" s="3" t="str">
        <f t="shared" si="3"/>
        <v>LC CANVAS</v>
      </c>
      <c r="R4693" s="3">
        <f t="shared" si="4"/>
        <v>0</v>
      </c>
      <c r="S4693" s="3" t="str">
        <f t="shared" si="5"/>
        <v/>
      </c>
      <c r="T4693" s="7">
        <f t="shared" si="6"/>
        <v>0</v>
      </c>
      <c r="U4693" s="8" t="str">
        <f t="array" ref="U4693">IF(W4693&lt;&gt;0,MAX(IFERROR(INDEX(A:S,MATCH(W4693,A:A,0),COLUMN(M$2)),0),IFERROR(INDEX(A:S,MATCH(AD4693,A:A,0),COLUMN(M$2)),0),IFERROR(INDEX(A:S,MATCH(AK4693,A:A,0),COLUMN(M$2)),0),IFERROR(INDEX(A:S,MATCH(AR4693,A:A,0),COLUMN(M$2)),0)),M4693)</f>
        <v/>
      </c>
      <c r="V4693" s="3" t="str">
        <f t="shared" si="7"/>
        <v/>
      </c>
    </row>
    <row r="4694" ht="15.75" customHeight="1">
      <c r="A4694" s="3" t="s">
        <v>4919</v>
      </c>
      <c r="B4694" s="4" t="str">
        <f t="shared" si="186"/>
        <v>ATAB08080026</v>
      </c>
      <c r="D4694" s="3">
        <v>0.0</v>
      </c>
      <c r="G4694" s="4">
        <v>0.0</v>
      </c>
      <c r="I4694" s="4"/>
      <c r="J4694" s="4"/>
      <c r="K4694" s="4"/>
      <c r="L4694" s="4"/>
      <c r="O4694" s="6">
        <f t="shared" si="2"/>
        <v>0</v>
      </c>
      <c r="P4694" s="3" t="s">
        <v>4746</v>
      </c>
      <c r="Q4694" s="3" t="str">
        <f t="shared" si="3"/>
        <v>LC CANVAS</v>
      </c>
      <c r="R4694" s="3">
        <f t="shared" si="4"/>
        <v>0</v>
      </c>
      <c r="S4694" s="3" t="str">
        <f t="shared" si="5"/>
        <v/>
      </c>
      <c r="T4694" s="7">
        <f t="shared" si="6"/>
        <v>0</v>
      </c>
      <c r="U4694" s="8" t="str">
        <f t="array" ref="U4694">IF(W4694&lt;&gt;0,MAX(IFERROR(INDEX(A:S,MATCH(W4694,A:A,0),COLUMN(M$2)),0),IFERROR(INDEX(A:S,MATCH(AD4694,A:A,0),COLUMN(M$2)),0),IFERROR(INDEX(A:S,MATCH(AK4694,A:A,0),COLUMN(M$2)),0),IFERROR(INDEX(A:S,MATCH(AR4694,A:A,0),COLUMN(M$2)),0)),M4694)</f>
        <v/>
      </c>
      <c r="V4694" s="3" t="str">
        <f t="shared" si="7"/>
        <v/>
      </c>
    </row>
    <row r="4695" ht="15.75" customHeight="1">
      <c r="A4695" s="3" t="s">
        <v>4920</v>
      </c>
      <c r="B4695" s="4" t="str">
        <f t="shared" si="186"/>
        <v>ATAB12120026</v>
      </c>
      <c r="D4695" s="3">
        <v>0.0</v>
      </c>
      <c r="G4695" s="4">
        <v>0.0</v>
      </c>
      <c r="I4695" s="4"/>
      <c r="J4695" s="4"/>
      <c r="K4695" s="4"/>
      <c r="L4695" s="4"/>
      <c r="O4695" s="6">
        <f t="shared" si="2"/>
        <v>0</v>
      </c>
      <c r="P4695" s="3" t="s">
        <v>4746</v>
      </c>
      <c r="Q4695" s="3" t="str">
        <f t="shared" si="3"/>
        <v>LC CANVAS</v>
      </c>
      <c r="R4695" s="3">
        <f t="shared" si="4"/>
        <v>0</v>
      </c>
      <c r="S4695" s="3" t="str">
        <f t="shared" si="5"/>
        <v/>
      </c>
      <c r="T4695" s="7">
        <f t="shared" si="6"/>
        <v>0</v>
      </c>
      <c r="U4695" s="8" t="str">
        <f t="array" ref="U4695">IF(W4695&lt;&gt;0,MAX(IFERROR(INDEX(A:S,MATCH(W4695,A:A,0),COLUMN(M$2)),0),IFERROR(INDEX(A:S,MATCH(AD4695,A:A,0),COLUMN(M$2)),0),IFERROR(INDEX(A:S,MATCH(AK4695,A:A,0),COLUMN(M$2)),0),IFERROR(INDEX(A:S,MATCH(AR4695,A:A,0),COLUMN(M$2)),0)),M4695)</f>
        <v/>
      </c>
      <c r="V4695" s="3" t="str">
        <f t="shared" si="7"/>
        <v/>
      </c>
    </row>
    <row r="4696" ht="15.75" customHeight="1">
      <c r="A4696" s="3" t="s">
        <v>4921</v>
      </c>
      <c r="B4696" s="4" t="str">
        <f t="shared" si="186"/>
        <v>ATAB16160026</v>
      </c>
      <c r="D4696" s="3">
        <v>0.0</v>
      </c>
      <c r="G4696" s="4">
        <v>0.0</v>
      </c>
      <c r="I4696" s="4"/>
      <c r="J4696" s="4"/>
      <c r="K4696" s="4"/>
      <c r="L4696" s="4"/>
      <c r="O4696" s="6">
        <f t="shared" si="2"/>
        <v>0</v>
      </c>
      <c r="P4696" s="3" t="s">
        <v>4746</v>
      </c>
      <c r="Q4696" s="3" t="str">
        <f t="shared" si="3"/>
        <v>LC CANVAS</v>
      </c>
      <c r="R4696" s="3">
        <f t="shared" si="4"/>
        <v>0</v>
      </c>
      <c r="S4696" s="3" t="str">
        <f t="shared" si="5"/>
        <v/>
      </c>
      <c r="T4696" s="7">
        <f t="shared" si="6"/>
        <v>0</v>
      </c>
      <c r="U4696" s="8" t="str">
        <f t="array" ref="U4696">IF(W4696&lt;&gt;0,MAX(IFERROR(INDEX(A:S,MATCH(W4696,A:A,0),COLUMN(M$2)),0),IFERROR(INDEX(A:S,MATCH(AD4696,A:A,0),COLUMN(M$2)),0),IFERROR(INDEX(A:S,MATCH(AK4696,A:A,0),COLUMN(M$2)),0),IFERROR(INDEX(A:S,MATCH(AR4696,A:A,0),COLUMN(M$2)),0)),M4696)</f>
        <v/>
      </c>
      <c r="V4696" s="3" t="str">
        <f t="shared" si="7"/>
        <v/>
      </c>
    </row>
    <row r="4697" ht="15.75" customHeight="1">
      <c r="A4697" s="3" t="s">
        <v>4922</v>
      </c>
      <c r="B4697" s="4" t="str">
        <f t="shared" si="186"/>
        <v>ATAB20200026</v>
      </c>
      <c r="D4697" s="3">
        <v>0.0</v>
      </c>
      <c r="G4697" s="4">
        <v>0.0</v>
      </c>
      <c r="I4697" s="4"/>
      <c r="J4697" s="4"/>
      <c r="K4697" s="4"/>
      <c r="L4697" s="4"/>
      <c r="O4697" s="6">
        <f t="shared" si="2"/>
        <v>0</v>
      </c>
      <c r="P4697" s="3" t="s">
        <v>4746</v>
      </c>
      <c r="Q4697" s="3" t="str">
        <f t="shared" si="3"/>
        <v>LC CANVAS</v>
      </c>
      <c r="R4697" s="3">
        <f t="shared" si="4"/>
        <v>0</v>
      </c>
      <c r="S4697" s="3" t="str">
        <f t="shared" si="5"/>
        <v/>
      </c>
      <c r="T4697" s="7">
        <f t="shared" si="6"/>
        <v>0</v>
      </c>
      <c r="U4697" s="8" t="str">
        <f t="array" ref="U4697">IF(W4697&lt;&gt;0,MAX(IFERROR(INDEX(A:S,MATCH(W4697,A:A,0),COLUMN(M$2)),0),IFERROR(INDEX(A:S,MATCH(AD4697,A:A,0),COLUMN(M$2)),0),IFERROR(INDEX(A:S,MATCH(AK4697,A:A,0),COLUMN(M$2)),0),IFERROR(INDEX(A:S,MATCH(AR4697,A:A,0),COLUMN(M$2)),0)),M4697)</f>
        <v/>
      </c>
      <c r="V4697" s="3" t="str">
        <f t="shared" si="7"/>
        <v/>
      </c>
    </row>
    <row r="4698" ht="15.75" customHeight="1">
      <c r="A4698" s="3" t="s">
        <v>4923</v>
      </c>
      <c r="B4698" s="4" t="str">
        <f t="shared" si="186"/>
        <v>ATAB24240026</v>
      </c>
      <c r="D4698" s="3">
        <v>0.0</v>
      </c>
      <c r="G4698" s="4">
        <v>0.0</v>
      </c>
      <c r="I4698" s="4"/>
      <c r="J4698" s="4"/>
      <c r="K4698" s="4"/>
      <c r="L4698" s="4"/>
      <c r="O4698" s="6">
        <f t="shared" si="2"/>
        <v>0</v>
      </c>
      <c r="P4698" s="3" t="s">
        <v>4746</v>
      </c>
      <c r="Q4698" s="3" t="str">
        <f t="shared" si="3"/>
        <v>LC CANVAS</v>
      </c>
      <c r="R4698" s="3">
        <f t="shared" si="4"/>
        <v>0</v>
      </c>
      <c r="S4698" s="3" t="str">
        <f t="shared" si="5"/>
        <v/>
      </c>
      <c r="T4698" s="7">
        <f t="shared" si="6"/>
        <v>0</v>
      </c>
      <c r="U4698" s="8" t="str">
        <f t="array" ref="U4698">IF(W4698&lt;&gt;0,MAX(IFERROR(INDEX(A:S,MATCH(W4698,A:A,0),COLUMN(M$2)),0),IFERROR(INDEX(A:S,MATCH(AD4698,A:A,0),COLUMN(M$2)),0),IFERROR(INDEX(A:S,MATCH(AK4698,A:A,0),COLUMN(M$2)),0),IFERROR(INDEX(A:S,MATCH(AR4698,A:A,0),COLUMN(M$2)),0)),M4698)</f>
        <v/>
      </c>
      <c r="V4698" s="3" t="str">
        <f t="shared" si="7"/>
        <v/>
      </c>
    </row>
    <row r="4699" ht="15.75" customHeight="1">
      <c r="A4699" s="3" t="s">
        <v>4924</v>
      </c>
      <c r="B4699" s="4" t="str">
        <f t="shared" si="186"/>
        <v>ATAB36360026</v>
      </c>
      <c r="D4699" s="3">
        <v>0.0</v>
      </c>
      <c r="G4699" s="4">
        <v>0.0</v>
      </c>
      <c r="I4699" s="4"/>
      <c r="J4699" s="4"/>
      <c r="K4699" s="4"/>
      <c r="L4699" s="4"/>
      <c r="O4699" s="6">
        <f t="shared" si="2"/>
        <v>0</v>
      </c>
      <c r="P4699" s="3" t="s">
        <v>4746</v>
      </c>
      <c r="Q4699" s="3" t="str">
        <f t="shared" si="3"/>
        <v>LC CANVAS</v>
      </c>
      <c r="R4699" s="3">
        <f t="shared" si="4"/>
        <v>0</v>
      </c>
      <c r="S4699" s="3" t="str">
        <f t="shared" si="5"/>
        <v/>
      </c>
      <c r="T4699" s="7">
        <f t="shared" si="6"/>
        <v>0</v>
      </c>
      <c r="U4699" s="8" t="str">
        <f t="array" ref="U4699">IF(W4699&lt;&gt;0,MAX(IFERROR(INDEX(A:S,MATCH(W4699,A:A,0),COLUMN(M$2)),0),IFERROR(INDEX(A:S,MATCH(AD4699,A:A,0),COLUMN(M$2)),0),IFERROR(INDEX(A:S,MATCH(AK4699,A:A,0),COLUMN(M$2)),0),IFERROR(INDEX(A:S,MATCH(AR4699,A:A,0),COLUMN(M$2)),0)),M4699)</f>
        <v/>
      </c>
      <c r="V4699" s="3" t="str">
        <f t="shared" si="7"/>
        <v/>
      </c>
    </row>
    <row r="4700" ht="15.75" customHeight="1">
      <c r="A4700" s="3" t="s">
        <v>4925</v>
      </c>
      <c r="B4700" s="4" t="str">
        <f t="shared" si="186"/>
        <v>ATAB48480026</v>
      </c>
      <c r="D4700" s="3">
        <v>0.0</v>
      </c>
      <c r="G4700" s="4">
        <v>0.0</v>
      </c>
      <c r="I4700" s="4"/>
      <c r="J4700" s="4"/>
      <c r="K4700" s="4"/>
      <c r="L4700" s="4"/>
      <c r="O4700" s="6">
        <f t="shared" si="2"/>
        <v>0</v>
      </c>
      <c r="P4700" s="3" t="s">
        <v>4746</v>
      </c>
      <c r="Q4700" s="3" t="str">
        <f t="shared" si="3"/>
        <v>LC CANVAS</v>
      </c>
      <c r="R4700" s="3">
        <f t="shared" si="4"/>
        <v>0</v>
      </c>
      <c r="S4700" s="3" t="str">
        <f t="shared" si="5"/>
        <v/>
      </c>
      <c r="T4700" s="7">
        <f t="shared" si="6"/>
        <v>0</v>
      </c>
      <c r="U4700" s="8" t="str">
        <f t="array" ref="U4700">IF(W4700&lt;&gt;0,MAX(IFERROR(INDEX(A:S,MATCH(W4700,A:A,0),COLUMN(M$2)),0),IFERROR(INDEX(A:S,MATCH(AD4700,A:A,0),COLUMN(M$2)),0),IFERROR(INDEX(A:S,MATCH(AK4700,A:A,0),COLUMN(M$2)),0),IFERROR(INDEX(A:S,MATCH(AR4700,A:A,0),COLUMN(M$2)),0)),M4700)</f>
        <v/>
      </c>
      <c r="V4700" s="3" t="str">
        <f t="shared" si="7"/>
        <v/>
      </c>
    </row>
    <row r="4701" ht="15.75" customHeight="1">
      <c r="A4701" s="3" t="s">
        <v>4926</v>
      </c>
      <c r="B4701" s="4" t="str">
        <f t="shared" si="186"/>
        <v>ATAB08080027</v>
      </c>
      <c r="D4701" s="3">
        <v>0.0</v>
      </c>
      <c r="G4701" s="4">
        <v>0.0</v>
      </c>
      <c r="I4701" s="4"/>
      <c r="J4701" s="4"/>
      <c r="K4701" s="4"/>
      <c r="L4701" s="4"/>
      <c r="O4701" s="6">
        <f t="shared" si="2"/>
        <v>0</v>
      </c>
      <c r="P4701" s="3" t="s">
        <v>4746</v>
      </c>
      <c r="Q4701" s="3" t="str">
        <f t="shared" si="3"/>
        <v>LC CANVAS</v>
      </c>
      <c r="R4701" s="3">
        <f t="shared" si="4"/>
        <v>0</v>
      </c>
      <c r="S4701" s="3" t="str">
        <f t="shared" si="5"/>
        <v/>
      </c>
      <c r="T4701" s="7">
        <f t="shared" si="6"/>
        <v>0</v>
      </c>
      <c r="U4701" s="8" t="str">
        <f t="array" ref="U4701">IF(W4701&lt;&gt;0,MAX(IFERROR(INDEX(A:S,MATCH(W4701,A:A,0),COLUMN(M$2)),0),IFERROR(INDEX(A:S,MATCH(AD4701,A:A,0),COLUMN(M$2)),0),IFERROR(INDEX(A:S,MATCH(AK4701,A:A,0),COLUMN(M$2)),0),IFERROR(INDEX(A:S,MATCH(AR4701,A:A,0),COLUMN(M$2)),0)),M4701)</f>
        <v/>
      </c>
      <c r="V4701" s="3" t="str">
        <f t="shared" si="7"/>
        <v/>
      </c>
    </row>
    <row r="4702" ht="15.75" customHeight="1">
      <c r="A4702" s="3" t="s">
        <v>4927</v>
      </c>
      <c r="B4702" s="4" t="str">
        <f t="shared" si="186"/>
        <v>ATAB12120027</v>
      </c>
      <c r="D4702" s="3">
        <v>0.0</v>
      </c>
      <c r="G4702" s="4">
        <v>0.0</v>
      </c>
      <c r="I4702" s="4"/>
      <c r="J4702" s="4"/>
      <c r="K4702" s="4"/>
      <c r="L4702" s="4"/>
      <c r="O4702" s="6">
        <f t="shared" si="2"/>
        <v>0</v>
      </c>
      <c r="P4702" s="3" t="s">
        <v>4746</v>
      </c>
      <c r="Q4702" s="3" t="str">
        <f t="shared" si="3"/>
        <v>LC CANVAS</v>
      </c>
      <c r="R4702" s="3">
        <f t="shared" si="4"/>
        <v>0</v>
      </c>
      <c r="S4702" s="3" t="str">
        <f t="shared" si="5"/>
        <v/>
      </c>
      <c r="T4702" s="7">
        <f t="shared" si="6"/>
        <v>0</v>
      </c>
      <c r="U4702" s="8" t="str">
        <f t="array" ref="U4702">IF(W4702&lt;&gt;0,MAX(IFERROR(INDEX(A:S,MATCH(W4702,A:A,0),COLUMN(M$2)),0),IFERROR(INDEX(A:S,MATCH(AD4702,A:A,0),COLUMN(M$2)),0),IFERROR(INDEX(A:S,MATCH(AK4702,A:A,0),COLUMN(M$2)),0),IFERROR(INDEX(A:S,MATCH(AR4702,A:A,0),COLUMN(M$2)),0)),M4702)</f>
        <v/>
      </c>
      <c r="V4702" s="3" t="str">
        <f t="shared" si="7"/>
        <v/>
      </c>
    </row>
    <row r="4703" ht="15.75" customHeight="1">
      <c r="A4703" s="3" t="s">
        <v>4928</v>
      </c>
      <c r="B4703" s="4" t="str">
        <f t="shared" si="186"/>
        <v>ATAB16160027</v>
      </c>
      <c r="D4703" s="3">
        <v>0.0</v>
      </c>
      <c r="G4703" s="4">
        <v>0.0</v>
      </c>
      <c r="I4703" s="4"/>
      <c r="J4703" s="4"/>
      <c r="K4703" s="4"/>
      <c r="L4703" s="4"/>
      <c r="O4703" s="6">
        <f t="shared" si="2"/>
        <v>0</v>
      </c>
      <c r="P4703" s="3" t="s">
        <v>4746</v>
      </c>
      <c r="Q4703" s="3" t="str">
        <f t="shared" si="3"/>
        <v>LC CANVAS</v>
      </c>
      <c r="R4703" s="3">
        <f t="shared" si="4"/>
        <v>0</v>
      </c>
      <c r="S4703" s="3" t="str">
        <f t="shared" si="5"/>
        <v/>
      </c>
      <c r="T4703" s="7">
        <f t="shared" si="6"/>
        <v>0</v>
      </c>
      <c r="U4703" s="8" t="str">
        <f t="array" ref="U4703">IF(W4703&lt;&gt;0,MAX(IFERROR(INDEX(A:S,MATCH(W4703,A:A,0),COLUMN(M$2)),0),IFERROR(INDEX(A:S,MATCH(AD4703,A:A,0),COLUMN(M$2)),0),IFERROR(INDEX(A:S,MATCH(AK4703,A:A,0),COLUMN(M$2)),0),IFERROR(INDEX(A:S,MATCH(AR4703,A:A,0),COLUMN(M$2)),0)),M4703)</f>
        <v/>
      </c>
      <c r="V4703" s="3" t="str">
        <f t="shared" si="7"/>
        <v/>
      </c>
    </row>
    <row r="4704" ht="15.75" customHeight="1">
      <c r="A4704" s="3" t="s">
        <v>4929</v>
      </c>
      <c r="B4704" s="4" t="str">
        <f t="shared" si="186"/>
        <v>ATAB20200027</v>
      </c>
      <c r="D4704" s="3">
        <v>0.0</v>
      </c>
      <c r="G4704" s="4">
        <v>0.0</v>
      </c>
      <c r="I4704" s="4"/>
      <c r="J4704" s="4"/>
      <c r="K4704" s="4"/>
      <c r="L4704" s="4"/>
      <c r="O4704" s="6">
        <f t="shared" si="2"/>
        <v>0</v>
      </c>
      <c r="P4704" s="3" t="s">
        <v>4746</v>
      </c>
      <c r="Q4704" s="3" t="str">
        <f t="shared" si="3"/>
        <v>LC CANVAS</v>
      </c>
      <c r="R4704" s="3">
        <f t="shared" si="4"/>
        <v>0</v>
      </c>
      <c r="S4704" s="3" t="str">
        <f t="shared" si="5"/>
        <v/>
      </c>
      <c r="T4704" s="7">
        <f t="shared" si="6"/>
        <v>0</v>
      </c>
      <c r="U4704" s="8" t="str">
        <f t="array" ref="U4704">IF(W4704&lt;&gt;0,MAX(IFERROR(INDEX(A:S,MATCH(W4704,A:A,0),COLUMN(M$2)),0),IFERROR(INDEX(A:S,MATCH(AD4704,A:A,0),COLUMN(M$2)),0),IFERROR(INDEX(A:S,MATCH(AK4704,A:A,0),COLUMN(M$2)),0),IFERROR(INDEX(A:S,MATCH(AR4704,A:A,0),COLUMN(M$2)),0)),M4704)</f>
        <v/>
      </c>
      <c r="V4704" s="3" t="str">
        <f t="shared" si="7"/>
        <v/>
      </c>
    </row>
    <row r="4705" ht="15.75" customHeight="1">
      <c r="A4705" s="3" t="s">
        <v>4930</v>
      </c>
      <c r="B4705" s="4" t="str">
        <f t="shared" si="186"/>
        <v>ATAB24240027</v>
      </c>
      <c r="D4705" s="3">
        <v>0.0</v>
      </c>
      <c r="G4705" s="4">
        <v>0.0</v>
      </c>
      <c r="I4705" s="4"/>
      <c r="J4705" s="4"/>
      <c r="K4705" s="4"/>
      <c r="L4705" s="4"/>
      <c r="O4705" s="6">
        <f t="shared" si="2"/>
        <v>0</v>
      </c>
      <c r="P4705" s="3" t="s">
        <v>4746</v>
      </c>
      <c r="Q4705" s="3" t="str">
        <f t="shared" si="3"/>
        <v>LC CANVAS</v>
      </c>
      <c r="R4705" s="3">
        <f t="shared" si="4"/>
        <v>0</v>
      </c>
      <c r="S4705" s="3" t="str">
        <f t="shared" si="5"/>
        <v/>
      </c>
      <c r="T4705" s="7">
        <f t="shared" si="6"/>
        <v>0</v>
      </c>
      <c r="U4705" s="8" t="str">
        <f t="array" ref="U4705">IF(W4705&lt;&gt;0,MAX(IFERROR(INDEX(A:S,MATCH(W4705,A:A,0),COLUMN(M$2)),0),IFERROR(INDEX(A:S,MATCH(AD4705,A:A,0),COLUMN(M$2)),0),IFERROR(INDEX(A:S,MATCH(AK4705,A:A,0),COLUMN(M$2)),0),IFERROR(INDEX(A:S,MATCH(AR4705,A:A,0),COLUMN(M$2)),0)),M4705)</f>
        <v/>
      </c>
      <c r="V4705" s="3" t="str">
        <f t="shared" si="7"/>
        <v/>
      </c>
    </row>
    <row r="4706" ht="15.75" customHeight="1">
      <c r="A4706" s="3" t="s">
        <v>4931</v>
      </c>
      <c r="B4706" s="4" t="str">
        <f t="shared" si="186"/>
        <v>ATAB36360027</v>
      </c>
      <c r="D4706" s="3">
        <v>0.0</v>
      </c>
      <c r="G4706" s="4">
        <v>0.0</v>
      </c>
      <c r="I4706" s="4"/>
      <c r="J4706" s="4"/>
      <c r="K4706" s="4"/>
      <c r="L4706" s="4"/>
      <c r="O4706" s="6">
        <f t="shared" si="2"/>
        <v>0</v>
      </c>
      <c r="P4706" s="3" t="s">
        <v>4746</v>
      </c>
      <c r="Q4706" s="3" t="str">
        <f t="shared" si="3"/>
        <v>LC CANVAS</v>
      </c>
      <c r="R4706" s="3">
        <f t="shared" si="4"/>
        <v>0</v>
      </c>
      <c r="S4706" s="3" t="str">
        <f t="shared" si="5"/>
        <v/>
      </c>
      <c r="T4706" s="7">
        <f t="shared" si="6"/>
        <v>0</v>
      </c>
      <c r="U4706" s="8" t="str">
        <f t="array" ref="U4706">IF(W4706&lt;&gt;0,MAX(IFERROR(INDEX(A:S,MATCH(W4706,A:A,0),COLUMN(M$2)),0),IFERROR(INDEX(A:S,MATCH(AD4706,A:A,0),COLUMN(M$2)),0),IFERROR(INDEX(A:S,MATCH(AK4706,A:A,0),COLUMN(M$2)),0),IFERROR(INDEX(A:S,MATCH(AR4706,A:A,0),COLUMN(M$2)),0)),M4706)</f>
        <v/>
      </c>
      <c r="V4706" s="3" t="str">
        <f t="shared" si="7"/>
        <v/>
      </c>
    </row>
    <row r="4707" ht="15.75" customHeight="1">
      <c r="A4707" s="3" t="s">
        <v>4932</v>
      </c>
      <c r="B4707" s="4" t="str">
        <f t="shared" si="186"/>
        <v>ATAB48480027</v>
      </c>
      <c r="D4707" s="3">
        <v>0.0</v>
      </c>
      <c r="G4707" s="4">
        <v>0.0</v>
      </c>
      <c r="I4707" s="4"/>
      <c r="J4707" s="4"/>
      <c r="K4707" s="4"/>
      <c r="L4707" s="4"/>
      <c r="O4707" s="6">
        <f t="shared" si="2"/>
        <v>0</v>
      </c>
      <c r="P4707" s="3" t="s">
        <v>4746</v>
      </c>
      <c r="Q4707" s="3" t="str">
        <f t="shared" si="3"/>
        <v>LC CANVAS</v>
      </c>
      <c r="R4707" s="3">
        <f t="shared" si="4"/>
        <v>0</v>
      </c>
      <c r="S4707" s="3" t="str">
        <f t="shared" si="5"/>
        <v/>
      </c>
      <c r="T4707" s="7">
        <f t="shared" si="6"/>
        <v>0</v>
      </c>
      <c r="U4707" s="8" t="str">
        <f t="array" ref="U4707">IF(W4707&lt;&gt;0,MAX(IFERROR(INDEX(A:S,MATCH(W4707,A:A,0),COLUMN(M$2)),0),IFERROR(INDEX(A:S,MATCH(AD4707,A:A,0),COLUMN(M$2)),0),IFERROR(INDEX(A:S,MATCH(AK4707,A:A,0),COLUMN(M$2)),0),IFERROR(INDEX(A:S,MATCH(AR4707,A:A,0),COLUMN(M$2)),0)),M4707)</f>
        <v/>
      </c>
      <c r="V4707" s="3" t="str">
        <f t="shared" si="7"/>
        <v/>
      </c>
    </row>
    <row r="4708" ht="15.75" customHeight="1">
      <c r="A4708" s="3" t="s">
        <v>4933</v>
      </c>
      <c r="B4708" s="4" t="str">
        <f t="shared" si="186"/>
        <v>ATAB08080028</v>
      </c>
      <c r="D4708" s="3">
        <v>0.0</v>
      </c>
      <c r="G4708" s="4">
        <v>0.0</v>
      </c>
      <c r="I4708" s="4"/>
      <c r="J4708" s="4"/>
      <c r="K4708" s="4"/>
      <c r="L4708" s="4"/>
      <c r="O4708" s="6">
        <f t="shared" si="2"/>
        <v>0</v>
      </c>
      <c r="P4708" s="3" t="s">
        <v>4746</v>
      </c>
      <c r="Q4708" s="3" t="str">
        <f t="shared" si="3"/>
        <v>LC CANVAS</v>
      </c>
      <c r="R4708" s="3">
        <f t="shared" si="4"/>
        <v>0</v>
      </c>
      <c r="S4708" s="3" t="str">
        <f t="shared" si="5"/>
        <v/>
      </c>
      <c r="T4708" s="7">
        <f t="shared" si="6"/>
        <v>0</v>
      </c>
      <c r="U4708" s="8" t="str">
        <f t="array" ref="U4708">IF(W4708&lt;&gt;0,MAX(IFERROR(INDEX(A:S,MATCH(W4708,A:A,0),COLUMN(M$2)),0),IFERROR(INDEX(A:S,MATCH(AD4708,A:A,0),COLUMN(M$2)),0),IFERROR(INDEX(A:S,MATCH(AK4708,A:A,0),COLUMN(M$2)),0),IFERROR(INDEX(A:S,MATCH(AR4708,A:A,0),COLUMN(M$2)),0)),M4708)</f>
        <v/>
      </c>
      <c r="V4708" s="3" t="str">
        <f t="shared" si="7"/>
        <v/>
      </c>
    </row>
    <row r="4709" ht="15.75" customHeight="1">
      <c r="A4709" s="3" t="s">
        <v>4934</v>
      </c>
      <c r="B4709" s="4" t="str">
        <f t="shared" si="186"/>
        <v>ATAB12120028</v>
      </c>
      <c r="D4709" s="3">
        <v>0.0</v>
      </c>
      <c r="G4709" s="4">
        <v>0.0</v>
      </c>
      <c r="I4709" s="4"/>
      <c r="J4709" s="4"/>
      <c r="K4709" s="4"/>
      <c r="L4709" s="4"/>
      <c r="O4709" s="6">
        <f t="shared" si="2"/>
        <v>0</v>
      </c>
      <c r="P4709" s="3" t="s">
        <v>4746</v>
      </c>
      <c r="Q4709" s="3" t="str">
        <f t="shared" si="3"/>
        <v>LC CANVAS</v>
      </c>
      <c r="R4709" s="3">
        <f t="shared" si="4"/>
        <v>0</v>
      </c>
      <c r="S4709" s="3" t="str">
        <f t="shared" si="5"/>
        <v/>
      </c>
      <c r="T4709" s="7">
        <f t="shared" si="6"/>
        <v>0</v>
      </c>
      <c r="U4709" s="8" t="str">
        <f t="array" ref="U4709">IF(W4709&lt;&gt;0,MAX(IFERROR(INDEX(A:S,MATCH(W4709,A:A,0),COLUMN(M$2)),0),IFERROR(INDEX(A:S,MATCH(AD4709,A:A,0),COLUMN(M$2)),0),IFERROR(INDEX(A:S,MATCH(AK4709,A:A,0),COLUMN(M$2)),0),IFERROR(INDEX(A:S,MATCH(AR4709,A:A,0),COLUMN(M$2)),0)),M4709)</f>
        <v/>
      </c>
      <c r="V4709" s="3" t="str">
        <f t="shared" si="7"/>
        <v/>
      </c>
    </row>
    <row r="4710" ht="15.75" customHeight="1">
      <c r="A4710" s="3" t="s">
        <v>4935</v>
      </c>
      <c r="B4710" s="4" t="str">
        <f t="shared" si="186"/>
        <v>ATAB16160028</v>
      </c>
      <c r="D4710" s="3">
        <v>0.0</v>
      </c>
      <c r="G4710" s="4">
        <v>0.0</v>
      </c>
      <c r="I4710" s="4"/>
      <c r="J4710" s="4"/>
      <c r="K4710" s="4"/>
      <c r="L4710" s="4"/>
      <c r="O4710" s="6">
        <f t="shared" si="2"/>
        <v>0</v>
      </c>
      <c r="P4710" s="3" t="s">
        <v>4746</v>
      </c>
      <c r="Q4710" s="3" t="str">
        <f t="shared" si="3"/>
        <v>LC CANVAS</v>
      </c>
      <c r="R4710" s="3">
        <f t="shared" si="4"/>
        <v>0</v>
      </c>
      <c r="S4710" s="3" t="str">
        <f t="shared" si="5"/>
        <v/>
      </c>
      <c r="T4710" s="7">
        <f t="shared" si="6"/>
        <v>0</v>
      </c>
      <c r="U4710" s="8" t="str">
        <f t="array" ref="U4710">IF(W4710&lt;&gt;0,MAX(IFERROR(INDEX(A:S,MATCH(W4710,A:A,0),COLUMN(M$2)),0),IFERROR(INDEX(A:S,MATCH(AD4710,A:A,0),COLUMN(M$2)),0),IFERROR(INDEX(A:S,MATCH(AK4710,A:A,0),COLUMN(M$2)),0),IFERROR(INDEX(A:S,MATCH(AR4710,A:A,0),COLUMN(M$2)),0)),M4710)</f>
        <v/>
      </c>
      <c r="V4710" s="3" t="str">
        <f t="shared" si="7"/>
        <v/>
      </c>
    </row>
    <row r="4711" ht="15.75" customHeight="1">
      <c r="A4711" s="3" t="s">
        <v>4936</v>
      </c>
      <c r="B4711" s="4" t="str">
        <f t="shared" si="186"/>
        <v>ATAB20200028</v>
      </c>
      <c r="D4711" s="3">
        <v>0.0</v>
      </c>
      <c r="G4711" s="4">
        <v>0.0</v>
      </c>
      <c r="I4711" s="4"/>
      <c r="J4711" s="4"/>
      <c r="K4711" s="4"/>
      <c r="L4711" s="4"/>
      <c r="O4711" s="6">
        <f t="shared" si="2"/>
        <v>0</v>
      </c>
      <c r="P4711" s="3" t="s">
        <v>4746</v>
      </c>
      <c r="Q4711" s="3" t="str">
        <f t="shared" si="3"/>
        <v>LC CANVAS</v>
      </c>
      <c r="R4711" s="3">
        <f t="shared" si="4"/>
        <v>0</v>
      </c>
      <c r="S4711" s="3" t="str">
        <f t="shared" si="5"/>
        <v/>
      </c>
      <c r="T4711" s="7">
        <f t="shared" si="6"/>
        <v>0</v>
      </c>
      <c r="U4711" s="8" t="str">
        <f t="array" ref="U4711">IF(W4711&lt;&gt;0,MAX(IFERROR(INDEX(A:S,MATCH(W4711,A:A,0),COLUMN(M$2)),0),IFERROR(INDEX(A:S,MATCH(AD4711,A:A,0),COLUMN(M$2)),0),IFERROR(INDEX(A:S,MATCH(AK4711,A:A,0),COLUMN(M$2)),0),IFERROR(INDEX(A:S,MATCH(AR4711,A:A,0),COLUMN(M$2)),0)),M4711)</f>
        <v/>
      </c>
      <c r="V4711" s="3" t="str">
        <f t="shared" si="7"/>
        <v/>
      </c>
    </row>
    <row r="4712" ht="15.75" customHeight="1">
      <c r="A4712" s="3" t="s">
        <v>4937</v>
      </c>
      <c r="B4712" s="4" t="str">
        <f t="shared" si="186"/>
        <v>ATAB24240028</v>
      </c>
      <c r="D4712" s="3">
        <v>0.0</v>
      </c>
      <c r="G4712" s="4">
        <v>0.0</v>
      </c>
      <c r="I4712" s="4"/>
      <c r="J4712" s="4"/>
      <c r="K4712" s="4"/>
      <c r="L4712" s="4"/>
      <c r="O4712" s="6">
        <f t="shared" si="2"/>
        <v>0</v>
      </c>
      <c r="P4712" s="3" t="s">
        <v>4746</v>
      </c>
      <c r="Q4712" s="3" t="str">
        <f t="shared" si="3"/>
        <v>LC CANVAS</v>
      </c>
      <c r="R4712" s="3">
        <f t="shared" si="4"/>
        <v>0</v>
      </c>
      <c r="S4712" s="3" t="str">
        <f t="shared" si="5"/>
        <v/>
      </c>
      <c r="T4712" s="7">
        <f t="shared" si="6"/>
        <v>0</v>
      </c>
      <c r="U4712" s="8" t="str">
        <f t="array" ref="U4712">IF(W4712&lt;&gt;0,MAX(IFERROR(INDEX(A:S,MATCH(W4712,A:A,0),COLUMN(M$2)),0),IFERROR(INDEX(A:S,MATCH(AD4712,A:A,0),COLUMN(M$2)),0),IFERROR(INDEX(A:S,MATCH(AK4712,A:A,0),COLUMN(M$2)),0),IFERROR(INDEX(A:S,MATCH(AR4712,A:A,0),COLUMN(M$2)),0)),M4712)</f>
        <v/>
      </c>
      <c r="V4712" s="3" t="str">
        <f t="shared" si="7"/>
        <v/>
      </c>
    </row>
    <row r="4713" ht="15.75" customHeight="1">
      <c r="A4713" s="3" t="s">
        <v>4938</v>
      </c>
      <c r="B4713" s="4" t="str">
        <f t="shared" si="186"/>
        <v>ATAB36360028</v>
      </c>
      <c r="D4713" s="3">
        <v>0.0</v>
      </c>
      <c r="G4713" s="4">
        <v>0.0</v>
      </c>
      <c r="I4713" s="4"/>
      <c r="J4713" s="4"/>
      <c r="K4713" s="4"/>
      <c r="L4713" s="4"/>
      <c r="O4713" s="6">
        <f t="shared" si="2"/>
        <v>0</v>
      </c>
      <c r="P4713" s="3" t="s">
        <v>4746</v>
      </c>
      <c r="Q4713" s="3" t="str">
        <f t="shared" si="3"/>
        <v>LC CANVAS</v>
      </c>
      <c r="R4713" s="3">
        <f t="shared" si="4"/>
        <v>0</v>
      </c>
      <c r="S4713" s="3" t="str">
        <f t="shared" si="5"/>
        <v/>
      </c>
      <c r="T4713" s="7">
        <f t="shared" si="6"/>
        <v>0</v>
      </c>
      <c r="U4713" s="8" t="str">
        <f t="array" ref="U4713">IF(W4713&lt;&gt;0,MAX(IFERROR(INDEX(A:S,MATCH(W4713,A:A,0),COLUMN(M$2)),0),IFERROR(INDEX(A:S,MATCH(AD4713,A:A,0),COLUMN(M$2)),0),IFERROR(INDEX(A:S,MATCH(AK4713,A:A,0),COLUMN(M$2)),0),IFERROR(INDEX(A:S,MATCH(AR4713,A:A,0),COLUMN(M$2)),0)),M4713)</f>
        <v/>
      </c>
      <c r="V4713" s="3" t="str">
        <f t="shared" si="7"/>
        <v/>
      </c>
    </row>
    <row r="4714" ht="15.75" customHeight="1">
      <c r="A4714" s="3" t="s">
        <v>4939</v>
      </c>
      <c r="B4714" s="4" t="str">
        <f t="shared" si="186"/>
        <v>ATAB48480028</v>
      </c>
      <c r="D4714" s="3">
        <v>0.0</v>
      </c>
      <c r="G4714" s="4">
        <v>0.0</v>
      </c>
      <c r="I4714" s="4"/>
      <c r="J4714" s="4"/>
      <c r="K4714" s="4"/>
      <c r="L4714" s="4"/>
      <c r="O4714" s="6">
        <f t="shared" si="2"/>
        <v>0</v>
      </c>
      <c r="P4714" s="3" t="s">
        <v>4746</v>
      </c>
      <c r="Q4714" s="3" t="str">
        <f t="shared" si="3"/>
        <v>LC CANVAS</v>
      </c>
      <c r="R4714" s="3">
        <f t="shared" si="4"/>
        <v>0</v>
      </c>
      <c r="S4714" s="3" t="str">
        <f t="shared" si="5"/>
        <v/>
      </c>
      <c r="T4714" s="7">
        <f t="shared" si="6"/>
        <v>0</v>
      </c>
      <c r="U4714" s="8" t="str">
        <f t="array" ref="U4714">IF(W4714&lt;&gt;0,MAX(IFERROR(INDEX(A:S,MATCH(W4714,A:A,0),COLUMN(M$2)),0),IFERROR(INDEX(A:S,MATCH(AD4714,A:A,0),COLUMN(M$2)),0),IFERROR(INDEX(A:S,MATCH(AK4714,A:A,0),COLUMN(M$2)),0),IFERROR(INDEX(A:S,MATCH(AR4714,A:A,0),COLUMN(M$2)),0)),M4714)</f>
        <v/>
      </c>
      <c r="V4714" s="3" t="str">
        <f t="shared" si="7"/>
        <v/>
      </c>
    </row>
    <row r="4715" ht="15.75" customHeight="1">
      <c r="A4715" s="3" t="s">
        <v>4940</v>
      </c>
      <c r="B4715" s="4" t="str">
        <f t="shared" si="186"/>
        <v>ATAB08080029</v>
      </c>
      <c r="D4715" s="3">
        <v>0.0</v>
      </c>
      <c r="G4715" s="4">
        <v>0.0</v>
      </c>
      <c r="I4715" s="4"/>
      <c r="J4715" s="4"/>
      <c r="K4715" s="4"/>
      <c r="L4715" s="4"/>
      <c r="O4715" s="6">
        <f t="shared" si="2"/>
        <v>0</v>
      </c>
      <c r="P4715" s="3" t="s">
        <v>4746</v>
      </c>
      <c r="Q4715" s="3" t="str">
        <f t="shared" si="3"/>
        <v>LC CANVAS</v>
      </c>
      <c r="R4715" s="3">
        <f t="shared" si="4"/>
        <v>0</v>
      </c>
      <c r="S4715" s="3" t="str">
        <f t="shared" si="5"/>
        <v/>
      </c>
      <c r="T4715" s="7">
        <f t="shared" si="6"/>
        <v>0</v>
      </c>
      <c r="U4715" s="8" t="str">
        <f t="array" ref="U4715">IF(W4715&lt;&gt;0,MAX(IFERROR(INDEX(A:S,MATCH(W4715,A:A,0),COLUMN(M$2)),0),IFERROR(INDEX(A:S,MATCH(AD4715,A:A,0),COLUMN(M$2)),0),IFERROR(INDEX(A:S,MATCH(AK4715,A:A,0),COLUMN(M$2)),0),IFERROR(INDEX(A:S,MATCH(AR4715,A:A,0),COLUMN(M$2)),0)),M4715)</f>
        <v/>
      </c>
      <c r="V4715" s="3" t="str">
        <f t="shared" si="7"/>
        <v/>
      </c>
    </row>
    <row r="4716" ht="15.75" customHeight="1">
      <c r="A4716" s="3" t="s">
        <v>4941</v>
      </c>
      <c r="B4716" s="4" t="str">
        <f t="shared" si="186"/>
        <v>ATAB12120029</v>
      </c>
      <c r="D4716" s="3">
        <v>0.0</v>
      </c>
      <c r="G4716" s="4">
        <v>0.0</v>
      </c>
      <c r="I4716" s="4"/>
      <c r="J4716" s="4"/>
      <c r="K4716" s="4"/>
      <c r="L4716" s="4"/>
      <c r="O4716" s="6">
        <f t="shared" si="2"/>
        <v>0</v>
      </c>
      <c r="P4716" s="3" t="s">
        <v>4746</v>
      </c>
      <c r="Q4716" s="3" t="str">
        <f t="shared" si="3"/>
        <v>LC CANVAS</v>
      </c>
      <c r="R4716" s="3">
        <f t="shared" si="4"/>
        <v>0</v>
      </c>
      <c r="S4716" s="3" t="str">
        <f t="shared" si="5"/>
        <v/>
      </c>
      <c r="T4716" s="7">
        <f t="shared" si="6"/>
        <v>0</v>
      </c>
      <c r="U4716" s="8" t="str">
        <f t="array" ref="U4716">IF(W4716&lt;&gt;0,MAX(IFERROR(INDEX(A:S,MATCH(W4716,A:A,0),COLUMN(M$2)),0),IFERROR(INDEX(A:S,MATCH(AD4716,A:A,0),COLUMN(M$2)),0),IFERROR(INDEX(A:S,MATCH(AK4716,A:A,0),COLUMN(M$2)),0),IFERROR(INDEX(A:S,MATCH(AR4716,A:A,0),COLUMN(M$2)),0)),M4716)</f>
        <v/>
      </c>
      <c r="V4716" s="3" t="str">
        <f t="shared" si="7"/>
        <v/>
      </c>
    </row>
    <row r="4717" ht="15.75" customHeight="1">
      <c r="A4717" s="3" t="s">
        <v>4942</v>
      </c>
      <c r="B4717" s="4" t="str">
        <f t="shared" si="186"/>
        <v>ATAB16160029</v>
      </c>
      <c r="D4717" s="3">
        <v>0.0</v>
      </c>
      <c r="G4717" s="4">
        <v>0.0</v>
      </c>
      <c r="I4717" s="4"/>
      <c r="J4717" s="4"/>
      <c r="K4717" s="4"/>
      <c r="L4717" s="4"/>
      <c r="O4717" s="6">
        <f t="shared" si="2"/>
        <v>0</v>
      </c>
      <c r="P4717" s="3" t="s">
        <v>4746</v>
      </c>
      <c r="Q4717" s="3" t="str">
        <f t="shared" si="3"/>
        <v>LC CANVAS</v>
      </c>
      <c r="R4717" s="3">
        <f t="shared" si="4"/>
        <v>0</v>
      </c>
      <c r="S4717" s="3" t="str">
        <f t="shared" si="5"/>
        <v/>
      </c>
      <c r="T4717" s="7">
        <f t="shared" si="6"/>
        <v>0</v>
      </c>
      <c r="U4717" s="8" t="str">
        <f t="array" ref="U4717">IF(W4717&lt;&gt;0,MAX(IFERROR(INDEX(A:S,MATCH(W4717,A:A,0),COLUMN(M$2)),0),IFERROR(INDEX(A:S,MATCH(AD4717,A:A,0),COLUMN(M$2)),0),IFERROR(INDEX(A:S,MATCH(AK4717,A:A,0),COLUMN(M$2)),0),IFERROR(INDEX(A:S,MATCH(AR4717,A:A,0),COLUMN(M$2)),0)),M4717)</f>
        <v/>
      </c>
      <c r="V4717" s="3" t="str">
        <f t="shared" si="7"/>
        <v/>
      </c>
    </row>
    <row r="4718" ht="15.75" customHeight="1">
      <c r="A4718" s="3" t="s">
        <v>4943</v>
      </c>
      <c r="B4718" s="4" t="str">
        <f t="shared" si="186"/>
        <v>ATAB20200029</v>
      </c>
      <c r="D4718" s="3">
        <v>0.0</v>
      </c>
      <c r="G4718" s="4">
        <v>0.0</v>
      </c>
      <c r="I4718" s="4"/>
      <c r="J4718" s="4"/>
      <c r="K4718" s="4"/>
      <c r="L4718" s="4"/>
      <c r="O4718" s="6">
        <f t="shared" si="2"/>
        <v>0</v>
      </c>
      <c r="P4718" s="3" t="s">
        <v>4746</v>
      </c>
      <c r="Q4718" s="3" t="str">
        <f t="shared" si="3"/>
        <v>LC CANVAS</v>
      </c>
      <c r="R4718" s="3">
        <f t="shared" si="4"/>
        <v>0</v>
      </c>
      <c r="S4718" s="3" t="str">
        <f t="shared" si="5"/>
        <v/>
      </c>
      <c r="T4718" s="7">
        <f t="shared" si="6"/>
        <v>0</v>
      </c>
      <c r="U4718" s="8" t="str">
        <f t="array" ref="U4718">IF(W4718&lt;&gt;0,MAX(IFERROR(INDEX(A:S,MATCH(W4718,A:A,0),COLUMN(M$2)),0),IFERROR(INDEX(A:S,MATCH(AD4718,A:A,0),COLUMN(M$2)),0),IFERROR(INDEX(A:S,MATCH(AK4718,A:A,0),COLUMN(M$2)),0),IFERROR(INDEX(A:S,MATCH(AR4718,A:A,0),COLUMN(M$2)),0)),M4718)</f>
        <v/>
      </c>
      <c r="V4718" s="3" t="str">
        <f t="shared" si="7"/>
        <v/>
      </c>
    </row>
    <row r="4719" ht="15.75" customHeight="1">
      <c r="A4719" s="3" t="s">
        <v>4944</v>
      </c>
      <c r="B4719" s="4" t="str">
        <f t="shared" si="186"/>
        <v>ATAB24240029</v>
      </c>
      <c r="D4719" s="3">
        <v>0.0</v>
      </c>
      <c r="G4719" s="4">
        <v>0.0</v>
      </c>
      <c r="I4719" s="4"/>
      <c r="J4719" s="4"/>
      <c r="K4719" s="4"/>
      <c r="L4719" s="4"/>
      <c r="O4719" s="6">
        <f t="shared" si="2"/>
        <v>0</v>
      </c>
      <c r="P4719" s="3" t="s">
        <v>4746</v>
      </c>
      <c r="Q4719" s="3" t="str">
        <f t="shared" si="3"/>
        <v>LC CANVAS</v>
      </c>
      <c r="R4719" s="3">
        <f t="shared" si="4"/>
        <v>0</v>
      </c>
      <c r="S4719" s="3" t="str">
        <f t="shared" si="5"/>
        <v/>
      </c>
      <c r="T4719" s="7">
        <f t="shared" si="6"/>
        <v>0</v>
      </c>
      <c r="U4719" s="8" t="str">
        <f t="array" ref="U4719">IF(W4719&lt;&gt;0,MAX(IFERROR(INDEX(A:S,MATCH(W4719,A:A,0),COLUMN(M$2)),0),IFERROR(INDEX(A:S,MATCH(AD4719,A:A,0),COLUMN(M$2)),0),IFERROR(INDEX(A:S,MATCH(AK4719,A:A,0),COLUMN(M$2)),0),IFERROR(INDEX(A:S,MATCH(AR4719,A:A,0),COLUMN(M$2)),0)),M4719)</f>
        <v/>
      </c>
      <c r="V4719" s="3" t="str">
        <f t="shared" si="7"/>
        <v/>
      </c>
    </row>
    <row r="4720" ht="15.75" customHeight="1">
      <c r="A4720" s="3" t="s">
        <v>4945</v>
      </c>
      <c r="B4720" s="4" t="str">
        <f t="shared" si="186"/>
        <v>ATAB36360029</v>
      </c>
      <c r="D4720" s="3">
        <v>0.0</v>
      </c>
      <c r="G4720" s="4">
        <v>0.0</v>
      </c>
      <c r="I4720" s="4"/>
      <c r="J4720" s="4"/>
      <c r="K4720" s="4"/>
      <c r="L4720" s="4"/>
      <c r="O4720" s="6">
        <f t="shared" si="2"/>
        <v>0</v>
      </c>
      <c r="P4720" s="3" t="s">
        <v>4746</v>
      </c>
      <c r="Q4720" s="3" t="str">
        <f t="shared" si="3"/>
        <v>LC CANVAS</v>
      </c>
      <c r="R4720" s="3">
        <f t="shared" si="4"/>
        <v>0</v>
      </c>
      <c r="S4720" s="3" t="str">
        <f t="shared" si="5"/>
        <v/>
      </c>
      <c r="T4720" s="7">
        <f t="shared" si="6"/>
        <v>0</v>
      </c>
      <c r="U4720" s="8" t="str">
        <f t="array" ref="U4720">IF(W4720&lt;&gt;0,MAX(IFERROR(INDEX(A:S,MATCH(W4720,A:A,0),COLUMN(M$2)),0),IFERROR(INDEX(A:S,MATCH(AD4720,A:A,0),COLUMN(M$2)),0),IFERROR(INDEX(A:S,MATCH(AK4720,A:A,0),COLUMN(M$2)),0),IFERROR(INDEX(A:S,MATCH(AR4720,A:A,0),COLUMN(M$2)),0)),M4720)</f>
        <v/>
      </c>
      <c r="V4720" s="3" t="str">
        <f t="shared" si="7"/>
        <v/>
      </c>
    </row>
    <row r="4721" ht="15.75" customHeight="1">
      <c r="A4721" s="3" t="s">
        <v>4946</v>
      </c>
      <c r="B4721" s="4" t="str">
        <f t="shared" si="186"/>
        <v>ATAB48480029</v>
      </c>
      <c r="D4721" s="3">
        <v>0.0</v>
      </c>
      <c r="G4721" s="4">
        <v>0.0</v>
      </c>
      <c r="I4721" s="4"/>
      <c r="J4721" s="4"/>
      <c r="K4721" s="4"/>
      <c r="L4721" s="4"/>
      <c r="O4721" s="6">
        <f t="shared" si="2"/>
        <v>0</v>
      </c>
      <c r="P4721" s="3" t="s">
        <v>4746</v>
      </c>
      <c r="Q4721" s="3" t="str">
        <f t="shared" si="3"/>
        <v>LC CANVAS</v>
      </c>
      <c r="R4721" s="3">
        <f t="shared" si="4"/>
        <v>0</v>
      </c>
      <c r="S4721" s="3" t="str">
        <f t="shared" si="5"/>
        <v/>
      </c>
      <c r="T4721" s="7">
        <f t="shared" si="6"/>
        <v>0</v>
      </c>
      <c r="U4721" s="8" t="str">
        <f t="array" ref="U4721">IF(W4721&lt;&gt;0,MAX(IFERROR(INDEX(A:S,MATCH(W4721,A:A,0),COLUMN(M$2)),0),IFERROR(INDEX(A:S,MATCH(AD4721,A:A,0),COLUMN(M$2)),0),IFERROR(INDEX(A:S,MATCH(AK4721,A:A,0),COLUMN(M$2)),0),IFERROR(INDEX(A:S,MATCH(AR4721,A:A,0),COLUMN(M$2)),0)),M4721)</f>
        <v/>
      </c>
      <c r="V4721" s="3" t="str">
        <f t="shared" si="7"/>
        <v/>
      </c>
    </row>
    <row r="4722" ht="15.75" customHeight="1">
      <c r="A4722" s="3" t="s">
        <v>4947</v>
      </c>
      <c r="B4722" s="4" t="str">
        <f t="shared" si="186"/>
        <v>ATAB08080030</v>
      </c>
      <c r="D4722" s="3">
        <v>0.0</v>
      </c>
      <c r="G4722" s="4">
        <v>0.0</v>
      </c>
      <c r="I4722" s="4"/>
      <c r="J4722" s="4"/>
      <c r="K4722" s="4"/>
      <c r="L4722" s="4"/>
      <c r="O4722" s="6">
        <f t="shared" si="2"/>
        <v>0</v>
      </c>
      <c r="P4722" s="3" t="s">
        <v>4746</v>
      </c>
      <c r="Q4722" s="3" t="str">
        <f t="shared" si="3"/>
        <v>LC CANVAS</v>
      </c>
      <c r="R4722" s="3">
        <f t="shared" si="4"/>
        <v>0</v>
      </c>
      <c r="S4722" s="3" t="str">
        <f t="shared" si="5"/>
        <v/>
      </c>
      <c r="T4722" s="7">
        <f t="shared" si="6"/>
        <v>0</v>
      </c>
      <c r="U4722" s="8" t="str">
        <f t="array" ref="U4722">IF(W4722&lt;&gt;0,MAX(IFERROR(INDEX(A:S,MATCH(W4722,A:A,0),COLUMN(M$2)),0),IFERROR(INDEX(A:S,MATCH(AD4722,A:A,0),COLUMN(M$2)),0),IFERROR(INDEX(A:S,MATCH(AK4722,A:A,0),COLUMN(M$2)),0),IFERROR(INDEX(A:S,MATCH(AR4722,A:A,0),COLUMN(M$2)),0)),M4722)</f>
        <v/>
      </c>
      <c r="V4722" s="3" t="str">
        <f t="shared" si="7"/>
        <v/>
      </c>
    </row>
    <row r="4723" ht="15.75" customHeight="1">
      <c r="A4723" s="3" t="s">
        <v>4948</v>
      </c>
      <c r="B4723" s="4" t="str">
        <f t="shared" si="186"/>
        <v>ATAB12120030</v>
      </c>
      <c r="D4723" s="3">
        <v>0.0</v>
      </c>
      <c r="G4723" s="4">
        <v>0.0</v>
      </c>
      <c r="I4723" s="4"/>
      <c r="J4723" s="4"/>
      <c r="K4723" s="4"/>
      <c r="L4723" s="4"/>
      <c r="O4723" s="6">
        <f t="shared" si="2"/>
        <v>0</v>
      </c>
      <c r="P4723" s="3" t="s">
        <v>4746</v>
      </c>
      <c r="Q4723" s="3" t="str">
        <f t="shared" si="3"/>
        <v>LC CANVAS</v>
      </c>
      <c r="R4723" s="3">
        <f t="shared" si="4"/>
        <v>0</v>
      </c>
      <c r="S4723" s="3" t="str">
        <f t="shared" si="5"/>
        <v/>
      </c>
      <c r="T4723" s="7">
        <f t="shared" si="6"/>
        <v>0</v>
      </c>
      <c r="U4723" s="8" t="str">
        <f t="array" ref="U4723">IF(W4723&lt;&gt;0,MAX(IFERROR(INDEX(A:S,MATCH(W4723,A:A,0),COLUMN(M$2)),0),IFERROR(INDEX(A:S,MATCH(AD4723,A:A,0),COLUMN(M$2)),0),IFERROR(INDEX(A:S,MATCH(AK4723,A:A,0),COLUMN(M$2)),0),IFERROR(INDEX(A:S,MATCH(AR4723,A:A,0),COLUMN(M$2)),0)),M4723)</f>
        <v/>
      </c>
      <c r="V4723" s="3" t="str">
        <f t="shared" si="7"/>
        <v/>
      </c>
    </row>
    <row r="4724" ht="15.75" customHeight="1">
      <c r="A4724" s="3" t="s">
        <v>4949</v>
      </c>
      <c r="B4724" s="4" t="str">
        <f t="shared" si="186"/>
        <v>ATAB16160030</v>
      </c>
      <c r="D4724" s="3">
        <v>0.0</v>
      </c>
      <c r="G4724" s="4">
        <v>0.0</v>
      </c>
      <c r="I4724" s="4"/>
      <c r="J4724" s="4"/>
      <c r="K4724" s="4"/>
      <c r="L4724" s="4"/>
      <c r="O4724" s="6">
        <f t="shared" si="2"/>
        <v>0</v>
      </c>
      <c r="P4724" s="3" t="s">
        <v>4746</v>
      </c>
      <c r="Q4724" s="3" t="str">
        <f t="shared" si="3"/>
        <v>LC CANVAS</v>
      </c>
      <c r="R4724" s="3">
        <f t="shared" si="4"/>
        <v>0</v>
      </c>
      <c r="S4724" s="3" t="str">
        <f t="shared" si="5"/>
        <v/>
      </c>
      <c r="T4724" s="7">
        <f t="shared" si="6"/>
        <v>0</v>
      </c>
      <c r="U4724" s="8" t="str">
        <f t="array" ref="U4724">IF(W4724&lt;&gt;0,MAX(IFERROR(INDEX(A:S,MATCH(W4724,A:A,0),COLUMN(M$2)),0),IFERROR(INDEX(A:S,MATCH(AD4724,A:A,0),COLUMN(M$2)),0),IFERROR(INDEX(A:S,MATCH(AK4724,A:A,0),COLUMN(M$2)),0),IFERROR(INDEX(A:S,MATCH(AR4724,A:A,0),COLUMN(M$2)),0)),M4724)</f>
        <v/>
      </c>
      <c r="V4724" s="3" t="str">
        <f t="shared" si="7"/>
        <v/>
      </c>
    </row>
    <row r="4725" ht="15.75" customHeight="1">
      <c r="A4725" s="3" t="s">
        <v>4950</v>
      </c>
      <c r="B4725" s="4" t="str">
        <f t="shared" si="186"/>
        <v>ATAB20200030</v>
      </c>
      <c r="D4725" s="3">
        <v>0.0</v>
      </c>
      <c r="G4725" s="4">
        <v>0.0</v>
      </c>
      <c r="I4725" s="4"/>
      <c r="J4725" s="4"/>
      <c r="K4725" s="4"/>
      <c r="L4725" s="4"/>
      <c r="O4725" s="6">
        <f t="shared" si="2"/>
        <v>0</v>
      </c>
      <c r="P4725" s="3" t="s">
        <v>4746</v>
      </c>
      <c r="Q4725" s="3" t="str">
        <f t="shared" si="3"/>
        <v>LC CANVAS</v>
      </c>
      <c r="R4725" s="3">
        <f t="shared" si="4"/>
        <v>0</v>
      </c>
      <c r="S4725" s="3" t="str">
        <f t="shared" si="5"/>
        <v/>
      </c>
      <c r="T4725" s="7">
        <f t="shared" si="6"/>
        <v>0</v>
      </c>
      <c r="U4725" s="8" t="str">
        <f t="array" ref="U4725">IF(W4725&lt;&gt;0,MAX(IFERROR(INDEX(A:S,MATCH(W4725,A:A,0),COLUMN(M$2)),0),IFERROR(INDEX(A:S,MATCH(AD4725,A:A,0),COLUMN(M$2)),0),IFERROR(INDEX(A:S,MATCH(AK4725,A:A,0),COLUMN(M$2)),0),IFERROR(INDEX(A:S,MATCH(AR4725,A:A,0),COLUMN(M$2)),0)),M4725)</f>
        <v/>
      </c>
      <c r="V4725" s="3" t="str">
        <f t="shared" si="7"/>
        <v/>
      </c>
    </row>
    <row r="4726" ht="15.75" customHeight="1">
      <c r="A4726" s="3" t="s">
        <v>4951</v>
      </c>
      <c r="B4726" s="4" t="str">
        <f t="shared" si="186"/>
        <v>ATAB24240030</v>
      </c>
      <c r="D4726" s="3">
        <v>0.0</v>
      </c>
      <c r="G4726" s="4">
        <v>0.0</v>
      </c>
      <c r="I4726" s="4"/>
      <c r="J4726" s="4"/>
      <c r="K4726" s="4"/>
      <c r="L4726" s="4"/>
      <c r="O4726" s="6">
        <f t="shared" si="2"/>
        <v>0</v>
      </c>
      <c r="P4726" s="3" t="s">
        <v>4746</v>
      </c>
      <c r="Q4726" s="3" t="str">
        <f t="shared" si="3"/>
        <v>LC CANVAS</v>
      </c>
      <c r="R4726" s="3">
        <f t="shared" si="4"/>
        <v>0</v>
      </c>
      <c r="S4726" s="3" t="str">
        <f t="shared" si="5"/>
        <v/>
      </c>
      <c r="T4726" s="7">
        <f t="shared" si="6"/>
        <v>0</v>
      </c>
      <c r="U4726" s="8" t="str">
        <f t="array" ref="U4726">IF(W4726&lt;&gt;0,MAX(IFERROR(INDEX(A:S,MATCH(W4726,A:A,0),COLUMN(M$2)),0),IFERROR(INDEX(A:S,MATCH(AD4726,A:A,0),COLUMN(M$2)),0),IFERROR(INDEX(A:S,MATCH(AK4726,A:A,0),COLUMN(M$2)),0),IFERROR(INDEX(A:S,MATCH(AR4726,A:A,0),COLUMN(M$2)),0)),M4726)</f>
        <v/>
      </c>
      <c r="V4726" s="3" t="str">
        <f t="shared" si="7"/>
        <v/>
      </c>
    </row>
    <row r="4727" ht="15.75" customHeight="1">
      <c r="A4727" s="3" t="s">
        <v>4952</v>
      </c>
      <c r="B4727" s="4" t="str">
        <f t="shared" si="186"/>
        <v>ATAB36360030</v>
      </c>
      <c r="D4727" s="3">
        <v>0.0</v>
      </c>
      <c r="G4727" s="4">
        <v>0.0</v>
      </c>
      <c r="I4727" s="4"/>
      <c r="J4727" s="4"/>
      <c r="K4727" s="4"/>
      <c r="L4727" s="4"/>
      <c r="O4727" s="6">
        <f t="shared" si="2"/>
        <v>0</v>
      </c>
      <c r="P4727" s="3" t="s">
        <v>4746</v>
      </c>
      <c r="Q4727" s="3" t="str">
        <f t="shared" si="3"/>
        <v>LC CANVAS</v>
      </c>
      <c r="R4727" s="3">
        <f t="shared" si="4"/>
        <v>0</v>
      </c>
      <c r="S4727" s="3" t="str">
        <f t="shared" si="5"/>
        <v/>
      </c>
      <c r="T4727" s="7">
        <f t="shared" si="6"/>
        <v>0</v>
      </c>
      <c r="U4727" s="8" t="str">
        <f t="array" ref="U4727">IF(W4727&lt;&gt;0,MAX(IFERROR(INDEX(A:S,MATCH(W4727,A:A,0),COLUMN(M$2)),0),IFERROR(INDEX(A:S,MATCH(AD4727,A:A,0),COLUMN(M$2)),0),IFERROR(INDEX(A:S,MATCH(AK4727,A:A,0),COLUMN(M$2)),0),IFERROR(INDEX(A:S,MATCH(AR4727,A:A,0),COLUMN(M$2)),0)),M4727)</f>
        <v/>
      </c>
      <c r="V4727" s="3" t="str">
        <f t="shared" si="7"/>
        <v/>
      </c>
    </row>
    <row r="4728" ht="15.75" customHeight="1">
      <c r="A4728" s="3" t="s">
        <v>4953</v>
      </c>
      <c r="B4728" s="4" t="str">
        <f t="shared" si="186"/>
        <v>ATAB48480030</v>
      </c>
      <c r="D4728" s="3">
        <v>0.0</v>
      </c>
      <c r="G4728" s="4">
        <v>0.0</v>
      </c>
      <c r="I4728" s="4"/>
      <c r="J4728" s="4"/>
      <c r="K4728" s="4"/>
      <c r="L4728" s="4"/>
      <c r="O4728" s="6">
        <f t="shared" si="2"/>
        <v>0</v>
      </c>
      <c r="P4728" s="3" t="s">
        <v>4746</v>
      </c>
      <c r="Q4728" s="3" t="str">
        <f t="shared" si="3"/>
        <v>LC CANVAS</v>
      </c>
      <c r="R4728" s="3">
        <f t="shared" si="4"/>
        <v>0</v>
      </c>
      <c r="S4728" s="3" t="str">
        <f t="shared" si="5"/>
        <v/>
      </c>
      <c r="T4728" s="7">
        <f t="shared" si="6"/>
        <v>0</v>
      </c>
      <c r="U4728" s="8" t="str">
        <f t="array" ref="U4728">IF(W4728&lt;&gt;0,MAX(IFERROR(INDEX(A:S,MATCH(W4728,A:A,0),COLUMN(M$2)),0),IFERROR(INDEX(A:S,MATCH(AD4728,A:A,0),COLUMN(M$2)),0),IFERROR(INDEX(A:S,MATCH(AK4728,A:A,0),COLUMN(M$2)),0),IFERROR(INDEX(A:S,MATCH(AR4728,A:A,0),COLUMN(M$2)),0)),M4728)</f>
        <v/>
      </c>
      <c r="V4728" s="3" t="str">
        <f t="shared" si="7"/>
        <v/>
      </c>
    </row>
    <row r="4729" ht="15.75" customHeight="1">
      <c r="A4729" s="3" t="s">
        <v>4954</v>
      </c>
      <c r="B4729" s="4" t="str">
        <f t="shared" si="186"/>
        <v>ATAB08080031</v>
      </c>
      <c r="D4729" s="3">
        <v>0.0</v>
      </c>
      <c r="G4729" s="4">
        <v>0.0</v>
      </c>
      <c r="I4729" s="4"/>
      <c r="J4729" s="4"/>
      <c r="K4729" s="4"/>
      <c r="L4729" s="4"/>
      <c r="O4729" s="6">
        <f t="shared" si="2"/>
        <v>0</v>
      </c>
      <c r="P4729" s="3" t="s">
        <v>4746</v>
      </c>
      <c r="Q4729" s="3" t="str">
        <f t="shared" si="3"/>
        <v>LC CANVAS</v>
      </c>
      <c r="R4729" s="3">
        <f t="shared" si="4"/>
        <v>0</v>
      </c>
      <c r="S4729" s="3" t="str">
        <f t="shared" si="5"/>
        <v/>
      </c>
      <c r="T4729" s="7">
        <f t="shared" si="6"/>
        <v>0</v>
      </c>
      <c r="U4729" s="8" t="str">
        <f t="array" ref="U4729">IF(W4729&lt;&gt;0,MAX(IFERROR(INDEX(A:S,MATCH(W4729,A:A,0),COLUMN(M$2)),0),IFERROR(INDEX(A:S,MATCH(AD4729,A:A,0),COLUMN(M$2)),0),IFERROR(INDEX(A:S,MATCH(AK4729,A:A,0),COLUMN(M$2)),0),IFERROR(INDEX(A:S,MATCH(AR4729,A:A,0),COLUMN(M$2)),0)),M4729)</f>
        <v/>
      </c>
      <c r="V4729" s="3" t="str">
        <f t="shared" si="7"/>
        <v/>
      </c>
    </row>
    <row r="4730" ht="15.75" customHeight="1">
      <c r="A4730" s="3" t="s">
        <v>4955</v>
      </c>
      <c r="B4730" s="4" t="str">
        <f t="shared" si="186"/>
        <v>ATAB12120031</v>
      </c>
      <c r="D4730" s="3">
        <v>0.0</v>
      </c>
      <c r="G4730" s="4">
        <v>0.0</v>
      </c>
      <c r="I4730" s="4"/>
      <c r="J4730" s="4"/>
      <c r="K4730" s="4"/>
      <c r="L4730" s="4"/>
      <c r="O4730" s="6">
        <f t="shared" si="2"/>
        <v>0</v>
      </c>
      <c r="P4730" s="3" t="s">
        <v>4746</v>
      </c>
      <c r="Q4730" s="3" t="str">
        <f t="shared" si="3"/>
        <v>LC CANVAS</v>
      </c>
      <c r="R4730" s="3">
        <f t="shared" si="4"/>
        <v>0</v>
      </c>
      <c r="S4730" s="3" t="str">
        <f t="shared" si="5"/>
        <v/>
      </c>
      <c r="T4730" s="7">
        <f t="shared" si="6"/>
        <v>0</v>
      </c>
      <c r="U4730" s="8" t="str">
        <f t="array" ref="U4730">IF(W4730&lt;&gt;0,MAX(IFERROR(INDEX(A:S,MATCH(W4730,A:A,0),COLUMN(M$2)),0),IFERROR(INDEX(A:S,MATCH(AD4730,A:A,0),COLUMN(M$2)),0),IFERROR(INDEX(A:S,MATCH(AK4730,A:A,0),COLUMN(M$2)),0),IFERROR(INDEX(A:S,MATCH(AR4730,A:A,0),COLUMN(M$2)),0)),M4730)</f>
        <v/>
      </c>
      <c r="V4730" s="3" t="str">
        <f t="shared" si="7"/>
        <v/>
      </c>
    </row>
    <row r="4731" ht="15.75" customHeight="1">
      <c r="A4731" s="3" t="s">
        <v>4956</v>
      </c>
      <c r="B4731" s="4" t="str">
        <f t="shared" si="186"/>
        <v>ATAB16160031</v>
      </c>
      <c r="D4731" s="3">
        <v>0.0</v>
      </c>
      <c r="G4731" s="4">
        <v>0.0</v>
      </c>
      <c r="I4731" s="4"/>
      <c r="J4731" s="4"/>
      <c r="K4731" s="4"/>
      <c r="L4731" s="4"/>
      <c r="O4731" s="6">
        <f t="shared" si="2"/>
        <v>0</v>
      </c>
      <c r="P4731" s="3" t="s">
        <v>4746</v>
      </c>
      <c r="Q4731" s="3" t="str">
        <f t="shared" si="3"/>
        <v>LC CANVAS</v>
      </c>
      <c r="R4731" s="3">
        <f t="shared" si="4"/>
        <v>0</v>
      </c>
      <c r="S4731" s="3" t="str">
        <f t="shared" si="5"/>
        <v/>
      </c>
      <c r="T4731" s="7">
        <f t="shared" si="6"/>
        <v>0</v>
      </c>
      <c r="U4731" s="8" t="str">
        <f t="array" ref="U4731">IF(W4731&lt;&gt;0,MAX(IFERROR(INDEX(A:S,MATCH(W4731,A:A,0),COLUMN(M$2)),0),IFERROR(INDEX(A:S,MATCH(AD4731,A:A,0),COLUMN(M$2)),0),IFERROR(INDEX(A:S,MATCH(AK4731,A:A,0),COLUMN(M$2)),0),IFERROR(INDEX(A:S,MATCH(AR4731,A:A,0),COLUMN(M$2)),0)),M4731)</f>
        <v/>
      </c>
      <c r="V4731" s="3" t="str">
        <f t="shared" si="7"/>
        <v/>
      </c>
    </row>
    <row r="4732" ht="15.75" customHeight="1">
      <c r="A4732" s="3" t="s">
        <v>4957</v>
      </c>
      <c r="B4732" s="4" t="str">
        <f t="shared" si="186"/>
        <v>ATAB20200031</v>
      </c>
      <c r="D4732" s="3">
        <v>0.0</v>
      </c>
      <c r="G4732" s="4">
        <v>0.0</v>
      </c>
      <c r="I4732" s="4"/>
      <c r="J4732" s="4"/>
      <c r="K4732" s="4"/>
      <c r="L4732" s="4"/>
      <c r="O4732" s="6">
        <f t="shared" si="2"/>
        <v>0</v>
      </c>
      <c r="P4732" s="3" t="s">
        <v>4746</v>
      </c>
      <c r="Q4732" s="3" t="str">
        <f t="shared" si="3"/>
        <v>LC CANVAS</v>
      </c>
      <c r="R4732" s="3">
        <f t="shared" si="4"/>
        <v>0</v>
      </c>
      <c r="S4732" s="3" t="str">
        <f t="shared" si="5"/>
        <v/>
      </c>
      <c r="T4732" s="7">
        <f t="shared" si="6"/>
        <v>0</v>
      </c>
      <c r="U4732" s="8" t="str">
        <f t="array" ref="U4732">IF(W4732&lt;&gt;0,MAX(IFERROR(INDEX(A:S,MATCH(W4732,A:A,0),COLUMN(M$2)),0),IFERROR(INDEX(A:S,MATCH(AD4732,A:A,0),COLUMN(M$2)),0),IFERROR(INDEX(A:S,MATCH(AK4732,A:A,0),COLUMN(M$2)),0),IFERROR(INDEX(A:S,MATCH(AR4732,A:A,0),COLUMN(M$2)),0)),M4732)</f>
        <v/>
      </c>
      <c r="V4732" s="3" t="str">
        <f t="shared" si="7"/>
        <v/>
      </c>
    </row>
    <row r="4733" ht="15.75" customHeight="1">
      <c r="A4733" s="3" t="s">
        <v>4958</v>
      </c>
      <c r="B4733" s="4" t="str">
        <f t="shared" si="186"/>
        <v>ATAB24240031</v>
      </c>
      <c r="D4733" s="3">
        <v>0.0</v>
      </c>
      <c r="G4733" s="4">
        <v>0.0</v>
      </c>
      <c r="I4733" s="4"/>
      <c r="J4733" s="4"/>
      <c r="K4733" s="4"/>
      <c r="L4733" s="4"/>
      <c r="O4733" s="6">
        <f t="shared" si="2"/>
        <v>0</v>
      </c>
      <c r="P4733" s="3" t="s">
        <v>4746</v>
      </c>
      <c r="Q4733" s="3" t="str">
        <f t="shared" si="3"/>
        <v>LC CANVAS</v>
      </c>
      <c r="R4733" s="3">
        <f t="shared" si="4"/>
        <v>0</v>
      </c>
      <c r="S4733" s="3" t="str">
        <f t="shared" si="5"/>
        <v/>
      </c>
      <c r="T4733" s="7">
        <f t="shared" si="6"/>
        <v>0</v>
      </c>
      <c r="U4733" s="8" t="str">
        <f t="array" ref="U4733">IF(W4733&lt;&gt;0,MAX(IFERROR(INDEX(A:S,MATCH(W4733,A:A,0),COLUMN(M$2)),0),IFERROR(INDEX(A:S,MATCH(AD4733,A:A,0),COLUMN(M$2)),0),IFERROR(INDEX(A:S,MATCH(AK4733,A:A,0),COLUMN(M$2)),0),IFERROR(INDEX(A:S,MATCH(AR4733,A:A,0),COLUMN(M$2)),0)),M4733)</f>
        <v/>
      </c>
      <c r="V4733" s="3" t="str">
        <f t="shared" si="7"/>
        <v/>
      </c>
    </row>
    <row r="4734" ht="15.75" customHeight="1">
      <c r="A4734" s="3" t="s">
        <v>4959</v>
      </c>
      <c r="B4734" s="4" t="str">
        <f t="shared" si="186"/>
        <v>ATAB36360031</v>
      </c>
      <c r="D4734" s="3">
        <v>0.0</v>
      </c>
      <c r="G4734" s="4">
        <v>0.0</v>
      </c>
      <c r="I4734" s="4"/>
      <c r="J4734" s="4"/>
      <c r="K4734" s="4"/>
      <c r="L4734" s="4"/>
      <c r="O4734" s="6">
        <f t="shared" si="2"/>
        <v>0</v>
      </c>
      <c r="P4734" s="3" t="s">
        <v>4746</v>
      </c>
      <c r="Q4734" s="3" t="str">
        <f t="shared" si="3"/>
        <v>LC CANVAS</v>
      </c>
      <c r="R4734" s="3">
        <f t="shared" si="4"/>
        <v>0</v>
      </c>
      <c r="S4734" s="3" t="str">
        <f t="shared" si="5"/>
        <v/>
      </c>
      <c r="T4734" s="7">
        <f t="shared" si="6"/>
        <v>0</v>
      </c>
      <c r="U4734" s="8" t="str">
        <f t="array" ref="U4734">IF(W4734&lt;&gt;0,MAX(IFERROR(INDEX(A:S,MATCH(W4734,A:A,0),COLUMN(M$2)),0),IFERROR(INDEX(A:S,MATCH(AD4734,A:A,0),COLUMN(M$2)),0),IFERROR(INDEX(A:S,MATCH(AK4734,A:A,0),COLUMN(M$2)),0),IFERROR(INDEX(A:S,MATCH(AR4734,A:A,0),COLUMN(M$2)),0)),M4734)</f>
        <v/>
      </c>
      <c r="V4734" s="3" t="str">
        <f t="shared" si="7"/>
        <v/>
      </c>
    </row>
    <row r="4735" ht="15.75" customHeight="1">
      <c r="A4735" s="3" t="s">
        <v>4960</v>
      </c>
      <c r="B4735" s="4" t="str">
        <f t="shared" si="186"/>
        <v>ATAB48480031</v>
      </c>
      <c r="D4735" s="3">
        <v>0.0</v>
      </c>
      <c r="G4735" s="4">
        <v>0.0</v>
      </c>
      <c r="I4735" s="4"/>
      <c r="J4735" s="4"/>
      <c r="K4735" s="4"/>
      <c r="L4735" s="4"/>
      <c r="O4735" s="6">
        <f t="shared" si="2"/>
        <v>0</v>
      </c>
      <c r="P4735" s="3" t="s">
        <v>4746</v>
      </c>
      <c r="Q4735" s="3" t="str">
        <f t="shared" si="3"/>
        <v>LC CANVAS</v>
      </c>
      <c r="R4735" s="3">
        <f t="shared" si="4"/>
        <v>0</v>
      </c>
      <c r="S4735" s="3" t="str">
        <f t="shared" si="5"/>
        <v/>
      </c>
      <c r="T4735" s="7">
        <f t="shared" si="6"/>
        <v>0</v>
      </c>
      <c r="U4735" s="8" t="str">
        <f t="array" ref="U4735">IF(W4735&lt;&gt;0,MAX(IFERROR(INDEX(A:S,MATCH(W4735,A:A,0),COLUMN(M$2)),0),IFERROR(INDEX(A:S,MATCH(AD4735,A:A,0),COLUMN(M$2)),0),IFERROR(INDEX(A:S,MATCH(AK4735,A:A,0),COLUMN(M$2)),0),IFERROR(INDEX(A:S,MATCH(AR4735,A:A,0),COLUMN(M$2)),0)),M4735)</f>
        <v/>
      </c>
      <c r="V4735" s="3" t="str">
        <f t="shared" si="7"/>
        <v/>
      </c>
    </row>
    <row r="4736" ht="15.75" customHeight="1">
      <c r="A4736" s="3" t="s">
        <v>4961</v>
      </c>
      <c r="B4736" s="4" t="str">
        <f t="shared" si="186"/>
        <v>ATAB08080032</v>
      </c>
      <c r="D4736" s="3">
        <v>0.0</v>
      </c>
      <c r="G4736" s="4">
        <v>0.0</v>
      </c>
      <c r="I4736" s="4"/>
      <c r="J4736" s="4"/>
      <c r="K4736" s="4"/>
      <c r="L4736" s="4"/>
      <c r="O4736" s="6">
        <f t="shared" si="2"/>
        <v>0</v>
      </c>
      <c r="P4736" s="3" t="s">
        <v>4746</v>
      </c>
      <c r="Q4736" s="3" t="str">
        <f t="shared" si="3"/>
        <v>LC CANVAS</v>
      </c>
      <c r="R4736" s="3">
        <f t="shared" si="4"/>
        <v>0</v>
      </c>
      <c r="S4736" s="3" t="str">
        <f t="shared" si="5"/>
        <v/>
      </c>
      <c r="T4736" s="7">
        <f t="shared" si="6"/>
        <v>0</v>
      </c>
      <c r="U4736" s="8" t="str">
        <f t="array" ref="U4736">IF(W4736&lt;&gt;0,MAX(IFERROR(INDEX(A:S,MATCH(W4736,A:A,0),COLUMN(M$2)),0),IFERROR(INDEX(A:S,MATCH(AD4736,A:A,0),COLUMN(M$2)),0),IFERROR(INDEX(A:S,MATCH(AK4736,A:A,0),COLUMN(M$2)),0),IFERROR(INDEX(A:S,MATCH(AR4736,A:A,0),COLUMN(M$2)),0)),M4736)</f>
        <v/>
      </c>
      <c r="V4736" s="3" t="str">
        <f t="shared" si="7"/>
        <v/>
      </c>
    </row>
    <row r="4737" ht="15.75" customHeight="1">
      <c r="A4737" s="3" t="s">
        <v>4962</v>
      </c>
      <c r="B4737" s="4" t="str">
        <f t="shared" si="186"/>
        <v>ATAB12120032</v>
      </c>
      <c r="D4737" s="3">
        <v>0.0</v>
      </c>
      <c r="G4737" s="4">
        <v>0.0</v>
      </c>
      <c r="I4737" s="4"/>
      <c r="J4737" s="4"/>
      <c r="K4737" s="4"/>
      <c r="L4737" s="4"/>
      <c r="O4737" s="6">
        <f t="shared" si="2"/>
        <v>0</v>
      </c>
      <c r="P4737" s="3" t="s">
        <v>4746</v>
      </c>
      <c r="Q4737" s="3" t="str">
        <f t="shared" si="3"/>
        <v>LC CANVAS</v>
      </c>
      <c r="R4737" s="3">
        <f t="shared" si="4"/>
        <v>0</v>
      </c>
      <c r="S4737" s="3" t="str">
        <f t="shared" si="5"/>
        <v/>
      </c>
      <c r="T4737" s="7">
        <f t="shared" si="6"/>
        <v>0</v>
      </c>
      <c r="U4737" s="8" t="str">
        <f t="array" ref="U4737">IF(W4737&lt;&gt;0,MAX(IFERROR(INDEX(A:S,MATCH(W4737,A:A,0),COLUMN(M$2)),0),IFERROR(INDEX(A:S,MATCH(AD4737,A:A,0),COLUMN(M$2)),0),IFERROR(INDEX(A:S,MATCH(AK4737,A:A,0),COLUMN(M$2)),0),IFERROR(INDEX(A:S,MATCH(AR4737,A:A,0),COLUMN(M$2)),0)),M4737)</f>
        <v/>
      </c>
      <c r="V4737" s="3" t="str">
        <f t="shared" si="7"/>
        <v/>
      </c>
    </row>
    <row r="4738" ht="15.75" customHeight="1">
      <c r="A4738" s="3" t="s">
        <v>4963</v>
      </c>
      <c r="B4738" s="4" t="str">
        <f t="shared" si="186"/>
        <v>ATAB16160032</v>
      </c>
      <c r="D4738" s="3">
        <v>0.0</v>
      </c>
      <c r="G4738" s="4">
        <v>0.0</v>
      </c>
      <c r="I4738" s="4"/>
      <c r="J4738" s="4"/>
      <c r="K4738" s="4"/>
      <c r="L4738" s="4"/>
      <c r="O4738" s="6">
        <f t="shared" si="2"/>
        <v>0</v>
      </c>
      <c r="P4738" s="3" t="s">
        <v>4746</v>
      </c>
      <c r="Q4738" s="3" t="str">
        <f t="shared" si="3"/>
        <v>LC CANVAS</v>
      </c>
      <c r="R4738" s="3">
        <f t="shared" si="4"/>
        <v>0</v>
      </c>
      <c r="S4738" s="3" t="str">
        <f t="shared" si="5"/>
        <v/>
      </c>
      <c r="T4738" s="7">
        <f t="shared" si="6"/>
        <v>0</v>
      </c>
      <c r="U4738" s="8" t="str">
        <f t="array" ref="U4738">IF(W4738&lt;&gt;0,MAX(IFERROR(INDEX(A:S,MATCH(W4738,A:A,0),COLUMN(M$2)),0),IFERROR(INDEX(A:S,MATCH(AD4738,A:A,0),COLUMN(M$2)),0),IFERROR(INDEX(A:S,MATCH(AK4738,A:A,0),COLUMN(M$2)),0),IFERROR(INDEX(A:S,MATCH(AR4738,A:A,0),COLUMN(M$2)),0)),M4738)</f>
        <v/>
      </c>
      <c r="V4738" s="3" t="str">
        <f t="shared" si="7"/>
        <v/>
      </c>
    </row>
    <row r="4739" ht="15.75" customHeight="1">
      <c r="A4739" s="3" t="s">
        <v>4964</v>
      </c>
      <c r="B4739" s="4" t="str">
        <f t="shared" si="186"/>
        <v>ATAB20200032</v>
      </c>
      <c r="D4739" s="3">
        <v>0.0</v>
      </c>
      <c r="G4739" s="4">
        <v>0.0</v>
      </c>
      <c r="I4739" s="4"/>
      <c r="J4739" s="4"/>
      <c r="K4739" s="4"/>
      <c r="L4739" s="4"/>
      <c r="O4739" s="6">
        <f t="shared" si="2"/>
        <v>0</v>
      </c>
      <c r="P4739" s="3" t="s">
        <v>4746</v>
      </c>
      <c r="Q4739" s="3" t="str">
        <f t="shared" si="3"/>
        <v>LC CANVAS</v>
      </c>
      <c r="R4739" s="3">
        <f t="shared" si="4"/>
        <v>0</v>
      </c>
      <c r="S4739" s="3" t="str">
        <f t="shared" si="5"/>
        <v/>
      </c>
      <c r="T4739" s="7">
        <f t="shared" si="6"/>
        <v>0</v>
      </c>
      <c r="U4739" s="8" t="str">
        <f t="array" ref="U4739">IF(W4739&lt;&gt;0,MAX(IFERROR(INDEX(A:S,MATCH(W4739,A:A,0),COLUMN(M$2)),0),IFERROR(INDEX(A:S,MATCH(AD4739,A:A,0),COLUMN(M$2)),0),IFERROR(INDEX(A:S,MATCH(AK4739,A:A,0),COLUMN(M$2)),0),IFERROR(INDEX(A:S,MATCH(AR4739,A:A,0),COLUMN(M$2)),0)),M4739)</f>
        <v/>
      </c>
      <c r="V4739" s="3" t="str">
        <f t="shared" si="7"/>
        <v/>
      </c>
    </row>
    <row r="4740" ht="15.75" customHeight="1">
      <c r="A4740" s="3" t="s">
        <v>4965</v>
      </c>
      <c r="B4740" s="4" t="str">
        <f t="shared" si="186"/>
        <v>ATAB24240032</v>
      </c>
      <c r="D4740" s="3">
        <v>0.0</v>
      </c>
      <c r="G4740" s="4">
        <v>0.0</v>
      </c>
      <c r="I4740" s="4"/>
      <c r="J4740" s="4"/>
      <c r="K4740" s="4"/>
      <c r="L4740" s="4"/>
      <c r="O4740" s="6">
        <f t="shared" si="2"/>
        <v>0</v>
      </c>
      <c r="P4740" s="3" t="s">
        <v>4746</v>
      </c>
      <c r="Q4740" s="3" t="str">
        <f t="shared" si="3"/>
        <v>LC CANVAS</v>
      </c>
      <c r="R4740" s="3">
        <f t="shared" si="4"/>
        <v>0</v>
      </c>
      <c r="S4740" s="3" t="str">
        <f t="shared" si="5"/>
        <v/>
      </c>
      <c r="T4740" s="7">
        <f t="shared" si="6"/>
        <v>0</v>
      </c>
      <c r="U4740" s="8" t="str">
        <f t="array" ref="U4740">IF(W4740&lt;&gt;0,MAX(IFERROR(INDEX(A:S,MATCH(W4740,A:A,0),COLUMN(M$2)),0),IFERROR(INDEX(A:S,MATCH(AD4740,A:A,0),COLUMN(M$2)),0),IFERROR(INDEX(A:S,MATCH(AK4740,A:A,0),COLUMN(M$2)),0),IFERROR(INDEX(A:S,MATCH(AR4740,A:A,0),COLUMN(M$2)),0)),M4740)</f>
        <v/>
      </c>
      <c r="V4740" s="3" t="str">
        <f t="shared" si="7"/>
        <v/>
      </c>
    </row>
    <row r="4741" ht="15.75" customHeight="1">
      <c r="A4741" s="3" t="s">
        <v>4966</v>
      </c>
      <c r="B4741" s="4" t="str">
        <f t="shared" si="186"/>
        <v>ATAB36360032</v>
      </c>
      <c r="D4741" s="3">
        <v>0.0</v>
      </c>
      <c r="G4741" s="4">
        <v>0.0</v>
      </c>
      <c r="I4741" s="4"/>
      <c r="J4741" s="4"/>
      <c r="K4741" s="4"/>
      <c r="L4741" s="4"/>
      <c r="O4741" s="6">
        <f t="shared" si="2"/>
        <v>0</v>
      </c>
      <c r="P4741" s="3" t="s">
        <v>4746</v>
      </c>
      <c r="Q4741" s="3" t="str">
        <f t="shared" si="3"/>
        <v>LC CANVAS</v>
      </c>
      <c r="R4741" s="3">
        <f t="shared" si="4"/>
        <v>0</v>
      </c>
      <c r="S4741" s="3" t="str">
        <f t="shared" si="5"/>
        <v/>
      </c>
      <c r="T4741" s="7">
        <f t="shared" si="6"/>
        <v>0</v>
      </c>
      <c r="U4741" s="8" t="str">
        <f t="array" ref="U4741">IF(W4741&lt;&gt;0,MAX(IFERROR(INDEX(A:S,MATCH(W4741,A:A,0),COLUMN(M$2)),0),IFERROR(INDEX(A:S,MATCH(AD4741,A:A,0),COLUMN(M$2)),0),IFERROR(INDEX(A:S,MATCH(AK4741,A:A,0),COLUMN(M$2)),0),IFERROR(INDEX(A:S,MATCH(AR4741,A:A,0),COLUMN(M$2)),0)),M4741)</f>
        <v/>
      </c>
      <c r="V4741" s="3" t="str">
        <f t="shared" si="7"/>
        <v/>
      </c>
    </row>
    <row r="4742" ht="15.75" customHeight="1">
      <c r="A4742" s="3" t="s">
        <v>4967</v>
      </c>
      <c r="B4742" s="4" t="str">
        <f t="shared" si="186"/>
        <v>ATAB48480032</v>
      </c>
      <c r="D4742" s="3">
        <v>0.0</v>
      </c>
      <c r="G4742" s="4">
        <v>0.0</v>
      </c>
      <c r="I4742" s="4"/>
      <c r="J4742" s="4"/>
      <c r="K4742" s="4"/>
      <c r="L4742" s="4"/>
      <c r="O4742" s="6">
        <f t="shared" si="2"/>
        <v>0</v>
      </c>
      <c r="P4742" s="3" t="s">
        <v>4746</v>
      </c>
      <c r="Q4742" s="3" t="str">
        <f t="shared" si="3"/>
        <v>LC CANVAS</v>
      </c>
      <c r="R4742" s="3">
        <f t="shared" si="4"/>
        <v>0</v>
      </c>
      <c r="S4742" s="3" t="str">
        <f t="shared" si="5"/>
        <v/>
      </c>
      <c r="T4742" s="7">
        <f t="shared" si="6"/>
        <v>0</v>
      </c>
      <c r="U4742" s="8" t="str">
        <f t="array" ref="U4742">IF(W4742&lt;&gt;0,MAX(IFERROR(INDEX(A:S,MATCH(W4742,A:A,0),COLUMN(M$2)),0),IFERROR(INDEX(A:S,MATCH(AD4742,A:A,0),COLUMN(M$2)),0),IFERROR(INDEX(A:S,MATCH(AK4742,A:A,0),COLUMN(M$2)),0),IFERROR(INDEX(A:S,MATCH(AR4742,A:A,0),COLUMN(M$2)),0)),M4742)</f>
        <v/>
      </c>
      <c r="V4742" s="3" t="str">
        <f t="shared" si="7"/>
        <v/>
      </c>
    </row>
    <row r="4743" ht="15.75" customHeight="1">
      <c r="A4743" s="3" t="s">
        <v>4968</v>
      </c>
      <c r="B4743" s="4" t="str">
        <f t="shared" si="186"/>
        <v>ATAB08080033</v>
      </c>
      <c r="D4743" s="3">
        <v>0.0</v>
      </c>
      <c r="G4743" s="4">
        <v>0.0</v>
      </c>
      <c r="I4743" s="4"/>
      <c r="J4743" s="4"/>
      <c r="K4743" s="4"/>
      <c r="L4743" s="4"/>
      <c r="O4743" s="6">
        <f t="shared" si="2"/>
        <v>0</v>
      </c>
      <c r="P4743" s="3" t="s">
        <v>4746</v>
      </c>
      <c r="Q4743" s="3" t="str">
        <f t="shared" si="3"/>
        <v>LC CANVAS</v>
      </c>
      <c r="R4743" s="3">
        <f t="shared" si="4"/>
        <v>0</v>
      </c>
      <c r="S4743" s="3" t="str">
        <f t="shared" si="5"/>
        <v/>
      </c>
      <c r="T4743" s="7">
        <f t="shared" si="6"/>
        <v>0</v>
      </c>
      <c r="U4743" s="8" t="str">
        <f t="array" ref="U4743">IF(W4743&lt;&gt;0,MAX(IFERROR(INDEX(A:S,MATCH(W4743,A:A,0),COLUMN(M$2)),0),IFERROR(INDEX(A:S,MATCH(AD4743,A:A,0),COLUMN(M$2)),0),IFERROR(INDEX(A:S,MATCH(AK4743,A:A,0),COLUMN(M$2)),0),IFERROR(INDEX(A:S,MATCH(AR4743,A:A,0),COLUMN(M$2)),0)),M4743)</f>
        <v/>
      </c>
      <c r="V4743" s="3" t="str">
        <f t="shared" si="7"/>
        <v/>
      </c>
    </row>
    <row r="4744" ht="15.75" customHeight="1">
      <c r="A4744" s="3" t="s">
        <v>4969</v>
      </c>
      <c r="B4744" s="4" t="str">
        <f t="shared" si="186"/>
        <v>ATAB12120033</v>
      </c>
      <c r="D4744" s="3">
        <v>0.0</v>
      </c>
      <c r="G4744" s="4">
        <v>0.0</v>
      </c>
      <c r="I4744" s="4"/>
      <c r="J4744" s="4"/>
      <c r="K4744" s="4"/>
      <c r="L4744" s="4"/>
      <c r="O4744" s="6">
        <f t="shared" si="2"/>
        <v>0</v>
      </c>
      <c r="P4744" s="3" t="s">
        <v>4746</v>
      </c>
      <c r="Q4744" s="3" t="str">
        <f t="shared" si="3"/>
        <v>LC CANVAS</v>
      </c>
      <c r="R4744" s="3">
        <f t="shared" si="4"/>
        <v>0</v>
      </c>
      <c r="S4744" s="3" t="str">
        <f t="shared" si="5"/>
        <v/>
      </c>
      <c r="T4744" s="7">
        <f t="shared" si="6"/>
        <v>0</v>
      </c>
      <c r="U4744" s="8" t="str">
        <f t="array" ref="U4744">IF(W4744&lt;&gt;0,MAX(IFERROR(INDEX(A:S,MATCH(W4744,A:A,0),COLUMN(M$2)),0),IFERROR(INDEX(A:S,MATCH(AD4744,A:A,0),COLUMN(M$2)),0),IFERROR(INDEX(A:S,MATCH(AK4744,A:A,0),COLUMN(M$2)),0),IFERROR(INDEX(A:S,MATCH(AR4744,A:A,0),COLUMN(M$2)),0)),M4744)</f>
        <v/>
      </c>
      <c r="V4744" s="3" t="str">
        <f t="shared" si="7"/>
        <v/>
      </c>
    </row>
    <row r="4745" ht="15.75" customHeight="1">
      <c r="A4745" s="3" t="s">
        <v>4970</v>
      </c>
      <c r="B4745" s="4" t="str">
        <f t="shared" si="186"/>
        <v>ATAB16160033</v>
      </c>
      <c r="D4745" s="3">
        <v>0.0</v>
      </c>
      <c r="G4745" s="4">
        <v>0.0</v>
      </c>
      <c r="I4745" s="4"/>
      <c r="J4745" s="4"/>
      <c r="K4745" s="4"/>
      <c r="L4745" s="4"/>
      <c r="O4745" s="6">
        <f t="shared" si="2"/>
        <v>0</v>
      </c>
      <c r="P4745" s="3" t="s">
        <v>4746</v>
      </c>
      <c r="Q4745" s="3" t="str">
        <f t="shared" si="3"/>
        <v>LC CANVAS</v>
      </c>
      <c r="R4745" s="3">
        <f t="shared" si="4"/>
        <v>0</v>
      </c>
      <c r="S4745" s="3" t="str">
        <f t="shared" si="5"/>
        <v/>
      </c>
      <c r="T4745" s="7">
        <f t="shared" si="6"/>
        <v>0</v>
      </c>
      <c r="U4745" s="8" t="str">
        <f t="array" ref="U4745">IF(W4745&lt;&gt;0,MAX(IFERROR(INDEX(A:S,MATCH(W4745,A:A,0),COLUMN(M$2)),0),IFERROR(INDEX(A:S,MATCH(AD4745,A:A,0),COLUMN(M$2)),0),IFERROR(INDEX(A:S,MATCH(AK4745,A:A,0),COLUMN(M$2)),0),IFERROR(INDEX(A:S,MATCH(AR4745,A:A,0),COLUMN(M$2)),0)),M4745)</f>
        <v/>
      </c>
      <c r="V4745" s="3" t="str">
        <f t="shared" si="7"/>
        <v/>
      </c>
    </row>
    <row r="4746" ht="15.75" customHeight="1">
      <c r="A4746" s="3" t="s">
        <v>4971</v>
      </c>
      <c r="B4746" s="4" t="str">
        <f t="shared" si="186"/>
        <v>ATAB20200033</v>
      </c>
      <c r="D4746" s="3">
        <v>0.0</v>
      </c>
      <c r="G4746" s="4">
        <v>0.0</v>
      </c>
      <c r="I4746" s="4"/>
      <c r="J4746" s="4"/>
      <c r="K4746" s="4"/>
      <c r="L4746" s="4"/>
      <c r="O4746" s="6">
        <f t="shared" si="2"/>
        <v>0</v>
      </c>
      <c r="P4746" s="3" t="s">
        <v>4746</v>
      </c>
      <c r="Q4746" s="3" t="str">
        <f t="shared" si="3"/>
        <v>LC CANVAS</v>
      </c>
      <c r="R4746" s="3">
        <f t="shared" si="4"/>
        <v>0</v>
      </c>
      <c r="S4746" s="3" t="str">
        <f t="shared" si="5"/>
        <v/>
      </c>
      <c r="T4746" s="7">
        <f t="shared" si="6"/>
        <v>0</v>
      </c>
      <c r="U4746" s="8" t="str">
        <f t="array" ref="U4746">IF(W4746&lt;&gt;0,MAX(IFERROR(INDEX(A:S,MATCH(W4746,A:A,0),COLUMN(M$2)),0),IFERROR(INDEX(A:S,MATCH(AD4746,A:A,0),COLUMN(M$2)),0),IFERROR(INDEX(A:S,MATCH(AK4746,A:A,0),COLUMN(M$2)),0),IFERROR(INDEX(A:S,MATCH(AR4746,A:A,0),COLUMN(M$2)),0)),M4746)</f>
        <v/>
      </c>
      <c r="V4746" s="3" t="str">
        <f t="shared" si="7"/>
        <v/>
      </c>
    </row>
    <row r="4747" ht="15.75" customHeight="1">
      <c r="A4747" s="3" t="s">
        <v>4972</v>
      </c>
      <c r="B4747" s="4" t="str">
        <f t="shared" si="186"/>
        <v>ATAB24240033</v>
      </c>
      <c r="D4747" s="3">
        <v>0.0</v>
      </c>
      <c r="G4747" s="4">
        <v>0.0</v>
      </c>
      <c r="I4747" s="4"/>
      <c r="J4747" s="4"/>
      <c r="K4747" s="4"/>
      <c r="L4747" s="4"/>
      <c r="O4747" s="6">
        <f t="shared" si="2"/>
        <v>0</v>
      </c>
      <c r="P4747" s="3" t="s">
        <v>4746</v>
      </c>
      <c r="Q4747" s="3" t="str">
        <f t="shared" si="3"/>
        <v>LC CANVAS</v>
      </c>
      <c r="R4747" s="3">
        <f t="shared" si="4"/>
        <v>0</v>
      </c>
      <c r="S4747" s="3" t="str">
        <f t="shared" si="5"/>
        <v/>
      </c>
      <c r="T4747" s="7">
        <f t="shared" si="6"/>
        <v>0</v>
      </c>
      <c r="U4747" s="8" t="str">
        <f t="array" ref="U4747">IF(W4747&lt;&gt;0,MAX(IFERROR(INDEX(A:S,MATCH(W4747,A:A,0),COLUMN(M$2)),0),IFERROR(INDEX(A:S,MATCH(AD4747,A:A,0),COLUMN(M$2)),0),IFERROR(INDEX(A:S,MATCH(AK4747,A:A,0),COLUMN(M$2)),0),IFERROR(INDEX(A:S,MATCH(AR4747,A:A,0),COLUMN(M$2)),0)),M4747)</f>
        <v/>
      </c>
      <c r="V4747" s="3" t="str">
        <f t="shared" si="7"/>
        <v/>
      </c>
    </row>
    <row r="4748" ht="15.75" customHeight="1">
      <c r="A4748" s="3" t="s">
        <v>4973</v>
      </c>
      <c r="B4748" s="4" t="str">
        <f t="shared" si="186"/>
        <v>ATAB36360033</v>
      </c>
      <c r="D4748" s="3">
        <v>0.0</v>
      </c>
      <c r="G4748" s="4">
        <v>0.0</v>
      </c>
      <c r="I4748" s="4"/>
      <c r="J4748" s="4"/>
      <c r="K4748" s="4"/>
      <c r="L4748" s="4"/>
      <c r="O4748" s="6">
        <f t="shared" si="2"/>
        <v>0</v>
      </c>
      <c r="P4748" s="3" t="s">
        <v>4746</v>
      </c>
      <c r="Q4748" s="3" t="str">
        <f t="shared" si="3"/>
        <v>LC CANVAS</v>
      </c>
      <c r="R4748" s="3">
        <f t="shared" si="4"/>
        <v>0</v>
      </c>
      <c r="S4748" s="3" t="str">
        <f t="shared" si="5"/>
        <v/>
      </c>
      <c r="T4748" s="7">
        <f t="shared" si="6"/>
        <v>0</v>
      </c>
      <c r="U4748" s="8" t="str">
        <f t="array" ref="U4748">IF(W4748&lt;&gt;0,MAX(IFERROR(INDEX(A:S,MATCH(W4748,A:A,0),COLUMN(M$2)),0),IFERROR(INDEX(A:S,MATCH(AD4748,A:A,0),COLUMN(M$2)),0),IFERROR(INDEX(A:S,MATCH(AK4748,A:A,0),COLUMN(M$2)),0),IFERROR(INDEX(A:S,MATCH(AR4748,A:A,0),COLUMN(M$2)),0)),M4748)</f>
        <v/>
      </c>
      <c r="V4748" s="3" t="str">
        <f t="shared" si="7"/>
        <v/>
      </c>
    </row>
    <row r="4749" ht="15.75" customHeight="1">
      <c r="A4749" s="3" t="s">
        <v>4974</v>
      </c>
      <c r="B4749" s="4" t="str">
        <f t="shared" si="186"/>
        <v>ATAB48480033</v>
      </c>
      <c r="D4749" s="3">
        <v>0.0</v>
      </c>
      <c r="G4749" s="4">
        <v>0.0</v>
      </c>
      <c r="I4749" s="4"/>
      <c r="J4749" s="4"/>
      <c r="K4749" s="4"/>
      <c r="L4749" s="4"/>
      <c r="O4749" s="6">
        <f t="shared" si="2"/>
        <v>0</v>
      </c>
      <c r="P4749" s="3" t="s">
        <v>4746</v>
      </c>
      <c r="Q4749" s="3" t="str">
        <f t="shared" si="3"/>
        <v>LC CANVAS</v>
      </c>
      <c r="R4749" s="3">
        <f t="shared" si="4"/>
        <v>0</v>
      </c>
      <c r="S4749" s="3" t="str">
        <f t="shared" si="5"/>
        <v/>
      </c>
      <c r="T4749" s="7">
        <f t="shared" si="6"/>
        <v>0</v>
      </c>
      <c r="U4749" s="8" t="str">
        <f t="array" ref="U4749">IF(W4749&lt;&gt;0,MAX(IFERROR(INDEX(A:S,MATCH(W4749,A:A,0),COLUMN(M$2)),0),IFERROR(INDEX(A:S,MATCH(AD4749,A:A,0),COLUMN(M$2)),0),IFERROR(INDEX(A:S,MATCH(AK4749,A:A,0),COLUMN(M$2)),0),IFERROR(INDEX(A:S,MATCH(AR4749,A:A,0),COLUMN(M$2)),0)),M4749)</f>
        <v/>
      </c>
      <c r="V4749" s="3" t="str">
        <f t="shared" si="7"/>
        <v/>
      </c>
    </row>
    <row r="4750" ht="15.75" customHeight="1">
      <c r="A4750" s="3" t="s">
        <v>4975</v>
      </c>
      <c r="B4750" s="4" t="str">
        <f t="shared" si="186"/>
        <v>ATAB08080034</v>
      </c>
      <c r="D4750" s="3">
        <v>0.0</v>
      </c>
      <c r="G4750" s="4">
        <v>0.0</v>
      </c>
      <c r="I4750" s="4"/>
      <c r="J4750" s="4"/>
      <c r="K4750" s="4"/>
      <c r="L4750" s="4"/>
      <c r="O4750" s="6">
        <f t="shared" si="2"/>
        <v>0</v>
      </c>
      <c r="P4750" s="3" t="s">
        <v>4746</v>
      </c>
      <c r="Q4750" s="3" t="str">
        <f t="shared" si="3"/>
        <v>LC CANVAS</v>
      </c>
      <c r="R4750" s="3">
        <f t="shared" si="4"/>
        <v>0</v>
      </c>
      <c r="S4750" s="3" t="str">
        <f t="shared" si="5"/>
        <v/>
      </c>
      <c r="T4750" s="7">
        <f t="shared" si="6"/>
        <v>0</v>
      </c>
      <c r="U4750" s="8" t="str">
        <f t="array" ref="U4750">IF(W4750&lt;&gt;0,MAX(IFERROR(INDEX(A:S,MATCH(W4750,A:A,0),COLUMN(M$2)),0),IFERROR(INDEX(A:S,MATCH(AD4750,A:A,0),COLUMN(M$2)),0),IFERROR(INDEX(A:S,MATCH(AK4750,A:A,0),COLUMN(M$2)),0),IFERROR(INDEX(A:S,MATCH(AR4750,A:A,0),COLUMN(M$2)),0)),M4750)</f>
        <v/>
      </c>
      <c r="V4750" s="3" t="str">
        <f t="shared" si="7"/>
        <v/>
      </c>
    </row>
    <row r="4751" ht="15.75" customHeight="1">
      <c r="A4751" s="3" t="s">
        <v>4976</v>
      </c>
      <c r="B4751" s="4" t="str">
        <f t="shared" si="186"/>
        <v>ATAB12120034</v>
      </c>
      <c r="D4751" s="3">
        <v>0.0</v>
      </c>
      <c r="G4751" s="4">
        <v>0.0</v>
      </c>
      <c r="I4751" s="4"/>
      <c r="J4751" s="4"/>
      <c r="K4751" s="4"/>
      <c r="L4751" s="4"/>
      <c r="O4751" s="6">
        <f t="shared" si="2"/>
        <v>0</v>
      </c>
      <c r="P4751" s="3" t="s">
        <v>4746</v>
      </c>
      <c r="Q4751" s="3" t="str">
        <f t="shared" si="3"/>
        <v>LC CANVAS</v>
      </c>
      <c r="R4751" s="3">
        <f t="shared" si="4"/>
        <v>0</v>
      </c>
      <c r="S4751" s="3" t="str">
        <f t="shared" si="5"/>
        <v/>
      </c>
      <c r="T4751" s="7">
        <f t="shared" si="6"/>
        <v>0</v>
      </c>
      <c r="U4751" s="8" t="str">
        <f t="array" ref="U4751">IF(W4751&lt;&gt;0,MAX(IFERROR(INDEX(A:S,MATCH(W4751,A:A,0),COLUMN(M$2)),0),IFERROR(INDEX(A:S,MATCH(AD4751,A:A,0),COLUMN(M$2)),0),IFERROR(INDEX(A:S,MATCH(AK4751,A:A,0),COLUMN(M$2)),0),IFERROR(INDEX(A:S,MATCH(AR4751,A:A,0),COLUMN(M$2)),0)),M4751)</f>
        <v/>
      </c>
      <c r="V4751" s="3" t="str">
        <f t="shared" si="7"/>
        <v/>
      </c>
    </row>
    <row r="4752" ht="15.75" customHeight="1">
      <c r="A4752" s="3" t="s">
        <v>4977</v>
      </c>
      <c r="B4752" s="4" t="str">
        <f t="shared" si="186"/>
        <v>ATAB16160034</v>
      </c>
      <c r="D4752" s="3">
        <v>0.0</v>
      </c>
      <c r="G4752" s="4">
        <v>0.0</v>
      </c>
      <c r="I4752" s="4"/>
      <c r="J4752" s="4"/>
      <c r="K4752" s="4"/>
      <c r="L4752" s="4"/>
      <c r="O4752" s="6">
        <f t="shared" si="2"/>
        <v>0</v>
      </c>
      <c r="P4752" s="3" t="s">
        <v>4746</v>
      </c>
      <c r="Q4752" s="3" t="str">
        <f t="shared" si="3"/>
        <v>LC CANVAS</v>
      </c>
      <c r="R4752" s="3">
        <f t="shared" si="4"/>
        <v>0</v>
      </c>
      <c r="S4752" s="3" t="str">
        <f t="shared" si="5"/>
        <v/>
      </c>
      <c r="T4752" s="7">
        <f t="shared" si="6"/>
        <v>0</v>
      </c>
      <c r="U4752" s="8" t="str">
        <f t="array" ref="U4752">IF(W4752&lt;&gt;0,MAX(IFERROR(INDEX(A:S,MATCH(W4752,A:A,0),COLUMN(M$2)),0),IFERROR(INDEX(A:S,MATCH(AD4752,A:A,0),COLUMN(M$2)),0),IFERROR(INDEX(A:S,MATCH(AK4752,A:A,0),COLUMN(M$2)),0),IFERROR(INDEX(A:S,MATCH(AR4752,A:A,0),COLUMN(M$2)),0)),M4752)</f>
        <v/>
      </c>
      <c r="V4752" s="3" t="str">
        <f t="shared" si="7"/>
        <v/>
      </c>
    </row>
    <row r="4753" ht="15.75" customHeight="1">
      <c r="A4753" s="3" t="s">
        <v>4978</v>
      </c>
      <c r="B4753" s="4" t="str">
        <f t="shared" si="186"/>
        <v>ATAB20200034</v>
      </c>
      <c r="D4753" s="3">
        <v>0.0</v>
      </c>
      <c r="G4753" s="4">
        <v>0.0</v>
      </c>
      <c r="I4753" s="4"/>
      <c r="J4753" s="4"/>
      <c r="K4753" s="4"/>
      <c r="L4753" s="4"/>
      <c r="O4753" s="6">
        <f t="shared" si="2"/>
        <v>0</v>
      </c>
      <c r="P4753" s="3" t="s">
        <v>4746</v>
      </c>
      <c r="Q4753" s="3" t="str">
        <f t="shared" si="3"/>
        <v>LC CANVAS</v>
      </c>
      <c r="R4753" s="3">
        <f t="shared" si="4"/>
        <v>0</v>
      </c>
      <c r="S4753" s="3" t="str">
        <f t="shared" si="5"/>
        <v/>
      </c>
      <c r="T4753" s="7">
        <f t="shared" si="6"/>
        <v>0</v>
      </c>
      <c r="U4753" s="8" t="str">
        <f t="array" ref="U4753">IF(W4753&lt;&gt;0,MAX(IFERROR(INDEX(A:S,MATCH(W4753,A:A,0),COLUMN(M$2)),0),IFERROR(INDEX(A:S,MATCH(AD4753,A:A,0),COLUMN(M$2)),0),IFERROR(INDEX(A:S,MATCH(AK4753,A:A,0),COLUMN(M$2)),0),IFERROR(INDEX(A:S,MATCH(AR4753,A:A,0),COLUMN(M$2)),0)),M4753)</f>
        <v/>
      </c>
      <c r="V4753" s="3" t="str">
        <f t="shared" si="7"/>
        <v/>
      </c>
    </row>
    <row r="4754" ht="15.75" customHeight="1">
      <c r="A4754" s="3" t="s">
        <v>4979</v>
      </c>
      <c r="B4754" s="4" t="str">
        <f t="shared" si="186"/>
        <v>ATAB24240034</v>
      </c>
      <c r="D4754" s="3">
        <v>0.0</v>
      </c>
      <c r="G4754" s="4">
        <v>0.0</v>
      </c>
      <c r="I4754" s="4"/>
      <c r="J4754" s="4"/>
      <c r="K4754" s="4"/>
      <c r="L4754" s="4"/>
      <c r="O4754" s="6">
        <f t="shared" si="2"/>
        <v>0</v>
      </c>
      <c r="P4754" s="3" t="s">
        <v>4746</v>
      </c>
      <c r="Q4754" s="3" t="str">
        <f t="shared" si="3"/>
        <v>LC CANVAS</v>
      </c>
      <c r="R4754" s="3">
        <f t="shared" si="4"/>
        <v>0</v>
      </c>
      <c r="S4754" s="3" t="str">
        <f t="shared" si="5"/>
        <v/>
      </c>
      <c r="T4754" s="7">
        <f t="shared" si="6"/>
        <v>0</v>
      </c>
      <c r="U4754" s="8" t="str">
        <f t="array" ref="U4754">IF(W4754&lt;&gt;0,MAX(IFERROR(INDEX(A:S,MATCH(W4754,A:A,0),COLUMN(M$2)),0),IFERROR(INDEX(A:S,MATCH(AD4754,A:A,0),COLUMN(M$2)),0),IFERROR(INDEX(A:S,MATCH(AK4754,A:A,0),COLUMN(M$2)),0),IFERROR(INDEX(A:S,MATCH(AR4754,A:A,0),COLUMN(M$2)),0)),M4754)</f>
        <v/>
      </c>
      <c r="V4754" s="3" t="str">
        <f t="shared" si="7"/>
        <v/>
      </c>
    </row>
    <row r="4755" ht="15.75" customHeight="1">
      <c r="A4755" s="3" t="s">
        <v>4980</v>
      </c>
      <c r="B4755" s="4" t="str">
        <f t="shared" si="186"/>
        <v>ATAB36360034</v>
      </c>
      <c r="D4755" s="3">
        <v>0.0</v>
      </c>
      <c r="G4755" s="4">
        <v>0.0</v>
      </c>
      <c r="I4755" s="4"/>
      <c r="J4755" s="4"/>
      <c r="K4755" s="4"/>
      <c r="L4755" s="4"/>
      <c r="O4755" s="6">
        <f t="shared" si="2"/>
        <v>0</v>
      </c>
      <c r="P4755" s="3" t="s">
        <v>4746</v>
      </c>
      <c r="Q4755" s="3" t="str">
        <f t="shared" si="3"/>
        <v>LC CANVAS</v>
      </c>
      <c r="R4755" s="3">
        <f t="shared" si="4"/>
        <v>0</v>
      </c>
      <c r="S4755" s="3" t="str">
        <f t="shared" si="5"/>
        <v/>
      </c>
      <c r="T4755" s="7">
        <f t="shared" si="6"/>
        <v>0</v>
      </c>
      <c r="U4755" s="8" t="str">
        <f t="array" ref="U4755">IF(W4755&lt;&gt;0,MAX(IFERROR(INDEX(A:S,MATCH(W4755,A:A,0),COLUMN(M$2)),0),IFERROR(INDEX(A:S,MATCH(AD4755,A:A,0),COLUMN(M$2)),0),IFERROR(INDEX(A:S,MATCH(AK4755,A:A,0),COLUMN(M$2)),0),IFERROR(INDEX(A:S,MATCH(AR4755,A:A,0),COLUMN(M$2)),0)),M4755)</f>
        <v/>
      </c>
      <c r="V4755" s="3" t="str">
        <f t="shared" si="7"/>
        <v/>
      </c>
    </row>
    <row r="4756" ht="15.75" customHeight="1">
      <c r="A4756" s="3" t="s">
        <v>4981</v>
      </c>
      <c r="B4756" s="4" t="str">
        <f t="shared" si="186"/>
        <v>ATAB48480034</v>
      </c>
      <c r="D4756" s="3">
        <v>0.0</v>
      </c>
      <c r="G4756" s="4">
        <v>0.0</v>
      </c>
      <c r="I4756" s="4"/>
      <c r="J4756" s="4"/>
      <c r="K4756" s="4"/>
      <c r="L4756" s="4"/>
      <c r="O4756" s="6">
        <f t="shared" si="2"/>
        <v>0</v>
      </c>
      <c r="P4756" s="3" t="s">
        <v>4746</v>
      </c>
      <c r="Q4756" s="3" t="str">
        <f t="shared" si="3"/>
        <v>LC CANVAS</v>
      </c>
      <c r="R4756" s="3">
        <f t="shared" si="4"/>
        <v>0</v>
      </c>
      <c r="S4756" s="3" t="str">
        <f t="shared" si="5"/>
        <v/>
      </c>
      <c r="T4756" s="7">
        <f t="shared" si="6"/>
        <v>0</v>
      </c>
      <c r="U4756" s="8" t="str">
        <f t="array" ref="U4756">IF(W4756&lt;&gt;0,MAX(IFERROR(INDEX(A:S,MATCH(W4756,A:A,0),COLUMN(M$2)),0),IFERROR(INDEX(A:S,MATCH(AD4756,A:A,0),COLUMN(M$2)),0),IFERROR(INDEX(A:S,MATCH(AK4756,A:A,0),COLUMN(M$2)),0),IFERROR(INDEX(A:S,MATCH(AR4756,A:A,0),COLUMN(M$2)),0)),M4756)</f>
        <v/>
      </c>
      <c r="V4756" s="3" t="str">
        <f t="shared" si="7"/>
        <v/>
      </c>
    </row>
    <row r="4757" ht="15.75" customHeight="1">
      <c r="A4757" s="3" t="s">
        <v>4982</v>
      </c>
      <c r="B4757" s="4" t="str">
        <f t="shared" si="186"/>
        <v>ATAB08080035</v>
      </c>
      <c r="D4757" s="3">
        <v>0.0</v>
      </c>
      <c r="G4757" s="4">
        <v>0.0</v>
      </c>
      <c r="I4757" s="4"/>
      <c r="J4757" s="4"/>
      <c r="K4757" s="4"/>
      <c r="L4757" s="4"/>
      <c r="O4757" s="6">
        <f t="shared" si="2"/>
        <v>0</v>
      </c>
      <c r="P4757" s="3" t="s">
        <v>4746</v>
      </c>
      <c r="Q4757" s="3" t="str">
        <f t="shared" si="3"/>
        <v>LC CANVAS</v>
      </c>
      <c r="R4757" s="3">
        <f t="shared" si="4"/>
        <v>0</v>
      </c>
      <c r="S4757" s="3" t="str">
        <f t="shared" si="5"/>
        <v/>
      </c>
      <c r="T4757" s="7">
        <f t="shared" si="6"/>
        <v>0</v>
      </c>
      <c r="U4757" s="8" t="str">
        <f t="array" ref="U4757">IF(W4757&lt;&gt;0,MAX(IFERROR(INDEX(A:S,MATCH(W4757,A:A,0),COLUMN(M$2)),0),IFERROR(INDEX(A:S,MATCH(AD4757,A:A,0),COLUMN(M$2)),0),IFERROR(INDEX(A:S,MATCH(AK4757,A:A,0),COLUMN(M$2)),0),IFERROR(INDEX(A:S,MATCH(AR4757,A:A,0),COLUMN(M$2)),0)),M4757)</f>
        <v/>
      </c>
      <c r="V4757" s="3" t="str">
        <f t="shared" si="7"/>
        <v/>
      </c>
    </row>
    <row r="4758" ht="15.75" customHeight="1">
      <c r="A4758" s="3" t="s">
        <v>4983</v>
      </c>
      <c r="B4758" s="4" t="str">
        <f t="shared" si="186"/>
        <v>ATAB12120035</v>
      </c>
      <c r="D4758" s="3">
        <v>0.0</v>
      </c>
      <c r="G4758" s="4">
        <v>0.0</v>
      </c>
      <c r="I4758" s="4"/>
      <c r="J4758" s="4"/>
      <c r="K4758" s="4"/>
      <c r="L4758" s="4"/>
      <c r="O4758" s="6">
        <f t="shared" si="2"/>
        <v>0</v>
      </c>
      <c r="P4758" s="3" t="s">
        <v>4746</v>
      </c>
      <c r="Q4758" s="3" t="str">
        <f t="shared" si="3"/>
        <v>LC CANVAS</v>
      </c>
      <c r="R4758" s="3">
        <f t="shared" si="4"/>
        <v>0</v>
      </c>
      <c r="S4758" s="3" t="str">
        <f t="shared" si="5"/>
        <v/>
      </c>
      <c r="T4758" s="7">
        <f t="shared" si="6"/>
        <v>0</v>
      </c>
      <c r="U4758" s="8" t="str">
        <f t="array" ref="U4758">IF(W4758&lt;&gt;0,MAX(IFERROR(INDEX(A:S,MATCH(W4758,A:A,0),COLUMN(M$2)),0),IFERROR(INDEX(A:S,MATCH(AD4758,A:A,0),COLUMN(M$2)),0),IFERROR(INDEX(A:S,MATCH(AK4758,A:A,0),COLUMN(M$2)),0),IFERROR(INDEX(A:S,MATCH(AR4758,A:A,0),COLUMN(M$2)),0)),M4758)</f>
        <v/>
      </c>
      <c r="V4758" s="3" t="str">
        <f t="shared" si="7"/>
        <v/>
      </c>
    </row>
    <row r="4759" ht="15.75" customHeight="1">
      <c r="A4759" s="3" t="s">
        <v>4984</v>
      </c>
      <c r="B4759" s="4" t="str">
        <f t="shared" si="186"/>
        <v>ATAB16160035</v>
      </c>
      <c r="D4759" s="3">
        <v>0.0</v>
      </c>
      <c r="G4759" s="4">
        <v>0.0</v>
      </c>
      <c r="I4759" s="4"/>
      <c r="J4759" s="4"/>
      <c r="K4759" s="4"/>
      <c r="L4759" s="4"/>
      <c r="O4759" s="6">
        <f t="shared" si="2"/>
        <v>0</v>
      </c>
      <c r="P4759" s="3" t="s">
        <v>4746</v>
      </c>
      <c r="Q4759" s="3" t="str">
        <f t="shared" si="3"/>
        <v>LC CANVAS</v>
      </c>
      <c r="R4759" s="3">
        <f t="shared" si="4"/>
        <v>0</v>
      </c>
      <c r="S4759" s="3" t="str">
        <f t="shared" si="5"/>
        <v/>
      </c>
      <c r="T4759" s="7">
        <f t="shared" si="6"/>
        <v>0</v>
      </c>
      <c r="U4759" s="8" t="str">
        <f t="array" ref="U4759">IF(W4759&lt;&gt;0,MAX(IFERROR(INDEX(A:S,MATCH(W4759,A:A,0),COLUMN(M$2)),0),IFERROR(INDEX(A:S,MATCH(AD4759,A:A,0),COLUMN(M$2)),0),IFERROR(INDEX(A:S,MATCH(AK4759,A:A,0),COLUMN(M$2)),0),IFERROR(INDEX(A:S,MATCH(AR4759,A:A,0),COLUMN(M$2)),0)),M4759)</f>
        <v/>
      </c>
      <c r="V4759" s="3" t="str">
        <f t="shared" si="7"/>
        <v/>
      </c>
    </row>
    <row r="4760" ht="15.75" customHeight="1">
      <c r="A4760" s="3" t="s">
        <v>4985</v>
      </c>
      <c r="B4760" s="4" t="str">
        <f t="shared" si="186"/>
        <v>ATAB20200035</v>
      </c>
      <c r="D4760" s="3">
        <v>0.0</v>
      </c>
      <c r="G4760" s="4">
        <v>0.0</v>
      </c>
      <c r="I4760" s="4"/>
      <c r="J4760" s="4"/>
      <c r="K4760" s="4"/>
      <c r="L4760" s="4"/>
      <c r="O4760" s="6">
        <f t="shared" si="2"/>
        <v>0</v>
      </c>
      <c r="P4760" s="3" t="s">
        <v>4746</v>
      </c>
      <c r="Q4760" s="3" t="str">
        <f t="shared" si="3"/>
        <v>LC CANVAS</v>
      </c>
      <c r="R4760" s="3">
        <f t="shared" si="4"/>
        <v>0</v>
      </c>
      <c r="S4760" s="3" t="str">
        <f t="shared" si="5"/>
        <v/>
      </c>
      <c r="T4760" s="7">
        <f t="shared" si="6"/>
        <v>0</v>
      </c>
      <c r="U4760" s="8" t="str">
        <f t="array" ref="U4760">IF(W4760&lt;&gt;0,MAX(IFERROR(INDEX(A:S,MATCH(W4760,A:A,0),COLUMN(M$2)),0),IFERROR(INDEX(A:S,MATCH(AD4760,A:A,0),COLUMN(M$2)),0),IFERROR(INDEX(A:S,MATCH(AK4760,A:A,0),COLUMN(M$2)),0),IFERROR(INDEX(A:S,MATCH(AR4760,A:A,0),COLUMN(M$2)),0)),M4760)</f>
        <v/>
      </c>
      <c r="V4760" s="3" t="str">
        <f t="shared" si="7"/>
        <v/>
      </c>
    </row>
    <row r="4761" ht="15.75" customHeight="1">
      <c r="A4761" s="3" t="s">
        <v>4986</v>
      </c>
      <c r="B4761" s="4" t="str">
        <f t="shared" si="186"/>
        <v>ATAB24240035</v>
      </c>
      <c r="D4761" s="3">
        <v>0.0</v>
      </c>
      <c r="G4761" s="4">
        <v>0.0</v>
      </c>
      <c r="I4761" s="4"/>
      <c r="J4761" s="4"/>
      <c r="K4761" s="4"/>
      <c r="L4761" s="4"/>
      <c r="O4761" s="6">
        <f t="shared" si="2"/>
        <v>0</v>
      </c>
      <c r="P4761" s="3" t="s">
        <v>4746</v>
      </c>
      <c r="Q4761" s="3" t="str">
        <f t="shared" si="3"/>
        <v>LC CANVAS</v>
      </c>
      <c r="R4761" s="3">
        <f t="shared" si="4"/>
        <v>0</v>
      </c>
      <c r="S4761" s="3" t="str">
        <f t="shared" si="5"/>
        <v/>
      </c>
      <c r="T4761" s="7">
        <f t="shared" si="6"/>
        <v>0</v>
      </c>
      <c r="U4761" s="8" t="str">
        <f t="array" ref="U4761">IF(W4761&lt;&gt;0,MAX(IFERROR(INDEX(A:S,MATCH(W4761,A:A,0),COLUMN(M$2)),0),IFERROR(INDEX(A:S,MATCH(AD4761,A:A,0),COLUMN(M$2)),0),IFERROR(INDEX(A:S,MATCH(AK4761,A:A,0),COLUMN(M$2)),0),IFERROR(INDEX(A:S,MATCH(AR4761,A:A,0),COLUMN(M$2)),0)),M4761)</f>
        <v/>
      </c>
      <c r="V4761" s="3" t="str">
        <f t="shared" si="7"/>
        <v/>
      </c>
    </row>
    <row r="4762" ht="15.75" customHeight="1">
      <c r="A4762" s="3" t="s">
        <v>4987</v>
      </c>
      <c r="B4762" s="4" t="str">
        <f t="shared" si="186"/>
        <v>ATAB36360035</v>
      </c>
      <c r="D4762" s="3">
        <v>0.0</v>
      </c>
      <c r="G4762" s="4">
        <v>0.0</v>
      </c>
      <c r="I4762" s="4"/>
      <c r="J4762" s="4"/>
      <c r="K4762" s="4"/>
      <c r="L4762" s="4"/>
      <c r="O4762" s="6">
        <f t="shared" si="2"/>
        <v>0</v>
      </c>
      <c r="P4762" s="3" t="s">
        <v>4746</v>
      </c>
      <c r="Q4762" s="3" t="str">
        <f t="shared" si="3"/>
        <v>LC CANVAS</v>
      </c>
      <c r="R4762" s="3">
        <f t="shared" si="4"/>
        <v>0</v>
      </c>
      <c r="S4762" s="3" t="str">
        <f t="shared" si="5"/>
        <v/>
      </c>
      <c r="T4762" s="7">
        <f t="shared" si="6"/>
        <v>0</v>
      </c>
      <c r="U4762" s="8" t="str">
        <f t="array" ref="U4762">IF(W4762&lt;&gt;0,MAX(IFERROR(INDEX(A:S,MATCH(W4762,A:A,0),COLUMN(M$2)),0),IFERROR(INDEX(A:S,MATCH(AD4762,A:A,0),COLUMN(M$2)),0),IFERROR(INDEX(A:S,MATCH(AK4762,A:A,0),COLUMN(M$2)),0),IFERROR(INDEX(A:S,MATCH(AR4762,A:A,0),COLUMN(M$2)),0)),M4762)</f>
        <v/>
      </c>
      <c r="V4762" s="3" t="str">
        <f t="shared" si="7"/>
        <v/>
      </c>
    </row>
    <row r="4763" ht="15.75" customHeight="1">
      <c r="A4763" s="3" t="s">
        <v>4988</v>
      </c>
      <c r="B4763" s="4" t="str">
        <f t="shared" si="186"/>
        <v>ATAB48480035</v>
      </c>
      <c r="D4763" s="3">
        <v>0.0</v>
      </c>
      <c r="G4763" s="4">
        <v>0.0</v>
      </c>
      <c r="I4763" s="4"/>
      <c r="J4763" s="4"/>
      <c r="K4763" s="4"/>
      <c r="L4763" s="4"/>
      <c r="O4763" s="6">
        <f t="shared" si="2"/>
        <v>0</v>
      </c>
      <c r="P4763" s="3" t="s">
        <v>4746</v>
      </c>
      <c r="Q4763" s="3" t="str">
        <f t="shared" si="3"/>
        <v>LC CANVAS</v>
      </c>
      <c r="R4763" s="3">
        <f t="shared" si="4"/>
        <v>0</v>
      </c>
      <c r="S4763" s="3" t="str">
        <f t="shared" si="5"/>
        <v/>
      </c>
      <c r="T4763" s="7">
        <f t="shared" si="6"/>
        <v>0</v>
      </c>
      <c r="U4763" s="8" t="str">
        <f t="array" ref="U4763">IF(W4763&lt;&gt;0,MAX(IFERROR(INDEX(A:S,MATCH(W4763,A:A,0),COLUMN(M$2)),0),IFERROR(INDEX(A:S,MATCH(AD4763,A:A,0),COLUMN(M$2)),0),IFERROR(INDEX(A:S,MATCH(AK4763,A:A,0),COLUMN(M$2)),0),IFERROR(INDEX(A:S,MATCH(AR4763,A:A,0),COLUMN(M$2)),0)),M4763)</f>
        <v/>
      </c>
      <c r="V4763" s="3" t="str">
        <f t="shared" si="7"/>
        <v/>
      </c>
    </row>
    <row r="4764" ht="15.75" customHeight="1">
      <c r="A4764" s="3" t="s">
        <v>4989</v>
      </c>
      <c r="B4764" s="4" t="str">
        <f t="shared" si="186"/>
        <v>ATAB08080036</v>
      </c>
      <c r="D4764" s="3">
        <v>0.0</v>
      </c>
      <c r="G4764" s="4">
        <v>0.0</v>
      </c>
      <c r="I4764" s="4"/>
      <c r="J4764" s="4"/>
      <c r="K4764" s="4"/>
      <c r="L4764" s="4"/>
      <c r="O4764" s="6">
        <f t="shared" si="2"/>
        <v>0</v>
      </c>
      <c r="P4764" s="3" t="s">
        <v>4746</v>
      </c>
      <c r="Q4764" s="3" t="str">
        <f t="shared" si="3"/>
        <v>LC CANVAS</v>
      </c>
      <c r="R4764" s="3">
        <f t="shared" si="4"/>
        <v>0</v>
      </c>
      <c r="S4764" s="3" t="str">
        <f t="shared" si="5"/>
        <v/>
      </c>
      <c r="T4764" s="7">
        <f t="shared" si="6"/>
        <v>0</v>
      </c>
      <c r="U4764" s="8" t="str">
        <f t="array" ref="U4764">IF(W4764&lt;&gt;0,MAX(IFERROR(INDEX(A:S,MATCH(W4764,A:A,0),COLUMN(M$2)),0),IFERROR(INDEX(A:S,MATCH(AD4764,A:A,0),COLUMN(M$2)),0),IFERROR(INDEX(A:S,MATCH(AK4764,A:A,0),COLUMN(M$2)),0),IFERROR(INDEX(A:S,MATCH(AR4764,A:A,0),COLUMN(M$2)),0)),M4764)</f>
        <v/>
      </c>
      <c r="V4764" s="3" t="str">
        <f t="shared" si="7"/>
        <v/>
      </c>
    </row>
    <row r="4765" ht="15.75" customHeight="1">
      <c r="A4765" s="3" t="s">
        <v>4990</v>
      </c>
      <c r="B4765" s="4" t="str">
        <f t="shared" si="186"/>
        <v>ATAB12120036</v>
      </c>
      <c r="D4765" s="3">
        <v>0.0</v>
      </c>
      <c r="G4765" s="4">
        <v>0.0</v>
      </c>
      <c r="I4765" s="4"/>
      <c r="J4765" s="4"/>
      <c r="K4765" s="4"/>
      <c r="L4765" s="4"/>
      <c r="O4765" s="6">
        <f t="shared" si="2"/>
        <v>0</v>
      </c>
      <c r="P4765" s="3" t="s">
        <v>4746</v>
      </c>
      <c r="Q4765" s="3" t="str">
        <f t="shared" si="3"/>
        <v>LC CANVAS</v>
      </c>
      <c r="R4765" s="3">
        <f t="shared" si="4"/>
        <v>0</v>
      </c>
      <c r="S4765" s="3" t="str">
        <f t="shared" si="5"/>
        <v/>
      </c>
      <c r="T4765" s="7">
        <f t="shared" si="6"/>
        <v>0</v>
      </c>
      <c r="U4765" s="8" t="str">
        <f t="array" ref="U4765">IF(W4765&lt;&gt;0,MAX(IFERROR(INDEX(A:S,MATCH(W4765,A:A,0),COLUMN(M$2)),0),IFERROR(INDEX(A:S,MATCH(AD4765,A:A,0),COLUMN(M$2)),0),IFERROR(INDEX(A:S,MATCH(AK4765,A:A,0),COLUMN(M$2)),0),IFERROR(INDEX(A:S,MATCH(AR4765,A:A,0),COLUMN(M$2)),0)),M4765)</f>
        <v/>
      </c>
      <c r="V4765" s="3" t="str">
        <f t="shared" si="7"/>
        <v/>
      </c>
    </row>
    <row r="4766" ht="15.75" customHeight="1">
      <c r="A4766" s="3" t="s">
        <v>4991</v>
      </c>
      <c r="B4766" s="4" t="str">
        <f t="shared" si="186"/>
        <v>ATAB16160036</v>
      </c>
      <c r="D4766" s="3">
        <v>0.0</v>
      </c>
      <c r="G4766" s="4">
        <v>0.0</v>
      </c>
      <c r="I4766" s="4"/>
      <c r="J4766" s="4"/>
      <c r="K4766" s="4"/>
      <c r="L4766" s="4"/>
      <c r="O4766" s="6">
        <f t="shared" si="2"/>
        <v>0</v>
      </c>
      <c r="P4766" s="3" t="s">
        <v>4746</v>
      </c>
      <c r="Q4766" s="3" t="str">
        <f t="shared" si="3"/>
        <v>LC CANVAS</v>
      </c>
      <c r="R4766" s="3">
        <f t="shared" si="4"/>
        <v>0</v>
      </c>
      <c r="S4766" s="3" t="str">
        <f t="shared" si="5"/>
        <v/>
      </c>
      <c r="T4766" s="7">
        <f t="shared" si="6"/>
        <v>0</v>
      </c>
      <c r="U4766" s="8" t="str">
        <f t="array" ref="U4766">IF(W4766&lt;&gt;0,MAX(IFERROR(INDEX(A:S,MATCH(W4766,A:A,0),COLUMN(M$2)),0),IFERROR(INDEX(A:S,MATCH(AD4766,A:A,0),COLUMN(M$2)),0),IFERROR(INDEX(A:S,MATCH(AK4766,A:A,0),COLUMN(M$2)),0),IFERROR(INDEX(A:S,MATCH(AR4766,A:A,0),COLUMN(M$2)),0)),M4766)</f>
        <v/>
      </c>
      <c r="V4766" s="3" t="str">
        <f t="shared" si="7"/>
        <v/>
      </c>
    </row>
    <row r="4767" ht="15.75" customHeight="1">
      <c r="A4767" s="3" t="s">
        <v>4992</v>
      </c>
      <c r="B4767" s="4" t="str">
        <f t="shared" si="186"/>
        <v>ATAB20200036</v>
      </c>
      <c r="D4767" s="3">
        <v>0.0</v>
      </c>
      <c r="G4767" s="4">
        <v>0.0</v>
      </c>
      <c r="I4767" s="4"/>
      <c r="J4767" s="4"/>
      <c r="K4767" s="4"/>
      <c r="L4767" s="4"/>
      <c r="O4767" s="6">
        <f t="shared" si="2"/>
        <v>0</v>
      </c>
      <c r="P4767" s="3" t="s">
        <v>4746</v>
      </c>
      <c r="Q4767" s="3" t="str">
        <f t="shared" si="3"/>
        <v>LC CANVAS</v>
      </c>
      <c r="R4767" s="3">
        <f t="shared" si="4"/>
        <v>0</v>
      </c>
      <c r="S4767" s="3" t="str">
        <f t="shared" si="5"/>
        <v/>
      </c>
      <c r="T4767" s="7">
        <f t="shared" si="6"/>
        <v>0</v>
      </c>
      <c r="U4767" s="8" t="str">
        <f t="array" ref="U4767">IF(W4767&lt;&gt;0,MAX(IFERROR(INDEX(A:S,MATCH(W4767,A:A,0),COLUMN(M$2)),0),IFERROR(INDEX(A:S,MATCH(AD4767,A:A,0),COLUMN(M$2)),0),IFERROR(INDEX(A:S,MATCH(AK4767,A:A,0),COLUMN(M$2)),0),IFERROR(INDEX(A:S,MATCH(AR4767,A:A,0),COLUMN(M$2)),0)),M4767)</f>
        <v/>
      </c>
      <c r="V4767" s="3" t="str">
        <f t="shared" si="7"/>
        <v/>
      </c>
    </row>
    <row r="4768" ht="15.75" customHeight="1">
      <c r="A4768" s="3" t="s">
        <v>4993</v>
      </c>
      <c r="B4768" s="4" t="str">
        <f t="shared" si="186"/>
        <v>ATAB24240036</v>
      </c>
      <c r="D4768" s="3">
        <v>0.0</v>
      </c>
      <c r="G4768" s="4">
        <v>0.0</v>
      </c>
      <c r="I4768" s="4"/>
      <c r="J4768" s="4"/>
      <c r="K4768" s="4"/>
      <c r="L4768" s="4"/>
      <c r="O4768" s="6">
        <f t="shared" si="2"/>
        <v>0</v>
      </c>
      <c r="P4768" s="3" t="s">
        <v>4746</v>
      </c>
      <c r="Q4768" s="3" t="str">
        <f t="shared" si="3"/>
        <v>LC CANVAS</v>
      </c>
      <c r="R4768" s="3">
        <f t="shared" si="4"/>
        <v>0</v>
      </c>
      <c r="S4768" s="3" t="str">
        <f t="shared" si="5"/>
        <v/>
      </c>
      <c r="T4768" s="7">
        <f t="shared" si="6"/>
        <v>0</v>
      </c>
      <c r="U4768" s="8" t="str">
        <f t="array" ref="U4768">IF(W4768&lt;&gt;0,MAX(IFERROR(INDEX(A:S,MATCH(W4768,A:A,0),COLUMN(M$2)),0),IFERROR(INDEX(A:S,MATCH(AD4768,A:A,0),COLUMN(M$2)),0),IFERROR(INDEX(A:S,MATCH(AK4768,A:A,0),COLUMN(M$2)),0),IFERROR(INDEX(A:S,MATCH(AR4768,A:A,0),COLUMN(M$2)),0)),M4768)</f>
        <v/>
      </c>
      <c r="V4768" s="3" t="str">
        <f t="shared" si="7"/>
        <v/>
      </c>
    </row>
    <row r="4769" ht="15.75" customHeight="1">
      <c r="A4769" s="3" t="s">
        <v>4994</v>
      </c>
      <c r="B4769" s="4" t="str">
        <f t="shared" si="186"/>
        <v>ATAB36360036</v>
      </c>
      <c r="D4769" s="3">
        <v>0.0</v>
      </c>
      <c r="G4769" s="4">
        <v>0.0</v>
      </c>
      <c r="I4769" s="4"/>
      <c r="J4769" s="4"/>
      <c r="K4769" s="4"/>
      <c r="L4769" s="4"/>
      <c r="O4769" s="6">
        <f t="shared" si="2"/>
        <v>0</v>
      </c>
      <c r="P4769" s="3" t="s">
        <v>4746</v>
      </c>
      <c r="Q4769" s="3" t="str">
        <f t="shared" si="3"/>
        <v>LC CANVAS</v>
      </c>
      <c r="R4769" s="3">
        <f t="shared" si="4"/>
        <v>0</v>
      </c>
      <c r="S4769" s="3" t="str">
        <f t="shared" si="5"/>
        <v/>
      </c>
      <c r="T4769" s="7">
        <f t="shared" si="6"/>
        <v>0</v>
      </c>
      <c r="U4769" s="8" t="str">
        <f t="array" ref="U4769">IF(W4769&lt;&gt;0,MAX(IFERROR(INDEX(A:S,MATCH(W4769,A:A,0),COLUMN(M$2)),0),IFERROR(INDEX(A:S,MATCH(AD4769,A:A,0),COLUMN(M$2)),0),IFERROR(INDEX(A:S,MATCH(AK4769,A:A,0),COLUMN(M$2)),0),IFERROR(INDEX(A:S,MATCH(AR4769,A:A,0),COLUMN(M$2)),0)),M4769)</f>
        <v/>
      </c>
      <c r="V4769" s="3" t="str">
        <f t="shared" si="7"/>
        <v/>
      </c>
    </row>
    <row r="4770" ht="15.75" customHeight="1">
      <c r="A4770" s="3" t="s">
        <v>4995</v>
      </c>
      <c r="B4770" s="4" t="str">
        <f t="shared" si="186"/>
        <v>ATAB48480036</v>
      </c>
      <c r="D4770" s="3">
        <v>0.0</v>
      </c>
      <c r="G4770" s="4">
        <v>0.0</v>
      </c>
      <c r="I4770" s="4"/>
      <c r="J4770" s="4"/>
      <c r="K4770" s="4"/>
      <c r="L4770" s="4"/>
      <c r="O4770" s="6">
        <f t="shared" si="2"/>
        <v>0</v>
      </c>
      <c r="P4770" s="3" t="s">
        <v>4746</v>
      </c>
      <c r="Q4770" s="3" t="str">
        <f t="shared" si="3"/>
        <v>LC CANVAS</v>
      </c>
      <c r="R4770" s="3">
        <f t="shared" si="4"/>
        <v>0</v>
      </c>
      <c r="S4770" s="3" t="str">
        <f t="shared" si="5"/>
        <v/>
      </c>
      <c r="T4770" s="7">
        <f t="shared" si="6"/>
        <v>0</v>
      </c>
      <c r="U4770" s="8" t="str">
        <f t="array" ref="U4770">IF(W4770&lt;&gt;0,MAX(IFERROR(INDEX(A:S,MATCH(W4770,A:A,0),COLUMN(M$2)),0),IFERROR(INDEX(A:S,MATCH(AD4770,A:A,0),COLUMN(M$2)),0),IFERROR(INDEX(A:S,MATCH(AK4770,A:A,0),COLUMN(M$2)),0),IFERROR(INDEX(A:S,MATCH(AR4770,A:A,0),COLUMN(M$2)),0)),M4770)</f>
        <v/>
      </c>
      <c r="V4770" s="3" t="str">
        <f t="shared" si="7"/>
        <v/>
      </c>
    </row>
    <row r="4771" ht="15.75" customHeight="1">
      <c r="A4771" s="3" t="s">
        <v>4996</v>
      </c>
      <c r="B4771" s="4" t="str">
        <f t="shared" si="186"/>
        <v>ATAB08080037</v>
      </c>
      <c r="D4771" s="3">
        <v>0.0</v>
      </c>
      <c r="G4771" s="4">
        <v>0.0</v>
      </c>
      <c r="I4771" s="4"/>
      <c r="J4771" s="4"/>
      <c r="K4771" s="4"/>
      <c r="L4771" s="4"/>
      <c r="O4771" s="6">
        <f t="shared" si="2"/>
        <v>0</v>
      </c>
      <c r="P4771" s="3" t="s">
        <v>4746</v>
      </c>
      <c r="Q4771" s="3" t="str">
        <f t="shared" si="3"/>
        <v>LC CANVAS</v>
      </c>
      <c r="R4771" s="3">
        <f t="shared" si="4"/>
        <v>0</v>
      </c>
      <c r="S4771" s="3" t="str">
        <f t="shared" si="5"/>
        <v/>
      </c>
      <c r="T4771" s="7">
        <f t="shared" si="6"/>
        <v>0</v>
      </c>
      <c r="U4771" s="8" t="str">
        <f t="array" ref="U4771">IF(W4771&lt;&gt;0,MAX(IFERROR(INDEX(A:S,MATCH(W4771,A:A,0),COLUMN(M$2)),0),IFERROR(INDEX(A:S,MATCH(AD4771,A:A,0),COLUMN(M$2)),0),IFERROR(INDEX(A:S,MATCH(AK4771,A:A,0),COLUMN(M$2)),0),IFERROR(INDEX(A:S,MATCH(AR4771,A:A,0),COLUMN(M$2)),0)),M4771)</f>
        <v/>
      </c>
      <c r="V4771" s="3" t="str">
        <f t="shared" si="7"/>
        <v/>
      </c>
    </row>
    <row r="4772" ht="15.75" customHeight="1">
      <c r="A4772" s="3" t="s">
        <v>4997</v>
      </c>
      <c r="B4772" s="4" t="str">
        <f t="shared" si="186"/>
        <v>ATAB12120037</v>
      </c>
      <c r="D4772" s="3">
        <v>0.0</v>
      </c>
      <c r="G4772" s="4">
        <v>0.0</v>
      </c>
      <c r="I4772" s="4"/>
      <c r="J4772" s="4"/>
      <c r="K4772" s="4"/>
      <c r="L4772" s="4"/>
      <c r="O4772" s="6">
        <f t="shared" si="2"/>
        <v>0</v>
      </c>
      <c r="P4772" s="3" t="s">
        <v>4746</v>
      </c>
      <c r="Q4772" s="3" t="str">
        <f t="shared" si="3"/>
        <v>LC CANVAS</v>
      </c>
      <c r="R4772" s="3">
        <f t="shared" si="4"/>
        <v>0</v>
      </c>
      <c r="S4772" s="3" t="str">
        <f t="shared" si="5"/>
        <v/>
      </c>
      <c r="T4772" s="7">
        <f t="shared" si="6"/>
        <v>0</v>
      </c>
      <c r="U4772" s="8" t="str">
        <f t="array" ref="U4772">IF(W4772&lt;&gt;0,MAX(IFERROR(INDEX(A:S,MATCH(W4772,A:A,0),COLUMN(M$2)),0),IFERROR(INDEX(A:S,MATCH(AD4772,A:A,0),COLUMN(M$2)),0),IFERROR(INDEX(A:S,MATCH(AK4772,A:A,0),COLUMN(M$2)),0),IFERROR(INDEX(A:S,MATCH(AR4772,A:A,0),COLUMN(M$2)),0)),M4772)</f>
        <v/>
      </c>
      <c r="V4772" s="3" t="str">
        <f t="shared" si="7"/>
        <v/>
      </c>
    </row>
    <row r="4773" ht="15.75" customHeight="1">
      <c r="A4773" s="3" t="s">
        <v>4998</v>
      </c>
      <c r="B4773" s="4" t="str">
        <f t="shared" si="186"/>
        <v>ATAB16160037</v>
      </c>
      <c r="D4773" s="3">
        <v>0.0</v>
      </c>
      <c r="G4773" s="4">
        <v>0.0</v>
      </c>
      <c r="I4773" s="4"/>
      <c r="J4773" s="4"/>
      <c r="K4773" s="4"/>
      <c r="L4773" s="4"/>
      <c r="O4773" s="6">
        <f t="shared" si="2"/>
        <v>0</v>
      </c>
      <c r="P4773" s="3" t="s">
        <v>4746</v>
      </c>
      <c r="Q4773" s="3" t="str">
        <f t="shared" si="3"/>
        <v>LC CANVAS</v>
      </c>
      <c r="R4773" s="3">
        <f t="shared" si="4"/>
        <v>0</v>
      </c>
      <c r="S4773" s="3" t="str">
        <f t="shared" si="5"/>
        <v/>
      </c>
      <c r="T4773" s="7">
        <f t="shared" si="6"/>
        <v>0</v>
      </c>
      <c r="U4773" s="8" t="str">
        <f t="array" ref="U4773">IF(W4773&lt;&gt;0,MAX(IFERROR(INDEX(A:S,MATCH(W4773,A:A,0),COLUMN(M$2)),0),IFERROR(INDEX(A:S,MATCH(AD4773,A:A,0),COLUMN(M$2)),0),IFERROR(INDEX(A:S,MATCH(AK4773,A:A,0),COLUMN(M$2)),0),IFERROR(INDEX(A:S,MATCH(AR4773,A:A,0),COLUMN(M$2)),0)),M4773)</f>
        <v/>
      </c>
      <c r="V4773" s="3" t="str">
        <f t="shared" si="7"/>
        <v/>
      </c>
    </row>
    <row r="4774" ht="15.75" customHeight="1">
      <c r="A4774" s="3" t="s">
        <v>4999</v>
      </c>
      <c r="B4774" s="4" t="str">
        <f t="shared" si="186"/>
        <v>ATAB20200037</v>
      </c>
      <c r="D4774" s="3">
        <v>0.0</v>
      </c>
      <c r="G4774" s="4">
        <v>0.0</v>
      </c>
      <c r="I4774" s="4"/>
      <c r="J4774" s="4"/>
      <c r="K4774" s="4"/>
      <c r="L4774" s="4"/>
      <c r="O4774" s="6">
        <f t="shared" si="2"/>
        <v>0</v>
      </c>
      <c r="P4774" s="3" t="s">
        <v>4746</v>
      </c>
      <c r="Q4774" s="3" t="str">
        <f t="shared" si="3"/>
        <v>LC CANVAS</v>
      </c>
      <c r="R4774" s="3">
        <f t="shared" si="4"/>
        <v>0</v>
      </c>
      <c r="S4774" s="3" t="str">
        <f t="shared" si="5"/>
        <v/>
      </c>
      <c r="T4774" s="7">
        <f t="shared" si="6"/>
        <v>0</v>
      </c>
      <c r="U4774" s="8" t="str">
        <f t="array" ref="U4774">IF(W4774&lt;&gt;0,MAX(IFERROR(INDEX(A:S,MATCH(W4774,A:A,0),COLUMN(M$2)),0),IFERROR(INDEX(A:S,MATCH(AD4774,A:A,0),COLUMN(M$2)),0),IFERROR(INDEX(A:S,MATCH(AK4774,A:A,0),COLUMN(M$2)),0),IFERROR(INDEX(A:S,MATCH(AR4774,A:A,0),COLUMN(M$2)),0)),M4774)</f>
        <v/>
      </c>
      <c r="V4774" s="3" t="str">
        <f t="shared" si="7"/>
        <v/>
      </c>
    </row>
    <row r="4775" ht="15.75" customHeight="1">
      <c r="A4775" s="3" t="s">
        <v>5000</v>
      </c>
      <c r="B4775" s="4" t="str">
        <f t="shared" si="186"/>
        <v>ATAB24240037</v>
      </c>
      <c r="D4775" s="3">
        <v>0.0</v>
      </c>
      <c r="G4775" s="4">
        <v>0.0</v>
      </c>
      <c r="I4775" s="4"/>
      <c r="J4775" s="4"/>
      <c r="K4775" s="4"/>
      <c r="L4775" s="4"/>
      <c r="O4775" s="6">
        <f t="shared" si="2"/>
        <v>0</v>
      </c>
      <c r="P4775" s="3" t="s">
        <v>4746</v>
      </c>
      <c r="Q4775" s="3" t="str">
        <f t="shared" si="3"/>
        <v>LC CANVAS</v>
      </c>
      <c r="R4775" s="3">
        <f t="shared" si="4"/>
        <v>0</v>
      </c>
      <c r="S4775" s="3" t="str">
        <f t="shared" si="5"/>
        <v/>
      </c>
      <c r="T4775" s="7">
        <f t="shared" si="6"/>
        <v>0</v>
      </c>
      <c r="U4775" s="8" t="str">
        <f t="array" ref="U4775">IF(W4775&lt;&gt;0,MAX(IFERROR(INDEX(A:S,MATCH(W4775,A:A,0),COLUMN(M$2)),0),IFERROR(INDEX(A:S,MATCH(AD4775,A:A,0),COLUMN(M$2)),0),IFERROR(INDEX(A:S,MATCH(AK4775,A:A,0),COLUMN(M$2)),0),IFERROR(INDEX(A:S,MATCH(AR4775,A:A,0),COLUMN(M$2)),0)),M4775)</f>
        <v/>
      </c>
      <c r="V4775" s="3" t="str">
        <f t="shared" si="7"/>
        <v/>
      </c>
    </row>
    <row r="4776" ht="15.75" customHeight="1">
      <c r="A4776" s="3" t="s">
        <v>5001</v>
      </c>
      <c r="B4776" s="4" t="str">
        <f t="shared" si="186"/>
        <v>ATAB36360037</v>
      </c>
      <c r="D4776" s="3">
        <v>0.0</v>
      </c>
      <c r="G4776" s="4">
        <v>0.0</v>
      </c>
      <c r="I4776" s="4"/>
      <c r="J4776" s="4"/>
      <c r="K4776" s="4"/>
      <c r="L4776" s="4"/>
      <c r="O4776" s="6">
        <f t="shared" si="2"/>
        <v>0</v>
      </c>
      <c r="P4776" s="3" t="s">
        <v>4746</v>
      </c>
      <c r="Q4776" s="3" t="str">
        <f t="shared" si="3"/>
        <v>LC CANVAS</v>
      </c>
      <c r="R4776" s="3">
        <f t="shared" si="4"/>
        <v>0</v>
      </c>
      <c r="S4776" s="3" t="str">
        <f t="shared" si="5"/>
        <v/>
      </c>
      <c r="T4776" s="7">
        <f t="shared" si="6"/>
        <v>0</v>
      </c>
      <c r="U4776" s="8" t="str">
        <f t="array" ref="U4776">IF(W4776&lt;&gt;0,MAX(IFERROR(INDEX(A:S,MATCH(W4776,A:A,0),COLUMN(M$2)),0),IFERROR(INDEX(A:S,MATCH(AD4776,A:A,0),COLUMN(M$2)),0),IFERROR(INDEX(A:S,MATCH(AK4776,A:A,0),COLUMN(M$2)),0),IFERROR(INDEX(A:S,MATCH(AR4776,A:A,0),COLUMN(M$2)),0)),M4776)</f>
        <v/>
      </c>
      <c r="V4776" s="3" t="str">
        <f t="shared" si="7"/>
        <v/>
      </c>
    </row>
    <row r="4777" ht="15.75" customHeight="1">
      <c r="A4777" s="3" t="s">
        <v>5002</v>
      </c>
      <c r="B4777" s="4" t="str">
        <f t="shared" si="186"/>
        <v>ATAB48480037</v>
      </c>
      <c r="D4777" s="3">
        <v>0.0</v>
      </c>
      <c r="G4777" s="4">
        <v>0.0</v>
      </c>
      <c r="I4777" s="4"/>
      <c r="J4777" s="4"/>
      <c r="K4777" s="4"/>
      <c r="L4777" s="4"/>
      <c r="O4777" s="6">
        <f t="shared" si="2"/>
        <v>0</v>
      </c>
      <c r="P4777" s="3" t="s">
        <v>4746</v>
      </c>
      <c r="Q4777" s="3" t="str">
        <f t="shared" si="3"/>
        <v>LC CANVAS</v>
      </c>
      <c r="R4777" s="3">
        <f t="shared" si="4"/>
        <v>0</v>
      </c>
      <c r="S4777" s="3" t="str">
        <f t="shared" si="5"/>
        <v/>
      </c>
      <c r="T4777" s="7">
        <f t="shared" si="6"/>
        <v>0</v>
      </c>
      <c r="U4777" s="8" t="str">
        <f t="array" ref="U4777">IF(W4777&lt;&gt;0,MAX(IFERROR(INDEX(A:S,MATCH(W4777,A:A,0),COLUMN(M$2)),0),IFERROR(INDEX(A:S,MATCH(AD4777,A:A,0),COLUMN(M$2)),0),IFERROR(INDEX(A:S,MATCH(AK4777,A:A,0),COLUMN(M$2)),0),IFERROR(INDEX(A:S,MATCH(AR4777,A:A,0),COLUMN(M$2)),0)),M4777)</f>
        <v/>
      </c>
      <c r="V4777" s="3" t="str">
        <f t="shared" si="7"/>
        <v/>
      </c>
    </row>
    <row r="4778" ht="15.75" customHeight="1">
      <c r="A4778" s="3" t="s">
        <v>5003</v>
      </c>
      <c r="B4778" s="4" t="str">
        <f t="shared" si="186"/>
        <v>ATAB08080038</v>
      </c>
      <c r="D4778" s="3">
        <v>0.0</v>
      </c>
      <c r="G4778" s="4">
        <v>0.0</v>
      </c>
      <c r="I4778" s="4"/>
      <c r="J4778" s="4"/>
      <c r="K4778" s="4"/>
      <c r="L4778" s="4"/>
      <c r="O4778" s="6">
        <f t="shared" si="2"/>
        <v>0</v>
      </c>
      <c r="P4778" s="3" t="s">
        <v>4746</v>
      </c>
      <c r="Q4778" s="3" t="str">
        <f t="shared" si="3"/>
        <v>LC CANVAS</v>
      </c>
      <c r="R4778" s="3">
        <f t="shared" si="4"/>
        <v>0</v>
      </c>
      <c r="S4778" s="3" t="str">
        <f t="shared" si="5"/>
        <v/>
      </c>
      <c r="T4778" s="7">
        <f t="shared" si="6"/>
        <v>0</v>
      </c>
      <c r="U4778" s="8" t="str">
        <f t="array" ref="U4778">IF(W4778&lt;&gt;0,MAX(IFERROR(INDEX(A:S,MATCH(W4778,A:A,0),COLUMN(M$2)),0),IFERROR(INDEX(A:S,MATCH(AD4778,A:A,0),COLUMN(M$2)),0),IFERROR(INDEX(A:S,MATCH(AK4778,A:A,0),COLUMN(M$2)),0),IFERROR(INDEX(A:S,MATCH(AR4778,A:A,0),COLUMN(M$2)),0)),M4778)</f>
        <v/>
      </c>
      <c r="V4778" s="3" t="str">
        <f t="shared" si="7"/>
        <v/>
      </c>
    </row>
    <row r="4779" ht="15.75" customHeight="1">
      <c r="A4779" s="3" t="s">
        <v>5004</v>
      </c>
      <c r="B4779" s="4" t="str">
        <f t="shared" si="186"/>
        <v>ATAB12120038</v>
      </c>
      <c r="D4779" s="3">
        <v>0.0</v>
      </c>
      <c r="G4779" s="4">
        <v>0.0</v>
      </c>
      <c r="I4779" s="4"/>
      <c r="J4779" s="4"/>
      <c r="K4779" s="4"/>
      <c r="L4779" s="4"/>
      <c r="O4779" s="6">
        <f t="shared" si="2"/>
        <v>0</v>
      </c>
      <c r="P4779" s="3" t="s">
        <v>4746</v>
      </c>
      <c r="Q4779" s="3" t="str">
        <f t="shared" si="3"/>
        <v>LC CANVAS</v>
      </c>
      <c r="R4779" s="3">
        <f t="shared" si="4"/>
        <v>0</v>
      </c>
      <c r="S4779" s="3" t="str">
        <f t="shared" si="5"/>
        <v/>
      </c>
      <c r="T4779" s="7">
        <f t="shared" si="6"/>
        <v>0</v>
      </c>
      <c r="U4779" s="8" t="str">
        <f t="array" ref="U4779">IF(W4779&lt;&gt;0,MAX(IFERROR(INDEX(A:S,MATCH(W4779,A:A,0),COLUMN(M$2)),0),IFERROR(INDEX(A:S,MATCH(AD4779,A:A,0),COLUMN(M$2)),0),IFERROR(INDEX(A:S,MATCH(AK4779,A:A,0),COLUMN(M$2)),0),IFERROR(INDEX(A:S,MATCH(AR4779,A:A,0),COLUMN(M$2)),0)),M4779)</f>
        <v/>
      </c>
      <c r="V4779" s="3" t="str">
        <f t="shared" si="7"/>
        <v/>
      </c>
    </row>
    <row r="4780" ht="15.75" customHeight="1">
      <c r="A4780" s="3" t="s">
        <v>5005</v>
      </c>
      <c r="B4780" s="4" t="str">
        <f t="shared" si="186"/>
        <v>ATAB16160038</v>
      </c>
      <c r="D4780" s="3">
        <v>0.0</v>
      </c>
      <c r="G4780" s="4">
        <v>0.0</v>
      </c>
      <c r="I4780" s="4"/>
      <c r="J4780" s="4"/>
      <c r="K4780" s="4"/>
      <c r="L4780" s="4"/>
      <c r="O4780" s="6">
        <f t="shared" si="2"/>
        <v>0</v>
      </c>
      <c r="P4780" s="3" t="s">
        <v>4746</v>
      </c>
      <c r="Q4780" s="3" t="str">
        <f t="shared" si="3"/>
        <v>LC CANVAS</v>
      </c>
      <c r="R4780" s="3">
        <f t="shared" si="4"/>
        <v>0</v>
      </c>
      <c r="S4780" s="3" t="str">
        <f t="shared" si="5"/>
        <v/>
      </c>
      <c r="T4780" s="7">
        <f t="shared" si="6"/>
        <v>0</v>
      </c>
      <c r="U4780" s="8" t="str">
        <f t="array" ref="U4780">IF(W4780&lt;&gt;0,MAX(IFERROR(INDEX(A:S,MATCH(W4780,A:A,0),COLUMN(M$2)),0),IFERROR(INDEX(A:S,MATCH(AD4780,A:A,0),COLUMN(M$2)),0),IFERROR(INDEX(A:S,MATCH(AK4780,A:A,0),COLUMN(M$2)),0),IFERROR(INDEX(A:S,MATCH(AR4780,A:A,0),COLUMN(M$2)),0)),M4780)</f>
        <v/>
      </c>
      <c r="V4780" s="3" t="str">
        <f t="shared" si="7"/>
        <v/>
      </c>
    </row>
    <row r="4781" ht="15.75" customHeight="1">
      <c r="A4781" s="3" t="s">
        <v>5006</v>
      </c>
      <c r="B4781" s="4" t="str">
        <f t="shared" si="186"/>
        <v>ATAB20200038</v>
      </c>
      <c r="D4781" s="3">
        <v>0.0</v>
      </c>
      <c r="G4781" s="4">
        <v>0.0</v>
      </c>
      <c r="I4781" s="4"/>
      <c r="J4781" s="4"/>
      <c r="K4781" s="4"/>
      <c r="L4781" s="4"/>
      <c r="O4781" s="6">
        <f t="shared" si="2"/>
        <v>0</v>
      </c>
      <c r="P4781" s="3" t="s">
        <v>4746</v>
      </c>
      <c r="Q4781" s="3" t="str">
        <f t="shared" si="3"/>
        <v>LC CANVAS</v>
      </c>
      <c r="R4781" s="3">
        <f t="shared" si="4"/>
        <v>0</v>
      </c>
      <c r="S4781" s="3" t="str">
        <f t="shared" si="5"/>
        <v/>
      </c>
      <c r="T4781" s="7">
        <f t="shared" si="6"/>
        <v>0</v>
      </c>
      <c r="U4781" s="8" t="str">
        <f t="array" ref="U4781">IF(W4781&lt;&gt;0,MAX(IFERROR(INDEX(A:S,MATCH(W4781,A:A,0),COLUMN(M$2)),0),IFERROR(INDEX(A:S,MATCH(AD4781,A:A,0),COLUMN(M$2)),0),IFERROR(INDEX(A:S,MATCH(AK4781,A:A,0),COLUMN(M$2)),0),IFERROR(INDEX(A:S,MATCH(AR4781,A:A,0),COLUMN(M$2)),0)),M4781)</f>
        <v/>
      </c>
      <c r="V4781" s="3" t="str">
        <f t="shared" si="7"/>
        <v/>
      </c>
    </row>
    <row r="4782" ht="15.75" customHeight="1">
      <c r="A4782" s="3" t="s">
        <v>5007</v>
      </c>
      <c r="B4782" s="4" t="str">
        <f t="shared" si="186"/>
        <v>ATAB24240038</v>
      </c>
      <c r="D4782" s="3">
        <v>0.0</v>
      </c>
      <c r="G4782" s="4">
        <v>0.0</v>
      </c>
      <c r="I4782" s="4"/>
      <c r="J4782" s="4"/>
      <c r="K4782" s="4"/>
      <c r="L4782" s="4"/>
      <c r="O4782" s="6">
        <f t="shared" si="2"/>
        <v>0</v>
      </c>
      <c r="P4782" s="3" t="s">
        <v>4746</v>
      </c>
      <c r="Q4782" s="3" t="str">
        <f t="shared" si="3"/>
        <v>LC CANVAS</v>
      </c>
      <c r="R4782" s="3">
        <f t="shared" si="4"/>
        <v>0</v>
      </c>
      <c r="S4782" s="3" t="str">
        <f t="shared" si="5"/>
        <v/>
      </c>
      <c r="T4782" s="7">
        <f t="shared" si="6"/>
        <v>0</v>
      </c>
      <c r="U4782" s="8" t="str">
        <f t="array" ref="U4782">IF(W4782&lt;&gt;0,MAX(IFERROR(INDEX(A:S,MATCH(W4782,A:A,0),COLUMN(M$2)),0),IFERROR(INDEX(A:S,MATCH(AD4782,A:A,0),COLUMN(M$2)),0),IFERROR(INDEX(A:S,MATCH(AK4782,A:A,0),COLUMN(M$2)),0),IFERROR(INDEX(A:S,MATCH(AR4782,A:A,0),COLUMN(M$2)),0)),M4782)</f>
        <v/>
      </c>
      <c r="V4782" s="3" t="str">
        <f t="shared" si="7"/>
        <v/>
      </c>
    </row>
    <row r="4783" ht="15.75" customHeight="1">
      <c r="A4783" s="3" t="s">
        <v>5008</v>
      </c>
      <c r="B4783" s="4" t="str">
        <f t="shared" si="186"/>
        <v>ATAB36360038</v>
      </c>
      <c r="D4783" s="3">
        <v>0.0</v>
      </c>
      <c r="G4783" s="4">
        <v>0.0</v>
      </c>
      <c r="I4783" s="4"/>
      <c r="J4783" s="4"/>
      <c r="K4783" s="4"/>
      <c r="L4783" s="4"/>
      <c r="O4783" s="6">
        <f t="shared" si="2"/>
        <v>0</v>
      </c>
      <c r="P4783" s="3" t="s">
        <v>4746</v>
      </c>
      <c r="Q4783" s="3" t="str">
        <f t="shared" si="3"/>
        <v>LC CANVAS</v>
      </c>
      <c r="R4783" s="3">
        <f t="shared" si="4"/>
        <v>0</v>
      </c>
      <c r="S4783" s="3" t="str">
        <f t="shared" si="5"/>
        <v/>
      </c>
      <c r="T4783" s="7">
        <f t="shared" si="6"/>
        <v>0</v>
      </c>
      <c r="U4783" s="8" t="str">
        <f t="array" ref="U4783">IF(W4783&lt;&gt;0,MAX(IFERROR(INDEX(A:S,MATCH(W4783,A:A,0),COLUMN(M$2)),0),IFERROR(INDEX(A:S,MATCH(AD4783,A:A,0),COLUMN(M$2)),0),IFERROR(INDEX(A:S,MATCH(AK4783,A:A,0),COLUMN(M$2)),0),IFERROR(INDEX(A:S,MATCH(AR4783,A:A,0),COLUMN(M$2)),0)),M4783)</f>
        <v/>
      </c>
      <c r="V4783" s="3" t="str">
        <f t="shared" si="7"/>
        <v/>
      </c>
    </row>
    <row r="4784" ht="15.75" customHeight="1">
      <c r="A4784" s="3" t="s">
        <v>5009</v>
      </c>
      <c r="B4784" s="4" t="str">
        <f t="shared" si="186"/>
        <v>ATAB48480038</v>
      </c>
      <c r="D4784" s="3">
        <v>0.0</v>
      </c>
      <c r="G4784" s="4">
        <v>0.0</v>
      </c>
      <c r="I4784" s="4"/>
      <c r="J4784" s="4"/>
      <c r="K4784" s="4"/>
      <c r="L4784" s="4"/>
      <c r="O4784" s="6">
        <f t="shared" si="2"/>
        <v>0</v>
      </c>
      <c r="P4784" s="3" t="s">
        <v>4746</v>
      </c>
      <c r="Q4784" s="3" t="str">
        <f t="shared" si="3"/>
        <v>LC CANVAS</v>
      </c>
      <c r="R4784" s="3">
        <f t="shared" si="4"/>
        <v>0</v>
      </c>
      <c r="S4784" s="3" t="str">
        <f t="shared" si="5"/>
        <v/>
      </c>
      <c r="T4784" s="7">
        <f t="shared" si="6"/>
        <v>0</v>
      </c>
      <c r="U4784" s="8" t="str">
        <f t="array" ref="U4784">IF(W4784&lt;&gt;0,MAX(IFERROR(INDEX(A:S,MATCH(W4784,A:A,0),COLUMN(M$2)),0),IFERROR(INDEX(A:S,MATCH(AD4784,A:A,0),COLUMN(M$2)),0),IFERROR(INDEX(A:S,MATCH(AK4784,A:A,0),COLUMN(M$2)),0),IFERROR(INDEX(A:S,MATCH(AR4784,A:A,0),COLUMN(M$2)),0)),M4784)</f>
        <v/>
      </c>
      <c r="V4784" s="3" t="str">
        <f t="shared" si="7"/>
        <v/>
      </c>
    </row>
    <row r="4785" ht="15.75" customHeight="1">
      <c r="A4785" s="3" t="s">
        <v>5010</v>
      </c>
      <c r="B4785" s="4" t="str">
        <f t="shared" si="186"/>
        <v>ATAB08080039</v>
      </c>
      <c r="D4785" s="3">
        <v>0.0</v>
      </c>
      <c r="G4785" s="4">
        <v>0.0</v>
      </c>
      <c r="I4785" s="4"/>
      <c r="J4785" s="4"/>
      <c r="K4785" s="4"/>
      <c r="L4785" s="4"/>
      <c r="O4785" s="6">
        <f t="shared" si="2"/>
        <v>0</v>
      </c>
      <c r="P4785" s="3" t="s">
        <v>4746</v>
      </c>
      <c r="Q4785" s="3" t="str">
        <f t="shared" si="3"/>
        <v>LC CANVAS</v>
      </c>
      <c r="R4785" s="3">
        <f t="shared" si="4"/>
        <v>0</v>
      </c>
      <c r="S4785" s="3" t="str">
        <f t="shared" si="5"/>
        <v/>
      </c>
      <c r="T4785" s="7">
        <f t="shared" si="6"/>
        <v>0</v>
      </c>
      <c r="U4785" s="8" t="str">
        <f t="array" ref="U4785">IF(W4785&lt;&gt;0,MAX(IFERROR(INDEX(A:S,MATCH(W4785,A:A,0),COLUMN(M$2)),0),IFERROR(INDEX(A:S,MATCH(AD4785,A:A,0),COLUMN(M$2)),0),IFERROR(INDEX(A:S,MATCH(AK4785,A:A,0),COLUMN(M$2)),0),IFERROR(INDEX(A:S,MATCH(AR4785,A:A,0),COLUMN(M$2)),0)),M4785)</f>
        <v/>
      </c>
      <c r="V4785" s="3" t="str">
        <f t="shared" si="7"/>
        <v/>
      </c>
    </row>
    <row r="4786" ht="15.75" customHeight="1">
      <c r="A4786" s="3" t="s">
        <v>5011</v>
      </c>
      <c r="B4786" s="4" t="str">
        <f t="shared" si="186"/>
        <v>ATAB12120039</v>
      </c>
      <c r="D4786" s="3">
        <v>0.0</v>
      </c>
      <c r="G4786" s="4">
        <v>0.0</v>
      </c>
      <c r="I4786" s="4"/>
      <c r="J4786" s="4"/>
      <c r="K4786" s="4"/>
      <c r="L4786" s="4"/>
      <c r="O4786" s="6">
        <f t="shared" si="2"/>
        <v>0</v>
      </c>
      <c r="P4786" s="3" t="s">
        <v>4746</v>
      </c>
      <c r="Q4786" s="3" t="str">
        <f t="shared" si="3"/>
        <v>LC CANVAS</v>
      </c>
      <c r="R4786" s="3">
        <f t="shared" si="4"/>
        <v>0</v>
      </c>
      <c r="S4786" s="3" t="str">
        <f t="shared" si="5"/>
        <v/>
      </c>
      <c r="T4786" s="7">
        <f t="shared" si="6"/>
        <v>0</v>
      </c>
      <c r="U4786" s="8" t="str">
        <f t="array" ref="U4786">IF(W4786&lt;&gt;0,MAX(IFERROR(INDEX(A:S,MATCH(W4786,A:A,0),COLUMN(M$2)),0),IFERROR(INDEX(A:S,MATCH(AD4786,A:A,0),COLUMN(M$2)),0),IFERROR(INDEX(A:S,MATCH(AK4786,A:A,0),COLUMN(M$2)),0),IFERROR(INDEX(A:S,MATCH(AR4786,A:A,0),COLUMN(M$2)),0)),M4786)</f>
        <v/>
      </c>
      <c r="V4786" s="3" t="str">
        <f t="shared" si="7"/>
        <v/>
      </c>
    </row>
    <row r="4787" ht="15.75" customHeight="1">
      <c r="A4787" s="3" t="s">
        <v>5012</v>
      </c>
      <c r="B4787" s="4" t="str">
        <f t="shared" si="186"/>
        <v>ATAB16160039</v>
      </c>
      <c r="D4787" s="3">
        <v>0.0</v>
      </c>
      <c r="G4787" s="4">
        <v>0.0</v>
      </c>
      <c r="I4787" s="4"/>
      <c r="J4787" s="4"/>
      <c r="K4787" s="4"/>
      <c r="L4787" s="4"/>
      <c r="O4787" s="6">
        <f t="shared" si="2"/>
        <v>0</v>
      </c>
      <c r="P4787" s="3" t="s">
        <v>4746</v>
      </c>
      <c r="Q4787" s="3" t="str">
        <f t="shared" si="3"/>
        <v>LC CANVAS</v>
      </c>
      <c r="R4787" s="3">
        <f t="shared" si="4"/>
        <v>0</v>
      </c>
      <c r="S4787" s="3" t="str">
        <f t="shared" si="5"/>
        <v/>
      </c>
      <c r="T4787" s="7">
        <f t="shared" si="6"/>
        <v>0</v>
      </c>
      <c r="U4787" s="8" t="str">
        <f t="array" ref="U4787">IF(W4787&lt;&gt;0,MAX(IFERROR(INDEX(A:S,MATCH(W4787,A:A,0),COLUMN(M$2)),0),IFERROR(INDEX(A:S,MATCH(AD4787,A:A,0),COLUMN(M$2)),0),IFERROR(INDEX(A:S,MATCH(AK4787,A:A,0),COLUMN(M$2)),0),IFERROR(INDEX(A:S,MATCH(AR4787,A:A,0),COLUMN(M$2)),0)),M4787)</f>
        <v/>
      </c>
      <c r="V4787" s="3" t="str">
        <f t="shared" si="7"/>
        <v/>
      </c>
    </row>
    <row r="4788" ht="15.75" customHeight="1">
      <c r="A4788" s="3" t="s">
        <v>5013</v>
      </c>
      <c r="B4788" s="4" t="str">
        <f t="shared" si="186"/>
        <v>ATAB20200039</v>
      </c>
      <c r="D4788" s="3">
        <v>0.0</v>
      </c>
      <c r="G4788" s="4">
        <v>0.0</v>
      </c>
      <c r="I4788" s="4"/>
      <c r="J4788" s="4"/>
      <c r="K4788" s="4"/>
      <c r="L4788" s="4"/>
      <c r="O4788" s="6">
        <f t="shared" si="2"/>
        <v>0</v>
      </c>
      <c r="P4788" s="3" t="s">
        <v>4746</v>
      </c>
      <c r="Q4788" s="3" t="str">
        <f t="shared" si="3"/>
        <v>LC CANVAS</v>
      </c>
      <c r="R4788" s="3">
        <f t="shared" si="4"/>
        <v>0</v>
      </c>
      <c r="S4788" s="3" t="str">
        <f t="shared" si="5"/>
        <v/>
      </c>
      <c r="T4788" s="7">
        <f t="shared" si="6"/>
        <v>0</v>
      </c>
      <c r="U4788" s="8" t="str">
        <f t="array" ref="U4788">IF(W4788&lt;&gt;0,MAX(IFERROR(INDEX(A:S,MATCH(W4788,A:A,0),COLUMN(M$2)),0),IFERROR(INDEX(A:S,MATCH(AD4788,A:A,0),COLUMN(M$2)),0),IFERROR(INDEX(A:S,MATCH(AK4788,A:A,0),COLUMN(M$2)),0),IFERROR(INDEX(A:S,MATCH(AR4788,A:A,0),COLUMN(M$2)),0)),M4788)</f>
        <v/>
      </c>
      <c r="V4788" s="3" t="str">
        <f t="shared" si="7"/>
        <v/>
      </c>
    </row>
    <row r="4789" ht="15.75" customHeight="1">
      <c r="A4789" s="3" t="s">
        <v>5014</v>
      </c>
      <c r="B4789" s="4" t="str">
        <f t="shared" si="186"/>
        <v>ATAB24240039</v>
      </c>
      <c r="D4789" s="3">
        <v>0.0</v>
      </c>
      <c r="G4789" s="4">
        <v>0.0</v>
      </c>
      <c r="I4789" s="4"/>
      <c r="J4789" s="4"/>
      <c r="K4789" s="4"/>
      <c r="L4789" s="4"/>
      <c r="O4789" s="6">
        <f t="shared" si="2"/>
        <v>0</v>
      </c>
      <c r="P4789" s="3" t="s">
        <v>4746</v>
      </c>
      <c r="Q4789" s="3" t="str">
        <f t="shared" si="3"/>
        <v>LC CANVAS</v>
      </c>
      <c r="R4789" s="3">
        <f t="shared" si="4"/>
        <v>0</v>
      </c>
      <c r="S4789" s="3" t="str">
        <f t="shared" si="5"/>
        <v/>
      </c>
      <c r="T4789" s="7">
        <f t="shared" si="6"/>
        <v>0</v>
      </c>
      <c r="U4789" s="8" t="str">
        <f t="array" ref="U4789">IF(W4789&lt;&gt;0,MAX(IFERROR(INDEX(A:S,MATCH(W4789,A:A,0),COLUMN(M$2)),0),IFERROR(INDEX(A:S,MATCH(AD4789,A:A,0),COLUMN(M$2)),0),IFERROR(INDEX(A:S,MATCH(AK4789,A:A,0),COLUMN(M$2)),0),IFERROR(INDEX(A:S,MATCH(AR4789,A:A,0),COLUMN(M$2)),0)),M4789)</f>
        <v/>
      </c>
      <c r="V4789" s="3" t="str">
        <f t="shared" si="7"/>
        <v/>
      </c>
    </row>
    <row r="4790" ht="15.75" customHeight="1">
      <c r="A4790" s="3" t="s">
        <v>5015</v>
      </c>
      <c r="B4790" s="4" t="str">
        <f t="shared" si="186"/>
        <v>ATAB36360039</v>
      </c>
      <c r="D4790" s="3">
        <v>0.0</v>
      </c>
      <c r="G4790" s="4">
        <v>0.0</v>
      </c>
      <c r="I4790" s="4"/>
      <c r="J4790" s="4"/>
      <c r="K4790" s="4"/>
      <c r="L4790" s="4"/>
      <c r="O4790" s="6">
        <f t="shared" si="2"/>
        <v>0</v>
      </c>
      <c r="P4790" s="3" t="s">
        <v>4746</v>
      </c>
      <c r="Q4790" s="3" t="str">
        <f t="shared" si="3"/>
        <v>LC CANVAS</v>
      </c>
      <c r="R4790" s="3">
        <f t="shared" si="4"/>
        <v>0</v>
      </c>
      <c r="S4790" s="3" t="str">
        <f t="shared" si="5"/>
        <v/>
      </c>
      <c r="T4790" s="7">
        <f t="shared" si="6"/>
        <v>0</v>
      </c>
      <c r="U4790" s="8" t="str">
        <f t="array" ref="U4790">IF(W4790&lt;&gt;0,MAX(IFERROR(INDEX(A:S,MATCH(W4790,A:A,0),COLUMN(M$2)),0),IFERROR(INDEX(A:S,MATCH(AD4790,A:A,0),COLUMN(M$2)),0),IFERROR(INDEX(A:S,MATCH(AK4790,A:A,0),COLUMN(M$2)),0),IFERROR(INDEX(A:S,MATCH(AR4790,A:A,0),COLUMN(M$2)),0)),M4790)</f>
        <v/>
      </c>
      <c r="V4790" s="3" t="str">
        <f t="shared" si="7"/>
        <v/>
      </c>
    </row>
    <row r="4791" ht="15.75" customHeight="1">
      <c r="A4791" s="3" t="s">
        <v>5016</v>
      </c>
      <c r="B4791" s="4" t="str">
        <f t="shared" si="186"/>
        <v>ATAB48480039</v>
      </c>
      <c r="D4791" s="3">
        <v>0.0</v>
      </c>
      <c r="G4791" s="4">
        <v>0.0</v>
      </c>
      <c r="I4791" s="4"/>
      <c r="J4791" s="4"/>
      <c r="K4791" s="4"/>
      <c r="L4791" s="4"/>
      <c r="O4791" s="6">
        <f t="shared" si="2"/>
        <v>0</v>
      </c>
      <c r="P4791" s="3" t="s">
        <v>4746</v>
      </c>
      <c r="Q4791" s="3" t="str">
        <f t="shared" si="3"/>
        <v>LC CANVAS</v>
      </c>
      <c r="R4791" s="3">
        <f t="shared" si="4"/>
        <v>0</v>
      </c>
      <c r="S4791" s="3" t="str">
        <f t="shared" si="5"/>
        <v/>
      </c>
      <c r="T4791" s="7">
        <f t="shared" si="6"/>
        <v>0</v>
      </c>
      <c r="U4791" s="8" t="str">
        <f t="array" ref="U4791">IF(W4791&lt;&gt;0,MAX(IFERROR(INDEX(A:S,MATCH(W4791,A:A,0),COLUMN(M$2)),0),IFERROR(INDEX(A:S,MATCH(AD4791,A:A,0),COLUMN(M$2)),0),IFERROR(INDEX(A:S,MATCH(AK4791,A:A,0),COLUMN(M$2)),0),IFERROR(INDEX(A:S,MATCH(AR4791,A:A,0),COLUMN(M$2)),0)),M4791)</f>
        <v/>
      </c>
      <c r="V4791" s="3" t="str">
        <f t="shared" si="7"/>
        <v/>
      </c>
    </row>
    <row r="4792" ht="15.75" customHeight="1">
      <c r="A4792" s="3" t="s">
        <v>5017</v>
      </c>
      <c r="B4792" s="4" t="str">
        <f t="shared" si="186"/>
        <v>ATAB08080040</v>
      </c>
      <c r="D4792" s="3">
        <v>0.0</v>
      </c>
      <c r="G4792" s="4">
        <v>0.0</v>
      </c>
      <c r="I4792" s="4"/>
      <c r="J4792" s="4"/>
      <c r="K4792" s="4"/>
      <c r="L4792" s="4"/>
      <c r="O4792" s="6">
        <f t="shared" si="2"/>
        <v>0</v>
      </c>
      <c r="P4792" s="3" t="s">
        <v>4746</v>
      </c>
      <c r="Q4792" s="3" t="str">
        <f t="shared" si="3"/>
        <v>LC CANVAS</v>
      </c>
      <c r="R4792" s="3">
        <f t="shared" si="4"/>
        <v>0</v>
      </c>
      <c r="S4792" s="3" t="str">
        <f t="shared" si="5"/>
        <v/>
      </c>
      <c r="T4792" s="7">
        <f t="shared" si="6"/>
        <v>0</v>
      </c>
      <c r="U4792" s="8" t="str">
        <f t="array" ref="U4792">IF(W4792&lt;&gt;0,MAX(IFERROR(INDEX(A:S,MATCH(W4792,A:A,0),COLUMN(M$2)),0),IFERROR(INDEX(A:S,MATCH(AD4792,A:A,0),COLUMN(M$2)),0),IFERROR(INDEX(A:S,MATCH(AK4792,A:A,0),COLUMN(M$2)),0),IFERROR(INDEX(A:S,MATCH(AR4792,A:A,0),COLUMN(M$2)),0)),M4792)</f>
        <v/>
      </c>
      <c r="V4792" s="3" t="str">
        <f t="shared" si="7"/>
        <v/>
      </c>
    </row>
    <row r="4793" ht="15.75" customHeight="1">
      <c r="A4793" s="3" t="s">
        <v>5018</v>
      </c>
      <c r="B4793" s="4" t="str">
        <f t="shared" si="186"/>
        <v>ATAB12120040</v>
      </c>
      <c r="D4793" s="3">
        <v>0.0</v>
      </c>
      <c r="G4793" s="4">
        <v>0.0</v>
      </c>
      <c r="I4793" s="4"/>
      <c r="J4793" s="4"/>
      <c r="K4793" s="4"/>
      <c r="L4793" s="4"/>
      <c r="O4793" s="6">
        <f t="shared" si="2"/>
        <v>0</v>
      </c>
      <c r="P4793" s="3" t="s">
        <v>4746</v>
      </c>
      <c r="Q4793" s="3" t="str">
        <f t="shared" si="3"/>
        <v>LC CANVAS</v>
      </c>
      <c r="R4793" s="3">
        <f t="shared" si="4"/>
        <v>0</v>
      </c>
      <c r="S4793" s="3" t="str">
        <f t="shared" si="5"/>
        <v/>
      </c>
      <c r="T4793" s="7">
        <f t="shared" si="6"/>
        <v>0</v>
      </c>
      <c r="U4793" s="8" t="str">
        <f t="array" ref="U4793">IF(W4793&lt;&gt;0,MAX(IFERROR(INDEX(A:S,MATCH(W4793,A:A,0),COLUMN(M$2)),0),IFERROR(INDEX(A:S,MATCH(AD4793,A:A,0),COLUMN(M$2)),0),IFERROR(INDEX(A:S,MATCH(AK4793,A:A,0),COLUMN(M$2)),0),IFERROR(INDEX(A:S,MATCH(AR4793,A:A,0),COLUMN(M$2)),0)),M4793)</f>
        <v/>
      </c>
      <c r="V4793" s="3" t="str">
        <f t="shared" si="7"/>
        <v/>
      </c>
    </row>
    <row r="4794" ht="15.75" customHeight="1">
      <c r="A4794" s="3" t="s">
        <v>5019</v>
      </c>
      <c r="B4794" s="4" t="str">
        <f t="shared" si="186"/>
        <v>ATAB16160040</v>
      </c>
      <c r="D4794" s="3">
        <v>0.0</v>
      </c>
      <c r="G4794" s="4">
        <v>0.0</v>
      </c>
      <c r="I4794" s="4"/>
      <c r="J4794" s="4"/>
      <c r="K4794" s="4"/>
      <c r="L4794" s="4"/>
      <c r="O4794" s="6">
        <f t="shared" si="2"/>
        <v>0</v>
      </c>
      <c r="P4794" s="3" t="s">
        <v>4746</v>
      </c>
      <c r="Q4794" s="3" t="str">
        <f t="shared" si="3"/>
        <v>LC CANVAS</v>
      </c>
      <c r="R4794" s="3">
        <f t="shared" si="4"/>
        <v>0</v>
      </c>
      <c r="S4794" s="3" t="str">
        <f t="shared" si="5"/>
        <v/>
      </c>
      <c r="T4794" s="7">
        <f t="shared" si="6"/>
        <v>0</v>
      </c>
      <c r="U4794" s="8" t="str">
        <f t="array" ref="U4794">IF(W4794&lt;&gt;0,MAX(IFERROR(INDEX(A:S,MATCH(W4794,A:A,0),COLUMN(M$2)),0),IFERROR(INDEX(A:S,MATCH(AD4794,A:A,0),COLUMN(M$2)),0),IFERROR(INDEX(A:S,MATCH(AK4794,A:A,0),COLUMN(M$2)),0),IFERROR(INDEX(A:S,MATCH(AR4794,A:A,0),COLUMN(M$2)),0)),M4794)</f>
        <v/>
      </c>
      <c r="V4794" s="3" t="str">
        <f t="shared" si="7"/>
        <v/>
      </c>
    </row>
    <row r="4795" ht="15.75" customHeight="1">
      <c r="A4795" s="3" t="s">
        <v>5020</v>
      </c>
      <c r="B4795" s="4" t="str">
        <f t="shared" si="186"/>
        <v>ATAB20200040</v>
      </c>
      <c r="D4795" s="3">
        <v>0.0</v>
      </c>
      <c r="G4795" s="4">
        <v>0.0</v>
      </c>
      <c r="I4795" s="4"/>
      <c r="J4795" s="4"/>
      <c r="K4795" s="4"/>
      <c r="L4795" s="4"/>
      <c r="O4795" s="6">
        <f t="shared" si="2"/>
        <v>0</v>
      </c>
      <c r="P4795" s="3" t="s">
        <v>4746</v>
      </c>
      <c r="Q4795" s="3" t="str">
        <f t="shared" si="3"/>
        <v>LC CANVAS</v>
      </c>
      <c r="R4795" s="3">
        <f t="shared" si="4"/>
        <v>0</v>
      </c>
      <c r="S4795" s="3" t="str">
        <f t="shared" si="5"/>
        <v/>
      </c>
      <c r="T4795" s="7">
        <f t="shared" si="6"/>
        <v>0</v>
      </c>
      <c r="U4795" s="8" t="str">
        <f t="array" ref="U4795">IF(W4795&lt;&gt;0,MAX(IFERROR(INDEX(A:S,MATCH(W4795,A:A,0),COLUMN(M$2)),0),IFERROR(INDEX(A:S,MATCH(AD4795,A:A,0),COLUMN(M$2)),0),IFERROR(INDEX(A:S,MATCH(AK4795,A:A,0),COLUMN(M$2)),0),IFERROR(INDEX(A:S,MATCH(AR4795,A:A,0),COLUMN(M$2)),0)),M4795)</f>
        <v/>
      </c>
      <c r="V4795" s="3" t="str">
        <f t="shared" si="7"/>
        <v/>
      </c>
    </row>
    <row r="4796" ht="15.75" customHeight="1">
      <c r="A4796" s="3" t="s">
        <v>5021</v>
      </c>
      <c r="B4796" s="4" t="str">
        <f t="shared" si="186"/>
        <v>ATAB24240040</v>
      </c>
      <c r="D4796" s="3">
        <v>0.0</v>
      </c>
      <c r="G4796" s="4">
        <v>0.0</v>
      </c>
      <c r="I4796" s="4"/>
      <c r="J4796" s="4"/>
      <c r="K4796" s="4"/>
      <c r="L4796" s="4"/>
      <c r="O4796" s="6">
        <f t="shared" si="2"/>
        <v>0</v>
      </c>
      <c r="P4796" s="3" t="s">
        <v>4746</v>
      </c>
      <c r="Q4796" s="3" t="str">
        <f t="shared" si="3"/>
        <v>LC CANVAS</v>
      </c>
      <c r="R4796" s="3">
        <f t="shared" si="4"/>
        <v>0</v>
      </c>
      <c r="S4796" s="3" t="str">
        <f t="shared" si="5"/>
        <v/>
      </c>
      <c r="T4796" s="7">
        <f t="shared" si="6"/>
        <v>0</v>
      </c>
      <c r="U4796" s="8" t="str">
        <f t="array" ref="U4796">IF(W4796&lt;&gt;0,MAX(IFERROR(INDEX(A:S,MATCH(W4796,A:A,0),COLUMN(M$2)),0),IFERROR(INDEX(A:S,MATCH(AD4796,A:A,0),COLUMN(M$2)),0),IFERROR(INDEX(A:S,MATCH(AK4796,A:A,0),COLUMN(M$2)),0),IFERROR(INDEX(A:S,MATCH(AR4796,A:A,0),COLUMN(M$2)),0)),M4796)</f>
        <v/>
      </c>
      <c r="V4796" s="3" t="str">
        <f t="shared" si="7"/>
        <v/>
      </c>
    </row>
    <row r="4797" ht="15.75" customHeight="1">
      <c r="A4797" s="3" t="s">
        <v>5022</v>
      </c>
      <c r="B4797" s="4" t="str">
        <f t="shared" si="186"/>
        <v>ATAB36360040</v>
      </c>
      <c r="D4797" s="3">
        <v>0.0</v>
      </c>
      <c r="G4797" s="4">
        <v>0.0</v>
      </c>
      <c r="I4797" s="4"/>
      <c r="J4797" s="4"/>
      <c r="K4797" s="4"/>
      <c r="L4797" s="4"/>
      <c r="O4797" s="6">
        <f t="shared" si="2"/>
        <v>0</v>
      </c>
      <c r="P4797" s="3" t="s">
        <v>4746</v>
      </c>
      <c r="Q4797" s="3" t="str">
        <f t="shared" si="3"/>
        <v>LC CANVAS</v>
      </c>
      <c r="R4797" s="3">
        <f t="shared" si="4"/>
        <v>0</v>
      </c>
      <c r="S4797" s="3" t="str">
        <f t="shared" si="5"/>
        <v/>
      </c>
      <c r="T4797" s="7">
        <f t="shared" si="6"/>
        <v>0</v>
      </c>
      <c r="U4797" s="8" t="str">
        <f t="array" ref="U4797">IF(W4797&lt;&gt;0,MAX(IFERROR(INDEX(A:S,MATCH(W4797,A:A,0),COLUMN(M$2)),0),IFERROR(INDEX(A:S,MATCH(AD4797,A:A,0),COLUMN(M$2)),0),IFERROR(INDEX(A:S,MATCH(AK4797,A:A,0),COLUMN(M$2)),0),IFERROR(INDEX(A:S,MATCH(AR4797,A:A,0),COLUMN(M$2)),0)),M4797)</f>
        <v/>
      </c>
      <c r="V4797" s="3" t="str">
        <f t="shared" si="7"/>
        <v/>
      </c>
    </row>
    <row r="4798" ht="15.75" customHeight="1">
      <c r="A4798" s="3" t="s">
        <v>5023</v>
      </c>
      <c r="B4798" s="4" t="str">
        <f t="shared" si="186"/>
        <v>ATAB48480040</v>
      </c>
      <c r="D4798" s="3">
        <v>0.0</v>
      </c>
      <c r="G4798" s="4">
        <v>0.0</v>
      </c>
      <c r="I4798" s="4"/>
      <c r="J4798" s="4"/>
      <c r="K4798" s="4"/>
      <c r="L4798" s="4"/>
      <c r="O4798" s="6">
        <f t="shared" si="2"/>
        <v>0</v>
      </c>
      <c r="P4798" s="3" t="s">
        <v>4746</v>
      </c>
      <c r="Q4798" s="3" t="str">
        <f t="shared" si="3"/>
        <v>LC CANVAS</v>
      </c>
      <c r="R4798" s="3">
        <f t="shared" si="4"/>
        <v>0</v>
      </c>
      <c r="S4798" s="3" t="str">
        <f t="shared" si="5"/>
        <v/>
      </c>
      <c r="T4798" s="7">
        <f t="shared" si="6"/>
        <v>0</v>
      </c>
      <c r="U4798" s="8" t="str">
        <f t="array" ref="U4798">IF(W4798&lt;&gt;0,MAX(IFERROR(INDEX(A:S,MATCH(W4798,A:A,0),COLUMN(M$2)),0),IFERROR(INDEX(A:S,MATCH(AD4798,A:A,0),COLUMN(M$2)),0),IFERROR(INDEX(A:S,MATCH(AK4798,A:A,0),COLUMN(M$2)),0),IFERROR(INDEX(A:S,MATCH(AR4798,A:A,0),COLUMN(M$2)),0)),M4798)</f>
        <v/>
      </c>
      <c r="V4798" s="3" t="str">
        <f t="shared" si="7"/>
        <v/>
      </c>
    </row>
    <row r="4799" ht="15.75" customHeight="1">
      <c r="A4799" s="3" t="s">
        <v>5024</v>
      </c>
      <c r="B4799" s="4" t="str">
        <f t="shared" si="186"/>
        <v>ATAB08080041</v>
      </c>
      <c r="D4799" s="3">
        <v>0.0</v>
      </c>
      <c r="G4799" s="4">
        <v>0.0</v>
      </c>
      <c r="I4799" s="4"/>
      <c r="J4799" s="4"/>
      <c r="K4799" s="4"/>
      <c r="L4799" s="4"/>
      <c r="O4799" s="6">
        <f t="shared" si="2"/>
        <v>0</v>
      </c>
      <c r="P4799" s="3" t="s">
        <v>4746</v>
      </c>
      <c r="Q4799" s="3" t="str">
        <f t="shared" si="3"/>
        <v>LC CANVAS</v>
      </c>
      <c r="R4799" s="3">
        <f t="shared" si="4"/>
        <v>0</v>
      </c>
      <c r="S4799" s="3" t="str">
        <f t="shared" si="5"/>
        <v/>
      </c>
      <c r="T4799" s="7">
        <f t="shared" si="6"/>
        <v>0</v>
      </c>
      <c r="U4799" s="8" t="str">
        <f t="array" ref="U4799">IF(W4799&lt;&gt;0,MAX(IFERROR(INDEX(A:S,MATCH(W4799,A:A,0),COLUMN(M$2)),0),IFERROR(INDEX(A:S,MATCH(AD4799,A:A,0),COLUMN(M$2)),0),IFERROR(INDEX(A:S,MATCH(AK4799,A:A,0),COLUMN(M$2)),0),IFERROR(INDEX(A:S,MATCH(AR4799,A:A,0),COLUMN(M$2)),0)),M4799)</f>
        <v/>
      </c>
      <c r="V4799" s="3" t="str">
        <f t="shared" si="7"/>
        <v/>
      </c>
    </row>
    <row r="4800" ht="15.75" customHeight="1">
      <c r="A4800" s="3" t="s">
        <v>5025</v>
      </c>
      <c r="B4800" s="4" t="str">
        <f t="shared" si="186"/>
        <v>ATAB12120041</v>
      </c>
      <c r="D4800" s="3">
        <v>0.0</v>
      </c>
      <c r="G4800" s="4">
        <v>0.0</v>
      </c>
      <c r="I4800" s="4"/>
      <c r="J4800" s="4"/>
      <c r="K4800" s="4"/>
      <c r="L4800" s="4"/>
      <c r="O4800" s="6">
        <f t="shared" si="2"/>
        <v>0</v>
      </c>
      <c r="P4800" s="3" t="s">
        <v>4746</v>
      </c>
      <c r="Q4800" s="3" t="str">
        <f t="shared" si="3"/>
        <v>LC CANVAS</v>
      </c>
      <c r="R4800" s="3">
        <f t="shared" si="4"/>
        <v>0</v>
      </c>
      <c r="S4800" s="3" t="str">
        <f t="shared" si="5"/>
        <v/>
      </c>
      <c r="T4800" s="7">
        <f t="shared" si="6"/>
        <v>0</v>
      </c>
      <c r="U4800" s="8" t="str">
        <f t="array" ref="U4800">IF(W4800&lt;&gt;0,MAX(IFERROR(INDEX(A:S,MATCH(W4800,A:A,0),COLUMN(M$2)),0),IFERROR(INDEX(A:S,MATCH(AD4800,A:A,0),COLUMN(M$2)),0),IFERROR(INDEX(A:S,MATCH(AK4800,A:A,0),COLUMN(M$2)),0),IFERROR(INDEX(A:S,MATCH(AR4800,A:A,0),COLUMN(M$2)),0)),M4800)</f>
        <v/>
      </c>
      <c r="V4800" s="3" t="str">
        <f t="shared" si="7"/>
        <v/>
      </c>
    </row>
    <row r="4801" ht="15.75" customHeight="1">
      <c r="A4801" s="3" t="s">
        <v>5026</v>
      </c>
      <c r="B4801" s="4" t="str">
        <f t="shared" si="186"/>
        <v>ATAB16160041</v>
      </c>
      <c r="D4801" s="3">
        <v>0.0</v>
      </c>
      <c r="G4801" s="4">
        <v>0.0</v>
      </c>
      <c r="I4801" s="4"/>
      <c r="J4801" s="4"/>
      <c r="K4801" s="4"/>
      <c r="L4801" s="4"/>
      <c r="O4801" s="6">
        <f t="shared" si="2"/>
        <v>0</v>
      </c>
      <c r="P4801" s="3" t="s">
        <v>4746</v>
      </c>
      <c r="Q4801" s="3" t="str">
        <f t="shared" si="3"/>
        <v>LC CANVAS</v>
      </c>
      <c r="R4801" s="3">
        <f t="shared" si="4"/>
        <v>0</v>
      </c>
      <c r="S4801" s="3" t="str">
        <f t="shared" si="5"/>
        <v/>
      </c>
      <c r="T4801" s="7">
        <f t="shared" si="6"/>
        <v>0</v>
      </c>
      <c r="U4801" s="8" t="str">
        <f t="array" ref="U4801">IF(W4801&lt;&gt;0,MAX(IFERROR(INDEX(A:S,MATCH(W4801,A:A,0),COLUMN(M$2)),0),IFERROR(INDEX(A:S,MATCH(AD4801,A:A,0),COLUMN(M$2)),0),IFERROR(INDEX(A:S,MATCH(AK4801,A:A,0),COLUMN(M$2)),0),IFERROR(INDEX(A:S,MATCH(AR4801,A:A,0),COLUMN(M$2)),0)),M4801)</f>
        <v/>
      </c>
      <c r="V4801" s="3" t="str">
        <f t="shared" si="7"/>
        <v/>
      </c>
    </row>
    <row r="4802" ht="15.75" customHeight="1">
      <c r="A4802" s="3" t="s">
        <v>5027</v>
      </c>
      <c r="B4802" s="4" t="str">
        <f t="shared" si="186"/>
        <v>ATAB20200041</v>
      </c>
      <c r="D4802" s="3">
        <v>0.0</v>
      </c>
      <c r="G4802" s="4">
        <v>0.0</v>
      </c>
      <c r="I4802" s="4"/>
      <c r="J4802" s="4"/>
      <c r="K4802" s="4"/>
      <c r="L4802" s="4"/>
      <c r="O4802" s="6">
        <f t="shared" si="2"/>
        <v>0</v>
      </c>
      <c r="P4802" s="3" t="s">
        <v>4746</v>
      </c>
      <c r="Q4802" s="3" t="str">
        <f t="shared" si="3"/>
        <v>LC CANVAS</v>
      </c>
      <c r="R4802" s="3">
        <f t="shared" si="4"/>
        <v>0</v>
      </c>
      <c r="S4802" s="3" t="str">
        <f t="shared" si="5"/>
        <v/>
      </c>
      <c r="T4802" s="7">
        <f t="shared" si="6"/>
        <v>0</v>
      </c>
      <c r="U4802" s="8" t="str">
        <f t="array" ref="U4802">IF(W4802&lt;&gt;0,MAX(IFERROR(INDEX(A:S,MATCH(W4802,A:A,0),COLUMN(M$2)),0),IFERROR(INDEX(A:S,MATCH(AD4802,A:A,0),COLUMN(M$2)),0),IFERROR(INDEX(A:S,MATCH(AK4802,A:A,0),COLUMN(M$2)),0),IFERROR(INDEX(A:S,MATCH(AR4802,A:A,0),COLUMN(M$2)),0)),M4802)</f>
        <v/>
      </c>
      <c r="V4802" s="3" t="str">
        <f t="shared" si="7"/>
        <v/>
      </c>
    </row>
    <row r="4803" ht="15.75" customHeight="1">
      <c r="A4803" s="3" t="s">
        <v>5028</v>
      </c>
      <c r="B4803" s="4" t="str">
        <f t="shared" si="186"/>
        <v>ATAB24240041</v>
      </c>
      <c r="D4803" s="3">
        <v>0.0</v>
      </c>
      <c r="G4803" s="4">
        <v>0.0</v>
      </c>
      <c r="I4803" s="4"/>
      <c r="J4803" s="4"/>
      <c r="K4803" s="4"/>
      <c r="L4803" s="4"/>
      <c r="O4803" s="6">
        <f t="shared" si="2"/>
        <v>0</v>
      </c>
      <c r="P4803" s="3" t="s">
        <v>4746</v>
      </c>
      <c r="Q4803" s="3" t="str">
        <f t="shared" si="3"/>
        <v>LC CANVAS</v>
      </c>
      <c r="R4803" s="3">
        <f t="shared" si="4"/>
        <v>0</v>
      </c>
      <c r="S4803" s="3" t="str">
        <f t="shared" si="5"/>
        <v/>
      </c>
      <c r="T4803" s="7">
        <f t="shared" si="6"/>
        <v>0</v>
      </c>
      <c r="U4803" s="8" t="str">
        <f t="array" ref="U4803">IF(W4803&lt;&gt;0,MAX(IFERROR(INDEX(A:S,MATCH(W4803,A:A,0),COLUMN(M$2)),0),IFERROR(INDEX(A:S,MATCH(AD4803,A:A,0),COLUMN(M$2)),0),IFERROR(INDEX(A:S,MATCH(AK4803,A:A,0),COLUMN(M$2)),0),IFERROR(INDEX(A:S,MATCH(AR4803,A:A,0),COLUMN(M$2)),0)),M4803)</f>
        <v/>
      </c>
      <c r="V4803" s="3" t="str">
        <f t="shared" si="7"/>
        <v/>
      </c>
    </row>
    <row r="4804" ht="15.75" customHeight="1">
      <c r="A4804" s="3" t="s">
        <v>5029</v>
      </c>
      <c r="B4804" s="4" t="str">
        <f t="shared" si="186"/>
        <v>ATAB36360041</v>
      </c>
      <c r="D4804" s="3">
        <v>0.0</v>
      </c>
      <c r="G4804" s="4">
        <v>0.0</v>
      </c>
      <c r="I4804" s="4"/>
      <c r="J4804" s="4"/>
      <c r="K4804" s="4"/>
      <c r="L4804" s="4"/>
      <c r="O4804" s="6">
        <f t="shared" si="2"/>
        <v>0</v>
      </c>
      <c r="P4804" s="3" t="s">
        <v>4746</v>
      </c>
      <c r="Q4804" s="3" t="str">
        <f t="shared" si="3"/>
        <v>LC CANVAS</v>
      </c>
      <c r="R4804" s="3">
        <f t="shared" si="4"/>
        <v>0</v>
      </c>
      <c r="S4804" s="3" t="str">
        <f t="shared" si="5"/>
        <v/>
      </c>
      <c r="T4804" s="7">
        <f t="shared" si="6"/>
        <v>0</v>
      </c>
      <c r="U4804" s="8" t="str">
        <f t="array" ref="U4804">IF(W4804&lt;&gt;0,MAX(IFERROR(INDEX(A:S,MATCH(W4804,A:A,0),COLUMN(M$2)),0),IFERROR(INDEX(A:S,MATCH(AD4804,A:A,0),COLUMN(M$2)),0),IFERROR(INDEX(A:S,MATCH(AK4804,A:A,0),COLUMN(M$2)),0),IFERROR(INDEX(A:S,MATCH(AR4804,A:A,0),COLUMN(M$2)),0)),M4804)</f>
        <v/>
      </c>
      <c r="V4804" s="3" t="str">
        <f t="shared" si="7"/>
        <v/>
      </c>
    </row>
    <row r="4805" ht="15.75" customHeight="1">
      <c r="A4805" s="3" t="s">
        <v>5030</v>
      </c>
      <c r="B4805" s="4" t="str">
        <f t="shared" si="186"/>
        <v>ATAB48480041</v>
      </c>
      <c r="D4805" s="3">
        <v>0.0</v>
      </c>
      <c r="G4805" s="4">
        <v>0.0</v>
      </c>
      <c r="I4805" s="4"/>
      <c r="J4805" s="4"/>
      <c r="K4805" s="4"/>
      <c r="L4805" s="4"/>
      <c r="O4805" s="6">
        <f t="shared" si="2"/>
        <v>0</v>
      </c>
      <c r="P4805" s="3" t="s">
        <v>4746</v>
      </c>
      <c r="Q4805" s="3" t="str">
        <f t="shared" si="3"/>
        <v>LC CANVAS</v>
      </c>
      <c r="R4805" s="3">
        <f t="shared" si="4"/>
        <v>0</v>
      </c>
      <c r="S4805" s="3" t="str">
        <f t="shared" si="5"/>
        <v/>
      </c>
      <c r="T4805" s="7">
        <f t="shared" si="6"/>
        <v>0</v>
      </c>
      <c r="U4805" s="8" t="str">
        <f t="array" ref="U4805">IF(W4805&lt;&gt;0,MAX(IFERROR(INDEX(A:S,MATCH(W4805,A:A,0),COLUMN(M$2)),0),IFERROR(INDEX(A:S,MATCH(AD4805,A:A,0),COLUMN(M$2)),0),IFERROR(INDEX(A:S,MATCH(AK4805,A:A,0),COLUMN(M$2)),0),IFERROR(INDEX(A:S,MATCH(AR4805,A:A,0),COLUMN(M$2)),0)),M4805)</f>
        <v/>
      </c>
      <c r="V4805" s="3" t="str">
        <f t="shared" si="7"/>
        <v/>
      </c>
    </row>
    <row r="4806" ht="15.75" customHeight="1">
      <c r="A4806" s="3" t="s">
        <v>5031</v>
      </c>
      <c r="B4806" s="4" t="str">
        <f t="shared" si="186"/>
        <v>ATAB08080042</v>
      </c>
      <c r="D4806" s="3">
        <v>0.0</v>
      </c>
      <c r="G4806" s="4">
        <v>0.0</v>
      </c>
      <c r="I4806" s="4"/>
      <c r="J4806" s="4"/>
      <c r="K4806" s="4"/>
      <c r="L4806" s="4"/>
      <c r="O4806" s="6">
        <f t="shared" si="2"/>
        <v>0</v>
      </c>
      <c r="P4806" s="3" t="s">
        <v>4746</v>
      </c>
      <c r="Q4806" s="3" t="str">
        <f t="shared" si="3"/>
        <v>LC CANVAS</v>
      </c>
      <c r="R4806" s="3">
        <f t="shared" si="4"/>
        <v>0</v>
      </c>
      <c r="S4806" s="3" t="str">
        <f t="shared" si="5"/>
        <v/>
      </c>
      <c r="T4806" s="7">
        <f t="shared" si="6"/>
        <v>0</v>
      </c>
      <c r="U4806" s="8" t="str">
        <f t="array" ref="U4806">IF(W4806&lt;&gt;0,MAX(IFERROR(INDEX(A:S,MATCH(W4806,A:A,0),COLUMN(M$2)),0),IFERROR(INDEX(A:S,MATCH(AD4806,A:A,0),COLUMN(M$2)),0),IFERROR(INDEX(A:S,MATCH(AK4806,A:A,0),COLUMN(M$2)),0),IFERROR(INDEX(A:S,MATCH(AR4806,A:A,0),COLUMN(M$2)),0)),M4806)</f>
        <v/>
      </c>
      <c r="V4806" s="3" t="str">
        <f t="shared" si="7"/>
        <v/>
      </c>
    </row>
    <row r="4807" ht="15.75" customHeight="1">
      <c r="A4807" s="3" t="s">
        <v>5032</v>
      </c>
      <c r="B4807" s="4" t="str">
        <f t="shared" si="186"/>
        <v>ATAB12120042</v>
      </c>
      <c r="D4807" s="3">
        <v>0.0</v>
      </c>
      <c r="G4807" s="4">
        <v>0.0</v>
      </c>
      <c r="I4807" s="4"/>
      <c r="J4807" s="4"/>
      <c r="K4807" s="4"/>
      <c r="L4807" s="4"/>
      <c r="O4807" s="6">
        <f t="shared" si="2"/>
        <v>0</v>
      </c>
      <c r="P4807" s="3" t="s">
        <v>4746</v>
      </c>
      <c r="Q4807" s="3" t="str">
        <f t="shared" si="3"/>
        <v>LC CANVAS</v>
      </c>
      <c r="R4807" s="3">
        <f t="shared" si="4"/>
        <v>0</v>
      </c>
      <c r="S4807" s="3" t="str">
        <f t="shared" si="5"/>
        <v/>
      </c>
      <c r="T4807" s="7">
        <f t="shared" si="6"/>
        <v>0</v>
      </c>
      <c r="U4807" s="8" t="str">
        <f t="array" ref="U4807">IF(W4807&lt;&gt;0,MAX(IFERROR(INDEX(A:S,MATCH(W4807,A:A,0),COLUMN(M$2)),0),IFERROR(INDEX(A:S,MATCH(AD4807,A:A,0),COLUMN(M$2)),0),IFERROR(INDEX(A:S,MATCH(AK4807,A:A,0),COLUMN(M$2)),0),IFERROR(INDEX(A:S,MATCH(AR4807,A:A,0),COLUMN(M$2)),0)),M4807)</f>
        <v/>
      </c>
      <c r="V4807" s="3" t="str">
        <f t="shared" si="7"/>
        <v/>
      </c>
    </row>
    <row r="4808" ht="15.75" customHeight="1">
      <c r="A4808" s="3" t="s">
        <v>5033</v>
      </c>
      <c r="B4808" s="4" t="str">
        <f t="shared" si="186"/>
        <v>ATAB16160042</v>
      </c>
      <c r="D4808" s="3">
        <v>0.0</v>
      </c>
      <c r="G4808" s="4">
        <v>0.0</v>
      </c>
      <c r="I4808" s="4"/>
      <c r="J4808" s="4"/>
      <c r="K4808" s="4"/>
      <c r="L4808" s="4"/>
      <c r="O4808" s="6">
        <f t="shared" si="2"/>
        <v>0</v>
      </c>
      <c r="P4808" s="3" t="s">
        <v>4746</v>
      </c>
      <c r="Q4808" s="3" t="str">
        <f t="shared" si="3"/>
        <v>LC CANVAS</v>
      </c>
      <c r="R4808" s="3">
        <f t="shared" si="4"/>
        <v>0</v>
      </c>
      <c r="S4808" s="3" t="str">
        <f t="shared" si="5"/>
        <v/>
      </c>
      <c r="T4808" s="7">
        <f t="shared" si="6"/>
        <v>0</v>
      </c>
      <c r="U4808" s="8" t="str">
        <f t="array" ref="U4808">IF(W4808&lt;&gt;0,MAX(IFERROR(INDEX(A:S,MATCH(W4808,A:A,0),COLUMN(M$2)),0),IFERROR(INDEX(A:S,MATCH(AD4808,A:A,0),COLUMN(M$2)),0),IFERROR(INDEX(A:S,MATCH(AK4808,A:A,0),COLUMN(M$2)),0),IFERROR(INDEX(A:S,MATCH(AR4808,A:A,0),COLUMN(M$2)),0)),M4808)</f>
        <v/>
      </c>
      <c r="V4808" s="3" t="str">
        <f t="shared" si="7"/>
        <v/>
      </c>
    </row>
    <row r="4809" ht="15.75" customHeight="1">
      <c r="A4809" s="3" t="s">
        <v>5034</v>
      </c>
      <c r="B4809" s="4" t="str">
        <f t="shared" si="186"/>
        <v>ATAB20200042</v>
      </c>
      <c r="D4809" s="3">
        <v>0.0</v>
      </c>
      <c r="G4809" s="4">
        <v>0.0</v>
      </c>
      <c r="I4809" s="4"/>
      <c r="J4809" s="4"/>
      <c r="K4809" s="4"/>
      <c r="L4809" s="4"/>
      <c r="O4809" s="6">
        <f t="shared" si="2"/>
        <v>0</v>
      </c>
      <c r="P4809" s="3" t="s">
        <v>4746</v>
      </c>
      <c r="Q4809" s="3" t="str">
        <f t="shared" si="3"/>
        <v>LC CANVAS</v>
      </c>
      <c r="R4809" s="3">
        <f t="shared" si="4"/>
        <v>0</v>
      </c>
      <c r="S4809" s="3" t="str">
        <f t="shared" si="5"/>
        <v/>
      </c>
      <c r="T4809" s="7">
        <f t="shared" si="6"/>
        <v>0</v>
      </c>
      <c r="U4809" s="8" t="str">
        <f t="array" ref="U4809">IF(W4809&lt;&gt;0,MAX(IFERROR(INDEX(A:S,MATCH(W4809,A:A,0),COLUMN(M$2)),0),IFERROR(INDEX(A:S,MATCH(AD4809,A:A,0),COLUMN(M$2)),0),IFERROR(INDEX(A:S,MATCH(AK4809,A:A,0),COLUMN(M$2)),0),IFERROR(INDEX(A:S,MATCH(AR4809,A:A,0),COLUMN(M$2)),0)),M4809)</f>
        <v/>
      </c>
      <c r="V4809" s="3" t="str">
        <f t="shared" si="7"/>
        <v/>
      </c>
    </row>
    <row r="4810" ht="15.75" customHeight="1">
      <c r="A4810" s="3" t="s">
        <v>5035</v>
      </c>
      <c r="B4810" s="4" t="str">
        <f t="shared" si="186"/>
        <v>ATAB24240042</v>
      </c>
      <c r="D4810" s="3">
        <v>0.0</v>
      </c>
      <c r="G4810" s="4">
        <v>0.0</v>
      </c>
      <c r="I4810" s="4"/>
      <c r="J4810" s="4"/>
      <c r="K4810" s="4"/>
      <c r="L4810" s="4"/>
      <c r="O4810" s="6">
        <f t="shared" si="2"/>
        <v>0</v>
      </c>
      <c r="P4810" s="3" t="s">
        <v>4746</v>
      </c>
      <c r="Q4810" s="3" t="str">
        <f t="shared" si="3"/>
        <v>LC CANVAS</v>
      </c>
      <c r="R4810" s="3">
        <f t="shared" si="4"/>
        <v>0</v>
      </c>
      <c r="S4810" s="3" t="str">
        <f t="shared" si="5"/>
        <v/>
      </c>
      <c r="T4810" s="7">
        <f t="shared" si="6"/>
        <v>0</v>
      </c>
      <c r="U4810" s="8" t="str">
        <f t="array" ref="U4810">IF(W4810&lt;&gt;0,MAX(IFERROR(INDEX(A:S,MATCH(W4810,A:A,0),COLUMN(M$2)),0),IFERROR(INDEX(A:S,MATCH(AD4810,A:A,0),COLUMN(M$2)),0),IFERROR(INDEX(A:S,MATCH(AK4810,A:A,0),COLUMN(M$2)),0),IFERROR(INDEX(A:S,MATCH(AR4810,A:A,0),COLUMN(M$2)),0)),M4810)</f>
        <v/>
      </c>
      <c r="V4810" s="3" t="str">
        <f t="shared" si="7"/>
        <v/>
      </c>
    </row>
    <row r="4811" ht="15.75" customHeight="1">
      <c r="A4811" s="3" t="s">
        <v>5036</v>
      </c>
      <c r="B4811" s="4" t="str">
        <f t="shared" si="186"/>
        <v>ATAB36360042</v>
      </c>
      <c r="D4811" s="3">
        <v>0.0</v>
      </c>
      <c r="G4811" s="4">
        <v>0.0</v>
      </c>
      <c r="I4811" s="4"/>
      <c r="J4811" s="4"/>
      <c r="K4811" s="4"/>
      <c r="L4811" s="4"/>
      <c r="O4811" s="6">
        <f t="shared" si="2"/>
        <v>0</v>
      </c>
      <c r="P4811" s="3" t="s">
        <v>4746</v>
      </c>
      <c r="Q4811" s="3" t="str">
        <f t="shared" si="3"/>
        <v>LC CANVAS</v>
      </c>
      <c r="R4811" s="3">
        <f t="shared" si="4"/>
        <v>0</v>
      </c>
      <c r="S4811" s="3" t="str">
        <f t="shared" si="5"/>
        <v/>
      </c>
      <c r="T4811" s="7">
        <f t="shared" si="6"/>
        <v>0</v>
      </c>
      <c r="U4811" s="8" t="str">
        <f t="array" ref="U4811">IF(W4811&lt;&gt;0,MAX(IFERROR(INDEX(A:S,MATCH(W4811,A:A,0),COLUMN(M$2)),0),IFERROR(INDEX(A:S,MATCH(AD4811,A:A,0),COLUMN(M$2)),0),IFERROR(INDEX(A:S,MATCH(AK4811,A:A,0),COLUMN(M$2)),0),IFERROR(INDEX(A:S,MATCH(AR4811,A:A,0),COLUMN(M$2)),0)),M4811)</f>
        <v/>
      </c>
      <c r="V4811" s="3" t="str">
        <f t="shared" si="7"/>
        <v/>
      </c>
    </row>
    <row r="4812" ht="15.75" customHeight="1">
      <c r="A4812" s="3" t="s">
        <v>5037</v>
      </c>
      <c r="B4812" s="4" t="str">
        <f t="shared" si="186"/>
        <v>ATAB48480042</v>
      </c>
      <c r="D4812" s="3">
        <v>0.0</v>
      </c>
      <c r="G4812" s="4">
        <v>0.0</v>
      </c>
      <c r="I4812" s="4"/>
      <c r="J4812" s="4"/>
      <c r="K4812" s="4"/>
      <c r="L4812" s="4"/>
      <c r="O4812" s="6">
        <f t="shared" si="2"/>
        <v>0</v>
      </c>
      <c r="P4812" s="3" t="s">
        <v>4746</v>
      </c>
      <c r="Q4812" s="3" t="str">
        <f t="shared" si="3"/>
        <v>LC CANVAS</v>
      </c>
      <c r="R4812" s="3">
        <f t="shared" si="4"/>
        <v>0</v>
      </c>
      <c r="S4812" s="3" t="str">
        <f t="shared" si="5"/>
        <v/>
      </c>
      <c r="T4812" s="7">
        <f t="shared" si="6"/>
        <v>0</v>
      </c>
      <c r="U4812" s="8" t="str">
        <f t="array" ref="U4812">IF(W4812&lt;&gt;0,MAX(IFERROR(INDEX(A:S,MATCH(W4812,A:A,0),COLUMN(M$2)),0),IFERROR(INDEX(A:S,MATCH(AD4812,A:A,0),COLUMN(M$2)),0),IFERROR(INDEX(A:S,MATCH(AK4812,A:A,0),COLUMN(M$2)),0),IFERROR(INDEX(A:S,MATCH(AR4812,A:A,0),COLUMN(M$2)),0)),M4812)</f>
        <v/>
      </c>
      <c r="V4812" s="3" t="str">
        <f t="shared" si="7"/>
        <v/>
      </c>
    </row>
    <row r="4813" ht="15.75" customHeight="1">
      <c r="A4813" s="3" t="s">
        <v>5038</v>
      </c>
      <c r="B4813" s="4" t="str">
        <f t="shared" si="186"/>
        <v>ATAB08080043</v>
      </c>
      <c r="D4813" s="3">
        <v>0.0</v>
      </c>
      <c r="G4813" s="4">
        <v>0.0</v>
      </c>
      <c r="I4813" s="4"/>
      <c r="J4813" s="4"/>
      <c r="K4813" s="4"/>
      <c r="L4813" s="4"/>
      <c r="O4813" s="6">
        <f t="shared" si="2"/>
        <v>0</v>
      </c>
      <c r="P4813" s="3" t="s">
        <v>4746</v>
      </c>
      <c r="Q4813" s="3" t="str">
        <f t="shared" si="3"/>
        <v>LC CANVAS</v>
      </c>
      <c r="R4813" s="3">
        <f t="shared" si="4"/>
        <v>0</v>
      </c>
      <c r="S4813" s="3" t="str">
        <f t="shared" si="5"/>
        <v/>
      </c>
      <c r="T4813" s="7">
        <f t="shared" si="6"/>
        <v>0</v>
      </c>
      <c r="U4813" s="8" t="str">
        <f t="array" ref="U4813">IF(W4813&lt;&gt;0,MAX(IFERROR(INDEX(A:S,MATCH(W4813,A:A,0),COLUMN(M$2)),0),IFERROR(INDEX(A:S,MATCH(AD4813,A:A,0),COLUMN(M$2)),0),IFERROR(INDEX(A:S,MATCH(AK4813,A:A,0),COLUMN(M$2)),0),IFERROR(INDEX(A:S,MATCH(AR4813,A:A,0),COLUMN(M$2)),0)),M4813)</f>
        <v/>
      </c>
      <c r="V4813" s="3" t="str">
        <f t="shared" si="7"/>
        <v/>
      </c>
    </row>
    <row r="4814" ht="15.75" customHeight="1">
      <c r="A4814" s="3" t="s">
        <v>5039</v>
      </c>
      <c r="B4814" s="4" t="str">
        <f t="shared" si="186"/>
        <v>ATAB12120043</v>
      </c>
      <c r="D4814" s="3">
        <v>0.0</v>
      </c>
      <c r="G4814" s="4">
        <v>0.0</v>
      </c>
      <c r="I4814" s="4"/>
      <c r="J4814" s="4"/>
      <c r="K4814" s="4"/>
      <c r="L4814" s="4"/>
      <c r="O4814" s="6">
        <f t="shared" si="2"/>
        <v>0</v>
      </c>
      <c r="P4814" s="3" t="s">
        <v>4746</v>
      </c>
      <c r="Q4814" s="3" t="str">
        <f t="shared" si="3"/>
        <v>LC CANVAS</v>
      </c>
      <c r="R4814" s="3">
        <f t="shared" si="4"/>
        <v>0</v>
      </c>
      <c r="S4814" s="3" t="str">
        <f t="shared" si="5"/>
        <v/>
      </c>
      <c r="T4814" s="7">
        <f t="shared" si="6"/>
        <v>0</v>
      </c>
      <c r="U4814" s="8" t="str">
        <f t="array" ref="U4814">IF(W4814&lt;&gt;0,MAX(IFERROR(INDEX(A:S,MATCH(W4814,A:A,0),COLUMN(M$2)),0),IFERROR(INDEX(A:S,MATCH(AD4814,A:A,0),COLUMN(M$2)),0),IFERROR(INDEX(A:S,MATCH(AK4814,A:A,0),COLUMN(M$2)),0),IFERROR(INDEX(A:S,MATCH(AR4814,A:A,0),COLUMN(M$2)),0)),M4814)</f>
        <v/>
      </c>
      <c r="V4814" s="3" t="str">
        <f t="shared" si="7"/>
        <v/>
      </c>
    </row>
    <row r="4815" ht="15.75" customHeight="1">
      <c r="A4815" s="3" t="s">
        <v>5040</v>
      </c>
      <c r="B4815" s="4" t="str">
        <f t="shared" si="186"/>
        <v>ATAB16160043</v>
      </c>
      <c r="D4815" s="3">
        <v>0.0</v>
      </c>
      <c r="G4815" s="4">
        <v>0.0</v>
      </c>
      <c r="I4815" s="4"/>
      <c r="J4815" s="4"/>
      <c r="K4815" s="4"/>
      <c r="L4815" s="4"/>
      <c r="O4815" s="6">
        <f t="shared" si="2"/>
        <v>0</v>
      </c>
      <c r="P4815" s="3" t="s">
        <v>4746</v>
      </c>
      <c r="Q4815" s="3" t="str">
        <f t="shared" si="3"/>
        <v>LC CANVAS</v>
      </c>
      <c r="R4815" s="3">
        <f t="shared" si="4"/>
        <v>0</v>
      </c>
      <c r="S4815" s="3" t="str">
        <f t="shared" si="5"/>
        <v/>
      </c>
      <c r="T4815" s="7">
        <f t="shared" si="6"/>
        <v>0</v>
      </c>
      <c r="U4815" s="8" t="str">
        <f t="array" ref="U4815">IF(W4815&lt;&gt;0,MAX(IFERROR(INDEX(A:S,MATCH(W4815,A:A,0),COLUMN(M$2)),0),IFERROR(INDEX(A:S,MATCH(AD4815,A:A,0),COLUMN(M$2)),0),IFERROR(INDEX(A:S,MATCH(AK4815,A:A,0),COLUMN(M$2)),0),IFERROR(INDEX(A:S,MATCH(AR4815,A:A,0),COLUMN(M$2)),0)),M4815)</f>
        <v/>
      </c>
      <c r="V4815" s="3" t="str">
        <f t="shared" si="7"/>
        <v/>
      </c>
    </row>
    <row r="4816" ht="15.75" customHeight="1">
      <c r="A4816" s="3" t="s">
        <v>5041</v>
      </c>
      <c r="B4816" s="4" t="str">
        <f t="shared" si="186"/>
        <v>ATAB20200043</v>
      </c>
      <c r="D4816" s="3">
        <v>0.0</v>
      </c>
      <c r="G4816" s="4">
        <v>0.0</v>
      </c>
      <c r="I4816" s="4"/>
      <c r="J4816" s="4"/>
      <c r="K4816" s="4"/>
      <c r="L4816" s="4"/>
      <c r="O4816" s="6">
        <f t="shared" si="2"/>
        <v>0</v>
      </c>
      <c r="P4816" s="3" t="s">
        <v>4746</v>
      </c>
      <c r="Q4816" s="3" t="str">
        <f t="shared" si="3"/>
        <v>LC CANVAS</v>
      </c>
      <c r="R4816" s="3">
        <f t="shared" si="4"/>
        <v>0</v>
      </c>
      <c r="S4816" s="3" t="str">
        <f t="shared" si="5"/>
        <v/>
      </c>
      <c r="T4816" s="7">
        <f t="shared" si="6"/>
        <v>0</v>
      </c>
      <c r="U4816" s="8" t="str">
        <f t="array" ref="U4816">IF(W4816&lt;&gt;0,MAX(IFERROR(INDEX(A:S,MATCH(W4816,A:A,0),COLUMN(M$2)),0),IFERROR(INDEX(A:S,MATCH(AD4816,A:A,0),COLUMN(M$2)),0),IFERROR(INDEX(A:S,MATCH(AK4816,A:A,0),COLUMN(M$2)),0),IFERROR(INDEX(A:S,MATCH(AR4816,A:A,0),COLUMN(M$2)),0)),M4816)</f>
        <v/>
      </c>
      <c r="V4816" s="3" t="str">
        <f t="shared" si="7"/>
        <v/>
      </c>
    </row>
    <row r="4817" ht="15.75" customHeight="1">
      <c r="A4817" s="3" t="s">
        <v>5042</v>
      </c>
      <c r="B4817" s="4" t="str">
        <f t="shared" si="186"/>
        <v>ATAB24240043</v>
      </c>
      <c r="D4817" s="3">
        <v>0.0</v>
      </c>
      <c r="G4817" s="4">
        <v>0.0</v>
      </c>
      <c r="I4817" s="4"/>
      <c r="J4817" s="4"/>
      <c r="K4817" s="4"/>
      <c r="L4817" s="4"/>
      <c r="O4817" s="6">
        <f t="shared" si="2"/>
        <v>0</v>
      </c>
      <c r="P4817" s="3" t="s">
        <v>4746</v>
      </c>
      <c r="Q4817" s="3" t="str">
        <f t="shared" si="3"/>
        <v>LC CANVAS</v>
      </c>
      <c r="R4817" s="3">
        <f t="shared" si="4"/>
        <v>0</v>
      </c>
      <c r="S4817" s="3" t="str">
        <f t="shared" si="5"/>
        <v/>
      </c>
      <c r="T4817" s="7">
        <f t="shared" si="6"/>
        <v>0</v>
      </c>
      <c r="U4817" s="8" t="str">
        <f t="array" ref="U4817">IF(W4817&lt;&gt;0,MAX(IFERROR(INDEX(A:S,MATCH(W4817,A:A,0),COLUMN(M$2)),0),IFERROR(INDEX(A:S,MATCH(AD4817,A:A,0),COLUMN(M$2)),0),IFERROR(INDEX(A:S,MATCH(AK4817,A:A,0),COLUMN(M$2)),0),IFERROR(INDEX(A:S,MATCH(AR4817,A:A,0),COLUMN(M$2)),0)),M4817)</f>
        <v/>
      </c>
      <c r="V4817" s="3" t="str">
        <f t="shared" si="7"/>
        <v/>
      </c>
    </row>
    <row r="4818" ht="15.75" customHeight="1">
      <c r="A4818" s="3" t="s">
        <v>5043</v>
      </c>
      <c r="B4818" s="4" t="str">
        <f t="shared" si="186"/>
        <v>ATAB36360043</v>
      </c>
      <c r="D4818" s="3">
        <v>0.0</v>
      </c>
      <c r="G4818" s="4">
        <v>0.0</v>
      </c>
      <c r="I4818" s="4"/>
      <c r="J4818" s="4"/>
      <c r="K4818" s="4"/>
      <c r="L4818" s="4"/>
      <c r="O4818" s="6">
        <f t="shared" si="2"/>
        <v>0</v>
      </c>
      <c r="P4818" s="3" t="s">
        <v>4746</v>
      </c>
      <c r="Q4818" s="3" t="str">
        <f t="shared" si="3"/>
        <v>LC CANVAS</v>
      </c>
      <c r="R4818" s="3">
        <f t="shared" si="4"/>
        <v>0</v>
      </c>
      <c r="S4818" s="3" t="str">
        <f t="shared" si="5"/>
        <v/>
      </c>
      <c r="T4818" s="7">
        <f t="shared" si="6"/>
        <v>0</v>
      </c>
      <c r="U4818" s="8" t="str">
        <f t="array" ref="U4818">IF(W4818&lt;&gt;0,MAX(IFERROR(INDEX(A:S,MATCH(W4818,A:A,0),COLUMN(M$2)),0),IFERROR(INDEX(A:S,MATCH(AD4818,A:A,0),COLUMN(M$2)),0),IFERROR(INDEX(A:S,MATCH(AK4818,A:A,0),COLUMN(M$2)),0),IFERROR(INDEX(A:S,MATCH(AR4818,A:A,0),COLUMN(M$2)),0)),M4818)</f>
        <v/>
      </c>
      <c r="V4818" s="3" t="str">
        <f t="shared" si="7"/>
        <v/>
      </c>
    </row>
    <row r="4819" ht="15.75" customHeight="1">
      <c r="A4819" s="3" t="s">
        <v>5044</v>
      </c>
      <c r="B4819" s="4" t="str">
        <f t="shared" si="186"/>
        <v>ATAB48480043</v>
      </c>
      <c r="D4819" s="3">
        <v>0.0</v>
      </c>
      <c r="G4819" s="4">
        <v>0.0</v>
      </c>
      <c r="I4819" s="4"/>
      <c r="J4819" s="4"/>
      <c r="K4819" s="4"/>
      <c r="L4819" s="4"/>
      <c r="O4819" s="6">
        <f t="shared" si="2"/>
        <v>0</v>
      </c>
      <c r="P4819" s="3" t="s">
        <v>4746</v>
      </c>
      <c r="Q4819" s="3" t="str">
        <f t="shared" si="3"/>
        <v>LC CANVAS</v>
      </c>
      <c r="R4819" s="3">
        <f t="shared" si="4"/>
        <v>0</v>
      </c>
      <c r="S4819" s="3" t="str">
        <f t="shared" si="5"/>
        <v/>
      </c>
      <c r="T4819" s="7">
        <f t="shared" si="6"/>
        <v>0</v>
      </c>
      <c r="U4819" s="8" t="str">
        <f t="array" ref="U4819">IF(W4819&lt;&gt;0,MAX(IFERROR(INDEX(A:S,MATCH(W4819,A:A,0),COLUMN(M$2)),0),IFERROR(INDEX(A:S,MATCH(AD4819,A:A,0),COLUMN(M$2)),0),IFERROR(INDEX(A:S,MATCH(AK4819,A:A,0),COLUMN(M$2)),0),IFERROR(INDEX(A:S,MATCH(AR4819,A:A,0),COLUMN(M$2)),0)),M4819)</f>
        <v/>
      </c>
      <c r="V4819" s="3" t="str">
        <f t="shared" si="7"/>
        <v/>
      </c>
    </row>
    <row r="4820" ht="15.75" customHeight="1">
      <c r="A4820" s="3" t="s">
        <v>5045</v>
      </c>
      <c r="B4820" s="4" t="str">
        <f t="shared" si="186"/>
        <v>ATAB08080044</v>
      </c>
      <c r="D4820" s="3">
        <v>0.0</v>
      </c>
      <c r="G4820" s="4">
        <v>0.0</v>
      </c>
      <c r="I4820" s="4"/>
      <c r="J4820" s="4"/>
      <c r="K4820" s="4"/>
      <c r="L4820" s="4"/>
      <c r="O4820" s="6">
        <f t="shared" si="2"/>
        <v>0</v>
      </c>
      <c r="P4820" s="3" t="s">
        <v>4746</v>
      </c>
      <c r="Q4820" s="3" t="str">
        <f t="shared" si="3"/>
        <v>LC CANVAS</v>
      </c>
      <c r="R4820" s="3">
        <f t="shared" si="4"/>
        <v>0</v>
      </c>
      <c r="S4820" s="3" t="str">
        <f t="shared" si="5"/>
        <v/>
      </c>
      <c r="T4820" s="7">
        <f t="shared" si="6"/>
        <v>0</v>
      </c>
      <c r="U4820" s="8" t="str">
        <f t="array" ref="U4820">IF(W4820&lt;&gt;0,MAX(IFERROR(INDEX(A:S,MATCH(W4820,A:A,0),COLUMN(M$2)),0),IFERROR(INDEX(A:S,MATCH(AD4820,A:A,0),COLUMN(M$2)),0),IFERROR(INDEX(A:S,MATCH(AK4820,A:A,0),COLUMN(M$2)),0),IFERROR(INDEX(A:S,MATCH(AR4820,A:A,0),COLUMN(M$2)),0)),M4820)</f>
        <v/>
      </c>
      <c r="V4820" s="3" t="str">
        <f t="shared" si="7"/>
        <v/>
      </c>
    </row>
    <row r="4821" ht="15.75" customHeight="1">
      <c r="A4821" s="3" t="s">
        <v>5046</v>
      </c>
      <c r="B4821" s="4" t="str">
        <f t="shared" si="186"/>
        <v>ATAB12120044</v>
      </c>
      <c r="D4821" s="3">
        <v>0.0</v>
      </c>
      <c r="G4821" s="4">
        <v>0.0</v>
      </c>
      <c r="I4821" s="4"/>
      <c r="J4821" s="4"/>
      <c r="K4821" s="4"/>
      <c r="L4821" s="4"/>
      <c r="O4821" s="6">
        <f t="shared" si="2"/>
        <v>0</v>
      </c>
      <c r="P4821" s="3" t="s">
        <v>4746</v>
      </c>
      <c r="Q4821" s="3" t="str">
        <f t="shared" si="3"/>
        <v>LC CANVAS</v>
      </c>
      <c r="R4821" s="3">
        <f t="shared" si="4"/>
        <v>0</v>
      </c>
      <c r="S4821" s="3" t="str">
        <f t="shared" si="5"/>
        <v/>
      </c>
      <c r="T4821" s="7">
        <f t="shared" si="6"/>
        <v>0</v>
      </c>
      <c r="U4821" s="8" t="str">
        <f t="array" ref="U4821">IF(W4821&lt;&gt;0,MAX(IFERROR(INDEX(A:S,MATCH(W4821,A:A,0),COLUMN(M$2)),0),IFERROR(INDEX(A:S,MATCH(AD4821,A:A,0),COLUMN(M$2)),0),IFERROR(INDEX(A:S,MATCH(AK4821,A:A,0),COLUMN(M$2)),0),IFERROR(INDEX(A:S,MATCH(AR4821,A:A,0),COLUMN(M$2)),0)),M4821)</f>
        <v/>
      </c>
      <c r="V4821" s="3" t="str">
        <f t="shared" si="7"/>
        <v/>
      </c>
    </row>
    <row r="4822" ht="15.75" customHeight="1">
      <c r="A4822" s="3" t="s">
        <v>5047</v>
      </c>
      <c r="B4822" s="4" t="str">
        <f t="shared" si="186"/>
        <v>ATAB16160044</v>
      </c>
      <c r="D4822" s="3">
        <v>0.0</v>
      </c>
      <c r="G4822" s="4">
        <v>0.0</v>
      </c>
      <c r="I4822" s="4"/>
      <c r="J4822" s="4"/>
      <c r="K4822" s="4"/>
      <c r="L4822" s="4"/>
      <c r="O4822" s="6">
        <f t="shared" si="2"/>
        <v>0</v>
      </c>
      <c r="P4822" s="3" t="s">
        <v>4746</v>
      </c>
      <c r="Q4822" s="3" t="str">
        <f t="shared" si="3"/>
        <v>LC CANVAS</v>
      </c>
      <c r="R4822" s="3">
        <f t="shared" si="4"/>
        <v>0</v>
      </c>
      <c r="S4822" s="3" t="str">
        <f t="shared" si="5"/>
        <v/>
      </c>
      <c r="T4822" s="7">
        <f t="shared" si="6"/>
        <v>0</v>
      </c>
      <c r="U4822" s="8" t="str">
        <f t="array" ref="U4822">IF(W4822&lt;&gt;0,MAX(IFERROR(INDEX(A:S,MATCH(W4822,A:A,0),COLUMN(M$2)),0),IFERROR(INDEX(A:S,MATCH(AD4822,A:A,0),COLUMN(M$2)),0),IFERROR(INDEX(A:S,MATCH(AK4822,A:A,0),COLUMN(M$2)),0),IFERROR(INDEX(A:S,MATCH(AR4822,A:A,0),COLUMN(M$2)),0)),M4822)</f>
        <v/>
      </c>
      <c r="V4822" s="3" t="str">
        <f t="shared" si="7"/>
        <v/>
      </c>
    </row>
    <row r="4823" ht="15.75" customHeight="1">
      <c r="A4823" s="3" t="s">
        <v>5048</v>
      </c>
      <c r="B4823" s="4" t="str">
        <f t="shared" si="186"/>
        <v>ATAB20200044</v>
      </c>
      <c r="D4823" s="3">
        <v>0.0</v>
      </c>
      <c r="G4823" s="4">
        <v>0.0</v>
      </c>
      <c r="I4823" s="4"/>
      <c r="J4823" s="4"/>
      <c r="K4823" s="4"/>
      <c r="L4823" s="4"/>
      <c r="O4823" s="6">
        <f t="shared" si="2"/>
        <v>0</v>
      </c>
      <c r="P4823" s="3" t="s">
        <v>4746</v>
      </c>
      <c r="Q4823" s="3" t="str">
        <f t="shared" si="3"/>
        <v>LC CANVAS</v>
      </c>
      <c r="R4823" s="3">
        <f t="shared" si="4"/>
        <v>0</v>
      </c>
      <c r="S4823" s="3" t="str">
        <f t="shared" si="5"/>
        <v/>
      </c>
      <c r="T4823" s="7">
        <f t="shared" si="6"/>
        <v>0</v>
      </c>
      <c r="U4823" s="8" t="str">
        <f t="array" ref="U4823">IF(W4823&lt;&gt;0,MAX(IFERROR(INDEX(A:S,MATCH(W4823,A:A,0),COLUMN(M$2)),0),IFERROR(INDEX(A:S,MATCH(AD4823,A:A,0),COLUMN(M$2)),0),IFERROR(INDEX(A:S,MATCH(AK4823,A:A,0),COLUMN(M$2)),0),IFERROR(INDEX(A:S,MATCH(AR4823,A:A,0),COLUMN(M$2)),0)),M4823)</f>
        <v/>
      </c>
      <c r="V4823" s="3" t="str">
        <f t="shared" si="7"/>
        <v/>
      </c>
    </row>
    <row r="4824" ht="15.75" customHeight="1">
      <c r="A4824" s="3" t="s">
        <v>5049</v>
      </c>
      <c r="B4824" s="4" t="str">
        <f t="shared" si="186"/>
        <v>ATAB24240044</v>
      </c>
      <c r="D4824" s="3">
        <v>0.0</v>
      </c>
      <c r="G4824" s="4">
        <v>0.0</v>
      </c>
      <c r="I4824" s="4"/>
      <c r="J4824" s="4"/>
      <c r="K4824" s="4"/>
      <c r="L4824" s="4"/>
      <c r="O4824" s="6">
        <f t="shared" si="2"/>
        <v>0</v>
      </c>
      <c r="P4824" s="3" t="s">
        <v>4746</v>
      </c>
      <c r="Q4824" s="3" t="str">
        <f t="shared" si="3"/>
        <v>LC CANVAS</v>
      </c>
      <c r="R4824" s="3">
        <f t="shared" si="4"/>
        <v>0</v>
      </c>
      <c r="S4824" s="3" t="str">
        <f t="shared" si="5"/>
        <v/>
      </c>
      <c r="T4824" s="7">
        <f t="shared" si="6"/>
        <v>0</v>
      </c>
      <c r="U4824" s="8" t="str">
        <f t="array" ref="U4824">IF(W4824&lt;&gt;0,MAX(IFERROR(INDEX(A:S,MATCH(W4824,A:A,0),COLUMN(M$2)),0),IFERROR(INDEX(A:S,MATCH(AD4824,A:A,0),COLUMN(M$2)),0),IFERROR(INDEX(A:S,MATCH(AK4824,A:A,0),COLUMN(M$2)),0),IFERROR(INDEX(A:S,MATCH(AR4824,A:A,0),COLUMN(M$2)),0)),M4824)</f>
        <v/>
      </c>
      <c r="V4824" s="3" t="str">
        <f t="shared" si="7"/>
        <v/>
      </c>
    </row>
    <row r="4825" ht="15.75" customHeight="1">
      <c r="A4825" s="3" t="s">
        <v>5050</v>
      </c>
      <c r="B4825" s="4" t="str">
        <f t="shared" si="186"/>
        <v>ATAB36360044</v>
      </c>
      <c r="D4825" s="3">
        <v>0.0</v>
      </c>
      <c r="G4825" s="4">
        <v>0.0</v>
      </c>
      <c r="I4825" s="4"/>
      <c r="J4825" s="4"/>
      <c r="K4825" s="4"/>
      <c r="L4825" s="4"/>
      <c r="O4825" s="6">
        <f t="shared" si="2"/>
        <v>0</v>
      </c>
      <c r="P4825" s="3" t="s">
        <v>4746</v>
      </c>
      <c r="Q4825" s="3" t="str">
        <f t="shared" si="3"/>
        <v>LC CANVAS</v>
      </c>
      <c r="R4825" s="3">
        <f t="shared" si="4"/>
        <v>0</v>
      </c>
      <c r="S4825" s="3" t="str">
        <f t="shared" si="5"/>
        <v/>
      </c>
      <c r="T4825" s="7">
        <f t="shared" si="6"/>
        <v>0</v>
      </c>
      <c r="U4825" s="8" t="str">
        <f t="array" ref="U4825">IF(W4825&lt;&gt;0,MAX(IFERROR(INDEX(A:S,MATCH(W4825,A:A,0),COLUMN(M$2)),0),IFERROR(INDEX(A:S,MATCH(AD4825,A:A,0),COLUMN(M$2)),0),IFERROR(INDEX(A:S,MATCH(AK4825,A:A,0),COLUMN(M$2)),0),IFERROR(INDEX(A:S,MATCH(AR4825,A:A,0),COLUMN(M$2)),0)),M4825)</f>
        <v/>
      </c>
      <c r="V4825" s="3" t="str">
        <f t="shared" si="7"/>
        <v/>
      </c>
    </row>
    <row r="4826" ht="15.75" customHeight="1">
      <c r="A4826" s="3" t="s">
        <v>5051</v>
      </c>
      <c r="B4826" s="4" t="str">
        <f t="shared" si="186"/>
        <v>ATAB48480044</v>
      </c>
      <c r="D4826" s="3">
        <v>0.0</v>
      </c>
      <c r="G4826" s="4">
        <v>0.0</v>
      </c>
      <c r="I4826" s="4"/>
      <c r="J4826" s="4"/>
      <c r="K4826" s="4"/>
      <c r="L4826" s="4"/>
      <c r="O4826" s="6">
        <f t="shared" si="2"/>
        <v>0</v>
      </c>
      <c r="P4826" s="3" t="s">
        <v>4746</v>
      </c>
      <c r="Q4826" s="3" t="str">
        <f t="shared" si="3"/>
        <v>LC CANVAS</v>
      </c>
      <c r="R4826" s="3">
        <f t="shared" si="4"/>
        <v>0</v>
      </c>
      <c r="S4826" s="3" t="str">
        <f t="shared" si="5"/>
        <v/>
      </c>
      <c r="T4826" s="7">
        <f t="shared" si="6"/>
        <v>0</v>
      </c>
      <c r="U4826" s="8" t="str">
        <f t="array" ref="U4826">IF(W4826&lt;&gt;0,MAX(IFERROR(INDEX(A:S,MATCH(W4826,A:A,0),COLUMN(M$2)),0),IFERROR(INDEX(A:S,MATCH(AD4826,A:A,0),COLUMN(M$2)),0),IFERROR(INDEX(A:S,MATCH(AK4826,A:A,0),COLUMN(M$2)),0),IFERROR(INDEX(A:S,MATCH(AR4826,A:A,0),COLUMN(M$2)),0)),M4826)</f>
        <v/>
      </c>
      <c r="V4826" s="3" t="str">
        <f t="shared" si="7"/>
        <v/>
      </c>
    </row>
    <row r="4827" ht="15.75" customHeight="1">
      <c r="A4827" s="3" t="s">
        <v>5052</v>
      </c>
      <c r="B4827" s="4" t="str">
        <f t="shared" si="186"/>
        <v>ATAB08080045</v>
      </c>
      <c r="D4827" s="3">
        <v>0.0</v>
      </c>
      <c r="G4827" s="4">
        <v>0.0</v>
      </c>
      <c r="I4827" s="4"/>
      <c r="J4827" s="4"/>
      <c r="K4827" s="4"/>
      <c r="L4827" s="4"/>
      <c r="O4827" s="6">
        <f t="shared" si="2"/>
        <v>0</v>
      </c>
      <c r="P4827" s="3" t="s">
        <v>4746</v>
      </c>
      <c r="Q4827" s="3" t="str">
        <f t="shared" si="3"/>
        <v>LC CANVAS</v>
      </c>
      <c r="R4827" s="3">
        <f t="shared" si="4"/>
        <v>0</v>
      </c>
      <c r="S4827" s="3" t="str">
        <f t="shared" si="5"/>
        <v/>
      </c>
      <c r="T4827" s="7">
        <f t="shared" si="6"/>
        <v>0</v>
      </c>
      <c r="U4827" s="8" t="str">
        <f t="array" ref="U4827">IF(W4827&lt;&gt;0,MAX(IFERROR(INDEX(A:S,MATCH(W4827,A:A,0),COLUMN(M$2)),0),IFERROR(INDEX(A:S,MATCH(AD4827,A:A,0),COLUMN(M$2)),0),IFERROR(INDEX(A:S,MATCH(AK4827,A:A,0),COLUMN(M$2)),0),IFERROR(INDEX(A:S,MATCH(AR4827,A:A,0),COLUMN(M$2)),0)),M4827)</f>
        <v/>
      </c>
      <c r="V4827" s="3" t="str">
        <f t="shared" si="7"/>
        <v/>
      </c>
    </row>
    <row r="4828" ht="15.75" customHeight="1">
      <c r="A4828" s="3" t="s">
        <v>5053</v>
      </c>
      <c r="B4828" s="4" t="str">
        <f t="shared" si="186"/>
        <v>ATAB12120045</v>
      </c>
      <c r="D4828" s="3">
        <v>0.0</v>
      </c>
      <c r="G4828" s="4">
        <v>0.0</v>
      </c>
      <c r="I4828" s="4"/>
      <c r="J4828" s="4"/>
      <c r="K4828" s="4"/>
      <c r="L4828" s="4"/>
      <c r="O4828" s="6">
        <f t="shared" si="2"/>
        <v>0</v>
      </c>
      <c r="P4828" s="3" t="s">
        <v>4746</v>
      </c>
      <c r="Q4828" s="3" t="str">
        <f t="shared" si="3"/>
        <v>LC CANVAS</v>
      </c>
      <c r="R4828" s="3">
        <f t="shared" si="4"/>
        <v>0</v>
      </c>
      <c r="S4828" s="3" t="str">
        <f t="shared" si="5"/>
        <v/>
      </c>
      <c r="T4828" s="7">
        <f t="shared" si="6"/>
        <v>0</v>
      </c>
      <c r="U4828" s="8" t="str">
        <f t="array" ref="U4828">IF(W4828&lt;&gt;0,MAX(IFERROR(INDEX(A:S,MATCH(W4828,A:A,0),COLUMN(M$2)),0),IFERROR(INDEX(A:S,MATCH(AD4828,A:A,0),COLUMN(M$2)),0),IFERROR(INDEX(A:S,MATCH(AK4828,A:A,0),COLUMN(M$2)),0),IFERROR(INDEX(A:S,MATCH(AR4828,A:A,0),COLUMN(M$2)),0)),M4828)</f>
        <v/>
      </c>
      <c r="V4828" s="3" t="str">
        <f t="shared" si="7"/>
        <v/>
      </c>
    </row>
    <row r="4829" ht="15.75" customHeight="1">
      <c r="A4829" s="3" t="s">
        <v>5054</v>
      </c>
      <c r="B4829" s="4" t="str">
        <f t="shared" si="186"/>
        <v>ATAB16160045</v>
      </c>
      <c r="D4829" s="3">
        <v>0.0</v>
      </c>
      <c r="G4829" s="4">
        <v>0.0</v>
      </c>
      <c r="I4829" s="4"/>
      <c r="J4829" s="4"/>
      <c r="K4829" s="4"/>
      <c r="L4829" s="4"/>
      <c r="O4829" s="6">
        <f t="shared" si="2"/>
        <v>0</v>
      </c>
      <c r="P4829" s="3" t="s">
        <v>4746</v>
      </c>
      <c r="Q4829" s="3" t="str">
        <f t="shared" si="3"/>
        <v>LC CANVAS</v>
      </c>
      <c r="R4829" s="3">
        <f t="shared" si="4"/>
        <v>0</v>
      </c>
      <c r="S4829" s="3" t="str">
        <f t="shared" si="5"/>
        <v/>
      </c>
      <c r="T4829" s="7">
        <f t="shared" si="6"/>
        <v>0</v>
      </c>
      <c r="U4829" s="8" t="str">
        <f t="array" ref="U4829">IF(W4829&lt;&gt;0,MAX(IFERROR(INDEX(A:S,MATCH(W4829,A:A,0),COLUMN(M$2)),0),IFERROR(INDEX(A:S,MATCH(AD4829,A:A,0),COLUMN(M$2)),0),IFERROR(INDEX(A:S,MATCH(AK4829,A:A,0),COLUMN(M$2)),0),IFERROR(INDEX(A:S,MATCH(AR4829,A:A,0),COLUMN(M$2)),0)),M4829)</f>
        <v/>
      </c>
      <c r="V4829" s="3" t="str">
        <f t="shared" si="7"/>
        <v/>
      </c>
    </row>
    <row r="4830" ht="15.75" customHeight="1">
      <c r="A4830" s="3" t="s">
        <v>5055</v>
      </c>
      <c r="B4830" s="4" t="str">
        <f t="shared" si="186"/>
        <v>ATAB20200045</v>
      </c>
      <c r="D4830" s="3">
        <v>0.0</v>
      </c>
      <c r="G4830" s="4">
        <v>0.0</v>
      </c>
      <c r="I4830" s="4"/>
      <c r="J4830" s="4"/>
      <c r="K4830" s="4"/>
      <c r="L4830" s="4"/>
      <c r="O4830" s="6">
        <f t="shared" si="2"/>
        <v>0</v>
      </c>
      <c r="P4830" s="3" t="s">
        <v>4746</v>
      </c>
      <c r="Q4830" s="3" t="str">
        <f t="shared" si="3"/>
        <v>LC CANVAS</v>
      </c>
      <c r="R4830" s="3">
        <f t="shared" si="4"/>
        <v>0</v>
      </c>
      <c r="S4830" s="3" t="str">
        <f t="shared" si="5"/>
        <v/>
      </c>
      <c r="T4830" s="7">
        <f t="shared" si="6"/>
        <v>0</v>
      </c>
      <c r="U4830" s="8" t="str">
        <f t="array" ref="U4830">IF(W4830&lt;&gt;0,MAX(IFERROR(INDEX(A:S,MATCH(W4830,A:A,0),COLUMN(M$2)),0),IFERROR(INDEX(A:S,MATCH(AD4830,A:A,0),COLUMN(M$2)),0),IFERROR(INDEX(A:S,MATCH(AK4830,A:A,0),COLUMN(M$2)),0),IFERROR(INDEX(A:S,MATCH(AR4830,A:A,0),COLUMN(M$2)),0)),M4830)</f>
        <v/>
      </c>
      <c r="V4830" s="3" t="str">
        <f t="shared" si="7"/>
        <v/>
      </c>
    </row>
    <row r="4831" ht="15.75" customHeight="1">
      <c r="A4831" s="3" t="s">
        <v>5056</v>
      </c>
      <c r="B4831" s="4" t="str">
        <f t="shared" si="186"/>
        <v>ATAB24240045</v>
      </c>
      <c r="D4831" s="3">
        <v>0.0</v>
      </c>
      <c r="G4831" s="4">
        <v>0.0</v>
      </c>
      <c r="I4831" s="4"/>
      <c r="J4831" s="4"/>
      <c r="K4831" s="4"/>
      <c r="L4831" s="4"/>
      <c r="O4831" s="6">
        <f t="shared" si="2"/>
        <v>0</v>
      </c>
      <c r="P4831" s="3" t="s">
        <v>4746</v>
      </c>
      <c r="Q4831" s="3" t="str">
        <f t="shared" si="3"/>
        <v>LC CANVAS</v>
      </c>
      <c r="R4831" s="3">
        <f t="shared" si="4"/>
        <v>0</v>
      </c>
      <c r="S4831" s="3" t="str">
        <f t="shared" si="5"/>
        <v/>
      </c>
      <c r="T4831" s="7">
        <f t="shared" si="6"/>
        <v>0</v>
      </c>
      <c r="U4831" s="8" t="str">
        <f t="array" ref="U4831">IF(W4831&lt;&gt;0,MAX(IFERROR(INDEX(A:S,MATCH(W4831,A:A,0),COLUMN(M$2)),0),IFERROR(INDEX(A:S,MATCH(AD4831,A:A,0),COLUMN(M$2)),0),IFERROR(INDEX(A:S,MATCH(AK4831,A:A,0),COLUMN(M$2)),0),IFERROR(INDEX(A:S,MATCH(AR4831,A:A,0),COLUMN(M$2)),0)),M4831)</f>
        <v/>
      </c>
      <c r="V4831" s="3" t="str">
        <f t="shared" si="7"/>
        <v/>
      </c>
    </row>
    <row r="4832" ht="15.75" customHeight="1">
      <c r="A4832" s="3" t="s">
        <v>5057</v>
      </c>
      <c r="B4832" s="4" t="str">
        <f t="shared" si="186"/>
        <v>ATAB36360045</v>
      </c>
      <c r="D4832" s="3">
        <v>0.0</v>
      </c>
      <c r="G4832" s="4">
        <v>0.0</v>
      </c>
      <c r="I4832" s="4"/>
      <c r="J4832" s="4"/>
      <c r="K4832" s="4"/>
      <c r="L4832" s="4"/>
      <c r="O4832" s="6">
        <f t="shared" si="2"/>
        <v>0</v>
      </c>
      <c r="P4832" s="3" t="s">
        <v>4746</v>
      </c>
      <c r="Q4832" s="3" t="str">
        <f t="shared" si="3"/>
        <v>LC CANVAS</v>
      </c>
      <c r="R4832" s="3">
        <f t="shared" si="4"/>
        <v>0</v>
      </c>
      <c r="S4832" s="3" t="str">
        <f t="shared" si="5"/>
        <v/>
      </c>
      <c r="T4832" s="7">
        <f t="shared" si="6"/>
        <v>0</v>
      </c>
      <c r="U4832" s="8" t="str">
        <f t="array" ref="U4832">IF(W4832&lt;&gt;0,MAX(IFERROR(INDEX(A:S,MATCH(W4832,A:A,0),COLUMN(M$2)),0),IFERROR(INDEX(A:S,MATCH(AD4832,A:A,0),COLUMN(M$2)),0),IFERROR(INDEX(A:S,MATCH(AK4832,A:A,0),COLUMN(M$2)),0),IFERROR(INDEX(A:S,MATCH(AR4832,A:A,0),COLUMN(M$2)),0)),M4832)</f>
        <v/>
      </c>
      <c r="V4832" s="3" t="str">
        <f t="shared" si="7"/>
        <v/>
      </c>
    </row>
    <row r="4833" ht="15.75" customHeight="1">
      <c r="A4833" s="3" t="s">
        <v>5058</v>
      </c>
      <c r="B4833" s="4" t="str">
        <f t="shared" si="186"/>
        <v>ATAB48480045</v>
      </c>
      <c r="D4833" s="3">
        <v>0.0</v>
      </c>
      <c r="G4833" s="4">
        <v>0.0</v>
      </c>
      <c r="I4833" s="4"/>
      <c r="J4833" s="4"/>
      <c r="K4833" s="4"/>
      <c r="L4833" s="4"/>
      <c r="O4833" s="6">
        <f t="shared" si="2"/>
        <v>0</v>
      </c>
      <c r="P4833" s="3" t="s">
        <v>4746</v>
      </c>
      <c r="Q4833" s="3" t="str">
        <f t="shared" si="3"/>
        <v>LC CANVAS</v>
      </c>
      <c r="R4833" s="3">
        <f t="shared" si="4"/>
        <v>0</v>
      </c>
      <c r="S4833" s="3" t="str">
        <f t="shared" si="5"/>
        <v/>
      </c>
      <c r="T4833" s="7">
        <f t="shared" si="6"/>
        <v>0</v>
      </c>
      <c r="U4833" s="8" t="str">
        <f t="array" ref="U4833">IF(W4833&lt;&gt;0,MAX(IFERROR(INDEX(A:S,MATCH(W4833,A:A,0),COLUMN(M$2)),0),IFERROR(INDEX(A:S,MATCH(AD4833,A:A,0),COLUMN(M$2)),0),IFERROR(INDEX(A:S,MATCH(AK4833,A:A,0),COLUMN(M$2)),0),IFERROR(INDEX(A:S,MATCH(AR4833,A:A,0),COLUMN(M$2)),0)),M4833)</f>
        <v/>
      </c>
      <c r="V4833" s="3" t="str">
        <f t="shared" si="7"/>
        <v/>
      </c>
    </row>
    <row r="4834" ht="15.75" customHeight="1">
      <c r="A4834" s="3" t="s">
        <v>5059</v>
      </c>
      <c r="B4834" s="4" t="str">
        <f t="shared" si="186"/>
        <v>ATAB08080046</v>
      </c>
      <c r="D4834" s="3">
        <v>0.0</v>
      </c>
      <c r="G4834" s="4">
        <v>0.0</v>
      </c>
      <c r="I4834" s="4"/>
      <c r="J4834" s="4"/>
      <c r="K4834" s="4"/>
      <c r="L4834" s="4"/>
      <c r="O4834" s="6">
        <f t="shared" si="2"/>
        <v>0</v>
      </c>
      <c r="P4834" s="3" t="s">
        <v>4746</v>
      </c>
      <c r="Q4834" s="3" t="str">
        <f t="shared" si="3"/>
        <v>LC CANVAS</v>
      </c>
      <c r="R4834" s="3">
        <f t="shared" si="4"/>
        <v>0</v>
      </c>
      <c r="S4834" s="3" t="str">
        <f t="shared" si="5"/>
        <v/>
      </c>
      <c r="T4834" s="7">
        <f t="shared" si="6"/>
        <v>0</v>
      </c>
      <c r="U4834" s="8" t="str">
        <f t="array" ref="U4834">IF(W4834&lt;&gt;0,MAX(IFERROR(INDEX(A:S,MATCH(W4834,A:A,0),COLUMN(M$2)),0),IFERROR(INDEX(A:S,MATCH(AD4834,A:A,0),COLUMN(M$2)),0),IFERROR(INDEX(A:S,MATCH(AK4834,A:A,0),COLUMN(M$2)),0),IFERROR(INDEX(A:S,MATCH(AR4834,A:A,0),COLUMN(M$2)),0)),M4834)</f>
        <v/>
      </c>
      <c r="V4834" s="3" t="str">
        <f t="shared" si="7"/>
        <v/>
      </c>
    </row>
    <row r="4835" ht="15.75" customHeight="1">
      <c r="A4835" s="3" t="s">
        <v>5060</v>
      </c>
      <c r="B4835" s="4" t="str">
        <f t="shared" si="186"/>
        <v>ATAB12120046</v>
      </c>
      <c r="D4835" s="3">
        <v>0.0</v>
      </c>
      <c r="G4835" s="4">
        <v>0.0</v>
      </c>
      <c r="I4835" s="4"/>
      <c r="J4835" s="4"/>
      <c r="K4835" s="4"/>
      <c r="L4835" s="4"/>
      <c r="O4835" s="6">
        <f t="shared" si="2"/>
        <v>0</v>
      </c>
      <c r="P4835" s="3" t="s">
        <v>4746</v>
      </c>
      <c r="Q4835" s="3" t="str">
        <f t="shared" si="3"/>
        <v>LC CANVAS</v>
      </c>
      <c r="R4835" s="3">
        <f t="shared" si="4"/>
        <v>0</v>
      </c>
      <c r="S4835" s="3" t="str">
        <f t="shared" si="5"/>
        <v/>
      </c>
      <c r="T4835" s="7">
        <f t="shared" si="6"/>
        <v>0</v>
      </c>
      <c r="U4835" s="8" t="str">
        <f t="array" ref="U4835">IF(W4835&lt;&gt;0,MAX(IFERROR(INDEX(A:S,MATCH(W4835,A:A,0),COLUMN(M$2)),0),IFERROR(INDEX(A:S,MATCH(AD4835,A:A,0),COLUMN(M$2)),0),IFERROR(INDEX(A:S,MATCH(AK4835,A:A,0),COLUMN(M$2)),0),IFERROR(INDEX(A:S,MATCH(AR4835,A:A,0),COLUMN(M$2)),0)),M4835)</f>
        <v/>
      </c>
      <c r="V4835" s="3" t="str">
        <f t="shared" si="7"/>
        <v/>
      </c>
    </row>
    <row r="4836" ht="15.75" customHeight="1">
      <c r="A4836" s="3" t="s">
        <v>5061</v>
      </c>
      <c r="B4836" s="4" t="str">
        <f t="shared" si="186"/>
        <v>ATAB16160046</v>
      </c>
      <c r="D4836" s="3">
        <v>0.0</v>
      </c>
      <c r="G4836" s="4">
        <v>0.0</v>
      </c>
      <c r="I4836" s="4"/>
      <c r="J4836" s="4"/>
      <c r="K4836" s="4"/>
      <c r="L4836" s="4"/>
      <c r="O4836" s="6">
        <f t="shared" si="2"/>
        <v>0</v>
      </c>
      <c r="P4836" s="3" t="s">
        <v>4746</v>
      </c>
      <c r="Q4836" s="3" t="str">
        <f t="shared" si="3"/>
        <v>LC CANVAS</v>
      </c>
      <c r="R4836" s="3">
        <f t="shared" si="4"/>
        <v>0</v>
      </c>
      <c r="S4836" s="3" t="str">
        <f t="shared" si="5"/>
        <v/>
      </c>
      <c r="T4836" s="7">
        <f t="shared" si="6"/>
        <v>0</v>
      </c>
      <c r="U4836" s="8" t="str">
        <f t="array" ref="U4836">IF(W4836&lt;&gt;0,MAX(IFERROR(INDEX(A:S,MATCH(W4836,A:A,0),COLUMN(M$2)),0),IFERROR(INDEX(A:S,MATCH(AD4836,A:A,0),COLUMN(M$2)),0),IFERROR(INDEX(A:S,MATCH(AK4836,A:A,0),COLUMN(M$2)),0),IFERROR(INDEX(A:S,MATCH(AR4836,A:A,0),COLUMN(M$2)),0)),M4836)</f>
        <v/>
      </c>
      <c r="V4836" s="3" t="str">
        <f t="shared" si="7"/>
        <v/>
      </c>
    </row>
    <row r="4837" ht="15.75" customHeight="1">
      <c r="A4837" s="3" t="s">
        <v>5062</v>
      </c>
      <c r="B4837" s="4" t="str">
        <f t="shared" si="186"/>
        <v>ATAB20200046</v>
      </c>
      <c r="D4837" s="3">
        <v>0.0</v>
      </c>
      <c r="G4837" s="4">
        <v>0.0</v>
      </c>
      <c r="I4837" s="4"/>
      <c r="J4837" s="4"/>
      <c r="K4837" s="4"/>
      <c r="L4837" s="4"/>
      <c r="O4837" s="6">
        <f t="shared" si="2"/>
        <v>0</v>
      </c>
      <c r="P4837" s="3" t="s">
        <v>4746</v>
      </c>
      <c r="Q4837" s="3" t="str">
        <f t="shared" si="3"/>
        <v>LC CANVAS</v>
      </c>
      <c r="R4837" s="3">
        <f t="shared" si="4"/>
        <v>0</v>
      </c>
      <c r="S4837" s="3" t="str">
        <f t="shared" si="5"/>
        <v/>
      </c>
      <c r="T4837" s="7">
        <f t="shared" si="6"/>
        <v>0</v>
      </c>
      <c r="U4837" s="8" t="str">
        <f t="array" ref="U4837">IF(W4837&lt;&gt;0,MAX(IFERROR(INDEX(A:S,MATCH(W4837,A:A,0),COLUMN(M$2)),0),IFERROR(INDEX(A:S,MATCH(AD4837,A:A,0),COLUMN(M$2)),0),IFERROR(INDEX(A:S,MATCH(AK4837,A:A,0),COLUMN(M$2)),0),IFERROR(INDEX(A:S,MATCH(AR4837,A:A,0),COLUMN(M$2)),0)),M4837)</f>
        <v/>
      </c>
      <c r="V4837" s="3" t="str">
        <f t="shared" si="7"/>
        <v/>
      </c>
    </row>
    <row r="4838" ht="15.75" customHeight="1">
      <c r="A4838" s="3" t="s">
        <v>5063</v>
      </c>
      <c r="B4838" s="4" t="str">
        <f t="shared" si="186"/>
        <v>ATAB24240046</v>
      </c>
      <c r="D4838" s="3">
        <v>0.0</v>
      </c>
      <c r="G4838" s="4">
        <v>0.0</v>
      </c>
      <c r="I4838" s="4"/>
      <c r="J4838" s="4"/>
      <c r="K4838" s="4"/>
      <c r="L4838" s="4"/>
      <c r="O4838" s="6">
        <f t="shared" si="2"/>
        <v>0</v>
      </c>
      <c r="P4838" s="3" t="s">
        <v>4746</v>
      </c>
      <c r="Q4838" s="3" t="str">
        <f t="shared" si="3"/>
        <v>LC CANVAS</v>
      </c>
      <c r="R4838" s="3">
        <f t="shared" si="4"/>
        <v>0</v>
      </c>
      <c r="S4838" s="3" t="str">
        <f t="shared" si="5"/>
        <v/>
      </c>
      <c r="T4838" s="7">
        <f t="shared" si="6"/>
        <v>0</v>
      </c>
      <c r="U4838" s="8" t="str">
        <f t="array" ref="U4838">IF(W4838&lt;&gt;0,MAX(IFERROR(INDEX(A:S,MATCH(W4838,A:A,0),COLUMN(M$2)),0),IFERROR(INDEX(A:S,MATCH(AD4838,A:A,0),COLUMN(M$2)),0),IFERROR(INDEX(A:S,MATCH(AK4838,A:A,0),COLUMN(M$2)),0),IFERROR(INDEX(A:S,MATCH(AR4838,A:A,0),COLUMN(M$2)),0)),M4838)</f>
        <v/>
      </c>
      <c r="V4838" s="3" t="str">
        <f t="shared" si="7"/>
        <v/>
      </c>
    </row>
    <row r="4839" ht="15.75" customHeight="1">
      <c r="A4839" s="3" t="s">
        <v>5064</v>
      </c>
      <c r="B4839" s="4" t="str">
        <f t="shared" si="186"/>
        <v>ATAB36360046</v>
      </c>
      <c r="D4839" s="3">
        <v>0.0</v>
      </c>
      <c r="G4839" s="4">
        <v>0.0</v>
      </c>
      <c r="I4839" s="4"/>
      <c r="J4839" s="4"/>
      <c r="K4839" s="4"/>
      <c r="L4839" s="4"/>
      <c r="O4839" s="6">
        <f t="shared" si="2"/>
        <v>0</v>
      </c>
      <c r="P4839" s="3" t="s">
        <v>4746</v>
      </c>
      <c r="Q4839" s="3" t="str">
        <f t="shared" si="3"/>
        <v>LC CANVAS</v>
      </c>
      <c r="R4839" s="3">
        <f t="shared" si="4"/>
        <v>0</v>
      </c>
      <c r="S4839" s="3" t="str">
        <f t="shared" si="5"/>
        <v/>
      </c>
      <c r="T4839" s="7">
        <f t="shared" si="6"/>
        <v>0</v>
      </c>
      <c r="U4839" s="8" t="str">
        <f t="array" ref="U4839">IF(W4839&lt;&gt;0,MAX(IFERROR(INDEX(A:S,MATCH(W4839,A:A,0),COLUMN(M$2)),0),IFERROR(INDEX(A:S,MATCH(AD4839,A:A,0),COLUMN(M$2)),0),IFERROR(INDEX(A:S,MATCH(AK4839,A:A,0),COLUMN(M$2)),0),IFERROR(INDEX(A:S,MATCH(AR4839,A:A,0),COLUMN(M$2)),0)),M4839)</f>
        <v/>
      </c>
      <c r="V4839" s="3" t="str">
        <f t="shared" si="7"/>
        <v/>
      </c>
    </row>
    <row r="4840" ht="15.75" customHeight="1">
      <c r="A4840" s="3" t="s">
        <v>5065</v>
      </c>
      <c r="B4840" s="4" t="str">
        <f t="shared" si="186"/>
        <v>ATAB48480046</v>
      </c>
      <c r="D4840" s="3">
        <v>0.0</v>
      </c>
      <c r="G4840" s="4">
        <v>0.0</v>
      </c>
      <c r="I4840" s="4"/>
      <c r="J4840" s="4"/>
      <c r="K4840" s="4"/>
      <c r="L4840" s="4"/>
      <c r="O4840" s="6">
        <f t="shared" si="2"/>
        <v>0</v>
      </c>
      <c r="P4840" s="3" t="s">
        <v>4746</v>
      </c>
      <c r="Q4840" s="3" t="str">
        <f t="shared" si="3"/>
        <v>LC CANVAS</v>
      </c>
      <c r="R4840" s="3">
        <f t="shared" si="4"/>
        <v>0</v>
      </c>
      <c r="S4840" s="3" t="str">
        <f t="shared" si="5"/>
        <v/>
      </c>
      <c r="T4840" s="7">
        <f t="shared" si="6"/>
        <v>0</v>
      </c>
      <c r="U4840" s="8" t="str">
        <f t="array" ref="U4840">IF(W4840&lt;&gt;0,MAX(IFERROR(INDEX(A:S,MATCH(W4840,A:A,0),COLUMN(M$2)),0),IFERROR(INDEX(A:S,MATCH(AD4840,A:A,0),COLUMN(M$2)),0),IFERROR(INDEX(A:S,MATCH(AK4840,A:A,0),COLUMN(M$2)),0),IFERROR(INDEX(A:S,MATCH(AR4840,A:A,0),COLUMN(M$2)),0)),M4840)</f>
        <v/>
      </c>
      <c r="V4840" s="3" t="str">
        <f t="shared" si="7"/>
        <v/>
      </c>
    </row>
    <row r="4841" ht="15.75" customHeight="1">
      <c r="A4841" s="3" t="s">
        <v>5066</v>
      </c>
      <c r="B4841" s="4" t="str">
        <f t="shared" si="186"/>
        <v>ATAB08080047</v>
      </c>
      <c r="D4841" s="3">
        <v>0.0</v>
      </c>
      <c r="G4841" s="4">
        <v>0.0</v>
      </c>
      <c r="I4841" s="4"/>
      <c r="J4841" s="4"/>
      <c r="K4841" s="4"/>
      <c r="L4841" s="4"/>
      <c r="O4841" s="6">
        <f t="shared" si="2"/>
        <v>0</v>
      </c>
      <c r="P4841" s="3" t="s">
        <v>4746</v>
      </c>
      <c r="Q4841" s="3" t="str">
        <f t="shared" si="3"/>
        <v>LC CANVAS</v>
      </c>
      <c r="R4841" s="3">
        <f t="shared" si="4"/>
        <v>0</v>
      </c>
      <c r="S4841" s="3" t="str">
        <f t="shared" si="5"/>
        <v/>
      </c>
      <c r="T4841" s="7">
        <f t="shared" si="6"/>
        <v>0</v>
      </c>
      <c r="U4841" s="8" t="str">
        <f t="array" ref="U4841">IF(W4841&lt;&gt;0,MAX(IFERROR(INDEX(A:S,MATCH(W4841,A:A,0),COLUMN(M$2)),0),IFERROR(INDEX(A:S,MATCH(AD4841,A:A,0),COLUMN(M$2)),0),IFERROR(INDEX(A:S,MATCH(AK4841,A:A,0),COLUMN(M$2)),0),IFERROR(INDEX(A:S,MATCH(AR4841,A:A,0),COLUMN(M$2)),0)),M4841)</f>
        <v/>
      </c>
      <c r="V4841" s="3" t="str">
        <f t="shared" si="7"/>
        <v/>
      </c>
    </row>
    <row r="4842" ht="15.75" customHeight="1">
      <c r="A4842" s="3" t="s">
        <v>5067</v>
      </c>
      <c r="B4842" s="4" t="str">
        <f t="shared" si="186"/>
        <v>ATAB12120047</v>
      </c>
      <c r="D4842" s="3">
        <v>0.0</v>
      </c>
      <c r="G4842" s="4">
        <v>0.0</v>
      </c>
      <c r="I4842" s="4"/>
      <c r="J4842" s="4"/>
      <c r="K4842" s="4"/>
      <c r="L4842" s="4"/>
      <c r="O4842" s="6">
        <f t="shared" si="2"/>
        <v>0</v>
      </c>
      <c r="P4842" s="3" t="s">
        <v>4746</v>
      </c>
      <c r="Q4842" s="3" t="str">
        <f t="shared" si="3"/>
        <v>LC CANVAS</v>
      </c>
      <c r="R4842" s="3">
        <f t="shared" si="4"/>
        <v>0</v>
      </c>
      <c r="S4842" s="3" t="str">
        <f t="shared" si="5"/>
        <v/>
      </c>
      <c r="T4842" s="7">
        <f t="shared" si="6"/>
        <v>0</v>
      </c>
      <c r="U4842" s="8" t="str">
        <f t="array" ref="U4842">IF(W4842&lt;&gt;0,MAX(IFERROR(INDEX(A:S,MATCH(W4842,A:A,0),COLUMN(M$2)),0),IFERROR(INDEX(A:S,MATCH(AD4842,A:A,0),COLUMN(M$2)),0),IFERROR(INDEX(A:S,MATCH(AK4842,A:A,0),COLUMN(M$2)),0),IFERROR(INDEX(A:S,MATCH(AR4842,A:A,0),COLUMN(M$2)),0)),M4842)</f>
        <v/>
      </c>
      <c r="V4842" s="3" t="str">
        <f t="shared" si="7"/>
        <v/>
      </c>
    </row>
    <row r="4843" ht="15.75" customHeight="1">
      <c r="A4843" s="3" t="s">
        <v>5068</v>
      </c>
      <c r="B4843" s="4" t="str">
        <f t="shared" si="186"/>
        <v>ATAB16160047</v>
      </c>
      <c r="D4843" s="3">
        <v>0.0</v>
      </c>
      <c r="G4843" s="4">
        <v>0.0</v>
      </c>
      <c r="I4843" s="4"/>
      <c r="J4843" s="4"/>
      <c r="K4843" s="4"/>
      <c r="L4843" s="4"/>
      <c r="O4843" s="6">
        <f t="shared" si="2"/>
        <v>0</v>
      </c>
      <c r="P4843" s="3" t="s">
        <v>4746</v>
      </c>
      <c r="Q4843" s="3" t="str">
        <f t="shared" si="3"/>
        <v>LC CANVAS</v>
      </c>
      <c r="R4843" s="3">
        <f t="shared" si="4"/>
        <v>0</v>
      </c>
      <c r="S4843" s="3" t="str">
        <f t="shared" si="5"/>
        <v/>
      </c>
      <c r="T4843" s="7">
        <f t="shared" si="6"/>
        <v>0</v>
      </c>
      <c r="U4843" s="8" t="str">
        <f t="array" ref="U4843">IF(W4843&lt;&gt;0,MAX(IFERROR(INDEX(A:S,MATCH(W4843,A:A,0),COLUMN(M$2)),0),IFERROR(INDEX(A:S,MATCH(AD4843,A:A,0),COLUMN(M$2)),0),IFERROR(INDEX(A:S,MATCH(AK4843,A:A,0),COLUMN(M$2)),0),IFERROR(INDEX(A:S,MATCH(AR4843,A:A,0),COLUMN(M$2)),0)),M4843)</f>
        <v/>
      </c>
      <c r="V4843" s="3" t="str">
        <f t="shared" si="7"/>
        <v/>
      </c>
    </row>
    <row r="4844" ht="15.75" customHeight="1">
      <c r="A4844" s="3" t="s">
        <v>5069</v>
      </c>
      <c r="B4844" s="4" t="str">
        <f t="shared" si="186"/>
        <v>ATAB20200047</v>
      </c>
      <c r="D4844" s="3">
        <v>0.0</v>
      </c>
      <c r="G4844" s="4">
        <v>0.0</v>
      </c>
      <c r="I4844" s="4"/>
      <c r="J4844" s="4"/>
      <c r="K4844" s="4"/>
      <c r="L4844" s="4"/>
      <c r="O4844" s="6">
        <f t="shared" si="2"/>
        <v>0</v>
      </c>
      <c r="P4844" s="3" t="s">
        <v>4746</v>
      </c>
      <c r="Q4844" s="3" t="str">
        <f t="shared" si="3"/>
        <v>LC CANVAS</v>
      </c>
      <c r="R4844" s="3">
        <f t="shared" si="4"/>
        <v>0</v>
      </c>
      <c r="S4844" s="3" t="str">
        <f t="shared" si="5"/>
        <v/>
      </c>
      <c r="T4844" s="7">
        <f t="shared" si="6"/>
        <v>0</v>
      </c>
      <c r="U4844" s="8" t="str">
        <f t="array" ref="U4844">IF(W4844&lt;&gt;0,MAX(IFERROR(INDEX(A:S,MATCH(W4844,A:A,0),COLUMN(M$2)),0),IFERROR(INDEX(A:S,MATCH(AD4844,A:A,0),COLUMN(M$2)),0),IFERROR(INDEX(A:S,MATCH(AK4844,A:A,0),COLUMN(M$2)),0),IFERROR(INDEX(A:S,MATCH(AR4844,A:A,0),COLUMN(M$2)),0)),M4844)</f>
        <v/>
      </c>
      <c r="V4844" s="3" t="str">
        <f t="shared" si="7"/>
        <v/>
      </c>
    </row>
    <row r="4845" ht="15.75" customHeight="1">
      <c r="A4845" s="3" t="s">
        <v>5070</v>
      </c>
      <c r="B4845" s="4" t="str">
        <f t="shared" si="186"/>
        <v>ATAB24240047</v>
      </c>
      <c r="D4845" s="3">
        <v>0.0</v>
      </c>
      <c r="G4845" s="4">
        <v>0.0</v>
      </c>
      <c r="I4845" s="4"/>
      <c r="J4845" s="4"/>
      <c r="K4845" s="4"/>
      <c r="L4845" s="4"/>
      <c r="O4845" s="6">
        <f t="shared" si="2"/>
        <v>0</v>
      </c>
      <c r="P4845" s="3" t="s">
        <v>4746</v>
      </c>
      <c r="Q4845" s="3" t="str">
        <f t="shared" si="3"/>
        <v>LC CANVAS</v>
      </c>
      <c r="R4845" s="3">
        <f t="shared" si="4"/>
        <v>0</v>
      </c>
      <c r="S4845" s="3" t="str">
        <f t="shared" si="5"/>
        <v/>
      </c>
      <c r="T4845" s="7">
        <f t="shared" si="6"/>
        <v>0</v>
      </c>
      <c r="U4845" s="8" t="str">
        <f t="array" ref="U4845">IF(W4845&lt;&gt;0,MAX(IFERROR(INDEX(A:S,MATCH(W4845,A:A,0),COLUMN(M$2)),0),IFERROR(INDEX(A:S,MATCH(AD4845,A:A,0),COLUMN(M$2)),0),IFERROR(INDEX(A:S,MATCH(AK4845,A:A,0),COLUMN(M$2)),0),IFERROR(INDEX(A:S,MATCH(AR4845,A:A,0),COLUMN(M$2)),0)),M4845)</f>
        <v/>
      </c>
      <c r="V4845" s="3" t="str">
        <f t="shared" si="7"/>
        <v/>
      </c>
    </row>
    <row r="4846" ht="15.75" customHeight="1">
      <c r="A4846" s="3" t="s">
        <v>5071</v>
      </c>
      <c r="B4846" s="4" t="str">
        <f t="shared" si="186"/>
        <v>ATAB36360047</v>
      </c>
      <c r="D4846" s="3">
        <v>0.0</v>
      </c>
      <c r="G4846" s="4">
        <v>0.0</v>
      </c>
      <c r="I4846" s="4"/>
      <c r="J4846" s="4"/>
      <c r="K4846" s="4"/>
      <c r="L4846" s="4"/>
      <c r="O4846" s="6">
        <f t="shared" si="2"/>
        <v>0</v>
      </c>
      <c r="P4846" s="3" t="s">
        <v>4746</v>
      </c>
      <c r="Q4846" s="3" t="str">
        <f t="shared" si="3"/>
        <v>LC CANVAS</v>
      </c>
      <c r="R4846" s="3">
        <f t="shared" si="4"/>
        <v>0</v>
      </c>
      <c r="S4846" s="3" t="str">
        <f t="shared" si="5"/>
        <v/>
      </c>
      <c r="T4846" s="7">
        <f t="shared" si="6"/>
        <v>0</v>
      </c>
      <c r="U4846" s="8" t="str">
        <f t="array" ref="U4846">IF(W4846&lt;&gt;0,MAX(IFERROR(INDEX(A:S,MATCH(W4846,A:A,0),COLUMN(M$2)),0),IFERROR(INDEX(A:S,MATCH(AD4846,A:A,0),COLUMN(M$2)),0),IFERROR(INDEX(A:S,MATCH(AK4846,A:A,0),COLUMN(M$2)),0),IFERROR(INDEX(A:S,MATCH(AR4846,A:A,0),COLUMN(M$2)),0)),M4846)</f>
        <v/>
      </c>
      <c r="V4846" s="3" t="str">
        <f t="shared" si="7"/>
        <v/>
      </c>
    </row>
    <row r="4847" ht="15.75" customHeight="1">
      <c r="A4847" s="3" t="s">
        <v>5072</v>
      </c>
      <c r="B4847" s="4" t="str">
        <f t="shared" si="186"/>
        <v>ATAB48480047</v>
      </c>
      <c r="D4847" s="3">
        <v>0.0</v>
      </c>
      <c r="G4847" s="4">
        <v>0.0</v>
      </c>
      <c r="I4847" s="4"/>
      <c r="J4847" s="4"/>
      <c r="K4847" s="4"/>
      <c r="L4847" s="4"/>
      <c r="O4847" s="6">
        <f t="shared" si="2"/>
        <v>0</v>
      </c>
      <c r="P4847" s="3" t="s">
        <v>4746</v>
      </c>
      <c r="Q4847" s="3" t="str">
        <f t="shared" si="3"/>
        <v>LC CANVAS</v>
      </c>
      <c r="R4847" s="3">
        <f t="shared" si="4"/>
        <v>0</v>
      </c>
      <c r="S4847" s="3" t="str">
        <f t="shared" si="5"/>
        <v/>
      </c>
      <c r="T4847" s="7">
        <f t="shared" si="6"/>
        <v>0</v>
      </c>
      <c r="U4847" s="8" t="str">
        <f t="array" ref="U4847">IF(W4847&lt;&gt;0,MAX(IFERROR(INDEX(A:S,MATCH(W4847,A:A,0),COLUMN(M$2)),0),IFERROR(INDEX(A:S,MATCH(AD4847,A:A,0),COLUMN(M$2)),0),IFERROR(INDEX(A:S,MATCH(AK4847,A:A,0),COLUMN(M$2)),0),IFERROR(INDEX(A:S,MATCH(AR4847,A:A,0),COLUMN(M$2)),0)),M4847)</f>
        <v/>
      </c>
      <c r="V4847" s="3" t="str">
        <f t="shared" si="7"/>
        <v/>
      </c>
    </row>
    <row r="4848" ht="15.75" customHeight="1">
      <c r="A4848" s="3" t="s">
        <v>5073</v>
      </c>
      <c r="B4848" s="4" t="str">
        <f t="shared" si="186"/>
        <v>ATAB08080048</v>
      </c>
      <c r="D4848" s="3">
        <v>0.0</v>
      </c>
      <c r="G4848" s="4">
        <v>0.0</v>
      </c>
      <c r="I4848" s="4"/>
      <c r="J4848" s="4"/>
      <c r="K4848" s="4"/>
      <c r="L4848" s="4"/>
      <c r="O4848" s="6">
        <f t="shared" si="2"/>
        <v>0</v>
      </c>
      <c r="P4848" s="3" t="s">
        <v>4746</v>
      </c>
      <c r="Q4848" s="3" t="str">
        <f t="shared" si="3"/>
        <v>LC CANVAS</v>
      </c>
      <c r="R4848" s="3">
        <f t="shared" si="4"/>
        <v>0</v>
      </c>
      <c r="S4848" s="3" t="str">
        <f t="shared" si="5"/>
        <v/>
      </c>
      <c r="T4848" s="7">
        <f t="shared" si="6"/>
        <v>0</v>
      </c>
      <c r="U4848" s="8" t="str">
        <f t="array" ref="U4848">IF(W4848&lt;&gt;0,MAX(IFERROR(INDEX(A:S,MATCH(W4848,A:A,0),COLUMN(M$2)),0),IFERROR(INDEX(A:S,MATCH(AD4848,A:A,0),COLUMN(M$2)),0),IFERROR(INDEX(A:S,MATCH(AK4848,A:A,0),COLUMN(M$2)),0),IFERROR(INDEX(A:S,MATCH(AR4848,A:A,0),COLUMN(M$2)),0)),M4848)</f>
        <v/>
      </c>
      <c r="V4848" s="3" t="str">
        <f t="shared" si="7"/>
        <v/>
      </c>
    </row>
    <row r="4849" ht="15.75" customHeight="1">
      <c r="A4849" s="3" t="s">
        <v>5074</v>
      </c>
      <c r="B4849" s="4" t="str">
        <f t="shared" si="186"/>
        <v>ATAB12120048</v>
      </c>
      <c r="D4849" s="3">
        <v>0.0</v>
      </c>
      <c r="G4849" s="4">
        <v>0.0</v>
      </c>
      <c r="I4849" s="4"/>
      <c r="J4849" s="4"/>
      <c r="K4849" s="4"/>
      <c r="L4849" s="4"/>
      <c r="O4849" s="6">
        <f t="shared" si="2"/>
        <v>0</v>
      </c>
      <c r="P4849" s="3" t="s">
        <v>4746</v>
      </c>
      <c r="Q4849" s="3" t="str">
        <f t="shared" si="3"/>
        <v>LC CANVAS</v>
      </c>
      <c r="R4849" s="3">
        <f t="shared" si="4"/>
        <v>0</v>
      </c>
      <c r="S4849" s="3" t="str">
        <f t="shared" si="5"/>
        <v/>
      </c>
      <c r="T4849" s="7">
        <f t="shared" si="6"/>
        <v>0</v>
      </c>
      <c r="U4849" s="8" t="str">
        <f t="array" ref="U4849">IF(W4849&lt;&gt;0,MAX(IFERROR(INDEX(A:S,MATCH(W4849,A:A,0),COLUMN(M$2)),0),IFERROR(INDEX(A:S,MATCH(AD4849,A:A,0),COLUMN(M$2)),0),IFERROR(INDEX(A:S,MATCH(AK4849,A:A,0),COLUMN(M$2)),0),IFERROR(INDEX(A:S,MATCH(AR4849,A:A,0),COLUMN(M$2)),0)),M4849)</f>
        <v/>
      </c>
      <c r="V4849" s="3" t="str">
        <f t="shared" si="7"/>
        <v/>
      </c>
    </row>
    <row r="4850" ht="15.75" customHeight="1">
      <c r="A4850" s="3" t="s">
        <v>5075</v>
      </c>
      <c r="B4850" s="4" t="str">
        <f t="shared" si="186"/>
        <v>ATAB16160048</v>
      </c>
      <c r="D4850" s="3">
        <v>0.0</v>
      </c>
      <c r="G4850" s="4">
        <v>0.0</v>
      </c>
      <c r="I4850" s="4"/>
      <c r="J4850" s="4"/>
      <c r="K4850" s="4"/>
      <c r="L4850" s="4"/>
      <c r="O4850" s="6">
        <f t="shared" si="2"/>
        <v>0</v>
      </c>
      <c r="P4850" s="3" t="s">
        <v>4746</v>
      </c>
      <c r="Q4850" s="3" t="str">
        <f t="shared" si="3"/>
        <v>LC CANVAS</v>
      </c>
      <c r="R4850" s="3">
        <f t="shared" si="4"/>
        <v>0</v>
      </c>
      <c r="S4850" s="3" t="str">
        <f t="shared" si="5"/>
        <v/>
      </c>
      <c r="T4850" s="7">
        <f t="shared" si="6"/>
        <v>0</v>
      </c>
      <c r="U4850" s="8" t="str">
        <f t="array" ref="U4850">IF(W4850&lt;&gt;0,MAX(IFERROR(INDEX(A:S,MATCH(W4850,A:A,0),COLUMN(M$2)),0),IFERROR(INDEX(A:S,MATCH(AD4850,A:A,0),COLUMN(M$2)),0),IFERROR(INDEX(A:S,MATCH(AK4850,A:A,0),COLUMN(M$2)),0),IFERROR(INDEX(A:S,MATCH(AR4850,A:A,0),COLUMN(M$2)),0)),M4850)</f>
        <v/>
      </c>
      <c r="V4850" s="3" t="str">
        <f t="shared" si="7"/>
        <v/>
      </c>
    </row>
    <row r="4851" ht="15.75" customHeight="1">
      <c r="A4851" s="3" t="s">
        <v>5076</v>
      </c>
      <c r="B4851" s="4" t="str">
        <f t="shared" si="186"/>
        <v>ATAB20200048</v>
      </c>
      <c r="D4851" s="3">
        <v>0.0</v>
      </c>
      <c r="G4851" s="4">
        <v>0.0</v>
      </c>
      <c r="I4851" s="4"/>
      <c r="J4851" s="4"/>
      <c r="K4851" s="4"/>
      <c r="L4851" s="4"/>
      <c r="O4851" s="6">
        <f t="shared" si="2"/>
        <v>0</v>
      </c>
      <c r="P4851" s="3" t="s">
        <v>4746</v>
      </c>
      <c r="Q4851" s="3" t="str">
        <f t="shared" si="3"/>
        <v>LC CANVAS</v>
      </c>
      <c r="R4851" s="3">
        <f t="shared" si="4"/>
        <v>0</v>
      </c>
      <c r="S4851" s="3" t="str">
        <f t="shared" si="5"/>
        <v/>
      </c>
      <c r="T4851" s="7">
        <f t="shared" si="6"/>
        <v>0</v>
      </c>
      <c r="U4851" s="8" t="str">
        <f t="array" ref="U4851">IF(W4851&lt;&gt;0,MAX(IFERROR(INDEX(A:S,MATCH(W4851,A:A,0),COLUMN(M$2)),0),IFERROR(INDEX(A:S,MATCH(AD4851,A:A,0),COLUMN(M$2)),0),IFERROR(INDEX(A:S,MATCH(AK4851,A:A,0),COLUMN(M$2)),0),IFERROR(INDEX(A:S,MATCH(AR4851,A:A,0),COLUMN(M$2)),0)),M4851)</f>
        <v/>
      </c>
      <c r="V4851" s="3" t="str">
        <f t="shared" si="7"/>
        <v/>
      </c>
    </row>
    <row r="4852" ht="15.75" customHeight="1">
      <c r="A4852" s="3" t="s">
        <v>5077</v>
      </c>
      <c r="B4852" s="4" t="str">
        <f t="shared" si="186"/>
        <v>ATAB24240048</v>
      </c>
      <c r="D4852" s="3">
        <v>0.0</v>
      </c>
      <c r="G4852" s="4">
        <v>0.0</v>
      </c>
      <c r="I4852" s="4"/>
      <c r="J4852" s="4"/>
      <c r="K4852" s="4"/>
      <c r="L4852" s="4"/>
      <c r="O4852" s="6">
        <f t="shared" si="2"/>
        <v>0</v>
      </c>
      <c r="P4852" s="3" t="s">
        <v>4746</v>
      </c>
      <c r="Q4852" s="3" t="str">
        <f t="shared" si="3"/>
        <v>LC CANVAS</v>
      </c>
      <c r="R4852" s="3">
        <f t="shared" si="4"/>
        <v>0</v>
      </c>
      <c r="S4852" s="3" t="str">
        <f t="shared" si="5"/>
        <v/>
      </c>
      <c r="T4852" s="7">
        <f t="shared" si="6"/>
        <v>0</v>
      </c>
      <c r="U4852" s="8" t="str">
        <f t="array" ref="U4852">IF(W4852&lt;&gt;0,MAX(IFERROR(INDEX(A:S,MATCH(W4852,A:A,0),COLUMN(M$2)),0),IFERROR(INDEX(A:S,MATCH(AD4852,A:A,0),COLUMN(M$2)),0),IFERROR(INDEX(A:S,MATCH(AK4852,A:A,0),COLUMN(M$2)),0),IFERROR(INDEX(A:S,MATCH(AR4852,A:A,0),COLUMN(M$2)),0)),M4852)</f>
        <v/>
      </c>
      <c r="V4852" s="3" t="str">
        <f t="shared" si="7"/>
        <v/>
      </c>
    </row>
    <row r="4853" ht="15.75" customHeight="1">
      <c r="A4853" s="3" t="s">
        <v>5078</v>
      </c>
      <c r="B4853" s="4" t="str">
        <f t="shared" si="186"/>
        <v>ATAB36360048</v>
      </c>
      <c r="D4853" s="3">
        <v>0.0</v>
      </c>
      <c r="G4853" s="4">
        <v>0.0</v>
      </c>
      <c r="I4853" s="4"/>
      <c r="J4853" s="4"/>
      <c r="K4853" s="4"/>
      <c r="L4853" s="4"/>
      <c r="O4853" s="6">
        <f t="shared" si="2"/>
        <v>0</v>
      </c>
      <c r="P4853" s="3" t="s">
        <v>4746</v>
      </c>
      <c r="Q4853" s="3" t="str">
        <f t="shared" si="3"/>
        <v>LC CANVAS</v>
      </c>
      <c r="R4853" s="3">
        <f t="shared" si="4"/>
        <v>0</v>
      </c>
      <c r="S4853" s="3" t="str">
        <f t="shared" si="5"/>
        <v/>
      </c>
      <c r="T4853" s="7">
        <f t="shared" si="6"/>
        <v>0</v>
      </c>
      <c r="U4853" s="8" t="str">
        <f t="array" ref="U4853">IF(W4853&lt;&gt;0,MAX(IFERROR(INDEX(A:S,MATCH(W4853,A:A,0),COLUMN(M$2)),0),IFERROR(INDEX(A:S,MATCH(AD4853,A:A,0),COLUMN(M$2)),0),IFERROR(INDEX(A:S,MATCH(AK4853,A:A,0),COLUMN(M$2)),0),IFERROR(INDEX(A:S,MATCH(AR4853,A:A,0),COLUMN(M$2)),0)),M4853)</f>
        <v/>
      </c>
      <c r="V4853" s="3" t="str">
        <f t="shared" si="7"/>
        <v/>
      </c>
    </row>
    <row r="4854" ht="15.75" customHeight="1">
      <c r="A4854" s="3" t="s">
        <v>5079</v>
      </c>
      <c r="B4854" s="4" t="str">
        <f t="shared" si="186"/>
        <v>ATAB48480048</v>
      </c>
      <c r="D4854" s="3">
        <v>0.0</v>
      </c>
      <c r="G4854" s="4">
        <v>0.0</v>
      </c>
      <c r="I4854" s="4"/>
      <c r="J4854" s="4"/>
      <c r="K4854" s="4"/>
      <c r="L4854" s="4"/>
      <c r="O4854" s="6">
        <f t="shared" si="2"/>
        <v>0</v>
      </c>
      <c r="P4854" s="3" t="s">
        <v>4746</v>
      </c>
      <c r="Q4854" s="3" t="str">
        <f t="shared" si="3"/>
        <v>LC CANVAS</v>
      </c>
      <c r="R4854" s="3">
        <f t="shared" si="4"/>
        <v>0</v>
      </c>
      <c r="S4854" s="3" t="str">
        <f t="shared" si="5"/>
        <v/>
      </c>
      <c r="T4854" s="7">
        <f t="shared" si="6"/>
        <v>0</v>
      </c>
      <c r="U4854" s="8" t="str">
        <f t="array" ref="U4854">IF(W4854&lt;&gt;0,MAX(IFERROR(INDEX(A:S,MATCH(W4854,A:A,0),COLUMN(M$2)),0),IFERROR(INDEX(A:S,MATCH(AD4854,A:A,0),COLUMN(M$2)),0),IFERROR(INDEX(A:S,MATCH(AK4854,A:A,0),COLUMN(M$2)),0),IFERROR(INDEX(A:S,MATCH(AR4854,A:A,0),COLUMN(M$2)),0)),M4854)</f>
        <v/>
      </c>
      <c r="V4854" s="3" t="str">
        <f t="shared" si="7"/>
        <v/>
      </c>
    </row>
    <row r="4855" ht="15.75" customHeight="1">
      <c r="A4855" s="3" t="s">
        <v>5080</v>
      </c>
      <c r="B4855" s="4" t="str">
        <f t="shared" si="186"/>
        <v>ATAB08080049</v>
      </c>
      <c r="D4855" s="3">
        <v>0.0</v>
      </c>
      <c r="G4855" s="4">
        <v>0.0</v>
      </c>
      <c r="I4855" s="4"/>
      <c r="J4855" s="4"/>
      <c r="K4855" s="4"/>
      <c r="L4855" s="4"/>
      <c r="O4855" s="6">
        <f t="shared" si="2"/>
        <v>0</v>
      </c>
      <c r="P4855" s="3" t="s">
        <v>4746</v>
      </c>
      <c r="Q4855" s="3" t="str">
        <f t="shared" si="3"/>
        <v>LC CANVAS</v>
      </c>
      <c r="R4855" s="3">
        <f t="shared" si="4"/>
        <v>0</v>
      </c>
      <c r="S4855" s="3" t="str">
        <f t="shared" si="5"/>
        <v/>
      </c>
      <c r="T4855" s="7">
        <f t="shared" si="6"/>
        <v>0</v>
      </c>
      <c r="U4855" s="8" t="str">
        <f t="array" ref="U4855">IF(W4855&lt;&gt;0,MAX(IFERROR(INDEX(A:S,MATCH(W4855,A:A,0),COLUMN(M$2)),0),IFERROR(INDEX(A:S,MATCH(AD4855,A:A,0),COLUMN(M$2)),0),IFERROR(INDEX(A:S,MATCH(AK4855,A:A,0),COLUMN(M$2)),0),IFERROR(INDEX(A:S,MATCH(AR4855,A:A,0),COLUMN(M$2)),0)),M4855)</f>
        <v/>
      </c>
      <c r="V4855" s="3" t="str">
        <f t="shared" si="7"/>
        <v/>
      </c>
    </row>
    <row r="4856" ht="15.75" customHeight="1">
      <c r="A4856" s="3" t="s">
        <v>5081</v>
      </c>
      <c r="B4856" s="4" t="str">
        <f t="shared" si="186"/>
        <v>ATAB12120049</v>
      </c>
      <c r="D4856" s="3">
        <v>0.0</v>
      </c>
      <c r="G4856" s="4">
        <v>0.0</v>
      </c>
      <c r="I4856" s="4"/>
      <c r="J4856" s="4"/>
      <c r="K4856" s="4"/>
      <c r="L4856" s="4"/>
      <c r="O4856" s="6">
        <f t="shared" si="2"/>
        <v>0</v>
      </c>
      <c r="P4856" s="3" t="s">
        <v>4746</v>
      </c>
      <c r="Q4856" s="3" t="str">
        <f t="shared" si="3"/>
        <v>LC CANVAS</v>
      </c>
      <c r="R4856" s="3">
        <f t="shared" si="4"/>
        <v>0</v>
      </c>
      <c r="S4856" s="3" t="str">
        <f t="shared" si="5"/>
        <v/>
      </c>
      <c r="T4856" s="7">
        <f t="shared" si="6"/>
        <v>0</v>
      </c>
      <c r="U4856" s="8" t="str">
        <f t="array" ref="U4856">IF(W4856&lt;&gt;0,MAX(IFERROR(INDEX(A:S,MATCH(W4856,A:A,0),COLUMN(M$2)),0),IFERROR(INDEX(A:S,MATCH(AD4856,A:A,0),COLUMN(M$2)),0),IFERROR(INDEX(A:S,MATCH(AK4856,A:A,0),COLUMN(M$2)),0),IFERROR(INDEX(A:S,MATCH(AR4856,A:A,0),COLUMN(M$2)),0)),M4856)</f>
        <v/>
      </c>
      <c r="V4856" s="3" t="str">
        <f t="shared" si="7"/>
        <v/>
      </c>
    </row>
    <row r="4857" ht="15.75" customHeight="1">
      <c r="A4857" s="3" t="s">
        <v>5082</v>
      </c>
      <c r="B4857" s="4" t="str">
        <f t="shared" si="186"/>
        <v>ATAB16160049</v>
      </c>
      <c r="D4857" s="3">
        <v>0.0</v>
      </c>
      <c r="G4857" s="4">
        <v>0.0</v>
      </c>
      <c r="I4857" s="4"/>
      <c r="J4857" s="4"/>
      <c r="K4857" s="4"/>
      <c r="L4857" s="4"/>
      <c r="O4857" s="6">
        <f t="shared" si="2"/>
        <v>0</v>
      </c>
      <c r="P4857" s="3" t="s">
        <v>4746</v>
      </c>
      <c r="Q4857" s="3" t="str">
        <f t="shared" si="3"/>
        <v>LC CANVAS</v>
      </c>
      <c r="R4857" s="3">
        <f t="shared" si="4"/>
        <v>0</v>
      </c>
      <c r="S4857" s="3" t="str">
        <f t="shared" si="5"/>
        <v/>
      </c>
      <c r="T4857" s="7">
        <f t="shared" si="6"/>
        <v>0</v>
      </c>
      <c r="U4857" s="8" t="str">
        <f t="array" ref="U4857">IF(W4857&lt;&gt;0,MAX(IFERROR(INDEX(A:S,MATCH(W4857,A:A,0),COLUMN(M$2)),0),IFERROR(INDEX(A:S,MATCH(AD4857,A:A,0),COLUMN(M$2)),0),IFERROR(INDEX(A:S,MATCH(AK4857,A:A,0),COLUMN(M$2)),0),IFERROR(INDEX(A:S,MATCH(AR4857,A:A,0),COLUMN(M$2)),0)),M4857)</f>
        <v/>
      </c>
      <c r="V4857" s="3" t="str">
        <f t="shared" si="7"/>
        <v/>
      </c>
    </row>
    <row r="4858" ht="15.75" customHeight="1">
      <c r="A4858" s="3" t="s">
        <v>5083</v>
      </c>
      <c r="B4858" s="4" t="str">
        <f t="shared" si="186"/>
        <v>ATAB20200049</v>
      </c>
      <c r="D4858" s="3">
        <v>0.0</v>
      </c>
      <c r="G4858" s="4">
        <v>0.0</v>
      </c>
      <c r="I4858" s="4"/>
      <c r="J4858" s="4"/>
      <c r="K4858" s="4"/>
      <c r="L4858" s="4"/>
      <c r="O4858" s="6">
        <f t="shared" si="2"/>
        <v>0</v>
      </c>
      <c r="P4858" s="3" t="s">
        <v>4746</v>
      </c>
      <c r="Q4858" s="3" t="str">
        <f t="shared" si="3"/>
        <v>LC CANVAS</v>
      </c>
      <c r="R4858" s="3">
        <f t="shared" si="4"/>
        <v>0</v>
      </c>
      <c r="S4858" s="3" t="str">
        <f t="shared" si="5"/>
        <v/>
      </c>
      <c r="T4858" s="7">
        <f t="shared" si="6"/>
        <v>0</v>
      </c>
      <c r="U4858" s="8" t="str">
        <f t="array" ref="U4858">IF(W4858&lt;&gt;0,MAX(IFERROR(INDEX(A:S,MATCH(W4858,A:A,0),COLUMN(M$2)),0),IFERROR(INDEX(A:S,MATCH(AD4858,A:A,0),COLUMN(M$2)),0),IFERROR(INDEX(A:S,MATCH(AK4858,A:A,0),COLUMN(M$2)),0),IFERROR(INDEX(A:S,MATCH(AR4858,A:A,0),COLUMN(M$2)),0)),M4858)</f>
        <v/>
      </c>
      <c r="V4858" s="3" t="str">
        <f t="shared" si="7"/>
        <v/>
      </c>
    </row>
    <row r="4859" ht="15.75" customHeight="1">
      <c r="A4859" s="3" t="s">
        <v>5084</v>
      </c>
      <c r="B4859" s="4" t="str">
        <f t="shared" si="186"/>
        <v>ATAB24240049</v>
      </c>
      <c r="D4859" s="3">
        <v>0.0</v>
      </c>
      <c r="G4859" s="4">
        <v>0.0</v>
      </c>
      <c r="I4859" s="4"/>
      <c r="J4859" s="4"/>
      <c r="K4859" s="4"/>
      <c r="L4859" s="4"/>
      <c r="O4859" s="6">
        <f t="shared" si="2"/>
        <v>0</v>
      </c>
      <c r="P4859" s="3" t="s">
        <v>4746</v>
      </c>
      <c r="Q4859" s="3" t="str">
        <f t="shared" si="3"/>
        <v>LC CANVAS</v>
      </c>
      <c r="R4859" s="3">
        <f t="shared" si="4"/>
        <v>0</v>
      </c>
      <c r="S4859" s="3" t="str">
        <f t="shared" si="5"/>
        <v/>
      </c>
      <c r="T4859" s="7">
        <f t="shared" si="6"/>
        <v>0</v>
      </c>
      <c r="U4859" s="8" t="str">
        <f t="array" ref="U4859">IF(W4859&lt;&gt;0,MAX(IFERROR(INDEX(A:S,MATCH(W4859,A:A,0),COLUMN(M$2)),0),IFERROR(INDEX(A:S,MATCH(AD4859,A:A,0),COLUMN(M$2)),0),IFERROR(INDEX(A:S,MATCH(AK4859,A:A,0),COLUMN(M$2)),0),IFERROR(INDEX(A:S,MATCH(AR4859,A:A,0),COLUMN(M$2)),0)),M4859)</f>
        <v/>
      </c>
      <c r="V4859" s="3" t="str">
        <f t="shared" si="7"/>
        <v/>
      </c>
    </row>
    <row r="4860" ht="15.75" customHeight="1">
      <c r="A4860" s="3" t="s">
        <v>5085</v>
      </c>
      <c r="B4860" s="4" t="str">
        <f t="shared" si="186"/>
        <v>ATAB36360049</v>
      </c>
      <c r="D4860" s="3">
        <v>0.0</v>
      </c>
      <c r="G4860" s="4">
        <v>0.0</v>
      </c>
      <c r="I4860" s="4"/>
      <c r="J4860" s="4"/>
      <c r="K4860" s="4"/>
      <c r="L4860" s="4"/>
      <c r="O4860" s="6">
        <f t="shared" si="2"/>
        <v>0</v>
      </c>
      <c r="P4860" s="3" t="s">
        <v>4746</v>
      </c>
      <c r="Q4860" s="3" t="str">
        <f t="shared" si="3"/>
        <v>LC CANVAS</v>
      </c>
      <c r="R4860" s="3">
        <f t="shared" si="4"/>
        <v>0</v>
      </c>
      <c r="S4860" s="3" t="str">
        <f t="shared" si="5"/>
        <v/>
      </c>
      <c r="T4860" s="7">
        <f t="shared" si="6"/>
        <v>0</v>
      </c>
      <c r="U4860" s="8" t="str">
        <f t="array" ref="U4860">IF(W4860&lt;&gt;0,MAX(IFERROR(INDEX(A:S,MATCH(W4860,A:A,0),COLUMN(M$2)),0),IFERROR(INDEX(A:S,MATCH(AD4860,A:A,0),COLUMN(M$2)),0),IFERROR(INDEX(A:S,MATCH(AK4860,A:A,0),COLUMN(M$2)),0),IFERROR(INDEX(A:S,MATCH(AR4860,A:A,0),COLUMN(M$2)),0)),M4860)</f>
        <v/>
      </c>
      <c r="V4860" s="3" t="str">
        <f t="shared" si="7"/>
        <v/>
      </c>
    </row>
    <row r="4861" ht="15.75" customHeight="1">
      <c r="A4861" s="3" t="s">
        <v>5086</v>
      </c>
      <c r="B4861" s="4" t="str">
        <f t="shared" si="186"/>
        <v>ATAB48480049</v>
      </c>
      <c r="D4861" s="3">
        <v>0.0</v>
      </c>
      <c r="G4861" s="4">
        <v>0.0</v>
      </c>
      <c r="I4861" s="4"/>
      <c r="J4861" s="4"/>
      <c r="K4861" s="4"/>
      <c r="L4861" s="4"/>
      <c r="O4861" s="6">
        <f t="shared" si="2"/>
        <v>0</v>
      </c>
      <c r="P4861" s="3" t="s">
        <v>4746</v>
      </c>
      <c r="Q4861" s="3" t="str">
        <f t="shared" si="3"/>
        <v>LC CANVAS</v>
      </c>
      <c r="R4861" s="3">
        <f t="shared" si="4"/>
        <v>0</v>
      </c>
      <c r="S4861" s="3" t="str">
        <f t="shared" si="5"/>
        <v/>
      </c>
      <c r="T4861" s="7">
        <f t="shared" si="6"/>
        <v>0</v>
      </c>
      <c r="U4861" s="8" t="str">
        <f t="array" ref="U4861">IF(W4861&lt;&gt;0,MAX(IFERROR(INDEX(A:S,MATCH(W4861,A:A,0),COLUMN(M$2)),0),IFERROR(INDEX(A:S,MATCH(AD4861,A:A,0),COLUMN(M$2)),0),IFERROR(INDEX(A:S,MATCH(AK4861,A:A,0),COLUMN(M$2)),0),IFERROR(INDEX(A:S,MATCH(AR4861,A:A,0),COLUMN(M$2)),0)),M4861)</f>
        <v/>
      </c>
      <c r="V4861" s="3" t="str">
        <f t="shared" si="7"/>
        <v/>
      </c>
    </row>
    <row r="4862" ht="15.75" customHeight="1">
      <c r="A4862" s="3" t="s">
        <v>5087</v>
      </c>
      <c r="B4862" s="4" t="str">
        <f t="shared" si="186"/>
        <v>ATAB08080050</v>
      </c>
      <c r="D4862" s="3">
        <v>0.0</v>
      </c>
      <c r="G4862" s="4">
        <v>0.0</v>
      </c>
      <c r="I4862" s="4"/>
      <c r="J4862" s="4"/>
      <c r="K4862" s="4"/>
      <c r="L4862" s="4"/>
      <c r="O4862" s="6">
        <f t="shared" si="2"/>
        <v>0</v>
      </c>
      <c r="P4862" s="3" t="s">
        <v>4746</v>
      </c>
      <c r="Q4862" s="3" t="str">
        <f t="shared" si="3"/>
        <v>LC CANVAS</v>
      </c>
      <c r="R4862" s="3">
        <f t="shared" si="4"/>
        <v>0</v>
      </c>
      <c r="S4862" s="3" t="str">
        <f t="shared" si="5"/>
        <v/>
      </c>
      <c r="T4862" s="7">
        <f t="shared" si="6"/>
        <v>0</v>
      </c>
      <c r="U4862" s="8" t="str">
        <f t="array" ref="U4862">IF(W4862&lt;&gt;0,MAX(IFERROR(INDEX(A:S,MATCH(W4862,A:A,0),COLUMN(M$2)),0),IFERROR(INDEX(A:S,MATCH(AD4862,A:A,0),COLUMN(M$2)),0),IFERROR(INDEX(A:S,MATCH(AK4862,A:A,0),COLUMN(M$2)),0),IFERROR(INDEX(A:S,MATCH(AR4862,A:A,0),COLUMN(M$2)),0)),M4862)</f>
        <v/>
      </c>
      <c r="V4862" s="3" t="str">
        <f t="shared" si="7"/>
        <v/>
      </c>
    </row>
    <row r="4863" ht="15.75" customHeight="1">
      <c r="A4863" s="3" t="s">
        <v>5088</v>
      </c>
      <c r="B4863" s="4" t="str">
        <f t="shared" si="186"/>
        <v>ATAB12120050</v>
      </c>
      <c r="D4863" s="3">
        <v>0.0</v>
      </c>
      <c r="G4863" s="4">
        <v>0.0</v>
      </c>
      <c r="I4863" s="4"/>
      <c r="J4863" s="4"/>
      <c r="K4863" s="4"/>
      <c r="L4863" s="4"/>
      <c r="O4863" s="6">
        <f t="shared" si="2"/>
        <v>0</v>
      </c>
      <c r="P4863" s="3" t="s">
        <v>4746</v>
      </c>
      <c r="Q4863" s="3" t="str">
        <f t="shared" si="3"/>
        <v>LC CANVAS</v>
      </c>
      <c r="R4863" s="3">
        <f t="shared" si="4"/>
        <v>0</v>
      </c>
      <c r="S4863" s="3" t="str">
        <f t="shared" si="5"/>
        <v/>
      </c>
      <c r="T4863" s="7">
        <f t="shared" si="6"/>
        <v>0</v>
      </c>
      <c r="U4863" s="8" t="str">
        <f t="array" ref="U4863">IF(W4863&lt;&gt;0,MAX(IFERROR(INDEX(A:S,MATCH(W4863,A:A,0),COLUMN(M$2)),0),IFERROR(INDEX(A:S,MATCH(AD4863,A:A,0),COLUMN(M$2)),0),IFERROR(INDEX(A:S,MATCH(AK4863,A:A,0),COLUMN(M$2)),0),IFERROR(INDEX(A:S,MATCH(AR4863,A:A,0),COLUMN(M$2)),0)),M4863)</f>
        <v/>
      </c>
      <c r="V4863" s="3" t="str">
        <f t="shared" si="7"/>
        <v/>
      </c>
    </row>
    <row r="4864" ht="15.75" customHeight="1">
      <c r="A4864" s="3" t="s">
        <v>5089</v>
      </c>
      <c r="B4864" s="4" t="str">
        <f t="shared" si="186"/>
        <v>ATAB16160050</v>
      </c>
      <c r="D4864" s="3">
        <v>0.0</v>
      </c>
      <c r="G4864" s="4">
        <v>0.0</v>
      </c>
      <c r="I4864" s="4"/>
      <c r="J4864" s="4"/>
      <c r="K4864" s="4"/>
      <c r="L4864" s="4"/>
      <c r="O4864" s="6">
        <f t="shared" si="2"/>
        <v>0</v>
      </c>
      <c r="P4864" s="3" t="s">
        <v>4746</v>
      </c>
      <c r="Q4864" s="3" t="str">
        <f t="shared" si="3"/>
        <v>LC CANVAS</v>
      </c>
      <c r="R4864" s="3">
        <f t="shared" si="4"/>
        <v>0</v>
      </c>
      <c r="S4864" s="3" t="str">
        <f t="shared" si="5"/>
        <v/>
      </c>
      <c r="T4864" s="7">
        <f t="shared" si="6"/>
        <v>0</v>
      </c>
      <c r="U4864" s="8" t="str">
        <f t="array" ref="U4864">IF(W4864&lt;&gt;0,MAX(IFERROR(INDEX(A:S,MATCH(W4864,A:A,0),COLUMN(M$2)),0),IFERROR(INDEX(A:S,MATCH(AD4864,A:A,0),COLUMN(M$2)),0),IFERROR(INDEX(A:S,MATCH(AK4864,A:A,0),COLUMN(M$2)),0),IFERROR(INDEX(A:S,MATCH(AR4864,A:A,0),COLUMN(M$2)),0)),M4864)</f>
        <v/>
      </c>
      <c r="V4864" s="3" t="str">
        <f t="shared" si="7"/>
        <v/>
      </c>
    </row>
    <row r="4865" ht="15.75" customHeight="1">
      <c r="A4865" s="3" t="s">
        <v>5090</v>
      </c>
      <c r="B4865" s="4" t="str">
        <f t="shared" si="186"/>
        <v>ATAB20200050</v>
      </c>
      <c r="D4865" s="3">
        <v>0.0</v>
      </c>
      <c r="G4865" s="4">
        <v>0.0</v>
      </c>
      <c r="I4865" s="4"/>
      <c r="J4865" s="4"/>
      <c r="K4865" s="4"/>
      <c r="L4865" s="4"/>
      <c r="O4865" s="6">
        <f t="shared" si="2"/>
        <v>0</v>
      </c>
      <c r="P4865" s="3" t="s">
        <v>4746</v>
      </c>
      <c r="Q4865" s="3" t="str">
        <f t="shared" si="3"/>
        <v>LC CANVAS</v>
      </c>
      <c r="R4865" s="3">
        <f t="shared" si="4"/>
        <v>0</v>
      </c>
      <c r="S4865" s="3" t="str">
        <f t="shared" si="5"/>
        <v/>
      </c>
      <c r="T4865" s="7">
        <f t="shared" si="6"/>
        <v>0</v>
      </c>
      <c r="U4865" s="8" t="str">
        <f t="array" ref="U4865">IF(W4865&lt;&gt;0,MAX(IFERROR(INDEX(A:S,MATCH(W4865,A:A,0),COLUMN(M$2)),0),IFERROR(INDEX(A:S,MATCH(AD4865,A:A,0),COLUMN(M$2)),0),IFERROR(INDEX(A:S,MATCH(AK4865,A:A,0),COLUMN(M$2)),0),IFERROR(INDEX(A:S,MATCH(AR4865,A:A,0),COLUMN(M$2)),0)),M4865)</f>
        <v/>
      </c>
      <c r="V4865" s="3" t="str">
        <f t="shared" si="7"/>
        <v/>
      </c>
    </row>
    <row r="4866" ht="15.75" customHeight="1">
      <c r="A4866" s="3" t="s">
        <v>5091</v>
      </c>
      <c r="B4866" s="4" t="str">
        <f t="shared" si="186"/>
        <v>ATAB24240050</v>
      </c>
      <c r="D4866" s="3">
        <v>0.0</v>
      </c>
      <c r="G4866" s="4">
        <v>0.0</v>
      </c>
      <c r="I4866" s="4"/>
      <c r="J4866" s="4"/>
      <c r="K4866" s="4"/>
      <c r="L4866" s="4"/>
      <c r="O4866" s="6">
        <f t="shared" si="2"/>
        <v>0</v>
      </c>
      <c r="P4866" s="3" t="s">
        <v>4746</v>
      </c>
      <c r="Q4866" s="3" t="str">
        <f t="shared" si="3"/>
        <v>LC CANVAS</v>
      </c>
      <c r="R4866" s="3">
        <f t="shared" si="4"/>
        <v>0</v>
      </c>
      <c r="S4866" s="3" t="str">
        <f t="shared" si="5"/>
        <v/>
      </c>
      <c r="T4866" s="7">
        <f t="shared" si="6"/>
        <v>0</v>
      </c>
      <c r="U4866" s="8" t="str">
        <f t="array" ref="U4866">IF(W4866&lt;&gt;0,MAX(IFERROR(INDEX(A:S,MATCH(W4866,A:A,0),COLUMN(M$2)),0),IFERROR(INDEX(A:S,MATCH(AD4866,A:A,0),COLUMN(M$2)),0),IFERROR(INDEX(A:S,MATCH(AK4866,A:A,0),COLUMN(M$2)),0),IFERROR(INDEX(A:S,MATCH(AR4866,A:A,0),COLUMN(M$2)),0)),M4866)</f>
        <v/>
      </c>
      <c r="V4866" s="3" t="str">
        <f t="shared" si="7"/>
        <v/>
      </c>
    </row>
    <row r="4867" ht="15.75" customHeight="1">
      <c r="A4867" s="3" t="s">
        <v>5092</v>
      </c>
      <c r="B4867" s="4" t="str">
        <f t="shared" si="186"/>
        <v>ATAB36360050</v>
      </c>
      <c r="D4867" s="3">
        <v>0.0</v>
      </c>
      <c r="G4867" s="4">
        <v>0.0</v>
      </c>
      <c r="I4867" s="4"/>
      <c r="J4867" s="4"/>
      <c r="K4867" s="4"/>
      <c r="L4867" s="4"/>
      <c r="O4867" s="6">
        <f t="shared" si="2"/>
        <v>0</v>
      </c>
      <c r="P4867" s="3" t="s">
        <v>4746</v>
      </c>
      <c r="Q4867" s="3" t="str">
        <f t="shared" si="3"/>
        <v>LC CANVAS</v>
      </c>
      <c r="R4867" s="3">
        <f t="shared" si="4"/>
        <v>0</v>
      </c>
      <c r="S4867" s="3" t="str">
        <f t="shared" si="5"/>
        <v/>
      </c>
      <c r="T4867" s="7">
        <f t="shared" si="6"/>
        <v>0</v>
      </c>
      <c r="U4867" s="8" t="str">
        <f t="array" ref="U4867">IF(W4867&lt;&gt;0,MAX(IFERROR(INDEX(A:S,MATCH(W4867,A:A,0),COLUMN(M$2)),0),IFERROR(INDEX(A:S,MATCH(AD4867,A:A,0),COLUMN(M$2)),0),IFERROR(INDEX(A:S,MATCH(AK4867,A:A,0),COLUMN(M$2)),0),IFERROR(INDEX(A:S,MATCH(AR4867,A:A,0),COLUMN(M$2)),0)),M4867)</f>
        <v/>
      </c>
      <c r="V4867" s="3" t="str">
        <f t="shared" si="7"/>
        <v/>
      </c>
    </row>
    <row r="4868" ht="15.75" customHeight="1">
      <c r="A4868" s="3" t="s">
        <v>5093</v>
      </c>
      <c r="B4868" s="4" t="str">
        <f t="shared" si="186"/>
        <v>ATAB48480050</v>
      </c>
      <c r="D4868" s="3">
        <v>0.0</v>
      </c>
      <c r="G4868" s="4">
        <v>0.0</v>
      </c>
      <c r="I4868" s="4"/>
      <c r="J4868" s="4"/>
      <c r="K4868" s="4"/>
      <c r="L4868" s="4"/>
      <c r="O4868" s="6">
        <f t="shared" si="2"/>
        <v>0</v>
      </c>
      <c r="P4868" s="3" t="s">
        <v>4746</v>
      </c>
      <c r="Q4868" s="3" t="str">
        <f t="shared" si="3"/>
        <v>LC CANVAS</v>
      </c>
      <c r="R4868" s="3">
        <f t="shared" si="4"/>
        <v>0</v>
      </c>
      <c r="S4868" s="3" t="str">
        <f t="shared" si="5"/>
        <v/>
      </c>
      <c r="T4868" s="7">
        <f t="shared" si="6"/>
        <v>0</v>
      </c>
      <c r="U4868" s="8" t="str">
        <f t="array" ref="U4868">IF(W4868&lt;&gt;0,MAX(IFERROR(INDEX(A:S,MATCH(W4868,A:A,0),COLUMN(M$2)),0),IFERROR(INDEX(A:S,MATCH(AD4868,A:A,0),COLUMN(M$2)),0),IFERROR(INDEX(A:S,MATCH(AK4868,A:A,0),COLUMN(M$2)),0),IFERROR(INDEX(A:S,MATCH(AR4868,A:A,0),COLUMN(M$2)),0)),M4868)</f>
        <v/>
      </c>
      <c r="V4868" s="3" t="str">
        <f t="shared" si="7"/>
        <v/>
      </c>
    </row>
    <row r="4869" ht="15.75" customHeight="1">
      <c r="A4869" s="3" t="s">
        <v>5094</v>
      </c>
      <c r="B4869" s="4" t="str">
        <f t="shared" si="186"/>
        <v>ATAB08080051</v>
      </c>
      <c r="D4869" s="3">
        <v>0.0</v>
      </c>
      <c r="G4869" s="4">
        <v>0.0</v>
      </c>
      <c r="I4869" s="4"/>
      <c r="J4869" s="4"/>
      <c r="K4869" s="4"/>
      <c r="L4869" s="4"/>
      <c r="O4869" s="6">
        <f t="shared" si="2"/>
        <v>0</v>
      </c>
      <c r="P4869" s="3" t="s">
        <v>4746</v>
      </c>
      <c r="Q4869" s="3" t="str">
        <f t="shared" si="3"/>
        <v>LC CANVAS</v>
      </c>
      <c r="R4869" s="3">
        <f t="shared" si="4"/>
        <v>0</v>
      </c>
      <c r="S4869" s="3" t="str">
        <f t="shared" si="5"/>
        <v/>
      </c>
      <c r="T4869" s="7">
        <f t="shared" si="6"/>
        <v>0</v>
      </c>
      <c r="U4869" s="8" t="str">
        <f t="array" ref="U4869">IF(W4869&lt;&gt;0,MAX(IFERROR(INDEX(A:S,MATCH(W4869,A:A,0),COLUMN(M$2)),0),IFERROR(INDEX(A:S,MATCH(AD4869,A:A,0),COLUMN(M$2)),0),IFERROR(INDEX(A:S,MATCH(AK4869,A:A,0),COLUMN(M$2)),0),IFERROR(INDEX(A:S,MATCH(AR4869,A:A,0),COLUMN(M$2)),0)),M4869)</f>
        <v/>
      </c>
      <c r="V4869" s="3" t="str">
        <f t="shared" si="7"/>
        <v/>
      </c>
    </row>
    <row r="4870" ht="15.75" customHeight="1">
      <c r="A4870" s="3" t="s">
        <v>5095</v>
      </c>
      <c r="B4870" s="4" t="str">
        <f t="shared" si="186"/>
        <v>ATAB12120051</v>
      </c>
      <c r="D4870" s="3">
        <v>0.0</v>
      </c>
      <c r="G4870" s="4">
        <v>0.0</v>
      </c>
      <c r="I4870" s="4"/>
      <c r="J4870" s="4"/>
      <c r="K4870" s="4"/>
      <c r="L4870" s="4"/>
      <c r="O4870" s="6">
        <f t="shared" si="2"/>
        <v>0</v>
      </c>
      <c r="P4870" s="3" t="s">
        <v>4746</v>
      </c>
      <c r="Q4870" s="3" t="str">
        <f t="shared" si="3"/>
        <v>LC CANVAS</v>
      </c>
      <c r="R4870" s="3">
        <f t="shared" si="4"/>
        <v>0</v>
      </c>
      <c r="S4870" s="3" t="str">
        <f t="shared" si="5"/>
        <v/>
      </c>
      <c r="T4870" s="7">
        <f t="shared" si="6"/>
        <v>0</v>
      </c>
      <c r="U4870" s="8" t="str">
        <f t="array" ref="U4870">IF(W4870&lt;&gt;0,MAX(IFERROR(INDEX(A:S,MATCH(W4870,A:A,0),COLUMN(M$2)),0),IFERROR(INDEX(A:S,MATCH(AD4870,A:A,0),COLUMN(M$2)),0),IFERROR(INDEX(A:S,MATCH(AK4870,A:A,0),COLUMN(M$2)),0),IFERROR(INDEX(A:S,MATCH(AR4870,A:A,0),COLUMN(M$2)),0)),M4870)</f>
        <v/>
      </c>
      <c r="V4870" s="3" t="str">
        <f t="shared" si="7"/>
        <v/>
      </c>
    </row>
    <row r="4871" ht="15.75" customHeight="1">
      <c r="A4871" s="3" t="s">
        <v>5096</v>
      </c>
      <c r="B4871" s="4" t="str">
        <f t="shared" si="186"/>
        <v>ATAB16160051</v>
      </c>
      <c r="D4871" s="3">
        <v>0.0</v>
      </c>
      <c r="G4871" s="4">
        <v>0.0</v>
      </c>
      <c r="I4871" s="4"/>
      <c r="J4871" s="4"/>
      <c r="K4871" s="4"/>
      <c r="L4871" s="4"/>
      <c r="O4871" s="6">
        <f t="shared" si="2"/>
        <v>0</v>
      </c>
      <c r="P4871" s="3" t="s">
        <v>4746</v>
      </c>
      <c r="Q4871" s="3" t="str">
        <f t="shared" si="3"/>
        <v>LC CANVAS</v>
      </c>
      <c r="R4871" s="3">
        <f t="shared" si="4"/>
        <v>0</v>
      </c>
      <c r="S4871" s="3" t="str">
        <f t="shared" si="5"/>
        <v/>
      </c>
      <c r="T4871" s="7">
        <f t="shared" si="6"/>
        <v>0</v>
      </c>
      <c r="U4871" s="8" t="str">
        <f t="array" ref="U4871">IF(W4871&lt;&gt;0,MAX(IFERROR(INDEX(A:S,MATCH(W4871,A:A,0),COLUMN(M$2)),0),IFERROR(INDEX(A:S,MATCH(AD4871,A:A,0),COLUMN(M$2)),0),IFERROR(INDEX(A:S,MATCH(AK4871,A:A,0),COLUMN(M$2)),0),IFERROR(INDEX(A:S,MATCH(AR4871,A:A,0),COLUMN(M$2)),0)),M4871)</f>
        <v/>
      </c>
      <c r="V4871" s="3" t="str">
        <f t="shared" si="7"/>
        <v/>
      </c>
    </row>
    <row r="4872" ht="15.75" customHeight="1">
      <c r="A4872" s="3" t="s">
        <v>5097</v>
      </c>
      <c r="B4872" s="4" t="str">
        <f t="shared" si="186"/>
        <v>ATAB20200051</v>
      </c>
      <c r="D4872" s="3">
        <v>0.0</v>
      </c>
      <c r="G4872" s="4">
        <v>0.0</v>
      </c>
      <c r="I4872" s="4"/>
      <c r="J4872" s="4"/>
      <c r="K4872" s="4"/>
      <c r="L4872" s="4"/>
      <c r="O4872" s="6">
        <f t="shared" si="2"/>
        <v>0</v>
      </c>
      <c r="P4872" s="3" t="s">
        <v>4746</v>
      </c>
      <c r="Q4872" s="3" t="str">
        <f t="shared" si="3"/>
        <v>LC CANVAS</v>
      </c>
      <c r="R4872" s="3">
        <f t="shared" si="4"/>
        <v>0</v>
      </c>
      <c r="S4872" s="3" t="str">
        <f t="shared" si="5"/>
        <v/>
      </c>
      <c r="T4872" s="7">
        <f t="shared" si="6"/>
        <v>0</v>
      </c>
      <c r="U4872" s="8" t="str">
        <f t="array" ref="U4872">IF(W4872&lt;&gt;0,MAX(IFERROR(INDEX(A:S,MATCH(W4872,A:A,0),COLUMN(M$2)),0),IFERROR(INDEX(A:S,MATCH(AD4872,A:A,0),COLUMN(M$2)),0),IFERROR(INDEX(A:S,MATCH(AK4872,A:A,0),COLUMN(M$2)),0),IFERROR(INDEX(A:S,MATCH(AR4872,A:A,0),COLUMN(M$2)),0)),M4872)</f>
        <v/>
      </c>
      <c r="V4872" s="3" t="str">
        <f t="shared" si="7"/>
        <v/>
      </c>
    </row>
    <row r="4873" ht="15.75" customHeight="1">
      <c r="A4873" s="3" t="s">
        <v>5098</v>
      </c>
      <c r="B4873" s="4" t="str">
        <f t="shared" si="186"/>
        <v>ATAB24240051</v>
      </c>
      <c r="D4873" s="3">
        <v>0.0</v>
      </c>
      <c r="G4873" s="4">
        <v>0.0</v>
      </c>
      <c r="I4873" s="4"/>
      <c r="J4873" s="4"/>
      <c r="K4873" s="4"/>
      <c r="L4873" s="4"/>
      <c r="O4873" s="6">
        <f t="shared" si="2"/>
        <v>0</v>
      </c>
      <c r="P4873" s="3" t="s">
        <v>4746</v>
      </c>
      <c r="Q4873" s="3" t="str">
        <f t="shared" si="3"/>
        <v>LC CANVAS</v>
      </c>
      <c r="R4873" s="3">
        <f t="shared" si="4"/>
        <v>0</v>
      </c>
      <c r="S4873" s="3" t="str">
        <f t="shared" si="5"/>
        <v/>
      </c>
      <c r="T4873" s="7">
        <f t="shared" si="6"/>
        <v>0</v>
      </c>
      <c r="U4873" s="8" t="str">
        <f t="array" ref="U4873">IF(W4873&lt;&gt;0,MAX(IFERROR(INDEX(A:S,MATCH(W4873,A:A,0),COLUMN(M$2)),0),IFERROR(INDEX(A:S,MATCH(AD4873,A:A,0),COLUMN(M$2)),0),IFERROR(INDEX(A:S,MATCH(AK4873,A:A,0),COLUMN(M$2)),0),IFERROR(INDEX(A:S,MATCH(AR4873,A:A,0),COLUMN(M$2)),0)),M4873)</f>
        <v/>
      </c>
      <c r="V4873" s="3" t="str">
        <f t="shared" si="7"/>
        <v/>
      </c>
    </row>
    <row r="4874" ht="15.75" customHeight="1">
      <c r="A4874" s="3" t="s">
        <v>5099</v>
      </c>
      <c r="B4874" s="4" t="str">
        <f t="shared" si="186"/>
        <v>ATAB36360051</v>
      </c>
      <c r="D4874" s="3">
        <v>0.0</v>
      </c>
      <c r="G4874" s="4">
        <v>0.0</v>
      </c>
      <c r="I4874" s="4"/>
      <c r="J4874" s="4"/>
      <c r="K4874" s="4"/>
      <c r="L4874" s="4"/>
      <c r="O4874" s="6">
        <f t="shared" si="2"/>
        <v>0</v>
      </c>
      <c r="P4874" s="3" t="s">
        <v>4746</v>
      </c>
      <c r="Q4874" s="3" t="str">
        <f t="shared" si="3"/>
        <v>LC CANVAS</v>
      </c>
      <c r="R4874" s="3">
        <f t="shared" si="4"/>
        <v>0</v>
      </c>
      <c r="S4874" s="3" t="str">
        <f t="shared" si="5"/>
        <v/>
      </c>
      <c r="T4874" s="7">
        <f t="shared" si="6"/>
        <v>0</v>
      </c>
      <c r="U4874" s="8" t="str">
        <f t="array" ref="U4874">IF(W4874&lt;&gt;0,MAX(IFERROR(INDEX(A:S,MATCH(W4874,A:A,0),COLUMN(M$2)),0),IFERROR(INDEX(A:S,MATCH(AD4874,A:A,0),COLUMN(M$2)),0),IFERROR(INDEX(A:S,MATCH(AK4874,A:A,0),COLUMN(M$2)),0),IFERROR(INDEX(A:S,MATCH(AR4874,A:A,0),COLUMN(M$2)),0)),M4874)</f>
        <v/>
      </c>
      <c r="V4874" s="3" t="str">
        <f t="shared" si="7"/>
        <v/>
      </c>
    </row>
    <row r="4875" ht="15.75" customHeight="1">
      <c r="A4875" s="3" t="s">
        <v>5100</v>
      </c>
      <c r="B4875" s="4" t="str">
        <f t="shared" si="186"/>
        <v>ATAB48480051</v>
      </c>
      <c r="D4875" s="3">
        <v>0.0</v>
      </c>
      <c r="G4875" s="4">
        <v>0.0</v>
      </c>
      <c r="I4875" s="4"/>
      <c r="J4875" s="4"/>
      <c r="K4875" s="4"/>
      <c r="L4875" s="4"/>
      <c r="O4875" s="6">
        <f t="shared" si="2"/>
        <v>0</v>
      </c>
      <c r="P4875" s="3" t="s">
        <v>4746</v>
      </c>
      <c r="Q4875" s="3" t="str">
        <f t="shared" si="3"/>
        <v>LC CANVAS</v>
      </c>
      <c r="R4875" s="3">
        <f t="shared" si="4"/>
        <v>0</v>
      </c>
      <c r="S4875" s="3" t="str">
        <f t="shared" si="5"/>
        <v/>
      </c>
      <c r="T4875" s="7">
        <f t="shared" si="6"/>
        <v>0</v>
      </c>
      <c r="U4875" s="8" t="str">
        <f t="array" ref="U4875">IF(W4875&lt;&gt;0,MAX(IFERROR(INDEX(A:S,MATCH(W4875,A:A,0),COLUMN(M$2)),0),IFERROR(INDEX(A:S,MATCH(AD4875,A:A,0),COLUMN(M$2)),0),IFERROR(INDEX(A:S,MATCH(AK4875,A:A,0),COLUMN(M$2)),0),IFERROR(INDEX(A:S,MATCH(AR4875,A:A,0),COLUMN(M$2)),0)),M4875)</f>
        <v/>
      </c>
      <c r="V4875" s="3" t="str">
        <f t="shared" si="7"/>
        <v/>
      </c>
    </row>
    <row r="4876" ht="15.75" customHeight="1">
      <c r="A4876" s="3" t="s">
        <v>5101</v>
      </c>
      <c r="B4876" s="4" t="str">
        <f t="shared" si="186"/>
        <v>ATAB08080052</v>
      </c>
      <c r="D4876" s="3">
        <v>0.0</v>
      </c>
      <c r="G4876" s="4">
        <v>0.0</v>
      </c>
      <c r="I4876" s="4"/>
      <c r="J4876" s="4"/>
      <c r="K4876" s="4"/>
      <c r="L4876" s="4"/>
      <c r="O4876" s="6">
        <f t="shared" si="2"/>
        <v>0</v>
      </c>
      <c r="P4876" s="3" t="s">
        <v>4746</v>
      </c>
      <c r="Q4876" s="3" t="str">
        <f t="shared" si="3"/>
        <v>LC CANVAS</v>
      </c>
      <c r="R4876" s="3">
        <f t="shared" si="4"/>
        <v>0</v>
      </c>
      <c r="S4876" s="3" t="str">
        <f t="shared" si="5"/>
        <v/>
      </c>
      <c r="T4876" s="7">
        <f t="shared" si="6"/>
        <v>0</v>
      </c>
      <c r="U4876" s="8" t="str">
        <f t="array" ref="U4876">IF(W4876&lt;&gt;0,MAX(IFERROR(INDEX(A:S,MATCH(W4876,A:A,0),COLUMN(M$2)),0),IFERROR(INDEX(A:S,MATCH(AD4876,A:A,0),COLUMN(M$2)),0),IFERROR(INDEX(A:S,MATCH(AK4876,A:A,0),COLUMN(M$2)),0),IFERROR(INDEX(A:S,MATCH(AR4876,A:A,0),COLUMN(M$2)),0)),M4876)</f>
        <v/>
      </c>
      <c r="V4876" s="3" t="str">
        <f t="shared" si="7"/>
        <v/>
      </c>
    </row>
    <row r="4877" ht="15.75" customHeight="1">
      <c r="A4877" s="3" t="s">
        <v>5102</v>
      </c>
      <c r="B4877" s="4" t="str">
        <f t="shared" si="186"/>
        <v>ATAB12120052</v>
      </c>
      <c r="D4877" s="3">
        <v>0.0</v>
      </c>
      <c r="G4877" s="4">
        <v>0.0</v>
      </c>
      <c r="I4877" s="4"/>
      <c r="J4877" s="4"/>
      <c r="K4877" s="4"/>
      <c r="L4877" s="4"/>
      <c r="O4877" s="6">
        <f t="shared" si="2"/>
        <v>0</v>
      </c>
      <c r="P4877" s="3" t="s">
        <v>4746</v>
      </c>
      <c r="Q4877" s="3" t="str">
        <f t="shared" si="3"/>
        <v>LC CANVAS</v>
      </c>
      <c r="R4877" s="3">
        <f t="shared" si="4"/>
        <v>0</v>
      </c>
      <c r="S4877" s="3" t="str">
        <f t="shared" si="5"/>
        <v/>
      </c>
      <c r="T4877" s="7">
        <f t="shared" si="6"/>
        <v>0</v>
      </c>
      <c r="U4877" s="8" t="str">
        <f t="array" ref="U4877">IF(W4877&lt;&gt;0,MAX(IFERROR(INDEX(A:S,MATCH(W4877,A:A,0),COLUMN(M$2)),0),IFERROR(INDEX(A:S,MATCH(AD4877,A:A,0),COLUMN(M$2)),0),IFERROR(INDEX(A:S,MATCH(AK4877,A:A,0),COLUMN(M$2)),0),IFERROR(INDEX(A:S,MATCH(AR4877,A:A,0),COLUMN(M$2)),0)),M4877)</f>
        <v/>
      </c>
      <c r="V4877" s="3" t="str">
        <f t="shared" si="7"/>
        <v/>
      </c>
    </row>
    <row r="4878" ht="15.75" customHeight="1">
      <c r="A4878" s="3" t="s">
        <v>5103</v>
      </c>
      <c r="B4878" s="4" t="str">
        <f t="shared" si="186"/>
        <v>ATAB16160052</v>
      </c>
      <c r="D4878" s="3">
        <v>0.0</v>
      </c>
      <c r="G4878" s="4">
        <v>0.0</v>
      </c>
      <c r="I4878" s="4"/>
      <c r="J4878" s="4"/>
      <c r="K4878" s="4"/>
      <c r="L4878" s="4"/>
      <c r="O4878" s="6">
        <f t="shared" si="2"/>
        <v>0</v>
      </c>
      <c r="P4878" s="3" t="s">
        <v>4746</v>
      </c>
      <c r="Q4878" s="3" t="str">
        <f t="shared" si="3"/>
        <v>LC CANVAS</v>
      </c>
      <c r="R4878" s="3">
        <f t="shared" si="4"/>
        <v>0</v>
      </c>
      <c r="S4878" s="3" t="str">
        <f t="shared" si="5"/>
        <v/>
      </c>
      <c r="T4878" s="7">
        <f t="shared" si="6"/>
        <v>0</v>
      </c>
      <c r="U4878" s="8" t="str">
        <f t="array" ref="U4878">IF(W4878&lt;&gt;0,MAX(IFERROR(INDEX(A:S,MATCH(W4878,A:A,0),COLUMN(M$2)),0),IFERROR(INDEX(A:S,MATCH(AD4878,A:A,0),COLUMN(M$2)),0),IFERROR(INDEX(A:S,MATCH(AK4878,A:A,0),COLUMN(M$2)),0),IFERROR(INDEX(A:S,MATCH(AR4878,A:A,0),COLUMN(M$2)),0)),M4878)</f>
        <v/>
      </c>
      <c r="V4878" s="3" t="str">
        <f t="shared" si="7"/>
        <v/>
      </c>
    </row>
    <row r="4879" ht="15.75" customHeight="1">
      <c r="A4879" s="3" t="s">
        <v>5104</v>
      </c>
      <c r="B4879" s="4" t="str">
        <f t="shared" si="186"/>
        <v>ATAB20200052</v>
      </c>
      <c r="D4879" s="3">
        <v>0.0</v>
      </c>
      <c r="G4879" s="4">
        <v>0.0</v>
      </c>
      <c r="I4879" s="4"/>
      <c r="J4879" s="4"/>
      <c r="K4879" s="4"/>
      <c r="L4879" s="4"/>
      <c r="O4879" s="6">
        <f t="shared" si="2"/>
        <v>0</v>
      </c>
      <c r="P4879" s="3" t="s">
        <v>4746</v>
      </c>
      <c r="Q4879" s="3" t="str">
        <f t="shared" si="3"/>
        <v>LC CANVAS</v>
      </c>
      <c r="R4879" s="3">
        <f t="shared" si="4"/>
        <v>0</v>
      </c>
      <c r="S4879" s="3" t="str">
        <f t="shared" si="5"/>
        <v/>
      </c>
      <c r="T4879" s="7">
        <f t="shared" si="6"/>
        <v>0</v>
      </c>
      <c r="U4879" s="8" t="str">
        <f t="array" ref="U4879">IF(W4879&lt;&gt;0,MAX(IFERROR(INDEX(A:S,MATCH(W4879,A:A,0),COLUMN(M$2)),0),IFERROR(INDEX(A:S,MATCH(AD4879,A:A,0),COLUMN(M$2)),0),IFERROR(INDEX(A:S,MATCH(AK4879,A:A,0),COLUMN(M$2)),0),IFERROR(INDEX(A:S,MATCH(AR4879,A:A,0),COLUMN(M$2)),0)),M4879)</f>
        <v/>
      </c>
      <c r="V4879" s="3" t="str">
        <f t="shared" si="7"/>
        <v/>
      </c>
    </row>
    <row r="4880" ht="15.75" customHeight="1">
      <c r="A4880" s="3" t="s">
        <v>5105</v>
      </c>
      <c r="B4880" s="4" t="str">
        <f t="shared" si="186"/>
        <v>ATAB24240052</v>
      </c>
      <c r="D4880" s="3">
        <v>0.0</v>
      </c>
      <c r="G4880" s="4">
        <v>0.0</v>
      </c>
      <c r="I4880" s="4"/>
      <c r="J4880" s="4"/>
      <c r="K4880" s="4"/>
      <c r="L4880" s="4"/>
      <c r="O4880" s="6">
        <f t="shared" si="2"/>
        <v>0</v>
      </c>
      <c r="P4880" s="3" t="s">
        <v>4746</v>
      </c>
      <c r="Q4880" s="3" t="str">
        <f t="shared" si="3"/>
        <v>LC CANVAS</v>
      </c>
      <c r="R4880" s="3">
        <f t="shared" si="4"/>
        <v>0</v>
      </c>
      <c r="S4880" s="3" t="str">
        <f t="shared" si="5"/>
        <v/>
      </c>
      <c r="T4880" s="7">
        <f t="shared" si="6"/>
        <v>0</v>
      </c>
      <c r="U4880" s="8" t="str">
        <f t="array" ref="U4880">IF(W4880&lt;&gt;0,MAX(IFERROR(INDEX(A:S,MATCH(W4880,A:A,0),COLUMN(M$2)),0),IFERROR(INDEX(A:S,MATCH(AD4880,A:A,0),COLUMN(M$2)),0),IFERROR(INDEX(A:S,MATCH(AK4880,A:A,0),COLUMN(M$2)),0),IFERROR(INDEX(A:S,MATCH(AR4880,A:A,0),COLUMN(M$2)),0)),M4880)</f>
        <v/>
      </c>
      <c r="V4880" s="3" t="str">
        <f t="shared" si="7"/>
        <v/>
      </c>
    </row>
    <row r="4881" ht="15.75" customHeight="1">
      <c r="A4881" s="3" t="s">
        <v>5106</v>
      </c>
      <c r="B4881" s="4" t="str">
        <f t="shared" si="186"/>
        <v>ATAB36360052</v>
      </c>
      <c r="D4881" s="3">
        <v>0.0</v>
      </c>
      <c r="G4881" s="4">
        <v>0.0</v>
      </c>
      <c r="I4881" s="4"/>
      <c r="J4881" s="4"/>
      <c r="K4881" s="4"/>
      <c r="L4881" s="4"/>
      <c r="O4881" s="6">
        <f t="shared" si="2"/>
        <v>0</v>
      </c>
      <c r="P4881" s="3" t="s">
        <v>4746</v>
      </c>
      <c r="Q4881" s="3" t="str">
        <f t="shared" si="3"/>
        <v>LC CANVAS</v>
      </c>
      <c r="R4881" s="3">
        <f t="shared" si="4"/>
        <v>0</v>
      </c>
      <c r="S4881" s="3" t="str">
        <f t="shared" si="5"/>
        <v/>
      </c>
      <c r="T4881" s="7">
        <f t="shared" si="6"/>
        <v>0</v>
      </c>
      <c r="U4881" s="8" t="str">
        <f t="array" ref="U4881">IF(W4881&lt;&gt;0,MAX(IFERROR(INDEX(A:S,MATCH(W4881,A:A,0),COLUMN(M$2)),0),IFERROR(INDEX(A:S,MATCH(AD4881,A:A,0),COLUMN(M$2)),0),IFERROR(INDEX(A:S,MATCH(AK4881,A:A,0),COLUMN(M$2)),0),IFERROR(INDEX(A:S,MATCH(AR4881,A:A,0),COLUMN(M$2)),0)),M4881)</f>
        <v/>
      </c>
      <c r="V4881" s="3" t="str">
        <f t="shared" si="7"/>
        <v/>
      </c>
    </row>
    <row r="4882" ht="15.75" customHeight="1">
      <c r="A4882" s="3" t="s">
        <v>5107</v>
      </c>
      <c r="B4882" s="4" t="str">
        <f t="shared" si="186"/>
        <v>ATAB48480052</v>
      </c>
      <c r="D4882" s="3">
        <v>0.0</v>
      </c>
      <c r="G4882" s="4">
        <v>0.0</v>
      </c>
      <c r="I4882" s="4"/>
      <c r="J4882" s="4"/>
      <c r="K4882" s="4"/>
      <c r="L4882" s="4"/>
      <c r="O4882" s="6">
        <f t="shared" si="2"/>
        <v>0</v>
      </c>
      <c r="P4882" s="3" t="s">
        <v>4746</v>
      </c>
      <c r="Q4882" s="3" t="str">
        <f t="shared" si="3"/>
        <v>LC CANVAS</v>
      </c>
      <c r="R4882" s="3">
        <f t="shared" si="4"/>
        <v>0</v>
      </c>
      <c r="S4882" s="3" t="str">
        <f t="shared" si="5"/>
        <v/>
      </c>
      <c r="T4882" s="7">
        <f t="shared" si="6"/>
        <v>0</v>
      </c>
      <c r="U4882" s="8" t="str">
        <f t="array" ref="U4882">IF(W4882&lt;&gt;0,MAX(IFERROR(INDEX(A:S,MATCH(W4882,A:A,0),COLUMN(M$2)),0),IFERROR(INDEX(A:S,MATCH(AD4882,A:A,0),COLUMN(M$2)),0),IFERROR(INDEX(A:S,MATCH(AK4882,A:A,0),COLUMN(M$2)),0),IFERROR(INDEX(A:S,MATCH(AR4882,A:A,0),COLUMN(M$2)),0)),M4882)</f>
        <v/>
      </c>
      <c r="V4882" s="3" t="str">
        <f t="shared" si="7"/>
        <v/>
      </c>
    </row>
    <row r="4883" ht="15.75" customHeight="1">
      <c r="A4883" s="3" t="s">
        <v>5108</v>
      </c>
      <c r="B4883" s="4" t="str">
        <f t="shared" si="186"/>
        <v>ATAB08080053</v>
      </c>
      <c r="D4883" s="3">
        <v>0.0</v>
      </c>
      <c r="G4883" s="4">
        <v>0.0</v>
      </c>
      <c r="I4883" s="4"/>
      <c r="J4883" s="4"/>
      <c r="K4883" s="4"/>
      <c r="L4883" s="4"/>
      <c r="O4883" s="6">
        <f t="shared" si="2"/>
        <v>0</v>
      </c>
      <c r="P4883" s="3" t="s">
        <v>4746</v>
      </c>
      <c r="Q4883" s="3" t="str">
        <f t="shared" si="3"/>
        <v>LC CANVAS</v>
      </c>
      <c r="R4883" s="3">
        <f t="shared" si="4"/>
        <v>0</v>
      </c>
      <c r="S4883" s="3" t="str">
        <f t="shared" si="5"/>
        <v/>
      </c>
      <c r="T4883" s="7">
        <f t="shared" si="6"/>
        <v>0</v>
      </c>
      <c r="U4883" s="8" t="str">
        <f t="array" ref="U4883">IF(W4883&lt;&gt;0,MAX(IFERROR(INDEX(A:S,MATCH(W4883,A:A,0),COLUMN(M$2)),0),IFERROR(INDEX(A:S,MATCH(AD4883,A:A,0),COLUMN(M$2)),0),IFERROR(INDEX(A:S,MATCH(AK4883,A:A,0),COLUMN(M$2)),0),IFERROR(INDEX(A:S,MATCH(AR4883,A:A,0),COLUMN(M$2)),0)),M4883)</f>
        <v/>
      </c>
      <c r="V4883" s="3" t="str">
        <f t="shared" si="7"/>
        <v/>
      </c>
    </row>
    <row r="4884" ht="15.75" customHeight="1">
      <c r="A4884" s="3" t="s">
        <v>5109</v>
      </c>
      <c r="B4884" s="4" t="str">
        <f t="shared" si="186"/>
        <v>ATAB12120053</v>
      </c>
      <c r="D4884" s="3">
        <v>0.0</v>
      </c>
      <c r="G4884" s="4">
        <v>0.0</v>
      </c>
      <c r="I4884" s="4"/>
      <c r="J4884" s="4"/>
      <c r="K4884" s="4"/>
      <c r="L4884" s="4"/>
      <c r="O4884" s="6">
        <f t="shared" si="2"/>
        <v>0</v>
      </c>
      <c r="P4884" s="3" t="s">
        <v>4746</v>
      </c>
      <c r="Q4884" s="3" t="str">
        <f t="shared" si="3"/>
        <v>LC CANVAS</v>
      </c>
      <c r="R4884" s="3">
        <f t="shared" si="4"/>
        <v>0</v>
      </c>
      <c r="S4884" s="3" t="str">
        <f t="shared" si="5"/>
        <v/>
      </c>
      <c r="T4884" s="7">
        <f t="shared" si="6"/>
        <v>0</v>
      </c>
      <c r="U4884" s="8" t="str">
        <f t="array" ref="U4884">IF(W4884&lt;&gt;0,MAX(IFERROR(INDEX(A:S,MATCH(W4884,A:A,0),COLUMN(M$2)),0),IFERROR(INDEX(A:S,MATCH(AD4884,A:A,0),COLUMN(M$2)),0),IFERROR(INDEX(A:S,MATCH(AK4884,A:A,0),COLUMN(M$2)),0),IFERROR(INDEX(A:S,MATCH(AR4884,A:A,0),COLUMN(M$2)),0)),M4884)</f>
        <v/>
      </c>
      <c r="V4884" s="3" t="str">
        <f t="shared" si="7"/>
        <v/>
      </c>
    </row>
    <row r="4885" ht="15.75" customHeight="1">
      <c r="A4885" s="3" t="s">
        <v>5110</v>
      </c>
      <c r="B4885" s="4" t="str">
        <f t="shared" si="186"/>
        <v>ATAB16160053</v>
      </c>
      <c r="D4885" s="3">
        <v>0.0</v>
      </c>
      <c r="G4885" s="4">
        <v>0.0</v>
      </c>
      <c r="I4885" s="4"/>
      <c r="J4885" s="4"/>
      <c r="K4885" s="4"/>
      <c r="L4885" s="4"/>
      <c r="O4885" s="6">
        <f t="shared" si="2"/>
        <v>0</v>
      </c>
      <c r="P4885" s="3" t="s">
        <v>4746</v>
      </c>
      <c r="Q4885" s="3" t="str">
        <f t="shared" si="3"/>
        <v>LC CANVAS</v>
      </c>
      <c r="R4885" s="3">
        <f t="shared" si="4"/>
        <v>0</v>
      </c>
      <c r="S4885" s="3" t="str">
        <f t="shared" si="5"/>
        <v/>
      </c>
      <c r="T4885" s="7">
        <f t="shared" si="6"/>
        <v>0</v>
      </c>
      <c r="U4885" s="8" t="str">
        <f t="array" ref="U4885">IF(W4885&lt;&gt;0,MAX(IFERROR(INDEX(A:S,MATCH(W4885,A:A,0),COLUMN(M$2)),0),IFERROR(INDEX(A:S,MATCH(AD4885,A:A,0),COLUMN(M$2)),0),IFERROR(INDEX(A:S,MATCH(AK4885,A:A,0),COLUMN(M$2)),0),IFERROR(INDEX(A:S,MATCH(AR4885,A:A,0),COLUMN(M$2)),0)),M4885)</f>
        <v/>
      </c>
      <c r="V4885" s="3" t="str">
        <f t="shared" si="7"/>
        <v/>
      </c>
    </row>
    <row r="4886" ht="15.75" customHeight="1">
      <c r="A4886" s="3" t="s">
        <v>5111</v>
      </c>
      <c r="B4886" s="4" t="str">
        <f t="shared" si="186"/>
        <v>ATAB20200053</v>
      </c>
      <c r="D4886" s="3">
        <v>0.0</v>
      </c>
      <c r="G4886" s="4">
        <v>0.0</v>
      </c>
      <c r="I4886" s="4"/>
      <c r="J4886" s="4"/>
      <c r="K4886" s="4"/>
      <c r="L4886" s="4"/>
      <c r="O4886" s="6">
        <f t="shared" si="2"/>
        <v>0</v>
      </c>
      <c r="P4886" s="3" t="s">
        <v>4746</v>
      </c>
      <c r="Q4886" s="3" t="str">
        <f t="shared" si="3"/>
        <v>LC CANVAS</v>
      </c>
      <c r="R4886" s="3">
        <f t="shared" si="4"/>
        <v>0</v>
      </c>
      <c r="S4886" s="3" t="str">
        <f t="shared" si="5"/>
        <v/>
      </c>
      <c r="T4886" s="7">
        <f t="shared" si="6"/>
        <v>0</v>
      </c>
      <c r="U4886" s="8" t="str">
        <f t="array" ref="U4886">IF(W4886&lt;&gt;0,MAX(IFERROR(INDEX(A:S,MATCH(W4886,A:A,0),COLUMN(M$2)),0),IFERROR(INDEX(A:S,MATCH(AD4886,A:A,0),COLUMN(M$2)),0),IFERROR(INDEX(A:S,MATCH(AK4886,A:A,0),COLUMN(M$2)),0),IFERROR(INDEX(A:S,MATCH(AR4886,A:A,0),COLUMN(M$2)),0)),M4886)</f>
        <v/>
      </c>
      <c r="V4886" s="3" t="str">
        <f t="shared" si="7"/>
        <v/>
      </c>
    </row>
    <row r="4887" ht="15.75" customHeight="1">
      <c r="A4887" s="3" t="s">
        <v>5112</v>
      </c>
      <c r="B4887" s="4" t="str">
        <f t="shared" si="186"/>
        <v>ATAB24240053</v>
      </c>
      <c r="D4887" s="3">
        <v>0.0</v>
      </c>
      <c r="G4887" s="4">
        <v>0.0</v>
      </c>
      <c r="I4887" s="4"/>
      <c r="J4887" s="4"/>
      <c r="K4887" s="4"/>
      <c r="L4887" s="4"/>
      <c r="O4887" s="6">
        <f t="shared" si="2"/>
        <v>0</v>
      </c>
      <c r="P4887" s="3" t="s">
        <v>4746</v>
      </c>
      <c r="Q4887" s="3" t="str">
        <f t="shared" si="3"/>
        <v>LC CANVAS</v>
      </c>
      <c r="R4887" s="3">
        <f t="shared" si="4"/>
        <v>0</v>
      </c>
      <c r="S4887" s="3" t="str">
        <f t="shared" si="5"/>
        <v/>
      </c>
      <c r="T4887" s="7">
        <f t="shared" si="6"/>
        <v>0</v>
      </c>
      <c r="U4887" s="8" t="str">
        <f t="array" ref="U4887">IF(W4887&lt;&gt;0,MAX(IFERROR(INDEX(A:S,MATCH(W4887,A:A,0),COLUMN(M$2)),0),IFERROR(INDEX(A:S,MATCH(AD4887,A:A,0),COLUMN(M$2)),0),IFERROR(INDEX(A:S,MATCH(AK4887,A:A,0),COLUMN(M$2)),0),IFERROR(INDEX(A:S,MATCH(AR4887,A:A,0),COLUMN(M$2)),0)),M4887)</f>
        <v/>
      </c>
      <c r="V4887" s="3" t="str">
        <f t="shared" si="7"/>
        <v/>
      </c>
    </row>
    <row r="4888" ht="15.75" customHeight="1">
      <c r="A4888" s="3" t="s">
        <v>5113</v>
      </c>
      <c r="B4888" s="4" t="str">
        <f t="shared" si="186"/>
        <v>ATAB36360053</v>
      </c>
      <c r="D4888" s="3">
        <v>0.0</v>
      </c>
      <c r="G4888" s="4">
        <v>0.0</v>
      </c>
      <c r="I4888" s="4"/>
      <c r="J4888" s="4"/>
      <c r="K4888" s="4"/>
      <c r="L4888" s="4"/>
      <c r="O4888" s="6">
        <f t="shared" si="2"/>
        <v>0</v>
      </c>
      <c r="P4888" s="3" t="s">
        <v>4746</v>
      </c>
      <c r="Q4888" s="3" t="str">
        <f t="shared" si="3"/>
        <v>LC CANVAS</v>
      </c>
      <c r="R4888" s="3">
        <f t="shared" si="4"/>
        <v>0</v>
      </c>
      <c r="S4888" s="3" t="str">
        <f t="shared" si="5"/>
        <v/>
      </c>
      <c r="T4888" s="7">
        <f t="shared" si="6"/>
        <v>0</v>
      </c>
      <c r="U4888" s="8" t="str">
        <f t="array" ref="U4888">IF(W4888&lt;&gt;0,MAX(IFERROR(INDEX(A:S,MATCH(W4888,A:A,0),COLUMN(M$2)),0),IFERROR(INDEX(A:S,MATCH(AD4888,A:A,0),COLUMN(M$2)),0),IFERROR(INDEX(A:S,MATCH(AK4888,A:A,0),COLUMN(M$2)),0),IFERROR(INDEX(A:S,MATCH(AR4888,A:A,0),COLUMN(M$2)),0)),M4888)</f>
        <v/>
      </c>
      <c r="V4888" s="3" t="str">
        <f t="shared" si="7"/>
        <v/>
      </c>
    </row>
    <row r="4889" ht="15.75" customHeight="1">
      <c r="A4889" s="3" t="s">
        <v>5114</v>
      </c>
      <c r="B4889" s="4" t="str">
        <f t="shared" si="186"/>
        <v>ATAB48480053</v>
      </c>
      <c r="D4889" s="3">
        <v>0.0</v>
      </c>
      <c r="G4889" s="4">
        <v>0.0</v>
      </c>
      <c r="I4889" s="4"/>
      <c r="J4889" s="4"/>
      <c r="K4889" s="4"/>
      <c r="L4889" s="4"/>
      <c r="O4889" s="6">
        <f t="shared" si="2"/>
        <v>0</v>
      </c>
      <c r="P4889" s="3" t="s">
        <v>4746</v>
      </c>
      <c r="Q4889" s="3" t="str">
        <f t="shared" si="3"/>
        <v>LC CANVAS</v>
      </c>
      <c r="R4889" s="3">
        <f t="shared" si="4"/>
        <v>0</v>
      </c>
      <c r="S4889" s="3" t="str">
        <f t="shared" si="5"/>
        <v/>
      </c>
      <c r="T4889" s="7">
        <f t="shared" si="6"/>
        <v>0</v>
      </c>
      <c r="U4889" s="8" t="str">
        <f t="array" ref="U4889">IF(W4889&lt;&gt;0,MAX(IFERROR(INDEX(A:S,MATCH(W4889,A:A,0),COLUMN(M$2)),0),IFERROR(INDEX(A:S,MATCH(AD4889,A:A,0),COLUMN(M$2)),0),IFERROR(INDEX(A:S,MATCH(AK4889,A:A,0),COLUMN(M$2)),0),IFERROR(INDEX(A:S,MATCH(AR4889,A:A,0),COLUMN(M$2)),0)),M4889)</f>
        <v/>
      </c>
      <c r="V4889" s="3" t="str">
        <f t="shared" si="7"/>
        <v/>
      </c>
    </row>
    <row r="4890" ht="15.75" customHeight="1">
      <c r="A4890" s="3" t="s">
        <v>5115</v>
      </c>
      <c r="B4890" s="4" t="str">
        <f t="shared" si="186"/>
        <v>ATAB08080054</v>
      </c>
      <c r="D4890" s="3">
        <v>0.0</v>
      </c>
      <c r="G4890" s="4">
        <v>0.0</v>
      </c>
      <c r="I4890" s="4"/>
      <c r="J4890" s="4"/>
      <c r="K4890" s="4"/>
      <c r="L4890" s="4"/>
      <c r="O4890" s="6">
        <f t="shared" si="2"/>
        <v>0</v>
      </c>
      <c r="P4890" s="3" t="s">
        <v>4746</v>
      </c>
      <c r="Q4890" s="3" t="str">
        <f t="shared" si="3"/>
        <v>LC CANVAS</v>
      </c>
      <c r="R4890" s="3">
        <f t="shared" si="4"/>
        <v>0</v>
      </c>
      <c r="S4890" s="3" t="str">
        <f t="shared" si="5"/>
        <v/>
      </c>
      <c r="T4890" s="7">
        <f t="shared" si="6"/>
        <v>0</v>
      </c>
      <c r="U4890" s="8" t="str">
        <f t="array" ref="U4890">IF(W4890&lt;&gt;0,MAX(IFERROR(INDEX(A:S,MATCH(W4890,A:A,0),COLUMN(M$2)),0),IFERROR(INDEX(A:S,MATCH(AD4890,A:A,0),COLUMN(M$2)),0),IFERROR(INDEX(A:S,MATCH(AK4890,A:A,0),COLUMN(M$2)),0),IFERROR(INDEX(A:S,MATCH(AR4890,A:A,0),COLUMN(M$2)),0)),M4890)</f>
        <v/>
      </c>
      <c r="V4890" s="3" t="str">
        <f t="shared" si="7"/>
        <v/>
      </c>
    </row>
    <row r="4891" ht="15.75" customHeight="1">
      <c r="A4891" s="3" t="s">
        <v>5116</v>
      </c>
      <c r="B4891" s="4" t="str">
        <f t="shared" si="186"/>
        <v>ATAB12120054</v>
      </c>
      <c r="D4891" s="3">
        <v>0.0</v>
      </c>
      <c r="G4891" s="4">
        <v>0.0</v>
      </c>
      <c r="I4891" s="4"/>
      <c r="J4891" s="4"/>
      <c r="K4891" s="4"/>
      <c r="L4891" s="4"/>
      <c r="O4891" s="6">
        <f t="shared" si="2"/>
        <v>0</v>
      </c>
      <c r="P4891" s="3" t="s">
        <v>4746</v>
      </c>
      <c r="Q4891" s="3" t="str">
        <f t="shared" si="3"/>
        <v>LC CANVAS</v>
      </c>
      <c r="R4891" s="3">
        <f t="shared" si="4"/>
        <v>0</v>
      </c>
      <c r="S4891" s="3" t="str">
        <f t="shared" si="5"/>
        <v/>
      </c>
      <c r="T4891" s="7">
        <f t="shared" si="6"/>
        <v>0</v>
      </c>
      <c r="U4891" s="8" t="str">
        <f t="array" ref="U4891">IF(W4891&lt;&gt;0,MAX(IFERROR(INDEX(A:S,MATCH(W4891,A:A,0),COLUMN(M$2)),0),IFERROR(INDEX(A:S,MATCH(AD4891,A:A,0),COLUMN(M$2)),0),IFERROR(INDEX(A:S,MATCH(AK4891,A:A,0),COLUMN(M$2)),0),IFERROR(INDEX(A:S,MATCH(AR4891,A:A,0),COLUMN(M$2)),0)),M4891)</f>
        <v/>
      </c>
      <c r="V4891" s="3" t="str">
        <f t="shared" si="7"/>
        <v/>
      </c>
    </row>
    <row r="4892" ht="15.75" customHeight="1">
      <c r="A4892" s="3" t="s">
        <v>5117</v>
      </c>
      <c r="B4892" s="4" t="str">
        <f t="shared" si="186"/>
        <v>ATAB16160054</v>
      </c>
      <c r="D4892" s="3">
        <v>0.0</v>
      </c>
      <c r="G4892" s="4">
        <v>0.0</v>
      </c>
      <c r="I4892" s="4"/>
      <c r="J4892" s="4"/>
      <c r="K4892" s="4"/>
      <c r="L4892" s="4"/>
      <c r="O4892" s="6">
        <f t="shared" si="2"/>
        <v>0</v>
      </c>
      <c r="P4892" s="3" t="s">
        <v>4746</v>
      </c>
      <c r="Q4892" s="3" t="str">
        <f t="shared" si="3"/>
        <v>LC CANVAS</v>
      </c>
      <c r="R4892" s="3">
        <f t="shared" si="4"/>
        <v>0</v>
      </c>
      <c r="S4892" s="3" t="str">
        <f t="shared" si="5"/>
        <v/>
      </c>
      <c r="T4892" s="7">
        <f t="shared" si="6"/>
        <v>0</v>
      </c>
      <c r="U4892" s="8" t="str">
        <f t="array" ref="U4892">IF(W4892&lt;&gt;0,MAX(IFERROR(INDEX(A:S,MATCH(W4892,A:A,0),COLUMN(M$2)),0),IFERROR(INDEX(A:S,MATCH(AD4892,A:A,0),COLUMN(M$2)),0),IFERROR(INDEX(A:S,MATCH(AK4892,A:A,0),COLUMN(M$2)),0),IFERROR(INDEX(A:S,MATCH(AR4892,A:A,0),COLUMN(M$2)),0)),M4892)</f>
        <v/>
      </c>
      <c r="V4892" s="3" t="str">
        <f t="shared" si="7"/>
        <v/>
      </c>
    </row>
    <row r="4893" ht="15.75" customHeight="1">
      <c r="A4893" s="3" t="s">
        <v>5118</v>
      </c>
      <c r="B4893" s="4" t="str">
        <f t="shared" si="186"/>
        <v>ATAB20200054</v>
      </c>
      <c r="D4893" s="3">
        <v>0.0</v>
      </c>
      <c r="G4893" s="4">
        <v>0.0</v>
      </c>
      <c r="I4893" s="4"/>
      <c r="J4893" s="4"/>
      <c r="K4893" s="4"/>
      <c r="L4893" s="4"/>
      <c r="O4893" s="6">
        <f t="shared" si="2"/>
        <v>0</v>
      </c>
      <c r="P4893" s="3" t="s">
        <v>4746</v>
      </c>
      <c r="Q4893" s="3" t="str">
        <f t="shared" si="3"/>
        <v>LC CANVAS</v>
      </c>
      <c r="R4893" s="3">
        <f t="shared" si="4"/>
        <v>0</v>
      </c>
      <c r="S4893" s="3" t="str">
        <f t="shared" si="5"/>
        <v/>
      </c>
      <c r="T4893" s="7">
        <f t="shared" si="6"/>
        <v>0</v>
      </c>
      <c r="U4893" s="8" t="str">
        <f t="array" ref="U4893">IF(W4893&lt;&gt;0,MAX(IFERROR(INDEX(A:S,MATCH(W4893,A:A,0),COLUMN(M$2)),0),IFERROR(INDEX(A:S,MATCH(AD4893,A:A,0),COLUMN(M$2)),0),IFERROR(INDEX(A:S,MATCH(AK4893,A:A,0),COLUMN(M$2)),0),IFERROR(INDEX(A:S,MATCH(AR4893,A:A,0),COLUMN(M$2)),0)),M4893)</f>
        <v/>
      </c>
      <c r="V4893" s="3" t="str">
        <f t="shared" si="7"/>
        <v/>
      </c>
    </row>
    <row r="4894" ht="15.75" customHeight="1">
      <c r="A4894" s="3" t="s">
        <v>5119</v>
      </c>
      <c r="B4894" s="4" t="str">
        <f t="shared" si="186"/>
        <v>ATAB24240054</v>
      </c>
      <c r="D4894" s="3">
        <v>0.0</v>
      </c>
      <c r="G4894" s="4">
        <v>0.0</v>
      </c>
      <c r="I4894" s="4"/>
      <c r="J4894" s="4"/>
      <c r="K4894" s="4"/>
      <c r="L4894" s="4"/>
      <c r="O4894" s="6">
        <f t="shared" si="2"/>
        <v>0</v>
      </c>
      <c r="P4894" s="3" t="s">
        <v>4746</v>
      </c>
      <c r="Q4894" s="3" t="str">
        <f t="shared" si="3"/>
        <v>LC CANVAS</v>
      </c>
      <c r="R4894" s="3">
        <f t="shared" si="4"/>
        <v>0</v>
      </c>
      <c r="S4894" s="3" t="str">
        <f t="shared" si="5"/>
        <v/>
      </c>
      <c r="T4894" s="7">
        <f t="shared" si="6"/>
        <v>0</v>
      </c>
      <c r="U4894" s="8" t="str">
        <f t="array" ref="U4894">IF(W4894&lt;&gt;0,MAX(IFERROR(INDEX(A:S,MATCH(W4894,A:A,0),COLUMN(M$2)),0),IFERROR(INDEX(A:S,MATCH(AD4894,A:A,0),COLUMN(M$2)),0),IFERROR(INDEX(A:S,MATCH(AK4894,A:A,0),COLUMN(M$2)),0),IFERROR(INDEX(A:S,MATCH(AR4894,A:A,0),COLUMN(M$2)),0)),M4894)</f>
        <v/>
      </c>
      <c r="V4894" s="3" t="str">
        <f t="shared" si="7"/>
        <v/>
      </c>
    </row>
    <row r="4895" ht="15.75" customHeight="1">
      <c r="A4895" s="3" t="s">
        <v>5120</v>
      </c>
      <c r="B4895" s="4" t="str">
        <f t="shared" si="186"/>
        <v>ATAB36360054</v>
      </c>
      <c r="D4895" s="3">
        <v>0.0</v>
      </c>
      <c r="G4895" s="4">
        <v>0.0</v>
      </c>
      <c r="I4895" s="4"/>
      <c r="J4895" s="4"/>
      <c r="K4895" s="4"/>
      <c r="L4895" s="4"/>
      <c r="O4895" s="6">
        <f t="shared" si="2"/>
        <v>0</v>
      </c>
      <c r="P4895" s="3" t="s">
        <v>4746</v>
      </c>
      <c r="Q4895" s="3" t="str">
        <f t="shared" si="3"/>
        <v>LC CANVAS</v>
      </c>
      <c r="R4895" s="3">
        <f t="shared" si="4"/>
        <v>0</v>
      </c>
      <c r="S4895" s="3" t="str">
        <f t="shared" si="5"/>
        <v/>
      </c>
      <c r="T4895" s="7">
        <f t="shared" si="6"/>
        <v>0</v>
      </c>
      <c r="U4895" s="8" t="str">
        <f t="array" ref="U4895">IF(W4895&lt;&gt;0,MAX(IFERROR(INDEX(A:S,MATCH(W4895,A:A,0),COLUMN(M$2)),0),IFERROR(INDEX(A:S,MATCH(AD4895,A:A,0),COLUMN(M$2)),0),IFERROR(INDEX(A:S,MATCH(AK4895,A:A,0),COLUMN(M$2)),0),IFERROR(INDEX(A:S,MATCH(AR4895,A:A,0),COLUMN(M$2)),0)),M4895)</f>
        <v/>
      </c>
      <c r="V4895" s="3" t="str">
        <f t="shared" si="7"/>
        <v/>
      </c>
    </row>
    <row r="4896" ht="15.75" customHeight="1">
      <c r="A4896" s="3" t="s">
        <v>5121</v>
      </c>
      <c r="B4896" s="4" t="str">
        <f t="shared" si="186"/>
        <v>ATAB48480054</v>
      </c>
      <c r="D4896" s="3">
        <v>0.0</v>
      </c>
      <c r="G4896" s="4">
        <v>0.0</v>
      </c>
      <c r="I4896" s="4"/>
      <c r="J4896" s="4"/>
      <c r="K4896" s="4"/>
      <c r="L4896" s="4"/>
      <c r="O4896" s="6">
        <f t="shared" si="2"/>
        <v>0</v>
      </c>
      <c r="P4896" s="3" t="s">
        <v>4746</v>
      </c>
      <c r="Q4896" s="3" t="str">
        <f t="shared" si="3"/>
        <v>LC CANVAS</v>
      </c>
      <c r="R4896" s="3">
        <f t="shared" si="4"/>
        <v>0</v>
      </c>
      <c r="S4896" s="3" t="str">
        <f t="shared" si="5"/>
        <v/>
      </c>
      <c r="T4896" s="7">
        <f t="shared" si="6"/>
        <v>0</v>
      </c>
      <c r="U4896" s="8" t="str">
        <f t="array" ref="U4896">IF(W4896&lt;&gt;0,MAX(IFERROR(INDEX(A:S,MATCH(W4896,A:A,0),COLUMN(M$2)),0),IFERROR(INDEX(A:S,MATCH(AD4896,A:A,0),COLUMN(M$2)),0),IFERROR(INDEX(A:S,MATCH(AK4896,A:A,0),COLUMN(M$2)),0),IFERROR(INDEX(A:S,MATCH(AR4896,A:A,0),COLUMN(M$2)),0)),M4896)</f>
        <v/>
      </c>
      <c r="V4896" s="3" t="str">
        <f t="shared" si="7"/>
        <v/>
      </c>
    </row>
    <row r="4897" ht="15.75" customHeight="1">
      <c r="A4897" s="3" t="s">
        <v>5122</v>
      </c>
      <c r="B4897" s="4" t="str">
        <f t="shared" si="186"/>
        <v>ATAB08080055</v>
      </c>
      <c r="D4897" s="3">
        <v>0.0</v>
      </c>
      <c r="G4897" s="4">
        <v>0.0</v>
      </c>
      <c r="I4897" s="4"/>
      <c r="J4897" s="4"/>
      <c r="K4897" s="4"/>
      <c r="L4897" s="4"/>
      <c r="O4897" s="6">
        <f t="shared" si="2"/>
        <v>0</v>
      </c>
      <c r="P4897" s="3" t="s">
        <v>4746</v>
      </c>
      <c r="Q4897" s="3" t="str">
        <f t="shared" si="3"/>
        <v>LC CANVAS</v>
      </c>
      <c r="R4897" s="3">
        <f t="shared" si="4"/>
        <v>0</v>
      </c>
      <c r="S4897" s="3" t="str">
        <f t="shared" si="5"/>
        <v/>
      </c>
      <c r="T4897" s="7">
        <f t="shared" si="6"/>
        <v>0</v>
      </c>
      <c r="U4897" s="8" t="str">
        <f t="array" ref="U4897">IF(W4897&lt;&gt;0,MAX(IFERROR(INDEX(A:S,MATCH(W4897,A:A,0),COLUMN(M$2)),0),IFERROR(INDEX(A:S,MATCH(AD4897,A:A,0),COLUMN(M$2)),0),IFERROR(INDEX(A:S,MATCH(AK4897,A:A,0),COLUMN(M$2)),0),IFERROR(INDEX(A:S,MATCH(AR4897,A:A,0),COLUMN(M$2)),0)),M4897)</f>
        <v/>
      </c>
      <c r="V4897" s="3" t="str">
        <f t="shared" si="7"/>
        <v/>
      </c>
    </row>
    <row r="4898" ht="15.75" customHeight="1">
      <c r="A4898" s="3" t="s">
        <v>5123</v>
      </c>
      <c r="B4898" s="4" t="str">
        <f t="shared" si="186"/>
        <v>ATAB12120055</v>
      </c>
      <c r="D4898" s="3">
        <v>0.0</v>
      </c>
      <c r="G4898" s="4">
        <v>0.0</v>
      </c>
      <c r="I4898" s="4"/>
      <c r="J4898" s="4"/>
      <c r="K4898" s="4"/>
      <c r="L4898" s="4"/>
      <c r="O4898" s="6">
        <f t="shared" si="2"/>
        <v>0</v>
      </c>
      <c r="P4898" s="3" t="s">
        <v>4746</v>
      </c>
      <c r="Q4898" s="3" t="str">
        <f t="shared" si="3"/>
        <v>LC CANVAS</v>
      </c>
      <c r="R4898" s="3">
        <f t="shared" si="4"/>
        <v>0</v>
      </c>
      <c r="S4898" s="3" t="str">
        <f t="shared" si="5"/>
        <v/>
      </c>
      <c r="T4898" s="7">
        <f t="shared" si="6"/>
        <v>0</v>
      </c>
      <c r="U4898" s="8" t="str">
        <f t="array" ref="U4898">IF(W4898&lt;&gt;0,MAX(IFERROR(INDEX(A:S,MATCH(W4898,A:A,0),COLUMN(M$2)),0),IFERROR(INDEX(A:S,MATCH(AD4898,A:A,0),COLUMN(M$2)),0),IFERROR(INDEX(A:S,MATCH(AK4898,A:A,0),COLUMN(M$2)),0),IFERROR(INDEX(A:S,MATCH(AR4898,A:A,0),COLUMN(M$2)),0)),M4898)</f>
        <v/>
      </c>
      <c r="V4898" s="3" t="str">
        <f t="shared" si="7"/>
        <v/>
      </c>
    </row>
    <row r="4899" ht="15.75" customHeight="1">
      <c r="A4899" s="3" t="s">
        <v>5124</v>
      </c>
      <c r="B4899" s="4" t="str">
        <f t="shared" si="186"/>
        <v>ATAB16160055</v>
      </c>
      <c r="D4899" s="3">
        <v>0.0</v>
      </c>
      <c r="G4899" s="4">
        <v>0.0</v>
      </c>
      <c r="I4899" s="4"/>
      <c r="J4899" s="4"/>
      <c r="K4899" s="4"/>
      <c r="L4899" s="4"/>
      <c r="O4899" s="6">
        <f t="shared" si="2"/>
        <v>0</v>
      </c>
      <c r="P4899" s="3" t="s">
        <v>4746</v>
      </c>
      <c r="Q4899" s="3" t="str">
        <f t="shared" si="3"/>
        <v>LC CANVAS</v>
      </c>
      <c r="R4899" s="3">
        <f t="shared" si="4"/>
        <v>0</v>
      </c>
      <c r="S4899" s="3" t="str">
        <f t="shared" si="5"/>
        <v/>
      </c>
      <c r="T4899" s="7">
        <f t="shared" si="6"/>
        <v>0</v>
      </c>
      <c r="U4899" s="8" t="str">
        <f t="array" ref="U4899">IF(W4899&lt;&gt;0,MAX(IFERROR(INDEX(A:S,MATCH(W4899,A:A,0),COLUMN(M$2)),0),IFERROR(INDEX(A:S,MATCH(AD4899,A:A,0),COLUMN(M$2)),0),IFERROR(INDEX(A:S,MATCH(AK4899,A:A,0),COLUMN(M$2)),0),IFERROR(INDEX(A:S,MATCH(AR4899,A:A,0),COLUMN(M$2)),0)),M4899)</f>
        <v/>
      </c>
      <c r="V4899" s="3" t="str">
        <f t="shared" si="7"/>
        <v/>
      </c>
    </row>
    <row r="4900" ht="15.75" customHeight="1">
      <c r="A4900" s="3" t="s">
        <v>5125</v>
      </c>
      <c r="B4900" s="4" t="str">
        <f t="shared" si="186"/>
        <v>ATAB20200055</v>
      </c>
      <c r="D4900" s="3">
        <v>0.0</v>
      </c>
      <c r="G4900" s="4">
        <v>0.0</v>
      </c>
      <c r="I4900" s="4"/>
      <c r="J4900" s="4"/>
      <c r="K4900" s="4"/>
      <c r="L4900" s="4"/>
      <c r="O4900" s="6">
        <f t="shared" si="2"/>
        <v>0</v>
      </c>
      <c r="P4900" s="3" t="s">
        <v>4746</v>
      </c>
      <c r="Q4900" s="3" t="str">
        <f t="shared" si="3"/>
        <v>LC CANVAS</v>
      </c>
      <c r="R4900" s="3">
        <f t="shared" si="4"/>
        <v>0</v>
      </c>
      <c r="S4900" s="3" t="str">
        <f t="shared" si="5"/>
        <v/>
      </c>
      <c r="T4900" s="7">
        <f t="shared" si="6"/>
        <v>0</v>
      </c>
      <c r="U4900" s="8" t="str">
        <f t="array" ref="U4900">IF(W4900&lt;&gt;0,MAX(IFERROR(INDEX(A:S,MATCH(W4900,A:A,0),COLUMN(M$2)),0),IFERROR(INDEX(A:S,MATCH(AD4900,A:A,0),COLUMN(M$2)),0),IFERROR(INDEX(A:S,MATCH(AK4900,A:A,0),COLUMN(M$2)),0),IFERROR(INDEX(A:S,MATCH(AR4900,A:A,0),COLUMN(M$2)),0)),M4900)</f>
        <v/>
      </c>
      <c r="V4900" s="3" t="str">
        <f t="shared" si="7"/>
        <v/>
      </c>
    </row>
    <row r="4901" ht="15.75" customHeight="1">
      <c r="A4901" s="3" t="s">
        <v>5126</v>
      </c>
      <c r="B4901" s="4" t="str">
        <f t="shared" si="186"/>
        <v>ATAB24240055</v>
      </c>
      <c r="D4901" s="3">
        <v>0.0</v>
      </c>
      <c r="G4901" s="4">
        <v>0.0</v>
      </c>
      <c r="I4901" s="4"/>
      <c r="J4901" s="4"/>
      <c r="K4901" s="4"/>
      <c r="L4901" s="4"/>
      <c r="O4901" s="6">
        <f t="shared" si="2"/>
        <v>0</v>
      </c>
      <c r="P4901" s="3" t="s">
        <v>4746</v>
      </c>
      <c r="Q4901" s="3" t="str">
        <f t="shared" si="3"/>
        <v>LC CANVAS</v>
      </c>
      <c r="R4901" s="3">
        <f t="shared" si="4"/>
        <v>0</v>
      </c>
      <c r="S4901" s="3" t="str">
        <f t="shared" si="5"/>
        <v/>
      </c>
      <c r="T4901" s="7">
        <f t="shared" si="6"/>
        <v>0</v>
      </c>
      <c r="U4901" s="8" t="str">
        <f t="array" ref="U4901">IF(W4901&lt;&gt;0,MAX(IFERROR(INDEX(A:S,MATCH(W4901,A:A,0),COLUMN(M$2)),0),IFERROR(INDEX(A:S,MATCH(AD4901,A:A,0),COLUMN(M$2)),0),IFERROR(INDEX(A:S,MATCH(AK4901,A:A,0),COLUMN(M$2)),0),IFERROR(INDEX(A:S,MATCH(AR4901,A:A,0),COLUMN(M$2)),0)),M4901)</f>
        <v/>
      </c>
      <c r="V4901" s="3" t="str">
        <f t="shared" si="7"/>
        <v/>
      </c>
    </row>
    <row r="4902" ht="15.75" customHeight="1">
      <c r="A4902" s="3" t="s">
        <v>5127</v>
      </c>
      <c r="B4902" s="4" t="str">
        <f t="shared" si="186"/>
        <v>ATAB36360055</v>
      </c>
      <c r="D4902" s="3">
        <v>0.0</v>
      </c>
      <c r="G4902" s="4">
        <v>0.0</v>
      </c>
      <c r="I4902" s="4"/>
      <c r="J4902" s="4"/>
      <c r="K4902" s="4"/>
      <c r="L4902" s="4"/>
      <c r="O4902" s="6">
        <f t="shared" si="2"/>
        <v>0</v>
      </c>
      <c r="P4902" s="3" t="s">
        <v>4746</v>
      </c>
      <c r="Q4902" s="3" t="str">
        <f t="shared" si="3"/>
        <v>LC CANVAS</v>
      </c>
      <c r="R4902" s="3">
        <f t="shared" si="4"/>
        <v>0</v>
      </c>
      <c r="S4902" s="3" t="str">
        <f t="shared" si="5"/>
        <v/>
      </c>
      <c r="T4902" s="7">
        <f t="shared" si="6"/>
        <v>0</v>
      </c>
      <c r="U4902" s="8" t="str">
        <f t="array" ref="U4902">IF(W4902&lt;&gt;0,MAX(IFERROR(INDEX(A:S,MATCH(W4902,A:A,0),COLUMN(M$2)),0),IFERROR(INDEX(A:S,MATCH(AD4902,A:A,0),COLUMN(M$2)),0),IFERROR(INDEX(A:S,MATCH(AK4902,A:A,0),COLUMN(M$2)),0),IFERROR(INDEX(A:S,MATCH(AR4902,A:A,0),COLUMN(M$2)),0)),M4902)</f>
        <v/>
      </c>
      <c r="V4902" s="3" t="str">
        <f t="shared" si="7"/>
        <v/>
      </c>
    </row>
    <row r="4903" ht="15.75" customHeight="1">
      <c r="A4903" s="3" t="s">
        <v>5128</v>
      </c>
      <c r="B4903" s="4" t="str">
        <f t="shared" si="186"/>
        <v>ATAB48480055</v>
      </c>
      <c r="D4903" s="3">
        <v>0.0</v>
      </c>
      <c r="G4903" s="4">
        <v>0.0</v>
      </c>
      <c r="I4903" s="4"/>
      <c r="J4903" s="4"/>
      <c r="K4903" s="4"/>
      <c r="L4903" s="4"/>
      <c r="O4903" s="6">
        <f t="shared" si="2"/>
        <v>0</v>
      </c>
      <c r="P4903" s="3" t="s">
        <v>4746</v>
      </c>
      <c r="Q4903" s="3" t="str">
        <f t="shared" si="3"/>
        <v>LC CANVAS</v>
      </c>
      <c r="R4903" s="3">
        <f t="shared" si="4"/>
        <v>0</v>
      </c>
      <c r="S4903" s="3" t="str">
        <f t="shared" si="5"/>
        <v/>
      </c>
      <c r="T4903" s="7">
        <f t="shared" si="6"/>
        <v>0</v>
      </c>
      <c r="U4903" s="8" t="str">
        <f t="array" ref="U4903">IF(W4903&lt;&gt;0,MAX(IFERROR(INDEX(A:S,MATCH(W4903,A:A,0),COLUMN(M$2)),0),IFERROR(INDEX(A:S,MATCH(AD4903,A:A,0),COLUMN(M$2)),0),IFERROR(INDEX(A:S,MATCH(AK4903,A:A,0),COLUMN(M$2)),0),IFERROR(INDEX(A:S,MATCH(AR4903,A:A,0),COLUMN(M$2)),0)),M4903)</f>
        <v/>
      </c>
      <c r="V4903" s="3" t="str">
        <f t="shared" si="7"/>
        <v/>
      </c>
    </row>
    <row r="4904" ht="15.75" customHeight="1">
      <c r="A4904" s="3" t="s">
        <v>5129</v>
      </c>
      <c r="B4904" s="4" t="str">
        <f t="shared" si="186"/>
        <v>ATAB08080056</v>
      </c>
      <c r="D4904" s="3">
        <v>0.0</v>
      </c>
      <c r="G4904" s="4">
        <v>0.0</v>
      </c>
      <c r="I4904" s="4"/>
      <c r="J4904" s="4"/>
      <c r="K4904" s="4"/>
      <c r="L4904" s="4"/>
      <c r="O4904" s="6">
        <f t="shared" si="2"/>
        <v>0</v>
      </c>
      <c r="P4904" s="3" t="s">
        <v>4746</v>
      </c>
      <c r="Q4904" s="3" t="str">
        <f t="shared" si="3"/>
        <v>LC CANVAS</v>
      </c>
      <c r="R4904" s="3">
        <f t="shared" si="4"/>
        <v>0</v>
      </c>
      <c r="S4904" s="3" t="str">
        <f t="shared" si="5"/>
        <v/>
      </c>
      <c r="T4904" s="7">
        <f t="shared" si="6"/>
        <v>0</v>
      </c>
      <c r="U4904" s="8" t="str">
        <f t="array" ref="U4904">IF(W4904&lt;&gt;0,MAX(IFERROR(INDEX(A:S,MATCH(W4904,A:A,0),COLUMN(M$2)),0),IFERROR(INDEX(A:S,MATCH(AD4904,A:A,0),COLUMN(M$2)),0),IFERROR(INDEX(A:S,MATCH(AK4904,A:A,0),COLUMN(M$2)),0),IFERROR(INDEX(A:S,MATCH(AR4904,A:A,0),COLUMN(M$2)),0)),M4904)</f>
        <v/>
      </c>
      <c r="V4904" s="3" t="str">
        <f t="shared" si="7"/>
        <v/>
      </c>
    </row>
    <row r="4905" ht="15.75" customHeight="1">
      <c r="A4905" s="3" t="s">
        <v>5130</v>
      </c>
      <c r="B4905" s="4" t="str">
        <f t="shared" si="186"/>
        <v>ATAB12120056</v>
      </c>
      <c r="D4905" s="3">
        <v>0.0</v>
      </c>
      <c r="G4905" s="4">
        <v>0.0</v>
      </c>
      <c r="I4905" s="4"/>
      <c r="J4905" s="4"/>
      <c r="K4905" s="4"/>
      <c r="L4905" s="4"/>
      <c r="O4905" s="6">
        <f t="shared" si="2"/>
        <v>0</v>
      </c>
      <c r="P4905" s="3" t="s">
        <v>4746</v>
      </c>
      <c r="Q4905" s="3" t="str">
        <f t="shared" si="3"/>
        <v>LC CANVAS</v>
      </c>
      <c r="R4905" s="3">
        <f t="shared" si="4"/>
        <v>0</v>
      </c>
      <c r="S4905" s="3" t="str">
        <f t="shared" si="5"/>
        <v/>
      </c>
      <c r="T4905" s="7">
        <f t="shared" si="6"/>
        <v>0</v>
      </c>
      <c r="U4905" s="8" t="str">
        <f t="array" ref="U4905">IF(W4905&lt;&gt;0,MAX(IFERROR(INDEX(A:S,MATCH(W4905,A:A,0),COLUMN(M$2)),0),IFERROR(INDEX(A:S,MATCH(AD4905,A:A,0),COLUMN(M$2)),0),IFERROR(INDEX(A:S,MATCH(AK4905,A:A,0),COLUMN(M$2)),0),IFERROR(INDEX(A:S,MATCH(AR4905,A:A,0),COLUMN(M$2)),0)),M4905)</f>
        <v/>
      </c>
      <c r="V4905" s="3" t="str">
        <f t="shared" si="7"/>
        <v/>
      </c>
    </row>
    <row r="4906" ht="15.75" customHeight="1">
      <c r="A4906" s="3" t="s">
        <v>5131</v>
      </c>
      <c r="B4906" s="4" t="str">
        <f t="shared" si="186"/>
        <v>ATAB16160056</v>
      </c>
      <c r="D4906" s="3">
        <v>0.0</v>
      </c>
      <c r="G4906" s="4">
        <v>0.0</v>
      </c>
      <c r="I4906" s="4"/>
      <c r="J4906" s="4"/>
      <c r="K4906" s="4"/>
      <c r="L4906" s="4"/>
      <c r="O4906" s="6">
        <f t="shared" si="2"/>
        <v>0</v>
      </c>
      <c r="P4906" s="3" t="s">
        <v>4746</v>
      </c>
      <c r="Q4906" s="3" t="str">
        <f t="shared" si="3"/>
        <v>LC CANVAS</v>
      </c>
      <c r="R4906" s="3">
        <f t="shared" si="4"/>
        <v>0</v>
      </c>
      <c r="S4906" s="3" t="str">
        <f t="shared" si="5"/>
        <v/>
      </c>
      <c r="T4906" s="7">
        <f t="shared" si="6"/>
        <v>0</v>
      </c>
      <c r="U4906" s="8" t="str">
        <f t="array" ref="U4906">IF(W4906&lt;&gt;0,MAX(IFERROR(INDEX(A:S,MATCH(W4906,A:A,0),COLUMN(M$2)),0),IFERROR(INDEX(A:S,MATCH(AD4906,A:A,0),COLUMN(M$2)),0),IFERROR(INDEX(A:S,MATCH(AK4906,A:A,0),COLUMN(M$2)),0),IFERROR(INDEX(A:S,MATCH(AR4906,A:A,0),COLUMN(M$2)),0)),M4906)</f>
        <v/>
      </c>
      <c r="V4906" s="3" t="str">
        <f t="shared" si="7"/>
        <v/>
      </c>
    </row>
    <row r="4907" ht="15.75" customHeight="1">
      <c r="A4907" s="3" t="s">
        <v>5132</v>
      </c>
      <c r="B4907" s="4" t="str">
        <f t="shared" si="186"/>
        <v>ATAB20200056</v>
      </c>
      <c r="D4907" s="3">
        <v>0.0</v>
      </c>
      <c r="G4907" s="4">
        <v>0.0</v>
      </c>
      <c r="I4907" s="4"/>
      <c r="J4907" s="4"/>
      <c r="K4907" s="4"/>
      <c r="L4907" s="4"/>
      <c r="O4907" s="6">
        <f t="shared" si="2"/>
        <v>0</v>
      </c>
      <c r="P4907" s="3" t="s">
        <v>4746</v>
      </c>
      <c r="Q4907" s="3" t="str">
        <f t="shared" si="3"/>
        <v>LC CANVAS</v>
      </c>
      <c r="R4907" s="3">
        <f t="shared" si="4"/>
        <v>0</v>
      </c>
      <c r="S4907" s="3" t="str">
        <f t="shared" si="5"/>
        <v/>
      </c>
      <c r="T4907" s="7">
        <f t="shared" si="6"/>
        <v>0</v>
      </c>
      <c r="U4907" s="8" t="str">
        <f t="array" ref="U4907">IF(W4907&lt;&gt;0,MAX(IFERROR(INDEX(A:S,MATCH(W4907,A:A,0),COLUMN(M$2)),0),IFERROR(INDEX(A:S,MATCH(AD4907,A:A,0),COLUMN(M$2)),0),IFERROR(INDEX(A:S,MATCH(AK4907,A:A,0),COLUMN(M$2)),0),IFERROR(INDEX(A:S,MATCH(AR4907,A:A,0),COLUMN(M$2)),0)),M4907)</f>
        <v/>
      </c>
      <c r="V4907" s="3" t="str">
        <f t="shared" si="7"/>
        <v/>
      </c>
    </row>
    <row r="4908" ht="15.75" customHeight="1">
      <c r="A4908" s="3" t="s">
        <v>5133</v>
      </c>
      <c r="B4908" s="4" t="str">
        <f t="shared" si="186"/>
        <v>ATAB24240056</v>
      </c>
      <c r="D4908" s="3">
        <v>0.0</v>
      </c>
      <c r="G4908" s="4">
        <v>0.0</v>
      </c>
      <c r="I4908" s="4"/>
      <c r="J4908" s="4"/>
      <c r="K4908" s="4"/>
      <c r="L4908" s="4"/>
      <c r="O4908" s="6">
        <f t="shared" si="2"/>
        <v>0</v>
      </c>
      <c r="P4908" s="3" t="s">
        <v>4746</v>
      </c>
      <c r="Q4908" s="3" t="str">
        <f t="shared" si="3"/>
        <v>LC CANVAS</v>
      </c>
      <c r="R4908" s="3">
        <f t="shared" si="4"/>
        <v>0</v>
      </c>
      <c r="S4908" s="3" t="str">
        <f t="shared" si="5"/>
        <v/>
      </c>
      <c r="T4908" s="7">
        <f t="shared" si="6"/>
        <v>0</v>
      </c>
      <c r="U4908" s="8" t="str">
        <f t="array" ref="U4908">IF(W4908&lt;&gt;0,MAX(IFERROR(INDEX(A:S,MATCH(W4908,A:A,0),COLUMN(M$2)),0),IFERROR(INDEX(A:S,MATCH(AD4908,A:A,0),COLUMN(M$2)),0),IFERROR(INDEX(A:S,MATCH(AK4908,A:A,0),COLUMN(M$2)),0),IFERROR(INDEX(A:S,MATCH(AR4908,A:A,0),COLUMN(M$2)),0)),M4908)</f>
        <v/>
      </c>
      <c r="V4908" s="3" t="str">
        <f t="shared" si="7"/>
        <v/>
      </c>
    </row>
    <row r="4909" ht="15.75" customHeight="1">
      <c r="A4909" s="3" t="s">
        <v>5134</v>
      </c>
      <c r="B4909" s="4" t="str">
        <f t="shared" si="186"/>
        <v>ATAB36360056</v>
      </c>
      <c r="D4909" s="3">
        <v>0.0</v>
      </c>
      <c r="G4909" s="4">
        <v>0.0</v>
      </c>
      <c r="I4909" s="4"/>
      <c r="J4909" s="4"/>
      <c r="K4909" s="4"/>
      <c r="L4909" s="4"/>
      <c r="O4909" s="6">
        <f t="shared" si="2"/>
        <v>0</v>
      </c>
      <c r="P4909" s="3" t="s">
        <v>4746</v>
      </c>
      <c r="Q4909" s="3" t="str">
        <f t="shared" si="3"/>
        <v>LC CANVAS</v>
      </c>
      <c r="R4909" s="3">
        <f t="shared" si="4"/>
        <v>0</v>
      </c>
      <c r="S4909" s="3" t="str">
        <f t="shared" si="5"/>
        <v/>
      </c>
      <c r="T4909" s="7">
        <f t="shared" si="6"/>
        <v>0</v>
      </c>
      <c r="U4909" s="8" t="str">
        <f t="array" ref="U4909">IF(W4909&lt;&gt;0,MAX(IFERROR(INDEX(A:S,MATCH(W4909,A:A,0),COLUMN(M$2)),0),IFERROR(INDEX(A:S,MATCH(AD4909,A:A,0),COLUMN(M$2)),0),IFERROR(INDEX(A:S,MATCH(AK4909,A:A,0),COLUMN(M$2)),0),IFERROR(INDEX(A:S,MATCH(AR4909,A:A,0),COLUMN(M$2)),0)),M4909)</f>
        <v/>
      </c>
      <c r="V4909" s="3" t="str">
        <f t="shared" si="7"/>
        <v/>
      </c>
    </row>
    <row r="4910" ht="15.75" customHeight="1">
      <c r="A4910" s="3" t="s">
        <v>5135</v>
      </c>
      <c r="B4910" s="4" t="str">
        <f t="shared" si="186"/>
        <v>ATAB48480056</v>
      </c>
      <c r="D4910" s="3">
        <v>0.0</v>
      </c>
      <c r="G4910" s="4">
        <v>0.0</v>
      </c>
      <c r="I4910" s="4"/>
      <c r="J4910" s="4"/>
      <c r="K4910" s="4"/>
      <c r="L4910" s="4"/>
      <c r="O4910" s="6">
        <f t="shared" si="2"/>
        <v>0</v>
      </c>
      <c r="P4910" s="3" t="s">
        <v>4746</v>
      </c>
      <c r="Q4910" s="3" t="str">
        <f t="shared" si="3"/>
        <v>LC CANVAS</v>
      </c>
      <c r="R4910" s="3">
        <f t="shared" si="4"/>
        <v>0</v>
      </c>
      <c r="S4910" s="3" t="str">
        <f t="shared" si="5"/>
        <v/>
      </c>
      <c r="T4910" s="7">
        <f t="shared" si="6"/>
        <v>0</v>
      </c>
      <c r="U4910" s="8" t="str">
        <f t="array" ref="U4910">IF(W4910&lt;&gt;0,MAX(IFERROR(INDEX(A:S,MATCH(W4910,A:A,0),COLUMN(M$2)),0),IFERROR(INDEX(A:S,MATCH(AD4910,A:A,0),COLUMN(M$2)),0),IFERROR(INDEX(A:S,MATCH(AK4910,A:A,0),COLUMN(M$2)),0),IFERROR(INDEX(A:S,MATCH(AR4910,A:A,0),COLUMN(M$2)),0)),M4910)</f>
        <v/>
      </c>
      <c r="V4910" s="3" t="str">
        <f t="shared" si="7"/>
        <v/>
      </c>
    </row>
    <row r="4911" ht="15.75" customHeight="1">
      <c r="A4911" s="3" t="s">
        <v>5136</v>
      </c>
      <c r="B4911" s="4" t="str">
        <f t="shared" si="186"/>
        <v>ATAB08080057</v>
      </c>
      <c r="D4911" s="3">
        <v>0.0</v>
      </c>
      <c r="G4911" s="4">
        <v>0.0</v>
      </c>
      <c r="I4911" s="4"/>
      <c r="J4911" s="4"/>
      <c r="K4911" s="4"/>
      <c r="L4911" s="4"/>
      <c r="O4911" s="6">
        <f t="shared" si="2"/>
        <v>0</v>
      </c>
      <c r="P4911" s="3" t="s">
        <v>4746</v>
      </c>
      <c r="Q4911" s="3" t="str">
        <f t="shared" si="3"/>
        <v>LC CANVAS</v>
      </c>
      <c r="R4911" s="3">
        <f t="shared" si="4"/>
        <v>0</v>
      </c>
      <c r="S4911" s="3" t="str">
        <f t="shared" si="5"/>
        <v/>
      </c>
      <c r="T4911" s="7">
        <f t="shared" si="6"/>
        <v>0</v>
      </c>
      <c r="U4911" s="8" t="str">
        <f t="array" ref="U4911">IF(W4911&lt;&gt;0,MAX(IFERROR(INDEX(A:S,MATCH(W4911,A:A,0),COLUMN(M$2)),0),IFERROR(INDEX(A:S,MATCH(AD4911,A:A,0),COLUMN(M$2)),0),IFERROR(INDEX(A:S,MATCH(AK4911,A:A,0),COLUMN(M$2)),0),IFERROR(INDEX(A:S,MATCH(AR4911,A:A,0),COLUMN(M$2)),0)),M4911)</f>
        <v/>
      </c>
      <c r="V4911" s="3" t="str">
        <f t="shared" si="7"/>
        <v/>
      </c>
    </row>
    <row r="4912" ht="15.75" customHeight="1">
      <c r="A4912" s="3" t="s">
        <v>5137</v>
      </c>
      <c r="B4912" s="4" t="str">
        <f t="shared" si="186"/>
        <v>ATAB12120057</v>
      </c>
      <c r="D4912" s="3">
        <v>0.0</v>
      </c>
      <c r="G4912" s="4">
        <v>0.0</v>
      </c>
      <c r="I4912" s="4"/>
      <c r="J4912" s="4"/>
      <c r="K4912" s="4"/>
      <c r="L4912" s="4"/>
      <c r="O4912" s="6">
        <f t="shared" si="2"/>
        <v>0</v>
      </c>
      <c r="P4912" s="3" t="s">
        <v>4746</v>
      </c>
      <c r="Q4912" s="3" t="str">
        <f t="shared" si="3"/>
        <v>LC CANVAS</v>
      </c>
      <c r="R4912" s="3">
        <f t="shared" si="4"/>
        <v>0</v>
      </c>
      <c r="S4912" s="3" t="str">
        <f t="shared" si="5"/>
        <v/>
      </c>
      <c r="T4912" s="7">
        <f t="shared" si="6"/>
        <v>0</v>
      </c>
      <c r="U4912" s="8" t="str">
        <f t="array" ref="U4912">IF(W4912&lt;&gt;0,MAX(IFERROR(INDEX(A:S,MATCH(W4912,A:A,0),COLUMN(M$2)),0),IFERROR(INDEX(A:S,MATCH(AD4912,A:A,0),COLUMN(M$2)),0),IFERROR(INDEX(A:S,MATCH(AK4912,A:A,0),COLUMN(M$2)),0),IFERROR(INDEX(A:S,MATCH(AR4912,A:A,0),COLUMN(M$2)),0)),M4912)</f>
        <v/>
      </c>
      <c r="V4912" s="3" t="str">
        <f t="shared" si="7"/>
        <v/>
      </c>
    </row>
    <row r="4913" ht="15.75" customHeight="1">
      <c r="A4913" s="3" t="s">
        <v>5138</v>
      </c>
      <c r="B4913" s="4" t="str">
        <f t="shared" si="186"/>
        <v>ATAB16160057</v>
      </c>
      <c r="D4913" s="3">
        <v>0.0</v>
      </c>
      <c r="G4913" s="4">
        <v>0.0</v>
      </c>
      <c r="I4913" s="4"/>
      <c r="J4913" s="4"/>
      <c r="K4913" s="4"/>
      <c r="L4913" s="4"/>
      <c r="O4913" s="6">
        <f t="shared" si="2"/>
        <v>0</v>
      </c>
      <c r="P4913" s="3" t="s">
        <v>4746</v>
      </c>
      <c r="Q4913" s="3" t="str">
        <f t="shared" si="3"/>
        <v>LC CANVAS</v>
      </c>
      <c r="R4913" s="3">
        <f t="shared" si="4"/>
        <v>0</v>
      </c>
      <c r="S4913" s="3" t="str">
        <f t="shared" si="5"/>
        <v/>
      </c>
      <c r="T4913" s="7">
        <f t="shared" si="6"/>
        <v>0</v>
      </c>
      <c r="U4913" s="8" t="str">
        <f t="array" ref="U4913">IF(W4913&lt;&gt;0,MAX(IFERROR(INDEX(A:S,MATCH(W4913,A:A,0),COLUMN(M$2)),0),IFERROR(INDEX(A:S,MATCH(AD4913,A:A,0),COLUMN(M$2)),0),IFERROR(INDEX(A:S,MATCH(AK4913,A:A,0),COLUMN(M$2)),0),IFERROR(INDEX(A:S,MATCH(AR4913,A:A,0),COLUMN(M$2)),0)),M4913)</f>
        <v/>
      </c>
      <c r="V4913" s="3" t="str">
        <f t="shared" si="7"/>
        <v/>
      </c>
    </row>
    <row r="4914" ht="15.75" customHeight="1">
      <c r="A4914" s="3" t="s">
        <v>5139</v>
      </c>
      <c r="B4914" s="4" t="str">
        <f t="shared" si="186"/>
        <v>ATAB20200057</v>
      </c>
      <c r="D4914" s="3">
        <v>0.0</v>
      </c>
      <c r="G4914" s="4">
        <v>0.0</v>
      </c>
      <c r="I4914" s="4"/>
      <c r="J4914" s="4"/>
      <c r="K4914" s="4"/>
      <c r="L4914" s="4"/>
      <c r="O4914" s="6">
        <f t="shared" si="2"/>
        <v>0</v>
      </c>
      <c r="P4914" s="3" t="s">
        <v>4746</v>
      </c>
      <c r="Q4914" s="3" t="str">
        <f t="shared" si="3"/>
        <v>LC CANVAS</v>
      </c>
      <c r="R4914" s="3">
        <f t="shared" si="4"/>
        <v>0</v>
      </c>
      <c r="S4914" s="3" t="str">
        <f t="shared" si="5"/>
        <v/>
      </c>
      <c r="T4914" s="7">
        <f t="shared" si="6"/>
        <v>0</v>
      </c>
      <c r="U4914" s="8" t="str">
        <f t="array" ref="U4914">IF(W4914&lt;&gt;0,MAX(IFERROR(INDEX(A:S,MATCH(W4914,A:A,0),COLUMN(M$2)),0),IFERROR(INDEX(A:S,MATCH(AD4914,A:A,0),COLUMN(M$2)),0),IFERROR(INDEX(A:S,MATCH(AK4914,A:A,0),COLUMN(M$2)),0),IFERROR(INDEX(A:S,MATCH(AR4914,A:A,0),COLUMN(M$2)),0)),M4914)</f>
        <v/>
      </c>
      <c r="V4914" s="3" t="str">
        <f t="shared" si="7"/>
        <v/>
      </c>
    </row>
    <row r="4915" ht="15.75" customHeight="1">
      <c r="A4915" s="3" t="s">
        <v>5140</v>
      </c>
      <c r="B4915" s="4" t="str">
        <f t="shared" si="186"/>
        <v>ATAB24240057</v>
      </c>
      <c r="D4915" s="3">
        <v>0.0</v>
      </c>
      <c r="G4915" s="4">
        <v>0.0</v>
      </c>
      <c r="I4915" s="4"/>
      <c r="J4915" s="4"/>
      <c r="K4915" s="4"/>
      <c r="L4915" s="4"/>
      <c r="O4915" s="6">
        <f t="shared" si="2"/>
        <v>0</v>
      </c>
      <c r="P4915" s="3" t="s">
        <v>4746</v>
      </c>
      <c r="Q4915" s="3" t="str">
        <f t="shared" si="3"/>
        <v>LC CANVAS</v>
      </c>
      <c r="R4915" s="3">
        <f t="shared" si="4"/>
        <v>0</v>
      </c>
      <c r="S4915" s="3" t="str">
        <f t="shared" si="5"/>
        <v/>
      </c>
      <c r="T4915" s="7">
        <f t="shared" si="6"/>
        <v>0</v>
      </c>
      <c r="U4915" s="8" t="str">
        <f t="array" ref="U4915">IF(W4915&lt;&gt;0,MAX(IFERROR(INDEX(A:S,MATCH(W4915,A:A,0),COLUMN(M$2)),0),IFERROR(INDEX(A:S,MATCH(AD4915,A:A,0),COLUMN(M$2)),0),IFERROR(INDEX(A:S,MATCH(AK4915,A:A,0),COLUMN(M$2)),0),IFERROR(INDEX(A:S,MATCH(AR4915,A:A,0),COLUMN(M$2)),0)),M4915)</f>
        <v/>
      </c>
      <c r="V4915" s="3" t="str">
        <f t="shared" si="7"/>
        <v/>
      </c>
    </row>
    <row r="4916" ht="15.75" customHeight="1">
      <c r="A4916" s="3" t="s">
        <v>5141</v>
      </c>
      <c r="B4916" s="4" t="str">
        <f t="shared" si="186"/>
        <v>ATAB36360057</v>
      </c>
      <c r="D4916" s="3">
        <v>0.0</v>
      </c>
      <c r="G4916" s="4">
        <v>0.0</v>
      </c>
      <c r="I4916" s="4"/>
      <c r="J4916" s="4"/>
      <c r="K4916" s="4"/>
      <c r="L4916" s="4"/>
      <c r="O4916" s="6">
        <f t="shared" si="2"/>
        <v>0</v>
      </c>
      <c r="P4916" s="3" t="s">
        <v>4746</v>
      </c>
      <c r="Q4916" s="3" t="str">
        <f t="shared" si="3"/>
        <v>LC CANVAS</v>
      </c>
      <c r="R4916" s="3">
        <f t="shared" si="4"/>
        <v>0</v>
      </c>
      <c r="S4916" s="3" t="str">
        <f t="shared" si="5"/>
        <v/>
      </c>
      <c r="T4916" s="7">
        <f t="shared" si="6"/>
        <v>0</v>
      </c>
      <c r="U4916" s="8" t="str">
        <f t="array" ref="U4916">IF(W4916&lt;&gt;0,MAX(IFERROR(INDEX(A:S,MATCH(W4916,A:A,0),COLUMN(M$2)),0),IFERROR(INDEX(A:S,MATCH(AD4916,A:A,0),COLUMN(M$2)),0),IFERROR(INDEX(A:S,MATCH(AK4916,A:A,0),COLUMN(M$2)),0),IFERROR(INDEX(A:S,MATCH(AR4916,A:A,0),COLUMN(M$2)),0)),M4916)</f>
        <v/>
      </c>
      <c r="V4916" s="3" t="str">
        <f t="shared" si="7"/>
        <v/>
      </c>
    </row>
    <row r="4917" ht="15.75" customHeight="1">
      <c r="A4917" s="3" t="s">
        <v>5142</v>
      </c>
      <c r="B4917" s="4" t="str">
        <f t="shared" si="186"/>
        <v>ATAB48480057</v>
      </c>
      <c r="D4917" s="3">
        <v>0.0</v>
      </c>
      <c r="G4917" s="4">
        <v>0.0</v>
      </c>
      <c r="I4917" s="4"/>
      <c r="J4917" s="4"/>
      <c r="K4917" s="4"/>
      <c r="L4917" s="4"/>
      <c r="O4917" s="6">
        <f t="shared" si="2"/>
        <v>0</v>
      </c>
      <c r="P4917" s="3" t="s">
        <v>4746</v>
      </c>
      <c r="Q4917" s="3" t="str">
        <f t="shared" si="3"/>
        <v>LC CANVAS</v>
      </c>
      <c r="R4917" s="3">
        <f t="shared" si="4"/>
        <v>0</v>
      </c>
      <c r="S4917" s="3" t="str">
        <f t="shared" si="5"/>
        <v/>
      </c>
      <c r="T4917" s="7">
        <f t="shared" si="6"/>
        <v>0</v>
      </c>
      <c r="U4917" s="8" t="str">
        <f t="array" ref="U4917">IF(W4917&lt;&gt;0,MAX(IFERROR(INDEX(A:S,MATCH(W4917,A:A,0),COLUMN(M$2)),0),IFERROR(INDEX(A:S,MATCH(AD4917,A:A,0),COLUMN(M$2)),0),IFERROR(INDEX(A:S,MATCH(AK4917,A:A,0),COLUMN(M$2)),0),IFERROR(INDEX(A:S,MATCH(AR4917,A:A,0),COLUMN(M$2)),0)),M4917)</f>
        <v/>
      </c>
      <c r="V4917" s="3" t="str">
        <f t="shared" si="7"/>
        <v/>
      </c>
    </row>
    <row r="4918" ht="15.75" customHeight="1">
      <c r="A4918" s="3" t="s">
        <v>5143</v>
      </c>
      <c r="B4918" s="4" t="str">
        <f t="shared" si="186"/>
        <v>ATAB08080058</v>
      </c>
      <c r="D4918" s="3">
        <v>0.0</v>
      </c>
      <c r="G4918" s="4">
        <v>0.0</v>
      </c>
      <c r="I4918" s="4"/>
      <c r="J4918" s="4"/>
      <c r="K4918" s="4"/>
      <c r="L4918" s="4"/>
      <c r="O4918" s="6">
        <f t="shared" si="2"/>
        <v>0</v>
      </c>
      <c r="P4918" s="3" t="s">
        <v>4746</v>
      </c>
      <c r="Q4918" s="3" t="str">
        <f t="shared" si="3"/>
        <v>LC CANVAS</v>
      </c>
      <c r="R4918" s="3">
        <f t="shared" si="4"/>
        <v>0</v>
      </c>
      <c r="S4918" s="3" t="str">
        <f t="shared" si="5"/>
        <v/>
      </c>
      <c r="T4918" s="7">
        <f t="shared" si="6"/>
        <v>0</v>
      </c>
      <c r="U4918" s="8" t="str">
        <f t="array" ref="U4918">IF(W4918&lt;&gt;0,MAX(IFERROR(INDEX(A:S,MATCH(W4918,A:A,0),COLUMN(M$2)),0),IFERROR(INDEX(A:S,MATCH(AD4918,A:A,0),COLUMN(M$2)),0),IFERROR(INDEX(A:S,MATCH(AK4918,A:A,0),COLUMN(M$2)),0),IFERROR(INDEX(A:S,MATCH(AR4918,A:A,0),COLUMN(M$2)),0)),M4918)</f>
        <v/>
      </c>
      <c r="V4918" s="3" t="str">
        <f t="shared" si="7"/>
        <v/>
      </c>
    </row>
    <row r="4919" ht="15.75" customHeight="1">
      <c r="A4919" s="3" t="s">
        <v>5144</v>
      </c>
      <c r="B4919" s="4" t="str">
        <f t="shared" si="186"/>
        <v>ATAB12120058</v>
      </c>
      <c r="D4919" s="3">
        <v>0.0</v>
      </c>
      <c r="G4919" s="4">
        <v>0.0</v>
      </c>
      <c r="I4919" s="4"/>
      <c r="J4919" s="4"/>
      <c r="K4919" s="4"/>
      <c r="L4919" s="4"/>
      <c r="O4919" s="6">
        <f t="shared" si="2"/>
        <v>0</v>
      </c>
      <c r="P4919" s="3" t="s">
        <v>4746</v>
      </c>
      <c r="Q4919" s="3" t="str">
        <f t="shared" si="3"/>
        <v>LC CANVAS</v>
      </c>
      <c r="R4919" s="3">
        <f t="shared" si="4"/>
        <v>0</v>
      </c>
      <c r="S4919" s="3" t="str">
        <f t="shared" si="5"/>
        <v/>
      </c>
      <c r="T4919" s="7">
        <f t="shared" si="6"/>
        <v>0</v>
      </c>
      <c r="U4919" s="8" t="str">
        <f t="array" ref="U4919">IF(W4919&lt;&gt;0,MAX(IFERROR(INDEX(A:S,MATCH(W4919,A:A,0),COLUMN(M$2)),0),IFERROR(INDEX(A:S,MATCH(AD4919,A:A,0),COLUMN(M$2)),0),IFERROR(INDEX(A:S,MATCH(AK4919,A:A,0),COLUMN(M$2)),0),IFERROR(INDEX(A:S,MATCH(AR4919,A:A,0),COLUMN(M$2)),0)),M4919)</f>
        <v/>
      </c>
      <c r="V4919" s="3" t="str">
        <f t="shared" si="7"/>
        <v/>
      </c>
    </row>
    <row r="4920" ht="15.75" customHeight="1">
      <c r="A4920" s="3" t="s">
        <v>5145</v>
      </c>
      <c r="B4920" s="4" t="str">
        <f t="shared" si="186"/>
        <v>ATAB16160058</v>
      </c>
      <c r="D4920" s="3">
        <v>0.0</v>
      </c>
      <c r="G4920" s="4">
        <v>0.0</v>
      </c>
      <c r="I4920" s="4"/>
      <c r="J4920" s="4"/>
      <c r="K4920" s="4"/>
      <c r="L4920" s="4"/>
      <c r="O4920" s="6">
        <f t="shared" si="2"/>
        <v>0</v>
      </c>
      <c r="P4920" s="3" t="s">
        <v>4746</v>
      </c>
      <c r="Q4920" s="3" t="str">
        <f t="shared" si="3"/>
        <v>LC CANVAS</v>
      </c>
      <c r="R4920" s="3">
        <f t="shared" si="4"/>
        <v>0</v>
      </c>
      <c r="S4920" s="3" t="str">
        <f t="shared" si="5"/>
        <v/>
      </c>
      <c r="T4920" s="7">
        <f t="shared" si="6"/>
        <v>0</v>
      </c>
      <c r="U4920" s="8" t="str">
        <f t="array" ref="U4920">IF(W4920&lt;&gt;0,MAX(IFERROR(INDEX(A:S,MATCH(W4920,A:A,0),COLUMN(M$2)),0),IFERROR(INDEX(A:S,MATCH(AD4920,A:A,0),COLUMN(M$2)),0),IFERROR(INDEX(A:S,MATCH(AK4920,A:A,0),COLUMN(M$2)),0),IFERROR(INDEX(A:S,MATCH(AR4920,A:A,0),COLUMN(M$2)),0)),M4920)</f>
        <v/>
      </c>
      <c r="V4920" s="3" t="str">
        <f t="shared" si="7"/>
        <v/>
      </c>
    </row>
    <row r="4921" ht="15.75" customHeight="1">
      <c r="A4921" s="3" t="s">
        <v>5146</v>
      </c>
      <c r="B4921" s="4" t="str">
        <f t="shared" si="186"/>
        <v>ATAB20200058</v>
      </c>
      <c r="D4921" s="3">
        <v>0.0</v>
      </c>
      <c r="G4921" s="4">
        <v>0.0</v>
      </c>
      <c r="I4921" s="4"/>
      <c r="J4921" s="4"/>
      <c r="K4921" s="4"/>
      <c r="L4921" s="4"/>
      <c r="O4921" s="6">
        <f t="shared" si="2"/>
        <v>0</v>
      </c>
      <c r="P4921" s="3" t="s">
        <v>4746</v>
      </c>
      <c r="Q4921" s="3" t="str">
        <f t="shared" si="3"/>
        <v>LC CANVAS</v>
      </c>
      <c r="R4921" s="3">
        <f t="shared" si="4"/>
        <v>0</v>
      </c>
      <c r="S4921" s="3" t="str">
        <f t="shared" si="5"/>
        <v/>
      </c>
      <c r="T4921" s="7">
        <f t="shared" si="6"/>
        <v>0</v>
      </c>
      <c r="U4921" s="8" t="str">
        <f t="array" ref="U4921">IF(W4921&lt;&gt;0,MAX(IFERROR(INDEX(A:S,MATCH(W4921,A:A,0),COLUMN(M$2)),0),IFERROR(INDEX(A:S,MATCH(AD4921,A:A,0),COLUMN(M$2)),0),IFERROR(INDEX(A:S,MATCH(AK4921,A:A,0),COLUMN(M$2)),0),IFERROR(INDEX(A:S,MATCH(AR4921,A:A,0),COLUMN(M$2)),0)),M4921)</f>
        <v/>
      </c>
      <c r="V4921" s="3" t="str">
        <f t="shared" si="7"/>
        <v/>
      </c>
    </row>
    <row r="4922" ht="15.75" customHeight="1">
      <c r="A4922" s="3" t="s">
        <v>5147</v>
      </c>
      <c r="B4922" s="4" t="str">
        <f t="shared" si="186"/>
        <v>ATAB24240058</v>
      </c>
      <c r="D4922" s="3">
        <v>0.0</v>
      </c>
      <c r="G4922" s="4">
        <v>0.0</v>
      </c>
      <c r="I4922" s="4"/>
      <c r="J4922" s="4"/>
      <c r="K4922" s="4"/>
      <c r="L4922" s="4"/>
      <c r="O4922" s="6">
        <f t="shared" si="2"/>
        <v>0</v>
      </c>
      <c r="P4922" s="3" t="s">
        <v>4746</v>
      </c>
      <c r="Q4922" s="3" t="str">
        <f t="shared" si="3"/>
        <v>LC CANVAS</v>
      </c>
      <c r="R4922" s="3">
        <f t="shared" si="4"/>
        <v>0</v>
      </c>
      <c r="S4922" s="3" t="str">
        <f t="shared" si="5"/>
        <v/>
      </c>
      <c r="T4922" s="7">
        <f t="shared" si="6"/>
        <v>0</v>
      </c>
      <c r="U4922" s="8" t="str">
        <f t="array" ref="U4922">IF(W4922&lt;&gt;0,MAX(IFERROR(INDEX(A:S,MATCH(W4922,A:A,0),COLUMN(M$2)),0),IFERROR(INDEX(A:S,MATCH(AD4922,A:A,0),COLUMN(M$2)),0),IFERROR(INDEX(A:S,MATCH(AK4922,A:A,0),COLUMN(M$2)),0),IFERROR(INDEX(A:S,MATCH(AR4922,A:A,0),COLUMN(M$2)),0)),M4922)</f>
        <v/>
      </c>
      <c r="V4922" s="3" t="str">
        <f t="shared" si="7"/>
        <v/>
      </c>
    </row>
    <row r="4923" ht="15.75" customHeight="1">
      <c r="A4923" s="3" t="s">
        <v>5148</v>
      </c>
      <c r="B4923" s="4" t="str">
        <f t="shared" si="186"/>
        <v>ATAB36360058</v>
      </c>
      <c r="D4923" s="3">
        <v>0.0</v>
      </c>
      <c r="G4923" s="4">
        <v>0.0</v>
      </c>
      <c r="I4923" s="4"/>
      <c r="J4923" s="4"/>
      <c r="K4923" s="4"/>
      <c r="L4923" s="4"/>
      <c r="O4923" s="6">
        <f t="shared" si="2"/>
        <v>0</v>
      </c>
      <c r="P4923" s="3" t="s">
        <v>4746</v>
      </c>
      <c r="Q4923" s="3" t="str">
        <f t="shared" si="3"/>
        <v>LC CANVAS</v>
      </c>
      <c r="R4923" s="3">
        <f t="shared" si="4"/>
        <v>0</v>
      </c>
      <c r="S4923" s="3" t="str">
        <f t="shared" si="5"/>
        <v/>
      </c>
      <c r="T4923" s="7">
        <f t="shared" si="6"/>
        <v>0</v>
      </c>
      <c r="U4923" s="8" t="str">
        <f t="array" ref="U4923">IF(W4923&lt;&gt;0,MAX(IFERROR(INDEX(A:S,MATCH(W4923,A:A,0),COLUMN(M$2)),0),IFERROR(INDEX(A:S,MATCH(AD4923,A:A,0),COLUMN(M$2)),0),IFERROR(INDEX(A:S,MATCH(AK4923,A:A,0),COLUMN(M$2)),0),IFERROR(INDEX(A:S,MATCH(AR4923,A:A,0),COLUMN(M$2)),0)),M4923)</f>
        <v/>
      </c>
      <c r="V4923" s="3" t="str">
        <f t="shared" si="7"/>
        <v/>
      </c>
    </row>
    <row r="4924" ht="15.75" customHeight="1">
      <c r="A4924" s="3" t="s">
        <v>5149</v>
      </c>
      <c r="B4924" s="4" t="str">
        <f t="shared" si="186"/>
        <v>ATAB48480058</v>
      </c>
      <c r="D4924" s="3">
        <v>0.0</v>
      </c>
      <c r="G4924" s="4">
        <v>0.0</v>
      </c>
      <c r="I4924" s="4"/>
      <c r="J4924" s="4"/>
      <c r="K4924" s="4"/>
      <c r="L4924" s="4"/>
      <c r="O4924" s="6">
        <f t="shared" si="2"/>
        <v>0</v>
      </c>
      <c r="P4924" s="3" t="s">
        <v>4746</v>
      </c>
      <c r="Q4924" s="3" t="str">
        <f t="shared" si="3"/>
        <v>LC CANVAS</v>
      </c>
      <c r="R4924" s="3">
        <f t="shared" si="4"/>
        <v>0</v>
      </c>
      <c r="S4924" s="3" t="str">
        <f t="shared" si="5"/>
        <v/>
      </c>
      <c r="T4924" s="7">
        <f t="shared" si="6"/>
        <v>0</v>
      </c>
      <c r="U4924" s="8" t="str">
        <f t="array" ref="U4924">IF(W4924&lt;&gt;0,MAX(IFERROR(INDEX(A:S,MATCH(W4924,A:A,0),COLUMN(M$2)),0),IFERROR(INDEX(A:S,MATCH(AD4924,A:A,0),COLUMN(M$2)),0),IFERROR(INDEX(A:S,MATCH(AK4924,A:A,0),COLUMN(M$2)),0),IFERROR(INDEX(A:S,MATCH(AR4924,A:A,0),COLUMN(M$2)),0)),M4924)</f>
        <v/>
      </c>
      <c r="V4924" s="3" t="str">
        <f t="shared" si="7"/>
        <v/>
      </c>
    </row>
    <row r="4925" ht="15.75" customHeight="1">
      <c r="A4925" s="3" t="s">
        <v>5150</v>
      </c>
      <c r="B4925" s="4" t="str">
        <f t="shared" si="186"/>
        <v>ATAB08080059</v>
      </c>
      <c r="D4925" s="3">
        <v>0.0</v>
      </c>
      <c r="G4925" s="4">
        <v>0.0</v>
      </c>
      <c r="I4925" s="4"/>
      <c r="J4925" s="4"/>
      <c r="K4925" s="4"/>
      <c r="L4925" s="4"/>
      <c r="O4925" s="6">
        <f t="shared" si="2"/>
        <v>0</v>
      </c>
      <c r="P4925" s="3" t="s">
        <v>4746</v>
      </c>
      <c r="Q4925" s="3" t="str">
        <f t="shared" si="3"/>
        <v>LC CANVAS</v>
      </c>
      <c r="R4925" s="3">
        <f t="shared" si="4"/>
        <v>0</v>
      </c>
      <c r="S4925" s="3" t="str">
        <f t="shared" si="5"/>
        <v/>
      </c>
      <c r="T4925" s="7">
        <f t="shared" si="6"/>
        <v>0</v>
      </c>
      <c r="U4925" s="8" t="str">
        <f t="array" ref="U4925">IF(W4925&lt;&gt;0,MAX(IFERROR(INDEX(A:S,MATCH(W4925,A:A,0),COLUMN(M$2)),0),IFERROR(INDEX(A:S,MATCH(AD4925,A:A,0),COLUMN(M$2)),0),IFERROR(INDEX(A:S,MATCH(AK4925,A:A,0),COLUMN(M$2)),0),IFERROR(INDEX(A:S,MATCH(AR4925,A:A,0),COLUMN(M$2)),0)),M4925)</f>
        <v/>
      </c>
      <c r="V4925" s="3" t="str">
        <f t="shared" si="7"/>
        <v/>
      </c>
    </row>
    <row r="4926" ht="15.75" customHeight="1">
      <c r="A4926" s="3" t="s">
        <v>5151</v>
      </c>
      <c r="B4926" s="4" t="str">
        <f t="shared" si="186"/>
        <v>ATAB12120059</v>
      </c>
      <c r="D4926" s="3">
        <v>0.0</v>
      </c>
      <c r="G4926" s="4">
        <v>0.0</v>
      </c>
      <c r="I4926" s="4"/>
      <c r="J4926" s="4"/>
      <c r="K4926" s="4"/>
      <c r="L4926" s="4"/>
      <c r="O4926" s="6">
        <f t="shared" si="2"/>
        <v>0</v>
      </c>
      <c r="P4926" s="3" t="s">
        <v>4746</v>
      </c>
      <c r="Q4926" s="3" t="str">
        <f t="shared" si="3"/>
        <v>LC CANVAS</v>
      </c>
      <c r="R4926" s="3">
        <f t="shared" si="4"/>
        <v>0</v>
      </c>
      <c r="S4926" s="3" t="str">
        <f t="shared" si="5"/>
        <v/>
      </c>
      <c r="T4926" s="7">
        <f t="shared" si="6"/>
        <v>0</v>
      </c>
      <c r="U4926" s="8" t="str">
        <f t="array" ref="U4926">IF(W4926&lt;&gt;0,MAX(IFERROR(INDEX(A:S,MATCH(W4926,A:A,0),COLUMN(M$2)),0),IFERROR(INDEX(A:S,MATCH(AD4926,A:A,0),COLUMN(M$2)),0),IFERROR(INDEX(A:S,MATCH(AK4926,A:A,0),COLUMN(M$2)),0),IFERROR(INDEX(A:S,MATCH(AR4926,A:A,0),COLUMN(M$2)),0)),M4926)</f>
        <v/>
      </c>
      <c r="V4926" s="3" t="str">
        <f t="shared" si="7"/>
        <v/>
      </c>
    </row>
    <row r="4927" ht="15.75" customHeight="1">
      <c r="A4927" s="3" t="s">
        <v>5152</v>
      </c>
      <c r="B4927" s="4" t="str">
        <f t="shared" si="186"/>
        <v>ATAB16160059</v>
      </c>
      <c r="D4927" s="3">
        <v>0.0</v>
      </c>
      <c r="G4927" s="4">
        <v>0.0</v>
      </c>
      <c r="I4927" s="4"/>
      <c r="J4927" s="4"/>
      <c r="K4927" s="4"/>
      <c r="L4927" s="4"/>
      <c r="O4927" s="6">
        <f t="shared" si="2"/>
        <v>0</v>
      </c>
      <c r="P4927" s="3" t="s">
        <v>4746</v>
      </c>
      <c r="Q4927" s="3" t="str">
        <f t="shared" si="3"/>
        <v>LC CANVAS</v>
      </c>
      <c r="R4927" s="3">
        <f t="shared" si="4"/>
        <v>0</v>
      </c>
      <c r="S4927" s="3" t="str">
        <f t="shared" si="5"/>
        <v/>
      </c>
      <c r="T4927" s="7">
        <f t="shared" si="6"/>
        <v>0</v>
      </c>
      <c r="U4927" s="8" t="str">
        <f t="array" ref="U4927">IF(W4927&lt;&gt;0,MAX(IFERROR(INDEX(A:S,MATCH(W4927,A:A,0),COLUMN(M$2)),0),IFERROR(INDEX(A:S,MATCH(AD4927,A:A,0),COLUMN(M$2)),0),IFERROR(INDEX(A:S,MATCH(AK4927,A:A,0),COLUMN(M$2)),0),IFERROR(INDEX(A:S,MATCH(AR4927,A:A,0),COLUMN(M$2)),0)),M4927)</f>
        <v/>
      </c>
      <c r="V4927" s="3" t="str">
        <f t="shared" si="7"/>
        <v/>
      </c>
    </row>
    <row r="4928" ht="15.75" customHeight="1">
      <c r="A4928" s="3" t="s">
        <v>5153</v>
      </c>
      <c r="B4928" s="4" t="str">
        <f t="shared" si="186"/>
        <v>ATAB20200059</v>
      </c>
      <c r="D4928" s="3">
        <v>0.0</v>
      </c>
      <c r="G4928" s="4">
        <v>0.0</v>
      </c>
      <c r="I4928" s="4"/>
      <c r="J4928" s="4"/>
      <c r="K4928" s="4"/>
      <c r="L4928" s="4"/>
      <c r="O4928" s="6">
        <f t="shared" si="2"/>
        <v>0</v>
      </c>
      <c r="P4928" s="3" t="s">
        <v>4746</v>
      </c>
      <c r="Q4928" s="3" t="str">
        <f t="shared" si="3"/>
        <v>LC CANVAS</v>
      </c>
      <c r="R4928" s="3">
        <f t="shared" si="4"/>
        <v>0</v>
      </c>
      <c r="S4928" s="3" t="str">
        <f t="shared" si="5"/>
        <v/>
      </c>
      <c r="T4928" s="7">
        <f t="shared" si="6"/>
        <v>0</v>
      </c>
      <c r="U4928" s="8" t="str">
        <f t="array" ref="U4928">IF(W4928&lt;&gt;0,MAX(IFERROR(INDEX(A:S,MATCH(W4928,A:A,0),COLUMN(M$2)),0),IFERROR(INDEX(A:S,MATCH(AD4928,A:A,0),COLUMN(M$2)),0),IFERROR(INDEX(A:S,MATCH(AK4928,A:A,0),COLUMN(M$2)),0),IFERROR(INDEX(A:S,MATCH(AR4928,A:A,0),COLUMN(M$2)),0)),M4928)</f>
        <v/>
      </c>
      <c r="V4928" s="3" t="str">
        <f t="shared" si="7"/>
        <v/>
      </c>
    </row>
    <row r="4929" ht="15.75" customHeight="1">
      <c r="A4929" s="3" t="s">
        <v>5154</v>
      </c>
      <c r="B4929" s="4" t="str">
        <f t="shared" si="186"/>
        <v>ATAB24240059</v>
      </c>
      <c r="D4929" s="3">
        <v>0.0</v>
      </c>
      <c r="G4929" s="4">
        <v>0.0</v>
      </c>
      <c r="I4929" s="4"/>
      <c r="J4929" s="4"/>
      <c r="K4929" s="4"/>
      <c r="L4929" s="4"/>
      <c r="O4929" s="6">
        <f t="shared" si="2"/>
        <v>0</v>
      </c>
      <c r="P4929" s="3" t="s">
        <v>4746</v>
      </c>
      <c r="Q4929" s="3" t="str">
        <f t="shared" si="3"/>
        <v>LC CANVAS</v>
      </c>
      <c r="R4929" s="3">
        <f t="shared" si="4"/>
        <v>0</v>
      </c>
      <c r="S4929" s="3" t="str">
        <f t="shared" si="5"/>
        <v/>
      </c>
      <c r="T4929" s="7">
        <f t="shared" si="6"/>
        <v>0</v>
      </c>
      <c r="U4929" s="8" t="str">
        <f t="array" ref="U4929">IF(W4929&lt;&gt;0,MAX(IFERROR(INDEX(A:S,MATCH(W4929,A:A,0),COLUMN(M$2)),0),IFERROR(INDEX(A:S,MATCH(AD4929,A:A,0),COLUMN(M$2)),0),IFERROR(INDEX(A:S,MATCH(AK4929,A:A,0),COLUMN(M$2)),0),IFERROR(INDEX(A:S,MATCH(AR4929,A:A,0),COLUMN(M$2)),0)),M4929)</f>
        <v/>
      </c>
      <c r="V4929" s="3" t="str">
        <f t="shared" si="7"/>
        <v/>
      </c>
    </row>
    <row r="4930" ht="15.75" customHeight="1">
      <c r="A4930" s="3" t="s">
        <v>5155</v>
      </c>
      <c r="B4930" s="4" t="str">
        <f t="shared" si="186"/>
        <v>ATAB36360059</v>
      </c>
      <c r="D4930" s="3">
        <v>0.0</v>
      </c>
      <c r="G4930" s="4">
        <v>0.0</v>
      </c>
      <c r="I4930" s="4"/>
      <c r="J4930" s="4"/>
      <c r="K4930" s="4"/>
      <c r="L4930" s="4"/>
      <c r="O4930" s="6">
        <f t="shared" si="2"/>
        <v>0</v>
      </c>
      <c r="P4930" s="3" t="s">
        <v>4746</v>
      </c>
      <c r="Q4930" s="3" t="str">
        <f t="shared" si="3"/>
        <v>LC CANVAS</v>
      </c>
      <c r="R4930" s="3">
        <f t="shared" si="4"/>
        <v>0</v>
      </c>
      <c r="S4930" s="3" t="str">
        <f t="shared" si="5"/>
        <v/>
      </c>
      <c r="T4930" s="7">
        <f t="shared" si="6"/>
        <v>0</v>
      </c>
      <c r="U4930" s="8" t="str">
        <f t="array" ref="U4930">IF(W4930&lt;&gt;0,MAX(IFERROR(INDEX(A:S,MATCH(W4930,A:A,0),COLUMN(M$2)),0),IFERROR(INDEX(A:S,MATCH(AD4930,A:A,0),COLUMN(M$2)),0),IFERROR(INDEX(A:S,MATCH(AK4930,A:A,0),COLUMN(M$2)),0),IFERROR(INDEX(A:S,MATCH(AR4930,A:A,0),COLUMN(M$2)),0)),M4930)</f>
        <v/>
      </c>
      <c r="V4930" s="3" t="str">
        <f t="shared" si="7"/>
        <v/>
      </c>
    </row>
    <row r="4931" ht="15.75" customHeight="1">
      <c r="A4931" s="3" t="s">
        <v>5156</v>
      </c>
      <c r="B4931" s="4" t="str">
        <f t="shared" si="186"/>
        <v>ATAB48480059</v>
      </c>
      <c r="D4931" s="3">
        <v>0.0</v>
      </c>
      <c r="G4931" s="4">
        <v>0.0</v>
      </c>
      <c r="I4931" s="4"/>
      <c r="J4931" s="4"/>
      <c r="K4931" s="4"/>
      <c r="L4931" s="4"/>
      <c r="O4931" s="6">
        <f t="shared" si="2"/>
        <v>0</v>
      </c>
      <c r="P4931" s="3" t="s">
        <v>4746</v>
      </c>
      <c r="Q4931" s="3" t="str">
        <f t="shared" si="3"/>
        <v>LC CANVAS</v>
      </c>
      <c r="R4931" s="3">
        <f t="shared" si="4"/>
        <v>0</v>
      </c>
      <c r="S4931" s="3" t="str">
        <f t="shared" si="5"/>
        <v/>
      </c>
      <c r="T4931" s="7">
        <f t="shared" si="6"/>
        <v>0</v>
      </c>
      <c r="U4931" s="8" t="str">
        <f t="array" ref="U4931">IF(W4931&lt;&gt;0,MAX(IFERROR(INDEX(A:S,MATCH(W4931,A:A,0),COLUMN(M$2)),0),IFERROR(INDEX(A:S,MATCH(AD4931,A:A,0),COLUMN(M$2)),0),IFERROR(INDEX(A:S,MATCH(AK4931,A:A,0),COLUMN(M$2)),0),IFERROR(INDEX(A:S,MATCH(AR4931,A:A,0),COLUMN(M$2)),0)),M4931)</f>
        <v/>
      </c>
      <c r="V4931" s="3" t="str">
        <f t="shared" si="7"/>
        <v/>
      </c>
    </row>
    <row r="4932" ht="15.75" customHeight="1">
      <c r="A4932" s="3" t="s">
        <v>5157</v>
      </c>
      <c r="B4932" s="4" t="str">
        <f t="shared" si="186"/>
        <v>ATAB08080060</v>
      </c>
      <c r="D4932" s="3">
        <v>0.0</v>
      </c>
      <c r="G4932" s="4">
        <v>0.0</v>
      </c>
      <c r="I4932" s="4"/>
      <c r="J4932" s="4"/>
      <c r="K4932" s="4"/>
      <c r="L4932" s="4"/>
      <c r="O4932" s="6">
        <f t="shared" si="2"/>
        <v>0</v>
      </c>
      <c r="P4932" s="3" t="s">
        <v>4746</v>
      </c>
      <c r="Q4932" s="3" t="str">
        <f t="shared" si="3"/>
        <v>LC CANVAS</v>
      </c>
      <c r="R4932" s="3">
        <f t="shared" si="4"/>
        <v>0</v>
      </c>
      <c r="S4932" s="3" t="str">
        <f t="shared" si="5"/>
        <v/>
      </c>
      <c r="T4932" s="7">
        <f t="shared" si="6"/>
        <v>0</v>
      </c>
      <c r="U4932" s="8" t="str">
        <f t="array" ref="U4932">IF(W4932&lt;&gt;0,MAX(IFERROR(INDEX(A:S,MATCH(W4932,A:A,0),COLUMN(M$2)),0),IFERROR(INDEX(A:S,MATCH(AD4932,A:A,0),COLUMN(M$2)),0),IFERROR(INDEX(A:S,MATCH(AK4932,A:A,0),COLUMN(M$2)),0),IFERROR(INDEX(A:S,MATCH(AR4932,A:A,0),COLUMN(M$2)),0)),M4932)</f>
        <v/>
      </c>
      <c r="V4932" s="3" t="str">
        <f t="shared" si="7"/>
        <v/>
      </c>
    </row>
    <row r="4933" ht="15.75" customHeight="1">
      <c r="A4933" s="3" t="s">
        <v>5158</v>
      </c>
      <c r="B4933" s="4" t="str">
        <f t="shared" si="186"/>
        <v>ATAB12120060</v>
      </c>
      <c r="D4933" s="3">
        <v>0.0</v>
      </c>
      <c r="G4933" s="4">
        <v>0.0</v>
      </c>
      <c r="I4933" s="4"/>
      <c r="J4933" s="4"/>
      <c r="K4933" s="4"/>
      <c r="L4933" s="4"/>
      <c r="O4933" s="6">
        <f t="shared" si="2"/>
        <v>0</v>
      </c>
      <c r="P4933" s="3" t="s">
        <v>4746</v>
      </c>
      <c r="Q4933" s="3" t="str">
        <f t="shared" si="3"/>
        <v>LC CANVAS</v>
      </c>
      <c r="R4933" s="3">
        <f t="shared" si="4"/>
        <v>0</v>
      </c>
      <c r="S4933" s="3" t="str">
        <f t="shared" si="5"/>
        <v/>
      </c>
      <c r="T4933" s="7">
        <f t="shared" si="6"/>
        <v>0</v>
      </c>
      <c r="U4933" s="8" t="str">
        <f t="array" ref="U4933">IF(W4933&lt;&gt;0,MAX(IFERROR(INDEX(A:S,MATCH(W4933,A:A,0),COLUMN(M$2)),0),IFERROR(INDEX(A:S,MATCH(AD4933,A:A,0),COLUMN(M$2)),0),IFERROR(INDEX(A:S,MATCH(AK4933,A:A,0),COLUMN(M$2)),0),IFERROR(INDEX(A:S,MATCH(AR4933,A:A,0),COLUMN(M$2)),0)),M4933)</f>
        <v/>
      </c>
      <c r="V4933" s="3" t="str">
        <f t="shared" si="7"/>
        <v/>
      </c>
    </row>
    <row r="4934" ht="15.75" customHeight="1">
      <c r="A4934" s="3" t="s">
        <v>5159</v>
      </c>
      <c r="B4934" s="4" t="str">
        <f t="shared" si="186"/>
        <v>ATAB16160060</v>
      </c>
      <c r="D4934" s="3">
        <v>0.0</v>
      </c>
      <c r="G4934" s="4">
        <v>0.0</v>
      </c>
      <c r="I4934" s="4"/>
      <c r="J4934" s="4"/>
      <c r="K4934" s="4"/>
      <c r="L4934" s="4"/>
      <c r="O4934" s="6">
        <f t="shared" si="2"/>
        <v>0</v>
      </c>
      <c r="P4934" s="3" t="s">
        <v>4746</v>
      </c>
      <c r="Q4934" s="3" t="str">
        <f t="shared" si="3"/>
        <v>LC CANVAS</v>
      </c>
      <c r="R4934" s="3">
        <f t="shared" si="4"/>
        <v>0</v>
      </c>
      <c r="S4934" s="3" t="str">
        <f t="shared" si="5"/>
        <v/>
      </c>
      <c r="T4934" s="7">
        <f t="shared" si="6"/>
        <v>0</v>
      </c>
      <c r="U4934" s="8" t="str">
        <f t="array" ref="U4934">IF(W4934&lt;&gt;0,MAX(IFERROR(INDEX(A:S,MATCH(W4934,A:A,0),COLUMN(M$2)),0),IFERROR(INDEX(A:S,MATCH(AD4934,A:A,0),COLUMN(M$2)),0),IFERROR(INDEX(A:S,MATCH(AK4934,A:A,0),COLUMN(M$2)),0),IFERROR(INDEX(A:S,MATCH(AR4934,A:A,0),COLUMN(M$2)),0)),M4934)</f>
        <v/>
      </c>
      <c r="V4934" s="3" t="str">
        <f t="shared" si="7"/>
        <v/>
      </c>
    </row>
    <row r="4935" ht="15.75" customHeight="1">
      <c r="A4935" s="3" t="s">
        <v>5160</v>
      </c>
      <c r="B4935" s="4" t="str">
        <f t="shared" si="186"/>
        <v>ATAB20200060</v>
      </c>
      <c r="D4935" s="3">
        <v>0.0</v>
      </c>
      <c r="G4935" s="4">
        <v>0.0</v>
      </c>
      <c r="I4935" s="4"/>
      <c r="J4935" s="4"/>
      <c r="K4935" s="4"/>
      <c r="L4935" s="4"/>
      <c r="O4935" s="6">
        <f t="shared" si="2"/>
        <v>0</v>
      </c>
      <c r="P4935" s="3" t="s">
        <v>4746</v>
      </c>
      <c r="Q4935" s="3" t="str">
        <f t="shared" si="3"/>
        <v>LC CANVAS</v>
      </c>
      <c r="R4935" s="3">
        <f t="shared" si="4"/>
        <v>0</v>
      </c>
      <c r="S4935" s="3" t="str">
        <f t="shared" si="5"/>
        <v/>
      </c>
      <c r="T4935" s="7">
        <f t="shared" si="6"/>
        <v>0</v>
      </c>
      <c r="U4935" s="8" t="str">
        <f t="array" ref="U4935">IF(W4935&lt;&gt;0,MAX(IFERROR(INDEX(A:S,MATCH(W4935,A:A,0),COLUMN(M$2)),0),IFERROR(INDEX(A:S,MATCH(AD4935,A:A,0),COLUMN(M$2)),0),IFERROR(INDEX(A:S,MATCH(AK4935,A:A,0),COLUMN(M$2)),0),IFERROR(INDEX(A:S,MATCH(AR4935,A:A,0),COLUMN(M$2)),0)),M4935)</f>
        <v/>
      </c>
      <c r="V4935" s="3" t="str">
        <f t="shared" si="7"/>
        <v/>
      </c>
    </row>
    <row r="4936" ht="15.75" customHeight="1">
      <c r="A4936" s="3" t="s">
        <v>5161</v>
      </c>
      <c r="B4936" s="4" t="str">
        <f t="shared" si="186"/>
        <v>ATAB24240060</v>
      </c>
      <c r="D4936" s="3">
        <v>0.0</v>
      </c>
      <c r="G4936" s="4">
        <v>0.0</v>
      </c>
      <c r="I4936" s="4"/>
      <c r="J4936" s="4"/>
      <c r="K4936" s="4"/>
      <c r="L4936" s="4"/>
      <c r="O4936" s="6">
        <f t="shared" si="2"/>
        <v>0</v>
      </c>
      <c r="P4936" s="3" t="s">
        <v>4746</v>
      </c>
      <c r="Q4936" s="3" t="str">
        <f t="shared" si="3"/>
        <v>LC CANVAS</v>
      </c>
      <c r="R4936" s="3">
        <f t="shared" si="4"/>
        <v>0</v>
      </c>
      <c r="S4936" s="3" t="str">
        <f t="shared" si="5"/>
        <v/>
      </c>
      <c r="T4936" s="7">
        <f t="shared" si="6"/>
        <v>0</v>
      </c>
      <c r="U4936" s="8" t="str">
        <f t="array" ref="U4936">IF(W4936&lt;&gt;0,MAX(IFERROR(INDEX(A:S,MATCH(W4936,A:A,0),COLUMN(M$2)),0),IFERROR(INDEX(A:S,MATCH(AD4936,A:A,0),COLUMN(M$2)),0),IFERROR(INDEX(A:S,MATCH(AK4936,A:A,0),COLUMN(M$2)),0),IFERROR(INDEX(A:S,MATCH(AR4936,A:A,0),COLUMN(M$2)),0)),M4936)</f>
        <v/>
      </c>
      <c r="V4936" s="3" t="str">
        <f t="shared" si="7"/>
        <v/>
      </c>
    </row>
    <row r="4937" ht="15.75" customHeight="1">
      <c r="A4937" s="3" t="s">
        <v>5162</v>
      </c>
      <c r="B4937" s="4" t="str">
        <f t="shared" si="186"/>
        <v>ATAB36360060</v>
      </c>
      <c r="D4937" s="3">
        <v>0.0</v>
      </c>
      <c r="G4937" s="4">
        <v>0.0</v>
      </c>
      <c r="I4937" s="4"/>
      <c r="J4937" s="4"/>
      <c r="K4937" s="4"/>
      <c r="L4937" s="4"/>
      <c r="O4937" s="6">
        <f t="shared" si="2"/>
        <v>0</v>
      </c>
      <c r="P4937" s="3" t="s">
        <v>4746</v>
      </c>
      <c r="Q4937" s="3" t="str">
        <f t="shared" si="3"/>
        <v>LC CANVAS</v>
      </c>
      <c r="R4937" s="3">
        <f t="shared" si="4"/>
        <v>0</v>
      </c>
      <c r="S4937" s="3" t="str">
        <f t="shared" si="5"/>
        <v/>
      </c>
      <c r="T4937" s="7">
        <f t="shared" si="6"/>
        <v>0</v>
      </c>
      <c r="U4937" s="8" t="str">
        <f t="array" ref="U4937">IF(W4937&lt;&gt;0,MAX(IFERROR(INDEX(A:S,MATCH(W4937,A:A,0),COLUMN(M$2)),0),IFERROR(INDEX(A:S,MATCH(AD4937,A:A,0),COLUMN(M$2)),0),IFERROR(INDEX(A:S,MATCH(AK4937,A:A,0),COLUMN(M$2)),0),IFERROR(INDEX(A:S,MATCH(AR4937,A:A,0),COLUMN(M$2)),0)),M4937)</f>
        <v/>
      </c>
      <c r="V4937" s="3" t="str">
        <f t="shared" si="7"/>
        <v/>
      </c>
    </row>
    <row r="4938" ht="15.75" customHeight="1">
      <c r="A4938" s="3" t="s">
        <v>5163</v>
      </c>
      <c r="B4938" s="4" t="str">
        <f t="shared" si="186"/>
        <v>ATAB48480060</v>
      </c>
      <c r="D4938" s="3">
        <v>0.0</v>
      </c>
      <c r="G4938" s="4">
        <v>0.0</v>
      </c>
      <c r="I4938" s="4"/>
      <c r="J4938" s="4"/>
      <c r="K4938" s="4"/>
      <c r="L4938" s="4"/>
      <c r="O4938" s="6">
        <f t="shared" si="2"/>
        <v>0</v>
      </c>
      <c r="P4938" s="3" t="s">
        <v>4746</v>
      </c>
      <c r="Q4938" s="3" t="str">
        <f t="shared" si="3"/>
        <v>LC CANVAS</v>
      </c>
      <c r="R4938" s="3">
        <f t="shared" si="4"/>
        <v>0</v>
      </c>
      <c r="S4938" s="3" t="str">
        <f t="shared" si="5"/>
        <v/>
      </c>
      <c r="T4938" s="7">
        <f t="shared" si="6"/>
        <v>0</v>
      </c>
      <c r="U4938" s="8" t="str">
        <f t="array" ref="U4938">IF(W4938&lt;&gt;0,MAX(IFERROR(INDEX(A:S,MATCH(W4938,A:A,0),COLUMN(M$2)),0),IFERROR(INDEX(A:S,MATCH(AD4938,A:A,0),COLUMN(M$2)),0),IFERROR(INDEX(A:S,MATCH(AK4938,A:A,0),COLUMN(M$2)),0),IFERROR(INDEX(A:S,MATCH(AR4938,A:A,0),COLUMN(M$2)),0)),M4938)</f>
        <v/>
      </c>
      <c r="V4938" s="3" t="str">
        <f t="shared" si="7"/>
        <v/>
      </c>
    </row>
    <row r="4939" ht="15.75" customHeight="1">
      <c r="A4939" s="3" t="s">
        <v>5164</v>
      </c>
      <c r="B4939" s="4" t="str">
        <f t="shared" si="186"/>
        <v>ATAB08080061</v>
      </c>
      <c r="D4939" s="3">
        <v>0.0</v>
      </c>
      <c r="G4939" s="4">
        <v>0.0</v>
      </c>
      <c r="I4939" s="4"/>
      <c r="J4939" s="4"/>
      <c r="K4939" s="4"/>
      <c r="L4939" s="4"/>
      <c r="O4939" s="6">
        <f t="shared" si="2"/>
        <v>0</v>
      </c>
      <c r="P4939" s="3" t="s">
        <v>4746</v>
      </c>
      <c r="Q4939" s="3" t="str">
        <f t="shared" si="3"/>
        <v>LC CANVAS</v>
      </c>
      <c r="R4939" s="3">
        <f t="shared" si="4"/>
        <v>0</v>
      </c>
      <c r="S4939" s="3" t="str">
        <f t="shared" si="5"/>
        <v/>
      </c>
      <c r="T4939" s="7">
        <f t="shared" si="6"/>
        <v>0</v>
      </c>
      <c r="U4939" s="8" t="str">
        <f t="array" ref="U4939">IF(W4939&lt;&gt;0,MAX(IFERROR(INDEX(A:S,MATCH(W4939,A:A,0),COLUMN(M$2)),0),IFERROR(INDEX(A:S,MATCH(AD4939,A:A,0),COLUMN(M$2)),0),IFERROR(INDEX(A:S,MATCH(AK4939,A:A,0),COLUMN(M$2)),0),IFERROR(INDEX(A:S,MATCH(AR4939,A:A,0),COLUMN(M$2)),0)),M4939)</f>
        <v/>
      </c>
      <c r="V4939" s="3" t="str">
        <f t="shared" si="7"/>
        <v/>
      </c>
    </row>
    <row r="4940" ht="15.75" customHeight="1">
      <c r="A4940" s="3" t="s">
        <v>5165</v>
      </c>
      <c r="B4940" s="4" t="str">
        <f t="shared" si="186"/>
        <v>ATAB12120061</v>
      </c>
      <c r="D4940" s="3">
        <v>0.0</v>
      </c>
      <c r="G4940" s="4">
        <v>0.0</v>
      </c>
      <c r="I4940" s="4"/>
      <c r="J4940" s="4"/>
      <c r="K4940" s="4"/>
      <c r="L4940" s="4"/>
      <c r="O4940" s="6">
        <f t="shared" si="2"/>
        <v>0</v>
      </c>
      <c r="P4940" s="3" t="s">
        <v>4746</v>
      </c>
      <c r="Q4940" s="3" t="str">
        <f t="shared" si="3"/>
        <v>LC CANVAS</v>
      </c>
      <c r="R4940" s="3">
        <f t="shared" si="4"/>
        <v>0</v>
      </c>
      <c r="S4940" s="3" t="str">
        <f t="shared" si="5"/>
        <v/>
      </c>
      <c r="T4940" s="7">
        <f t="shared" si="6"/>
        <v>0</v>
      </c>
      <c r="U4940" s="8" t="str">
        <f t="array" ref="U4940">IF(W4940&lt;&gt;0,MAX(IFERROR(INDEX(A:S,MATCH(W4940,A:A,0),COLUMN(M$2)),0),IFERROR(INDEX(A:S,MATCH(AD4940,A:A,0),COLUMN(M$2)),0),IFERROR(INDEX(A:S,MATCH(AK4940,A:A,0),COLUMN(M$2)),0),IFERROR(INDEX(A:S,MATCH(AR4940,A:A,0),COLUMN(M$2)),0)),M4940)</f>
        <v/>
      </c>
      <c r="V4940" s="3" t="str">
        <f t="shared" si="7"/>
        <v/>
      </c>
    </row>
    <row r="4941" ht="15.75" customHeight="1">
      <c r="A4941" s="3" t="s">
        <v>5166</v>
      </c>
      <c r="B4941" s="4" t="str">
        <f t="shared" si="186"/>
        <v>ATAB16160061</v>
      </c>
      <c r="D4941" s="3">
        <v>0.0</v>
      </c>
      <c r="G4941" s="4">
        <v>0.0</v>
      </c>
      <c r="I4941" s="4"/>
      <c r="J4941" s="4"/>
      <c r="K4941" s="4"/>
      <c r="L4941" s="4"/>
      <c r="O4941" s="6">
        <f t="shared" si="2"/>
        <v>0</v>
      </c>
      <c r="P4941" s="3" t="s">
        <v>4746</v>
      </c>
      <c r="Q4941" s="3" t="str">
        <f t="shared" si="3"/>
        <v>LC CANVAS</v>
      </c>
      <c r="R4941" s="3">
        <f t="shared" si="4"/>
        <v>0</v>
      </c>
      <c r="S4941" s="3" t="str">
        <f t="shared" si="5"/>
        <v/>
      </c>
      <c r="T4941" s="7">
        <f t="shared" si="6"/>
        <v>0</v>
      </c>
      <c r="U4941" s="8" t="str">
        <f t="array" ref="U4941">IF(W4941&lt;&gt;0,MAX(IFERROR(INDEX(A:S,MATCH(W4941,A:A,0),COLUMN(M$2)),0),IFERROR(INDEX(A:S,MATCH(AD4941,A:A,0),COLUMN(M$2)),0),IFERROR(INDEX(A:S,MATCH(AK4941,A:A,0),COLUMN(M$2)),0),IFERROR(INDEX(A:S,MATCH(AR4941,A:A,0),COLUMN(M$2)),0)),M4941)</f>
        <v/>
      </c>
      <c r="V4941" s="3" t="str">
        <f t="shared" si="7"/>
        <v/>
      </c>
    </row>
    <row r="4942" ht="15.75" customHeight="1">
      <c r="A4942" s="3" t="s">
        <v>5167</v>
      </c>
      <c r="B4942" s="4" t="str">
        <f t="shared" si="186"/>
        <v>ATAB20200061</v>
      </c>
      <c r="D4942" s="3">
        <v>0.0</v>
      </c>
      <c r="G4942" s="4">
        <v>0.0</v>
      </c>
      <c r="I4942" s="4"/>
      <c r="J4942" s="4"/>
      <c r="K4942" s="4"/>
      <c r="L4942" s="4"/>
      <c r="O4942" s="6">
        <f t="shared" si="2"/>
        <v>0</v>
      </c>
      <c r="P4942" s="3" t="s">
        <v>4746</v>
      </c>
      <c r="Q4942" s="3" t="str">
        <f t="shared" si="3"/>
        <v>LC CANVAS</v>
      </c>
      <c r="R4942" s="3">
        <f t="shared" si="4"/>
        <v>0</v>
      </c>
      <c r="S4942" s="3" t="str">
        <f t="shared" si="5"/>
        <v/>
      </c>
      <c r="T4942" s="7">
        <f t="shared" si="6"/>
        <v>0</v>
      </c>
      <c r="U4942" s="8" t="str">
        <f t="array" ref="U4942">IF(W4942&lt;&gt;0,MAX(IFERROR(INDEX(A:S,MATCH(W4942,A:A,0),COLUMN(M$2)),0),IFERROR(INDEX(A:S,MATCH(AD4942,A:A,0),COLUMN(M$2)),0),IFERROR(INDEX(A:S,MATCH(AK4942,A:A,0),COLUMN(M$2)),0),IFERROR(INDEX(A:S,MATCH(AR4942,A:A,0),COLUMN(M$2)),0)),M4942)</f>
        <v/>
      </c>
      <c r="V4942" s="3" t="str">
        <f t="shared" si="7"/>
        <v/>
      </c>
    </row>
    <row r="4943" ht="15.75" customHeight="1">
      <c r="A4943" s="3" t="s">
        <v>5168</v>
      </c>
      <c r="B4943" s="4" t="str">
        <f t="shared" si="186"/>
        <v>ATAB24240061</v>
      </c>
      <c r="D4943" s="3">
        <v>0.0</v>
      </c>
      <c r="G4943" s="4">
        <v>0.0</v>
      </c>
      <c r="I4943" s="4"/>
      <c r="J4943" s="4"/>
      <c r="K4943" s="4"/>
      <c r="L4943" s="4"/>
      <c r="O4943" s="6">
        <f t="shared" si="2"/>
        <v>0</v>
      </c>
      <c r="P4943" s="3" t="s">
        <v>4746</v>
      </c>
      <c r="Q4943" s="3" t="str">
        <f t="shared" si="3"/>
        <v>LC CANVAS</v>
      </c>
      <c r="R4943" s="3">
        <f t="shared" si="4"/>
        <v>0</v>
      </c>
      <c r="S4943" s="3" t="str">
        <f t="shared" si="5"/>
        <v/>
      </c>
      <c r="T4943" s="7">
        <f t="shared" si="6"/>
        <v>0</v>
      </c>
      <c r="U4943" s="8" t="str">
        <f t="array" ref="U4943">IF(W4943&lt;&gt;0,MAX(IFERROR(INDEX(A:S,MATCH(W4943,A:A,0),COLUMN(M$2)),0),IFERROR(INDEX(A:S,MATCH(AD4943,A:A,0),COLUMN(M$2)),0),IFERROR(INDEX(A:S,MATCH(AK4943,A:A,0),COLUMN(M$2)),0),IFERROR(INDEX(A:S,MATCH(AR4943,A:A,0),COLUMN(M$2)),0)),M4943)</f>
        <v/>
      </c>
      <c r="V4943" s="3" t="str">
        <f t="shared" si="7"/>
        <v/>
      </c>
    </row>
    <row r="4944" ht="15.75" customHeight="1">
      <c r="A4944" s="3" t="s">
        <v>5169</v>
      </c>
      <c r="B4944" s="4" t="str">
        <f t="shared" si="186"/>
        <v>ATAB36360061</v>
      </c>
      <c r="D4944" s="3">
        <v>0.0</v>
      </c>
      <c r="G4944" s="4">
        <v>0.0</v>
      </c>
      <c r="I4944" s="4"/>
      <c r="J4944" s="4"/>
      <c r="K4944" s="4"/>
      <c r="L4944" s="4"/>
      <c r="O4944" s="6">
        <f t="shared" si="2"/>
        <v>0</v>
      </c>
      <c r="P4944" s="3" t="s">
        <v>4746</v>
      </c>
      <c r="Q4944" s="3" t="str">
        <f t="shared" si="3"/>
        <v>LC CANVAS</v>
      </c>
      <c r="R4944" s="3">
        <f t="shared" si="4"/>
        <v>0</v>
      </c>
      <c r="S4944" s="3" t="str">
        <f t="shared" si="5"/>
        <v/>
      </c>
      <c r="T4944" s="7">
        <f t="shared" si="6"/>
        <v>0</v>
      </c>
      <c r="U4944" s="8" t="str">
        <f t="array" ref="U4944">IF(W4944&lt;&gt;0,MAX(IFERROR(INDEX(A:S,MATCH(W4944,A:A,0),COLUMN(M$2)),0),IFERROR(INDEX(A:S,MATCH(AD4944,A:A,0),COLUMN(M$2)),0),IFERROR(INDEX(A:S,MATCH(AK4944,A:A,0),COLUMN(M$2)),0),IFERROR(INDEX(A:S,MATCH(AR4944,A:A,0),COLUMN(M$2)),0)),M4944)</f>
        <v/>
      </c>
      <c r="V4944" s="3" t="str">
        <f t="shared" si="7"/>
        <v/>
      </c>
    </row>
    <row r="4945" ht="15.75" customHeight="1">
      <c r="A4945" s="3" t="s">
        <v>5170</v>
      </c>
      <c r="B4945" s="4" t="str">
        <f t="shared" si="186"/>
        <v>ATAB48480061</v>
      </c>
      <c r="D4945" s="3">
        <v>0.0</v>
      </c>
      <c r="G4945" s="4">
        <v>0.0</v>
      </c>
      <c r="I4945" s="4"/>
      <c r="J4945" s="4"/>
      <c r="K4945" s="4"/>
      <c r="L4945" s="4"/>
      <c r="O4945" s="6">
        <f t="shared" si="2"/>
        <v>0</v>
      </c>
      <c r="P4945" s="3" t="s">
        <v>4746</v>
      </c>
      <c r="Q4945" s="3" t="str">
        <f t="shared" si="3"/>
        <v>LC CANVAS</v>
      </c>
      <c r="R4945" s="3">
        <f t="shared" si="4"/>
        <v>0</v>
      </c>
      <c r="S4945" s="3" t="str">
        <f t="shared" si="5"/>
        <v/>
      </c>
      <c r="T4945" s="7">
        <f t="shared" si="6"/>
        <v>0</v>
      </c>
      <c r="U4945" s="8" t="str">
        <f t="array" ref="U4945">IF(W4945&lt;&gt;0,MAX(IFERROR(INDEX(A:S,MATCH(W4945,A:A,0),COLUMN(M$2)),0),IFERROR(INDEX(A:S,MATCH(AD4945,A:A,0),COLUMN(M$2)),0),IFERROR(INDEX(A:S,MATCH(AK4945,A:A,0),COLUMN(M$2)),0),IFERROR(INDEX(A:S,MATCH(AR4945,A:A,0),COLUMN(M$2)),0)),M4945)</f>
        <v/>
      </c>
      <c r="V4945" s="3" t="str">
        <f t="shared" si="7"/>
        <v/>
      </c>
    </row>
    <row r="4946" ht="15.75" customHeight="1">
      <c r="A4946" s="3" t="s">
        <v>5171</v>
      </c>
      <c r="B4946" s="4" t="str">
        <f t="shared" si="186"/>
        <v>ATAB08080062</v>
      </c>
      <c r="D4946" s="3">
        <v>0.0</v>
      </c>
      <c r="G4946" s="4">
        <v>0.0</v>
      </c>
      <c r="I4946" s="4"/>
      <c r="J4946" s="4"/>
      <c r="K4946" s="4"/>
      <c r="L4946" s="4"/>
      <c r="O4946" s="6">
        <f t="shared" si="2"/>
        <v>0</v>
      </c>
      <c r="P4946" s="3" t="s">
        <v>4746</v>
      </c>
      <c r="Q4946" s="3" t="str">
        <f t="shared" si="3"/>
        <v>LC CANVAS</v>
      </c>
      <c r="R4946" s="3">
        <f t="shared" si="4"/>
        <v>0</v>
      </c>
      <c r="S4946" s="3" t="str">
        <f t="shared" si="5"/>
        <v/>
      </c>
      <c r="T4946" s="7">
        <f t="shared" si="6"/>
        <v>0</v>
      </c>
      <c r="U4946" s="8" t="str">
        <f t="array" ref="U4946">IF(W4946&lt;&gt;0,MAX(IFERROR(INDEX(A:S,MATCH(W4946,A:A,0),COLUMN(M$2)),0),IFERROR(INDEX(A:S,MATCH(AD4946,A:A,0),COLUMN(M$2)),0),IFERROR(INDEX(A:S,MATCH(AK4946,A:A,0),COLUMN(M$2)),0),IFERROR(INDEX(A:S,MATCH(AR4946,A:A,0),COLUMN(M$2)),0)),M4946)</f>
        <v/>
      </c>
      <c r="V4946" s="3" t="str">
        <f t="shared" si="7"/>
        <v/>
      </c>
    </row>
    <row r="4947" ht="15.75" customHeight="1">
      <c r="A4947" s="3" t="s">
        <v>5172</v>
      </c>
      <c r="B4947" s="4" t="str">
        <f t="shared" si="186"/>
        <v>ATAB12120062</v>
      </c>
      <c r="D4947" s="3">
        <v>0.0</v>
      </c>
      <c r="G4947" s="4">
        <v>0.0</v>
      </c>
      <c r="I4947" s="4"/>
      <c r="J4947" s="4"/>
      <c r="K4947" s="4"/>
      <c r="L4947" s="4"/>
      <c r="O4947" s="6">
        <f t="shared" si="2"/>
        <v>0</v>
      </c>
      <c r="P4947" s="3" t="s">
        <v>4746</v>
      </c>
      <c r="Q4947" s="3" t="str">
        <f t="shared" si="3"/>
        <v>LC CANVAS</v>
      </c>
      <c r="R4947" s="3">
        <f t="shared" si="4"/>
        <v>0</v>
      </c>
      <c r="S4947" s="3" t="str">
        <f t="shared" si="5"/>
        <v/>
      </c>
      <c r="T4947" s="7">
        <f t="shared" si="6"/>
        <v>0</v>
      </c>
      <c r="U4947" s="8" t="str">
        <f t="array" ref="U4947">IF(W4947&lt;&gt;0,MAX(IFERROR(INDEX(A:S,MATCH(W4947,A:A,0),COLUMN(M$2)),0),IFERROR(INDEX(A:S,MATCH(AD4947,A:A,0),COLUMN(M$2)),0),IFERROR(INDEX(A:S,MATCH(AK4947,A:A,0),COLUMN(M$2)),0),IFERROR(INDEX(A:S,MATCH(AR4947,A:A,0),COLUMN(M$2)),0)),M4947)</f>
        <v/>
      </c>
      <c r="V4947" s="3" t="str">
        <f t="shared" si="7"/>
        <v/>
      </c>
    </row>
    <row r="4948" ht="15.75" customHeight="1">
      <c r="A4948" s="3" t="s">
        <v>5173</v>
      </c>
      <c r="B4948" s="4" t="str">
        <f t="shared" si="186"/>
        <v>ATAB16160062</v>
      </c>
      <c r="D4948" s="3">
        <v>0.0</v>
      </c>
      <c r="G4948" s="4">
        <v>0.0</v>
      </c>
      <c r="I4948" s="4"/>
      <c r="J4948" s="4"/>
      <c r="K4948" s="4"/>
      <c r="L4948" s="4"/>
      <c r="O4948" s="6">
        <f t="shared" si="2"/>
        <v>0</v>
      </c>
      <c r="P4948" s="3" t="s">
        <v>4746</v>
      </c>
      <c r="Q4948" s="3" t="str">
        <f t="shared" si="3"/>
        <v>LC CANVAS</v>
      </c>
      <c r="R4948" s="3">
        <f t="shared" si="4"/>
        <v>0</v>
      </c>
      <c r="S4948" s="3" t="str">
        <f t="shared" si="5"/>
        <v/>
      </c>
      <c r="T4948" s="7">
        <f t="shared" si="6"/>
        <v>0</v>
      </c>
      <c r="U4948" s="8" t="str">
        <f t="array" ref="U4948">IF(W4948&lt;&gt;0,MAX(IFERROR(INDEX(A:S,MATCH(W4948,A:A,0),COLUMN(M$2)),0),IFERROR(INDEX(A:S,MATCH(AD4948,A:A,0),COLUMN(M$2)),0),IFERROR(INDEX(A:S,MATCH(AK4948,A:A,0),COLUMN(M$2)),0),IFERROR(INDEX(A:S,MATCH(AR4948,A:A,0),COLUMN(M$2)),0)),M4948)</f>
        <v/>
      </c>
      <c r="V4948" s="3" t="str">
        <f t="shared" si="7"/>
        <v/>
      </c>
    </row>
    <row r="4949" ht="15.75" customHeight="1">
      <c r="A4949" s="3" t="s">
        <v>5174</v>
      </c>
      <c r="B4949" s="4" t="str">
        <f t="shared" si="186"/>
        <v>ATAB20200062</v>
      </c>
      <c r="D4949" s="3">
        <v>0.0</v>
      </c>
      <c r="G4949" s="4">
        <v>0.0</v>
      </c>
      <c r="I4949" s="4"/>
      <c r="J4949" s="4"/>
      <c r="K4949" s="4"/>
      <c r="L4949" s="4"/>
      <c r="O4949" s="6">
        <f t="shared" si="2"/>
        <v>0</v>
      </c>
      <c r="P4949" s="3" t="s">
        <v>4746</v>
      </c>
      <c r="Q4949" s="3" t="str">
        <f t="shared" si="3"/>
        <v>LC CANVAS</v>
      </c>
      <c r="R4949" s="3">
        <f t="shared" si="4"/>
        <v>0</v>
      </c>
      <c r="S4949" s="3" t="str">
        <f t="shared" si="5"/>
        <v/>
      </c>
      <c r="T4949" s="7">
        <f t="shared" si="6"/>
        <v>0</v>
      </c>
      <c r="U4949" s="8" t="str">
        <f t="array" ref="U4949">IF(W4949&lt;&gt;0,MAX(IFERROR(INDEX(A:S,MATCH(W4949,A:A,0),COLUMN(M$2)),0),IFERROR(INDEX(A:S,MATCH(AD4949,A:A,0),COLUMN(M$2)),0),IFERROR(INDEX(A:S,MATCH(AK4949,A:A,0),COLUMN(M$2)),0),IFERROR(INDEX(A:S,MATCH(AR4949,A:A,0),COLUMN(M$2)),0)),M4949)</f>
        <v/>
      </c>
      <c r="V4949" s="3" t="str">
        <f t="shared" si="7"/>
        <v/>
      </c>
    </row>
    <row r="4950" ht="15.75" customHeight="1">
      <c r="A4950" s="3" t="s">
        <v>5175</v>
      </c>
      <c r="B4950" s="4" t="str">
        <f t="shared" si="186"/>
        <v>ATAB24240062</v>
      </c>
      <c r="D4950" s="3">
        <v>0.0</v>
      </c>
      <c r="G4950" s="4">
        <v>0.0</v>
      </c>
      <c r="I4950" s="4"/>
      <c r="J4950" s="4"/>
      <c r="K4950" s="4"/>
      <c r="L4950" s="4"/>
      <c r="O4950" s="6">
        <f t="shared" si="2"/>
        <v>0</v>
      </c>
      <c r="P4950" s="3" t="s">
        <v>4746</v>
      </c>
      <c r="Q4950" s="3" t="str">
        <f t="shared" si="3"/>
        <v>LC CANVAS</v>
      </c>
      <c r="R4950" s="3">
        <f t="shared" si="4"/>
        <v>0</v>
      </c>
      <c r="S4950" s="3" t="str">
        <f t="shared" si="5"/>
        <v/>
      </c>
      <c r="T4950" s="7">
        <f t="shared" si="6"/>
        <v>0</v>
      </c>
      <c r="U4950" s="8" t="str">
        <f t="array" ref="U4950">IF(W4950&lt;&gt;0,MAX(IFERROR(INDEX(A:S,MATCH(W4950,A:A,0),COLUMN(M$2)),0),IFERROR(INDEX(A:S,MATCH(AD4950,A:A,0),COLUMN(M$2)),0),IFERROR(INDEX(A:S,MATCH(AK4950,A:A,0),COLUMN(M$2)),0),IFERROR(INDEX(A:S,MATCH(AR4950,A:A,0),COLUMN(M$2)),0)),M4950)</f>
        <v/>
      </c>
      <c r="V4950" s="3" t="str">
        <f t="shared" si="7"/>
        <v/>
      </c>
    </row>
    <row r="4951" ht="15.75" customHeight="1">
      <c r="A4951" s="3" t="s">
        <v>5176</v>
      </c>
      <c r="B4951" s="4" t="str">
        <f t="shared" si="186"/>
        <v>ATAB36360062</v>
      </c>
      <c r="D4951" s="3">
        <v>0.0</v>
      </c>
      <c r="G4951" s="4">
        <v>0.0</v>
      </c>
      <c r="I4951" s="4"/>
      <c r="J4951" s="4"/>
      <c r="K4951" s="4"/>
      <c r="L4951" s="4"/>
      <c r="O4951" s="6">
        <f t="shared" si="2"/>
        <v>0</v>
      </c>
      <c r="P4951" s="3" t="s">
        <v>4746</v>
      </c>
      <c r="Q4951" s="3" t="str">
        <f t="shared" si="3"/>
        <v>LC CANVAS</v>
      </c>
      <c r="R4951" s="3">
        <f t="shared" si="4"/>
        <v>0</v>
      </c>
      <c r="S4951" s="3" t="str">
        <f t="shared" si="5"/>
        <v/>
      </c>
      <c r="T4951" s="7">
        <f t="shared" si="6"/>
        <v>0</v>
      </c>
      <c r="U4951" s="8" t="str">
        <f t="array" ref="U4951">IF(W4951&lt;&gt;0,MAX(IFERROR(INDEX(A:S,MATCH(W4951,A:A,0),COLUMN(M$2)),0),IFERROR(INDEX(A:S,MATCH(AD4951,A:A,0),COLUMN(M$2)),0),IFERROR(INDEX(A:S,MATCH(AK4951,A:A,0),COLUMN(M$2)),0),IFERROR(INDEX(A:S,MATCH(AR4951,A:A,0),COLUMN(M$2)),0)),M4951)</f>
        <v/>
      </c>
      <c r="V4951" s="3" t="str">
        <f t="shared" si="7"/>
        <v/>
      </c>
    </row>
    <row r="4952" ht="15.75" customHeight="1">
      <c r="A4952" s="3" t="s">
        <v>5177</v>
      </c>
      <c r="B4952" s="4" t="str">
        <f t="shared" si="186"/>
        <v>ATAB48480062</v>
      </c>
      <c r="D4952" s="3">
        <v>0.0</v>
      </c>
      <c r="G4952" s="4">
        <v>0.0</v>
      </c>
      <c r="I4952" s="4"/>
      <c r="J4952" s="4"/>
      <c r="K4952" s="4"/>
      <c r="L4952" s="4"/>
      <c r="O4952" s="6">
        <f t="shared" si="2"/>
        <v>0</v>
      </c>
      <c r="P4952" s="3" t="s">
        <v>4746</v>
      </c>
      <c r="Q4952" s="3" t="str">
        <f t="shared" si="3"/>
        <v>LC CANVAS</v>
      </c>
      <c r="R4952" s="3">
        <f t="shared" si="4"/>
        <v>0</v>
      </c>
      <c r="S4952" s="3" t="str">
        <f t="shared" si="5"/>
        <v/>
      </c>
      <c r="T4952" s="7">
        <f t="shared" si="6"/>
        <v>0</v>
      </c>
      <c r="U4952" s="8" t="str">
        <f t="array" ref="U4952">IF(W4952&lt;&gt;0,MAX(IFERROR(INDEX(A:S,MATCH(W4952,A:A,0),COLUMN(M$2)),0),IFERROR(INDEX(A:S,MATCH(AD4952,A:A,0),COLUMN(M$2)),0),IFERROR(INDEX(A:S,MATCH(AK4952,A:A,0),COLUMN(M$2)),0),IFERROR(INDEX(A:S,MATCH(AR4952,A:A,0),COLUMN(M$2)),0)),M4952)</f>
        <v/>
      </c>
      <c r="V4952" s="3" t="str">
        <f t="shared" si="7"/>
        <v/>
      </c>
    </row>
    <row r="4953" ht="15.75" customHeight="1">
      <c r="A4953" s="3" t="s">
        <v>5178</v>
      </c>
      <c r="B4953" s="4" t="str">
        <f t="shared" si="186"/>
        <v>ATAB08080063</v>
      </c>
      <c r="D4953" s="3">
        <v>0.0</v>
      </c>
      <c r="G4953" s="4">
        <v>0.0</v>
      </c>
      <c r="I4953" s="4"/>
      <c r="J4953" s="4"/>
      <c r="K4953" s="4"/>
      <c r="L4953" s="4"/>
      <c r="O4953" s="6">
        <f t="shared" si="2"/>
        <v>0</v>
      </c>
      <c r="P4953" s="3" t="s">
        <v>4746</v>
      </c>
      <c r="Q4953" s="3" t="str">
        <f t="shared" si="3"/>
        <v>LC CANVAS</v>
      </c>
      <c r="R4953" s="3">
        <f t="shared" si="4"/>
        <v>0</v>
      </c>
      <c r="S4953" s="3" t="str">
        <f t="shared" si="5"/>
        <v/>
      </c>
      <c r="T4953" s="7">
        <f t="shared" si="6"/>
        <v>0</v>
      </c>
      <c r="U4953" s="8" t="str">
        <f t="array" ref="U4953">IF(W4953&lt;&gt;0,MAX(IFERROR(INDEX(A:S,MATCH(W4953,A:A,0),COLUMN(M$2)),0),IFERROR(INDEX(A:S,MATCH(AD4953,A:A,0),COLUMN(M$2)),0),IFERROR(INDEX(A:S,MATCH(AK4953,A:A,0),COLUMN(M$2)),0),IFERROR(INDEX(A:S,MATCH(AR4953,A:A,0),COLUMN(M$2)),0)),M4953)</f>
        <v/>
      </c>
      <c r="V4953" s="3" t="str">
        <f t="shared" si="7"/>
        <v/>
      </c>
    </row>
    <row r="4954" ht="15.75" customHeight="1">
      <c r="A4954" s="3" t="s">
        <v>5179</v>
      </c>
      <c r="B4954" s="4" t="str">
        <f t="shared" si="186"/>
        <v>ATAB12120063</v>
      </c>
      <c r="D4954" s="3">
        <v>0.0</v>
      </c>
      <c r="G4954" s="4">
        <v>0.0</v>
      </c>
      <c r="I4954" s="4"/>
      <c r="J4954" s="4"/>
      <c r="K4954" s="4"/>
      <c r="L4954" s="4"/>
      <c r="O4954" s="6">
        <f t="shared" si="2"/>
        <v>0</v>
      </c>
      <c r="P4954" s="3" t="s">
        <v>4746</v>
      </c>
      <c r="Q4954" s="3" t="str">
        <f t="shared" si="3"/>
        <v>LC CANVAS</v>
      </c>
      <c r="R4954" s="3">
        <f t="shared" si="4"/>
        <v>0</v>
      </c>
      <c r="S4954" s="3" t="str">
        <f t="shared" si="5"/>
        <v/>
      </c>
      <c r="T4954" s="7">
        <f t="shared" si="6"/>
        <v>0</v>
      </c>
      <c r="U4954" s="8" t="str">
        <f t="array" ref="U4954">IF(W4954&lt;&gt;0,MAX(IFERROR(INDEX(A:S,MATCH(W4954,A:A,0),COLUMN(M$2)),0),IFERROR(INDEX(A:S,MATCH(AD4954,A:A,0),COLUMN(M$2)),0),IFERROR(INDEX(A:S,MATCH(AK4954,A:A,0),COLUMN(M$2)),0),IFERROR(INDEX(A:S,MATCH(AR4954,A:A,0),COLUMN(M$2)),0)),M4954)</f>
        <v/>
      </c>
      <c r="V4954" s="3" t="str">
        <f t="shared" si="7"/>
        <v/>
      </c>
    </row>
    <row r="4955" ht="15.75" customHeight="1">
      <c r="A4955" s="3" t="s">
        <v>5180</v>
      </c>
      <c r="B4955" s="4" t="str">
        <f t="shared" si="186"/>
        <v>ATAB16160063</v>
      </c>
      <c r="D4955" s="3">
        <v>0.0</v>
      </c>
      <c r="G4955" s="4">
        <v>0.0</v>
      </c>
      <c r="I4955" s="4"/>
      <c r="J4955" s="4"/>
      <c r="K4955" s="4"/>
      <c r="L4955" s="4"/>
      <c r="O4955" s="6">
        <f t="shared" si="2"/>
        <v>0</v>
      </c>
      <c r="P4955" s="3" t="s">
        <v>4746</v>
      </c>
      <c r="Q4955" s="3" t="str">
        <f t="shared" si="3"/>
        <v>LC CANVAS</v>
      </c>
      <c r="R4955" s="3">
        <f t="shared" si="4"/>
        <v>0</v>
      </c>
      <c r="S4955" s="3" t="str">
        <f t="shared" si="5"/>
        <v/>
      </c>
      <c r="T4955" s="7">
        <f t="shared" si="6"/>
        <v>0</v>
      </c>
      <c r="U4955" s="8" t="str">
        <f t="array" ref="U4955">IF(W4955&lt;&gt;0,MAX(IFERROR(INDEX(A:S,MATCH(W4955,A:A,0),COLUMN(M$2)),0),IFERROR(INDEX(A:S,MATCH(AD4955,A:A,0),COLUMN(M$2)),0),IFERROR(INDEX(A:S,MATCH(AK4955,A:A,0),COLUMN(M$2)),0),IFERROR(INDEX(A:S,MATCH(AR4955,A:A,0),COLUMN(M$2)),0)),M4955)</f>
        <v/>
      </c>
      <c r="V4955" s="3" t="str">
        <f t="shared" si="7"/>
        <v/>
      </c>
    </row>
    <row r="4956" ht="15.75" customHeight="1">
      <c r="A4956" s="3" t="s">
        <v>5181</v>
      </c>
      <c r="B4956" s="4" t="str">
        <f t="shared" si="186"/>
        <v>ATAB20200063</v>
      </c>
      <c r="D4956" s="3">
        <v>0.0</v>
      </c>
      <c r="G4956" s="4">
        <v>0.0</v>
      </c>
      <c r="I4956" s="4"/>
      <c r="J4956" s="4"/>
      <c r="K4956" s="4"/>
      <c r="L4956" s="4"/>
      <c r="O4956" s="6">
        <f t="shared" si="2"/>
        <v>0</v>
      </c>
      <c r="P4956" s="3" t="s">
        <v>4746</v>
      </c>
      <c r="Q4956" s="3" t="str">
        <f t="shared" si="3"/>
        <v>LC CANVAS</v>
      </c>
      <c r="R4956" s="3">
        <f t="shared" si="4"/>
        <v>0</v>
      </c>
      <c r="S4956" s="3" t="str">
        <f t="shared" si="5"/>
        <v/>
      </c>
      <c r="T4956" s="7">
        <f t="shared" si="6"/>
        <v>0</v>
      </c>
      <c r="U4956" s="8" t="str">
        <f t="array" ref="U4956">IF(W4956&lt;&gt;0,MAX(IFERROR(INDEX(A:S,MATCH(W4956,A:A,0),COLUMN(M$2)),0),IFERROR(INDEX(A:S,MATCH(AD4956,A:A,0),COLUMN(M$2)),0),IFERROR(INDEX(A:S,MATCH(AK4956,A:A,0),COLUMN(M$2)),0),IFERROR(INDEX(A:S,MATCH(AR4956,A:A,0),COLUMN(M$2)),0)),M4956)</f>
        <v/>
      </c>
      <c r="V4956" s="3" t="str">
        <f t="shared" si="7"/>
        <v/>
      </c>
    </row>
    <row r="4957" ht="15.75" customHeight="1">
      <c r="A4957" s="3" t="s">
        <v>5182</v>
      </c>
      <c r="B4957" s="4" t="str">
        <f t="shared" si="186"/>
        <v>ATAB24240063</v>
      </c>
      <c r="D4957" s="3">
        <v>0.0</v>
      </c>
      <c r="G4957" s="4">
        <v>0.0</v>
      </c>
      <c r="I4957" s="4"/>
      <c r="J4957" s="4"/>
      <c r="K4957" s="4"/>
      <c r="L4957" s="4"/>
      <c r="O4957" s="6">
        <f t="shared" si="2"/>
        <v>0</v>
      </c>
      <c r="P4957" s="3" t="s">
        <v>4746</v>
      </c>
      <c r="Q4957" s="3" t="str">
        <f t="shared" si="3"/>
        <v>LC CANVAS</v>
      </c>
      <c r="R4957" s="3">
        <f t="shared" si="4"/>
        <v>0</v>
      </c>
      <c r="S4957" s="3" t="str">
        <f t="shared" si="5"/>
        <v/>
      </c>
      <c r="T4957" s="7">
        <f t="shared" si="6"/>
        <v>0</v>
      </c>
      <c r="U4957" s="8" t="str">
        <f t="array" ref="U4957">IF(W4957&lt;&gt;0,MAX(IFERROR(INDEX(A:S,MATCH(W4957,A:A,0),COLUMN(M$2)),0),IFERROR(INDEX(A:S,MATCH(AD4957,A:A,0),COLUMN(M$2)),0),IFERROR(INDEX(A:S,MATCH(AK4957,A:A,0),COLUMN(M$2)),0),IFERROR(INDEX(A:S,MATCH(AR4957,A:A,0),COLUMN(M$2)),0)),M4957)</f>
        <v/>
      </c>
      <c r="V4957" s="3" t="str">
        <f t="shared" si="7"/>
        <v/>
      </c>
    </row>
    <row r="4958" ht="15.75" customHeight="1">
      <c r="A4958" s="3" t="s">
        <v>5183</v>
      </c>
      <c r="B4958" s="4" t="str">
        <f t="shared" si="186"/>
        <v>ATAB36360063</v>
      </c>
      <c r="D4958" s="3">
        <v>0.0</v>
      </c>
      <c r="G4958" s="4">
        <v>0.0</v>
      </c>
      <c r="I4958" s="4"/>
      <c r="J4958" s="4"/>
      <c r="K4958" s="4"/>
      <c r="L4958" s="4"/>
      <c r="O4958" s="6">
        <f t="shared" si="2"/>
        <v>0</v>
      </c>
      <c r="P4958" s="3" t="s">
        <v>4746</v>
      </c>
      <c r="Q4958" s="3" t="str">
        <f t="shared" si="3"/>
        <v>LC CANVAS</v>
      </c>
      <c r="R4958" s="3">
        <f t="shared" si="4"/>
        <v>0</v>
      </c>
      <c r="S4958" s="3" t="str">
        <f t="shared" si="5"/>
        <v/>
      </c>
      <c r="T4958" s="7">
        <f t="shared" si="6"/>
        <v>0</v>
      </c>
      <c r="U4958" s="8" t="str">
        <f t="array" ref="U4958">IF(W4958&lt;&gt;0,MAX(IFERROR(INDEX(A:S,MATCH(W4958,A:A,0),COLUMN(M$2)),0),IFERROR(INDEX(A:S,MATCH(AD4958,A:A,0),COLUMN(M$2)),0),IFERROR(INDEX(A:S,MATCH(AK4958,A:A,0),COLUMN(M$2)),0),IFERROR(INDEX(A:S,MATCH(AR4958,A:A,0),COLUMN(M$2)),0)),M4958)</f>
        <v/>
      </c>
      <c r="V4958" s="3" t="str">
        <f t="shared" si="7"/>
        <v/>
      </c>
    </row>
    <row r="4959" ht="15.75" customHeight="1">
      <c r="A4959" s="3" t="s">
        <v>5184</v>
      </c>
      <c r="B4959" s="4" t="str">
        <f t="shared" si="186"/>
        <v>ATAB48480063</v>
      </c>
      <c r="D4959" s="3">
        <v>0.0</v>
      </c>
      <c r="G4959" s="4">
        <v>0.0</v>
      </c>
      <c r="I4959" s="4"/>
      <c r="J4959" s="4"/>
      <c r="K4959" s="4"/>
      <c r="L4959" s="4"/>
      <c r="O4959" s="6">
        <f t="shared" si="2"/>
        <v>0</v>
      </c>
      <c r="P4959" s="3" t="s">
        <v>4746</v>
      </c>
      <c r="Q4959" s="3" t="str">
        <f t="shared" si="3"/>
        <v>LC CANVAS</v>
      </c>
      <c r="R4959" s="3">
        <f t="shared" si="4"/>
        <v>0</v>
      </c>
      <c r="S4959" s="3" t="str">
        <f t="shared" si="5"/>
        <v/>
      </c>
      <c r="T4959" s="7">
        <f t="shared" si="6"/>
        <v>0</v>
      </c>
      <c r="U4959" s="8" t="str">
        <f t="array" ref="U4959">IF(W4959&lt;&gt;0,MAX(IFERROR(INDEX(A:S,MATCH(W4959,A:A,0),COLUMN(M$2)),0),IFERROR(INDEX(A:S,MATCH(AD4959,A:A,0),COLUMN(M$2)),0),IFERROR(INDEX(A:S,MATCH(AK4959,A:A,0),COLUMN(M$2)),0),IFERROR(INDEX(A:S,MATCH(AR4959,A:A,0),COLUMN(M$2)),0)),M4959)</f>
        <v/>
      </c>
      <c r="V4959" s="3" t="str">
        <f t="shared" si="7"/>
        <v/>
      </c>
    </row>
    <row r="4960" ht="15.75" customHeight="1">
      <c r="A4960" s="3" t="s">
        <v>5185</v>
      </c>
      <c r="B4960" s="4" t="str">
        <f t="shared" si="186"/>
        <v>ATAB08080064</v>
      </c>
      <c r="D4960" s="3">
        <v>0.0</v>
      </c>
      <c r="G4960" s="4">
        <v>0.0</v>
      </c>
      <c r="I4960" s="4"/>
      <c r="J4960" s="4"/>
      <c r="K4960" s="4"/>
      <c r="L4960" s="4"/>
      <c r="O4960" s="6">
        <f t="shared" si="2"/>
        <v>0</v>
      </c>
      <c r="P4960" s="3" t="s">
        <v>4746</v>
      </c>
      <c r="Q4960" s="3" t="str">
        <f t="shared" si="3"/>
        <v>LC CANVAS</v>
      </c>
      <c r="R4960" s="3">
        <f t="shared" si="4"/>
        <v>0</v>
      </c>
      <c r="S4960" s="3" t="str">
        <f t="shared" si="5"/>
        <v/>
      </c>
      <c r="T4960" s="7">
        <f t="shared" si="6"/>
        <v>0</v>
      </c>
      <c r="U4960" s="8" t="str">
        <f t="array" ref="U4960">IF(W4960&lt;&gt;0,MAX(IFERROR(INDEX(A:S,MATCH(W4960,A:A,0),COLUMN(M$2)),0),IFERROR(INDEX(A:S,MATCH(AD4960,A:A,0),COLUMN(M$2)),0),IFERROR(INDEX(A:S,MATCH(AK4960,A:A,0),COLUMN(M$2)),0),IFERROR(INDEX(A:S,MATCH(AR4960,A:A,0),COLUMN(M$2)),0)),M4960)</f>
        <v/>
      </c>
      <c r="V4960" s="3" t="str">
        <f t="shared" si="7"/>
        <v/>
      </c>
    </row>
    <row r="4961" ht="15.75" customHeight="1">
      <c r="A4961" s="3" t="s">
        <v>5186</v>
      </c>
      <c r="B4961" s="4" t="str">
        <f t="shared" si="186"/>
        <v>ATAB12120064</v>
      </c>
      <c r="D4961" s="3">
        <v>0.0</v>
      </c>
      <c r="G4961" s="4">
        <v>0.0</v>
      </c>
      <c r="I4961" s="4"/>
      <c r="J4961" s="4"/>
      <c r="K4961" s="4"/>
      <c r="L4961" s="4"/>
      <c r="O4961" s="6">
        <f t="shared" si="2"/>
        <v>0</v>
      </c>
      <c r="P4961" s="3" t="s">
        <v>4746</v>
      </c>
      <c r="Q4961" s="3" t="str">
        <f t="shared" si="3"/>
        <v>LC CANVAS</v>
      </c>
      <c r="R4961" s="3">
        <f t="shared" si="4"/>
        <v>0</v>
      </c>
      <c r="S4961" s="3" t="str">
        <f t="shared" si="5"/>
        <v/>
      </c>
      <c r="T4961" s="7">
        <f t="shared" si="6"/>
        <v>0</v>
      </c>
      <c r="U4961" s="8" t="str">
        <f t="array" ref="U4961">IF(W4961&lt;&gt;0,MAX(IFERROR(INDEX(A:S,MATCH(W4961,A:A,0),COLUMN(M$2)),0),IFERROR(INDEX(A:S,MATCH(AD4961,A:A,0),COLUMN(M$2)),0),IFERROR(INDEX(A:S,MATCH(AK4961,A:A,0),COLUMN(M$2)),0),IFERROR(INDEX(A:S,MATCH(AR4961,A:A,0),COLUMN(M$2)),0)),M4961)</f>
        <v/>
      </c>
      <c r="V4961" s="3" t="str">
        <f t="shared" si="7"/>
        <v/>
      </c>
    </row>
    <row r="4962" ht="15.75" customHeight="1">
      <c r="A4962" s="3" t="s">
        <v>5187</v>
      </c>
      <c r="B4962" s="4" t="str">
        <f t="shared" si="186"/>
        <v>ATAB16160064</v>
      </c>
      <c r="D4962" s="3">
        <v>0.0</v>
      </c>
      <c r="G4962" s="4">
        <v>0.0</v>
      </c>
      <c r="I4962" s="4"/>
      <c r="J4962" s="4"/>
      <c r="K4962" s="4"/>
      <c r="L4962" s="4"/>
      <c r="O4962" s="6">
        <f t="shared" si="2"/>
        <v>0</v>
      </c>
      <c r="P4962" s="3" t="s">
        <v>4746</v>
      </c>
      <c r="Q4962" s="3" t="str">
        <f t="shared" si="3"/>
        <v>LC CANVAS</v>
      </c>
      <c r="R4962" s="3">
        <f t="shared" si="4"/>
        <v>0</v>
      </c>
      <c r="S4962" s="3" t="str">
        <f t="shared" si="5"/>
        <v/>
      </c>
      <c r="T4962" s="7">
        <f t="shared" si="6"/>
        <v>0</v>
      </c>
      <c r="U4962" s="8" t="str">
        <f t="array" ref="U4962">IF(W4962&lt;&gt;0,MAX(IFERROR(INDEX(A:S,MATCH(W4962,A:A,0),COLUMN(M$2)),0),IFERROR(INDEX(A:S,MATCH(AD4962,A:A,0),COLUMN(M$2)),0),IFERROR(INDEX(A:S,MATCH(AK4962,A:A,0),COLUMN(M$2)),0),IFERROR(INDEX(A:S,MATCH(AR4962,A:A,0),COLUMN(M$2)),0)),M4962)</f>
        <v/>
      </c>
      <c r="V4962" s="3" t="str">
        <f t="shared" si="7"/>
        <v/>
      </c>
    </row>
    <row r="4963" ht="15.75" customHeight="1">
      <c r="A4963" s="3" t="s">
        <v>5188</v>
      </c>
      <c r="B4963" s="4" t="str">
        <f t="shared" si="186"/>
        <v>ATAB20200064</v>
      </c>
      <c r="D4963" s="3">
        <v>0.0</v>
      </c>
      <c r="G4963" s="4">
        <v>0.0</v>
      </c>
      <c r="I4963" s="4"/>
      <c r="J4963" s="4"/>
      <c r="K4963" s="4"/>
      <c r="L4963" s="4"/>
      <c r="O4963" s="6">
        <f t="shared" si="2"/>
        <v>0</v>
      </c>
      <c r="P4963" s="3" t="s">
        <v>4746</v>
      </c>
      <c r="Q4963" s="3" t="str">
        <f t="shared" si="3"/>
        <v>LC CANVAS</v>
      </c>
      <c r="R4963" s="3">
        <f t="shared" si="4"/>
        <v>0</v>
      </c>
      <c r="S4963" s="3" t="str">
        <f t="shared" si="5"/>
        <v/>
      </c>
      <c r="T4963" s="7">
        <f t="shared" si="6"/>
        <v>0</v>
      </c>
      <c r="U4963" s="8" t="str">
        <f t="array" ref="U4963">IF(W4963&lt;&gt;0,MAX(IFERROR(INDEX(A:S,MATCH(W4963,A:A,0),COLUMN(M$2)),0),IFERROR(INDEX(A:S,MATCH(AD4963,A:A,0),COLUMN(M$2)),0),IFERROR(INDEX(A:S,MATCH(AK4963,A:A,0),COLUMN(M$2)),0),IFERROR(INDEX(A:S,MATCH(AR4963,A:A,0),COLUMN(M$2)),0)),M4963)</f>
        <v/>
      </c>
      <c r="V4963" s="3" t="str">
        <f t="shared" si="7"/>
        <v/>
      </c>
    </row>
    <row r="4964" ht="15.75" customHeight="1">
      <c r="A4964" s="3" t="s">
        <v>5189</v>
      </c>
      <c r="B4964" s="4" t="str">
        <f t="shared" si="186"/>
        <v>ATAB24240064</v>
      </c>
      <c r="D4964" s="3">
        <v>0.0</v>
      </c>
      <c r="G4964" s="4">
        <v>0.0</v>
      </c>
      <c r="I4964" s="4"/>
      <c r="J4964" s="4"/>
      <c r="K4964" s="4"/>
      <c r="L4964" s="4"/>
      <c r="O4964" s="6">
        <f t="shared" si="2"/>
        <v>0</v>
      </c>
      <c r="P4964" s="3" t="s">
        <v>4746</v>
      </c>
      <c r="Q4964" s="3" t="str">
        <f t="shared" si="3"/>
        <v>LC CANVAS</v>
      </c>
      <c r="R4964" s="3">
        <f t="shared" si="4"/>
        <v>0</v>
      </c>
      <c r="S4964" s="3" t="str">
        <f t="shared" si="5"/>
        <v/>
      </c>
      <c r="T4964" s="7">
        <f t="shared" si="6"/>
        <v>0</v>
      </c>
      <c r="U4964" s="8" t="str">
        <f t="array" ref="U4964">IF(W4964&lt;&gt;0,MAX(IFERROR(INDEX(A:S,MATCH(W4964,A:A,0),COLUMN(M$2)),0),IFERROR(INDEX(A:S,MATCH(AD4964,A:A,0),COLUMN(M$2)),0),IFERROR(INDEX(A:S,MATCH(AK4964,A:A,0),COLUMN(M$2)),0),IFERROR(INDEX(A:S,MATCH(AR4964,A:A,0),COLUMN(M$2)),0)),M4964)</f>
        <v/>
      </c>
      <c r="V4964" s="3" t="str">
        <f t="shared" si="7"/>
        <v/>
      </c>
    </row>
    <row r="4965" ht="15.75" customHeight="1">
      <c r="A4965" s="3" t="s">
        <v>5190</v>
      </c>
      <c r="B4965" s="4" t="str">
        <f t="shared" si="186"/>
        <v>ATAB36360064</v>
      </c>
      <c r="D4965" s="3">
        <v>0.0</v>
      </c>
      <c r="G4965" s="4">
        <v>0.0</v>
      </c>
      <c r="I4965" s="4"/>
      <c r="J4965" s="4"/>
      <c r="K4965" s="4"/>
      <c r="L4965" s="4"/>
      <c r="O4965" s="6">
        <f t="shared" si="2"/>
        <v>0</v>
      </c>
      <c r="P4965" s="3" t="s">
        <v>4746</v>
      </c>
      <c r="Q4965" s="3" t="str">
        <f t="shared" si="3"/>
        <v>LC CANVAS</v>
      </c>
      <c r="R4965" s="3">
        <f t="shared" si="4"/>
        <v>0</v>
      </c>
      <c r="S4965" s="3" t="str">
        <f t="shared" si="5"/>
        <v/>
      </c>
      <c r="T4965" s="7">
        <f t="shared" si="6"/>
        <v>0</v>
      </c>
      <c r="U4965" s="8" t="str">
        <f t="array" ref="U4965">IF(W4965&lt;&gt;0,MAX(IFERROR(INDEX(A:S,MATCH(W4965,A:A,0),COLUMN(M$2)),0),IFERROR(INDEX(A:S,MATCH(AD4965,A:A,0),COLUMN(M$2)),0),IFERROR(INDEX(A:S,MATCH(AK4965,A:A,0),COLUMN(M$2)),0),IFERROR(INDEX(A:S,MATCH(AR4965,A:A,0),COLUMN(M$2)),0)),M4965)</f>
        <v/>
      </c>
      <c r="V4965" s="3" t="str">
        <f t="shared" si="7"/>
        <v/>
      </c>
    </row>
    <row r="4966" ht="15.75" customHeight="1">
      <c r="A4966" s="3" t="s">
        <v>5191</v>
      </c>
      <c r="B4966" s="4" t="str">
        <f t="shared" si="186"/>
        <v>ATAB48480064</v>
      </c>
      <c r="D4966" s="3">
        <v>0.0</v>
      </c>
      <c r="G4966" s="4">
        <v>0.0</v>
      </c>
      <c r="I4966" s="4"/>
      <c r="J4966" s="4"/>
      <c r="K4966" s="4"/>
      <c r="L4966" s="4"/>
      <c r="O4966" s="6">
        <f t="shared" si="2"/>
        <v>0</v>
      </c>
      <c r="P4966" s="3" t="s">
        <v>4746</v>
      </c>
      <c r="Q4966" s="3" t="str">
        <f t="shared" si="3"/>
        <v>LC CANVAS</v>
      </c>
      <c r="R4966" s="3">
        <f t="shared" si="4"/>
        <v>0</v>
      </c>
      <c r="S4966" s="3" t="str">
        <f t="shared" si="5"/>
        <v/>
      </c>
      <c r="T4966" s="7">
        <f t="shared" si="6"/>
        <v>0</v>
      </c>
      <c r="U4966" s="8" t="str">
        <f t="array" ref="U4966">IF(W4966&lt;&gt;0,MAX(IFERROR(INDEX(A:S,MATCH(W4966,A:A,0),COLUMN(M$2)),0),IFERROR(INDEX(A:S,MATCH(AD4966,A:A,0),COLUMN(M$2)),0),IFERROR(INDEX(A:S,MATCH(AK4966,A:A,0),COLUMN(M$2)),0),IFERROR(INDEX(A:S,MATCH(AR4966,A:A,0),COLUMN(M$2)),0)),M4966)</f>
        <v/>
      </c>
      <c r="V4966" s="3" t="str">
        <f t="shared" si="7"/>
        <v/>
      </c>
    </row>
    <row r="4967" ht="15.75" customHeight="1">
      <c r="A4967" s="3" t="s">
        <v>5192</v>
      </c>
      <c r="B4967" s="4" t="str">
        <f t="shared" si="186"/>
        <v>ATAB08080065</v>
      </c>
      <c r="D4967" s="3">
        <v>0.0</v>
      </c>
      <c r="G4967" s="4">
        <v>0.0</v>
      </c>
      <c r="I4967" s="4"/>
      <c r="J4967" s="4"/>
      <c r="K4967" s="4"/>
      <c r="L4967" s="4"/>
      <c r="O4967" s="6">
        <f t="shared" si="2"/>
        <v>0</v>
      </c>
      <c r="P4967" s="3" t="s">
        <v>4746</v>
      </c>
      <c r="Q4967" s="3" t="str">
        <f t="shared" si="3"/>
        <v>LC CANVAS</v>
      </c>
      <c r="R4967" s="3">
        <f t="shared" si="4"/>
        <v>0</v>
      </c>
      <c r="S4967" s="3" t="str">
        <f t="shared" si="5"/>
        <v/>
      </c>
      <c r="T4967" s="7">
        <f t="shared" si="6"/>
        <v>0</v>
      </c>
      <c r="U4967" s="8" t="str">
        <f t="array" ref="U4967">IF(W4967&lt;&gt;0,MAX(IFERROR(INDEX(A:S,MATCH(W4967,A:A,0),COLUMN(M$2)),0),IFERROR(INDEX(A:S,MATCH(AD4967,A:A,0),COLUMN(M$2)),0),IFERROR(INDEX(A:S,MATCH(AK4967,A:A,0),COLUMN(M$2)),0),IFERROR(INDEX(A:S,MATCH(AR4967,A:A,0),COLUMN(M$2)),0)),M4967)</f>
        <v/>
      </c>
      <c r="V4967" s="3" t="str">
        <f t="shared" si="7"/>
        <v/>
      </c>
    </row>
    <row r="4968" ht="15.75" customHeight="1">
      <c r="A4968" s="3" t="s">
        <v>5193</v>
      </c>
      <c r="B4968" s="4" t="str">
        <f t="shared" si="186"/>
        <v>ATAB12120065</v>
      </c>
      <c r="D4968" s="3">
        <v>0.0</v>
      </c>
      <c r="G4968" s="4">
        <v>0.0</v>
      </c>
      <c r="I4968" s="4"/>
      <c r="J4968" s="4"/>
      <c r="K4968" s="4"/>
      <c r="L4968" s="4"/>
      <c r="O4968" s="6">
        <f t="shared" si="2"/>
        <v>0</v>
      </c>
      <c r="P4968" s="3" t="s">
        <v>4746</v>
      </c>
      <c r="Q4968" s="3" t="str">
        <f t="shared" si="3"/>
        <v>LC CANVAS</v>
      </c>
      <c r="R4968" s="3">
        <f t="shared" si="4"/>
        <v>0</v>
      </c>
      <c r="S4968" s="3" t="str">
        <f t="shared" si="5"/>
        <v/>
      </c>
      <c r="T4968" s="7">
        <f t="shared" si="6"/>
        <v>0</v>
      </c>
      <c r="U4968" s="8" t="str">
        <f t="array" ref="U4968">IF(W4968&lt;&gt;0,MAX(IFERROR(INDEX(A:S,MATCH(W4968,A:A,0),COLUMN(M$2)),0),IFERROR(INDEX(A:S,MATCH(AD4968,A:A,0),COLUMN(M$2)),0),IFERROR(INDEX(A:S,MATCH(AK4968,A:A,0),COLUMN(M$2)),0),IFERROR(INDEX(A:S,MATCH(AR4968,A:A,0),COLUMN(M$2)),0)),M4968)</f>
        <v/>
      </c>
      <c r="V4968" s="3" t="str">
        <f t="shared" si="7"/>
        <v/>
      </c>
    </row>
    <row r="4969" ht="15.75" customHeight="1">
      <c r="A4969" s="3" t="s">
        <v>5194</v>
      </c>
      <c r="B4969" s="4" t="str">
        <f t="shared" si="186"/>
        <v>ATAB16160065</v>
      </c>
      <c r="D4969" s="3">
        <v>0.0</v>
      </c>
      <c r="G4969" s="4">
        <v>0.0</v>
      </c>
      <c r="I4969" s="4"/>
      <c r="J4969" s="4"/>
      <c r="K4969" s="4"/>
      <c r="L4969" s="4"/>
      <c r="O4969" s="6">
        <f t="shared" si="2"/>
        <v>0</v>
      </c>
      <c r="P4969" s="3" t="s">
        <v>4746</v>
      </c>
      <c r="Q4969" s="3" t="str">
        <f t="shared" si="3"/>
        <v>LC CANVAS</v>
      </c>
      <c r="R4969" s="3">
        <f t="shared" si="4"/>
        <v>0</v>
      </c>
      <c r="S4969" s="3" t="str">
        <f t="shared" si="5"/>
        <v/>
      </c>
      <c r="T4969" s="7">
        <f t="shared" si="6"/>
        <v>0</v>
      </c>
      <c r="U4969" s="8" t="str">
        <f t="array" ref="U4969">IF(W4969&lt;&gt;0,MAX(IFERROR(INDEX(A:S,MATCH(W4969,A:A,0),COLUMN(M$2)),0),IFERROR(INDEX(A:S,MATCH(AD4969,A:A,0),COLUMN(M$2)),0),IFERROR(INDEX(A:S,MATCH(AK4969,A:A,0),COLUMN(M$2)),0),IFERROR(INDEX(A:S,MATCH(AR4969,A:A,0),COLUMN(M$2)),0)),M4969)</f>
        <v/>
      </c>
      <c r="V4969" s="3" t="str">
        <f t="shared" si="7"/>
        <v/>
      </c>
    </row>
    <row r="4970" ht="15.75" customHeight="1">
      <c r="A4970" s="3" t="s">
        <v>5195</v>
      </c>
      <c r="B4970" s="4" t="str">
        <f t="shared" si="186"/>
        <v>ATAB20200065</v>
      </c>
      <c r="D4970" s="3">
        <v>0.0</v>
      </c>
      <c r="G4970" s="4">
        <v>0.0</v>
      </c>
      <c r="I4970" s="4"/>
      <c r="J4970" s="4"/>
      <c r="K4970" s="4"/>
      <c r="L4970" s="4"/>
      <c r="O4970" s="6">
        <f t="shared" si="2"/>
        <v>0</v>
      </c>
      <c r="P4970" s="3" t="s">
        <v>4746</v>
      </c>
      <c r="Q4970" s="3" t="str">
        <f t="shared" si="3"/>
        <v>LC CANVAS</v>
      </c>
      <c r="R4970" s="3">
        <f t="shared" si="4"/>
        <v>0</v>
      </c>
      <c r="S4970" s="3" t="str">
        <f t="shared" si="5"/>
        <v/>
      </c>
      <c r="T4970" s="7">
        <f t="shared" si="6"/>
        <v>0</v>
      </c>
      <c r="U4970" s="8" t="str">
        <f t="array" ref="U4970">IF(W4970&lt;&gt;0,MAX(IFERROR(INDEX(A:S,MATCH(W4970,A:A,0),COLUMN(M$2)),0),IFERROR(INDEX(A:S,MATCH(AD4970,A:A,0),COLUMN(M$2)),0),IFERROR(INDEX(A:S,MATCH(AK4970,A:A,0),COLUMN(M$2)),0),IFERROR(INDEX(A:S,MATCH(AR4970,A:A,0),COLUMN(M$2)),0)),M4970)</f>
        <v/>
      </c>
      <c r="V4970" s="3" t="str">
        <f t="shared" si="7"/>
        <v/>
      </c>
    </row>
    <row r="4971" ht="15.75" customHeight="1">
      <c r="A4971" s="3" t="s">
        <v>5196</v>
      </c>
      <c r="B4971" s="4" t="str">
        <f t="shared" si="186"/>
        <v>ATAB24240065</v>
      </c>
      <c r="D4971" s="3">
        <v>0.0</v>
      </c>
      <c r="G4971" s="4">
        <v>0.0</v>
      </c>
      <c r="I4971" s="4"/>
      <c r="J4971" s="4"/>
      <c r="K4971" s="4"/>
      <c r="L4971" s="4"/>
      <c r="O4971" s="6">
        <f t="shared" si="2"/>
        <v>0</v>
      </c>
      <c r="P4971" s="3" t="s">
        <v>4746</v>
      </c>
      <c r="Q4971" s="3" t="str">
        <f t="shared" si="3"/>
        <v>LC CANVAS</v>
      </c>
      <c r="R4971" s="3">
        <f t="shared" si="4"/>
        <v>0</v>
      </c>
      <c r="S4971" s="3" t="str">
        <f t="shared" si="5"/>
        <v/>
      </c>
      <c r="T4971" s="7">
        <f t="shared" si="6"/>
        <v>0</v>
      </c>
      <c r="U4971" s="8" t="str">
        <f t="array" ref="U4971">IF(W4971&lt;&gt;0,MAX(IFERROR(INDEX(A:S,MATCH(W4971,A:A,0),COLUMN(M$2)),0),IFERROR(INDEX(A:S,MATCH(AD4971,A:A,0),COLUMN(M$2)),0),IFERROR(INDEX(A:S,MATCH(AK4971,A:A,0),COLUMN(M$2)),0),IFERROR(INDEX(A:S,MATCH(AR4971,A:A,0),COLUMN(M$2)),0)),M4971)</f>
        <v/>
      </c>
      <c r="V4971" s="3" t="str">
        <f t="shared" si="7"/>
        <v/>
      </c>
    </row>
    <row r="4972" ht="15.75" customHeight="1">
      <c r="A4972" s="3" t="s">
        <v>5197</v>
      </c>
      <c r="B4972" s="4" t="str">
        <f t="shared" si="186"/>
        <v>ATAB36360065</v>
      </c>
      <c r="D4972" s="3">
        <v>0.0</v>
      </c>
      <c r="G4972" s="4">
        <v>0.0</v>
      </c>
      <c r="I4972" s="4"/>
      <c r="J4972" s="4"/>
      <c r="K4972" s="4"/>
      <c r="L4972" s="4"/>
      <c r="O4972" s="6">
        <f t="shared" si="2"/>
        <v>0</v>
      </c>
      <c r="P4972" s="3" t="s">
        <v>4746</v>
      </c>
      <c r="Q4972" s="3" t="str">
        <f t="shared" si="3"/>
        <v>LC CANVAS</v>
      </c>
      <c r="R4972" s="3">
        <f t="shared" si="4"/>
        <v>0</v>
      </c>
      <c r="S4972" s="3" t="str">
        <f t="shared" si="5"/>
        <v/>
      </c>
      <c r="T4972" s="7">
        <f t="shared" si="6"/>
        <v>0</v>
      </c>
      <c r="U4972" s="8" t="str">
        <f t="array" ref="U4972">IF(W4972&lt;&gt;0,MAX(IFERROR(INDEX(A:S,MATCH(W4972,A:A,0),COLUMN(M$2)),0),IFERROR(INDEX(A:S,MATCH(AD4972,A:A,0),COLUMN(M$2)),0),IFERROR(INDEX(A:S,MATCH(AK4972,A:A,0),COLUMN(M$2)),0),IFERROR(INDEX(A:S,MATCH(AR4972,A:A,0),COLUMN(M$2)),0)),M4972)</f>
        <v/>
      </c>
      <c r="V4972" s="3" t="str">
        <f t="shared" si="7"/>
        <v/>
      </c>
    </row>
    <row r="4973" ht="15.75" customHeight="1">
      <c r="A4973" s="3" t="s">
        <v>5198</v>
      </c>
      <c r="B4973" s="4" t="str">
        <f t="shared" si="186"/>
        <v>ATAB48480065</v>
      </c>
      <c r="D4973" s="3">
        <v>0.0</v>
      </c>
      <c r="G4973" s="4">
        <v>0.0</v>
      </c>
      <c r="I4973" s="4"/>
      <c r="J4973" s="4"/>
      <c r="K4973" s="4"/>
      <c r="L4973" s="4"/>
      <c r="O4973" s="6">
        <f t="shared" si="2"/>
        <v>0</v>
      </c>
      <c r="P4973" s="3" t="s">
        <v>4746</v>
      </c>
      <c r="Q4973" s="3" t="str">
        <f t="shared" si="3"/>
        <v>LC CANVAS</v>
      </c>
      <c r="R4973" s="3">
        <f t="shared" si="4"/>
        <v>0</v>
      </c>
      <c r="S4973" s="3" t="str">
        <f t="shared" si="5"/>
        <v/>
      </c>
      <c r="T4973" s="7">
        <f t="shared" si="6"/>
        <v>0</v>
      </c>
      <c r="U4973" s="8" t="str">
        <f t="array" ref="U4973">IF(W4973&lt;&gt;0,MAX(IFERROR(INDEX(A:S,MATCH(W4973,A:A,0),COLUMN(M$2)),0),IFERROR(INDEX(A:S,MATCH(AD4973,A:A,0),COLUMN(M$2)),0),IFERROR(INDEX(A:S,MATCH(AK4973,A:A,0),COLUMN(M$2)),0),IFERROR(INDEX(A:S,MATCH(AR4973,A:A,0),COLUMN(M$2)),0)),M4973)</f>
        <v/>
      </c>
      <c r="V4973" s="3" t="str">
        <f t="shared" si="7"/>
        <v/>
      </c>
    </row>
    <row r="4974" ht="15.75" customHeight="1">
      <c r="A4974" s="3" t="s">
        <v>5199</v>
      </c>
      <c r="B4974" s="4" t="str">
        <f t="shared" si="186"/>
        <v>ATAB08080066</v>
      </c>
      <c r="D4974" s="3">
        <v>0.0</v>
      </c>
      <c r="G4974" s="4">
        <v>0.0</v>
      </c>
      <c r="I4974" s="4"/>
      <c r="J4974" s="4"/>
      <c r="K4974" s="4"/>
      <c r="L4974" s="4"/>
      <c r="O4974" s="6">
        <f t="shared" si="2"/>
        <v>0</v>
      </c>
      <c r="P4974" s="3" t="s">
        <v>4746</v>
      </c>
      <c r="Q4974" s="3" t="str">
        <f t="shared" si="3"/>
        <v>LC CANVAS</v>
      </c>
      <c r="R4974" s="3">
        <f t="shared" si="4"/>
        <v>0</v>
      </c>
      <c r="S4974" s="3" t="str">
        <f t="shared" si="5"/>
        <v/>
      </c>
      <c r="T4974" s="7">
        <f t="shared" si="6"/>
        <v>0</v>
      </c>
      <c r="U4974" s="8" t="str">
        <f t="array" ref="U4974">IF(W4974&lt;&gt;0,MAX(IFERROR(INDEX(A:S,MATCH(W4974,A:A,0),COLUMN(M$2)),0),IFERROR(INDEX(A:S,MATCH(AD4974,A:A,0),COLUMN(M$2)),0),IFERROR(INDEX(A:S,MATCH(AK4974,A:A,0),COLUMN(M$2)),0),IFERROR(INDEX(A:S,MATCH(AR4974,A:A,0),COLUMN(M$2)),0)),M4974)</f>
        <v/>
      </c>
      <c r="V4974" s="3" t="str">
        <f t="shared" si="7"/>
        <v/>
      </c>
    </row>
    <row r="4975" ht="15.75" customHeight="1">
      <c r="A4975" s="3" t="s">
        <v>5200</v>
      </c>
      <c r="B4975" s="4" t="str">
        <f t="shared" si="186"/>
        <v>ATAB12120066</v>
      </c>
      <c r="D4975" s="3">
        <v>0.0</v>
      </c>
      <c r="G4975" s="4">
        <v>0.0</v>
      </c>
      <c r="I4975" s="4"/>
      <c r="J4975" s="4"/>
      <c r="K4975" s="4"/>
      <c r="L4975" s="4"/>
      <c r="O4975" s="6">
        <f t="shared" si="2"/>
        <v>0</v>
      </c>
      <c r="P4975" s="3" t="s">
        <v>4746</v>
      </c>
      <c r="Q4975" s="3" t="str">
        <f t="shared" si="3"/>
        <v>LC CANVAS</v>
      </c>
      <c r="R4975" s="3">
        <f t="shared" si="4"/>
        <v>0</v>
      </c>
      <c r="S4975" s="3" t="str">
        <f t="shared" si="5"/>
        <v/>
      </c>
      <c r="T4975" s="7">
        <f t="shared" si="6"/>
        <v>0</v>
      </c>
      <c r="U4975" s="8" t="str">
        <f t="array" ref="U4975">IF(W4975&lt;&gt;0,MAX(IFERROR(INDEX(A:S,MATCH(W4975,A:A,0),COLUMN(M$2)),0),IFERROR(INDEX(A:S,MATCH(AD4975,A:A,0),COLUMN(M$2)),0),IFERROR(INDEX(A:S,MATCH(AK4975,A:A,0),COLUMN(M$2)),0),IFERROR(INDEX(A:S,MATCH(AR4975,A:A,0),COLUMN(M$2)),0)),M4975)</f>
        <v/>
      </c>
      <c r="V4975" s="3" t="str">
        <f t="shared" si="7"/>
        <v/>
      </c>
    </row>
    <row r="4976" ht="15.75" customHeight="1">
      <c r="A4976" s="3" t="s">
        <v>5201</v>
      </c>
      <c r="B4976" s="4" t="str">
        <f t="shared" si="186"/>
        <v>ATAB16160066</v>
      </c>
      <c r="D4976" s="3">
        <v>0.0</v>
      </c>
      <c r="G4976" s="4">
        <v>0.0</v>
      </c>
      <c r="I4976" s="4"/>
      <c r="J4976" s="4"/>
      <c r="K4976" s="4"/>
      <c r="L4976" s="4"/>
      <c r="O4976" s="6">
        <f t="shared" si="2"/>
        <v>0</v>
      </c>
      <c r="P4976" s="3" t="s">
        <v>4746</v>
      </c>
      <c r="Q4976" s="3" t="str">
        <f t="shared" si="3"/>
        <v>LC CANVAS</v>
      </c>
      <c r="R4976" s="3">
        <f t="shared" si="4"/>
        <v>0</v>
      </c>
      <c r="S4976" s="3" t="str">
        <f t="shared" si="5"/>
        <v/>
      </c>
      <c r="T4976" s="7">
        <f t="shared" si="6"/>
        <v>0</v>
      </c>
      <c r="U4976" s="8" t="str">
        <f t="array" ref="U4976">IF(W4976&lt;&gt;0,MAX(IFERROR(INDEX(A:S,MATCH(W4976,A:A,0),COLUMN(M$2)),0),IFERROR(INDEX(A:S,MATCH(AD4976,A:A,0),COLUMN(M$2)),0),IFERROR(INDEX(A:S,MATCH(AK4976,A:A,0),COLUMN(M$2)),0),IFERROR(INDEX(A:S,MATCH(AR4976,A:A,0),COLUMN(M$2)),0)),M4976)</f>
        <v/>
      </c>
      <c r="V4976" s="3" t="str">
        <f t="shared" si="7"/>
        <v/>
      </c>
    </row>
    <row r="4977" ht="15.75" customHeight="1">
      <c r="A4977" s="3" t="s">
        <v>5202</v>
      </c>
      <c r="B4977" s="4" t="str">
        <f t="shared" si="186"/>
        <v>ATAB20200066</v>
      </c>
      <c r="D4977" s="3">
        <v>0.0</v>
      </c>
      <c r="G4977" s="4">
        <v>0.0</v>
      </c>
      <c r="I4977" s="4"/>
      <c r="J4977" s="4"/>
      <c r="K4977" s="4"/>
      <c r="L4977" s="4"/>
      <c r="O4977" s="6">
        <f t="shared" si="2"/>
        <v>0</v>
      </c>
      <c r="P4977" s="3" t="s">
        <v>4746</v>
      </c>
      <c r="Q4977" s="3" t="str">
        <f t="shared" si="3"/>
        <v>LC CANVAS</v>
      </c>
      <c r="R4977" s="3">
        <f t="shared" si="4"/>
        <v>0</v>
      </c>
      <c r="S4977" s="3" t="str">
        <f t="shared" si="5"/>
        <v/>
      </c>
      <c r="T4977" s="7">
        <f t="shared" si="6"/>
        <v>0</v>
      </c>
      <c r="U4977" s="8" t="str">
        <f t="array" ref="U4977">IF(W4977&lt;&gt;0,MAX(IFERROR(INDEX(A:S,MATCH(W4977,A:A,0),COLUMN(M$2)),0),IFERROR(INDEX(A:S,MATCH(AD4977,A:A,0),COLUMN(M$2)),0),IFERROR(INDEX(A:S,MATCH(AK4977,A:A,0),COLUMN(M$2)),0),IFERROR(INDEX(A:S,MATCH(AR4977,A:A,0),COLUMN(M$2)),0)),M4977)</f>
        <v/>
      </c>
      <c r="V4977" s="3" t="str">
        <f t="shared" si="7"/>
        <v/>
      </c>
    </row>
    <row r="4978" ht="15.75" customHeight="1">
      <c r="A4978" s="3" t="s">
        <v>5203</v>
      </c>
      <c r="B4978" s="4" t="str">
        <f t="shared" si="186"/>
        <v>ATAB24240066</v>
      </c>
      <c r="D4978" s="3">
        <v>0.0</v>
      </c>
      <c r="G4978" s="4">
        <v>0.0</v>
      </c>
      <c r="I4978" s="4"/>
      <c r="J4978" s="4"/>
      <c r="K4978" s="4"/>
      <c r="L4978" s="4"/>
      <c r="O4978" s="6">
        <f t="shared" si="2"/>
        <v>0</v>
      </c>
      <c r="P4978" s="3" t="s">
        <v>4746</v>
      </c>
      <c r="Q4978" s="3" t="str">
        <f t="shared" si="3"/>
        <v>LC CANVAS</v>
      </c>
      <c r="R4978" s="3">
        <f t="shared" si="4"/>
        <v>0</v>
      </c>
      <c r="S4978" s="3" t="str">
        <f t="shared" si="5"/>
        <v/>
      </c>
      <c r="T4978" s="7">
        <f t="shared" si="6"/>
        <v>0</v>
      </c>
      <c r="U4978" s="8" t="str">
        <f t="array" ref="U4978">IF(W4978&lt;&gt;0,MAX(IFERROR(INDEX(A:S,MATCH(W4978,A:A,0),COLUMN(M$2)),0),IFERROR(INDEX(A:S,MATCH(AD4978,A:A,0),COLUMN(M$2)),0),IFERROR(INDEX(A:S,MATCH(AK4978,A:A,0),COLUMN(M$2)),0),IFERROR(INDEX(A:S,MATCH(AR4978,A:A,0),COLUMN(M$2)),0)),M4978)</f>
        <v/>
      </c>
      <c r="V4978" s="3" t="str">
        <f t="shared" si="7"/>
        <v/>
      </c>
    </row>
    <row r="4979" ht="15.75" customHeight="1">
      <c r="A4979" s="3" t="s">
        <v>5204</v>
      </c>
      <c r="B4979" s="4" t="str">
        <f t="shared" si="186"/>
        <v>ATAB36360066</v>
      </c>
      <c r="D4979" s="3">
        <v>0.0</v>
      </c>
      <c r="G4979" s="4">
        <v>0.0</v>
      </c>
      <c r="I4979" s="4"/>
      <c r="J4979" s="4"/>
      <c r="K4979" s="4"/>
      <c r="L4979" s="4"/>
      <c r="O4979" s="6">
        <f t="shared" si="2"/>
        <v>0</v>
      </c>
      <c r="P4979" s="3" t="s">
        <v>4746</v>
      </c>
      <c r="Q4979" s="3" t="str">
        <f t="shared" si="3"/>
        <v>LC CANVAS</v>
      </c>
      <c r="R4979" s="3">
        <f t="shared" si="4"/>
        <v>0</v>
      </c>
      <c r="S4979" s="3" t="str">
        <f t="shared" si="5"/>
        <v/>
      </c>
      <c r="T4979" s="7">
        <f t="shared" si="6"/>
        <v>0</v>
      </c>
      <c r="U4979" s="8" t="str">
        <f t="array" ref="U4979">IF(W4979&lt;&gt;0,MAX(IFERROR(INDEX(A:S,MATCH(W4979,A:A,0),COLUMN(M$2)),0),IFERROR(INDEX(A:S,MATCH(AD4979,A:A,0),COLUMN(M$2)),0),IFERROR(INDEX(A:S,MATCH(AK4979,A:A,0),COLUMN(M$2)),0),IFERROR(INDEX(A:S,MATCH(AR4979,A:A,0),COLUMN(M$2)),0)),M4979)</f>
        <v/>
      </c>
      <c r="V4979" s="3" t="str">
        <f t="shared" si="7"/>
        <v/>
      </c>
    </row>
    <row r="4980" ht="15.75" customHeight="1">
      <c r="A4980" s="3" t="s">
        <v>5205</v>
      </c>
      <c r="B4980" s="4" t="str">
        <f t="shared" si="186"/>
        <v>ATAB48480066</v>
      </c>
      <c r="D4980" s="3">
        <v>0.0</v>
      </c>
      <c r="G4980" s="4">
        <v>0.0</v>
      </c>
      <c r="I4980" s="4"/>
      <c r="J4980" s="4"/>
      <c r="K4980" s="4"/>
      <c r="L4980" s="4"/>
      <c r="O4980" s="6">
        <f t="shared" si="2"/>
        <v>0</v>
      </c>
      <c r="P4980" s="3" t="s">
        <v>4746</v>
      </c>
      <c r="Q4980" s="3" t="str">
        <f t="shared" si="3"/>
        <v>LC CANVAS</v>
      </c>
      <c r="R4980" s="3">
        <f t="shared" si="4"/>
        <v>0</v>
      </c>
      <c r="S4980" s="3" t="str">
        <f t="shared" si="5"/>
        <v/>
      </c>
      <c r="T4980" s="7">
        <f t="shared" si="6"/>
        <v>0</v>
      </c>
      <c r="U4980" s="8" t="str">
        <f t="array" ref="U4980">IF(W4980&lt;&gt;0,MAX(IFERROR(INDEX(A:S,MATCH(W4980,A:A,0),COLUMN(M$2)),0),IFERROR(INDEX(A:S,MATCH(AD4980,A:A,0),COLUMN(M$2)),0),IFERROR(INDEX(A:S,MATCH(AK4980,A:A,0),COLUMN(M$2)),0),IFERROR(INDEX(A:S,MATCH(AR4980,A:A,0),COLUMN(M$2)),0)),M4980)</f>
        <v/>
      </c>
      <c r="V4980" s="3" t="str">
        <f t="shared" si="7"/>
        <v/>
      </c>
    </row>
    <row r="4981" ht="15.75" customHeight="1">
      <c r="A4981" s="3" t="s">
        <v>5206</v>
      </c>
      <c r="B4981" s="4" t="str">
        <f t="shared" si="186"/>
        <v>ATAB08080067</v>
      </c>
      <c r="D4981" s="3">
        <v>0.0</v>
      </c>
      <c r="G4981" s="4">
        <v>0.0</v>
      </c>
      <c r="I4981" s="4"/>
      <c r="J4981" s="4"/>
      <c r="K4981" s="4"/>
      <c r="L4981" s="4"/>
      <c r="O4981" s="6">
        <f t="shared" si="2"/>
        <v>0</v>
      </c>
      <c r="P4981" s="3" t="s">
        <v>4746</v>
      </c>
      <c r="Q4981" s="3" t="str">
        <f t="shared" si="3"/>
        <v>LC CANVAS</v>
      </c>
      <c r="R4981" s="3">
        <f t="shared" si="4"/>
        <v>0</v>
      </c>
      <c r="S4981" s="3" t="str">
        <f t="shared" si="5"/>
        <v/>
      </c>
      <c r="T4981" s="7">
        <f t="shared" si="6"/>
        <v>0</v>
      </c>
      <c r="U4981" s="8" t="str">
        <f t="array" ref="U4981">IF(W4981&lt;&gt;0,MAX(IFERROR(INDEX(A:S,MATCH(W4981,A:A,0),COLUMN(M$2)),0),IFERROR(INDEX(A:S,MATCH(AD4981,A:A,0),COLUMN(M$2)),0),IFERROR(INDEX(A:S,MATCH(AK4981,A:A,0),COLUMN(M$2)),0),IFERROR(INDEX(A:S,MATCH(AR4981,A:A,0),COLUMN(M$2)),0)),M4981)</f>
        <v/>
      </c>
      <c r="V4981" s="3" t="str">
        <f t="shared" si="7"/>
        <v/>
      </c>
    </row>
    <row r="4982" ht="15.75" customHeight="1">
      <c r="A4982" s="3" t="s">
        <v>5207</v>
      </c>
      <c r="B4982" s="4" t="str">
        <f t="shared" si="186"/>
        <v>ATAB12120067</v>
      </c>
      <c r="D4982" s="3">
        <v>0.0</v>
      </c>
      <c r="G4982" s="4">
        <v>0.0</v>
      </c>
      <c r="I4982" s="4"/>
      <c r="J4982" s="4"/>
      <c r="K4982" s="4"/>
      <c r="L4982" s="4"/>
      <c r="O4982" s="6">
        <f t="shared" si="2"/>
        <v>0</v>
      </c>
      <c r="P4982" s="3" t="s">
        <v>4746</v>
      </c>
      <c r="Q4982" s="3" t="str">
        <f t="shared" si="3"/>
        <v>LC CANVAS</v>
      </c>
      <c r="R4982" s="3">
        <f t="shared" si="4"/>
        <v>0</v>
      </c>
      <c r="S4982" s="3" t="str">
        <f t="shared" si="5"/>
        <v/>
      </c>
      <c r="T4982" s="7">
        <f t="shared" si="6"/>
        <v>0</v>
      </c>
      <c r="U4982" s="8" t="str">
        <f t="array" ref="U4982">IF(W4982&lt;&gt;0,MAX(IFERROR(INDEX(A:S,MATCH(W4982,A:A,0),COLUMN(M$2)),0),IFERROR(INDEX(A:S,MATCH(AD4982,A:A,0),COLUMN(M$2)),0),IFERROR(INDEX(A:S,MATCH(AK4982,A:A,0),COLUMN(M$2)),0),IFERROR(INDEX(A:S,MATCH(AR4982,A:A,0),COLUMN(M$2)),0)),M4982)</f>
        <v/>
      </c>
      <c r="V4982" s="3" t="str">
        <f t="shared" si="7"/>
        <v/>
      </c>
    </row>
    <row r="4983" ht="15.75" customHeight="1">
      <c r="A4983" s="3" t="s">
        <v>5208</v>
      </c>
      <c r="B4983" s="4" t="str">
        <f t="shared" si="186"/>
        <v>ATAB16160067</v>
      </c>
      <c r="D4983" s="3">
        <v>0.0</v>
      </c>
      <c r="G4983" s="4">
        <v>0.0</v>
      </c>
      <c r="I4983" s="4"/>
      <c r="J4983" s="4"/>
      <c r="K4983" s="4"/>
      <c r="L4983" s="4"/>
      <c r="O4983" s="6">
        <f t="shared" si="2"/>
        <v>0</v>
      </c>
      <c r="P4983" s="3" t="s">
        <v>4746</v>
      </c>
      <c r="Q4983" s="3" t="str">
        <f t="shared" si="3"/>
        <v>LC CANVAS</v>
      </c>
      <c r="R4983" s="3">
        <f t="shared" si="4"/>
        <v>0</v>
      </c>
      <c r="S4983" s="3" t="str">
        <f t="shared" si="5"/>
        <v/>
      </c>
      <c r="T4983" s="7">
        <f t="shared" si="6"/>
        <v>0</v>
      </c>
      <c r="U4983" s="8" t="str">
        <f t="array" ref="U4983">IF(W4983&lt;&gt;0,MAX(IFERROR(INDEX(A:S,MATCH(W4983,A:A,0),COLUMN(M$2)),0),IFERROR(INDEX(A:S,MATCH(AD4983,A:A,0),COLUMN(M$2)),0),IFERROR(INDEX(A:S,MATCH(AK4983,A:A,0),COLUMN(M$2)),0),IFERROR(INDEX(A:S,MATCH(AR4983,A:A,0),COLUMN(M$2)),0)),M4983)</f>
        <v/>
      </c>
      <c r="V4983" s="3" t="str">
        <f t="shared" si="7"/>
        <v/>
      </c>
    </row>
    <row r="4984" ht="15.75" customHeight="1">
      <c r="A4984" s="3" t="s">
        <v>5209</v>
      </c>
      <c r="B4984" s="4" t="str">
        <f t="shared" si="186"/>
        <v>ATAB20200067</v>
      </c>
      <c r="D4984" s="3">
        <v>0.0</v>
      </c>
      <c r="G4984" s="4">
        <v>0.0</v>
      </c>
      <c r="I4984" s="4"/>
      <c r="J4984" s="4"/>
      <c r="K4984" s="4"/>
      <c r="L4984" s="4"/>
      <c r="O4984" s="6">
        <f t="shared" si="2"/>
        <v>0</v>
      </c>
      <c r="P4984" s="3" t="s">
        <v>4746</v>
      </c>
      <c r="Q4984" s="3" t="str">
        <f t="shared" si="3"/>
        <v>LC CANVAS</v>
      </c>
      <c r="R4984" s="3">
        <f t="shared" si="4"/>
        <v>0</v>
      </c>
      <c r="S4984" s="3" t="str">
        <f t="shared" si="5"/>
        <v/>
      </c>
      <c r="T4984" s="7">
        <f t="shared" si="6"/>
        <v>0</v>
      </c>
      <c r="U4984" s="8" t="str">
        <f t="array" ref="U4984">IF(W4984&lt;&gt;0,MAX(IFERROR(INDEX(A:S,MATCH(W4984,A:A,0),COLUMN(M$2)),0),IFERROR(INDEX(A:S,MATCH(AD4984,A:A,0),COLUMN(M$2)),0),IFERROR(INDEX(A:S,MATCH(AK4984,A:A,0),COLUMN(M$2)),0),IFERROR(INDEX(A:S,MATCH(AR4984,A:A,0),COLUMN(M$2)),0)),M4984)</f>
        <v/>
      </c>
      <c r="V4984" s="3" t="str">
        <f t="shared" si="7"/>
        <v/>
      </c>
    </row>
    <row r="4985" ht="15.75" customHeight="1">
      <c r="A4985" s="3" t="s">
        <v>5210</v>
      </c>
      <c r="B4985" s="4" t="str">
        <f t="shared" si="186"/>
        <v>ATAB24240067</v>
      </c>
      <c r="D4985" s="3">
        <v>0.0</v>
      </c>
      <c r="G4985" s="4">
        <v>0.0</v>
      </c>
      <c r="I4985" s="4"/>
      <c r="J4985" s="4"/>
      <c r="K4985" s="4"/>
      <c r="L4985" s="4"/>
      <c r="O4985" s="6">
        <f t="shared" si="2"/>
        <v>0</v>
      </c>
      <c r="P4985" s="3" t="s">
        <v>4746</v>
      </c>
      <c r="Q4985" s="3" t="str">
        <f t="shared" si="3"/>
        <v>LC CANVAS</v>
      </c>
      <c r="R4985" s="3">
        <f t="shared" si="4"/>
        <v>0</v>
      </c>
      <c r="S4985" s="3" t="str">
        <f t="shared" si="5"/>
        <v/>
      </c>
      <c r="T4985" s="7">
        <f t="shared" si="6"/>
        <v>0</v>
      </c>
      <c r="U4985" s="8" t="str">
        <f t="array" ref="U4985">IF(W4985&lt;&gt;0,MAX(IFERROR(INDEX(A:S,MATCH(W4985,A:A,0),COLUMN(M$2)),0),IFERROR(INDEX(A:S,MATCH(AD4985,A:A,0),COLUMN(M$2)),0),IFERROR(INDEX(A:S,MATCH(AK4985,A:A,0),COLUMN(M$2)),0),IFERROR(INDEX(A:S,MATCH(AR4985,A:A,0),COLUMN(M$2)),0)),M4985)</f>
        <v/>
      </c>
      <c r="V4985" s="3" t="str">
        <f t="shared" si="7"/>
        <v/>
      </c>
    </row>
    <row r="4986" ht="15.75" customHeight="1">
      <c r="A4986" s="3" t="s">
        <v>5211</v>
      </c>
      <c r="B4986" s="4" t="str">
        <f t="shared" si="186"/>
        <v>ATAB36360067</v>
      </c>
      <c r="D4986" s="3">
        <v>0.0</v>
      </c>
      <c r="G4986" s="4">
        <v>0.0</v>
      </c>
      <c r="I4986" s="4"/>
      <c r="J4986" s="4"/>
      <c r="K4986" s="4"/>
      <c r="L4986" s="4"/>
      <c r="O4986" s="6">
        <f t="shared" si="2"/>
        <v>0</v>
      </c>
      <c r="P4986" s="3" t="s">
        <v>4746</v>
      </c>
      <c r="Q4986" s="3" t="str">
        <f t="shared" si="3"/>
        <v>LC CANVAS</v>
      </c>
      <c r="R4986" s="3">
        <f t="shared" si="4"/>
        <v>0</v>
      </c>
      <c r="S4986" s="3" t="str">
        <f t="shared" si="5"/>
        <v/>
      </c>
      <c r="T4986" s="7">
        <f t="shared" si="6"/>
        <v>0</v>
      </c>
      <c r="U4986" s="8" t="str">
        <f t="array" ref="U4986">IF(W4986&lt;&gt;0,MAX(IFERROR(INDEX(A:S,MATCH(W4986,A:A,0),COLUMN(M$2)),0),IFERROR(INDEX(A:S,MATCH(AD4986,A:A,0),COLUMN(M$2)),0),IFERROR(INDEX(A:S,MATCH(AK4986,A:A,0),COLUMN(M$2)),0),IFERROR(INDEX(A:S,MATCH(AR4986,A:A,0),COLUMN(M$2)),0)),M4986)</f>
        <v/>
      </c>
      <c r="V4986" s="3" t="str">
        <f t="shared" si="7"/>
        <v/>
      </c>
    </row>
    <row r="4987" ht="15.75" customHeight="1">
      <c r="A4987" s="3" t="s">
        <v>5212</v>
      </c>
      <c r="B4987" s="4" t="str">
        <f t="shared" si="186"/>
        <v>ATAB48480067</v>
      </c>
      <c r="D4987" s="3">
        <v>0.0</v>
      </c>
      <c r="G4987" s="4">
        <v>0.0</v>
      </c>
      <c r="I4987" s="4"/>
      <c r="J4987" s="4"/>
      <c r="K4987" s="4"/>
      <c r="L4987" s="4"/>
      <c r="O4987" s="6">
        <f t="shared" si="2"/>
        <v>0</v>
      </c>
      <c r="P4987" s="3" t="s">
        <v>4746</v>
      </c>
      <c r="Q4987" s="3" t="str">
        <f t="shared" si="3"/>
        <v>LC CANVAS</v>
      </c>
      <c r="R4987" s="3">
        <f t="shared" si="4"/>
        <v>0</v>
      </c>
      <c r="S4987" s="3" t="str">
        <f t="shared" si="5"/>
        <v/>
      </c>
      <c r="T4987" s="7">
        <f t="shared" si="6"/>
        <v>0</v>
      </c>
      <c r="U4987" s="8" t="str">
        <f t="array" ref="U4987">IF(W4987&lt;&gt;0,MAX(IFERROR(INDEX(A:S,MATCH(W4987,A:A,0),COLUMN(M$2)),0),IFERROR(INDEX(A:S,MATCH(AD4987,A:A,0),COLUMN(M$2)),0),IFERROR(INDEX(A:S,MATCH(AK4987,A:A,0),COLUMN(M$2)),0),IFERROR(INDEX(A:S,MATCH(AR4987,A:A,0),COLUMN(M$2)),0)),M4987)</f>
        <v/>
      </c>
      <c r="V4987" s="3" t="str">
        <f t="shared" si="7"/>
        <v/>
      </c>
    </row>
    <row r="4988" ht="15.75" customHeight="1">
      <c r="A4988" s="3" t="s">
        <v>5213</v>
      </c>
      <c r="B4988" s="4" t="str">
        <f t="shared" si="186"/>
        <v>ATAB08080068</v>
      </c>
      <c r="D4988" s="3">
        <v>0.0</v>
      </c>
      <c r="G4988" s="4">
        <v>0.0</v>
      </c>
      <c r="I4988" s="4"/>
      <c r="J4988" s="4"/>
      <c r="K4988" s="4"/>
      <c r="L4988" s="4"/>
      <c r="O4988" s="6">
        <f t="shared" si="2"/>
        <v>0</v>
      </c>
      <c r="P4988" s="3" t="s">
        <v>4746</v>
      </c>
      <c r="Q4988" s="3" t="str">
        <f t="shared" si="3"/>
        <v>LC CANVAS</v>
      </c>
      <c r="R4988" s="3">
        <f t="shared" si="4"/>
        <v>0</v>
      </c>
      <c r="S4988" s="3" t="str">
        <f t="shared" si="5"/>
        <v/>
      </c>
      <c r="T4988" s="7">
        <f t="shared" si="6"/>
        <v>0</v>
      </c>
      <c r="U4988" s="8" t="str">
        <f t="array" ref="U4988">IF(W4988&lt;&gt;0,MAX(IFERROR(INDEX(A:S,MATCH(W4988,A:A,0),COLUMN(M$2)),0),IFERROR(INDEX(A:S,MATCH(AD4988,A:A,0),COLUMN(M$2)),0),IFERROR(INDEX(A:S,MATCH(AK4988,A:A,0),COLUMN(M$2)),0),IFERROR(INDEX(A:S,MATCH(AR4988,A:A,0),COLUMN(M$2)),0)),M4988)</f>
        <v/>
      </c>
      <c r="V4988" s="3" t="str">
        <f t="shared" si="7"/>
        <v/>
      </c>
    </row>
    <row r="4989" ht="15.75" customHeight="1">
      <c r="A4989" s="3" t="s">
        <v>5214</v>
      </c>
      <c r="B4989" s="4" t="str">
        <f t="shared" si="186"/>
        <v>ATAB12120068</v>
      </c>
      <c r="D4989" s="3">
        <v>0.0</v>
      </c>
      <c r="G4989" s="4">
        <v>0.0</v>
      </c>
      <c r="I4989" s="4"/>
      <c r="J4989" s="4"/>
      <c r="K4989" s="4"/>
      <c r="L4989" s="4"/>
      <c r="O4989" s="6">
        <f t="shared" si="2"/>
        <v>0</v>
      </c>
      <c r="P4989" s="3" t="s">
        <v>4746</v>
      </c>
      <c r="Q4989" s="3" t="str">
        <f t="shared" si="3"/>
        <v>LC CANVAS</v>
      </c>
      <c r="R4989" s="3">
        <f t="shared" si="4"/>
        <v>0</v>
      </c>
      <c r="S4989" s="3" t="str">
        <f t="shared" si="5"/>
        <v/>
      </c>
      <c r="T4989" s="7">
        <f t="shared" si="6"/>
        <v>0</v>
      </c>
      <c r="U4989" s="8" t="str">
        <f t="array" ref="U4989">IF(W4989&lt;&gt;0,MAX(IFERROR(INDEX(A:S,MATCH(W4989,A:A,0),COLUMN(M$2)),0),IFERROR(INDEX(A:S,MATCH(AD4989,A:A,0),COLUMN(M$2)),0),IFERROR(INDEX(A:S,MATCH(AK4989,A:A,0),COLUMN(M$2)),0),IFERROR(INDEX(A:S,MATCH(AR4989,A:A,0),COLUMN(M$2)),0)),M4989)</f>
        <v/>
      </c>
      <c r="V4989" s="3" t="str">
        <f t="shared" si="7"/>
        <v/>
      </c>
    </row>
    <row r="4990" ht="15.75" customHeight="1">
      <c r="A4990" s="3" t="s">
        <v>5215</v>
      </c>
      <c r="B4990" s="4" t="str">
        <f t="shared" si="186"/>
        <v>ATAB16160068</v>
      </c>
      <c r="D4990" s="3">
        <v>0.0</v>
      </c>
      <c r="G4990" s="4">
        <v>0.0</v>
      </c>
      <c r="I4990" s="4"/>
      <c r="J4990" s="4"/>
      <c r="K4990" s="4"/>
      <c r="L4990" s="4"/>
      <c r="O4990" s="6">
        <f t="shared" si="2"/>
        <v>0</v>
      </c>
      <c r="P4990" s="3" t="s">
        <v>4746</v>
      </c>
      <c r="Q4990" s="3" t="str">
        <f t="shared" si="3"/>
        <v>LC CANVAS</v>
      </c>
      <c r="R4990" s="3">
        <f t="shared" si="4"/>
        <v>0</v>
      </c>
      <c r="S4990" s="3" t="str">
        <f t="shared" si="5"/>
        <v/>
      </c>
      <c r="T4990" s="7">
        <f t="shared" si="6"/>
        <v>0</v>
      </c>
      <c r="U4990" s="8" t="str">
        <f t="array" ref="U4990">IF(W4990&lt;&gt;0,MAX(IFERROR(INDEX(A:S,MATCH(W4990,A:A,0),COLUMN(M$2)),0),IFERROR(INDEX(A:S,MATCH(AD4990,A:A,0),COLUMN(M$2)),0),IFERROR(INDEX(A:S,MATCH(AK4990,A:A,0),COLUMN(M$2)),0),IFERROR(INDEX(A:S,MATCH(AR4990,A:A,0),COLUMN(M$2)),0)),M4990)</f>
        <v/>
      </c>
      <c r="V4990" s="3" t="str">
        <f t="shared" si="7"/>
        <v/>
      </c>
    </row>
    <row r="4991" ht="15.75" customHeight="1">
      <c r="A4991" s="3" t="s">
        <v>5216</v>
      </c>
      <c r="B4991" s="4" t="str">
        <f t="shared" si="186"/>
        <v>ATAB20200068</v>
      </c>
      <c r="D4991" s="3">
        <v>0.0</v>
      </c>
      <c r="G4991" s="4">
        <v>0.0</v>
      </c>
      <c r="I4991" s="4"/>
      <c r="J4991" s="4"/>
      <c r="K4991" s="4"/>
      <c r="L4991" s="4"/>
      <c r="O4991" s="6">
        <f t="shared" si="2"/>
        <v>0</v>
      </c>
      <c r="P4991" s="3" t="s">
        <v>4746</v>
      </c>
      <c r="Q4991" s="3" t="str">
        <f t="shared" si="3"/>
        <v>LC CANVAS</v>
      </c>
      <c r="R4991" s="3">
        <f t="shared" si="4"/>
        <v>0</v>
      </c>
      <c r="S4991" s="3" t="str">
        <f t="shared" si="5"/>
        <v/>
      </c>
      <c r="T4991" s="7">
        <f t="shared" si="6"/>
        <v>0</v>
      </c>
      <c r="U4991" s="8" t="str">
        <f t="array" ref="U4991">IF(W4991&lt;&gt;0,MAX(IFERROR(INDEX(A:S,MATCH(W4991,A:A,0),COLUMN(M$2)),0),IFERROR(INDEX(A:S,MATCH(AD4991,A:A,0),COLUMN(M$2)),0),IFERROR(INDEX(A:S,MATCH(AK4991,A:A,0),COLUMN(M$2)),0),IFERROR(INDEX(A:S,MATCH(AR4991,A:A,0),COLUMN(M$2)),0)),M4991)</f>
        <v/>
      </c>
      <c r="V4991" s="3" t="str">
        <f t="shared" si="7"/>
        <v/>
      </c>
    </row>
    <row r="4992" ht="15.75" customHeight="1">
      <c r="A4992" s="3" t="s">
        <v>5217</v>
      </c>
      <c r="B4992" s="4" t="str">
        <f t="shared" si="186"/>
        <v>ATAB24240068</v>
      </c>
      <c r="D4992" s="3">
        <v>0.0</v>
      </c>
      <c r="G4992" s="4">
        <v>0.0</v>
      </c>
      <c r="I4992" s="4"/>
      <c r="J4992" s="4"/>
      <c r="K4992" s="4"/>
      <c r="L4992" s="4"/>
      <c r="O4992" s="6">
        <f t="shared" si="2"/>
        <v>0</v>
      </c>
      <c r="P4992" s="3" t="s">
        <v>4746</v>
      </c>
      <c r="Q4992" s="3" t="str">
        <f t="shared" si="3"/>
        <v>LC CANVAS</v>
      </c>
      <c r="R4992" s="3">
        <f t="shared" si="4"/>
        <v>0</v>
      </c>
      <c r="S4992" s="3" t="str">
        <f t="shared" si="5"/>
        <v/>
      </c>
      <c r="T4992" s="7">
        <f t="shared" si="6"/>
        <v>0</v>
      </c>
      <c r="U4992" s="8" t="str">
        <f t="array" ref="U4992">IF(W4992&lt;&gt;0,MAX(IFERROR(INDEX(A:S,MATCH(W4992,A:A,0),COLUMN(M$2)),0),IFERROR(INDEX(A:S,MATCH(AD4992,A:A,0),COLUMN(M$2)),0),IFERROR(INDEX(A:S,MATCH(AK4992,A:A,0),COLUMN(M$2)),0),IFERROR(INDEX(A:S,MATCH(AR4992,A:A,0),COLUMN(M$2)),0)),M4992)</f>
        <v/>
      </c>
      <c r="V4992" s="3" t="str">
        <f t="shared" si="7"/>
        <v/>
      </c>
    </row>
    <row r="4993" ht="15.75" customHeight="1">
      <c r="A4993" s="3" t="s">
        <v>5218</v>
      </c>
      <c r="B4993" s="4" t="str">
        <f t="shared" si="186"/>
        <v>ATAB36360068</v>
      </c>
      <c r="D4993" s="3">
        <v>0.0</v>
      </c>
      <c r="G4993" s="4">
        <v>0.0</v>
      </c>
      <c r="I4993" s="4"/>
      <c r="J4993" s="4"/>
      <c r="K4993" s="4"/>
      <c r="L4993" s="4"/>
      <c r="O4993" s="6">
        <f t="shared" si="2"/>
        <v>0</v>
      </c>
      <c r="P4993" s="3" t="s">
        <v>4746</v>
      </c>
      <c r="Q4993" s="3" t="str">
        <f t="shared" si="3"/>
        <v>LC CANVAS</v>
      </c>
      <c r="R4993" s="3">
        <f t="shared" si="4"/>
        <v>0</v>
      </c>
      <c r="S4993" s="3" t="str">
        <f t="shared" si="5"/>
        <v/>
      </c>
      <c r="T4993" s="7">
        <f t="shared" si="6"/>
        <v>0</v>
      </c>
      <c r="U4993" s="8" t="str">
        <f t="array" ref="U4993">IF(W4993&lt;&gt;0,MAX(IFERROR(INDEX(A:S,MATCH(W4993,A:A,0),COLUMN(M$2)),0),IFERROR(INDEX(A:S,MATCH(AD4993,A:A,0),COLUMN(M$2)),0),IFERROR(INDEX(A:S,MATCH(AK4993,A:A,0),COLUMN(M$2)),0),IFERROR(INDEX(A:S,MATCH(AR4993,A:A,0),COLUMN(M$2)),0)),M4993)</f>
        <v/>
      </c>
      <c r="V4993" s="3" t="str">
        <f t="shared" si="7"/>
        <v/>
      </c>
    </row>
    <row r="4994" ht="15.75" customHeight="1">
      <c r="A4994" s="3" t="s">
        <v>5219</v>
      </c>
      <c r="B4994" s="4" t="str">
        <f t="shared" si="186"/>
        <v>ATAB48480068</v>
      </c>
      <c r="D4994" s="3">
        <v>0.0</v>
      </c>
      <c r="G4994" s="4">
        <v>0.0</v>
      </c>
      <c r="I4994" s="4"/>
      <c r="J4994" s="4"/>
      <c r="K4994" s="4"/>
      <c r="L4994" s="4"/>
      <c r="O4994" s="6">
        <f t="shared" si="2"/>
        <v>0</v>
      </c>
      <c r="P4994" s="3" t="s">
        <v>4746</v>
      </c>
      <c r="Q4994" s="3" t="str">
        <f t="shared" si="3"/>
        <v>LC CANVAS</v>
      </c>
      <c r="R4994" s="3">
        <f t="shared" si="4"/>
        <v>0</v>
      </c>
      <c r="S4994" s="3" t="str">
        <f t="shared" si="5"/>
        <v/>
      </c>
      <c r="T4994" s="7">
        <f t="shared" si="6"/>
        <v>0</v>
      </c>
      <c r="U4994" s="8" t="str">
        <f t="array" ref="U4994">IF(W4994&lt;&gt;0,MAX(IFERROR(INDEX(A:S,MATCH(W4994,A:A,0),COLUMN(M$2)),0),IFERROR(INDEX(A:S,MATCH(AD4994,A:A,0),COLUMN(M$2)),0),IFERROR(INDEX(A:S,MATCH(AK4994,A:A,0),COLUMN(M$2)),0),IFERROR(INDEX(A:S,MATCH(AR4994,A:A,0),COLUMN(M$2)),0)),M4994)</f>
        <v/>
      </c>
      <c r="V4994" s="3" t="str">
        <f t="shared" si="7"/>
        <v/>
      </c>
    </row>
    <row r="4995" ht="15.75" customHeight="1">
      <c r="A4995" s="3" t="s">
        <v>5220</v>
      </c>
      <c r="B4995" s="4" t="str">
        <f t="shared" si="186"/>
        <v>ATAB08080069</v>
      </c>
      <c r="D4995" s="3">
        <v>0.0</v>
      </c>
      <c r="G4995" s="4">
        <v>0.0</v>
      </c>
      <c r="I4995" s="4"/>
      <c r="J4995" s="4"/>
      <c r="K4995" s="4"/>
      <c r="L4995" s="4"/>
      <c r="O4995" s="6">
        <f t="shared" si="2"/>
        <v>0</v>
      </c>
      <c r="P4995" s="3" t="s">
        <v>4746</v>
      </c>
      <c r="Q4995" s="3" t="str">
        <f t="shared" si="3"/>
        <v>LC CANVAS</v>
      </c>
      <c r="R4995" s="3">
        <f t="shared" si="4"/>
        <v>0</v>
      </c>
      <c r="S4995" s="3" t="str">
        <f t="shared" si="5"/>
        <v/>
      </c>
      <c r="T4995" s="7">
        <f t="shared" si="6"/>
        <v>0</v>
      </c>
      <c r="U4995" s="8" t="str">
        <f t="array" ref="U4995">IF(W4995&lt;&gt;0,MAX(IFERROR(INDEX(A:S,MATCH(W4995,A:A,0),COLUMN(M$2)),0),IFERROR(INDEX(A:S,MATCH(AD4995,A:A,0),COLUMN(M$2)),0),IFERROR(INDEX(A:S,MATCH(AK4995,A:A,0),COLUMN(M$2)),0),IFERROR(INDEX(A:S,MATCH(AR4995,A:A,0),COLUMN(M$2)),0)),M4995)</f>
        <v/>
      </c>
      <c r="V4995" s="3" t="str">
        <f t="shared" si="7"/>
        <v/>
      </c>
    </row>
    <row r="4996" ht="15.75" customHeight="1">
      <c r="A4996" s="3" t="s">
        <v>5221</v>
      </c>
      <c r="B4996" s="4" t="str">
        <f t="shared" si="186"/>
        <v>ATAB12120069</v>
      </c>
      <c r="D4996" s="3">
        <v>0.0</v>
      </c>
      <c r="G4996" s="4">
        <v>0.0</v>
      </c>
      <c r="I4996" s="4"/>
      <c r="J4996" s="4"/>
      <c r="K4996" s="4"/>
      <c r="L4996" s="4"/>
      <c r="O4996" s="6">
        <f t="shared" si="2"/>
        <v>0</v>
      </c>
      <c r="P4996" s="3" t="s">
        <v>4746</v>
      </c>
      <c r="Q4996" s="3" t="str">
        <f t="shared" si="3"/>
        <v>LC CANVAS</v>
      </c>
      <c r="R4996" s="3">
        <f t="shared" si="4"/>
        <v>0</v>
      </c>
      <c r="S4996" s="3" t="str">
        <f t="shared" si="5"/>
        <v/>
      </c>
      <c r="T4996" s="7">
        <f t="shared" si="6"/>
        <v>0</v>
      </c>
      <c r="U4996" s="8" t="str">
        <f t="array" ref="U4996">IF(W4996&lt;&gt;0,MAX(IFERROR(INDEX(A:S,MATCH(W4996,A:A,0),COLUMN(M$2)),0),IFERROR(INDEX(A:S,MATCH(AD4996,A:A,0),COLUMN(M$2)),0),IFERROR(INDEX(A:S,MATCH(AK4996,A:A,0),COLUMN(M$2)),0),IFERROR(INDEX(A:S,MATCH(AR4996,A:A,0),COLUMN(M$2)),0)),M4996)</f>
        <v/>
      </c>
      <c r="V4996" s="3" t="str">
        <f t="shared" si="7"/>
        <v/>
      </c>
    </row>
    <row r="4997" ht="15.75" customHeight="1">
      <c r="A4997" s="3" t="s">
        <v>5222</v>
      </c>
      <c r="B4997" s="4" t="str">
        <f t="shared" si="186"/>
        <v>ATAB16160069</v>
      </c>
      <c r="D4997" s="3">
        <v>0.0</v>
      </c>
      <c r="G4997" s="4">
        <v>0.0</v>
      </c>
      <c r="I4997" s="4"/>
      <c r="J4997" s="4"/>
      <c r="K4997" s="4"/>
      <c r="L4997" s="4"/>
      <c r="O4997" s="6">
        <f t="shared" si="2"/>
        <v>0</v>
      </c>
      <c r="P4997" s="3" t="s">
        <v>4746</v>
      </c>
      <c r="Q4997" s="3" t="str">
        <f t="shared" si="3"/>
        <v>LC CANVAS</v>
      </c>
      <c r="R4997" s="3">
        <f t="shared" si="4"/>
        <v>0</v>
      </c>
      <c r="S4997" s="3" t="str">
        <f t="shared" si="5"/>
        <v/>
      </c>
      <c r="T4997" s="7">
        <f t="shared" si="6"/>
        <v>0</v>
      </c>
      <c r="U4997" s="8" t="str">
        <f t="array" ref="U4997">IF(W4997&lt;&gt;0,MAX(IFERROR(INDEX(A:S,MATCH(W4997,A:A,0),COLUMN(M$2)),0),IFERROR(INDEX(A:S,MATCH(AD4997,A:A,0),COLUMN(M$2)),0),IFERROR(INDEX(A:S,MATCH(AK4997,A:A,0),COLUMN(M$2)),0),IFERROR(INDEX(A:S,MATCH(AR4997,A:A,0),COLUMN(M$2)),0)),M4997)</f>
        <v/>
      </c>
      <c r="V4997" s="3" t="str">
        <f t="shared" si="7"/>
        <v/>
      </c>
    </row>
    <row r="4998" ht="15.75" customHeight="1">
      <c r="A4998" s="3" t="s">
        <v>5223</v>
      </c>
      <c r="B4998" s="4" t="str">
        <f t="shared" si="186"/>
        <v>ATAB20200069</v>
      </c>
      <c r="D4998" s="3">
        <v>0.0</v>
      </c>
      <c r="G4998" s="4">
        <v>0.0</v>
      </c>
      <c r="I4998" s="4"/>
      <c r="J4998" s="4"/>
      <c r="K4998" s="4"/>
      <c r="L4998" s="4"/>
      <c r="O4998" s="6">
        <f t="shared" si="2"/>
        <v>0</v>
      </c>
      <c r="P4998" s="3" t="s">
        <v>4746</v>
      </c>
      <c r="Q4998" s="3" t="str">
        <f t="shared" si="3"/>
        <v>LC CANVAS</v>
      </c>
      <c r="R4998" s="3">
        <f t="shared" si="4"/>
        <v>0</v>
      </c>
      <c r="S4998" s="3" t="str">
        <f t="shared" si="5"/>
        <v/>
      </c>
      <c r="T4998" s="7">
        <f t="shared" si="6"/>
        <v>0</v>
      </c>
      <c r="U4998" s="8" t="str">
        <f t="array" ref="U4998">IF(W4998&lt;&gt;0,MAX(IFERROR(INDEX(A:S,MATCH(W4998,A:A,0),COLUMN(M$2)),0),IFERROR(INDEX(A:S,MATCH(AD4998,A:A,0),COLUMN(M$2)),0),IFERROR(INDEX(A:S,MATCH(AK4998,A:A,0),COLUMN(M$2)),0),IFERROR(INDEX(A:S,MATCH(AR4998,A:A,0),COLUMN(M$2)),0)),M4998)</f>
        <v/>
      </c>
      <c r="V4998" s="3" t="str">
        <f t="shared" si="7"/>
        <v/>
      </c>
    </row>
    <row r="4999" ht="15.75" customHeight="1">
      <c r="A4999" s="3" t="s">
        <v>5224</v>
      </c>
      <c r="B4999" s="4" t="str">
        <f t="shared" si="186"/>
        <v>ATAB24240069</v>
      </c>
      <c r="D4999" s="3">
        <v>0.0</v>
      </c>
      <c r="G4999" s="4">
        <v>0.0</v>
      </c>
      <c r="I4999" s="4"/>
      <c r="J4999" s="4"/>
      <c r="K4999" s="4"/>
      <c r="L4999" s="4"/>
      <c r="O4999" s="6">
        <f t="shared" si="2"/>
        <v>0</v>
      </c>
      <c r="P4999" s="3" t="s">
        <v>4746</v>
      </c>
      <c r="Q4999" s="3" t="str">
        <f t="shared" si="3"/>
        <v>LC CANVAS</v>
      </c>
      <c r="R4999" s="3">
        <f t="shared" si="4"/>
        <v>0</v>
      </c>
      <c r="S4999" s="3" t="str">
        <f t="shared" si="5"/>
        <v/>
      </c>
      <c r="T4999" s="7">
        <f t="shared" si="6"/>
        <v>0</v>
      </c>
      <c r="U4999" s="8" t="str">
        <f t="array" ref="U4999">IF(W4999&lt;&gt;0,MAX(IFERROR(INDEX(A:S,MATCH(W4999,A:A,0),COLUMN(M$2)),0),IFERROR(INDEX(A:S,MATCH(AD4999,A:A,0),COLUMN(M$2)),0),IFERROR(INDEX(A:S,MATCH(AK4999,A:A,0),COLUMN(M$2)),0),IFERROR(INDEX(A:S,MATCH(AR4999,A:A,0),COLUMN(M$2)),0)),M4999)</f>
        <v/>
      </c>
      <c r="V4999" s="3" t="str">
        <f t="shared" si="7"/>
        <v/>
      </c>
    </row>
    <row r="5000" ht="15.75" customHeight="1">
      <c r="A5000" s="3" t="s">
        <v>5225</v>
      </c>
      <c r="B5000" s="4" t="str">
        <f t="shared" si="186"/>
        <v>ATAB36360069</v>
      </c>
      <c r="D5000" s="3">
        <v>0.0</v>
      </c>
      <c r="G5000" s="4">
        <v>0.0</v>
      </c>
      <c r="I5000" s="4"/>
      <c r="J5000" s="4"/>
      <c r="K5000" s="4"/>
      <c r="L5000" s="4"/>
      <c r="O5000" s="6">
        <f t="shared" si="2"/>
        <v>0</v>
      </c>
      <c r="P5000" s="3" t="s">
        <v>4746</v>
      </c>
      <c r="Q5000" s="3" t="str">
        <f t="shared" si="3"/>
        <v>LC CANVAS</v>
      </c>
      <c r="R5000" s="3">
        <f t="shared" si="4"/>
        <v>0</v>
      </c>
      <c r="S5000" s="3" t="str">
        <f t="shared" si="5"/>
        <v/>
      </c>
      <c r="T5000" s="7">
        <f t="shared" si="6"/>
        <v>0</v>
      </c>
      <c r="U5000" s="8" t="str">
        <f t="array" ref="U5000">IF(W5000&lt;&gt;0,MAX(IFERROR(INDEX(A:S,MATCH(W5000,A:A,0),COLUMN(M$2)),0),IFERROR(INDEX(A:S,MATCH(AD5000,A:A,0),COLUMN(M$2)),0),IFERROR(INDEX(A:S,MATCH(AK5000,A:A,0),COLUMN(M$2)),0),IFERROR(INDEX(A:S,MATCH(AR5000,A:A,0),COLUMN(M$2)),0)),M5000)</f>
        <v/>
      </c>
      <c r="V5000" s="3" t="str">
        <f t="shared" si="7"/>
        <v/>
      </c>
    </row>
    <row r="5001" ht="15.75" customHeight="1">
      <c r="A5001" s="3" t="s">
        <v>5226</v>
      </c>
      <c r="B5001" s="4" t="str">
        <f t="shared" si="186"/>
        <v>ATAB48480069</v>
      </c>
      <c r="D5001" s="3">
        <v>0.0</v>
      </c>
      <c r="G5001" s="4">
        <v>0.0</v>
      </c>
      <c r="I5001" s="4"/>
      <c r="J5001" s="4"/>
      <c r="K5001" s="4"/>
      <c r="L5001" s="4"/>
      <c r="O5001" s="6">
        <f t="shared" si="2"/>
        <v>0</v>
      </c>
      <c r="P5001" s="3" t="s">
        <v>4746</v>
      </c>
      <c r="Q5001" s="3" t="str">
        <f t="shared" si="3"/>
        <v>LC CANVAS</v>
      </c>
      <c r="R5001" s="3">
        <f t="shared" si="4"/>
        <v>0</v>
      </c>
      <c r="S5001" s="3" t="str">
        <f t="shared" si="5"/>
        <v/>
      </c>
      <c r="T5001" s="7">
        <f t="shared" si="6"/>
        <v>0</v>
      </c>
      <c r="U5001" s="8" t="str">
        <f t="array" ref="U5001">IF(W5001&lt;&gt;0,MAX(IFERROR(INDEX(A:S,MATCH(W5001,A:A,0),COLUMN(M$2)),0),IFERROR(INDEX(A:S,MATCH(AD5001,A:A,0),COLUMN(M$2)),0),IFERROR(INDEX(A:S,MATCH(AK5001,A:A,0),COLUMN(M$2)),0),IFERROR(INDEX(A:S,MATCH(AR5001,A:A,0),COLUMN(M$2)),0)),M5001)</f>
        <v/>
      </c>
      <c r="V5001" s="3" t="str">
        <f t="shared" si="7"/>
        <v/>
      </c>
    </row>
    <row r="5002" ht="15.75" customHeight="1">
      <c r="A5002" s="3" t="s">
        <v>5227</v>
      </c>
      <c r="B5002" s="4" t="str">
        <f t="shared" si="186"/>
        <v>ATAB08080070</v>
      </c>
      <c r="D5002" s="3">
        <v>0.0</v>
      </c>
      <c r="G5002" s="4">
        <v>0.0</v>
      </c>
      <c r="I5002" s="4"/>
      <c r="J5002" s="4"/>
      <c r="K5002" s="4"/>
      <c r="L5002" s="4"/>
      <c r="O5002" s="6">
        <f t="shared" si="2"/>
        <v>0</v>
      </c>
      <c r="P5002" s="3" t="s">
        <v>4746</v>
      </c>
      <c r="Q5002" s="3" t="str">
        <f t="shared" si="3"/>
        <v>LC CANVAS</v>
      </c>
      <c r="R5002" s="3">
        <f t="shared" si="4"/>
        <v>0</v>
      </c>
      <c r="S5002" s="3" t="str">
        <f t="shared" si="5"/>
        <v/>
      </c>
      <c r="T5002" s="7">
        <f t="shared" si="6"/>
        <v>0</v>
      </c>
      <c r="U5002" s="8" t="str">
        <f t="array" ref="U5002">IF(W5002&lt;&gt;0,MAX(IFERROR(INDEX(A:S,MATCH(W5002,A:A,0),COLUMN(M$2)),0),IFERROR(INDEX(A:S,MATCH(AD5002,A:A,0),COLUMN(M$2)),0),IFERROR(INDEX(A:S,MATCH(AK5002,A:A,0),COLUMN(M$2)),0),IFERROR(INDEX(A:S,MATCH(AR5002,A:A,0),COLUMN(M$2)),0)),M5002)</f>
        <v/>
      </c>
      <c r="V5002" s="3" t="str">
        <f t="shared" si="7"/>
        <v/>
      </c>
    </row>
    <row r="5003" ht="15.75" customHeight="1">
      <c r="A5003" s="3" t="s">
        <v>5228</v>
      </c>
      <c r="B5003" s="4" t="str">
        <f t="shared" si="186"/>
        <v>ATAB12120070</v>
      </c>
      <c r="D5003" s="3">
        <v>0.0</v>
      </c>
      <c r="G5003" s="4">
        <v>0.0</v>
      </c>
      <c r="I5003" s="4"/>
      <c r="J5003" s="4"/>
      <c r="K5003" s="4"/>
      <c r="L5003" s="4"/>
      <c r="O5003" s="6">
        <f t="shared" si="2"/>
        <v>0</v>
      </c>
      <c r="P5003" s="3" t="s">
        <v>4746</v>
      </c>
      <c r="Q5003" s="3" t="str">
        <f t="shared" si="3"/>
        <v>LC CANVAS</v>
      </c>
      <c r="R5003" s="3">
        <f t="shared" si="4"/>
        <v>0</v>
      </c>
      <c r="S5003" s="3" t="str">
        <f t="shared" si="5"/>
        <v/>
      </c>
      <c r="T5003" s="7">
        <f t="shared" si="6"/>
        <v>0</v>
      </c>
      <c r="U5003" s="8" t="str">
        <f t="array" ref="U5003">IF(W5003&lt;&gt;0,MAX(IFERROR(INDEX(A:S,MATCH(W5003,A:A,0),COLUMN(M$2)),0),IFERROR(INDEX(A:S,MATCH(AD5003,A:A,0),COLUMN(M$2)),0),IFERROR(INDEX(A:S,MATCH(AK5003,A:A,0),COLUMN(M$2)),0),IFERROR(INDEX(A:S,MATCH(AR5003,A:A,0),COLUMN(M$2)),0)),M5003)</f>
        <v/>
      </c>
      <c r="V5003" s="3" t="str">
        <f t="shared" si="7"/>
        <v/>
      </c>
    </row>
    <row r="5004" ht="15.75" customHeight="1">
      <c r="A5004" s="3" t="s">
        <v>5229</v>
      </c>
      <c r="B5004" s="4" t="str">
        <f t="shared" si="186"/>
        <v>ATAB16160070</v>
      </c>
      <c r="D5004" s="3">
        <v>0.0</v>
      </c>
      <c r="G5004" s="4">
        <v>0.0</v>
      </c>
      <c r="I5004" s="4"/>
      <c r="J5004" s="4"/>
      <c r="K5004" s="4"/>
      <c r="L5004" s="4"/>
      <c r="O5004" s="6">
        <f t="shared" si="2"/>
        <v>0</v>
      </c>
      <c r="P5004" s="3" t="s">
        <v>4746</v>
      </c>
      <c r="Q5004" s="3" t="str">
        <f t="shared" si="3"/>
        <v>LC CANVAS</v>
      </c>
      <c r="R5004" s="3">
        <f t="shared" si="4"/>
        <v>0</v>
      </c>
      <c r="S5004" s="3" t="str">
        <f t="shared" si="5"/>
        <v/>
      </c>
      <c r="T5004" s="7">
        <f t="shared" si="6"/>
        <v>0</v>
      </c>
      <c r="U5004" s="8" t="str">
        <f t="array" ref="U5004">IF(W5004&lt;&gt;0,MAX(IFERROR(INDEX(A:S,MATCH(W5004,A:A,0),COLUMN(M$2)),0),IFERROR(INDEX(A:S,MATCH(AD5004,A:A,0),COLUMN(M$2)),0),IFERROR(INDEX(A:S,MATCH(AK5004,A:A,0),COLUMN(M$2)),0),IFERROR(INDEX(A:S,MATCH(AR5004,A:A,0),COLUMN(M$2)),0)),M5004)</f>
        <v/>
      </c>
      <c r="V5004" s="3" t="str">
        <f t="shared" si="7"/>
        <v/>
      </c>
    </row>
    <row r="5005" ht="15.75" customHeight="1">
      <c r="A5005" s="3" t="s">
        <v>5230</v>
      </c>
      <c r="B5005" s="4" t="str">
        <f t="shared" si="186"/>
        <v>ATAB20200070</v>
      </c>
      <c r="D5005" s="3">
        <v>0.0</v>
      </c>
      <c r="G5005" s="4">
        <v>0.0</v>
      </c>
      <c r="I5005" s="4"/>
      <c r="J5005" s="4"/>
      <c r="K5005" s="4"/>
      <c r="L5005" s="4"/>
      <c r="O5005" s="6">
        <f t="shared" si="2"/>
        <v>0</v>
      </c>
      <c r="P5005" s="3" t="s">
        <v>4746</v>
      </c>
      <c r="Q5005" s="3" t="str">
        <f t="shared" si="3"/>
        <v>LC CANVAS</v>
      </c>
      <c r="R5005" s="3">
        <f t="shared" si="4"/>
        <v>0</v>
      </c>
      <c r="S5005" s="3" t="str">
        <f t="shared" si="5"/>
        <v/>
      </c>
      <c r="T5005" s="7">
        <f t="shared" si="6"/>
        <v>0</v>
      </c>
      <c r="U5005" s="8" t="str">
        <f t="array" ref="U5005">IF(W5005&lt;&gt;0,MAX(IFERROR(INDEX(A:S,MATCH(W5005,A:A,0),COLUMN(M$2)),0),IFERROR(INDEX(A:S,MATCH(AD5005,A:A,0),COLUMN(M$2)),0),IFERROR(INDEX(A:S,MATCH(AK5005,A:A,0),COLUMN(M$2)),0),IFERROR(INDEX(A:S,MATCH(AR5005,A:A,0),COLUMN(M$2)),0)),M5005)</f>
        <v/>
      </c>
      <c r="V5005" s="3" t="str">
        <f t="shared" si="7"/>
        <v/>
      </c>
    </row>
    <row r="5006" ht="15.75" customHeight="1">
      <c r="A5006" s="3" t="s">
        <v>5231</v>
      </c>
      <c r="B5006" s="4" t="str">
        <f t="shared" si="186"/>
        <v>ATAB24240070</v>
      </c>
      <c r="D5006" s="3">
        <v>0.0</v>
      </c>
      <c r="G5006" s="4">
        <v>0.0</v>
      </c>
      <c r="I5006" s="4"/>
      <c r="J5006" s="4"/>
      <c r="K5006" s="4"/>
      <c r="L5006" s="4"/>
      <c r="O5006" s="6">
        <f t="shared" si="2"/>
        <v>0</v>
      </c>
      <c r="P5006" s="3" t="s">
        <v>4746</v>
      </c>
      <c r="Q5006" s="3" t="str">
        <f t="shared" si="3"/>
        <v>LC CANVAS</v>
      </c>
      <c r="R5006" s="3">
        <f t="shared" si="4"/>
        <v>0</v>
      </c>
      <c r="S5006" s="3" t="str">
        <f t="shared" si="5"/>
        <v/>
      </c>
      <c r="T5006" s="7">
        <f t="shared" si="6"/>
        <v>0</v>
      </c>
      <c r="U5006" s="8" t="str">
        <f t="array" ref="U5006">IF(W5006&lt;&gt;0,MAX(IFERROR(INDEX(A:S,MATCH(W5006,A:A,0),COLUMN(M$2)),0),IFERROR(INDEX(A:S,MATCH(AD5006,A:A,0),COLUMN(M$2)),0),IFERROR(INDEX(A:S,MATCH(AK5006,A:A,0),COLUMN(M$2)),0),IFERROR(INDEX(A:S,MATCH(AR5006,A:A,0),COLUMN(M$2)),0)),M5006)</f>
        <v/>
      </c>
      <c r="V5006" s="3" t="str">
        <f t="shared" si="7"/>
        <v/>
      </c>
    </row>
    <row r="5007" ht="15.75" customHeight="1">
      <c r="A5007" s="3" t="s">
        <v>5232</v>
      </c>
      <c r="B5007" s="4" t="str">
        <f t="shared" si="186"/>
        <v>ATAB36360070</v>
      </c>
      <c r="D5007" s="3">
        <v>0.0</v>
      </c>
      <c r="G5007" s="4">
        <v>0.0</v>
      </c>
      <c r="I5007" s="4"/>
      <c r="J5007" s="4"/>
      <c r="K5007" s="4"/>
      <c r="L5007" s="4"/>
      <c r="O5007" s="6">
        <f t="shared" si="2"/>
        <v>0</v>
      </c>
      <c r="P5007" s="3" t="s">
        <v>4746</v>
      </c>
      <c r="Q5007" s="3" t="str">
        <f t="shared" si="3"/>
        <v>LC CANVAS</v>
      </c>
      <c r="R5007" s="3">
        <f t="shared" si="4"/>
        <v>0</v>
      </c>
      <c r="S5007" s="3" t="str">
        <f t="shared" si="5"/>
        <v/>
      </c>
      <c r="T5007" s="7">
        <f t="shared" si="6"/>
        <v>0</v>
      </c>
      <c r="U5007" s="8" t="str">
        <f t="array" ref="U5007">IF(W5007&lt;&gt;0,MAX(IFERROR(INDEX(A:S,MATCH(W5007,A:A,0),COLUMN(M$2)),0),IFERROR(INDEX(A:S,MATCH(AD5007,A:A,0),COLUMN(M$2)),0),IFERROR(INDEX(A:S,MATCH(AK5007,A:A,0),COLUMN(M$2)),0),IFERROR(INDEX(A:S,MATCH(AR5007,A:A,0),COLUMN(M$2)),0)),M5007)</f>
        <v/>
      </c>
      <c r="V5007" s="3" t="str">
        <f t="shared" si="7"/>
        <v/>
      </c>
    </row>
    <row r="5008" ht="15.75" customHeight="1">
      <c r="A5008" s="3" t="s">
        <v>5233</v>
      </c>
      <c r="B5008" s="4" t="str">
        <f t="shared" si="186"/>
        <v>ATAB48480070</v>
      </c>
      <c r="D5008" s="3">
        <v>0.0</v>
      </c>
      <c r="G5008" s="4">
        <v>0.0</v>
      </c>
      <c r="I5008" s="4"/>
      <c r="J5008" s="4"/>
      <c r="K5008" s="4"/>
      <c r="L5008" s="4"/>
      <c r="O5008" s="6">
        <f t="shared" si="2"/>
        <v>0</v>
      </c>
      <c r="P5008" s="3" t="s">
        <v>4746</v>
      </c>
      <c r="Q5008" s="3" t="str">
        <f t="shared" si="3"/>
        <v>LC CANVAS</v>
      </c>
      <c r="R5008" s="3">
        <f t="shared" si="4"/>
        <v>0</v>
      </c>
      <c r="S5008" s="3" t="str">
        <f t="shared" si="5"/>
        <v/>
      </c>
      <c r="T5008" s="7">
        <f t="shared" si="6"/>
        <v>0</v>
      </c>
      <c r="U5008" s="8" t="str">
        <f t="array" ref="U5008">IF(W5008&lt;&gt;0,MAX(IFERROR(INDEX(A:S,MATCH(W5008,A:A,0),COLUMN(M$2)),0),IFERROR(INDEX(A:S,MATCH(AD5008,A:A,0),COLUMN(M$2)),0),IFERROR(INDEX(A:S,MATCH(AK5008,A:A,0),COLUMN(M$2)),0),IFERROR(INDEX(A:S,MATCH(AR5008,A:A,0),COLUMN(M$2)),0)),M5008)</f>
        <v/>
      </c>
      <c r="V5008" s="3" t="str">
        <f t="shared" si="7"/>
        <v/>
      </c>
    </row>
    <row r="5009" ht="15.75" customHeight="1">
      <c r="A5009" s="3" t="s">
        <v>5234</v>
      </c>
      <c r="B5009" s="4" t="str">
        <f t="shared" si="186"/>
        <v>ATAB08080071</v>
      </c>
      <c r="D5009" s="3">
        <v>0.0</v>
      </c>
      <c r="G5009" s="4">
        <v>0.0</v>
      </c>
      <c r="I5009" s="4"/>
      <c r="J5009" s="4"/>
      <c r="K5009" s="4"/>
      <c r="L5009" s="4"/>
      <c r="O5009" s="6">
        <f t="shared" si="2"/>
        <v>0</v>
      </c>
      <c r="P5009" s="3" t="s">
        <v>4746</v>
      </c>
      <c r="Q5009" s="3" t="str">
        <f t="shared" si="3"/>
        <v>LC CANVAS</v>
      </c>
      <c r="R5009" s="3">
        <f t="shared" si="4"/>
        <v>0</v>
      </c>
      <c r="S5009" s="3" t="str">
        <f t="shared" si="5"/>
        <v/>
      </c>
      <c r="T5009" s="7">
        <f t="shared" si="6"/>
        <v>0</v>
      </c>
      <c r="U5009" s="8" t="str">
        <f t="array" ref="U5009">IF(W5009&lt;&gt;0,MAX(IFERROR(INDEX(A:S,MATCH(W5009,A:A,0),COLUMN(M$2)),0),IFERROR(INDEX(A:S,MATCH(AD5009,A:A,0),COLUMN(M$2)),0),IFERROR(INDEX(A:S,MATCH(AK5009,A:A,0),COLUMN(M$2)),0),IFERROR(INDEX(A:S,MATCH(AR5009,A:A,0),COLUMN(M$2)),0)),M5009)</f>
        <v/>
      </c>
      <c r="V5009" s="3" t="str">
        <f t="shared" si="7"/>
        <v/>
      </c>
    </row>
    <row r="5010" ht="15.75" customHeight="1">
      <c r="A5010" s="3" t="s">
        <v>5235</v>
      </c>
      <c r="B5010" s="4" t="str">
        <f t="shared" si="186"/>
        <v>ATAB12120071</v>
      </c>
      <c r="D5010" s="3">
        <v>0.0</v>
      </c>
      <c r="G5010" s="4">
        <v>0.0</v>
      </c>
      <c r="I5010" s="4"/>
      <c r="J5010" s="4"/>
      <c r="K5010" s="4"/>
      <c r="L5010" s="4"/>
      <c r="O5010" s="6">
        <f t="shared" si="2"/>
        <v>0</v>
      </c>
      <c r="P5010" s="3" t="s">
        <v>4746</v>
      </c>
      <c r="Q5010" s="3" t="str">
        <f t="shared" si="3"/>
        <v>LC CANVAS</v>
      </c>
      <c r="R5010" s="3">
        <f t="shared" si="4"/>
        <v>0</v>
      </c>
      <c r="S5010" s="3" t="str">
        <f t="shared" si="5"/>
        <v/>
      </c>
      <c r="T5010" s="7">
        <f t="shared" si="6"/>
        <v>0</v>
      </c>
      <c r="U5010" s="8" t="str">
        <f t="array" ref="U5010">IF(W5010&lt;&gt;0,MAX(IFERROR(INDEX(A:S,MATCH(W5010,A:A,0),COLUMN(M$2)),0),IFERROR(INDEX(A:S,MATCH(AD5010,A:A,0),COLUMN(M$2)),0),IFERROR(INDEX(A:S,MATCH(AK5010,A:A,0),COLUMN(M$2)),0),IFERROR(INDEX(A:S,MATCH(AR5010,A:A,0),COLUMN(M$2)),0)),M5010)</f>
        <v/>
      </c>
      <c r="V5010" s="3" t="str">
        <f t="shared" si="7"/>
        <v/>
      </c>
    </row>
    <row r="5011" ht="15.75" customHeight="1">
      <c r="A5011" s="3" t="s">
        <v>5236</v>
      </c>
      <c r="B5011" s="4" t="str">
        <f t="shared" si="186"/>
        <v>ATAB16160071</v>
      </c>
      <c r="D5011" s="3">
        <v>0.0</v>
      </c>
      <c r="G5011" s="4">
        <v>0.0</v>
      </c>
      <c r="I5011" s="4"/>
      <c r="J5011" s="4"/>
      <c r="K5011" s="4"/>
      <c r="L5011" s="4"/>
      <c r="O5011" s="6">
        <f t="shared" si="2"/>
        <v>0</v>
      </c>
      <c r="P5011" s="3" t="s">
        <v>4746</v>
      </c>
      <c r="Q5011" s="3" t="str">
        <f t="shared" si="3"/>
        <v>LC CANVAS</v>
      </c>
      <c r="R5011" s="3">
        <f t="shared" si="4"/>
        <v>0</v>
      </c>
      <c r="S5011" s="3" t="str">
        <f t="shared" si="5"/>
        <v/>
      </c>
      <c r="T5011" s="7">
        <f t="shared" si="6"/>
        <v>0</v>
      </c>
      <c r="U5011" s="8" t="str">
        <f t="array" ref="U5011">IF(W5011&lt;&gt;0,MAX(IFERROR(INDEX(A:S,MATCH(W5011,A:A,0),COLUMN(M$2)),0),IFERROR(INDEX(A:S,MATCH(AD5011,A:A,0),COLUMN(M$2)),0),IFERROR(INDEX(A:S,MATCH(AK5011,A:A,0),COLUMN(M$2)),0),IFERROR(INDEX(A:S,MATCH(AR5011,A:A,0),COLUMN(M$2)),0)),M5011)</f>
        <v/>
      </c>
      <c r="V5011" s="3" t="str">
        <f t="shared" si="7"/>
        <v/>
      </c>
    </row>
    <row r="5012" ht="15.75" customHeight="1">
      <c r="A5012" s="3" t="s">
        <v>5237</v>
      </c>
      <c r="B5012" s="4" t="str">
        <f t="shared" si="186"/>
        <v>ATAB20200071</v>
      </c>
      <c r="D5012" s="3">
        <v>0.0</v>
      </c>
      <c r="G5012" s="4">
        <v>0.0</v>
      </c>
      <c r="I5012" s="4"/>
      <c r="J5012" s="4"/>
      <c r="K5012" s="4"/>
      <c r="L5012" s="4"/>
      <c r="O5012" s="6">
        <f t="shared" si="2"/>
        <v>0</v>
      </c>
      <c r="P5012" s="3" t="s">
        <v>4746</v>
      </c>
      <c r="Q5012" s="3" t="str">
        <f t="shared" si="3"/>
        <v>LC CANVAS</v>
      </c>
      <c r="R5012" s="3">
        <f t="shared" si="4"/>
        <v>0</v>
      </c>
      <c r="S5012" s="3" t="str">
        <f t="shared" si="5"/>
        <v/>
      </c>
      <c r="T5012" s="7">
        <f t="shared" si="6"/>
        <v>0</v>
      </c>
      <c r="U5012" s="8" t="str">
        <f t="array" ref="U5012">IF(W5012&lt;&gt;0,MAX(IFERROR(INDEX(A:S,MATCH(W5012,A:A,0),COLUMN(M$2)),0),IFERROR(INDEX(A:S,MATCH(AD5012,A:A,0),COLUMN(M$2)),0),IFERROR(INDEX(A:S,MATCH(AK5012,A:A,0),COLUMN(M$2)),0),IFERROR(INDEX(A:S,MATCH(AR5012,A:A,0),COLUMN(M$2)),0)),M5012)</f>
        <v/>
      </c>
      <c r="V5012" s="3" t="str">
        <f t="shared" si="7"/>
        <v/>
      </c>
    </row>
    <row r="5013" ht="15.75" customHeight="1">
      <c r="A5013" s="3" t="s">
        <v>5238</v>
      </c>
      <c r="B5013" s="4" t="str">
        <f t="shared" si="186"/>
        <v>ATAB24240071</v>
      </c>
      <c r="D5013" s="3">
        <v>0.0</v>
      </c>
      <c r="G5013" s="4">
        <v>0.0</v>
      </c>
      <c r="I5013" s="4"/>
      <c r="J5013" s="4"/>
      <c r="K5013" s="4"/>
      <c r="L5013" s="4"/>
      <c r="O5013" s="6">
        <f t="shared" si="2"/>
        <v>0</v>
      </c>
      <c r="P5013" s="3" t="s">
        <v>4746</v>
      </c>
      <c r="Q5013" s="3" t="str">
        <f t="shared" si="3"/>
        <v>LC CANVAS</v>
      </c>
      <c r="R5013" s="3">
        <f t="shared" si="4"/>
        <v>0</v>
      </c>
      <c r="S5013" s="3" t="str">
        <f t="shared" si="5"/>
        <v/>
      </c>
      <c r="T5013" s="7">
        <f t="shared" si="6"/>
        <v>0</v>
      </c>
      <c r="U5013" s="8" t="str">
        <f t="array" ref="U5013">IF(W5013&lt;&gt;0,MAX(IFERROR(INDEX(A:S,MATCH(W5013,A:A,0),COLUMN(M$2)),0),IFERROR(INDEX(A:S,MATCH(AD5013,A:A,0),COLUMN(M$2)),0),IFERROR(INDEX(A:S,MATCH(AK5013,A:A,0),COLUMN(M$2)),0),IFERROR(INDEX(A:S,MATCH(AR5013,A:A,0),COLUMN(M$2)),0)),M5013)</f>
        <v/>
      </c>
      <c r="V5013" s="3" t="str">
        <f t="shared" si="7"/>
        <v/>
      </c>
    </row>
    <row r="5014" ht="15.75" customHeight="1">
      <c r="A5014" s="3" t="s">
        <v>5239</v>
      </c>
      <c r="B5014" s="4" t="str">
        <f t="shared" si="186"/>
        <v>ATAB36360071</v>
      </c>
      <c r="D5014" s="3">
        <v>0.0</v>
      </c>
      <c r="G5014" s="4">
        <v>0.0</v>
      </c>
      <c r="I5014" s="4"/>
      <c r="J5014" s="4"/>
      <c r="K5014" s="4"/>
      <c r="L5014" s="4"/>
      <c r="O5014" s="6">
        <f t="shared" si="2"/>
        <v>0</v>
      </c>
      <c r="P5014" s="3" t="s">
        <v>4746</v>
      </c>
      <c r="Q5014" s="3" t="str">
        <f t="shared" si="3"/>
        <v>LC CANVAS</v>
      </c>
      <c r="R5014" s="3">
        <f t="shared" si="4"/>
        <v>0</v>
      </c>
      <c r="S5014" s="3" t="str">
        <f t="shared" si="5"/>
        <v/>
      </c>
      <c r="T5014" s="7">
        <f t="shared" si="6"/>
        <v>0</v>
      </c>
      <c r="U5014" s="8" t="str">
        <f t="array" ref="U5014">IF(W5014&lt;&gt;0,MAX(IFERROR(INDEX(A:S,MATCH(W5014,A:A,0),COLUMN(M$2)),0),IFERROR(INDEX(A:S,MATCH(AD5014,A:A,0),COLUMN(M$2)),0),IFERROR(INDEX(A:S,MATCH(AK5014,A:A,0),COLUMN(M$2)),0),IFERROR(INDEX(A:S,MATCH(AR5014,A:A,0),COLUMN(M$2)),0)),M5014)</f>
        <v/>
      </c>
      <c r="V5014" s="3" t="str">
        <f t="shared" si="7"/>
        <v/>
      </c>
    </row>
    <row r="5015" ht="15.75" customHeight="1">
      <c r="A5015" s="3" t="s">
        <v>5240</v>
      </c>
      <c r="B5015" s="4" t="str">
        <f t="shared" si="186"/>
        <v>ATAB48480071</v>
      </c>
      <c r="D5015" s="3">
        <v>0.0</v>
      </c>
      <c r="G5015" s="4">
        <v>0.0</v>
      </c>
      <c r="I5015" s="4"/>
      <c r="J5015" s="4"/>
      <c r="K5015" s="4"/>
      <c r="L5015" s="4"/>
      <c r="O5015" s="6">
        <f t="shared" si="2"/>
        <v>0</v>
      </c>
      <c r="P5015" s="3" t="s">
        <v>4746</v>
      </c>
      <c r="Q5015" s="3" t="str">
        <f t="shared" si="3"/>
        <v>LC CANVAS</v>
      </c>
      <c r="R5015" s="3">
        <f t="shared" si="4"/>
        <v>0</v>
      </c>
      <c r="S5015" s="3" t="str">
        <f t="shared" si="5"/>
        <v/>
      </c>
      <c r="T5015" s="7">
        <f t="shared" si="6"/>
        <v>0</v>
      </c>
      <c r="U5015" s="8" t="str">
        <f t="array" ref="U5015">IF(W5015&lt;&gt;0,MAX(IFERROR(INDEX(A:S,MATCH(W5015,A:A,0),COLUMN(M$2)),0),IFERROR(INDEX(A:S,MATCH(AD5015,A:A,0),COLUMN(M$2)),0),IFERROR(INDEX(A:S,MATCH(AK5015,A:A,0),COLUMN(M$2)),0),IFERROR(INDEX(A:S,MATCH(AR5015,A:A,0),COLUMN(M$2)),0)),M5015)</f>
        <v/>
      </c>
      <c r="V5015" s="3" t="str">
        <f t="shared" si="7"/>
        <v/>
      </c>
    </row>
    <row r="5016" ht="15.75" customHeight="1">
      <c r="A5016" s="3" t="s">
        <v>5241</v>
      </c>
      <c r="B5016" s="4" t="str">
        <f t="shared" si="186"/>
        <v>ATAB08080147</v>
      </c>
      <c r="D5016" s="3">
        <v>0.0</v>
      </c>
      <c r="G5016" s="4">
        <v>0.0</v>
      </c>
      <c r="I5016" s="4"/>
      <c r="J5016" s="4"/>
      <c r="K5016" s="4"/>
      <c r="L5016" s="4"/>
      <c r="O5016" s="6">
        <f t="shared" si="2"/>
        <v>0</v>
      </c>
      <c r="P5016" s="3" t="s">
        <v>4746</v>
      </c>
      <c r="Q5016" s="3" t="str">
        <f t="shared" si="3"/>
        <v>LC CANVAS</v>
      </c>
      <c r="R5016" s="3">
        <f t="shared" si="4"/>
        <v>0</v>
      </c>
      <c r="S5016" s="3" t="str">
        <f t="shared" si="5"/>
        <v/>
      </c>
      <c r="T5016" s="7">
        <f t="shared" si="6"/>
        <v>0</v>
      </c>
      <c r="U5016" s="8" t="str">
        <f t="array" ref="U5016">IF(W5016&lt;&gt;0,MAX(IFERROR(INDEX(A:S,MATCH(W5016,A:A,0),COLUMN(M$2)),0),IFERROR(INDEX(A:S,MATCH(AD5016,A:A,0),COLUMN(M$2)),0),IFERROR(INDEX(A:S,MATCH(AK5016,A:A,0),COLUMN(M$2)),0),IFERROR(INDEX(A:S,MATCH(AR5016,A:A,0),COLUMN(M$2)),0)),M5016)</f>
        <v/>
      </c>
      <c r="V5016" s="3" t="str">
        <f t="shared" si="7"/>
        <v/>
      </c>
    </row>
    <row r="5017" ht="15.75" customHeight="1">
      <c r="A5017" s="3" t="s">
        <v>5242</v>
      </c>
      <c r="B5017" s="4" t="str">
        <f t="shared" si="186"/>
        <v>ATAB12120147</v>
      </c>
      <c r="D5017" s="3">
        <v>0.0</v>
      </c>
      <c r="G5017" s="4">
        <v>0.0</v>
      </c>
      <c r="I5017" s="4"/>
      <c r="J5017" s="4"/>
      <c r="K5017" s="4"/>
      <c r="L5017" s="4"/>
      <c r="O5017" s="6">
        <f t="shared" si="2"/>
        <v>0</v>
      </c>
      <c r="P5017" s="3" t="s">
        <v>4746</v>
      </c>
      <c r="Q5017" s="3" t="str">
        <f t="shared" si="3"/>
        <v>LC CANVAS</v>
      </c>
      <c r="R5017" s="3">
        <f t="shared" si="4"/>
        <v>0</v>
      </c>
      <c r="S5017" s="3" t="str">
        <f t="shared" si="5"/>
        <v/>
      </c>
      <c r="T5017" s="7">
        <f t="shared" si="6"/>
        <v>0</v>
      </c>
      <c r="U5017" s="8" t="str">
        <f t="array" ref="U5017">IF(W5017&lt;&gt;0,MAX(IFERROR(INDEX(A:S,MATCH(W5017,A:A,0),COLUMN(M$2)),0),IFERROR(INDEX(A:S,MATCH(AD5017,A:A,0),COLUMN(M$2)),0),IFERROR(INDEX(A:S,MATCH(AK5017,A:A,0),COLUMN(M$2)),0),IFERROR(INDEX(A:S,MATCH(AR5017,A:A,0),COLUMN(M$2)),0)),M5017)</f>
        <v/>
      </c>
      <c r="V5017" s="3" t="str">
        <f t="shared" si="7"/>
        <v/>
      </c>
    </row>
    <row r="5018" ht="15.75" customHeight="1">
      <c r="A5018" s="3" t="s">
        <v>5243</v>
      </c>
      <c r="B5018" s="4" t="str">
        <f t="shared" si="186"/>
        <v>ATAB16160147</v>
      </c>
      <c r="D5018" s="3">
        <v>0.0</v>
      </c>
      <c r="G5018" s="4">
        <v>0.0</v>
      </c>
      <c r="I5018" s="4"/>
      <c r="J5018" s="4"/>
      <c r="K5018" s="4"/>
      <c r="L5018" s="4"/>
      <c r="O5018" s="6">
        <f t="shared" si="2"/>
        <v>0</v>
      </c>
      <c r="P5018" s="3" t="s">
        <v>4746</v>
      </c>
      <c r="Q5018" s="3" t="str">
        <f t="shared" si="3"/>
        <v>LC CANVAS</v>
      </c>
      <c r="R5018" s="3">
        <f t="shared" si="4"/>
        <v>0</v>
      </c>
      <c r="S5018" s="3" t="str">
        <f t="shared" si="5"/>
        <v/>
      </c>
      <c r="T5018" s="7">
        <f t="shared" si="6"/>
        <v>0</v>
      </c>
      <c r="U5018" s="8" t="str">
        <f t="array" ref="U5018">IF(W5018&lt;&gt;0,MAX(IFERROR(INDEX(A:S,MATCH(W5018,A:A,0),COLUMN(M$2)),0),IFERROR(INDEX(A:S,MATCH(AD5018,A:A,0),COLUMN(M$2)),0),IFERROR(INDEX(A:S,MATCH(AK5018,A:A,0),COLUMN(M$2)),0),IFERROR(INDEX(A:S,MATCH(AR5018,A:A,0),COLUMN(M$2)),0)),M5018)</f>
        <v/>
      </c>
      <c r="V5018" s="3" t="str">
        <f t="shared" si="7"/>
        <v/>
      </c>
    </row>
    <row r="5019" ht="15.75" customHeight="1">
      <c r="A5019" s="3" t="s">
        <v>5244</v>
      </c>
      <c r="B5019" s="4" t="str">
        <f t="shared" si="186"/>
        <v>ATAB20200147</v>
      </c>
      <c r="D5019" s="3">
        <v>0.0</v>
      </c>
      <c r="G5019" s="4">
        <v>0.0</v>
      </c>
      <c r="I5019" s="4"/>
      <c r="J5019" s="4"/>
      <c r="K5019" s="4"/>
      <c r="L5019" s="4"/>
      <c r="O5019" s="6">
        <f t="shared" si="2"/>
        <v>0</v>
      </c>
      <c r="P5019" s="3" t="s">
        <v>4746</v>
      </c>
      <c r="Q5019" s="3" t="str">
        <f t="shared" si="3"/>
        <v>LC CANVAS</v>
      </c>
      <c r="R5019" s="3">
        <f t="shared" si="4"/>
        <v>0</v>
      </c>
      <c r="S5019" s="3" t="str">
        <f t="shared" si="5"/>
        <v/>
      </c>
      <c r="T5019" s="7">
        <f t="shared" si="6"/>
        <v>0</v>
      </c>
      <c r="U5019" s="8" t="str">
        <f t="array" ref="U5019">IF(W5019&lt;&gt;0,MAX(IFERROR(INDEX(A:S,MATCH(W5019,A:A,0),COLUMN(M$2)),0),IFERROR(INDEX(A:S,MATCH(AD5019,A:A,0),COLUMN(M$2)),0),IFERROR(INDEX(A:S,MATCH(AK5019,A:A,0),COLUMN(M$2)),0),IFERROR(INDEX(A:S,MATCH(AR5019,A:A,0),COLUMN(M$2)),0)),M5019)</f>
        <v/>
      </c>
      <c r="V5019" s="3" t="str">
        <f t="shared" si="7"/>
        <v/>
      </c>
    </row>
    <row r="5020" ht="15.75" customHeight="1">
      <c r="A5020" s="3" t="s">
        <v>5245</v>
      </c>
      <c r="B5020" s="4" t="str">
        <f t="shared" si="186"/>
        <v>ATAB24240147</v>
      </c>
      <c r="D5020" s="3">
        <v>0.0</v>
      </c>
      <c r="G5020" s="4">
        <v>0.0</v>
      </c>
      <c r="I5020" s="4"/>
      <c r="J5020" s="4"/>
      <c r="K5020" s="4"/>
      <c r="L5020" s="4"/>
      <c r="O5020" s="6">
        <f t="shared" si="2"/>
        <v>0</v>
      </c>
      <c r="P5020" s="3" t="s">
        <v>4746</v>
      </c>
      <c r="Q5020" s="3" t="str">
        <f t="shared" si="3"/>
        <v>LC CANVAS</v>
      </c>
      <c r="R5020" s="3">
        <f t="shared" si="4"/>
        <v>0</v>
      </c>
      <c r="S5020" s="3" t="str">
        <f t="shared" si="5"/>
        <v/>
      </c>
      <c r="T5020" s="7">
        <f t="shared" si="6"/>
        <v>0</v>
      </c>
      <c r="U5020" s="8" t="str">
        <f t="array" ref="U5020">IF(W5020&lt;&gt;0,MAX(IFERROR(INDEX(A:S,MATCH(W5020,A:A,0),COLUMN(M$2)),0),IFERROR(INDEX(A:S,MATCH(AD5020,A:A,0),COLUMN(M$2)),0),IFERROR(INDEX(A:S,MATCH(AK5020,A:A,0),COLUMN(M$2)),0),IFERROR(INDEX(A:S,MATCH(AR5020,A:A,0),COLUMN(M$2)),0)),M5020)</f>
        <v/>
      </c>
      <c r="V5020" s="3" t="str">
        <f t="shared" si="7"/>
        <v/>
      </c>
    </row>
    <row r="5021" ht="15.75" customHeight="1">
      <c r="A5021" s="3" t="s">
        <v>5246</v>
      </c>
      <c r="B5021" s="4" t="str">
        <f t="shared" si="186"/>
        <v>ATAB36360147</v>
      </c>
      <c r="D5021" s="3">
        <v>0.0</v>
      </c>
      <c r="G5021" s="4">
        <v>0.0</v>
      </c>
      <c r="I5021" s="4"/>
      <c r="J5021" s="4"/>
      <c r="K5021" s="4"/>
      <c r="L5021" s="4"/>
      <c r="O5021" s="6">
        <f t="shared" si="2"/>
        <v>0</v>
      </c>
      <c r="P5021" s="3" t="s">
        <v>4746</v>
      </c>
      <c r="Q5021" s="3" t="str">
        <f t="shared" si="3"/>
        <v>LC CANVAS</v>
      </c>
      <c r="R5021" s="3">
        <f t="shared" si="4"/>
        <v>0</v>
      </c>
      <c r="S5021" s="3" t="str">
        <f t="shared" si="5"/>
        <v/>
      </c>
      <c r="T5021" s="7">
        <f t="shared" si="6"/>
        <v>0</v>
      </c>
      <c r="U5021" s="8" t="str">
        <f t="array" ref="U5021">IF(W5021&lt;&gt;0,MAX(IFERROR(INDEX(A:S,MATCH(W5021,A:A,0),COLUMN(M$2)),0),IFERROR(INDEX(A:S,MATCH(AD5021,A:A,0),COLUMN(M$2)),0),IFERROR(INDEX(A:S,MATCH(AK5021,A:A,0),COLUMN(M$2)),0),IFERROR(INDEX(A:S,MATCH(AR5021,A:A,0),COLUMN(M$2)),0)),M5021)</f>
        <v/>
      </c>
      <c r="V5021" s="3" t="str">
        <f t="shared" si="7"/>
        <v/>
      </c>
    </row>
    <row r="5022" ht="15.75" customHeight="1">
      <c r="A5022" s="3" t="s">
        <v>5247</v>
      </c>
      <c r="B5022" s="4" t="str">
        <f t="shared" si="186"/>
        <v>ATAB48480147</v>
      </c>
      <c r="D5022" s="3">
        <v>0.0</v>
      </c>
      <c r="G5022" s="4">
        <v>0.0</v>
      </c>
      <c r="I5022" s="4"/>
      <c r="J5022" s="4"/>
      <c r="K5022" s="4"/>
      <c r="L5022" s="4"/>
      <c r="O5022" s="6">
        <f t="shared" si="2"/>
        <v>0</v>
      </c>
      <c r="P5022" s="3" t="s">
        <v>4746</v>
      </c>
      <c r="Q5022" s="3" t="str">
        <f t="shared" si="3"/>
        <v>LC CANVAS</v>
      </c>
      <c r="R5022" s="3">
        <f t="shared" si="4"/>
        <v>0</v>
      </c>
      <c r="S5022" s="3" t="str">
        <f t="shared" si="5"/>
        <v/>
      </c>
      <c r="T5022" s="7">
        <f t="shared" si="6"/>
        <v>0</v>
      </c>
      <c r="U5022" s="8" t="str">
        <f t="array" ref="U5022">IF(W5022&lt;&gt;0,MAX(IFERROR(INDEX(A:S,MATCH(W5022,A:A,0),COLUMN(M$2)),0),IFERROR(INDEX(A:S,MATCH(AD5022,A:A,0),COLUMN(M$2)),0),IFERROR(INDEX(A:S,MATCH(AK5022,A:A,0),COLUMN(M$2)),0),IFERROR(INDEX(A:S,MATCH(AR5022,A:A,0),COLUMN(M$2)),0)),M5022)</f>
        <v/>
      </c>
      <c r="V5022" s="3" t="str">
        <f t="shared" si="7"/>
        <v/>
      </c>
    </row>
    <row r="5023" ht="15.75" customHeight="1">
      <c r="A5023" s="3" t="s">
        <v>5248</v>
      </c>
      <c r="B5023" s="4" t="str">
        <f t="shared" si="186"/>
        <v>ATAB08080072</v>
      </c>
      <c r="D5023" s="3">
        <v>0.0</v>
      </c>
      <c r="G5023" s="4">
        <v>0.0</v>
      </c>
      <c r="I5023" s="4"/>
      <c r="J5023" s="4"/>
      <c r="K5023" s="4"/>
      <c r="L5023" s="4"/>
      <c r="O5023" s="6">
        <f t="shared" si="2"/>
        <v>0</v>
      </c>
      <c r="P5023" s="3" t="s">
        <v>4746</v>
      </c>
      <c r="Q5023" s="3" t="str">
        <f t="shared" si="3"/>
        <v>LC CANVAS</v>
      </c>
      <c r="R5023" s="3">
        <f t="shared" si="4"/>
        <v>0</v>
      </c>
      <c r="S5023" s="3" t="str">
        <f t="shared" si="5"/>
        <v/>
      </c>
      <c r="T5023" s="7">
        <f t="shared" si="6"/>
        <v>0</v>
      </c>
      <c r="U5023" s="8" t="str">
        <f t="array" ref="U5023">IF(W5023&lt;&gt;0,MAX(IFERROR(INDEX(A:S,MATCH(W5023,A:A,0),COLUMN(M$2)),0),IFERROR(INDEX(A:S,MATCH(AD5023,A:A,0),COLUMN(M$2)),0),IFERROR(INDEX(A:S,MATCH(AK5023,A:A,0),COLUMN(M$2)),0),IFERROR(INDEX(A:S,MATCH(AR5023,A:A,0),COLUMN(M$2)),0)),M5023)</f>
        <v/>
      </c>
      <c r="V5023" s="3" t="str">
        <f t="shared" si="7"/>
        <v/>
      </c>
    </row>
    <row r="5024" ht="15.75" customHeight="1">
      <c r="A5024" s="3" t="s">
        <v>5249</v>
      </c>
      <c r="B5024" s="4" t="str">
        <f t="shared" si="186"/>
        <v>ATAB12120072</v>
      </c>
      <c r="D5024" s="3">
        <v>0.0</v>
      </c>
      <c r="G5024" s="4">
        <v>0.0</v>
      </c>
      <c r="I5024" s="4"/>
      <c r="J5024" s="4"/>
      <c r="K5024" s="4"/>
      <c r="L5024" s="4"/>
      <c r="O5024" s="6">
        <f t="shared" si="2"/>
        <v>0</v>
      </c>
      <c r="P5024" s="3" t="s">
        <v>4746</v>
      </c>
      <c r="Q5024" s="3" t="str">
        <f t="shared" si="3"/>
        <v>LC CANVAS</v>
      </c>
      <c r="R5024" s="3">
        <f t="shared" si="4"/>
        <v>0</v>
      </c>
      <c r="S5024" s="3" t="str">
        <f t="shared" si="5"/>
        <v/>
      </c>
      <c r="T5024" s="7">
        <f t="shared" si="6"/>
        <v>0</v>
      </c>
      <c r="U5024" s="8" t="str">
        <f t="array" ref="U5024">IF(W5024&lt;&gt;0,MAX(IFERROR(INDEX(A:S,MATCH(W5024,A:A,0),COLUMN(M$2)),0),IFERROR(INDEX(A:S,MATCH(AD5024,A:A,0),COLUMN(M$2)),0),IFERROR(INDEX(A:S,MATCH(AK5024,A:A,0),COLUMN(M$2)),0),IFERROR(INDEX(A:S,MATCH(AR5024,A:A,0),COLUMN(M$2)),0)),M5024)</f>
        <v/>
      </c>
      <c r="V5024" s="3" t="str">
        <f t="shared" si="7"/>
        <v/>
      </c>
    </row>
    <row r="5025" ht="15.75" customHeight="1">
      <c r="A5025" s="3" t="s">
        <v>5250</v>
      </c>
      <c r="B5025" s="4" t="str">
        <f t="shared" si="186"/>
        <v>ATAB16160072</v>
      </c>
      <c r="D5025" s="3">
        <v>0.0</v>
      </c>
      <c r="G5025" s="4">
        <v>0.0</v>
      </c>
      <c r="I5025" s="4"/>
      <c r="J5025" s="4"/>
      <c r="K5025" s="4"/>
      <c r="L5025" s="4"/>
      <c r="O5025" s="6">
        <f t="shared" si="2"/>
        <v>0</v>
      </c>
      <c r="P5025" s="3" t="s">
        <v>4746</v>
      </c>
      <c r="Q5025" s="3" t="str">
        <f t="shared" si="3"/>
        <v>LC CANVAS</v>
      </c>
      <c r="R5025" s="3">
        <f t="shared" si="4"/>
        <v>0</v>
      </c>
      <c r="S5025" s="3" t="str">
        <f t="shared" si="5"/>
        <v/>
      </c>
      <c r="T5025" s="7">
        <f t="shared" si="6"/>
        <v>0</v>
      </c>
      <c r="U5025" s="8" t="str">
        <f t="array" ref="U5025">IF(W5025&lt;&gt;0,MAX(IFERROR(INDEX(A:S,MATCH(W5025,A:A,0),COLUMN(M$2)),0),IFERROR(INDEX(A:S,MATCH(AD5025,A:A,0),COLUMN(M$2)),0),IFERROR(INDEX(A:S,MATCH(AK5025,A:A,0),COLUMN(M$2)),0),IFERROR(INDEX(A:S,MATCH(AR5025,A:A,0),COLUMN(M$2)),0)),M5025)</f>
        <v/>
      </c>
      <c r="V5025" s="3" t="str">
        <f t="shared" si="7"/>
        <v/>
      </c>
    </row>
    <row r="5026" ht="15.75" customHeight="1">
      <c r="A5026" s="3" t="s">
        <v>5251</v>
      </c>
      <c r="B5026" s="4" t="str">
        <f t="shared" si="186"/>
        <v>ATAB20200072</v>
      </c>
      <c r="D5026" s="3">
        <v>0.0</v>
      </c>
      <c r="G5026" s="4">
        <v>0.0</v>
      </c>
      <c r="I5026" s="4"/>
      <c r="J5026" s="4"/>
      <c r="K5026" s="4"/>
      <c r="L5026" s="4"/>
      <c r="O5026" s="6">
        <f t="shared" si="2"/>
        <v>0</v>
      </c>
      <c r="P5026" s="3" t="s">
        <v>4746</v>
      </c>
      <c r="Q5026" s="3" t="str">
        <f t="shared" si="3"/>
        <v>LC CANVAS</v>
      </c>
      <c r="R5026" s="3">
        <f t="shared" si="4"/>
        <v>0</v>
      </c>
      <c r="S5026" s="3" t="str">
        <f t="shared" si="5"/>
        <v/>
      </c>
      <c r="T5026" s="7">
        <f t="shared" si="6"/>
        <v>0</v>
      </c>
      <c r="U5026" s="8" t="str">
        <f t="array" ref="U5026">IF(W5026&lt;&gt;0,MAX(IFERROR(INDEX(A:S,MATCH(W5026,A:A,0),COLUMN(M$2)),0),IFERROR(INDEX(A:S,MATCH(AD5026,A:A,0),COLUMN(M$2)),0),IFERROR(INDEX(A:S,MATCH(AK5026,A:A,0),COLUMN(M$2)),0),IFERROR(INDEX(A:S,MATCH(AR5026,A:A,0),COLUMN(M$2)),0)),M5026)</f>
        <v/>
      </c>
      <c r="V5026" s="3" t="str">
        <f t="shared" si="7"/>
        <v/>
      </c>
    </row>
    <row r="5027" ht="15.75" customHeight="1">
      <c r="A5027" s="3" t="s">
        <v>5252</v>
      </c>
      <c r="B5027" s="4" t="str">
        <f t="shared" si="186"/>
        <v>ATAB24240072</v>
      </c>
      <c r="D5027" s="3">
        <v>0.0</v>
      </c>
      <c r="G5027" s="4">
        <v>0.0</v>
      </c>
      <c r="I5027" s="4"/>
      <c r="J5027" s="4"/>
      <c r="K5027" s="4"/>
      <c r="L5027" s="4"/>
      <c r="O5027" s="6">
        <f t="shared" si="2"/>
        <v>0</v>
      </c>
      <c r="P5027" s="3" t="s">
        <v>4746</v>
      </c>
      <c r="Q5027" s="3" t="str">
        <f t="shared" si="3"/>
        <v>LC CANVAS</v>
      </c>
      <c r="R5027" s="3">
        <f t="shared" si="4"/>
        <v>0</v>
      </c>
      <c r="S5027" s="3" t="str">
        <f t="shared" si="5"/>
        <v/>
      </c>
      <c r="T5027" s="7">
        <f t="shared" si="6"/>
        <v>0</v>
      </c>
      <c r="U5027" s="8" t="str">
        <f t="array" ref="U5027">IF(W5027&lt;&gt;0,MAX(IFERROR(INDEX(A:S,MATCH(W5027,A:A,0),COLUMN(M$2)),0),IFERROR(INDEX(A:S,MATCH(AD5027,A:A,0),COLUMN(M$2)),0),IFERROR(INDEX(A:S,MATCH(AK5027,A:A,0),COLUMN(M$2)),0),IFERROR(INDEX(A:S,MATCH(AR5027,A:A,0),COLUMN(M$2)),0)),M5027)</f>
        <v/>
      </c>
      <c r="V5027" s="3" t="str">
        <f t="shared" si="7"/>
        <v/>
      </c>
    </row>
    <row r="5028" ht="15.75" customHeight="1">
      <c r="A5028" s="3" t="s">
        <v>5253</v>
      </c>
      <c r="B5028" s="4" t="str">
        <f t="shared" si="186"/>
        <v>ATAB36360072</v>
      </c>
      <c r="D5028" s="3">
        <v>0.0</v>
      </c>
      <c r="G5028" s="4">
        <v>0.0</v>
      </c>
      <c r="I5028" s="4"/>
      <c r="J5028" s="4"/>
      <c r="K5028" s="4"/>
      <c r="L5028" s="4"/>
      <c r="O5028" s="6">
        <f t="shared" si="2"/>
        <v>0</v>
      </c>
      <c r="P5028" s="3" t="s">
        <v>4746</v>
      </c>
      <c r="Q5028" s="3" t="str">
        <f t="shared" si="3"/>
        <v>LC CANVAS</v>
      </c>
      <c r="R5028" s="3">
        <f t="shared" si="4"/>
        <v>0</v>
      </c>
      <c r="S5028" s="3" t="str">
        <f t="shared" si="5"/>
        <v/>
      </c>
      <c r="T5028" s="7">
        <f t="shared" si="6"/>
        <v>0</v>
      </c>
      <c r="U5028" s="8" t="str">
        <f t="array" ref="U5028">IF(W5028&lt;&gt;0,MAX(IFERROR(INDEX(A:S,MATCH(W5028,A:A,0),COLUMN(M$2)),0),IFERROR(INDEX(A:S,MATCH(AD5028,A:A,0),COLUMN(M$2)),0),IFERROR(INDEX(A:S,MATCH(AK5028,A:A,0),COLUMN(M$2)),0),IFERROR(INDEX(A:S,MATCH(AR5028,A:A,0),COLUMN(M$2)),0)),M5028)</f>
        <v/>
      </c>
      <c r="V5028" s="3" t="str">
        <f t="shared" si="7"/>
        <v/>
      </c>
    </row>
    <row r="5029" ht="15.75" customHeight="1">
      <c r="A5029" s="3" t="s">
        <v>5254</v>
      </c>
      <c r="B5029" s="4" t="str">
        <f t="shared" si="186"/>
        <v>ATAB48480072</v>
      </c>
      <c r="D5029" s="3">
        <v>0.0</v>
      </c>
      <c r="G5029" s="4">
        <v>0.0</v>
      </c>
      <c r="I5029" s="4"/>
      <c r="J5029" s="4"/>
      <c r="K5029" s="4"/>
      <c r="L5029" s="4"/>
      <c r="O5029" s="6">
        <f t="shared" si="2"/>
        <v>0</v>
      </c>
      <c r="P5029" s="3" t="s">
        <v>4746</v>
      </c>
      <c r="Q5029" s="3" t="str">
        <f t="shared" si="3"/>
        <v>LC CANVAS</v>
      </c>
      <c r="R5029" s="3">
        <f t="shared" si="4"/>
        <v>0</v>
      </c>
      <c r="S5029" s="3" t="str">
        <f t="shared" si="5"/>
        <v/>
      </c>
      <c r="T5029" s="7">
        <f t="shared" si="6"/>
        <v>0</v>
      </c>
      <c r="U5029" s="8" t="str">
        <f t="array" ref="U5029">IF(W5029&lt;&gt;0,MAX(IFERROR(INDEX(A:S,MATCH(W5029,A:A,0),COLUMN(M$2)),0),IFERROR(INDEX(A:S,MATCH(AD5029,A:A,0),COLUMN(M$2)),0),IFERROR(INDEX(A:S,MATCH(AK5029,A:A,0),COLUMN(M$2)),0),IFERROR(INDEX(A:S,MATCH(AR5029,A:A,0),COLUMN(M$2)),0)),M5029)</f>
        <v/>
      </c>
      <c r="V5029" s="3" t="str">
        <f t="shared" si="7"/>
        <v/>
      </c>
    </row>
    <row r="5030" ht="15.75" customHeight="1">
      <c r="A5030" s="3" t="s">
        <v>5255</v>
      </c>
      <c r="B5030" s="4" t="str">
        <f t="shared" si="186"/>
        <v>ATAB08080073</v>
      </c>
      <c r="D5030" s="3">
        <v>0.0</v>
      </c>
      <c r="G5030" s="4">
        <v>0.0</v>
      </c>
      <c r="I5030" s="4"/>
      <c r="J5030" s="4"/>
      <c r="K5030" s="4"/>
      <c r="L5030" s="4"/>
      <c r="O5030" s="6">
        <f t="shared" si="2"/>
        <v>0</v>
      </c>
      <c r="P5030" s="3" t="s">
        <v>4746</v>
      </c>
      <c r="Q5030" s="3" t="str">
        <f t="shared" si="3"/>
        <v>LC CANVAS</v>
      </c>
      <c r="R5030" s="3">
        <f t="shared" si="4"/>
        <v>0</v>
      </c>
      <c r="S5030" s="3" t="str">
        <f t="shared" si="5"/>
        <v/>
      </c>
      <c r="T5030" s="7">
        <f t="shared" si="6"/>
        <v>0</v>
      </c>
      <c r="U5030" s="8" t="str">
        <f t="array" ref="U5030">IF(W5030&lt;&gt;0,MAX(IFERROR(INDEX(A:S,MATCH(W5030,A:A,0),COLUMN(M$2)),0),IFERROR(INDEX(A:S,MATCH(AD5030,A:A,0),COLUMN(M$2)),0),IFERROR(INDEX(A:S,MATCH(AK5030,A:A,0),COLUMN(M$2)),0),IFERROR(INDEX(A:S,MATCH(AR5030,A:A,0),COLUMN(M$2)),0)),M5030)</f>
        <v/>
      </c>
      <c r="V5030" s="3" t="str">
        <f t="shared" si="7"/>
        <v/>
      </c>
    </row>
    <row r="5031" ht="15.75" customHeight="1">
      <c r="A5031" s="3" t="s">
        <v>5256</v>
      </c>
      <c r="B5031" s="4" t="str">
        <f t="shared" si="186"/>
        <v>ATAB12120073</v>
      </c>
      <c r="D5031" s="3">
        <v>0.0</v>
      </c>
      <c r="G5031" s="4">
        <v>0.0</v>
      </c>
      <c r="I5031" s="4"/>
      <c r="J5031" s="4"/>
      <c r="K5031" s="4"/>
      <c r="L5031" s="4"/>
      <c r="O5031" s="6">
        <f t="shared" si="2"/>
        <v>0</v>
      </c>
      <c r="P5031" s="3" t="s">
        <v>4746</v>
      </c>
      <c r="Q5031" s="3" t="str">
        <f t="shared" si="3"/>
        <v>LC CANVAS</v>
      </c>
      <c r="R5031" s="3">
        <f t="shared" si="4"/>
        <v>0</v>
      </c>
      <c r="S5031" s="3" t="str">
        <f t="shared" si="5"/>
        <v/>
      </c>
      <c r="T5031" s="7">
        <f t="shared" si="6"/>
        <v>0</v>
      </c>
      <c r="U5031" s="8" t="str">
        <f t="array" ref="U5031">IF(W5031&lt;&gt;0,MAX(IFERROR(INDEX(A:S,MATCH(W5031,A:A,0),COLUMN(M$2)),0),IFERROR(INDEX(A:S,MATCH(AD5031,A:A,0),COLUMN(M$2)),0),IFERROR(INDEX(A:S,MATCH(AK5031,A:A,0),COLUMN(M$2)),0),IFERROR(INDEX(A:S,MATCH(AR5031,A:A,0),COLUMN(M$2)),0)),M5031)</f>
        <v/>
      </c>
      <c r="V5031" s="3" t="str">
        <f t="shared" si="7"/>
        <v/>
      </c>
    </row>
    <row r="5032" ht="15.75" customHeight="1">
      <c r="A5032" s="3" t="s">
        <v>5257</v>
      </c>
      <c r="B5032" s="4" t="str">
        <f t="shared" si="186"/>
        <v>ATAB16160073</v>
      </c>
      <c r="D5032" s="3">
        <v>0.0</v>
      </c>
      <c r="G5032" s="4">
        <v>0.0</v>
      </c>
      <c r="I5032" s="4"/>
      <c r="J5032" s="4"/>
      <c r="K5032" s="4"/>
      <c r="L5032" s="4"/>
      <c r="O5032" s="6">
        <f t="shared" si="2"/>
        <v>0</v>
      </c>
      <c r="P5032" s="3" t="s">
        <v>4746</v>
      </c>
      <c r="Q5032" s="3" t="str">
        <f t="shared" si="3"/>
        <v>LC CANVAS</v>
      </c>
      <c r="R5032" s="3">
        <f t="shared" si="4"/>
        <v>0</v>
      </c>
      <c r="S5032" s="3" t="str">
        <f t="shared" si="5"/>
        <v/>
      </c>
      <c r="T5032" s="7">
        <f t="shared" si="6"/>
        <v>0</v>
      </c>
      <c r="U5032" s="8" t="str">
        <f t="array" ref="U5032">IF(W5032&lt;&gt;0,MAX(IFERROR(INDEX(A:S,MATCH(W5032,A:A,0),COLUMN(M$2)),0),IFERROR(INDEX(A:S,MATCH(AD5032,A:A,0),COLUMN(M$2)),0),IFERROR(INDEX(A:S,MATCH(AK5032,A:A,0),COLUMN(M$2)),0),IFERROR(INDEX(A:S,MATCH(AR5032,A:A,0),COLUMN(M$2)),0)),M5032)</f>
        <v/>
      </c>
      <c r="V5032" s="3" t="str">
        <f t="shared" si="7"/>
        <v/>
      </c>
    </row>
    <row r="5033" ht="15.75" customHeight="1">
      <c r="A5033" s="3" t="s">
        <v>5258</v>
      </c>
      <c r="B5033" s="4" t="str">
        <f t="shared" si="186"/>
        <v>ATAB20200073</v>
      </c>
      <c r="D5033" s="3">
        <v>0.0</v>
      </c>
      <c r="G5033" s="4">
        <v>0.0</v>
      </c>
      <c r="I5033" s="4"/>
      <c r="J5033" s="4"/>
      <c r="K5033" s="4"/>
      <c r="L5033" s="4"/>
      <c r="O5033" s="6">
        <f t="shared" si="2"/>
        <v>0</v>
      </c>
      <c r="P5033" s="3" t="s">
        <v>4746</v>
      </c>
      <c r="Q5033" s="3" t="str">
        <f t="shared" si="3"/>
        <v>LC CANVAS</v>
      </c>
      <c r="R5033" s="3">
        <f t="shared" si="4"/>
        <v>0</v>
      </c>
      <c r="S5033" s="3" t="str">
        <f t="shared" si="5"/>
        <v/>
      </c>
      <c r="T5033" s="7">
        <f t="shared" si="6"/>
        <v>0</v>
      </c>
      <c r="U5033" s="8" t="str">
        <f t="array" ref="U5033">IF(W5033&lt;&gt;0,MAX(IFERROR(INDEX(A:S,MATCH(W5033,A:A,0),COLUMN(M$2)),0),IFERROR(INDEX(A:S,MATCH(AD5033,A:A,0),COLUMN(M$2)),0),IFERROR(INDEX(A:S,MATCH(AK5033,A:A,0),COLUMN(M$2)),0),IFERROR(INDEX(A:S,MATCH(AR5033,A:A,0),COLUMN(M$2)),0)),M5033)</f>
        <v/>
      </c>
      <c r="V5033" s="3" t="str">
        <f t="shared" si="7"/>
        <v/>
      </c>
    </row>
    <row r="5034" ht="15.75" customHeight="1">
      <c r="A5034" s="3" t="s">
        <v>5259</v>
      </c>
      <c r="B5034" s="4" t="str">
        <f t="shared" si="186"/>
        <v>ATAB24240073</v>
      </c>
      <c r="D5034" s="3">
        <v>0.0</v>
      </c>
      <c r="G5034" s="4">
        <v>0.0</v>
      </c>
      <c r="I5034" s="4"/>
      <c r="J5034" s="4"/>
      <c r="K5034" s="4"/>
      <c r="L5034" s="4"/>
      <c r="O5034" s="6">
        <f t="shared" si="2"/>
        <v>0</v>
      </c>
      <c r="P5034" s="3" t="s">
        <v>4746</v>
      </c>
      <c r="Q5034" s="3" t="str">
        <f t="shared" si="3"/>
        <v>LC CANVAS</v>
      </c>
      <c r="R5034" s="3">
        <f t="shared" si="4"/>
        <v>0</v>
      </c>
      <c r="S5034" s="3" t="str">
        <f t="shared" si="5"/>
        <v/>
      </c>
      <c r="T5034" s="7">
        <f t="shared" si="6"/>
        <v>0</v>
      </c>
      <c r="U5034" s="8" t="str">
        <f t="array" ref="U5034">IF(W5034&lt;&gt;0,MAX(IFERROR(INDEX(A:S,MATCH(W5034,A:A,0),COLUMN(M$2)),0),IFERROR(INDEX(A:S,MATCH(AD5034,A:A,0),COLUMN(M$2)),0),IFERROR(INDEX(A:S,MATCH(AK5034,A:A,0),COLUMN(M$2)),0),IFERROR(INDEX(A:S,MATCH(AR5034,A:A,0),COLUMN(M$2)),0)),M5034)</f>
        <v/>
      </c>
      <c r="V5034" s="3" t="str">
        <f t="shared" si="7"/>
        <v/>
      </c>
    </row>
    <row r="5035" ht="15.75" customHeight="1">
      <c r="A5035" s="3" t="s">
        <v>5260</v>
      </c>
      <c r="B5035" s="4" t="str">
        <f t="shared" si="186"/>
        <v>ATAB36360073</v>
      </c>
      <c r="D5035" s="3">
        <v>0.0</v>
      </c>
      <c r="G5035" s="4">
        <v>0.0</v>
      </c>
      <c r="I5035" s="4"/>
      <c r="J5035" s="4"/>
      <c r="K5035" s="4"/>
      <c r="L5035" s="4"/>
      <c r="O5035" s="6">
        <f t="shared" si="2"/>
        <v>0</v>
      </c>
      <c r="P5035" s="3" t="s">
        <v>4746</v>
      </c>
      <c r="Q5035" s="3" t="str">
        <f t="shared" si="3"/>
        <v>LC CANVAS</v>
      </c>
      <c r="R5035" s="3">
        <f t="shared" si="4"/>
        <v>0</v>
      </c>
      <c r="S5035" s="3" t="str">
        <f t="shared" si="5"/>
        <v/>
      </c>
      <c r="T5035" s="7">
        <f t="shared" si="6"/>
        <v>0</v>
      </c>
      <c r="U5035" s="8" t="str">
        <f t="array" ref="U5035">IF(W5035&lt;&gt;0,MAX(IFERROR(INDEX(A:S,MATCH(W5035,A:A,0),COLUMN(M$2)),0),IFERROR(INDEX(A:S,MATCH(AD5035,A:A,0),COLUMN(M$2)),0),IFERROR(INDEX(A:S,MATCH(AK5035,A:A,0),COLUMN(M$2)),0),IFERROR(INDEX(A:S,MATCH(AR5035,A:A,0),COLUMN(M$2)),0)),M5035)</f>
        <v/>
      </c>
      <c r="V5035" s="3" t="str">
        <f t="shared" si="7"/>
        <v/>
      </c>
    </row>
    <row r="5036" ht="15.75" customHeight="1">
      <c r="A5036" s="3" t="s">
        <v>5261</v>
      </c>
      <c r="B5036" s="4" t="str">
        <f t="shared" si="186"/>
        <v>ATAB48480073</v>
      </c>
      <c r="D5036" s="3">
        <v>0.0</v>
      </c>
      <c r="G5036" s="4">
        <v>0.0</v>
      </c>
      <c r="I5036" s="4"/>
      <c r="J5036" s="4"/>
      <c r="K5036" s="4"/>
      <c r="L5036" s="4"/>
      <c r="O5036" s="6">
        <f t="shared" si="2"/>
        <v>0</v>
      </c>
      <c r="P5036" s="3" t="s">
        <v>4746</v>
      </c>
      <c r="Q5036" s="3" t="str">
        <f t="shared" si="3"/>
        <v>LC CANVAS</v>
      </c>
      <c r="R5036" s="3">
        <f t="shared" si="4"/>
        <v>0</v>
      </c>
      <c r="S5036" s="3" t="str">
        <f t="shared" si="5"/>
        <v/>
      </c>
      <c r="T5036" s="7">
        <f t="shared" si="6"/>
        <v>0</v>
      </c>
      <c r="U5036" s="8" t="str">
        <f t="array" ref="U5036">IF(W5036&lt;&gt;0,MAX(IFERROR(INDEX(A:S,MATCH(W5036,A:A,0),COLUMN(M$2)),0),IFERROR(INDEX(A:S,MATCH(AD5036,A:A,0),COLUMN(M$2)),0),IFERROR(INDEX(A:S,MATCH(AK5036,A:A,0),COLUMN(M$2)),0),IFERROR(INDEX(A:S,MATCH(AR5036,A:A,0),COLUMN(M$2)),0)),M5036)</f>
        <v/>
      </c>
      <c r="V5036" s="3" t="str">
        <f t="shared" si="7"/>
        <v/>
      </c>
    </row>
    <row r="5037" ht="15.75" customHeight="1">
      <c r="A5037" s="3" t="s">
        <v>5262</v>
      </c>
      <c r="B5037" s="4" t="str">
        <f t="shared" si="186"/>
        <v>ATAB08080074</v>
      </c>
      <c r="D5037" s="3">
        <v>0.0</v>
      </c>
      <c r="G5037" s="4">
        <v>0.0</v>
      </c>
      <c r="I5037" s="4"/>
      <c r="J5037" s="4"/>
      <c r="K5037" s="4"/>
      <c r="L5037" s="4"/>
      <c r="O5037" s="6">
        <f t="shared" si="2"/>
        <v>0</v>
      </c>
      <c r="P5037" s="3" t="s">
        <v>4746</v>
      </c>
      <c r="Q5037" s="3" t="str">
        <f t="shared" si="3"/>
        <v>LC CANVAS</v>
      </c>
      <c r="R5037" s="3">
        <f t="shared" si="4"/>
        <v>0</v>
      </c>
      <c r="S5037" s="3" t="str">
        <f t="shared" si="5"/>
        <v/>
      </c>
      <c r="T5037" s="7">
        <f t="shared" si="6"/>
        <v>0</v>
      </c>
      <c r="U5037" s="8" t="str">
        <f t="array" ref="U5037">IF(W5037&lt;&gt;0,MAX(IFERROR(INDEX(A:S,MATCH(W5037,A:A,0),COLUMN(M$2)),0),IFERROR(INDEX(A:S,MATCH(AD5037,A:A,0),COLUMN(M$2)),0),IFERROR(INDEX(A:S,MATCH(AK5037,A:A,0),COLUMN(M$2)),0),IFERROR(INDEX(A:S,MATCH(AR5037,A:A,0),COLUMN(M$2)),0)),M5037)</f>
        <v/>
      </c>
      <c r="V5037" s="3" t="str">
        <f t="shared" si="7"/>
        <v/>
      </c>
    </row>
    <row r="5038" ht="15.75" customHeight="1">
      <c r="A5038" s="3" t="s">
        <v>5263</v>
      </c>
      <c r="B5038" s="4" t="str">
        <f t="shared" si="186"/>
        <v>ATAB12120074</v>
      </c>
      <c r="D5038" s="3">
        <v>0.0</v>
      </c>
      <c r="G5038" s="4">
        <v>0.0</v>
      </c>
      <c r="I5038" s="4"/>
      <c r="J5038" s="4"/>
      <c r="K5038" s="4"/>
      <c r="L5038" s="4"/>
      <c r="O5038" s="6">
        <f t="shared" si="2"/>
        <v>0</v>
      </c>
      <c r="P5038" s="3" t="s">
        <v>4746</v>
      </c>
      <c r="Q5038" s="3" t="str">
        <f t="shared" si="3"/>
        <v>LC CANVAS</v>
      </c>
      <c r="R5038" s="3">
        <f t="shared" si="4"/>
        <v>0</v>
      </c>
      <c r="S5038" s="3" t="str">
        <f t="shared" si="5"/>
        <v/>
      </c>
      <c r="T5038" s="7">
        <f t="shared" si="6"/>
        <v>0</v>
      </c>
      <c r="U5038" s="8" t="str">
        <f t="array" ref="U5038">IF(W5038&lt;&gt;0,MAX(IFERROR(INDEX(A:S,MATCH(W5038,A:A,0),COLUMN(M$2)),0),IFERROR(INDEX(A:S,MATCH(AD5038,A:A,0),COLUMN(M$2)),0),IFERROR(INDEX(A:S,MATCH(AK5038,A:A,0),COLUMN(M$2)),0),IFERROR(INDEX(A:S,MATCH(AR5038,A:A,0),COLUMN(M$2)),0)),M5038)</f>
        <v/>
      </c>
      <c r="V5038" s="3" t="str">
        <f t="shared" si="7"/>
        <v/>
      </c>
    </row>
    <row r="5039" ht="15.75" customHeight="1">
      <c r="A5039" s="3" t="s">
        <v>5264</v>
      </c>
      <c r="B5039" s="4" t="str">
        <f t="shared" si="186"/>
        <v>ATAB16160074</v>
      </c>
      <c r="D5039" s="3">
        <v>0.0</v>
      </c>
      <c r="G5039" s="4">
        <v>0.0</v>
      </c>
      <c r="I5039" s="4"/>
      <c r="J5039" s="4"/>
      <c r="K5039" s="4"/>
      <c r="L5039" s="4"/>
      <c r="O5039" s="6">
        <f t="shared" si="2"/>
        <v>0</v>
      </c>
      <c r="P5039" s="3" t="s">
        <v>4746</v>
      </c>
      <c r="Q5039" s="3" t="str">
        <f t="shared" si="3"/>
        <v>LC CANVAS</v>
      </c>
      <c r="R5039" s="3">
        <f t="shared" si="4"/>
        <v>0</v>
      </c>
      <c r="S5039" s="3" t="str">
        <f t="shared" si="5"/>
        <v/>
      </c>
      <c r="T5039" s="7">
        <f t="shared" si="6"/>
        <v>0</v>
      </c>
      <c r="U5039" s="8" t="str">
        <f t="array" ref="U5039">IF(W5039&lt;&gt;0,MAX(IFERROR(INDEX(A:S,MATCH(W5039,A:A,0),COLUMN(M$2)),0),IFERROR(INDEX(A:S,MATCH(AD5039,A:A,0),COLUMN(M$2)),0),IFERROR(INDEX(A:S,MATCH(AK5039,A:A,0),COLUMN(M$2)),0),IFERROR(INDEX(A:S,MATCH(AR5039,A:A,0),COLUMN(M$2)),0)),M5039)</f>
        <v/>
      </c>
      <c r="V5039" s="3" t="str">
        <f t="shared" si="7"/>
        <v/>
      </c>
    </row>
    <row r="5040" ht="15.75" customHeight="1">
      <c r="A5040" s="3" t="s">
        <v>5265</v>
      </c>
      <c r="B5040" s="4" t="str">
        <f t="shared" si="186"/>
        <v>ATAB20200074</v>
      </c>
      <c r="D5040" s="3">
        <v>0.0</v>
      </c>
      <c r="G5040" s="4">
        <v>0.0</v>
      </c>
      <c r="I5040" s="4"/>
      <c r="J5040" s="4"/>
      <c r="K5040" s="4"/>
      <c r="L5040" s="4"/>
      <c r="O5040" s="6">
        <f t="shared" si="2"/>
        <v>0</v>
      </c>
      <c r="P5040" s="3" t="s">
        <v>4746</v>
      </c>
      <c r="Q5040" s="3" t="str">
        <f t="shared" si="3"/>
        <v>LC CANVAS</v>
      </c>
      <c r="R5040" s="3">
        <f t="shared" si="4"/>
        <v>0</v>
      </c>
      <c r="S5040" s="3" t="str">
        <f t="shared" si="5"/>
        <v/>
      </c>
      <c r="T5040" s="7">
        <f t="shared" si="6"/>
        <v>0</v>
      </c>
      <c r="U5040" s="8" t="str">
        <f t="array" ref="U5040">IF(W5040&lt;&gt;0,MAX(IFERROR(INDEX(A:S,MATCH(W5040,A:A,0),COLUMN(M$2)),0),IFERROR(INDEX(A:S,MATCH(AD5040,A:A,0),COLUMN(M$2)),0),IFERROR(INDEX(A:S,MATCH(AK5040,A:A,0),COLUMN(M$2)),0),IFERROR(INDEX(A:S,MATCH(AR5040,A:A,0),COLUMN(M$2)),0)),M5040)</f>
        <v/>
      </c>
      <c r="V5040" s="3" t="str">
        <f t="shared" si="7"/>
        <v/>
      </c>
    </row>
    <row r="5041" ht="15.75" customHeight="1">
      <c r="A5041" s="3" t="s">
        <v>5266</v>
      </c>
      <c r="B5041" s="4" t="str">
        <f t="shared" si="186"/>
        <v>ATAB24240074</v>
      </c>
      <c r="D5041" s="3">
        <v>0.0</v>
      </c>
      <c r="G5041" s="4">
        <v>0.0</v>
      </c>
      <c r="I5041" s="4"/>
      <c r="J5041" s="4"/>
      <c r="K5041" s="4"/>
      <c r="L5041" s="4"/>
      <c r="O5041" s="6">
        <f t="shared" si="2"/>
        <v>0</v>
      </c>
      <c r="P5041" s="3" t="s">
        <v>4746</v>
      </c>
      <c r="Q5041" s="3" t="str">
        <f t="shared" si="3"/>
        <v>LC CANVAS</v>
      </c>
      <c r="R5041" s="3">
        <f t="shared" si="4"/>
        <v>0</v>
      </c>
      <c r="S5041" s="3" t="str">
        <f t="shared" si="5"/>
        <v/>
      </c>
      <c r="T5041" s="7">
        <f t="shared" si="6"/>
        <v>0</v>
      </c>
      <c r="U5041" s="8" t="str">
        <f t="array" ref="U5041">IF(W5041&lt;&gt;0,MAX(IFERROR(INDEX(A:S,MATCH(W5041,A:A,0),COLUMN(M$2)),0),IFERROR(INDEX(A:S,MATCH(AD5041,A:A,0),COLUMN(M$2)),0),IFERROR(INDEX(A:S,MATCH(AK5041,A:A,0),COLUMN(M$2)),0),IFERROR(INDEX(A:S,MATCH(AR5041,A:A,0),COLUMN(M$2)),0)),M5041)</f>
        <v/>
      </c>
      <c r="V5041" s="3" t="str">
        <f t="shared" si="7"/>
        <v/>
      </c>
    </row>
    <row r="5042" ht="15.75" customHeight="1">
      <c r="A5042" s="3" t="s">
        <v>5267</v>
      </c>
      <c r="B5042" s="4" t="str">
        <f t="shared" si="186"/>
        <v>ATAB36360074</v>
      </c>
      <c r="D5042" s="3">
        <v>0.0</v>
      </c>
      <c r="G5042" s="4">
        <v>0.0</v>
      </c>
      <c r="I5042" s="4"/>
      <c r="J5042" s="4"/>
      <c r="K5042" s="4"/>
      <c r="L5042" s="4"/>
      <c r="O5042" s="6">
        <f t="shared" si="2"/>
        <v>0</v>
      </c>
      <c r="P5042" s="3" t="s">
        <v>4746</v>
      </c>
      <c r="Q5042" s="3" t="str">
        <f t="shared" si="3"/>
        <v>LC CANVAS</v>
      </c>
      <c r="R5042" s="3">
        <f t="shared" si="4"/>
        <v>0</v>
      </c>
      <c r="S5042" s="3" t="str">
        <f t="shared" si="5"/>
        <v/>
      </c>
      <c r="T5042" s="7">
        <f t="shared" si="6"/>
        <v>0</v>
      </c>
      <c r="U5042" s="8" t="str">
        <f t="array" ref="U5042">IF(W5042&lt;&gt;0,MAX(IFERROR(INDEX(A:S,MATCH(W5042,A:A,0),COLUMN(M$2)),0),IFERROR(INDEX(A:S,MATCH(AD5042,A:A,0),COLUMN(M$2)),0),IFERROR(INDEX(A:S,MATCH(AK5042,A:A,0),COLUMN(M$2)),0),IFERROR(INDEX(A:S,MATCH(AR5042,A:A,0),COLUMN(M$2)),0)),M5042)</f>
        <v/>
      </c>
      <c r="V5042" s="3" t="str">
        <f t="shared" si="7"/>
        <v/>
      </c>
    </row>
    <row r="5043" ht="15.75" customHeight="1">
      <c r="A5043" s="3" t="s">
        <v>5268</v>
      </c>
      <c r="B5043" s="4" t="str">
        <f t="shared" si="186"/>
        <v>ATAB48480074</v>
      </c>
      <c r="D5043" s="3">
        <v>0.0</v>
      </c>
      <c r="G5043" s="4">
        <v>0.0</v>
      </c>
      <c r="I5043" s="4"/>
      <c r="J5043" s="4"/>
      <c r="K5043" s="4"/>
      <c r="L5043" s="4"/>
      <c r="O5043" s="6">
        <f t="shared" si="2"/>
        <v>0</v>
      </c>
      <c r="P5043" s="3" t="s">
        <v>4746</v>
      </c>
      <c r="Q5043" s="3" t="str">
        <f t="shared" si="3"/>
        <v>LC CANVAS</v>
      </c>
      <c r="R5043" s="3">
        <f t="shared" si="4"/>
        <v>0</v>
      </c>
      <c r="S5043" s="3" t="str">
        <f t="shared" si="5"/>
        <v/>
      </c>
      <c r="T5043" s="7">
        <f t="shared" si="6"/>
        <v>0</v>
      </c>
      <c r="U5043" s="8" t="str">
        <f t="array" ref="U5043">IF(W5043&lt;&gt;0,MAX(IFERROR(INDEX(A:S,MATCH(W5043,A:A,0),COLUMN(M$2)),0),IFERROR(INDEX(A:S,MATCH(AD5043,A:A,0),COLUMN(M$2)),0),IFERROR(INDEX(A:S,MATCH(AK5043,A:A,0),COLUMN(M$2)),0),IFERROR(INDEX(A:S,MATCH(AR5043,A:A,0),COLUMN(M$2)),0)),M5043)</f>
        <v/>
      </c>
      <c r="V5043" s="3" t="str">
        <f t="shared" si="7"/>
        <v/>
      </c>
    </row>
    <row r="5044" ht="15.75" customHeight="1">
      <c r="A5044" s="3" t="s">
        <v>5269</v>
      </c>
      <c r="B5044" s="4" t="str">
        <f t="shared" si="186"/>
        <v>ATAB08080075</v>
      </c>
      <c r="D5044" s="3">
        <v>0.0</v>
      </c>
      <c r="G5044" s="4">
        <v>0.0</v>
      </c>
      <c r="I5044" s="4"/>
      <c r="J5044" s="4"/>
      <c r="K5044" s="4"/>
      <c r="L5044" s="4"/>
      <c r="O5044" s="6">
        <f t="shared" si="2"/>
        <v>0</v>
      </c>
      <c r="P5044" s="3" t="s">
        <v>4746</v>
      </c>
      <c r="Q5044" s="3" t="str">
        <f t="shared" si="3"/>
        <v>LC CANVAS</v>
      </c>
      <c r="R5044" s="3">
        <f t="shared" si="4"/>
        <v>0</v>
      </c>
      <c r="S5044" s="3" t="str">
        <f t="shared" si="5"/>
        <v/>
      </c>
      <c r="T5044" s="7">
        <f t="shared" si="6"/>
        <v>0</v>
      </c>
      <c r="U5044" s="8" t="str">
        <f t="array" ref="U5044">IF(W5044&lt;&gt;0,MAX(IFERROR(INDEX(A:S,MATCH(W5044,A:A,0),COLUMN(M$2)),0),IFERROR(INDEX(A:S,MATCH(AD5044,A:A,0),COLUMN(M$2)),0),IFERROR(INDEX(A:S,MATCH(AK5044,A:A,0),COLUMN(M$2)),0),IFERROR(INDEX(A:S,MATCH(AR5044,A:A,0),COLUMN(M$2)),0)),M5044)</f>
        <v/>
      </c>
      <c r="V5044" s="3" t="str">
        <f t="shared" si="7"/>
        <v/>
      </c>
    </row>
    <row r="5045" ht="15.75" customHeight="1">
      <c r="A5045" s="3" t="s">
        <v>5270</v>
      </c>
      <c r="B5045" s="4" t="str">
        <f t="shared" si="186"/>
        <v>ATAB12120075</v>
      </c>
      <c r="D5045" s="3">
        <v>0.0</v>
      </c>
      <c r="G5045" s="4">
        <v>0.0</v>
      </c>
      <c r="I5045" s="4"/>
      <c r="J5045" s="4"/>
      <c r="K5045" s="4"/>
      <c r="L5045" s="4"/>
      <c r="O5045" s="6">
        <f t="shared" si="2"/>
        <v>0</v>
      </c>
      <c r="P5045" s="3" t="s">
        <v>4746</v>
      </c>
      <c r="Q5045" s="3" t="str">
        <f t="shared" si="3"/>
        <v>LC CANVAS</v>
      </c>
      <c r="R5045" s="3">
        <f t="shared" si="4"/>
        <v>0</v>
      </c>
      <c r="S5045" s="3" t="str">
        <f t="shared" si="5"/>
        <v/>
      </c>
      <c r="T5045" s="7">
        <f t="shared" si="6"/>
        <v>0</v>
      </c>
      <c r="U5045" s="8" t="str">
        <f t="array" ref="U5045">IF(W5045&lt;&gt;0,MAX(IFERROR(INDEX(A:S,MATCH(W5045,A:A,0),COLUMN(M$2)),0),IFERROR(INDEX(A:S,MATCH(AD5045,A:A,0),COLUMN(M$2)),0),IFERROR(INDEX(A:S,MATCH(AK5045,A:A,0),COLUMN(M$2)),0),IFERROR(INDEX(A:S,MATCH(AR5045,A:A,0),COLUMN(M$2)),0)),M5045)</f>
        <v/>
      </c>
      <c r="V5045" s="3" t="str">
        <f t="shared" si="7"/>
        <v/>
      </c>
    </row>
    <row r="5046" ht="15.75" customHeight="1">
      <c r="A5046" s="3" t="s">
        <v>5271</v>
      </c>
      <c r="B5046" s="4" t="str">
        <f t="shared" si="186"/>
        <v>ATAB16160075</v>
      </c>
      <c r="D5046" s="3">
        <v>0.0</v>
      </c>
      <c r="G5046" s="4">
        <v>0.0</v>
      </c>
      <c r="I5046" s="4"/>
      <c r="J5046" s="4"/>
      <c r="K5046" s="4"/>
      <c r="L5046" s="4"/>
      <c r="O5046" s="6">
        <f t="shared" si="2"/>
        <v>0</v>
      </c>
      <c r="P5046" s="3" t="s">
        <v>4746</v>
      </c>
      <c r="Q5046" s="3" t="str">
        <f t="shared" si="3"/>
        <v>LC CANVAS</v>
      </c>
      <c r="R5046" s="3">
        <f t="shared" si="4"/>
        <v>0</v>
      </c>
      <c r="S5046" s="3" t="str">
        <f t="shared" si="5"/>
        <v/>
      </c>
      <c r="T5046" s="7">
        <f t="shared" si="6"/>
        <v>0</v>
      </c>
      <c r="U5046" s="8" t="str">
        <f t="array" ref="U5046">IF(W5046&lt;&gt;0,MAX(IFERROR(INDEX(A:S,MATCH(W5046,A:A,0),COLUMN(M$2)),0),IFERROR(INDEX(A:S,MATCH(AD5046,A:A,0),COLUMN(M$2)),0),IFERROR(INDEX(A:S,MATCH(AK5046,A:A,0),COLUMN(M$2)),0),IFERROR(INDEX(A:S,MATCH(AR5046,A:A,0),COLUMN(M$2)),0)),M5046)</f>
        <v/>
      </c>
      <c r="V5046" s="3" t="str">
        <f t="shared" si="7"/>
        <v/>
      </c>
    </row>
    <row r="5047" ht="15.75" customHeight="1">
      <c r="A5047" s="3" t="s">
        <v>5272</v>
      </c>
      <c r="B5047" s="4" t="str">
        <f t="shared" si="186"/>
        <v>ATAB20200075</v>
      </c>
      <c r="D5047" s="3">
        <v>0.0</v>
      </c>
      <c r="G5047" s="4">
        <v>0.0</v>
      </c>
      <c r="I5047" s="4"/>
      <c r="J5047" s="4"/>
      <c r="K5047" s="4"/>
      <c r="L5047" s="4"/>
      <c r="O5047" s="6">
        <f t="shared" si="2"/>
        <v>0</v>
      </c>
      <c r="P5047" s="3" t="s">
        <v>4746</v>
      </c>
      <c r="Q5047" s="3" t="str">
        <f t="shared" si="3"/>
        <v>LC CANVAS</v>
      </c>
      <c r="R5047" s="3">
        <f t="shared" si="4"/>
        <v>0</v>
      </c>
      <c r="S5047" s="3" t="str">
        <f t="shared" si="5"/>
        <v/>
      </c>
      <c r="T5047" s="7">
        <f t="shared" si="6"/>
        <v>0</v>
      </c>
      <c r="U5047" s="8" t="str">
        <f t="array" ref="U5047">IF(W5047&lt;&gt;0,MAX(IFERROR(INDEX(A:S,MATCH(W5047,A:A,0),COLUMN(M$2)),0),IFERROR(INDEX(A:S,MATCH(AD5047,A:A,0),COLUMN(M$2)),0),IFERROR(INDEX(A:S,MATCH(AK5047,A:A,0),COLUMN(M$2)),0),IFERROR(INDEX(A:S,MATCH(AR5047,A:A,0),COLUMN(M$2)),0)),M5047)</f>
        <v/>
      </c>
      <c r="V5047" s="3" t="str">
        <f t="shared" si="7"/>
        <v/>
      </c>
    </row>
    <row r="5048" ht="15.75" customHeight="1">
      <c r="A5048" s="3" t="s">
        <v>5273</v>
      </c>
      <c r="B5048" s="4" t="str">
        <f t="shared" si="186"/>
        <v>ATAB24240075</v>
      </c>
      <c r="D5048" s="3">
        <v>0.0</v>
      </c>
      <c r="G5048" s="4">
        <v>0.0</v>
      </c>
      <c r="I5048" s="4"/>
      <c r="J5048" s="4"/>
      <c r="K5048" s="4"/>
      <c r="L5048" s="4"/>
      <c r="O5048" s="6">
        <f t="shared" si="2"/>
        <v>0</v>
      </c>
      <c r="P5048" s="3" t="s">
        <v>4746</v>
      </c>
      <c r="Q5048" s="3" t="str">
        <f t="shared" si="3"/>
        <v>LC CANVAS</v>
      </c>
      <c r="R5048" s="3">
        <f t="shared" si="4"/>
        <v>0</v>
      </c>
      <c r="S5048" s="3" t="str">
        <f t="shared" si="5"/>
        <v/>
      </c>
      <c r="T5048" s="7">
        <f t="shared" si="6"/>
        <v>0</v>
      </c>
      <c r="U5048" s="8" t="str">
        <f t="array" ref="U5048">IF(W5048&lt;&gt;0,MAX(IFERROR(INDEX(A:S,MATCH(W5048,A:A,0),COLUMN(M$2)),0),IFERROR(INDEX(A:S,MATCH(AD5048,A:A,0),COLUMN(M$2)),0),IFERROR(INDEX(A:S,MATCH(AK5048,A:A,0),COLUMN(M$2)),0),IFERROR(INDEX(A:S,MATCH(AR5048,A:A,0),COLUMN(M$2)),0)),M5048)</f>
        <v/>
      </c>
      <c r="V5048" s="3" t="str">
        <f t="shared" si="7"/>
        <v/>
      </c>
    </row>
    <row r="5049" ht="15.75" customHeight="1">
      <c r="A5049" s="3" t="s">
        <v>5274</v>
      </c>
      <c r="B5049" s="4" t="str">
        <f t="shared" si="186"/>
        <v>ATAB36360075</v>
      </c>
      <c r="D5049" s="3">
        <v>0.0</v>
      </c>
      <c r="G5049" s="4">
        <v>0.0</v>
      </c>
      <c r="I5049" s="4"/>
      <c r="J5049" s="4"/>
      <c r="K5049" s="4"/>
      <c r="L5049" s="4"/>
      <c r="O5049" s="6">
        <f t="shared" si="2"/>
        <v>0</v>
      </c>
      <c r="P5049" s="3" t="s">
        <v>4746</v>
      </c>
      <c r="Q5049" s="3" t="str">
        <f t="shared" si="3"/>
        <v>LC CANVAS</v>
      </c>
      <c r="R5049" s="3">
        <f t="shared" si="4"/>
        <v>0</v>
      </c>
      <c r="S5049" s="3" t="str">
        <f t="shared" si="5"/>
        <v/>
      </c>
      <c r="T5049" s="7">
        <f t="shared" si="6"/>
        <v>0</v>
      </c>
      <c r="U5049" s="8" t="str">
        <f t="array" ref="U5049">IF(W5049&lt;&gt;0,MAX(IFERROR(INDEX(A:S,MATCH(W5049,A:A,0),COLUMN(M$2)),0),IFERROR(INDEX(A:S,MATCH(AD5049,A:A,0),COLUMN(M$2)),0),IFERROR(INDEX(A:S,MATCH(AK5049,A:A,0),COLUMN(M$2)),0),IFERROR(INDEX(A:S,MATCH(AR5049,A:A,0),COLUMN(M$2)),0)),M5049)</f>
        <v/>
      </c>
      <c r="V5049" s="3" t="str">
        <f t="shared" si="7"/>
        <v/>
      </c>
    </row>
    <row r="5050" ht="15.75" customHeight="1">
      <c r="A5050" s="3" t="s">
        <v>5275</v>
      </c>
      <c r="B5050" s="4" t="str">
        <f t="shared" si="186"/>
        <v>ATAB48480075</v>
      </c>
      <c r="D5050" s="3">
        <v>0.0</v>
      </c>
      <c r="G5050" s="4">
        <v>0.0</v>
      </c>
      <c r="I5050" s="4"/>
      <c r="J5050" s="4"/>
      <c r="K5050" s="4"/>
      <c r="L5050" s="4"/>
      <c r="O5050" s="6">
        <f t="shared" si="2"/>
        <v>0</v>
      </c>
      <c r="P5050" s="3" t="s">
        <v>4746</v>
      </c>
      <c r="Q5050" s="3" t="str">
        <f t="shared" si="3"/>
        <v>LC CANVAS</v>
      </c>
      <c r="R5050" s="3">
        <f t="shared" si="4"/>
        <v>0</v>
      </c>
      <c r="S5050" s="3" t="str">
        <f t="shared" si="5"/>
        <v/>
      </c>
      <c r="T5050" s="7">
        <f t="shared" si="6"/>
        <v>0</v>
      </c>
      <c r="U5050" s="8" t="str">
        <f t="array" ref="U5050">IF(W5050&lt;&gt;0,MAX(IFERROR(INDEX(A:S,MATCH(W5050,A:A,0),COLUMN(M$2)),0),IFERROR(INDEX(A:S,MATCH(AD5050,A:A,0),COLUMN(M$2)),0),IFERROR(INDEX(A:S,MATCH(AK5050,A:A,0),COLUMN(M$2)),0),IFERROR(INDEX(A:S,MATCH(AR5050,A:A,0),COLUMN(M$2)),0)),M5050)</f>
        <v/>
      </c>
      <c r="V5050" s="3" t="str">
        <f t="shared" si="7"/>
        <v/>
      </c>
    </row>
    <row r="5051" ht="15.75" customHeight="1">
      <c r="A5051" s="3" t="s">
        <v>5276</v>
      </c>
      <c r="B5051" s="4" t="str">
        <f t="shared" si="186"/>
        <v>ATAB08080076</v>
      </c>
      <c r="D5051" s="3">
        <v>0.0</v>
      </c>
      <c r="G5051" s="4">
        <v>0.0</v>
      </c>
      <c r="I5051" s="4"/>
      <c r="J5051" s="4"/>
      <c r="K5051" s="4"/>
      <c r="L5051" s="4"/>
      <c r="O5051" s="6">
        <f t="shared" si="2"/>
        <v>0</v>
      </c>
      <c r="P5051" s="3" t="s">
        <v>4746</v>
      </c>
      <c r="Q5051" s="3" t="str">
        <f t="shared" si="3"/>
        <v>LC CANVAS</v>
      </c>
      <c r="R5051" s="3">
        <f t="shared" si="4"/>
        <v>0</v>
      </c>
      <c r="S5051" s="3" t="str">
        <f t="shared" si="5"/>
        <v/>
      </c>
      <c r="T5051" s="7">
        <f t="shared" si="6"/>
        <v>0</v>
      </c>
      <c r="U5051" s="8" t="str">
        <f t="array" ref="U5051">IF(W5051&lt;&gt;0,MAX(IFERROR(INDEX(A:S,MATCH(W5051,A:A,0),COLUMN(M$2)),0),IFERROR(INDEX(A:S,MATCH(AD5051,A:A,0),COLUMN(M$2)),0),IFERROR(INDEX(A:S,MATCH(AK5051,A:A,0),COLUMN(M$2)),0),IFERROR(INDEX(A:S,MATCH(AR5051,A:A,0),COLUMN(M$2)),0)),M5051)</f>
        <v/>
      </c>
      <c r="V5051" s="3" t="str">
        <f t="shared" si="7"/>
        <v/>
      </c>
    </row>
    <row r="5052" ht="15.75" customHeight="1">
      <c r="A5052" s="3" t="s">
        <v>5277</v>
      </c>
      <c r="B5052" s="4" t="str">
        <f t="shared" si="186"/>
        <v>ATAB12120076</v>
      </c>
      <c r="D5052" s="3">
        <v>0.0</v>
      </c>
      <c r="G5052" s="4">
        <v>0.0</v>
      </c>
      <c r="I5052" s="4"/>
      <c r="J5052" s="4"/>
      <c r="K5052" s="4"/>
      <c r="L5052" s="4"/>
      <c r="O5052" s="6">
        <f t="shared" si="2"/>
        <v>0</v>
      </c>
      <c r="P5052" s="3" t="s">
        <v>4746</v>
      </c>
      <c r="Q5052" s="3" t="str">
        <f t="shared" si="3"/>
        <v>LC CANVAS</v>
      </c>
      <c r="R5052" s="3">
        <f t="shared" si="4"/>
        <v>0</v>
      </c>
      <c r="S5052" s="3" t="str">
        <f t="shared" si="5"/>
        <v/>
      </c>
      <c r="T5052" s="7">
        <f t="shared" si="6"/>
        <v>0</v>
      </c>
      <c r="U5052" s="8" t="str">
        <f t="array" ref="U5052">IF(W5052&lt;&gt;0,MAX(IFERROR(INDEX(A:S,MATCH(W5052,A:A,0),COLUMN(M$2)),0),IFERROR(INDEX(A:S,MATCH(AD5052,A:A,0),COLUMN(M$2)),0),IFERROR(INDEX(A:S,MATCH(AK5052,A:A,0),COLUMN(M$2)),0),IFERROR(INDEX(A:S,MATCH(AR5052,A:A,0),COLUMN(M$2)),0)),M5052)</f>
        <v/>
      </c>
      <c r="V5052" s="3" t="str">
        <f t="shared" si="7"/>
        <v/>
      </c>
    </row>
    <row r="5053" ht="15.75" customHeight="1">
      <c r="A5053" s="3" t="s">
        <v>5278</v>
      </c>
      <c r="B5053" s="4" t="str">
        <f t="shared" si="186"/>
        <v>ATAB16160076</v>
      </c>
      <c r="D5053" s="3">
        <v>0.0</v>
      </c>
      <c r="G5053" s="4">
        <v>0.0</v>
      </c>
      <c r="I5053" s="4"/>
      <c r="J5053" s="4"/>
      <c r="K5053" s="4"/>
      <c r="L5053" s="4"/>
      <c r="O5053" s="6">
        <f t="shared" si="2"/>
        <v>0</v>
      </c>
      <c r="P5053" s="3" t="s">
        <v>4746</v>
      </c>
      <c r="Q5053" s="3" t="str">
        <f t="shared" si="3"/>
        <v>LC CANVAS</v>
      </c>
      <c r="R5053" s="3">
        <f t="shared" si="4"/>
        <v>0</v>
      </c>
      <c r="S5053" s="3" t="str">
        <f t="shared" si="5"/>
        <v/>
      </c>
      <c r="T5053" s="7">
        <f t="shared" si="6"/>
        <v>0</v>
      </c>
      <c r="U5053" s="8" t="str">
        <f t="array" ref="U5053">IF(W5053&lt;&gt;0,MAX(IFERROR(INDEX(A:S,MATCH(W5053,A:A,0),COLUMN(M$2)),0),IFERROR(INDEX(A:S,MATCH(AD5053,A:A,0),COLUMN(M$2)),0),IFERROR(INDEX(A:S,MATCH(AK5053,A:A,0),COLUMN(M$2)),0),IFERROR(INDEX(A:S,MATCH(AR5053,A:A,0),COLUMN(M$2)),0)),M5053)</f>
        <v/>
      </c>
      <c r="V5053" s="3" t="str">
        <f t="shared" si="7"/>
        <v/>
      </c>
    </row>
    <row r="5054" ht="15.75" customHeight="1">
      <c r="A5054" s="3" t="s">
        <v>5279</v>
      </c>
      <c r="B5054" s="4" t="str">
        <f t="shared" si="186"/>
        <v>ATAB20200076</v>
      </c>
      <c r="D5054" s="3">
        <v>0.0</v>
      </c>
      <c r="G5054" s="4">
        <v>0.0</v>
      </c>
      <c r="I5054" s="4"/>
      <c r="J5054" s="4"/>
      <c r="K5054" s="4"/>
      <c r="L5054" s="4"/>
      <c r="O5054" s="6">
        <f t="shared" si="2"/>
        <v>0</v>
      </c>
      <c r="P5054" s="3" t="s">
        <v>4746</v>
      </c>
      <c r="Q5054" s="3" t="str">
        <f t="shared" si="3"/>
        <v>LC CANVAS</v>
      </c>
      <c r="R5054" s="3">
        <f t="shared" si="4"/>
        <v>0</v>
      </c>
      <c r="S5054" s="3" t="str">
        <f t="shared" si="5"/>
        <v/>
      </c>
      <c r="T5054" s="7">
        <f t="shared" si="6"/>
        <v>0</v>
      </c>
      <c r="U5054" s="8" t="str">
        <f t="array" ref="U5054">IF(W5054&lt;&gt;0,MAX(IFERROR(INDEX(A:S,MATCH(W5054,A:A,0),COLUMN(M$2)),0),IFERROR(INDEX(A:S,MATCH(AD5054,A:A,0),COLUMN(M$2)),0),IFERROR(INDEX(A:S,MATCH(AK5054,A:A,0),COLUMN(M$2)),0),IFERROR(INDEX(A:S,MATCH(AR5054,A:A,0),COLUMN(M$2)),0)),M5054)</f>
        <v/>
      </c>
      <c r="V5054" s="3" t="str">
        <f t="shared" si="7"/>
        <v/>
      </c>
    </row>
    <row r="5055" ht="15.75" customHeight="1">
      <c r="A5055" s="3" t="s">
        <v>5280</v>
      </c>
      <c r="B5055" s="4" t="str">
        <f t="shared" si="186"/>
        <v>ATAB24240076</v>
      </c>
      <c r="D5055" s="3">
        <v>0.0</v>
      </c>
      <c r="G5055" s="4">
        <v>0.0</v>
      </c>
      <c r="I5055" s="4"/>
      <c r="J5055" s="4"/>
      <c r="K5055" s="4"/>
      <c r="L5055" s="4"/>
      <c r="O5055" s="6">
        <f t="shared" si="2"/>
        <v>0</v>
      </c>
      <c r="P5055" s="3" t="s">
        <v>4746</v>
      </c>
      <c r="Q5055" s="3" t="str">
        <f t="shared" si="3"/>
        <v>LC CANVAS</v>
      </c>
      <c r="R5055" s="3">
        <f t="shared" si="4"/>
        <v>0</v>
      </c>
      <c r="S5055" s="3" t="str">
        <f t="shared" si="5"/>
        <v/>
      </c>
      <c r="T5055" s="7">
        <f t="shared" si="6"/>
        <v>0</v>
      </c>
      <c r="U5055" s="8" t="str">
        <f t="array" ref="U5055">IF(W5055&lt;&gt;0,MAX(IFERROR(INDEX(A:S,MATCH(W5055,A:A,0),COLUMN(M$2)),0),IFERROR(INDEX(A:S,MATCH(AD5055,A:A,0),COLUMN(M$2)),0),IFERROR(INDEX(A:S,MATCH(AK5055,A:A,0),COLUMN(M$2)),0),IFERROR(INDEX(A:S,MATCH(AR5055,A:A,0),COLUMN(M$2)),0)),M5055)</f>
        <v/>
      </c>
      <c r="V5055" s="3" t="str">
        <f t="shared" si="7"/>
        <v/>
      </c>
    </row>
    <row r="5056" ht="15.75" customHeight="1">
      <c r="A5056" s="3" t="s">
        <v>5281</v>
      </c>
      <c r="B5056" s="4" t="str">
        <f t="shared" si="186"/>
        <v>ATAB36360076</v>
      </c>
      <c r="D5056" s="3">
        <v>0.0</v>
      </c>
      <c r="G5056" s="4">
        <v>0.0</v>
      </c>
      <c r="I5056" s="4"/>
      <c r="J5056" s="4"/>
      <c r="K5056" s="4"/>
      <c r="L5056" s="4"/>
      <c r="O5056" s="6">
        <f t="shared" si="2"/>
        <v>0</v>
      </c>
      <c r="P5056" s="3" t="s">
        <v>4746</v>
      </c>
      <c r="Q5056" s="3" t="str">
        <f t="shared" si="3"/>
        <v>LC CANVAS</v>
      </c>
      <c r="R5056" s="3">
        <f t="shared" si="4"/>
        <v>0</v>
      </c>
      <c r="S5056" s="3" t="str">
        <f t="shared" si="5"/>
        <v/>
      </c>
      <c r="T5056" s="7">
        <f t="shared" si="6"/>
        <v>0</v>
      </c>
      <c r="U5056" s="8" t="str">
        <f t="array" ref="U5056">IF(W5056&lt;&gt;0,MAX(IFERROR(INDEX(A:S,MATCH(W5056,A:A,0),COLUMN(M$2)),0),IFERROR(INDEX(A:S,MATCH(AD5056,A:A,0),COLUMN(M$2)),0),IFERROR(INDEX(A:S,MATCH(AK5056,A:A,0),COLUMN(M$2)),0),IFERROR(INDEX(A:S,MATCH(AR5056,A:A,0),COLUMN(M$2)),0)),M5056)</f>
        <v/>
      </c>
      <c r="V5056" s="3" t="str">
        <f t="shared" si="7"/>
        <v/>
      </c>
    </row>
    <row r="5057" ht="15.75" customHeight="1">
      <c r="A5057" s="3" t="s">
        <v>5282</v>
      </c>
      <c r="B5057" s="4" t="str">
        <f t="shared" si="186"/>
        <v>ATAB48480076</v>
      </c>
      <c r="D5057" s="3">
        <v>0.0</v>
      </c>
      <c r="G5057" s="4">
        <v>0.0</v>
      </c>
      <c r="I5057" s="4"/>
      <c r="J5057" s="4"/>
      <c r="K5057" s="4"/>
      <c r="L5057" s="4"/>
      <c r="O5057" s="6">
        <f t="shared" si="2"/>
        <v>0</v>
      </c>
      <c r="P5057" s="3" t="s">
        <v>4746</v>
      </c>
      <c r="Q5057" s="3" t="str">
        <f t="shared" si="3"/>
        <v>LC CANVAS</v>
      </c>
      <c r="R5057" s="3">
        <f t="shared" si="4"/>
        <v>0</v>
      </c>
      <c r="S5057" s="3" t="str">
        <f t="shared" si="5"/>
        <v/>
      </c>
      <c r="T5057" s="7">
        <f t="shared" si="6"/>
        <v>0</v>
      </c>
      <c r="U5057" s="8" t="str">
        <f t="array" ref="U5057">IF(W5057&lt;&gt;0,MAX(IFERROR(INDEX(A:S,MATCH(W5057,A:A,0),COLUMN(M$2)),0),IFERROR(INDEX(A:S,MATCH(AD5057,A:A,0),COLUMN(M$2)),0),IFERROR(INDEX(A:S,MATCH(AK5057,A:A,0),COLUMN(M$2)),0),IFERROR(INDEX(A:S,MATCH(AR5057,A:A,0),COLUMN(M$2)),0)),M5057)</f>
        <v/>
      </c>
      <c r="V5057" s="3" t="str">
        <f t="shared" si="7"/>
        <v/>
      </c>
    </row>
    <row r="5058" ht="15.75" customHeight="1">
      <c r="A5058" s="3" t="s">
        <v>5283</v>
      </c>
      <c r="B5058" s="4" t="str">
        <f t="shared" si="186"/>
        <v>ATAB08080077</v>
      </c>
      <c r="D5058" s="3">
        <v>0.0</v>
      </c>
      <c r="G5058" s="4">
        <v>0.0</v>
      </c>
      <c r="I5058" s="4"/>
      <c r="J5058" s="4"/>
      <c r="K5058" s="4"/>
      <c r="L5058" s="4"/>
      <c r="O5058" s="6">
        <f t="shared" si="2"/>
        <v>0</v>
      </c>
      <c r="P5058" s="3" t="s">
        <v>4746</v>
      </c>
      <c r="Q5058" s="3" t="str">
        <f t="shared" si="3"/>
        <v>LC CANVAS</v>
      </c>
      <c r="R5058" s="3">
        <f t="shared" si="4"/>
        <v>0</v>
      </c>
      <c r="S5058" s="3" t="str">
        <f t="shared" si="5"/>
        <v/>
      </c>
      <c r="T5058" s="7">
        <f t="shared" si="6"/>
        <v>0</v>
      </c>
      <c r="U5058" s="8" t="str">
        <f t="array" ref="U5058">IF(W5058&lt;&gt;0,MAX(IFERROR(INDEX(A:S,MATCH(W5058,A:A,0),COLUMN(M$2)),0),IFERROR(INDEX(A:S,MATCH(AD5058,A:A,0),COLUMN(M$2)),0),IFERROR(INDEX(A:S,MATCH(AK5058,A:A,0),COLUMN(M$2)),0),IFERROR(INDEX(A:S,MATCH(AR5058,A:A,0),COLUMN(M$2)),0)),M5058)</f>
        <v/>
      </c>
      <c r="V5058" s="3" t="str">
        <f t="shared" si="7"/>
        <v/>
      </c>
    </row>
    <row r="5059" ht="15.75" customHeight="1">
      <c r="A5059" s="3" t="s">
        <v>5284</v>
      </c>
      <c r="B5059" s="4" t="str">
        <f t="shared" si="186"/>
        <v>ATAB12120077</v>
      </c>
      <c r="D5059" s="3">
        <v>0.0</v>
      </c>
      <c r="G5059" s="4">
        <v>0.0</v>
      </c>
      <c r="I5059" s="4"/>
      <c r="J5059" s="4"/>
      <c r="K5059" s="4"/>
      <c r="L5059" s="4"/>
      <c r="O5059" s="6">
        <f t="shared" si="2"/>
        <v>0</v>
      </c>
      <c r="P5059" s="3" t="s">
        <v>4746</v>
      </c>
      <c r="Q5059" s="3" t="str">
        <f t="shared" si="3"/>
        <v>LC CANVAS</v>
      </c>
      <c r="R5059" s="3">
        <f t="shared" si="4"/>
        <v>0</v>
      </c>
      <c r="S5059" s="3" t="str">
        <f t="shared" si="5"/>
        <v/>
      </c>
      <c r="T5059" s="7">
        <f t="shared" si="6"/>
        <v>0</v>
      </c>
      <c r="U5059" s="8" t="str">
        <f t="array" ref="U5059">IF(W5059&lt;&gt;0,MAX(IFERROR(INDEX(A:S,MATCH(W5059,A:A,0),COLUMN(M$2)),0),IFERROR(INDEX(A:S,MATCH(AD5059,A:A,0),COLUMN(M$2)),0),IFERROR(INDEX(A:S,MATCH(AK5059,A:A,0),COLUMN(M$2)),0),IFERROR(INDEX(A:S,MATCH(AR5059,A:A,0),COLUMN(M$2)),0)),M5059)</f>
        <v/>
      </c>
      <c r="V5059" s="3" t="str">
        <f t="shared" si="7"/>
        <v/>
      </c>
    </row>
    <row r="5060" ht="15.75" customHeight="1">
      <c r="A5060" s="3" t="s">
        <v>5285</v>
      </c>
      <c r="B5060" s="4" t="str">
        <f t="shared" si="186"/>
        <v>ATAB16160077</v>
      </c>
      <c r="D5060" s="3">
        <v>0.0</v>
      </c>
      <c r="G5060" s="4">
        <v>0.0</v>
      </c>
      <c r="I5060" s="4"/>
      <c r="J5060" s="4"/>
      <c r="K5060" s="4"/>
      <c r="L5060" s="4"/>
      <c r="O5060" s="6">
        <f t="shared" si="2"/>
        <v>0</v>
      </c>
      <c r="P5060" s="3" t="s">
        <v>4746</v>
      </c>
      <c r="Q5060" s="3" t="str">
        <f t="shared" si="3"/>
        <v>LC CANVAS</v>
      </c>
      <c r="R5060" s="3">
        <f t="shared" si="4"/>
        <v>0</v>
      </c>
      <c r="S5060" s="3" t="str">
        <f t="shared" si="5"/>
        <v/>
      </c>
      <c r="T5060" s="7">
        <f t="shared" si="6"/>
        <v>0</v>
      </c>
      <c r="U5060" s="8" t="str">
        <f t="array" ref="U5060">IF(W5060&lt;&gt;0,MAX(IFERROR(INDEX(A:S,MATCH(W5060,A:A,0),COLUMN(M$2)),0),IFERROR(INDEX(A:S,MATCH(AD5060,A:A,0),COLUMN(M$2)),0),IFERROR(INDEX(A:S,MATCH(AK5060,A:A,0),COLUMN(M$2)),0),IFERROR(INDEX(A:S,MATCH(AR5060,A:A,0),COLUMN(M$2)),0)),M5060)</f>
        <v/>
      </c>
      <c r="V5060" s="3" t="str">
        <f t="shared" si="7"/>
        <v/>
      </c>
    </row>
    <row r="5061" ht="15.75" customHeight="1">
      <c r="A5061" s="3" t="s">
        <v>5286</v>
      </c>
      <c r="B5061" s="4" t="str">
        <f t="shared" si="186"/>
        <v>ATAB20200077</v>
      </c>
      <c r="D5061" s="3">
        <v>0.0</v>
      </c>
      <c r="G5061" s="4">
        <v>0.0</v>
      </c>
      <c r="I5061" s="4"/>
      <c r="J5061" s="4"/>
      <c r="K5061" s="4"/>
      <c r="L5061" s="4"/>
      <c r="O5061" s="6">
        <f t="shared" si="2"/>
        <v>0</v>
      </c>
      <c r="P5061" s="3" t="s">
        <v>4746</v>
      </c>
      <c r="Q5061" s="3" t="str">
        <f t="shared" si="3"/>
        <v>LC CANVAS</v>
      </c>
      <c r="R5061" s="3">
        <f t="shared" si="4"/>
        <v>0</v>
      </c>
      <c r="S5061" s="3" t="str">
        <f t="shared" si="5"/>
        <v/>
      </c>
      <c r="T5061" s="7">
        <f t="shared" si="6"/>
        <v>0</v>
      </c>
      <c r="U5061" s="8" t="str">
        <f t="array" ref="U5061">IF(W5061&lt;&gt;0,MAX(IFERROR(INDEX(A:S,MATCH(W5061,A:A,0),COLUMN(M$2)),0),IFERROR(INDEX(A:S,MATCH(AD5061,A:A,0),COLUMN(M$2)),0),IFERROR(INDEX(A:S,MATCH(AK5061,A:A,0),COLUMN(M$2)),0),IFERROR(INDEX(A:S,MATCH(AR5061,A:A,0),COLUMN(M$2)),0)),M5061)</f>
        <v/>
      </c>
      <c r="V5061" s="3" t="str">
        <f t="shared" si="7"/>
        <v/>
      </c>
    </row>
    <row r="5062" ht="15.75" customHeight="1">
      <c r="A5062" s="3" t="s">
        <v>5287</v>
      </c>
      <c r="B5062" s="4" t="str">
        <f t="shared" si="186"/>
        <v>ATAB24240077</v>
      </c>
      <c r="D5062" s="3">
        <v>0.0</v>
      </c>
      <c r="G5062" s="4">
        <v>0.0</v>
      </c>
      <c r="I5062" s="4"/>
      <c r="J5062" s="4"/>
      <c r="K5062" s="4"/>
      <c r="L5062" s="4"/>
      <c r="O5062" s="6">
        <f t="shared" si="2"/>
        <v>0</v>
      </c>
      <c r="P5062" s="3" t="s">
        <v>4746</v>
      </c>
      <c r="Q5062" s="3" t="str">
        <f t="shared" si="3"/>
        <v>LC CANVAS</v>
      </c>
      <c r="R5062" s="3">
        <f t="shared" si="4"/>
        <v>0</v>
      </c>
      <c r="S5062" s="3" t="str">
        <f t="shared" si="5"/>
        <v/>
      </c>
      <c r="T5062" s="7">
        <f t="shared" si="6"/>
        <v>0</v>
      </c>
      <c r="U5062" s="8" t="str">
        <f t="array" ref="U5062">IF(W5062&lt;&gt;0,MAX(IFERROR(INDEX(A:S,MATCH(W5062,A:A,0),COLUMN(M$2)),0),IFERROR(INDEX(A:S,MATCH(AD5062,A:A,0),COLUMN(M$2)),0),IFERROR(INDEX(A:S,MATCH(AK5062,A:A,0),COLUMN(M$2)),0),IFERROR(INDEX(A:S,MATCH(AR5062,A:A,0),COLUMN(M$2)),0)),M5062)</f>
        <v/>
      </c>
      <c r="V5062" s="3" t="str">
        <f t="shared" si="7"/>
        <v/>
      </c>
    </row>
    <row r="5063" ht="15.75" customHeight="1">
      <c r="A5063" s="3" t="s">
        <v>5288</v>
      </c>
      <c r="B5063" s="4" t="str">
        <f t="shared" si="186"/>
        <v>ATAB36360077</v>
      </c>
      <c r="D5063" s="3">
        <v>0.0</v>
      </c>
      <c r="G5063" s="4">
        <v>0.0</v>
      </c>
      <c r="I5063" s="4"/>
      <c r="J5063" s="4"/>
      <c r="K5063" s="4"/>
      <c r="L5063" s="4"/>
      <c r="O5063" s="6">
        <f t="shared" si="2"/>
        <v>0</v>
      </c>
      <c r="P5063" s="3" t="s">
        <v>4746</v>
      </c>
      <c r="Q5063" s="3" t="str">
        <f t="shared" si="3"/>
        <v>LC CANVAS</v>
      </c>
      <c r="R5063" s="3">
        <f t="shared" si="4"/>
        <v>0</v>
      </c>
      <c r="S5063" s="3" t="str">
        <f t="shared" si="5"/>
        <v/>
      </c>
      <c r="T5063" s="7">
        <f t="shared" si="6"/>
        <v>0</v>
      </c>
      <c r="U5063" s="8" t="str">
        <f t="array" ref="U5063">IF(W5063&lt;&gt;0,MAX(IFERROR(INDEX(A:S,MATCH(W5063,A:A,0),COLUMN(M$2)),0),IFERROR(INDEX(A:S,MATCH(AD5063,A:A,0),COLUMN(M$2)),0),IFERROR(INDEX(A:S,MATCH(AK5063,A:A,0),COLUMN(M$2)),0),IFERROR(INDEX(A:S,MATCH(AR5063,A:A,0),COLUMN(M$2)),0)),M5063)</f>
        <v/>
      </c>
      <c r="V5063" s="3" t="str">
        <f t="shared" si="7"/>
        <v/>
      </c>
    </row>
    <row r="5064" ht="15.75" customHeight="1">
      <c r="A5064" s="3" t="s">
        <v>5289</v>
      </c>
      <c r="B5064" s="4" t="str">
        <f t="shared" si="186"/>
        <v>ATAB48480077</v>
      </c>
      <c r="D5064" s="3">
        <v>0.0</v>
      </c>
      <c r="G5064" s="4">
        <v>0.0</v>
      </c>
      <c r="I5064" s="4"/>
      <c r="J5064" s="4"/>
      <c r="K5064" s="4"/>
      <c r="L5064" s="4"/>
      <c r="O5064" s="6">
        <f t="shared" si="2"/>
        <v>0</v>
      </c>
      <c r="P5064" s="3" t="s">
        <v>4746</v>
      </c>
      <c r="Q5064" s="3" t="str">
        <f t="shared" si="3"/>
        <v>LC CANVAS</v>
      </c>
      <c r="R5064" s="3">
        <f t="shared" si="4"/>
        <v>0</v>
      </c>
      <c r="S5064" s="3" t="str">
        <f t="shared" si="5"/>
        <v/>
      </c>
      <c r="T5064" s="7">
        <f t="shared" si="6"/>
        <v>0</v>
      </c>
      <c r="U5064" s="8" t="str">
        <f t="array" ref="U5064">IF(W5064&lt;&gt;0,MAX(IFERROR(INDEX(A:S,MATCH(W5064,A:A,0),COLUMN(M$2)),0),IFERROR(INDEX(A:S,MATCH(AD5064,A:A,0),COLUMN(M$2)),0),IFERROR(INDEX(A:S,MATCH(AK5064,A:A,0),COLUMN(M$2)),0),IFERROR(INDEX(A:S,MATCH(AR5064,A:A,0),COLUMN(M$2)),0)),M5064)</f>
        <v/>
      </c>
      <c r="V5064" s="3" t="str">
        <f t="shared" si="7"/>
        <v/>
      </c>
    </row>
    <row r="5065" ht="15.75" customHeight="1">
      <c r="A5065" s="3" t="s">
        <v>5290</v>
      </c>
      <c r="B5065" s="4" t="str">
        <f t="shared" si="186"/>
        <v>ATAB08080078</v>
      </c>
      <c r="D5065" s="3">
        <v>0.0</v>
      </c>
      <c r="G5065" s="4">
        <v>0.0</v>
      </c>
      <c r="I5065" s="4"/>
      <c r="J5065" s="4"/>
      <c r="K5065" s="4"/>
      <c r="L5065" s="4"/>
      <c r="O5065" s="6">
        <f t="shared" si="2"/>
        <v>0</v>
      </c>
      <c r="P5065" s="3" t="s">
        <v>4746</v>
      </c>
      <c r="Q5065" s="3" t="str">
        <f t="shared" si="3"/>
        <v>LC CANVAS</v>
      </c>
      <c r="R5065" s="3">
        <f t="shared" si="4"/>
        <v>0</v>
      </c>
      <c r="S5065" s="3" t="str">
        <f t="shared" si="5"/>
        <v/>
      </c>
      <c r="T5065" s="7">
        <f t="shared" si="6"/>
        <v>0</v>
      </c>
      <c r="U5065" s="8" t="str">
        <f t="array" ref="U5065">IF(W5065&lt;&gt;0,MAX(IFERROR(INDEX(A:S,MATCH(W5065,A:A,0),COLUMN(M$2)),0),IFERROR(INDEX(A:S,MATCH(AD5065,A:A,0),COLUMN(M$2)),0),IFERROR(INDEX(A:S,MATCH(AK5065,A:A,0),COLUMN(M$2)),0),IFERROR(INDEX(A:S,MATCH(AR5065,A:A,0),COLUMN(M$2)),0)),M5065)</f>
        <v/>
      </c>
      <c r="V5065" s="3" t="str">
        <f t="shared" si="7"/>
        <v/>
      </c>
    </row>
    <row r="5066" ht="15.75" customHeight="1">
      <c r="A5066" s="3" t="s">
        <v>5291</v>
      </c>
      <c r="B5066" s="4" t="str">
        <f t="shared" si="186"/>
        <v>ATAB12120078</v>
      </c>
      <c r="D5066" s="3">
        <v>0.0</v>
      </c>
      <c r="G5066" s="4">
        <v>0.0</v>
      </c>
      <c r="I5066" s="4"/>
      <c r="J5066" s="4"/>
      <c r="K5066" s="4"/>
      <c r="L5066" s="4"/>
      <c r="O5066" s="6">
        <f t="shared" si="2"/>
        <v>0</v>
      </c>
      <c r="P5066" s="3" t="s">
        <v>4746</v>
      </c>
      <c r="Q5066" s="3" t="str">
        <f t="shared" si="3"/>
        <v>LC CANVAS</v>
      </c>
      <c r="R5066" s="3">
        <f t="shared" si="4"/>
        <v>0</v>
      </c>
      <c r="S5066" s="3" t="str">
        <f t="shared" si="5"/>
        <v/>
      </c>
      <c r="T5066" s="7">
        <f t="shared" si="6"/>
        <v>0</v>
      </c>
      <c r="U5066" s="8" t="str">
        <f t="array" ref="U5066">IF(W5066&lt;&gt;0,MAX(IFERROR(INDEX(A:S,MATCH(W5066,A:A,0),COLUMN(M$2)),0),IFERROR(INDEX(A:S,MATCH(AD5066,A:A,0),COLUMN(M$2)),0),IFERROR(INDEX(A:S,MATCH(AK5066,A:A,0),COLUMN(M$2)),0),IFERROR(INDEX(A:S,MATCH(AR5066,A:A,0),COLUMN(M$2)),0)),M5066)</f>
        <v/>
      </c>
      <c r="V5066" s="3" t="str">
        <f t="shared" si="7"/>
        <v/>
      </c>
    </row>
    <row r="5067" ht="15.75" customHeight="1">
      <c r="A5067" s="3" t="s">
        <v>5292</v>
      </c>
      <c r="B5067" s="4" t="str">
        <f t="shared" si="186"/>
        <v>ATAB16160078</v>
      </c>
      <c r="D5067" s="3">
        <v>0.0</v>
      </c>
      <c r="G5067" s="4">
        <v>0.0</v>
      </c>
      <c r="I5067" s="4"/>
      <c r="J5067" s="4"/>
      <c r="K5067" s="4"/>
      <c r="L5067" s="4"/>
      <c r="O5067" s="6">
        <f t="shared" si="2"/>
        <v>0</v>
      </c>
      <c r="P5067" s="3" t="s">
        <v>4746</v>
      </c>
      <c r="Q5067" s="3" t="str">
        <f t="shared" si="3"/>
        <v>LC CANVAS</v>
      </c>
      <c r="R5067" s="3">
        <f t="shared" si="4"/>
        <v>0</v>
      </c>
      <c r="S5067" s="3" t="str">
        <f t="shared" si="5"/>
        <v/>
      </c>
      <c r="T5067" s="7">
        <f t="shared" si="6"/>
        <v>0</v>
      </c>
      <c r="U5067" s="8" t="str">
        <f t="array" ref="U5067">IF(W5067&lt;&gt;0,MAX(IFERROR(INDEX(A:S,MATCH(W5067,A:A,0),COLUMN(M$2)),0),IFERROR(INDEX(A:S,MATCH(AD5067,A:A,0),COLUMN(M$2)),0),IFERROR(INDEX(A:S,MATCH(AK5067,A:A,0),COLUMN(M$2)),0),IFERROR(INDEX(A:S,MATCH(AR5067,A:A,0),COLUMN(M$2)),0)),M5067)</f>
        <v/>
      </c>
      <c r="V5067" s="3" t="str">
        <f t="shared" si="7"/>
        <v/>
      </c>
    </row>
    <row r="5068" ht="15.75" customHeight="1">
      <c r="A5068" s="3" t="s">
        <v>5293</v>
      </c>
      <c r="B5068" s="4" t="str">
        <f t="shared" si="186"/>
        <v>ATAB20200078</v>
      </c>
      <c r="D5068" s="3">
        <v>0.0</v>
      </c>
      <c r="G5068" s="4">
        <v>0.0</v>
      </c>
      <c r="I5068" s="4"/>
      <c r="J5068" s="4"/>
      <c r="K5068" s="4"/>
      <c r="L5068" s="4"/>
      <c r="O5068" s="6">
        <f t="shared" si="2"/>
        <v>0</v>
      </c>
      <c r="P5068" s="3" t="s">
        <v>4746</v>
      </c>
      <c r="Q5068" s="3" t="str">
        <f t="shared" si="3"/>
        <v>LC CANVAS</v>
      </c>
      <c r="R5068" s="3">
        <f t="shared" si="4"/>
        <v>0</v>
      </c>
      <c r="S5068" s="3" t="str">
        <f t="shared" si="5"/>
        <v/>
      </c>
      <c r="T5068" s="7">
        <f t="shared" si="6"/>
        <v>0</v>
      </c>
      <c r="U5068" s="8" t="str">
        <f t="array" ref="U5068">IF(W5068&lt;&gt;0,MAX(IFERROR(INDEX(A:S,MATCH(W5068,A:A,0),COLUMN(M$2)),0),IFERROR(INDEX(A:S,MATCH(AD5068,A:A,0),COLUMN(M$2)),0),IFERROR(INDEX(A:S,MATCH(AK5068,A:A,0),COLUMN(M$2)),0),IFERROR(INDEX(A:S,MATCH(AR5068,A:A,0),COLUMN(M$2)),0)),M5068)</f>
        <v/>
      </c>
      <c r="V5068" s="3" t="str">
        <f t="shared" si="7"/>
        <v/>
      </c>
    </row>
    <row r="5069" ht="15.75" customHeight="1">
      <c r="A5069" s="3" t="s">
        <v>5294</v>
      </c>
      <c r="B5069" s="4" t="str">
        <f t="shared" si="186"/>
        <v>ATAB24240078</v>
      </c>
      <c r="D5069" s="3">
        <v>0.0</v>
      </c>
      <c r="G5069" s="4">
        <v>0.0</v>
      </c>
      <c r="I5069" s="4"/>
      <c r="J5069" s="4"/>
      <c r="K5069" s="4"/>
      <c r="L5069" s="4"/>
      <c r="O5069" s="6">
        <f t="shared" si="2"/>
        <v>0</v>
      </c>
      <c r="P5069" s="3" t="s">
        <v>4746</v>
      </c>
      <c r="Q5069" s="3" t="str">
        <f t="shared" si="3"/>
        <v>LC CANVAS</v>
      </c>
      <c r="R5069" s="3">
        <f t="shared" si="4"/>
        <v>0</v>
      </c>
      <c r="S5069" s="3" t="str">
        <f t="shared" si="5"/>
        <v/>
      </c>
      <c r="T5069" s="7">
        <f t="shared" si="6"/>
        <v>0</v>
      </c>
      <c r="U5069" s="8" t="str">
        <f t="array" ref="U5069">IF(W5069&lt;&gt;0,MAX(IFERROR(INDEX(A:S,MATCH(W5069,A:A,0),COLUMN(M$2)),0),IFERROR(INDEX(A:S,MATCH(AD5069,A:A,0),COLUMN(M$2)),0),IFERROR(INDEX(A:S,MATCH(AK5069,A:A,0),COLUMN(M$2)),0),IFERROR(INDEX(A:S,MATCH(AR5069,A:A,0),COLUMN(M$2)),0)),M5069)</f>
        <v/>
      </c>
      <c r="V5069" s="3" t="str">
        <f t="shared" si="7"/>
        <v/>
      </c>
    </row>
    <row r="5070" ht="15.75" customHeight="1">
      <c r="A5070" s="3" t="s">
        <v>5295</v>
      </c>
      <c r="B5070" s="4" t="str">
        <f t="shared" si="186"/>
        <v>ATAB36360078</v>
      </c>
      <c r="D5070" s="3">
        <v>0.0</v>
      </c>
      <c r="G5070" s="4">
        <v>0.0</v>
      </c>
      <c r="I5070" s="4"/>
      <c r="J5070" s="4"/>
      <c r="K5070" s="4"/>
      <c r="L5070" s="4"/>
      <c r="O5070" s="6">
        <f t="shared" si="2"/>
        <v>0</v>
      </c>
      <c r="P5070" s="3" t="s">
        <v>4746</v>
      </c>
      <c r="Q5070" s="3" t="str">
        <f t="shared" si="3"/>
        <v>LC CANVAS</v>
      </c>
      <c r="R5070" s="3">
        <f t="shared" si="4"/>
        <v>0</v>
      </c>
      <c r="S5070" s="3" t="str">
        <f t="shared" si="5"/>
        <v/>
      </c>
      <c r="T5070" s="7">
        <f t="shared" si="6"/>
        <v>0</v>
      </c>
      <c r="U5070" s="8" t="str">
        <f t="array" ref="U5070">IF(W5070&lt;&gt;0,MAX(IFERROR(INDEX(A:S,MATCH(W5070,A:A,0),COLUMN(M$2)),0),IFERROR(INDEX(A:S,MATCH(AD5070,A:A,0),COLUMN(M$2)),0),IFERROR(INDEX(A:S,MATCH(AK5070,A:A,0),COLUMN(M$2)),0),IFERROR(INDEX(A:S,MATCH(AR5070,A:A,0),COLUMN(M$2)),0)),M5070)</f>
        <v/>
      </c>
      <c r="V5070" s="3" t="str">
        <f t="shared" si="7"/>
        <v/>
      </c>
    </row>
    <row r="5071" ht="15.75" customHeight="1">
      <c r="A5071" s="3" t="s">
        <v>5296</v>
      </c>
      <c r="B5071" s="4" t="str">
        <f t="shared" si="186"/>
        <v>ATAB48480078</v>
      </c>
      <c r="D5071" s="3">
        <v>0.0</v>
      </c>
      <c r="G5071" s="4">
        <v>0.0</v>
      </c>
      <c r="I5071" s="4"/>
      <c r="J5071" s="4"/>
      <c r="K5071" s="4"/>
      <c r="L5071" s="4"/>
      <c r="O5071" s="6">
        <f t="shared" si="2"/>
        <v>0</v>
      </c>
      <c r="P5071" s="3" t="s">
        <v>4746</v>
      </c>
      <c r="Q5071" s="3" t="str">
        <f t="shared" si="3"/>
        <v>LC CANVAS</v>
      </c>
      <c r="R5071" s="3">
        <f t="shared" si="4"/>
        <v>0</v>
      </c>
      <c r="S5071" s="3" t="str">
        <f t="shared" si="5"/>
        <v/>
      </c>
      <c r="T5071" s="7">
        <f t="shared" si="6"/>
        <v>0</v>
      </c>
      <c r="U5071" s="8" t="str">
        <f t="array" ref="U5071">IF(W5071&lt;&gt;0,MAX(IFERROR(INDEX(A:S,MATCH(W5071,A:A,0),COLUMN(M$2)),0),IFERROR(INDEX(A:S,MATCH(AD5071,A:A,0),COLUMN(M$2)),0),IFERROR(INDEX(A:S,MATCH(AK5071,A:A,0),COLUMN(M$2)),0),IFERROR(INDEX(A:S,MATCH(AR5071,A:A,0),COLUMN(M$2)),0)),M5071)</f>
        <v/>
      </c>
      <c r="V5071" s="3" t="str">
        <f t="shared" si="7"/>
        <v/>
      </c>
    </row>
    <row r="5072" ht="15.75" customHeight="1">
      <c r="A5072" s="3" t="s">
        <v>5297</v>
      </c>
      <c r="B5072" s="4" t="str">
        <f t="shared" si="186"/>
        <v>ATAB08080079</v>
      </c>
      <c r="D5072" s="3">
        <v>0.0</v>
      </c>
      <c r="G5072" s="4">
        <v>0.0</v>
      </c>
      <c r="I5072" s="4"/>
      <c r="J5072" s="4"/>
      <c r="K5072" s="4"/>
      <c r="L5072" s="4"/>
      <c r="O5072" s="6">
        <f t="shared" si="2"/>
        <v>0</v>
      </c>
      <c r="P5072" s="3" t="s">
        <v>4746</v>
      </c>
      <c r="Q5072" s="3" t="str">
        <f t="shared" si="3"/>
        <v>LC CANVAS</v>
      </c>
      <c r="R5072" s="3">
        <f t="shared" si="4"/>
        <v>0</v>
      </c>
      <c r="S5072" s="3" t="str">
        <f t="shared" si="5"/>
        <v/>
      </c>
      <c r="T5072" s="7">
        <f t="shared" si="6"/>
        <v>0</v>
      </c>
      <c r="U5072" s="8" t="str">
        <f t="array" ref="U5072">IF(W5072&lt;&gt;0,MAX(IFERROR(INDEX(A:S,MATCH(W5072,A:A,0),COLUMN(M$2)),0),IFERROR(INDEX(A:S,MATCH(AD5072,A:A,0),COLUMN(M$2)),0),IFERROR(INDEX(A:S,MATCH(AK5072,A:A,0),COLUMN(M$2)),0),IFERROR(INDEX(A:S,MATCH(AR5072,A:A,0),COLUMN(M$2)),0)),M5072)</f>
        <v/>
      </c>
      <c r="V5072" s="3" t="str">
        <f t="shared" si="7"/>
        <v/>
      </c>
    </row>
    <row r="5073" ht="15.75" customHeight="1">
      <c r="A5073" s="3" t="s">
        <v>5298</v>
      </c>
      <c r="B5073" s="4" t="str">
        <f t="shared" si="186"/>
        <v>ATAB12120079</v>
      </c>
      <c r="D5073" s="3">
        <v>0.0</v>
      </c>
      <c r="G5073" s="4">
        <v>0.0</v>
      </c>
      <c r="I5073" s="4"/>
      <c r="J5073" s="4"/>
      <c r="K5073" s="4"/>
      <c r="L5073" s="4"/>
      <c r="O5073" s="6">
        <f t="shared" si="2"/>
        <v>0</v>
      </c>
      <c r="P5073" s="3" t="s">
        <v>4746</v>
      </c>
      <c r="Q5073" s="3" t="str">
        <f t="shared" si="3"/>
        <v>LC CANVAS</v>
      </c>
      <c r="R5073" s="3">
        <f t="shared" si="4"/>
        <v>0</v>
      </c>
      <c r="S5073" s="3" t="str">
        <f t="shared" si="5"/>
        <v/>
      </c>
      <c r="T5073" s="7">
        <f t="shared" si="6"/>
        <v>0</v>
      </c>
      <c r="U5073" s="8" t="str">
        <f t="array" ref="U5073">IF(W5073&lt;&gt;0,MAX(IFERROR(INDEX(A:S,MATCH(W5073,A:A,0),COLUMN(M$2)),0),IFERROR(INDEX(A:S,MATCH(AD5073,A:A,0),COLUMN(M$2)),0),IFERROR(INDEX(A:S,MATCH(AK5073,A:A,0),COLUMN(M$2)),0),IFERROR(INDEX(A:S,MATCH(AR5073,A:A,0),COLUMN(M$2)),0)),M5073)</f>
        <v/>
      </c>
      <c r="V5073" s="3" t="str">
        <f t="shared" si="7"/>
        <v/>
      </c>
    </row>
    <row r="5074" ht="15.75" customHeight="1">
      <c r="A5074" s="3" t="s">
        <v>5299</v>
      </c>
      <c r="B5074" s="4" t="str">
        <f t="shared" si="186"/>
        <v>ATAB16160079</v>
      </c>
      <c r="D5074" s="3">
        <v>0.0</v>
      </c>
      <c r="G5074" s="4">
        <v>0.0</v>
      </c>
      <c r="I5074" s="4"/>
      <c r="J5074" s="4"/>
      <c r="K5074" s="4"/>
      <c r="L5074" s="4"/>
      <c r="O5074" s="6">
        <f t="shared" si="2"/>
        <v>0</v>
      </c>
      <c r="P5074" s="3" t="s">
        <v>4746</v>
      </c>
      <c r="Q5074" s="3" t="str">
        <f t="shared" si="3"/>
        <v>LC CANVAS</v>
      </c>
      <c r="R5074" s="3">
        <f t="shared" si="4"/>
        <v>0</v>
      </c>
      <c r="S5074" s="3" t="str">
        <f t="shared" si="5"/>
        <v/>
      </c>
      <c r="T5074" s="7">
        <f t="shared" si="6"/>
        <v>0</v>
      </c>
      <c r="U5074" s="8" t="str">
        <f t="array" ref="U5074">IF(W5074&lt;&gt;0,MAX(IFERROR(INDEX(A:S,MATCH(W5074,A:A,0),COLUMN(M$2)),0),IFERROR(INDEX(A:S,MATCH(AD5074,A:A,0),COLUMN(M$2)),0),IFERROR(INDEX(A:S,MATCH(AK5074,A:A,0),COLUMN(M$2)),0),IFERROR(INDEX(A:S,MATCH(AR5074,A:A,0),COLUMN(M$2)),0)),M5074)</f>
        <v/>
      </c>
      <c r="V5074" s="3" t="str">
        <f t="shared" si="7"/>
        <v/>
      </c>
    </row>
    <row r="5075" ht="15.75" customHeight="1">
      <c r="A5075" s="3" t="s">
        <v>5300</v>
      </c>
      <c r="B5075" s="4" t="str">
        <f t="shared" si="186"/>
        <v>ATAB20200079</v>
      </c>
      <c r="D5075" s="3">
        <v>0.0</v>
      </c>
      <c r="G5075" s="4">
        <v>0.0</v>
      </c>
      <c r="I5075" s="4"/>
      <c r="J5075" s="4"/>
      <c r="K5075" s="4"/>
      <c r="L5075" s="4"/>
      <c r="O5075" s="6">
        <f t="shared" si="2"/>
        <v>0</v>
      </c>
      <c r="P5075" s="3" t="s">
        <v>4746</v>
      </c>
      <c r="Q5075" s="3" t="str">
        <f t="shared" si="3"/>
        <v>LC CANVAS</v>
      </c>
      <c r="R5075" s="3">
        <f t="shared" si="4"/>
        <v>0</v>
      </c>
      <c r="S5075" s="3" t="str">
        <f t="shared" si="5"/>
        <v/>
      </c>
      <c r="T5075" s="7">
        <f t="shared" si="6"/>
        <v>0</v>
      </c>
      <c r="U5075" s="8" t="str">
        <f t="array" ref="U5075">IF(W5075&lt;&gt;0,MAX(IFERROR(INDEX(A:S,MATCH(W5075,A:A,0),COLUMN(M$2)),0),IFERROR(INDEX(A:S,MATCH(AD5075,A:A,0),COLUMN(M$2)),0),IFERROR(INDEX(A:S,MATCH(AK5075,A:A,0),COLUMN(M$2)),0),IFERROR(INDEX(A:S,MATCH(AR5075,A:A,0),COLUMN(M$2)),0)),M5075)</f>
        <v/>
      </c>
      <c r="V5075" s="3" t="str">
        <f t="shared" si="7"/>
        <v/>
      </c>
    </row>
    <row r="5076" ht="15.75" customHeight="1">
      <c r="A5076" s="3" t="s">
        <v>5301</v>
      </c>
      <c r="B5076" s="4" t="str">
        <f t="shared" si="186"/>
        <v>ATAB24240079</v>
      </c>
      <c r="D5076" s="3">
        <v>0.0</v>
      </c>
      <c r="G5076" s="4">
        <v>0.0</v>
      </c>
      <c r="I5076" s="4"/>
      <c r="J5076" s="4"/>
      <c r="K5076" s="4"/>
      <c r="L5076" s="4"/>
      <c r="O5076" s="6">
        <f t="shared" si="2"/>
        <v>0</v>
      </c>
      <c r="P5076" s="3" t="s">
        <v>4746</v>
      </c>
      <c r="Q5076" s="3" t="str">
        <f t="shared" si="3"/>
        <v>LC CANVAS</v>
      </c>
      <c r="R5076" s="3">
        <f t="shared" si="4"/>
        <v>0</v>
      </c>
      <c r="S5076" s="3" t="str">
        <f t="shared" si="5"/>
        <v/>
      </c>
      <c r="T5076" s="7">
        <f t="shared" si="6"/>
        <v>0</v>
      </c>
      <c r="U5076" s="8" t="str">
        <f t="array" ref="U5076">IF(W5076&lt;&gt;0,MAX(IFERROR(INDEX(A:S,MATCH(W5076,A:A,0),COLUMN(M$2)),0),IFERROR(INDEX(A:S,MATCH(AD5076,A:A,0),COLUMN(M$2)),0),IFERROR(INDEX(A:S,MATCH(AK5076,A:A,0),COLUMN(M$2)),0),IFERROR(INDEX(A:S,MATCH(AR5076,A:A,0),COLUMN(M$2)),0)),M5076)</f>
        <v/>
      </c>
      <c r="V5076" s="3" t="str">
        <f t="shared" si="7"/>
        <v/>
      </c>
    </row>
    <row r="5077" ht="15.75" customHeight="1">
      <c r="A5077" s="3" t="s">
        <v>5302</v>
      </c>
      <c r="B5077" s="4" t="str">
        <f t="shared" si="186"/>
        <v>ATAB36360079</v>
      </c>
      <c r="D5077" s="3">
        <v>0.0</v>
      </c>
      <c r="G5077" s="4">
        <v>0.0</v>
      </c>
      <c r="I5077" s="4"/>
      <c r="J5077" s="4"/>
      <c r="K5077" s="4"/>
      <c r="L5077" s="4"/>
      <c r="O5077" s="6">
        <f t="shared" si="2"/>
        <v>0</v>
      </c>
      <c r="P5077" s="3" t="s">
        <v>4746</v>
      </c>
      <c r="Q5077" s="3" t="str">
        <f t="shared" si="3"/>
        <v>LC CANVAS</v>
      </c>
      <c r="R5077" s="3">
        <f t="shared" si="4"/>
        <v>0</v>
      </c>
      <c r="S5077" s="3" t="str">
        <f t="shared" si="5"/>
        <v/>
      </c>
      <c r="T5077" s="7">
        <f t="shared" si="6"/>
        <v>0</v>
      </c>
      <c r="U5077" s="8" t="str">
        <f t="array" ref="U5077">IF(W5077&lt;&gt;0,MAX(IFERROR(INDEX(A:S,MATCH(W5077,A:A,0),COLUMN(M$2)),0),IFERROR(INDEX(A:S,MATCH(AD5077,A:A,0),COLUMN(M$2)),0),IFERROR(INDEX(A:S,MATCH(AK5077,A:A,0),COLUMN(M$2)),0),IFERROR(INDEX(A:S,MATCH(AR5077,A:A,0),COLUMN(M$2)),0)),M5077)</f>
        <v/>
      </c>
      <c r="V5077" s="3" t="str">
        <f t="shared" si="7"/>
        <v/>
      </c>
    </row>
    <row r="5078" ht="15.75" customHeight="1">
      <c r="A5078" s="3" t="s">
        <v>5303</v>
      </c>
      <c r="B5078" s="4" t="str">
        <f t="shared" si="186"/>
        <v>ATAB48480079</v>
      </c>
      <c r="D5078" s="3">
        <v>0.0</v>
      </c>
      <c r="G5078" s="4">
        <v>0.0</v>
      </c>
      <c r="I5078" s="4"/>
      <c r="J5078" s="4"/>
      <c r="K5078" s="4"/>
      <c r="L5078" s="4"/>
      <c r="O5078" s="6">
        <f t="shared" si="2"/>
        <v>0</v>
      </c>
      <c r="P5078" s="3" t="s">
        <v>4746</v>
      </c>
      <c r="Q5078" s="3" t="str">
        <f t="shared" si="3"/>
        <v>LC CANVAS</v>
      </c>
      <c r="R5078" s="3">
        <f t="shared" si="4"/>
        <v>0</v>
      </c>
      <c r="S5078" s="3" t="str">
        <f t="shared" si="5"/>
        <v/>
      </c>
      <c r="T5078" s="7">
        <f t="shared" si="6"/>
        <v>0</v>
      </c>
      <c r="U5078" s="8" t="str">
        <f t="array" ref="U5078">IF(W5078&lt;&gt;0,MAX(IFERROR(INDEX(A:S,MATCH(W5078,A:A,0),COLUMN(M$2)),0),IFERROR(INDEX(A:S,MATCH(AD5078,A:A,0),COLUMN(M$2)),0),IFERROR(INDEX(A:S,MATCH(AK5078,A:A,0),COLUMN(M$2)),0),IFERROR(INDEX(A:S,MATCH(AR5078,A:A,0),COLUMN(M$2)),0)),M5078)</f>
        <v/>
      </c>
      <c r="V5078" s="3" t="str">
        <f t="shared" si="7"/>
        <v/>
      </c>
    </row>
    <row r="5079" ht="15.75" customHeight="1">
      <c r="A5079" s="3" t="s">
        <v>5304</v>
      </c>
      <c r="B5079" s="4" t="str">
        <f t="shared" si="186"/>
        <v>ATAB08080080</v>
      </c>
      <c r="D5079" s="3">
        <v>0.0</v>
      </c>
      <c r="G5079" s="4">
        <v>0.0</v>
      </c>
      <c r="I5079" s="4"/>
      <c r="J5079" s="4"/>
      <c r="K5079" s="4"/>
      <c r="L5079" s="4"/>
      <c r="O5079" s="6">
        <f t="shared" si="2"/>
        <v>0</v>
      </c>
      <c r="P5079" s="3" t="s">
        <v>4746</v>
      </c>
      <c r="Q5079" s="3" t="str">
        <f t="shared" si="3"/>
        <v>LC CANVAS</v>
      </c>
      <c r="R5079" s="3">
        <f t="shared" si="4"/>
        <v>0</v>
      </c>
      <c r="S5079" s="3" t="str">
        <f t="shared" si="5"/>
        <v/>
      </c>
      <c r="T5079" s="7">
        <f t="shared" si="6"/>
        <v>0</v>
      </c>
      <c r="U5079" s="8" t="str">
        <f t="array" ref="U5079">IF(W5079&lt;&gt;0,MAX(IFERROR(INDEX(A:S,MATCH(W5079,A:A,0),COLUMN(M$2)),0),IFERROR(INDEX(A:S,MATCH(AD5079,A:A,0),COLUMN(M$2)),0),IFERROR(INDEX(A:S,MATCH(AK5079,A:A,0),COLUMN(M$2)),0),IFERROR(INDEX(A:S,MATCH(AR5079,A:A,0),COLUMN(M$2)),0)),M5079)</f>
        <v/>
      </c>
      <c r="V5079" s="3" t="str">
        <f t="shared" si="7"/>
        <v/>
      </c>
    </row>
    <row r="5080" ht="15.75" customHeight="1">
      <c r="A5080" s="3" t="s">
        <v>5305</v>
      </c>
      <c r="B5080" s="4" t="str">
        <f t="shared" si="186"/>
        <v>ATAB12120080</v>
      </c>
      <c r="D5080" s="3">
        <v>0.0</v>
      </c>
      <c r="G5080" s="4">
        <v>0.0</v>
      </c>
      <c r="I5080" s="4"/>
      <c r="J5080" s="4"/>
      <c r="K5080" s="4"/>
      <c r="L5080" s="4"/>
      <c r="O5080" s="6">
        <f t="shared" si="2"/>
        <v>0</v>
      </c>
      <c r="P5080" s="3" t="s">
        <v>4746</v>
      </c>
      <c r="Q5080" s="3" t="str">
        <f t="shared" si="3"/>
        <v>LC CANVAS</v>
      </c>
      <c r="R5080" s="3">
        <f t="shared" si="4"/>
        <v>0</v>
      </c>
      <c r="S5080" s="3" t="str">
        <f t="shared" si="5"/>
        <v/>
      </c>
      <c r="T5080" s="7">
        <f t="shared" si="6"/>
        <v>0</v>
      </c>
      <c r="U5080" s="8" t="str">
        <f t="array" ref="U5080">IF(W5080&lt;&gt;0,MAX(IFERROR(INDEX(A:S,MATCH(W5080,A:A,0),COLUMN(M$2)),0),IFERROR(INDEX(A:S,MATCH(AD5080,A:A,0),COLUMN(M$2)),0),IFERROR(INDEX(A:S,MATCH(AK5080,A:A,0),COLUMN(M$2)),0),IFERROR(INDEX(A:S,MATCH(AR5080,A:A,0),COLUMN(M$2)),0)),M5080)</f>
        <v/>
      </c>
      <c r="V5080" s="3" t="str">
        <f t="shared" si="7"/>
        <v/>
      </c>
    </row>
    <row r="5081" ht="15.75" customHeight="1">
      <c r="A5081" s="3" t="s">
        <v>5306</v>
      </c>
      <c r="B5081" s="4" t="str">
        <f t="shared" si="186"/>
        <v>ATAB16160080</v>
      </c>
      <c r="D5081" s="3">
        <v>0.0</v>
      </c>
      <c r="G5081" s="4">
        <v>0.0</v>
      </c>
      <c r="I5081" s="4"/>
      <c r="J5081" s="4"/>
      <c r="K5081" s="4"/>
      <c r="L5081" s="4"/>
      <c r="O5081" s="6">
        <f t="shared" si="2"/>
        <v>0</v>
      </c>
      <c r="P5081" s="3" t="s">
        <v>4746</v>
      </c>
      <c r="Q5081" s="3" t="str">
        <f t="shared" si="3"/>
        <v>LC CANVAS</v>
      </c>
      <c r="R5081" s="3">
        <f t="shared" si="4"/>
        <v>0</v>
      </c>
      <c r="S5081" s="3" t="str">
        <f t="shared" si="5"/>
        <v/>
      </c>
      <c r="T5081" s="7">
        <f t="shared" si="6"/>
        <v>0</v>
      </c>
      <c r="U5081" s="8" t="str">
        <f t="array" ref="U5081">IF(W5081&lt;&gt;0,MAX(IFERROR(INDEX(A:S,MATCH(W5081,A:A,0),COLUMN(M$2)),0),IFERROR(INDEX(A:S,MATCH(AD5081,A:A,0),COLUMN(M$2)),0),IFERROR(INDEX(A:S,MATCH(AK5081,A:A,0),COLUMN(M$2)),0),IFERROR(INDEX(A:S,MATCH(AR5081,A:A,0),COLUMN(M$2)),0)),M5081)</f>
        <v/>
      </c>
      <c r="V5081" s="3" t="str">
        <f t="shared" si="7"/>
        <v/>
      </c>
    </row>
    <row r="5082" ht="15.75" customHeight="1">
      <c r="A5082" s="3" t="s">
        <v>5307</v>
      </c>
      <c r="B5082" s="4" t="str">
        <f t="shared" si="186"/>
        <v>ATAB20200080</v>
      </c>
      <c r="D5082" s="3">
        <v>0.0</v>
      </c>
      <c r="G5082" s="4">
        <v>0.0</v>
      </c>
      <c r="I5082" s="4"/>
      <c r="J5082" s="4"/>
      <c r="K5082" s="4"/>
      <c r="L5082" s="4"/>
      <c r="O5082" s="6">
        <f t="shared" si="2"/>
        <v>0</v>
      </c>
      <c r="P5082" s="3" t="s">
        <v>4746</v>
      </c>
      <c r="Q5082" s="3" t="str">
        <f t="shared" si="3"/>
        <v>LC CANVAS</v>
      </c>
      <c r="R5082" s="3">
        <f t="shared" si="4"/>
        <v>0</v>
      </c>
      <c r="S5082" s="3" t="str">
        <f t="shared" si="5"/>
        <v/>
      </c>
      <c r="T5082" s="7">
        <f t="shared" si="6"/>
        <v>0</v>
      </c>
      <c r="U5082" s="8" t="str">
        <f t="array" ref="U5082">IF(W5082&lt;&gt;0,MAX(IFERROR(INDEX(A:S,MATCH(W5082,A:A,0),COLUMN(M$2)),0),IFERROR(INDEX(A:S,MATCH(AD5082,A:A,0),COLUMN(M$2)),0),IFERROR(INDEX(A:S,MATCH(AK5082,A:A,0),COLUMN(M$2)),0),IFERROR(INDEX(A:S,MATCH(AR5082,A:A,0),COLUMN(M$2)),0)),M5082)</f>
        <v/>
      </c>
      <c r="V5082" s="3" t="str">
        <f t="shared" si="7"/>
        <v/>
      </c>
    </row>
    <row r="5083" ht="15.75" customHeight="1">
      <c r="A5083" s="3" t="s">
        <v>5308</v>
      </c>
      <c r="B5083" s="4" t="str">
        <f t="shared" si="186"/>
        <v>ATAB24240080</v>
      </c>
      <c r="D5083" s="3">
        <v>0.0</v>
      </c>
      <c r="G5083" s="4">
        <v>0.0</v>
      </c>
      <c r="I5083" s="4"/>
      <c r="J5083" s="4"/>
      <c r="K5083" s="4"/>
      <c r="L5083" s="4"/>
      <c r="O5083" s="6">
        <f t="shared" si="2"/>
        <v>0</v>
      </c>
      <c r="P5083" s="3" t="s">
        <v>4746</v>
      </c>
      <c r="Q5083" s="3" t="str">
        <f t="shared" si="3"/>
        <v>LC CANVAS</v>
      </c>
      <c r="R5083" s="3">
        <f t="shared" si="4"/>
        <v>0</v>
      </c>
      <c r="S5083" s="3" t="str">
        <f t="shared" si="5"/>
        <v/>
      </c>
      <c r="T5083" s="7">
        <f t="shared" si="6"/>
        <v>0</v>
      </c>
      <c r="U5083" s="8" t="str">
        <f t="array" ref="U5083">IF(W5083&lt;&gt;0,MAX(IFERROR(INDEX(A:S,MATCH(W5083,A:A,0),COLUMN(M$2)),0),IFERROR(INDEX(A:S,MATCH(AD5083,A:A,0),COLUMN(M$2)),0),IFERROR(INDEX(A:S,MATCH(AK5083,A:A,0),COLUMN(M$2)),0),IFERROR(INDEX(A:S,MATCH(AR5083,A:A,0),COLUMN(M$2)),0)),M5083)</f>
        <v/>
      </c>
      <c r="V5083" s="3" t="str">
        <f t="shared" si="7"/>
        <v/>
      </c>
    </row>
    <row r="5084" ht="15.75" customHeight="1">
      <c r="A5084" s="3" t="s">
        <v>5309</v>
      </c>
      <c r="B5084" s="4" t="str">
        <f t="shared" si="186"/>
        <v>ATAB36360080</v>
      </c>
      <c r="D5084" s="3">
        <v>0.0</v>
      </c>
      <c r="G5084" s="4">
        <v>0.0</v>
      </c>
      <c r="I5084" s="4"/>
      <c r="J5084" s="4"/>
      <c r="K5084" s="4"/>
      <c r="L5084" s="4"/>
      <c r="O5084" s="6">
        <f t="shared" si="2"/>
        <v>0</v>
      </c>
      <c r="P5084" s="3" t="s">
        <v>4746</v>
      </c>
      <c r="Q5084" s="3" t="str">
        <f t="shared" si="3"/>
        <v>LC CANVAS</v>
      </c>
      <c r="R5084" s="3">
        <f t="shared" si="4"/>
        <v>0</v>
      </c>
      <c r="S5084" s="3" t="str">
        <f t="shared" si="5"/>
        <v/>
      </c>
      <c r="T5084" s="7">
        <f t="shared" si="6"/>
        <v>0</v>
      </c>
      <c r="U5084" s="8" t="str">
        <f t="array" ref="U5084">IF(W5084&lt;&gt;0,MAX(IFERROR(INDEX(A:S,MATCH(W5084,A:A,0),COLUMN(M$2)),0),IFERROR(INDEX(A:S,MATCH(AD5084,A:A,0),COLUMN(M$2)),0),IFERROR(INDEX(A:S,MATCH(AK5084,A:A,0),COLUMN(M$2)),0),IFERROR(INDEX(A:S,MATCH(AR5084,A:A,0),COLUMN(M$2)),0)),M5084)</f>
        <v/>
      </c>
      <c r="V5084" s="3" t="str">
        <f t="shared" si="7"/>
        <v/>
      </c>
    </row>
    <row r="5085" ht="15.75" customHeight="1">
      <c r="A5085" s="3" t="s">
        <v>5310</v>
      </c>
      <c r="B5085" s="4" t="str">
        <f t="shared" si="186"/>
        <v>ATAB48480080</v>
      </c>
      <c r="D5085" s="3">
        <v>0.0</v>
      </c>
      <c r="G5085" s="4">
        <v>0.0</v>
      </c>
      <c r="I5085" s="4"/>
      <c r="J5085" s="4"/>
      <c r="K5085" s="4"/>
      <c r="L5085" s="4"/>
      <c r="O5085" s="6">
        <f t="shared" si="2"/>
        <v>0</v>
      </c>
      <c r="P5085" s="3" t="s">
        <v>4746</v>
      </c>
      <c r="Q5085" s="3" t="str">
        <f t="shared" si="3"/>
        <v>LC CANVAS</v>
      </c>
      <c r="R5085" s="3">
        <f t="shared" si="4"/>
        <v>0</v>
      </c>
      <c r="S5085" s="3" t="str">
        <f t="shared" si="5"/>
        <v/>
      </c>
      <c r="T5085" s="7">
        <f t="shared" si="6"/>
        <v>0</v>
      </c>
      <c r="U5085" s="8" t="str">
        <f t="array" ref="U5085">IF(W5085&lt;&gt;0,MAX(IFERROR(INDEX(A:S,MATCH(W5085,A:A,0),COLUMN(M$2)),0),IFERROR(INDEX(A:S,MATCH(AD5085,A:A,0),COLUMN(M$2)),0),IFERROR(INDEX(A:S,MATCH(AK5085,A:A,0),COLUMN(M$2)),0),IFERROR(INDEX(A:S,MATCH(AR5085,A:A,0),COLUMN(M$2)),0)),M5085)</f>
        <v/>
      </c>
      <c r="V5085" s="3" t="str">
        <f t="shared" si="7"/>
        <v/>
      </c>
    </row>
    <row r="5086" ht="15.75" customHeight="1">
      <c r="A5086" s="3" t="s">
        <v>5311</v>
      </c>
      <c r="B5086" s="4" t="str">
        <f t="shared" si="186"/>
        <v>ATAB08080081</v>
      </c>
      <c r="D5086" s="3">
        <v>0.0</v>
      </c>
      <c r="G5086" s="4">
        <v>0.0</v>
      </c>
      <c r="I5086" s="4"/>
      <c r="J5086" s="4"/>
      <c r="K5086" s="4"/>
      <c r="L5086" s="4"/>
      <c r="O5086" s="6">
        <f t="shared" si="2"/>
        <v>0</v>
      </c>
      <c r="P5086" s="3" t="s">
        <v>4746</v>
      </c>
      <c r="Q5086" s="3" t="str">
        <f t="shared" si="3"/>
        <v>LC CANVAS</v>
      </c>
      <c r="R5086" s="3">
        <f t="shared" si="4"/>
        <v>0</v>
      </c>
      <c r="S5086" s="3" t="str">
        <f t="shared" si="5"/>
        <v/>
      </c>
      <c r="T5086" s="7">
        <f t="shared" si="6"/>
        <v>0</v>
      </c>
      <c r="U5086" s="8" t="str">
        <f t="array" ref="U5086">IF(W5086&lt;&gt;0,MAX(IFERROR(INDEX(A:S,MATCH(W5086,A:A,0),COLUMN(M$2)),0),IFERROR(INDEX(A:S,MATCH(AD5086,A:A,0),COLUMN(M$2)),0),IFERROR(INDEX(A:S,MATCH(AK5086,A:A,0),COLUMN(M$2)),0),IFERROR(INDEX(A:S,MATCH(AR5086,A:A,0),COLUMN(M$2)),0)),M5086)</f>
        <v/>
      </c>
      <c r="V5086" s="3" t="str">
        <f t="shared" si="7"/>
        <v/>
      </c>
    </row>
    <row r="5087" ht="15.75" customHeight="1">
      <c r="A5087" s="3" t="s">
        <v>5312</v>
      </c>
      <c r="B5087" s="4" t="str">
        <f t="shared" si="186"/>
        <v>ATAB12120081</v>
      </c>
      <c r="D5087" s="3">
        <v>0.0</v>
      </c>
      <c r="G5087" s="4">
        <v>0.0</v>
      </c>
      <c r="I5087" s="4"/>
      <c r="J5087" s="4"/>
      <c r="K5087" s="4"/>
      <c r="L5087" s="4"/>
      <c r="O5087" s="6">
        <f t="shared" si="2"/>
        <v>0</v>
      </c>
      <c r="P5087" s="3" t="s">
        <v>4746</v>
      </c>
      <c r="Q5087" s="3" t="str">
        <f t="shared" si="3"/>
        <v>LC CANVAS</v>
      </c>
      <c r="R5087" s="3">
        <f t="shared" si="4"/>
        <v>0</v>
      </c>
      <c r="S5087" s="3" t="str">
        <f t="shared" si="5"/>
        <v/>
      </c>
      <c r="T5087" s="7">
        <f t="shared" si="6"/>
        <v>0</v>
      </c>
      <c r="U5087" s="8" t="str">
        <f t="array" ref="U5087">IF(W5087&lt;&gt;0,MAX(IFERROR(INDEX(A:S,MATCH(W5087,A:A,0),COLUMN(M$2)),0),IFERROR(INDEX(A:S,MATCH(AD5087,A:A,0),COLUMN(M$2)),0),IFERROR(INDEX(A:S,MATCH(AK5087,A:A,0),COLUMN(M$2)),0),IFERROR(INDEX(A:S,MATCH(AR5087,A:A,0),COLUMN(M$2)),0)),M5087)</f>
        <v/>
      </c>
      <c r="V5087" s="3" t="str">
        <f t="shared" si="7"/>
        <v/>
      </c>
    </row>
    <row r="5088" ht="15.75" customHeight="1">
      <c r="A5088" s="3" t="s">
        <v>5313</v>
      </c>
      <c r="B5088" s="4" t="str">
        <f t="shared" si="186"/>
        <v>ATAB16160081</v>
      </c>
      <c r="D5088" s="3">
        <v>0.0</v>
      </c>
      <c r="G5088" s="4">
        <v>0.0</v>
      </c>
      <c r="I5088" s="4"/>
      <c r="J5088" s="4"/>
      <c r="K5088" s="4"/>
      <c r="L5088" s="4"/>
      <c r="O5088" s="6">
        <f t="shared" si="2"/>
        <v>0</v>
      </c>
      <c r="P5088" s="3" t="s">
        <v>4746</v>
      </c>
      <c r="Q5088" s="3" t="str">
        <f t="shared" si="3"/>
        <v>LC CANVAS</v>
      </c>
      <c r="R5088" s="3">
        <f t="shared" si="4"/>
        <v>0</v>
      </c>
      <c r="S5088" s="3" t="str">
        <f t="shared" si="5"/>
        <v/>
      </c>
      <c r="T5088" s="7">
        <f t="shared" si="6"/>
        <v>0</v>
      </c>
      <c r="U5088" s="8" t="str">
        <f t="array" ref="U5088">IF(W5088&lt;&gt;0,MAX(IFERROR(INDEX(A:S,MATCH(W5088,A:A,0),COLUMN(M$2)),0),IFERROR(INDEX(A:S,MATCH(AD5088,A:A,0),COLUMN(M$2)),0),IFERROR(INDEX(A:S,MATCH(AK5088,A:A,0),COLUMN(M$2)),0),IFERROR(INDEX(A:S,MATCH(AR5088,A:A,0),COLUMN(M$2)),0)),M5088)</f>
        <v/>
      </c>
      <c r="V5088" s="3" t="str">
        <f t="shared" si="7"/>
        <v/>
      </c>
    </row>
    <row r="5089" ht="15.75" customHeight="1">
      <c r="A5089" s="3" t="s">
        <v>5314</v>
      </c>
      <c r="B5089" s="4" t="str">
        <f t="shared" si="186"/>
        <v>ATAB20200081</v>
      </c>
      <c r="D5089" s="3">
        <v>0.0</v>
      </c>
      <c r="G5089" s="4">
        <v>0.0</v>
      </c>
      <c r="I5089" s="4"/>
      <c r="J5089" s="4"/>
      <c r="K5089" s="4"/>
      <c r="L5089" s="4"/>
      <c r="O5089" s="6">
        <f t="shared" si="2"/>
        <v>0</v>
      </c>
      <c r="P5089" s="3" t="s">
        <v>4746</v>
      </c>
      <c r="Q5089" s="3" t="str">
        <f t="shared" si="3"/>
        <v>LC CANVAS</v>
      </c>
      <c r="R5089" s="3">
        <f t="shared" si="4"/>
        <v>0</v>
      </c>
      <c r="S5089" s="3" t="str">
        <f t="shared" si="5"/>
        <v/>
      </c>
      <c r="T5089" s="7">
        <f t="shared" si="6"/>
        <v>0</v>
      </c>
      <c r="U5089" s="8" t="str">
        <f t="array" ref="U5089">IF(W5089&lt;&gt;0,MAX(IFERROR(INDEX(A:S,MATCH(W5089,A:A,0),COLUMN(M$2)),0),IFERROR(INDEX(A:S,MATCH(AD5089,A:A,0),COLUMN(M$2)),0),IFERROR(INDEX(A:S,MATCH(AK5089,A:A,0),COLUMN(M$2)),0),IFERROR(INDEX(A:S,MATCH(AR5089,A:A,0),COLUMN(M$2)),0)),M5089)</f>
        <v/>
      </c>
      <c r="V5089" s="3" t="str">
        <f t="shared" si="7"/>
        <v/>
      </c>
    </row>
    <row r="5090" ht="15.75" customHeight="1">
      <c r="A5090" s="3" t="s">
        <v>5315</v>
      </c>
      <c r="B5090" s="4" t="str">
        <f t="shared" si="186"/>
        <v>ATAB24240081</v>
      </c>
      <c r="D5090" s="3">
        <v>0.0</v>
      </c>
      <c r="G5090" s="4">
        <v>0.0</v>
      </c>
      <c r="I5090" s="4"/>
      <c r="J5090" s="4"/>
      <c r="K5090" s="4"/>
      <c r="L5090" s="4"/>
      <c r="O5090" s="6">
        <f t="shared" si="2"/>
        <v>0</v>
      </c>
      <c r="P5090" s="3" t="s">
        <v>4746</v>
      </c>
      <c r="Q5090" s="3" t="str">
        <f t="shared" si="3"/>
        <v>LC CANVAS</v>
      </c>
      <c r="R5090" s="3">
        <f t="shared" si="4"/>
        <v>0</v>
      </c>
      <c r="S5090" s="3" t="str">
        <f t="shared" si="5"/>
        <v/>
      </c>
      <c r="T5090" s="7">
        <f t="shared" si="6"/>
        <v>0</v>
      </c>
      <c r="U5090" s="8" t="str">
        <f t="array" ref="U5090">IF(W5090&lt;&gt;0,MAX(IFERROR(INDEX(A:S,MATCH(W5090,A:A,0),COLUMN(M$2)),0),IFERROR(INDEX(A:S,MATCH(AD5090,A:A,0),COLUMN(M$2)),0),IFERROR(INDEX(A:S,MATCH(AK5090,A:A,0),COLUMN(M$2)),0),IFERROR(INDEX(A:S,MATCH(AR5090,A:A,0),COLUMN(M$2)),0)),M5090)</f>
        <v/>
      </c>
      <c r="V5090" s="3" t="str">
        <f t="shared" si="7"/>
        <v/>
      </c>
    </row>
    <row r="5091" ht="15.75" customHeight="1">
      <c r="A5091" s="3" t="s">
        <v>5316</v>
      </c>
      <c r="B5091" s="4" t="str">
        <f t="shared" si="186"/>
        <v>ATAB36360081</v>
      </c>
      <c r="D5091" s="3">
        <v>0.0</v>
      </c>
      <c r="G5091" s="4">
        <v>0.0</v>
      </c>
      <c r="I5091" s="4"/>
      <c r="J5091" s="4"/>
      <c r="K5091" s="4"/>
      <c r="L5091" s="4"/>
      <c r="O5091" s="6">
        <f t="shared" si="2"/>
        <v>0</v>
      </c>
      <c r="P5091" s="3" t="s">
        <v>4746</v>
      </c>
      <c r="Q5091" s="3" t="str">
        <f t="shared" si="3"/>
        <v>LC CANVAS</v>
      </c>
      <c r="R5091" s="3">
        <f t="shared" si="4"/>
        <v>0</v>
      </c>
      <c r="S5091" s="3" t="str">
        <f t="shared" si="5"/>
        <v/>
      </c>
      <c r="T5091" s="7">
        <f t="shared" si="6"/>
        <v>0</v>
      </c>
      <c r="U5091" s="8" t="str">
        <f t="array" ref="U5091">IF(W5091&lt;&gt;0,MAX(IFERROR(INDEX(A:S,MATCH(W5091,A:A,0),COLUMN(M$2)),0),IFERROR(INDEX(A:S,MATCH(AD5091,A:A,0),COLUMN(M$2)),0),IFERROR(INDEX(A:S,MATCH(AK5091,A:A,0),COLUMN(M$2)),0),IFERROR(INDEX(A:S,MATCH(AR5091,A:A,0),COLUMN(M$2)),0)),M5091)</f>
        <v/>
      </c>
      <c r="V5091" s="3" t="str">
        <f t="shared" si="7"/>
        <v/>
      </c>
    </row>
    <row r="5092" ht="15.75" customHeight="1">
      <c r="A5092" s="3" t="s">
        <v>5317</v>
      </c>
      <c r="B5092" s="4" t="str">
        <f t="shared" si="186"/>
        <v>ATAB48480081</v>
      </c>
      <c r="D5092" s="3">
        <v>0.0</v>
      </c>
      <c r="G5092" s="4">
        <v>0.0</v>
      </c>
      <c r="I5092" s="4"/>
      <c r="J5092" s="4"/>
      <c r="K5092" s="4"/>
      <c r="L5092" s="4"/>
      <c r="O5092" s="6">
        <f t="shared" si="2"/>
        <v>0</v>
      </c>
      <c r="P5092" s="3" t="s">
        <v>4746</v>
      </c>
      <c r="Q5092" s="3" t="str">
        <f t="shared" si="3"/>
        <v>LC CANVAS</v>
      </c>
      <c r="R5092" s="3">
        <f t="shared" si="4"/>
        <v>0</v>
      </c>
      <c r="S5092" s="3" t="str">
        <f t="shared" si="5"/>
        <v/>
      </c>
      <c r="T5092" s="7">
        <f t="shared" si="6"/>
        <v>0</v>
      </c>
      <c r="U5092" s="8" t="str">
        <f t="array" ref="U5092">IF(W5092&lt;&gt;0,MAX(IFERROR(INDEX(A:S,MATCH(W5092,A:A,0),COLUMN(M$2)),0),IFERROR(INDEX(A:S,MATCH(AD5092,A:A,0),COLUMN(M$2)),0),IFERROR(INDEX(A:S,MATCH(AK5092,A:A,0),COLUMN(M$2)),0),IFERROR(INDEX(A:S,MATCH(AR5092,A:A,0),COLUMN(M$2)),0)),M5092)</f>
        <v/>
      </c>
      <c r="V5092" s="3" t="str">
        <f t="shared" si="7"/>
        <v/>
      </c>
    </row>
    <row r="5093" ht="15.75" customHeight="1">
      <c r="A5093" s="3" t="s">
        <v>5318</v>
      </c>
      <c r="B5093" s="4" t="str">
        <f t="shared" si="186"/>
        <v>ATAB08080082</v>
      </c>
      <c r="D5093" s="3">
        <v>0.0</v>
      </c>
      <c r="G5093" s="4">
        <v>0.0</v>
      </c>
      <c r="I5093" s="4"/>
      <c r="J5093" s="4"/>
      <c r="K5093" s="4"/>
      <c r="L5093" s="4"/>
      <c r="O5093" s="6">
        <f t="shared" si="2"/>
        <v>0</v>
      </c>
      <c r="P5093" s="3" t="s">
        <v>4746</v>
      </c>
      <c r="Q5093" s="3" t="str">
        <f t="shared" si="3"/>
        <v>LC CANVAS</v>
      </c>
      <c r="R5093" s="3">
        <f t="shared" si="4"/>
        <v>0</v>
      </c>
      <c r="S5093" s="3" t="str">
        <f t="shared" si="5"/>
        <v/>
      </c>
      <c r="T5093" s="7">
        <f t="shared" si="6"/>
        <v>0</v>
      </c>
      <c r="U5093" s="8" t="str">
        <f t="array" ref="U5093">IF(W5093&lt;&gt;0,MAX(IFERROR(INDEX(A:S,MATCH(W5093,A:A,0),COLUMN(M$2)),0),IFERROR(INDEX(A:S,MATCH(AD5093,A:A,0),COLUMN(M$2)),0),IFERROR(INDEX(A:S,MATCH(AK5093,A:A,0),COLUMN(M$2)),0),IFERROR(INDEX(A:S,MATCH(AR5093,A:A,0),COLUMN(M$2)),0)),M5093)</f>
        <v/>
      </c>
      <c r="V5093" s="3" t="str">
        <f t="shared" si="7"/>
        <v/>
      </c>
    </row>
    <row r="5094" ht="15.75" customHeight="1">
      <c r="A5094" s="3" t="s">
        <v>5319</v>
      </c>
      <c r="B5094" s="4" t="str">
        <f t="shared" si="186"/>
        <v>ATAB12120082</v>
      </c>
      <c r="D5094" s="3">
        <v>0.0</v>
      </c>
      <c r="G5094" s="4">
        <v>0.0</v>
      </c>
      <c r="I5094" s="4"/>
      <c r="J5094" s="4"/>
      <c r="K5094" s="4"/>
      <c r="L5094" s="4"/>
      <c r="O5094" s="6">
        <f t="shared" si="2"/>
        <v>0</v>
      </c>
      <c r="P5094" s="3" t="s">
        <v>4746</v>
      </c>
      <c r="Q5094" s="3" t="str">
        <f t="shared" si="3"/>
        <v>LC CANVAS</v>
      </c>
      <c r="R5094" s="3">
        <f t="shared" si="4"/>
        <v>0</v>
      </c>
      <c r="S5094" s="3" t="str">
        <f t="shared" si="5"/>
        <v/>
      </c>
      <c r="T5094" s="7">
        <f t="shared" si="6"/>
        <v>0</v>
      </c>
      <c r="U5094" s="8" t="str">
        <f t="array" ref="U5094">IF(W5094&lt;&gt;0,MAX(IFERROR(INDEX(A:S,MATCH(W5094,A:A,0),COLUMN(M$2)),0),IFERROR(INDEX(A:S,MATCH(AD5094,A:A,0),COLUMN(M$2)),0),IFERROR(INDEX(A:S,MATCH(AK5094,A:A,0),COLUMN(M$2)),0),IFERROR(INDEX(A:S,MATCH(AR5094,A:A,0),COLUMN(M$2)),0)),M5094)</f>
        <v/>
      </c>
      <c r="V5094" s="3" t="str">
        <f t="shared" si="7"/>
        <v/>
      </c>
    </row>
    <row r="5095" ht="15.75" customHeight="1">
      <c r="A5095" s="3" t="s">
        <v>5320</v>
      </c>
      <c r="B5095" s="4" t="str">
        <f t="shared" si="186"/>
        <v>ATAB16160082</v>
      </c>
      <c r="D5095" s="3">
        <v>0.0</v>
      </c>
      <c r="G5095" s="4">
        <v>0.0</v>
      </c>
      <c r="I5095" s="4"/>
      <c r="J5095" s="4"/>
      <c r="K5095" s="4"/>
      <c r="L5095" s="4"/>
      <c r="O5095" s="6">
        <f t="shared" si="2"/>
        <v>0</v>
      </c>
      <c r="P5095" s="3" t="s">
        <v>4746</v>
      </c>
      <c r="Q5095" s="3" t="str">
        <f t="shared" si="3"/>
        <v>LC CANVAS</v>
      </c>
      <c r="R5095" s="3">
        <f t="shared" si="4"/>
        <v>0</v>
      </c>
      <c r="S5095" s="3" t="str">
        <f t="shared" si="5"/>
        <v/>
      </c>
      <c r="T5095" s="7">
        <f t="shared" si="6"/>
        <v>0</v>
      </c>
      <c r="U5095" s="8" t="str">
        <f t="array" ref="U5095">IF(W5095&lt;&gt;0,MAX(IFERROR(INDEX(A:S,MATCH(W5095,A:A,0),COLUMN(M$2)),0),IFERROR(INDEX(A:S,MATCH(AD5095,A:A,0),COLUMN(M$2)),0),IFERROR(INDEX(A:S,MATCH(AK5095,A:A,0),COLUMN(M$2)),0),IFERROR(INDEX(A:S,MATCH(AR5095,A:A,0),COLUMN(M$2)),0)),M5095)</f>
        <v/>
      </c>
      <c r="V5095" s="3" t="str">
        <f t="shared" si="7"/>
        <v/>
      </c>
    </row>
    <row r="5096" ht="15.75" customHeight="1">
      <c r="A5096" s="3" t="s">
        <v>5321</v>
      </c>
      <c r="B5096" s="4" t="str">
        <f t="shared" si="186"/>
        <v>ATAB20200082</v>
      </c>
      <c r="D5096" s="3">
        <v>0.0</v>
      </c>
      <c r="G5096" s="4">
        <v>0.0</v>
      </c>
      <c r="I5096" s="4"/>
      <c r="J5096" s="4"/>
      <c r="K5096" s="4"/>
      <c r="L5096" s="4"/>
      <c r="O5096" s="6">
        <f t="shared" si="2"/>
        <v>0</v>
      </c>
      <c r="P5096" s="3" t="s">
        <v>4746</v>
      </c>
      <c r="Q5096" s="3" t="str">
        <f t="shared" si="3"/>
        <v>LC CANVAS</v>
      </c>
      <c r="R5096" s="3">
        <f t="shared" si="4"/>
        <v>0</v>
      </c>
      <c r="S5096" s="3" t="str">
        <f t="shared" si="5"/>
        <v/>
      </c>
      <c r="T5096" s="7">
        <f t="shared" si="6"/>
        <v>0</v>
      </c>
      <c r="U5096" s="8" t="str">
        <f t="array" ref="U5096">IF(W5096&lt;&gt;0,MAX(IFERROR(INDEX(A:S,MATCH(W5096,A:A,0),COLUMN(M$2)),0),IFERROR(INDEX(A:S,MATCH(AD5096,A:A,0),COLUMN(M$2)),0),IFERROR(INDEX(A:S,MATCH(AK5096,A:A,0),COLUMN(M$2)),0),IFERROR(INDEX(A:S,MATCH(AR5096,A:A,0),COLUMN(M$2)),0)),M5096)</f>
        <v/>
      </c>
      <c r="V5096" s="3" t="str">
        <f t="shared" si="7"/>
        <v/>
      </c>
    </row>
    <row r="5097" ht="15.75" customHeight="1">
      <c r="A5097" s="3" t="s">
        <v>5322</v>
      </c>
      <c r="B5097" s="4" t="str">
        <f t="shared" si="186"/>
        <v>ATAB24240082</v>
      </c>
      <c r="D5097" s="3">
        <v>0.0</v>
      </c>
      <c r="G5097" s="4">
        <v>0.0</v>
      </c>
      <c r="I5097" s="4"/>
      <c r="J5097" s="4"/>
      <c r="K5097" s="4"/>
      <c r="L5097" s="4"/>
      <c r="O5097" s="6">
        <f t="shared" si="2"/>
        <v>0</v>
      </c>
      <c r="P5097" s="3" t="s">
        <v>4746</v>
      </c>
      <c r="Q5097" s="3" t="str">
        <f t="shared" si="3"/>
        <v>LC CANVAS</v>
      </c>
      <c r="R5097" s="3">
        <f t="shared" si="4"/>
        <v>0</v>
      </c>
      <c r="S5097" s="3" t="str">
        <f t="shared" si="5"/>
        <v/>
      </c>
      <c r="T5097" s="7">
        <f t="shared" si="6"/>
        <v>0</v>
      </c>
      <c r="U5097" s="8" t="str">
        <f t="array" ref="U5097">IF(W5097&lt;&gt;0,MAX(IFERROR(INDEX(A:S,MATCH(W5097,A:A,0),COLUMN(M$2)),0),IFERROR(INDEX(A:S,MATCH(AD5097,A:A,0),COLUMN(M$2)),0),IFERROR(INDEX(A:S,MATCH(AK5097,A:A,0),COLUMN(M$2)),0),IFERROR(INDEX(A:S,MATCH(AR5097,A:A,0),COLUMN(M$2)),0)),M5097)</f>
        <v/>
      </c>
      <c r="V5097" s="3" t="str">
        <f t="shared" si="7"/>
        <v/>
      </c>
    </row>
    <row r="5098" ht="15.75" customHeight="1">
      <c r="A5098" s="3" t="s">
        <v>5323</v>
      </c>
      <c r="B5098" s="4" t="str">
        <f t="shared" si="186"/>
        <v>ATAB36360082</v>
      </c>
      <c r="D5098" s="3">
        <v>0.0</v>
      </c>
      <c r="G5098" s="4">
        <v>0.0</v>
      </c>
      <c r="I5098" s="4"/>
      <c r="J5098" s="4"/>
      <c r="K5098" s="4"/>
      <c r="L5098" s="4"/>
      <c r="O5098" s="6">
        <f t="shared" si="2"/>
        <v>0</v>
      </c>
      <c r="P5098" s="3" t="s">
        <v>4746</v>
      </c>
      <c r="Q5098" s="3" t="str">
        <f t="shared" si="3"/>
        <v>LC CANVAS</v>
      </c>
      <c r="R5098" s="3">
        <f t="shared" si="4"/>
        <v>0</v>
      </c>
      <c r="S5098" s="3" t="str">
        <f t="shared" si="5"/>
        <v/>
      </c>
      <c r="T5098" s="7">
        <f t="shared" si="6"/>
        <v>0</v>
      </c>
      <c r="U5098" s="8" t="str">
        <f t="array" ref="U5098">IF(W5098&lt;&gt;0,MAX(IFERROR(INDEX(A:S,MATCH(W5098,A:A,0),COLUMN(M$2)),0),IFERROR(INDEX(A:S,MATCH(AD5098,A:A,0),COLUMN(M$2)),0),IFERROR(INDEX(A:S,MATCH(AK5098,A:A,0),COLUMN(M$2)),0),IFERROR(INDEX(A:S,MATCH(AR5098,A:A,0),COLUMN(M$2)),0)),M5098)</f>
        <v/>
      </c>
      <c r="V5098" s="3" t="str">
        <f t="shared" si="7"/>
        <v/>
      </c>
    </row>
    <row r="5099" ht="15.75" customHeight="1">
      <c r="A5099" s="3" t="s">
        <v>5324</v>
      </c>
      <c r="B5099" s="4" t="str">
        <f t="shared" si="186"/>
        <v>ATAB48480082</v>
      </c>
      <c r="D5099" s="3">
        <v>0.0</v>
      </c>
      <c r="G5099" s="4">
        <v>0.0</v>
      </c>
      <c r="I5099" s="4"/>
      <c r="J5099" s="4"/>
      <c r="K5099" s="4"/>
      <c r="L5099" s="4"/>
      <c r="O5099" s="6">
        <f t="shared" si="2"/>
        <v>0</v>
      </c>
      <c r="P5099" s="3" t="s">
        <v>4746</v>
      </c>
      <c r="Q5099" s="3" t="str">
        <f t="shared" si="3"/>
        <v>LC CANVAS</v>
      </c>
      <c r="R5099" s="3">
        <f t="shared" si="4"/>
        <v>0</v>
      </c>
      <c r="S5099" s="3" t="str">
        <f t="shared" si="5"/>
        <v/>
      </c>
      <c r="T5099" s="7">
        <f t="shared" si="6"/>
        <v>0</v>
      </c>
      <c r="U5099" s="8" t="str">
        <f t="array" ref="U5099">IF(W5099&lt;&gt;0,MAX(IFERROR(INDEX(A:S,MATCH(W5099,A:A,0),COLUMN(M$2)),0),IFERROR(INDEX(A:S,MATCH(AD5099,A:A,0),COLUMN(M$2)),0),IFERROR(INDEX(A:S,MATCH(AK5099,A:A,0),COLUMN(M$2)),0),IFERROR(INDEX(A:S,MATCH(AR5099,A:A,0),COLUMN(M$2)),0)),M5099)</f>
        <v/>
      </c>
      <c r="V5099" s="3" t="str">
        <f t="shared" si="7"/>
        <v/>
      </c>
    </row>
    <row r="5100" ht="15.75" customHeight="1">
      <c r="A5100" s="3" t="s">
        <v>5325</v>
      </c>
      <c r="B5100" s="4" t="str">
        <f t="shared" si="186"/>
        <v>ATAB08080083</v>
      </c>
      <c r="D5100" s="3">
        <v>0.0</v>
      </c>
      <c r="G5100" s="4">
        <v>0.0</v>
      </c>
      <c r="I5100" s="4"/>
      <c r="J5100" s="4"/>
      <c r="K5100" s="4"/>
      <c r="L5100" s="4"/>
      <c r="O5100" s="6">
        <f t="shared" si="2"/>
        <v>0</v>
      </c>
      <c r="P5100" s="3" t="s">
        <v>4746</v>
      </c>
      <c r="Q5100" s="3" t="str">
        <f t="shared" si="3"/>
        <v>LC CANVAS</v>
      </c>
      <c r="R5100" s="3">
        <f t="shared" si="4"/>
        <v>0</v>
      </c>
      <c r="S5100" s="3" t="str">
        <f t="shared" si="5"/>
        <v/>
      </c>
      <c r="T5100" s="7">
        <f t="shared" si="6"/>
        <v>0</v>
      </c>
      <c r="U5100" s="8" t="str">
        <f t="array" ref="U5100">IF(W5100&lt;&gt;0,MAX(IFERROR(INDEX(A:S,MATCH(W5100,A:A,0),COLUMN(M$2)),0),IFERROR(INDEX(A:S,MATCH(AD5100,A:A,0),COLUMN(M$2)),0),IFERROR(INDEX(A:S,MATCH(AK5100,A:A,0),COLUMN(M$2)),0),IFERROR(INDEX(A:S,MATCH(AR5100,A:A,0),COLUMN(M$2)),0)),M5100)</f>
        <v/>
      </c>
      <c r="V5100" s="3" t="str">
        <f t="shared" si="7"/>
        <v/>
      </c>
    </row>
    <row r="5101" ht="15.75" customHeight="1">
      <c r="A5101" s="3" t="s">
        <v>5326</v>
      </c>
      <c r="B5101" s="4" t="str">
        <f t="shared" si="186"/>
        <v>ATAB12120083</v>
      </c>
      <c r="D5101" s="3">
        <v>0.0</v>
      </c>
      <c r="G5101" s="4">
        <v>0.0</v>
      </c>
      <c r="I5101" s="4"/>
      <c r="J5101" s="4"/>
      <c r="K5101" s="4"/>
      <c r="L5101" s="4"/>
      <c r="O5101" s="6">
        <f t="shared" si="2"/>
        <v>0</v>
      </c>
      <c r="P5101" s="3" t="s">
        <v>4746</v>
      </c>
      <c r="Q5101" s="3" t="str">
        <f t="shared" si="3"/>
        <v>LC CANVAS</v>
      </c>
      <c r="R5101" s="3">
        <f t="shared" si="4"/>
        <v>0</v>
      </c>
      <c r="S5101" s="3" t="str">
        <f t="shared" si="5"/>
        <v/>
      </c>
      <c r="T5101" s="7">
        <f t="shared" si="6"/>
        <v>0</v>
      </c>
      <c r="U5101" s="8" t="str">
        <f t="array" ref="U5101">IF(W5101&lt;&gt;0,MAX(IFERROR(INDEX(A:S,MATCH(W5101,A:A,0),COLUMN(M$2)),0),IFERROR(INDEX(A:S,MATCH(AD5101,A:A,0),COLUMN(M$2)),0),IFERROR(INDEX(A:S,MATCH(AK5101,A:A,0),COLUMN(M$2)),0),IFERROR(INDEX(A:S,MATCH(AR5101,A:A,0),COLUMN(M$2)),0)),M5101)</f>
        <v/>
      </c>
      <c r="V5101" s="3" t="str">
        <f t="shared" si="7"/>
        <v/>
      </c>
    </row>
    <row r="5102" ht="15.75" customHeight="1">
      <c r="A5102" s="3" t="s">
        <v>5327</v>
      </c>
      <c r="B5102" s="4" t="str">
        <f t="shared" si="186"/>
        <v>ATAB16160083</v>
      </c>
      <c r="D5102" s="3">
        <v>0.0</v>
      </c>
      <c r="G5102" s="4">
        <v>0.0</v>
      </c>
      <c r="I5102" s="4"/>
      <c r="J5102" s="4"/>
      <c r="K5102" s="4"/>
      <c r="L5102" s="4"/>
      <c r="O5102" s="6">
        <f t="shared" si="2"/>
        <v>0</v>
      </c>
      <c r="P5102" s="3" t="s">
        <v>4746</v>
      </c>
      <c r="Q5102" s="3" t="str">
        <f t="shared" si="3"/>
        <v>LC CANVAS</v>
      </c>
      <c r="R5102" s="3">
        <f t="shared" si="4"/>
        <v>0</v>
      </c>
      <c r="S5102" s="3" t="str">
        <f t="shared" si="5"/>
        <v/>
      </c>
      <c r="T5102" s="7">
        <f t="shared" si="6"/>
        <v>0</v>
      </c>
      <c r="U5102" s="8" t="str">
        <f t="array" ref="U5102">IF(W5102&lt;&gt;0,MAX(IFERROR(INDEX(A:S,MATCH(W5102,A:A,0),COLUMN(M$2)),0),IFERROR(INDEX(A:S,MATCH(AD5102,A:A,0),COLUMN(M$2)),0),IFERROR(INDEX(A:S,MATCH(AK5102,A:A,0),COLUMN(M$2)),0),IFERROR(INDEX(A:S,MATCH(AR5102,A:A,0),COLUMN(M$2)),0)),M5102)</f>
        <v/>
      </c>
      <c r="V5102" s="3" t="str">
        <f t="shared" si="7"/>
        <v/>
      </c>
    </row>
    <row r="5103" ht="15.75" customHeight="1">
      <c r="A5103" s="3" t="s">
        <v>5328</v>
      </c>
      <c r="B5103" s="4" t="str">
        <f t="shared" si="186"/>
        <v>ATAB20200083</v>
      </c>
      <c r="D5103" s="3">
        <v>0.0</v>
      </c>
      <c r="G5103" s="4">
        <v>0.0</v>
      </c>
      <c r="I5103" s="4"/>
      <c r="J5103" s="4"/>
      <c r="K5103" s="4"/>
      <c r="L5103" s="4"/>
      <c r="O5103" s="6">
        <f t="shared" si="2"/>
        <v>0</v>
      </c>
      <c r="P5103" s="3" t="s">
        <v>4746</v>
      </c>
      <c r="Q5103" s="3" t="str">
        <f t="shared" si="3"/>
        <v>LC CANVAS</v>
      </c>
      <c r="R5103" s="3">
        <f t="shared" si="4"/>
        <v>0</v>
      </c>
      <c r="S5103" s="3" t="str">
        <f t="shared" si="5"/>
        <v/>
      </c>
      <c r="T5103" s="7">
        <f t="shared" si="6"/>
        <v>0</v>
      </c>
      <c r="U5103" s="8" t="str">
        <f t="array" ref="U5103">IF(W5103&lt;&gt;0,MAX(IFERROR(INDEX(A:S,MATCH(W5103,A:A,0),COLUMN(M$2)),0),IFERROR(INDEX(A:S,MATCH(AD5103,A:A,0),COLUMN(M$2)),0),IFERROR(INDEX(A:S,MATCH(AK5103,A:A,0),COLUMN(M$2)),0),IFERROR(INDEX(A:S,MATCH(AR5103,A:A,0),COLUMN(M$2)),0)),M5103)</f>
        <v/>
      </c>
      <c r="V5103" s="3" t="str">
        <f t="shared" si="7"/>
        <v/>
      </c>
    </row>
    <row r="5104" ht="15.75" customHeight="1">
      <c r="A5104" s="3" t="s">
        <v>5329</v>
      </c>
      <c r="B5104" s="4" t="str">
        <f t="shared" si="186"/>
        <v>ATAB24240083</v>
      </c>
      <c r="D5104" s="3">
        <v>0.0</v>
      </c>
      <c r="G5104" s="4">
        <v>0.0</v>
      </c>
      <c r="I5104" s="4"/>
      <c r="J5104" s="4"/>
      <c r="K5104" s="4"/>
      <c r="L5104" s="4"/>
      <c r="O5104" s="6">
        <f t="shared" si="2"/>
        <v>0</v>
      </c>
      <c r="P5104" s="3" t="s">
        <v>4746</v>
      </c>
      <c r="Q5104" s="3" t="str">
        <f t="shared" si="3"/>
        <v>LC CANVAS</v>
      </c>
      <c r="R5104" s="3">
        <f t="shared" si="4"/>
        <v>0</v>
      </c>
      <c r="S5104" s="3" t="str">
        <f t="shared" si="5"/>
        <v/>
      </c>
      <c r="T5104" s="7">
        <f t="shared" si="6"/>
        <v>0</v>
      </c>
      <c r="U5104" s="8" t="str">
        <f t="array" ref="U5104">IF(W5104&lt;&gt;0,MAX(IFERROR(INDEX(A:S,MATCH(W5104,A:A,0),COLUMN(M$2)),0),IFERROR(INDEX(A:S,MATCH(AD5104,A:A,0),COLUMN(M$2)),0),IFERROR(INDEX(A:S,MATCH(AK5104,A:A,0),COLUMN(M$2)),0),IFERROR(INDEX(A:S,MATCH(AR5104,A:A,0),COLUMN(M$2)),0)),M5104)</f>
        <v/>
      </c>
      <c r="V5104" s="3" t="str">
        <f t="shared" si="7"/>
        <v/>
      </c>
    </row>
    <row r="5105" ht="15.75" customHeight="1">
      <c r="A5105" s="3" t="s">
        <v>5330</v>
      </c>
      <c r="B5105" s="4" t="str">
        <f t="shared" si="186"/>
        <v>ATAB36360083</v>
      </c>
      <c r="D5105" s="3">
        <v>0.0</v>
      </c>
      <c r="G5105" s="4">
        <v>0.0</v>
      </c>
      <c r="I5105" s="4"/>
      <c r="J5105" s="4"/>
      <c r="K5105" s="4"/>
      <c r="L5105" s="4"/>
      <c r="O5105" s="6">
        <f t="shared" si="2"/>
        <v>0</v>
      </c>
      <c r="P5105" s="3" t="s">
        <v>4746</v>
      </c>
      <c r="Q5105" s="3" t="str">
        <f t="shared" si="3"/>
        <v>LC CANVAS</v>
      </c>
      <c r="R5105" s="3">
        <f t="shared" si="4"/>
        <v>0</v>
      </c>
      <c r="S5105" s="3" t="str">
        <f t="shared" si="5"/>
        <v/>
      </c>
      <c r="T5105" s="7">
        <f t="shared" si="6"/>
        <v>0</v>
      </c>
      <c r="U5105" s="8" t="str">
        <f t="array" ref="U5105">IF(W5105&lt;&gt;0,MAX(IFERROR(INDEX(A:S,MATCH(W5105,A:A,0),COLUMN(M$2)),0),IFERROR(INDEX(A:S,MATCH(AD5105,A:A,0),COLUMN(M$2)),0),IFERROR(INDEX(A:S,MATCH(AK5105,A:A,0),COLUMN(M$2)),0),IFERROR(INDEX(A:S,MATCH(AR5105,A:A,0),COLUMN(M$2)),0)),M5105)</f>
        <v/>
      </c>
      <c r="V5105" s="3" t="str">
        <f t="shared" si="7"/>
        <v/>
      </c>
    </row>
    <row r="5106" ht="15.75" customHeight="1">
      <c r="A5106" s="3" t="s">
        <v>5331</v>
      </c>
      <c r="B5106" s="4" t="str">
        <f t="shared" si="186"/>
        <v>ATAB48480083</v>
      </c>
      <c r="D5106" s="3">
        <v>0.0</v>
      </c>
      <c r="G5106" s="4">
        <v>0.0</v>
      </c>
      <c r="I5106" s="4"/>
      <c r="J5106" s="4"/>
      <c r="K5106" s="4"/>
      <c r="L5106" s="4"/>
      <c r="O5106" s="6">
        <f t="shared" si="2"/>
        <v>0</v>
      </c>
      <c r="P5106" s="3" t="s">
        <v>4746</v>
      </c>
      <c r="Q5106" s="3" t="str">
        <f t="shared" si="3"/>
        <v>LC CANVAS</v>
      </c>
      <c r="R5106" s="3">
        <f t="shared" si="4"/>
        <v>0</v>
      </c>
      <c r="S5106" s="3" t="str">
        <f t="shared" si="5"/>
        <v/>
      </c>
      <c r="T5106" s="7">
        <f t="shared" si="6"/>
        <v>0</v>
      </c>
      <c r="U5106" s="8" t="str">
        <f t="array" ref="U5106">IF(W5106&lt;&gt;0,MAX(IFERROR(INDEX(A:S,MATCH(W5106,A:A,0),COLUMN(M$2)),0),IFERROR(INDEX(A:S,MATCH(AD5106,A:A,0),COLUMN(M$2)),0),IFERROR(INDEX(A:S,MATCH(AK5106,A:A,0),COLUMN(M$2)),0),IFERROR(INDEX(A:S,MATCH(AR5106,A:A,0),COLUMN(M$2)),0)),M5106)</f>
        <v/>
      </c>
      <c r="V5106" s="3" t="str">
        <f t="shared" si="7"/>
        <v/>
      </c>
    </row>
    <row r="5107" ht="15.75" customHeight="1">
      <c r="A5107" s="3" t="s">
        <v>5332</v>
      </c>
      <c r="B5107" s="4" t="str">
        <f t="shared" si="186"/>
        <v>ATAB08080084</v>
      </c>
      <c r="D5107" s="3">
        <v>0.0</v>
      </c>
      <c r="G5107" s="4">
        <v>0.0</v>
      </c>
      <c r="I5107" s="4"/>
      <c r="J5107" s="4"/>
      <c r="K5107" s="4"/>
      <c r="L5107" s="4"/>
      <c r="O5107" s="6">
        <f t="shared" si="2"/>
        <v>0</v>
      </c>
      <c r="P5107" s="3" t="s">
        <v>4746</v>
      </c>
      <c r="Q5107" s="3" t="str">
        <f t="shared" si="3"/>
        <v>LC CANVAS</v>
      </c>
      <c r="R5107" s="3">
        <f t="shared" si="4"/>
        <v>0</v>
      </c>
      <c r="S5107" s="3" t="str">
        <f t="shared" si="5"/>
        <v/>
      </c>
      <c r="T5107" s="7">
        <f t="shared" si="6"/>
        <v>0</v>
      </c>
      <c r="U5107" s="8" t="str">
        <f t="array" ref="U5107">IF(W5107&lt;&gt;0,MAX(IFERROR(INDEX(A:S,MATCH(W5107,A:A,0),COLUMN(M$2)),0),IFERROR(INDEX(A:S,MATCH(AD5107,A:A,0),COLUMN(M$2)),0),IFERROR(INDEX(A:S,MATCH(AK5107,A:A,0),COLUMN(M$2)),0),IFERROR(INDEX(A:S,MATCH(AR5107,A:A,0),COLUMN(M$2)),0)),M5107)</f>
        <v/>
      </c>
      <c r="V5107" s="3" t="str">
        <f t="shared" si="7"/>
        <v/>
      </c>
    </row>
    <row r="5108" ht="15.75" customHeight="1">
      <c r="A5108" s="3" t="s">
        <v>5333</v>
      </c>
      <c r="B5108" s="4" t="str">
        <f t="shared" si="186"/>
        <v>ATAB12120084</v>
      </c>
      <c r="D5108" s="3">
        <v>0.0</v>
      </c>
      <c r="G5108" s="4">
        <v>0.0</v>
      </c>
      <c r="I5108" s="4"/>
      <c r="J5108" s="4"/>
      <c r="K5108" s="4"/>
      <c r="L5108" s="4"/>
      <c r="O5108" s="6">
        <f t="shared" si="2"/>
        <v>0</v>
      </c>
      <c r="P5108" s="3" t="s">
        <v>4746</v>
      </c>
      <c r="Q5108" s="3" t="str">
        <f t="shared" si="3"/>
        <v>LC CANVAS</v>
      </c>
      <c r="R5108" s="3">
        <f t="shared" si="4"/>
        <v>0</v>
      </c>
      <c r="S5108" s="3" t="str">
        <f t="shared" si="5"/>
        <v/>
      </c>
      <c r="T5108" s="7">
        <f t="shared" si="6"/>
        <v>0</v>
      </c>
      <c r="U5108" s="8" t="str">
        <f t="array" ref="U5108">IF(W5108&lt;&gt;0,MAX(IFERROR(INDEX(A:S,MATCH(W5108,A:A,0),COLUMN(M$2)),0),IFERROR(INDEX(A:S,MATCH(AD5108,A:A,0),COLUMN(M$2)),0),IFERROR(INDEX(A:S,MATCH(AK5108,A:A,0),COLUMN(M$2)),0),IFERROR(INDEX(A:S,MATCH(AR5108,A:A,0),COLUMN(M$2)),0)),M5108)</f>
        <v/>
      </c>
      <c r="V5108" s="3" t="str">
        <f t="shared" si="7"/>
        <v/>
      </c>
    </row>
    <row r="5109" ht="15.75" customHeight="1">
      <c r="A5109" s="3" t="s">
        <v>5334</v>
      </c>
      <c r="B5109" s="4" t="str">
        <f t="shared" si="186"/>
        <v>ATAB16160084</v>
      </c>
      <c r="D5109" s="3">
        <v>0.0</v>
      </c>
      <c r="G5109" s="4">
        <v>0.0</v>
      </c>
      <c r="I5109" s="4"/>
      <c r="J5109" s="4"/>
      <c r="K5109" s="4"/>
      <c r="L5109" s="4"/>
      <c r="O5109" s="6">
        <f t="shared" si="2"/>
        <v>0</v>
      </c>
      <c r="P5109" s="3" t="s">
        <v>4746</v>
      </c>
      <c r="Q5109" s="3" t="str">
        <f t="shared" si="3"/>
        <v>LC CANVAS</v>
      </c>
      <c r="R5109" s="3">
        <f t="shared" si="4"/>
        <v>0</v>
      </c>
      <c r="S5109" s="3" t="str">
        <f t="shared" si="5"/>
        <v/>
      </c>
      <c r="T5109" s="7">
        <f t="shared" si="6"/>
        <v>0</v>
      </c>
      <c r="U5109" s="8" t="str">
        <f t="array" ref="U5109">IF(W5109&lt;&gt;0,MAX(IFERROR(INDEX(A:S,MATCH(W5109,A:A,0),COLUMN(M$2)),0),IFERROR(INDEX(A:S,MATCH(AD5109,A:A,0),COLUMN(M$2)),0),IFERROR(INDEX(A:S,MATCH(AK5109,A:A,0),COLUMN(M$2)),0),IFERROR(INDEX(A:S,MATCH(AR5109,A:A,0),COLUMN(M$2)),0)),M5109)</f>
        <v/>
      </c>
      <c r="V5109" s="3" t="str">
        <f t="shared" si="7"/>
        <v/>
      </c>
    </row>
    <row r="5110" ht="15.75" customHeight="1">
      <c r="A5110" s="3" t="s">
        <v>5335</v>
      </c>
      <c r="B5110" s="4" t="str">
        <f t="shared" si="186"/>
        <v>ATAB20200084</v>
      </c>
      <c r="D5110" s="3">
        <v>0.0</v>
      </c>
      <c r="G5110" s="4">
        <v>0.0</v>
      </c>
      <c r="I5110" s="4"/>
      <c r="J5110" s="4"/>
      <c r="K5110" s="4"/>
      <c r="L5110" s="4"/>
      <c r="O5110" s="6">
        <f t="shared" si="2"/>
        <v>0</v>
      </c>
      <c r="P5110" s="3" t="s">
        <v>4746</v>
      </c>
      <c r="Q5110" s="3" t="str">
        <f t="shared" si="3"/>
        <v>LC CANVAS</v>
      </c>
      <c r="R5110" s="3">
        <f t="shared" si="4"/>
        <v>0</v>
      </c>
      <c r="S5110" s="3" t="str">
        <f t="shared" si="5"/>
        <v/>
      </c>
      <c r="T5110" s="7">
        <f t="shared" si="6"/>
        <v>0</v>
      </c>
      <c r="U5110" s="8" t="str">
        <f t="array" ref="U5110">IF(W5110&lt;&gt;0,MAX(IFERROR(INDEX(A:S,MATCH(W5110,A:A,0),COLUMN(M$2)),0),IFERROR(INDEX(A:S,MATCH(AD5110,A:A,0),COLUMN(M$2)),0),IFERROR(INDEX(A:S,MATCH(AK5110,A:A,0),COLUMN(M$2)),0),IFERROR(INDEX(A:S,MATCH(AR5110,A:A,0),COLUMN(M$2)),0)),M5110)</f>
        <v/>
      </c>
      <c r="V5110" s="3" t="str">
        <f t="shared" si="7"/>
        <v/>
      </c>
    </row>
    <row r="5111" ht="15.75" customHeight="1">
      <c r="A5111" s="3" t="s">
        <v>5336</v>
      </c>
      <c r="B5111" s="4" t="str">
        <f t="shared" si="186"/>
        <v>ATAB24240084</v>
      </c>
      <c r="D5111" s="3">
        <v>0.0</v>
      </c>
      <c r="G5111" s="4">
        <v>0.0</v>
      </c>
      <c r="I5111" s="4"/>
      <c r="J5111" s="4"/>
      <c r="K5111" s="4"/>
      <c r="L5111" s="4"/>
      <c r="O5111" s="6">
        <f t="shared" si="2"/>
        <v>0</v>
      </c>
      <c r="P5111" s="3" t="s">
        <v>4746</v>
      </c>
      <c r="Q5111" s="3" t="str">
        <f t="shared" si="3"/>
        <v>LC CANVAS</v>
      </c>
      <c r="R5111" s="3">
        <f t="shared" si="4"/>
        <v>0</v>
      </c>
      <c r="S5111" s="3" t="str">
        <f t="shared" si="5"/>
        <v/>
      </c>
      <c r="T5111" s="7">
        <f t="shared" si="6"/>
        <v>0</v>
      </c>
      <c r="U5111" s="8" t="str">
        <f t="array" ref="U5111">IF(W5111&lt;&gt;0,MAX(IFERROR(INDEX(A:S,MATCH(W5111,A:A,0),COLUMN(M$2)),0),IFERROR(INDEX(A:S,MATCH(AD5111,A:A,0),COLUMN(M$2)),0),IFERROR(INDEX(A:S,MATCH(AK5111,A:A,0),COLUMN(M$2)),0),IFERROR(INDEX(A:S,MATCH(AR5111,A:A,0),COLUMN(M$2)),0)),M5111)</f>
        <v/>
      </c>
      <c r="V5111" s="3" t="str">
        <f t="shared" si="7"/>
        <v/>
      </c>
    </row>
    <row r="5112" ht="15.75" customHeight="1">
      <c r="A5112" s="3" t="s">
        <v>5337</v>
      </c>
      <c r="B5112" s="4" t="str">
        <f t="shared" si="186"/>
        <v>ATAB36360084</v>
      </c>
      <c r="D5112" s="3">
        <v>0.0</v>
      </c>
      <c r="G5112" s="4">
        <v>0.0</v>
      </c>
      <c r="I5112" s="4"/>
      <c r="J5112" s="4"/>
      <c r="K5112" s="4"/>
      <c r="L5112" s="4"/>
      <c r="O5112" s="6">
        <f t="shared" si="2"/>
        <v>0</v>
      </c>
      <c r="P5112" s="3" t="s">
        <v>4746</v>
      </c>
      <c r="Q5112" s="3" t="str">
        <f t="shared" si="3"/>
        <v>LC CANVAS</v>
      </c>
      <c r="R5112" s="3">
        <f t="shared" si="4"/>
        <v>0</v>
      </c>
      <c r="S5112" s="3" t="str">
        <f t="shared" si="5"/>
        <v/>
      </c>
      <c r="T5112" s="7">
        <f t="shared" si="6"/>
        <v>0</v>
      </c>
      <c r="U5112" s="8" t="str">
        <f t="array" ref="U5112">IF(W5112&lt;&gt;0,MAX(IFERROR(INDEX(A:S,MATCH(W5112,A:A,0),COLUMN(M$2)),0),IFERROR(INDEX(A:S,MATCH(AD5112,A:A,0),COLUMN(M$2)),0),IFERROR(INDEX(A:S,MATCH(AK5112,A:A,0),COLUMN(M$2)),0),IFERROR(INDEX(A:S,MATCH(AR5112,A:A,0),COLUMN(M$2)),0)),M5112)</f>
        <v/>
      </c>
      <c r="V5112" s="3" t="str">
        <f t="shared" si="7"/>
        <v/>
      </c>
    </row>
    <row r="5113" ht="15.75" customHeight="1">
      <c r="A5113" s="3" t="s">
        <v>5338</v>
      </c>
      <c r="B5113" s="4" t="str">
        <f t="shared" si="186"/>
        <v>ATAB48480084</v>
      </c>
      <c r="D5113" s="3">
        <v>0.0</v>
      </c>
      <c r="G5113" s="4">
        <v>0.0</v>
      </c>
      <c r="I5113" s="4"/>
      <c r="J5113" s="4"/>
      <c r="K5113" s="4"/>
      <c r="L5113" s="4"/>
      <c r="O5113" s="6">
        <f t="shared" si="2"/>
        <v>0</v>
      </c>
      <c r="P5113" s="3" t="s">
        <v>4746</v>
      </c>
      <c r="Q5113" s="3" t="str">
        <f t="shared" si="3"/>
        <v>LC CANVAS</v>
      </c>
      <c r="R5113" s="3">
        <f t="shared" si="4"/>
        <v>0</v>
      </c>
      <c r="S5113" s="3" t="str">
        <f t="shared" si="5"/>
        <v/>
      </c>
      <c r="T5113" s="7">
        <f t="shared" si="6"/>
        <v>0</v>
      </c>
      <c r="U5113" s="8" t="str">
        <f t="array" ref="U5113">IF(W5113&lt;&gt;0,MAX(IFERROR(INDEX(A:S,MATCH(W5113,A:A,0),COLUMN(M$2)),0),IFERROR(INDEX(A:S,MATCH(AD5113,A:A,0),COLUMN(M$2)),0),IFERROR(INDEX(A:S,MATCH(AK5113,A:A,0),COLUMN(M$2)),0),IFERROR(INDEX(A:S,MATCH(AR5113,A:A,0),COLUMN(M$2)),0)),M5113)</f>
        <v/>
      </c>
      <c r="V5113" s="3" t="str">
        <f t="shared" si="7"/>
        <v/>
      </c>
    </row>
    <row r="5114" ht="15.75" customHeight="1">
      <c r="A5114" s="3" t="s">
        <v>5339</v>
      </c>
      <c r="B5114" s="4" t="str">
        <f t="shared" si="186"/>
        <v>ATAB08080085</v>
      </c>
      <c r="D5114" s="3">
        <v>0.0</v>
      </c>
      <c r="G5114" s="4">
        <v>0.0</v>
      </c>
      <c r="I5114" s="4"/>
      <c r="J5114" s="4"/>
      <c r="K5114" s="4"/>
      <c r="L5114" s="4"/>
      <c r="O5114" s="6">
        <f t="shared" si="2"/>
        <v>0</v>
      </c>
      <c r="P5114" s="3" t="s">
        <v>4746</v>
      </c>
      <c r="Q5114" s="3" t="str">
        <f t="shared" si="3"/>
        <v>LC CANVAS</v>
      </c>
      <c r="R5114" s="3">
        <f t="shared" si="4"/>
        <v>0</v>
      </c>
      <c r="S5114" s="3" t="str">
        <f t="shared" si="5"/>
        <v/>
      </c>
      <c r="T5114" s="7">
        <f t="shared" si="6"/>
        <v>0</v>
      </c>
      <c r="U5114" s="8" t="str">
        <f t="array" ref="U5114">IF(W5114&lt;&gt;0,MAX(IFERROR(INDEX(A:S,MATCH(W5114,A:A,0),COLUMN(M$2)),0),IFERROR(INDEX(A:S,MATCH(AD5114,A:A,0),COLUMN(M$2)),0),IFERROR(INDEX(A:S,MATCH(AK5114,A:A,0),COLUMN(M$2)),0),IFERROR(INDEX(A:S,MATCH(AR5114,A:A,0),COLUMN(M$2)),0)),M5114)</f>
        <v/>
      </c>
      <c r="V5114" s="3" t="str">
        <f t="shared" si="7"/>
        <v/>
      </c>
    </row>
    <row r="5115" ht="15.75" customHeight="1">
      <c r="A5115" s="3" t="s">
        <v>5340</v>
      </c>
      <c r="B5115" s="4" t="str">
        <f t="shared" si="186"/>
        <v>ATAB12120085</v>
      </c>
      <c r="D5115" s="3">
        <v>0.0</v>
      </c>
      <c r="G5115" s="4">
        <v>0.0</v>
      </c>
      <c r="I5115" s="4"/>
      <c r="J5115" s="4"/>
      <c r="K5115" s="4"/>
      <c r="L5115" s="4"/>
      <c r="O5115" s="6">
        <f t="shared" si="2"/>
        <v>0</v>
      </c>
      <c r="P5115" s="3" t="s">
        <v>4746</v>
      </c>
      <c r="Q5115" s="3" t="str">
        <f t="shared" si="3"/>
        <v>LC CANVAS</v>
      </c>
      <c r="R5115" s="3">
        <f t="shared" si="4"/>
        <v>0</v>
      </c>
      <c r="S5115" s="3" t="str">
        <f t="shared" si="5"/>
        <v/>
      </c>
      <c r="T5115" s="7">
        <f t="shared" si="6"/>
        <v>0</v>
      </c>
      <c r="U5115" s="8" t="str">
        <f t="array" ref="U5115">IF(W5115&lt;&gt;0,MAX(IFERROR(INDEX(A:S,MATCH(W5115,A:A,0),COLUMN(M$2)),0),IFERROR(INDEX(A:S,MATCH(AD5115,A:A,0),COLUMN(M$2)),0),IFERROR(INDEX(A:S,MATCH(AK5115,A:A,0),COLUMN(M$2)),0),IFERROR(INDEX(A:S,MATCH(AR5115,A:A,0),COLUMN(M$2)),0)),M5115)</f>
        <v/>
      </c>
      <c r="V5115" s="3" t="str">
        <f t="shared" si="7"/>
        <v/>
      </c>
    </row>
    <row r="5116" ht="15.75" customHeight="1">
      <c r="A5116" s="3" t="s">
        <v>5341</v>
      </c>
      <c r="B5116" s="4" t="str">
        <f t="shared" si="186"/>
        <v>ATAB16160085</v>
      </c>
      <c r="D5116" s="3">
        <v>0.0</v>
      </c>
      <c r="G5116" s="4">
        <v>0.0</v>
      </c>
      <c r="I5116" s="4"/>
      <c r="J5116" s="4"/>
      <c r="K5116" s="4"/>
      <c r="L5116" s="4"/>
      <c r="O5116" s="6">
        <f t="shared" si="2"/>
        <v>0</v>
      </c>
      <c r="P5116" s="3" t="s">
        <v>4746</v>
      </c>
      <c r="Q5116" s="3" t="str">
        <f t="shared" si="3"/>
        <v>LC CANVAS</v>
      </c>
      <c r="R5116" s="3">
        <f t="shared" si="4"/>
        <v>0</v>
      </c>
      <c r="S5116" s="3" t="str">
        <f t="shared" si="5"/>
        <v/>
      </c>
      <c r="T5116" s="7">
        <f t="shared" si="6"/>
        <v>0</v>
      </c>
      <c r="U5116" s="8" t="str">
        <f t="array" ref="U5116">IF(W5116&lt;&gt;0,MAX(IFERROR(INDEX(A:S,MATCH(W5116,A:A,0),COLUMN(M$2)),0),IFERROR(INDEX(A:S,MATCH(AD5116,A:A,0),COLUMN(M$2)),0),IFERROR(INDEX(A:S,MATCH(AK5116,A:A,0),COLUMN(M$2)),0),IFERROR(INDEX(A:S,MATCH(AR5116,A:A,0),COLUMN(M$2)),0)),M5116)</f>
        <v/>
      </c>
      <c r="V5116" s="3" t="str">
        <f t="shared" si="7"/>
        <v/>
      </c>
    </row>
    <row r="5117" ht="15.75" customHeight="1">
      <c r="A5117" s="3" t="s">
        <v>5342</v>
      </c>
      <c r="B5117" s="4" t="str">
        <f t="shared" si="186"/>
        <v>ATAB20200085</v>
      </c>
      <c r="D5117" s="3">
        <v>0.0</v>
      </c>
      <c r="G5117" s="4">
        <v>0.0</v>
      </c>
      <c r="I5117" s="4"/>
      <c r="J5117" s="4"/>
      <c r="K5117" s="4"/>
      <c r="L5117" s="4"/>
      <c r="O5117" s="6">
        <f t="shared" si="2"/>
        <v>0</v>
      </c>
      <c r="P5117" s="3" t="s">
        <v>4746</v>
      </c>
      <c r="Q5117" s="3" t="str">
        <f t="shared" si="3"/>
        <v>LC CANVAS</v>
      </c>
      <c r="R5117" s="3">
        <f t="shared" si="4"/>
        <v>0</v>
      </c>
      <c r="S5117" s="3" t="str">
        <f t="shared" si="5"/>
        <v/>
      </c>
      <c r="T5117" s="7">
        <f t="shared" si="6"/>
        <v>0</v>
      </c>
      <c r="U5117" s="8" t="str">
        <f t="array" ref="U5117">IF(W5117&lt;&gt;0,MAX(IFERROR(INDEX(A:S,MATCH(W5117,A:A,0),COLUMN(M$2)),0),IFERROR(INDEX(A:S,MATCH(AD5117,A:A,0),COLUMN(M$2)),0),IFERROR(INDEX(A:S,MATCH(AK5117,A:A,0),COLUMN(M$2)),0),IFERROR(INDEX(A:S,MATCH(AR5117,A:A,0),COLUMN(M$2)),0)),M5117)</f>
        <v/>
      </c>
      <c r="V5117" s="3" t="str">
        <f t="shared" si="7"/>
        <v/>
      </c>
    </row>
    <row r="5118" ht="15.75" customHeight="1">
      <c r="A5118" s="3" t="s">
        <v>5343</v>
      </c>
      <c r="B5118" s="4" t="str">
        <f t="shared" si="186"/>
        <v>ATAB24240085</v>
      </c>
      <c r="D5118" s="3">
        <v>0.0</v>
      </c>
      <c r="G5118" s="4">
        <v>0.0</v>
      </c>
      <c r="I5118" s="4"/>
      <c r="J5118" s="4"/>
      <c r="K5118" s="4"/>
      <c r="L5118" s="4"/>
      <c r="O5118" s="6">
        <f t="shared" si="2"/>
        <v>0</v>
      </c>
      <c r="P5118" s="3" t="s">
        <v>4746</v>
      </c>
      <c r="Q5118" s="3" t="str">
        <f t="shared" si="3"/>
        <v>LC CANVAS</v>
      </c>
      <c r="R5118" s="3">
        <f t="shared" si="4"/>
        <v>0</v>
      </c>
      <c r="S5118" s="3" t="str">
        <f t="shared" si="5"/>
        <v/>
      </c>
      <c r="T5118" s="7">
        <f t="shared" si="6"/>
        <v>0</v>
      </c>
      <c r="U5118" s="8" t="str">
        <f t="array" ref="U5118">IF(W5118&lt;&gt;0,MAX(IFERROR(INDEX(A:S,MATCH(W5118,A:A,0),COLUMN(M$2)),0),IFERROR(INDEX(A:S,MATCH(AD5118,A:A,0),COLUMN(M$2)),0),IFERROR(INDEX(A:S,MATCH(AK5118,A:A,0),COLUMN(M$2)),0),IFERROR(INDEX(A:S,MATCH(AR5118,A:A,0),COLUMN(M$2)),0)),M5118)</f>
        <v/>
      </c>
      <c r="V5118" s="3" t="str">
        <f t="shared" si="7"/>
        <v/>
      </c>
    </row>
    <row r="5119" ht="15.75" customHeight="1">
      <c r="A5119" s="3" t="s">
        <v>5344</v>
      </c>
      <c r="B5119" s="4" t="str">
        <f t="shared" si="186"/>
        <v>ATAB36360085</v>
      </c>
      <c r="D5119" s="3">
        <v>0.0</v>
      </c>
      <c r="G5119" s="4">
        <v>0.0</v>
      </c>
      <c r="I5119" s="4"/>
      <c r="J5119" s="4"/>
      <c r="K5119" s="4"/>
      <c r="L5119" s="4"/>
      <c r="O5119" s="6">
        <f t="shared" si="2"/>
        <v>0</v>
      </c>
      <c r="P5119" s="3" t="s">
        <v>4746</v>
      </c>
      <c r="Q5119" s="3" t="str">
        <f t="shared" si="3"/>
        <v>LC CANVAS</v>
      </c>
      <c r="R5119" s="3">
        <f t="shared" si="4"/>
        <v>0</v>
      </c>
      <c r="S5119" s="3" t="str">
        <f t="shared" si="5"/>
        <v/>
      </c>
      <c r="T5119" s="7">
        <f t="shared" si="6"/>
        <v>0</v>
      </c>
      <c r="U5119" s="8" t="str">
        <f t="array" ref="U5119">IF(W5119&lt;&gt;0,MAX(IFERROR(INDEX(A:S,MATCH(W5119,A:A,0),COLUMN(M$2)),0),IFERROR(INDEX(A:S,MATCH(AD5119,A:A,0),COLUMN(M$2)),0),IFERROR(INDEX(A:S,MATCH(AK5119,A:A,0),COLUMN(M$2)),0),IFERROR(INDEX(A:S,MATCH(AR5119,A:A,0),COLUMN(M$2)),0)),M5119)</f>
        <v/>
      </c>
      <c r="V5119" s="3" t="str">
        <f t="shared" si="7"/>
        <v/>
      </c>
    </row>
    <row r="5120" ht="15.75" customHeight="1">
      <c r="A5120" s="3" t="s">
        <v>5345</v>
      </c>
      <c r="B5120" s="4" t="str">
        <f t="shared" si="186"/>
        <v>ATAB48480085</v>
      </c>
      <c r="D5120" s="3">
        <v>0.0</v>
      </c>
      <c r="G5120" s="4">
        <v>0.0</v>
      </c>
      <c r="I5120" s="4"/>
      <c r="J5120" s="4"/>
      <c r="K5120" s="4"/>
      <c r="L5120" s="4"/>
      <c r="O5120" s="6">
        <f t="shared" si="2"/>
        <v>0</v>
      </c>
      <c r="P5120" s="3" t="s">
        <v>4746</v>
      </c>
      <c r="Q5120" s="3" t="str">
        <f t="shared" si="3"/>
        <v>LC CANVAS</v>
      </c>
      <c r="R5120" s="3">
        <f t="shared" si="4"/>
        <v>0</v>
      </c>
      <c r="S5120" s="3" t="str">
        <f t="shared" si="5"/>
        <v/>
      </c>
      <c r="T5120" s="7">
        <f t="shared" si="6"/>
        <v>0</v>
      </c>
      <c r="U5120" s="8" t="str">
        <f t="array" ref="U5120">IF(W5120&lt;&gt;0,MAX(IFERROR(INDEX(A:S,MATCH(W5120,A:A,0),COLUMN(M$2)),0),IFERROR(INDEX(A:S,MATCH(AD5120,A:A,0),COLUMN(M$2)),0),IFERROR(INDEX(A:S,MATCH(AK5120,A:A,0),COLUMN(M$2)),0),IFERROR(INDEX(A:S,MATCH(AR5120,A:A,0),COLUMN(M$2)),0)),M5120)</f>
        <v/>
      </c>
      <c r="V5120" s="3" t="str">
        <f t="shared" si="7"/>
        <v/>
      </c>
    </row>
    <row r="5121" ht="15.75" customHeight="1">
      <c r="A5121" s="3" t="s">
        <v>5346</v>
      </c>
      <c r="B5121" s="4" t="str">
        <f t="shared" si="186"/>
        <v>ATAB08080086</v>
      </c>
      <c r="D5121" s="3">
        <v>0.0</v>
      </c>
      <c r="G5121" s="4">
        <v>0.0</v>
      </c>
      <c r="I5121" s="4"/>
      <c r="J5121" s="4"/>
      <c r="K5121" s="4"/>
      <c r="L5121" s="4"/>
      <c r="O5121" s="6">
        <f t="shared" si="2"/>
        <v>0</v>
      </c>
      <c r="P5121" s="3" t="s">
        <v>4746</v>
      </c>
      <c r="Q5121" s="3" t="str">
        <f t="shared" si="3"/>
        <v>LC CANVAS</v>
      </c>
      <c r="R5121" s="3">
        <f t="shared" si="4"/>
        <v>0</v>
      </c>
      <c r="S5121" s="3" t="str">
        <f t="shared" si="5"/>
        <v/>
      </c>
      <c r="T5121" s="7">
        <f t="shared" si="6"/>
        <v>0</v>
      </c>
      <c r="U5121" s="8" t="str">
        <f t="array" ref="U5121">IF(W5121&lt;&gt;0,MAX(IFERROR(INDEX(A:S,MATCH(W5121,A:A,0),COLUMN(M$2)),0),IFERROR(INDEX(A:S,MATCH(AD5121,A:A,0),COLUMN(M$2)),0),IFERROR(INDEX(A:S,MATCH(AK5121,A:A,0),COLUMN(M$2)),0),IFERROR(INDEX(A:S,MATCH(AR5121,A:A,0),COLUMN(M$2)),0)),M5121)</f>
        <v/>
      </c>
      <c r="V5121" s="3" t="str">
        <f t="shared" si="7"/>
        <v/>
      </c>
    </row>
    <row r="5122" ht="15.75" customHeight="1">
      <c r="A5122" s="3" t="s">
        <v>5347</v>
      </c>
      <c r="B5122" s="4" t="str">
        <f t="shared" si="186"/>
        <v>ATAB12120086</v>
      </c>
      <c r="D5122" s="3">
        <v>0.0</v>
      </c>
      <c r="G5122" s="4">
        <v>0.0</v>
      </c>
      <c r="I5122" s="4"/>
      <c r="J5122" s="4"/>
      <c r="K5122" s="4"/>
      <c r="L5122" s="4"/>
      <c r="O5122" s="6">
        <f t="shared" si="2"/>
        <v>0</v>
      </c>
      <c r="P5122" s="3" t="s">
        <v>4746</v>
      </c>
      <c r="Q5122" s="3" t="str">
        <f t="shared" si="3"/>
        <v>LC CANVAS</v>
      </c>
      <c r="R5122" s="3">
        <f t="shared" si="4"/>
        <v>0</v>
      </c>
      <c r="S5122" s="3" t="str">
        <f t="shared" si="5"/>
        <v/>
      </c>
      <c r="T5122" s="7">
        <f t="shared" si="6"/>
        <v>0</v>
      </c>
      <c r="U5122" s="8" t="str">
        <f t="array" ref="U5122">IF(W5122&lt;&gt;0,MAX(IFERROR(INDEX(A:S,MATCH(W5122,A:A,0),COLUMN(M$2)),0),IFERROR(INDEX(A:S,MATCH(AD5122,A:A,0),COLUMN(M$2)),0),IFERROR(INDEX(A:S,MATCH(AK5122,A:A,0),COLUMN(M$2)),0),IFERROR(INDEX(A:S,MATCH(AR5122,A:A,0),COLUMN(M$2)),0)),M5122)</f>
        <v/>
      </c>
      <c r="V5122" s="3" t="str">
        <f t="shared" si="7"/>
        <v/>
      </c>
    </row>
    <row r="5123" ht="15.75" customHeight="1">
      <c r="A5123" s="3" t="s">
        <v>5348</v>
      </c>
      <c r="B5123" s="4" t="str">
        <f t="shared" si="186"/>
        <v>ATAB16160086</v>
      </c>
      <c r="D5123" s="3">
        <v>0.0</v>
      </c>
      <c r="G5123" s="4">
        <v>0.0</v>
      </c>
      <c r="I5123" s="4"/>
      <c r="J5123" s="4"/>
      <c r="K5123" s="4"/>
      <c r="L5123" s="4"/>
      <c r="O5123" s="6">
        <f t="shared" si="2"/>
        <v>0</v>
      </c>
      <c r="P5123" s="3" t="s">
        <v>4746</v>
      </c>
      <c r="Q5123" s="3" t="str">
        <f t="shared" si="3"/>
        <v>LC CANVAS</v>
      </c>
      <c r="R5123" s="3">
        <f t="shared" si="4"/>
        <v>0</v>
      </c>
      <c r="S5123" s="3" t="str">
        <f t="shared" si="5"/>
        <v/>
      </c>
      <c r="T5123" s="7">
        <f t="shared" si="6"/>
        <v>0</v>
      </c>
      <c r="U5123" s="8" t="str">
        <f t="array" ref="U5123">IF(W5123&lt;&gt;0,MAX(IFERROR(INDEX(A:S,MATCH(W5123,A:A,0),COLUMN(M$2)),0),IFERROR(INDEX(A:S,MATCH(AD5123,A:A,0),COLUMN(M$2)),0),IFERROR(INDEX(A:S,MATCH(AK5123,A:A,0),COLUMN(M$2)),0),IFERROR(INDEX(A:S,MATCH(AR5123,A:A,0),COLUMN(M$2)),0)),M5123)</f>
        <v/>
      </c>
      <c r="V5123" s="3" t="str">
        <f t="shared" si="7"/>
        <v/>
      </c>
    </row>
    <row r="5124" ht="15.75" customHeight="1">
      <c r="A5124" s="3" t="s">
        <v>5349</v>
      </c>
      <c r="B5124" s="4" t="str">
        <f t="shared" si="186"/>
        <v>ATAB20200086</v>
      </c>
      <c r="D5124" s="3">
        <v>0.0</v>
      </c>
      <c r="G5124" s="4">
        <v>0.0</v>
      </c>
      <c r="I5124" s="4"/>
      <c r="J5124" s="4"/>
      <c r="K5124" s="4"/>
      <c r="L5124" s="4"/>
      <c r="O5124" s="6">
        <f t="shared" si="2"/>
        <v>0</v>
      </c>
      <c r="P5124" s="3" t="s">
        <v>4746</v>
      </c>
      <c r="Q5124" s="3" t="str">
        <f t="shared" si="3"/>
        <v>LC CANVAS</v>
      </c>
      <c r="R5124" s="3">
        <f t="shared" si="4"/>
        <v>0</v>
      </c>
      <c r="S5124" s="3" t="str">
        <f t="shared" si="5"/>
        <v/>
      </c>
      <c r="T5124" s="7">
        <f t="shared" si="6"/>
        <v>0</v>
      </c>
      <c r="U5124" s="8" t="str">
        <f t="array" ref="U5124">IF(W5124&lt;&gt;0,MAX(IFERROR(INDEX(A:S,MATCH(W5124,A:A,0),COLUMN(M$2)),0),IFERROR(INDEX(A:S,MATCH(AD5124,A:A,0),COLUMN(M$2)),0),IFERROR(INDEX(A:S,MATCH(AK5124,A:A,0),COLUMN(M$2)),0),IFERROR(INDEX(A:S,MATCH(AR5124,A:A,0),COLUMN(M$2)),0)),M5124)</f>
        <v/>
      </c>
      <c r="V5124" s="3" t="str">
        <f t="shared" si="7"/>
        <v/>
      </c>
    </row>
    <row r="5125" ht="15.75" customHeight="1">
      <c r="A5125" s="3" t="s">
        <v>5350</v>
      </c>
      <c r="B5125" s="4" t="str">
        <f t="shared" si="186"/>
        <v>ATAB24240086</v>
      </c>
      <c r="D5125" s="3">
        <v>0.0</v>
      </c>
      <c r="G5125" s="4">
        <v>0.0</v>
      </c>
      <c r="I5125" s="4"/>
      <c r="J5125" s="4"/>
      <c r="K5125" s="4"/>
      <c r="L5125" s="4"/>
      <c r="O5125" s="6">
        <f t="shared" si="2"/>
        <v>0</v>
      </c>
      <c r="P5125" s="3" t="s">
        <v>4746</v>
      </c>
      <c r="Q5125" s="3" t="str">
        <f t="shared" si="3"/>
        <v>LC CANVAS</v>
      </c>
      <c r="R5125" s="3">
        <f t="shared" si="4"/>
        <v>0</v>
      </c>
      <c r="S5125" s="3" t="str">
        <f t="shared" si="5"/>
        <v/>
      </c>
      <c r="T5125" s="7">
        <f t="shared" si="6"/>
        <v>0</v>
      </c>
      <c r="U5125" s="8" t="str">
        <f t="array" ref="U5125">IF(W5125&lt;&gt;0,MAX(IFERROR(INDEX(A:S,MATCH(W5125,A:A,0),COLUMN(M$2)),0),IFERROR(INDEX(A:S,MATCH(AD5125,A:A,0),COLUMN(M$2)),0),IFERROR(INDEX(A:S,MATCH(AK5125,A:A,0),COLUMN(M$2)),0),IFERROR(INDEX(A:S,MATCH(AR5125,A:A,0),COLUMN(M$2)),0)),M5125)</f>
        <v/>
      </c>
      <c r="V5125" s="3" t="str">
        <f t="shared" si="7"/>
        <v/>
      </c>
    </row>
    <row r="5126" ht="15.75" customHeight="1">
      <c r="A5126" s="3" t="s">
        <v>5351</v>
      </c>
      <c r="B5126" s="4" t="str">
        <f t="shared" si="186"/>
        <v>ATAB36360086</v>
      </c>
      <c r="D5126" s="3">
        <v>0.0</v>
      </c>
      <c r="G5126" s="4">
        <v>0.0</v>
      </c>
      <c r="I5126" s="4"/>
      <c r="J5126" s="4"/>
      <c r="K5126" s="4"/>
      <c r="L5126" s="4"/>
      <c r="O5126" s="6">
        <f t="shared" si="2"/>
        <v>0</v>
      </c>
      <c r="P5126" s="3" t="s">
        <v>4746</v>
      </c>
      <c r="Q5126" s="3" t="str">
        <f t="shared" si="3"/>
        <v>LC CANVAS</v>
      </c>
      <c r="R5126" s="3">
        <f t="shared" si="4"/>
        <v>0</v>
      </c>
      <c r="S5126" s="3" t="str">
        <f t="shared" si="5"/>
        <v/>
      </c>
      <c r="T5126" s="7">
        <f t="shared" si="6"/>
        <v>0</v>
      </c>
      <c r="U5126" s="8" t="str">
        <f t="array" ref="U5126">IF(W5126&lt;&gt;0,MAX(IFERROR(INDEX(A:S,MATCH(W5126,A:A,0),COLUMN(M$2)),0),IFERROR(INDEX(A:S,MATCH(AD5126,A:A,0),COLUMN(M$2)),0),IFERROR(INDEX(A:S,MATCH(AK5126,A:A,0),COLUMN(M$2)),0),IFERROR(INDEX(A:S,MATCH(AR5126,A:A,0),COLUMN(M$2)),0)),M5126)</f>
        <v/>
      </c>
      <c r="V5126" s="3" t="str">
        <f t="shared" si="7"/>
        <v/>
      </c>
    </row>
    <row r="5127" ht="15.75" customHeight="1">
      <c r="A5127" s="3" t="s">
        <v>5352</v>
      </c>
      <c r="B5127" s="4" t="str">
        <f t="shared" si="186"/>
        <v>ATAB48480086</v>
      </c>
      <c r="D5127" s="3">
        <v>0.0</v>
      </c>
      <c r="G5127" s="4">
        <v>0.0</v>
      </c>
      <c r="I5127" s="4"/>
      <c r="J5127" s="4"/>
      <c r="K5127" s="4"/>
      <c r="L5127" s="4"/>
      <c r="O5127" s="6">
        <f t="shared" si="2"/>
        <v>0</v>
      </c>
      <c r="P5127" s="3" t="s">
        <v>4746</v>
      </c>
      <c r="Q5127" s="3" t="str">
        <f t="shared" si="3"/>
        <v>LC CANVAS</v>
      </c>
      <c r="R5127" s="3">
        <f t="shared" si="4"/>
        <v>0</v>
      </c>
      <c r="S5127" s="3" t="str">
        <f t="shared" si="5"/>
        <v/>
      </c>
      <c r="T5127" s="7">
        <f t="shared" si="6"/>
        <v>0</v>
      </c>
      <c r="U5127" s="8" t="str">
        <f t="array" ref="U5127">IF(W5127&lt;&gt;0,MAX(IFERROR(INDEX(A:S,MATCH(W5127,A:A,0),COLUMN(M$2)),0),IFERROR(INDEX(A:S,MATCH(AD5127,A:A,0),COLUMN(M$2)),0),IFERROR(INDEX(A:S,MATCH(AK5127,A:A,0),COLUMN(M$2)),0),IFERROR(INDEX(A:S,MATCH(AR5127,A:A,0),COLUMN(M$2)),0)),M5127)</f>
        <v/>
      </c>
      <c r="V5127" s="3" t="str">
        <f t="shared" si="7"/>
        <v/>
      </c>
    </row>
    <row r="5128" ht="15.75" customHeight="1">
      <c r="A5128" s="3" t="s">
        <v>5353</v>
      </c>
      <c r="B5128" s="4" t="str">
        <f t="shared" si="186"/>
        <v>ATAB08080087</v>
      </c>
      <c r="D5128" s="3">
        <v>0.0</v>
      </c>
      <c r="G5128" s="4">
        <v>0.0</v>
      </c>
      <c r="I5128" s="4"/>
      <c r="J5128" s="4"/>
      <c r="K5128" s="4"/>
      <c r="L5128" s="4"/>
      <c r="O5128" s="6">
        <f t="shared" si="2"/>
        <v>0</v>
      </c>
      <c r="P5128" s="3" t="s">
        <v>4746</v>
      </c>
      <c r="Q5128" s="3" t="str">
        <f t="shared" si="3"/>
        <v>LC CANVAS</v>
      </c>
      <c r="R5128" s="3">
        <f t="shared" si="4"/>
        <v>0</v>
      </c>
      <c r="S5128" s="3" t="str">
        <f t="shared" si="5"/>
        <v/>
      </c>
      <c r="T5128" s="7">
        <f t="shared" si="6"/>
        <v>0</v>
      </c>
      <c r="U5128" s="8" t="str">
        <f t="array" ref="U5128">IF(W5128&lt;&gt;0,MAX(IFERROR(INDEX(A:S,MATCH(W5128,A:A,0),COLUMN(M$2)),0),IFERROR(INDEX(A:S,MATCH(AD5128,A:A,0),COLUMN(M$2)),0),IFERROR(INDEX(A:S,MATCH(AK5128,A:A,0),COLUMN(M$2)),0),IFERROR(INDEX(A:S,MATCH(AR5128,A:A,0),COLUMN(M$2)),0)),M5128)</f>
        <v/>
      </c>
      <c r="V5128" s="3" t="str">
        <f t="shared" si="7"/>
        <v/>
      </c>
    </row>
    <row r="5129" ht="15.75" customHeight="1">
      <c r="A5129" s="3" t="s">
        <v>5354</v>
      </c>
      <c r="B5129" s="4" t="str">
        <f t="shared" si="186"/>
        <v>ATAB12120087</v>
      </c>
      <c r="D5129" s="3">
        <v>0.0</v>
      </c>
      <c r="G5129" s="4">
        <v>0.0</v>
      </c>
      <c r="I5129" s="4"/>
      <c r="J5129" s="4"/>
      <c r="K5129" s="4"/>
      <c r="L5129" s="4"/>
      <c r="O5129" s="6">
        <f t="shared" si="2"/>
        <v>0</v>
      </c>
      <c r="P5129" s="3" t="s">
        <v>4746</v>
      </c>
      <c r="Q5129" s="3" t="str">
        <f t="shared" si="3"/>
        <v>LC CANVAS</v>
      </c>
      <c r="R5129" s="3">
        <f t="shared" si="4"/>
        <v>0</v>
      </c>
      <c r="S5129" s="3" t="str">
        <f t="shared" si="5"/>
        <v/>
      </c>
      <c r="T5129" s="7">
        <f t="shared" si="6"/>
        <v>0</v>
      </c>
      <c r="U5129" s="8" t="str">
        <f t="array" ref="U5129">IF(W5129&lt;&gt;0,MAX(IFERROR(INDEX(A:S,MATCH(W5129,A:A,0),COLUMN(M$2)),0),IFERROR(INDEX(A:S,MATCH(AD5129,A:A,0),COLUMN(M$2)),0),IFERROR(INDEX(A:S,MATCH(AK5129,A:A,0),COLUMN(M$2)),0),IFERROR(INDEX(A:S,MATCH(AR5129,A:A,0),COLUMN(M$2)),0)),M5129)</f>
        <v/>
      </c>
      <c r="V5129" s="3" t="str">
        <f t="shared" si="7"/>
        <v/>
      </c>
    </row>
    <row r="5130" ht="15.75" customHeight="1">
      <c r="A5130" s="3" t="s">
        <v>5355</v>
      </c>
      <c r="B5130" s="4" t="str">
        <f t="shared" si="186"/>
        <v>ATAB16160087</v>
      </c>
      <c r="D5130" s="3">
        <v>0.0</v>
      </c>
      <c r="G5130" s="4">
        <v>0.0</v>
      </c>
      <c r="I5130" s="4"/>
      <c r="J5130" s="4"/>
      <c r="K5130" s="4"/>
      <c r="L5130" s="4"/>
      <c r="O5130" s="6">
        <f t="shared" si="2"/>
        <v>0</v>
      </c>
      <c r="P5130" s="3" t="s">
        <v>4746</v>
      </c>
      <c r="Q5130" s="3" t="str">
        <f t="shared" si="3"/>
        <v>LC CANVAS</v>
      </c>
      <c r="R5130" s="3">
        <f t="shared" si="4"/>
        <v>0</v>
      </c>
      <c r="S5130" s="3" t="str">
        <f t="shared" si="5"/>
        <v/>
      </c>
      <c r="T5130" s="7">
        <f t="shared" si="6"/>
        <v>0</v>
      </c>
      <c r="U5130" s="8" t="str">
        <f t="array" ref="U5130">IF(W5130&lt;&gt;0,MAX(IFERROR(INDEX(A:S,MATCH(W5130,A:A,0),COLUMN(M$2)),0),IFERROR(INDEX(A:S,MATCH(AD5130,A:A,0),COLUMN(M$2)),0),IFERROR(INDEX(A:S,MATCH(AK5130,A:A,0),COLUMN(M$2)),0),IFERROR(INDEX(A:S,MATCH(AR5130,A:A,0),COLUMN(M$2)),0)),M5130)</f>
        <v/>
      </c>
      <c r="V5130" s="3" t="str">
        <f t="shared" si="7"/>
        <v/>
      </c>
    </row>
    <row r="5131" ht="15.75" customHeight="1">
      <c r="A5131" s="3" t="s">
        <v>5356</v>
      </c>
      <c r="B5131" s="4" t="str">
        <f t="shared" si="186"/>
        <v>ATAB20200087</v>
      </c>
      <c r="D5131" s="3">
        <v>0.0</v>
      </c>
      <c r="G5131" s="4">
        <v>0.0</v>
      </c>
      <c r="I5131" s="4"/>
      <c r="J5131" s="4"/>
      <c r="K5131" s="4"/>
      <c r="L5131" s="4"/>
      <c r="O5131" s="6">
        <f t="shared" si="2"/>
        <v>0</v>
      </c>
      <c r="P5131" s="3" t="s">
        <v>4746</v>
      </c>
      <c r="Q5131" s="3" t="str">
        <f t="shared" si="3"/>
        <v>LC CANVAS</v>
      </c>
      <c r="R5131" s="3">
        <f t="shared" si="4"/>
        <v>0</v>
      </c>
      <c r="S5131" s="3" t="str">
        <f t="shared" si="5"/>
        <v/>
      </c>
      <c r="T5131" s="7">
        <f t="shared" si="6"/>
        <v>0</v>
      </c>
      <c r="U5131" s="8" t="str">
        <f t="array" ref="U5131">IF(W5131&lt;&gt;0,MAX(IFERROR(INDEX(A:S,MATCH(W5131,A:A,0),COLUMN(M$2)),0),IFERROR(INDEX(A:S,MATCH(AD5131,A:A,0),COLUMN(M$2)),0),IFERROR(INDEX(A:S,MATCH(AK5131,A:A,0),COLUMN(M$2)),0),IFERROR(INDEX(A:S,MATCH(AR5131,A:A,0),COLUMN(M$2)),0)),M5131)</f>
        <v/>
      </c>
      <c r="V5131" s="3" t="str">
        <f t="shared" si="7"/>
        <v/>
      </c>
    </row>
    <row r="5132" ht="15.75" customHeight="1">
      <c r="A5132" s="3" t="s">
        <v>5357</v>
      </c>
      <c r="B5132" s="4" t="str">
        <f t="shared" si="186"/>
        <v>ATAB24240087</v>
      </c>
      <c r="D5132" s="3">
        <v>0.0</v>
      </c>
      <c r="G5132" s="4">
        <v>0.0</v>
      </c>
      <c r="I5132" s="4"/>
      <c r="J5132" s="4"/>
      <c r="K5132" s="4"/>
      <c r="L5132" s="4"/>
      <c r="O5132" s="6">
        <f t="shared" si="2"/>
        <v>0</v>
      </c>
      <c r="P5132" s="3" t="s">
        <v>4746</v>
      </c>
      <c r="Q5132" s="3" t="str">
        <f t="shared" si="3"/>
        <v>LC CANVAS</v>
      </c>
      <c r="R5132" s="3">
        <f t="shared" si="4"/>
        <v>0</v>
      </c>
      <c r="S5132" s="3" t="str">
        <f t="shared" si="5"/>
        <v/>
      </c>
      <c r="T5132" s="7">
        <f t="shared" si="6"/>
        <v>0</v>
      </c>
      <c r="U5132" s="8" t="str">
        <f t="array" ref="U5132">IF(W5132&lt;&gt;0,MAX(IFERROR(INDEX(A:S,MATCH(W5132,A:A,0),COLUMN(M$2)),0),IFERROR(INDEX(A:S,MATCH(AD5132,A:A,0),COLUMN(M$2)),0),IFERROR(INDEX(A:S,MATCH(AK5132,A:A,0),COLUMN(M$2)),0),IFERROR(INDEX(A:S,MATCH(AR5132,A:A,0),COLUMN(M$2)),0)),M5132)</f>
        <v/>
      </c>
      <c r="V5132" s="3" t="str">
        <f t="shared" si="7"/>
        <v/>
      </c>
    </row>
    <row r="5133" ht="15.75" customHeight="1">
      <c r="A5133" s="3" t="s">
        <v>5358</v>
      </c>
      <c r="B5133" s="4" t="str">
        <f t="shared" si="186"/>
        <v>ATAB36360087</v>
      </c>
      <c r="D5133" s="3">
        <v>0.0</v>
      </c>
      <c r="G5133" s="4">
        <v>0.0</v>
      </c>
      <c r="I5133" s="4"/>
      <c r="J5133" s="4"/>
      <c r="K5133" s="4"/>
      <c r="L5133" s="4"/>
      <c r="O5133" s="6">
        <f t="shared" si="2"/>
        <v>0</v>
      </c>
      <c r="P5133" s="3" t="s">
        <v>4746</v>
      </c>
      <c r="Q5133" s="3" t="str">
        <f t="shared" si="3"/>
        <v>LC CANVAS</v>
      </c>
      <c r="R5133" s="3">
        <f t="shared" si="4"/>
        <v>0</v>
      </c>
      <c r="S5133" s="3" t="str">
        <f t="shared" si="5"/>
        <v/>
      </c>
      <c r="T5133" s="7">
        <f t="shared" si="6"/>
        <v>0</v>
      </c>
      <c r="U5133" s="8" t="str">
        <f t="array" ref="U5133">IF(W5133&lt;&gt;0,MAX(IFERROR(INDEX(A:S,MATCH(W5133,A:A,0),COLUMN(M$2)),0),IFERROR(INDEX(A:S,MATCH(AD5133,A:A,0),COLUMN(M$2)),0),IFERROR(INDEX(A:S,MATCH(AK5133,A:A,0),COLUMN(M$2)),0),IFERROR(INDEX(A:S,MATCH(AR5133,A:A,0),COLUMN(M$2)),0)),M5133)</f>
        <v/>
      </c>
      <c r="V5133" s="3" t="str">
        <f t="shared" si="7"/>
        <v/>
      </c>
    </row>
    <row r="5134" ht="15.75" customHeight="1">
      <c r="A5134" s="3" t="s">
        <v>5359</v>
      </c>
      <c r="B5134" s="4" t="str">
        <f t="shared" si="186"/>
        <v>ATAB48480087</v>
      </c>
      <c r="D5134" s="3">
        <v>0.0</v>
      </c>
      <c r="G5134" s="4">
        <v>0.0</v>
      </c>
      <c r="I5134" s="4"/>
      <c r="J5134" s="4"/>
      <c r="K5134" s="4"/>
      <c r="L5134" s="4"/>
      <c r="O5134" s="6">
        <f t="shared" si="2"/>
        <v>0</v>
      </c>
      <c r="P5134" s="3" t="s">
        <v>4746</v>
      </c>
      <c r="Q5134" s="3" t="str">
        <f t="shared" si="3"/>
        <v>LC CANVAS</v>
      </c>
      <c r="R5134" s="3">
        <f t="shared" si="4"/>
        <v>0</v>
      </c>
      <c r="S5134" s="3" t="str">
        <f t="shared" si="5"/>
        <v/>
      </c>
      <c r="T5134" s="7">
        <f t="shared" si="6"/>
        <v>0</v>
      </c>
      <c r="U5134" s="8" t="str">
        <f t="array" ref="U5134">IF(W5134&lt;&gt;0,MAX(IFERROR(INDEX(A:S,MATCH(W5134,A:A,0),COLUMN(M$2)),0),IFERROR(INDEX(A:S,MATCH(AD5134,A:A,0),COLUMN(M$2)),0),IFERROR(INDEX(A:S,MATCH(AK5134,A:A,0),COLUMN(M$2)),0),IFERROR(INDEX(A:S,MATCH(AR5134,A:A,0),COLUMN(M$2)),0)),M5134)</f>
        <v/>
      </c>
      <c r="V5134" s="3" t="str">
        <f t="shared" si="7"/>
        <v/>
      </c>
    </row>
    <row r="5135" ht="15.75" customHeight="1">
      <c r="A5135" s="3" t="s">
        <v>5360</v>
      </c>
      <c r="B5135" s="4" t="str">
        <f t="shared" si="186"/>
        <v>ATAB08080088</v>
      </c>
      <c r="D5135" s="3">
        <v>0.0</v>
      </c>
      <c r="G5135" s="4">
        <v>0.0</v>
      </c>
      <c r="I5135" s="4"/>
      <c r="J5135" s="4"/>
      <c r="K5135" s="4"/>
      <c r="L5135" s="4"/>
      <c r="O5135" s="6">
        <f t="shared" si="2"/>
        <v>0</v>
      </c>
      <c r="P5135" s="3" t="s">
        <v>4746</v>
      </c>
      <c r="Q5135" s="3" t="str">
        <f t="shared" si="3"/>
        <v>LC CANVAS</v>
      </c>
      <c r="R5135" s="3">
        <f t="shared" si="4"/>
        <v>0</v>
      </c>
      <c r="S5135" s="3" t="str">
        <f t="shared" si="5"/>
        <v/>
      </c>
      <c r="T5135" s="7">
        <f t="shared" si="6"/>
        <v>0</v>
      </c>
      <c r="U5135" s="8" t="str">
        <f t="array" ref="U5135">IF(W5135&lt;&gt;0,MAX(IFERROR(INDEX(A:S,MATCH(W5135,A:A,0),COLUMN(M$2)),0),IFERROR(INDEX(A:S,MATCH(AD5135,A:A,0),COLUMN(M$2)),0),IFERROR(INDEX(A:S,MATCH(AK5135,A:A,0),COLUMN(M$2)),0),IFERROR(INDEX(A:S,MATCH(AR5135,A:A,0),COLUMN(M$2)),0)),M5135)</f>
        <v/>
      </c>
      <c r="V5135" s="3" t="str">
        <f t="shared" si="7"/>
        <v/>
      </c>
    </row>
    <row r="5136" ht="15.75" customHeight="1">
      <c r="A5136" s="3" t="s">
        <v>5361</v>
      </c>
      <c r="B5136" s="4" t="str">
        <f t="shared" si="186"/>
        <v>ATAB12120088</v>
      </c>
      <c r="D5136" s="3">
        <v>0.0</v>
      </c>
      <c r="G5136" s="4">
        <v>0.0</v>
      </c>
      <c r="I5136" s="4"/>
      <c r="J5136" s="4"/>
      <c r="K5136" s="4"/>
      <c r="L5136" s="4"/>
      <c r="O5136" s="6">
        <f t="shared" si="2"/>
        <v>0</v>
      </c>
      <c r="P5136" s="3" t="s">
        <v>4746</v>
      </c>
      <c r="Q5136" s="3" t="str">
        <f t="shared" si="3"/>
        <v>LC CANVAS</v>
      </c>
      <c r="R5136" s="3">
        <f t="shared" si="4"/>
        <v>0</v>
      </c>
      <c r="S5136" s="3" t="str">
        <f t="shared" si="5"/>
        <v/>
      </c>
      <c r="T5136" s="7">
        <f t="shared" si="6"/>
        <v>0</v>
      </c>
      <c r="U5136" s="8" t="str">
        <f t="array" ref="U5136">IF(W5136&lt;&gt;0,MAX(IFERROR(INDEX(A:S,MATCH(W5136,A:A,0),COLUMN(M$2)),0),IFERROR(INDEX(A:S,MATCH(AD5136,A:A,0),COLUMN(M$2)),0),IFERROR(INDEX(A:S,MATCH(AK5136,A:A,0),COLUMN(M$2)),0),IFERROR(INDEX(A:S,MATCH(AR5136,A:A,0),COLUMN(M$2)),0)),M5136)</f>
        <v/>
      </c>
      <c r="V5136" s="3" t="str">
        <f t="shared" si="7"/>
        <v/>
      </c>
    </row>
    <row r="5137" ht="15.75" customHeight="1">
      <c r="A5137" s="3" t="s">
        <v>5362</v>
      </c>
      <c r="B5137" s="4" t="str">
        <f t="shared" si="186"/>
        <v>ATAB16160088</v>
      </c>
      <c r="D5137" s="3">
        <v>0.0</v>
      </c>
      <c r="G5137" s="4">
        <v>0.0</v>
      </c>
      <c r="I5137" s="4"/>
      <c r="J5137" s="4"/>
      <c r="K5137" s="4"/>
      <c r="L5137" s="4"/>
      <c r="O5137" s="6">
        <f t="shared" si="2"/>
        <v>0</v>
      </c>
      <c r="P5137" s="3" t="s">
        <v>4746</v>
      </c>
      <c r="Q5137" s="3" t="str">
        <f t="shared" si="3"/>
        <v>LC CANVAS</v>
      </c>
      <c r="R5137" s="3">
        <f t="shared" si="4"/>
        <v>0</v>
      </c>
      <c r="S5137" s="3" t="str">
        <f t="shared" si="5"/>
        <v/>
      </c>
      <c r="T5137" s="7">
        <f t="shared" si="6"/>
        <v>0</v>
      </c>
      <c r="U5137" s="8" t="str">
        <f t="array" ref="U5137">IF(W5137&lt;&gt;0,MAX(IFERROR(INDEX(A:S,MATCH(W5137,A:A,0),COLUMN(M$2)),0),IFERROR(INDEX(A:S,MATCH(AD5137,A:A,0),COLUMN(M$2)),0),IFERROR(INDEX(A:S,MATCH(AK5137,A:A,0),COLUMN(M$2)),0),IFERROR(INDEX(A:S,MATCH(AR5137,A:A,0),COLUMN(M$2)),0)),M5137)</f>
        <v/>
      </c>
      <c r="V5137" s="3" t="str">
        <f t="shared" si="7"/>
        <v/>
      </c>
    </row>
    <row r="5138" ht="15.75" customHeight="1">
      <c r="A5138" s="3" t="s">
        <v>5363</v>
      </c>
      <c r="B5138" s="4" t="str">
        <f t="shared" si="186"/>
        <v>ATAB20200088</v>
      </c>
      <c r="D5138" s="3">
        <v>0.0</v>
      </c>
      <c r="G5138" s="4">
        <v>0.0</v>
      </c>
      <c r="I5138" s="4"/>
      <c r="J5138" s="4"/>
      <c r="K5138" s="4"/>
      <c r="L5138" s="4"/>
      <c r="O5138" s="6">
        <f t="shared" si="2"/>
        <v>0</v>
      </c>
      <c r="P5138" s="3" t="s">
        <v>4746</v>
      </c>
      <c r="Q5138" s="3" t="str">
        <f t="shared" si="3"/>
        <v>LC CANVAS</v>
      </c>
      <c r="R5138" s="3">
        <f t="shared" si="4"/>
        <v>0</v>
      </c>
      <c r="S5138" s="3" t="str">
        <f t="shared" si="5"/>
        <v/>
      </c>
      <c r="T5138" s="7">
        <f t="shared" si="6"/>
        <v>0</v>
      </c>
      <c r="U5138" s="8" t="str">
        <f t="array" ref="U5138">IF(W5138&lt;&gt;0,MAX(IFERROR(INDEX(A:S,MATCH(W5138,A:A,0),COLUMN(M$2)),0),IFERROR(INDEX(A:S,MATCH(AD5138,A:A,0),COLUMN(M$2)),0),IFERROR(INDEX(A:S,MATCH(AK5138,A:A,0),COLUMN(M$2)),0),IFERROR(INDEX(A:S,MATCH(AR5138,A:A,0),COLUMN(M$2)),0)),M5138)</f>
        <v/>
      </c>
      <c r="V5138" s="3" t="str">
        <f t="shared" si="7"/>
        <v/>
      </c>
    </row>
    <row r="5139" ht="15.75" customHeight="1">
      <c r="A5139" s="3" t="s">
        <v>5364</v>
      </c>
      <c r="B5139" s="4" t="str">
        <f t="shared" si="186"/>
        <v>ATAB24240088</v>
      </c>
      <c r="D5139" s="3">
        <v>0.0</v>
      </c>
      <c r="G5139" s="4">
        <v>0.0</v>
      </c>
      <c r="I5139" s="4"/>
      <c r="J5139" s="4"/>
      <c r="K5139" s="4"/>
      <c r="L5139" s="4"/>
      <c r="O5139" s="6">
        <f t="shared" si="2"/>
        <v>0</v>
      </c>
      <c r="P5139" s="3" t="s">
        <v>4746</v>
      </c>
      <c r="Q5139" s="3" t="str">
        <f t="shared" si="3"/>
        <v>LC CANVAS</v>
      </c>
      <c r="R5139" s="3">
        <f t="shared" si="4"/>
        <v>0</v>
      </c>
      <c r="S5139" s="3" t="str">
        <f t="shared" si="5"/>
        <v/>
      </c>
      <c r="T5139" s="7">
        <f t="shared" si="6"/>
        <v>0</v>
      </c>
      <c r="U5139" s="8" t="str">
        <f t="array" ref="U5139">IF(W5139&lt;&gt;0,MAX(IFERROR(INDEX(A:S,MATCH(W5139,A:A,0),COLUMN(M$2)),0),IFERROR(INDEX(A:S,MATCH(AD5139,A:A,0),COLUMN(M$2)),0),IFERROR(INDEX(A:S,MATCH(AK5139,A:A,0),COLUMN(M$2)),0),IFERROR(INDEX(A:S,MATCH(AR5139,A:A,0),COLUMN(M$2)),0)),M5139)</f>
        <v/>
      </c>
      <c r="V5139" s="3" t="str">
        <f t="shared" si="7"/>
        <v/>
      </c>
    </row>
    <row r="5140" ht="15.75" customHeight="1">
      <c r="A5140" s="3" t="s">
        <v>5365</v>
      </c>
      <c r="B5140" s="4" t="str">
        <f t="shared" si="186"/>
        <v>ATAB36360088</v>
      </c>
      <c r="D5140" s="3">
        <v>0.0</v>
      </c>
      <c r="G5140" s="4">
        <v>0.0</v>
      </c>
      <c r="I5140" s="4"/>
      <c r="J5140" s="4"/>
      <c r="K5140" s="4"/>
      <c r="L5140" s="4"/>
      <c r="O5140" s="6">
        <f t="shared" si="2"/>
        <v>0</v>
      </c>
      <c r="P5140" s="3" t="s">
        <v>4746</v>
      </c>
      <c r="Q5140" s="3" t="str">
        <f t="shared" si="3"/>
        <v>LC CANVAS</v>
      </c>
      <c r="R5140" s="3">
        <f t="shared" si="4"/>
        <v>0</v>
      </c>
      <c r="S5140" s="3" t="str">
        <f t="shared" si="5"/>
        <v/>
      </c>
      <c r="T5140" s="7">
        <f t="shared" si="6"/>
        <v>0</v>
      </c>
      <c r="U5140" s="8" t="str">
        <f t="array" ref="U5140">IF(W5140&lt;&gt;0,MAX(IFERROR(INDEX(A:S,MATCH(W5140,A:A,0),COLUMN(M$2)),0),IFERROR(INDEX(A:S,MATCH(AD5140,A:A,0),COLUMN(M$2)),0),IFERROR(INDEX(A:S,MATCH(AK5140,A:A,0),COLUMN(M$2)),0),IFERROR(INDEX(A:S,MATCH(AR5140,A:A,0),COLUMN(M$2)),0)),M5140)</f>
        <v/>
      </c>
      <c r="V5140" s="3" t="str">
        <f t="shared" si="7"/>
        <v/>
      </c>
    </row>
    <row r="5141" ht="15.75" customHeight="1">
      <c r="A5141" s="3" t="s">
        <v>5366</v>
      </c>
      <c r="B5141" s="4" t="str">
        <f t="shared" si="186"/>
        <v>ATAB48480088</v>
      </c>
      <c r="D5141" s="3">
        <v>0.0</v>
      </c>
      <c r="G5141" s="4">
        <v>0.0</v>
      </c>
      <c r="I5141" s="4"/>
      <c r="J5141" s="4"/>
      <c r="K5141" s="4"/>
      <c r="L5141" s="4"/>
      <c r="O5141" s="6">
        <f t="shared" si="2"/>
        <v>0</v>
      </c>
      <c r="P5141" s="3" t="s">
        <v>4746</v>
      </c>
      <c r="Q5141" s="3" t="str">
        <f t="shared" si="3"/>
        <v>LC CANVAS</v>
      </c>
      <c r="R5141" s="3">
        <f t="shared" si="4"/>
        <v>0</v>
      </c>
      <c r="S5141" s="3" t="str">
        <f t="shared" si="5"/>
        <v/>
      </c>
      <c r="T5141" s="7">
        <f t="shared" si="6"/>
        <v>0</v>
      </c>
      <c r="U5141" s="8" t="str">
        <f t="array" ref="U5141">IF(W5141&lt;&gt;0,MAX(IFERROR(INDEX(A:S,MATCH(W5141,A:A,0),COLUMN(M$2)),0),IFERROR(INDEX(A:S,MATCH(AD5141,A:A,0),COLUMN(M$2)),0),IFERROR(INDEX(A:S,MATCH(AK5141,A:A,0),COLUMN(M$2)),0),IFERROR(INDEX(A:S,MATCH(AR5141,A:A,0),COLUMN(M$2)),0)),M5141)</f>
        <v/>
      </c>
      <c r="V5141" s="3" t="str">
        <f t="shared" si="7"/>
        <v/>
      </c>
    </row>
    <row r="5142" ht="15.75" customHeight="1">
      <c r="A5142" s="3" t="s">
        <v>5367</v>
      </c>
      <c r="B5142" s="4" t="str">
        <f t="shared" si="186"/>
        <v>ATAB08080089</v>
      </c>
      <c r="D5142" s="3">
        <v>0.0</v>
      </c>
      <c r="G5142" s="4">
        <v>0.0</v>
      </c>
      <c r="I5142" s="4"/>
      <c r="J5142" s="4"/>
      <c r="K5142" s="4"/>
      <c r="L5142" s="4"/>
      <c r="O5142" s="6">
        <f t="shared" si="2"/>
        <v>0</v>
      </c>
      <c r="P5142" s="3" t="s">
        <v>4746</v>
      </c>
      <c r="Q5142" s="3" t="str">
        <f t="shared" si="3"/>
        <v>LC CANVAS</v>
      </c>
      <c r="R5142" s="3">
        <f t="shared" si="4"/>
        <v>0</v>
      </c>
      <c r="S5142" s="3" t="str">
        <f t="shared" si="5"/>
        <v/>
      </c>
      <c r="T5142" s="7">
        <f t="shared" si="6"/>
        <v>0</v>
      </c>
      <c r="U5142" s="8" t="str">
        <f t="array" ref="U5142">IF(W5142&lt;&gt;0,MAX(IFERROR(INDEX(A:S,MATCH(W5142,A:A,0),COLUMN(M$2)),0),IFERROR(INDEX(A:S,MATCH(AD5142,A:A,0),COLUMN(M$2)),0),IFERROR(INDEX(A:S,MATCH(AK5142,A:A,0),COLUMN(M$2)),0),IFERROR(INDEX(A:S,MATCH(AR5142,A:A,0),COLUMN(M$2)),0)),M5142)</f>
        <v/>
      </c>
      <c r="V5142" s="3" t="str">
        <f t="shared" si="7"/>
        <v/>
      </c>
    </row>
    <row r="5143" ht="15.75" customHeight="1">
      <c r="A5143" s="3" t="s">
        <v>5368</v>
      </c>
      <c r="B5143" s="4" t="str">
        <f t="shared" si="186"/>
        <v>ATAB12120089</v>
      </c>
      <c r="D5143" s="3">
        <v>0.0</v>
      </c>
      <c r="G5143" s="4">
        <v>0.0</v>
      </c>
      <c r="I5143" s="4"/>
      <c r="J5143" s="4"/>
      <c r="K5143" s="4"/>
      <c r="L5143" s="4"/>
      <c r="O5143" s="6">
        <f t="shared" si="2"/>
        <v>0</v>
      </c>
      <c r="P5143" s="3" t="s">
        <v>4746</v>
      </c>
      <c r="Q5143" s="3" t="str">
        <f t="shared" si="3"/>
        <v>LC CANVAS</v>
      </c>
      <c r="R5143" s="3">
        <f t="shared" si="4"/>
        <v>0</v>
      </c>
      <c r="S5143" s="3" t="str">
        <f t="shared" si="5"/>
        <v/>
      </c>
      <c r="T5143" s="7">
        <f t="shared" si="6"/>
        <v>0</v>
      </c>
      <c r="U5143" s="8" t="str">
        <f t="array" ref="U5143">IF(W5143&lt;&gt;0,MAX(IFERROR(INDEX(A:S,MATCH(W5143,A:A,0),COLUMN(M$2)),0),IFERROR(INDEX(A:S,MATCH(AD5143,A:A,0),COLUMN(M$2)),0),IFERROR(INDEX(A:S,MATCH(AK5143,A:A,0),COLUMN(M$2)),0),IFERROR(INDEX(A:S,MATCH(AR5143,A:A,0),COLUMN(M$2)),0)),M5143)</f>
        <v/>
      </c>
      <c r="V5143" s="3" t="str">
        <f t="shared" si="7"/>
        <v/>
      </c>
    </row>
    <row r="5144" ht="15.75" customHeight="1">
      <c r="A5144" s="3" t="s">
        <v>5369</v>
      </c>
      <c r="B5144" s="4" t="str">
        <f t="shared" si="186"/>
        <v>ATAB16160089</v>
      </c>
      <c r="D5144" s="3">
        <v>0.0</v>
      </c>
      <c r="G5144" s="4">
        <v>0.0</v>
      </c>
      <c r="I5144" s="4"/>
      <c r="J5144" s="4"/>
      <c r="K5144" s="4"/>
      <c r="L5144" s="4"/>
      <c r="O5144" s="6">
        <f t="shared" si="2"/>
        <v>0</v>
      </c>
      <c r="P5144" s="3" t="s">
        <v>4746</v>
      </c>
      <c r="Q5144" s="3" t="str">
        <f t="shared" si="3"/>
        <v>LC CANVAS</v>
      </c>
      <c r="R5144" s="3">
        <f t="shared" si="4"/>
        <v>0</v>
      </c>
      <c r="S5144" s="3" t="str">
        <f t="shared" si="5"/>
        <v/>
      </c>
      <c r="T5144" s="7">
        <f t="shared" si="6"/>
        <v>0</v>
      </c>
      <c r="U5144" s="8" t="str">
        <f t="array" ref="U5144">IF(W5144&lt;&gt;0,MAX(IFERROR(INDEX(A:S,MATCH(W5144,A:A,0),COLUMN(M$2)),0),IFERROR(INDEX(A:S,MATCH(AD5144,A:A,0),COLUMN(M$2)),0),IFERROR(INDEX(A:S,MATCH(AK5144,A:A,0),COLUMN(M$2)),0),IFERROR(INDEX(A:S,MATCH(AR5144,A:A,0),COLUMN(M$2)),0)),M5144)</f>
        <v/>
      </c>
      <c r="V5144" s="3" t="str">
        <f t="shared" si="7"/>
        <v/>
      </c>
    </row>
    <row r="5145" ht="15.75" customHeight="1">
      <c r="A5145" s="3" t="s">
        <v>5370</v>
      </c>
      <c r="B5145" s="4" t="str">
        <f t="shared" si="186"/>
        <v>ATAB20200089</v>
      </c>
      <c r="D5145" s="3">
        <v>0.0</v>
      </c>
      <c r="G5145" s="4">
        <v>0.0</v>
      </c>
      <c r="I5145" s="4"/>
      <c r="J5145" s="4"/>
      <c r="K5145" s="4"/>
      <c r="L5145" s="4"/>
      <c r="O5145" s="6">
        <f t="shared" si="2"/>
        <v>0</v>
      </c>
      <c r="P5145" s="3" t="s">
        <v>4746</v>
      </c>
      <c r="Q5145" s="3" t="str">
        <f t="shared" si="3"/>
        <v>LC CANVAS</v>
      </c>
      <c r="R5145" s="3">
        <f t="shared" si="4"/>
        <v>0</v>
      </c>
      <c r="S5145" s="3" t="str">
        <f t="shared" si="5"/>
        <v/>
      </c>
      <c r="T5145" s="7">
        <f t="shared" si="6"/>
        <v>0</v>
      </c>
      <c r="U5145" s="8" t="str">
        <f t="array" ref="U5145">IF(W5145&lt;&gt;0,MAX(IFERROR(INDEX(A:S,MATCH(W5145,A:A,0),COLUMN(M$2)),0),IFERROR(INDEX(A:S,MATCH(AD5145,A:A,0),COLUMN(M$2)),0),IFERROR(INDEX(A:S,MATCH(AK5145,A:A,0),COLUMN(M$2)),0),IFERROR(INDEX(A:S,MATCH(AR5145,A:A,0),COLUMN(M$2)),0)),M5145)</f>
        <v/>
      </c>
      <c r="V5145" s="3" t="str">
        <f t="shared" si="7"/>
        <v/>
      </c>
    </row>
    <row r="5146" ht="15.75" customHeight="1">
      <c r="A5146" s="3" t="s">
        <v>5371</v>
      </c>
      <c r="B5146" s="4" t="str">
        <f t="shared" si="186"/>
        <v>ATAB24240089</v>
      </c>
      <c r="D5146" s="3">
        <v>0.0</v>
      </c>
      <c r="G5146" s="4">
        <v>0.0</v>
      </c>
      <c r="I5146" s="4"/>
      <c r="J5146" s="4"/>
      <c r="K5146" s="4"/>
      <c r="L5146" s="4"/>
      <c r="O5146" s="6">
        <f t="shared" si="2"/>
        <v>0</v>
      </c>
      <c r="P5146" s="3" t="s">
        <v>4746</v>
      </c>
      <c r="Q5146" s="3" t="str">
        <f t="shared" si="3"/>
        <v>LC CANVAS</v>
      </c>
      <c r="R5146" s="3">
        <f t="shared" si="4"/>
        <v>0</v>
      </c>
      <c r="S5146" s="3" t="str">
        <f t="shared" si="5"/>
        <v/>
      </c>
      <c r="T5146" s="7">
        <f t="shared" si="6"/>
        <v>0</v>
      </c>
      <c r="U5146" s="8" t="str">
        <f t="array" ref="U5146">IF(W5146&lt;&gt;0,MAX(IFERROR(INDEX(A:S,MATCH(W5146,A:A,0),COLUMN(M$2)),0),IFERROR(INDEX(A:S,MATCH(AD5146,A:A,0),COLUMN(M$2)),0),IFERROR(INDEX(A:S,MATCH(AK5146,A:A,0),COLUMN(M$2)),0),IFERROR(INDEX(A:S,MATCH(AR5146,A:A,0),COLUMN(M$2)),0)),M5146)</f>
        <v/>
      </c>
      <c r="V5146" s="3" t="str">
        <f t="shared" si="7"/>
        <v/>
      </c>
    </row>
    <row r="5147" ht="15.75" customHeight="1">
      <c r="A5147" s="3" t="s">
        <v>5372</v>
      </c>
      <c r="B5147" s="4" t="str">
        <f t="shared" si="186"/>
        <v>ATAB36360089</v>
      </c>
      <c r="D5147" s="3">
        <v>0.0</v>
      </c>
      <c r="G5147" s="4">
        <v>0.0</v>
      </c>
      <c r="I5147" s="4"/>
      <c r="J5147" s="4"/>
      <c r="K5147" s="4"/>
      <c r="L5147" s="4"/>
      <c r="O5147" s="6">
        <f t="shared" si="2"/>
        <v>0</v>
      </c>
      <c r="P5147" s="3" t="s">
        <v>4746</v>
      </c>
      <c r="Q5147" s="3" t="str">
        <f t="shared" si="3"/>
        <v>LC CANVAS</v>
      </c>
      <c r="R5147" s="3">
        <f t="shared" si="4"/>
        <v>0</v>
      </c>
      <c r="S5147" s="3" t="str">
        <f t="shared" si="5"/>
        <v/>
      </c>
      <c r="T5147" s="7">
        <f t="shared" si="6"/>
        <v>0</v>
      </c>
      <c r="U5147" s="8" t="str">
        <f t="array" ref="U5147">IF(W5147&lt;&gt;0,MAX(IFERROR(INDEX(A:S,MATCH(W5147,A:A,0),COLUMN(M$2)),0),IFERROR(INDEX(A:S,MATCH(AD5147,A:A,0),COLUMN(M$2)),0),IFERROR(INDEX(A:S,MATCH(AK5147,A:A,0),COLUMN(M$2)),0),IFERROR(INDEX(A:S,MATCH(AR5147,A:A,0),COLUMN(M$2)),0)),M5147)</f>
        <v/>
      </c>
      <c r="V5147" s="3" t="str">
        <f t="shared" si="7"/>
        <v/>
      </c>
    </row>
    <row r="5148" ht="15.75" customHeight="1">
      <c r="A5148" s="3" t="s">
        <v>5373</v>
      </c>
      <c r="B5148" s="4" t="str">
        <f t="shared" si="186"/>
        <v>ATAB48480089</v>
      </c>
      <c r="D5148" s="3">
        <v>0.0</v>
      </c>
      <c r="G5148" s="4">
        <v>0.0</v>
      </c>
      <c r="I5148" s="4"/>
      <c r="J5148" s="4"/>
      <c r="K5148" s="4"/>
      <c r="L5148" s="4"/>
      <c r="O5148" s="6">
        <f t="shared" si="2"/>
        <v>0</v>
      </c>
      <c r="P5148" s="3" t="s">
        <v>4746</v>
      </c>
      <c r="Q5148" s="3" t="str">
        <f t="shared" si="3"/>
        <v>LC CANVAS</v>
      </c>
      <c r="R5148" s="3">
        <f t="shared" si="4"/>
        <v>0</v>
      </c>
      <c r="S5148" s="3" t="str">
        <f t="shared" si="5"/>
        <v/>
      </c>
      <c r="T5148" s="7">
        <f t="shared" si="6"/>
        <v>0</v>
      </c>
      <c r="U5148" s="8" t="str">
        <f t="array" ref="U5148">IF(W5148&lt;&gt;0,MAX(IFERROR(INDEX(A:S,MATCH(W5148,A:A,0),COLUMN(M$2)),0),IFERROR(INDEX(A:S,MATCH(AD5148,A:A,0),COLUMN(M$2)),0),IFERROR(INDEX(A:S,MATCH(AK5148,A:A,0),COLUMN(M$2)),0),IFERROR(INDEX(A:S,MATCH(AR5148,A:A,0),COLUMN(M$2)),0)),M5148)</f>
        <v/>
      </c>
      <c r="V5148" s="3" t="str">
        <f t="shared" si="7"/>
        <v/>
      </c>
    </row>
    <row r="5149" ht="15.75" customHeight="1">
      <c r="A5149" s="3" t="s">
        <v>5374</v>
      </c>
      <c r="B5149" s="4" t="str">
        <f t="shared" si="186"/>
        <v>ATAB08080090</v>
      </c>
      <c r="D5149" s="3">
        <v>0.0</v>
      </c>
      <c r="G5149" s="4">
        <v>0.0</v>
      </c>
      <c r="I5149" s="4"/>
      <c r="J5149" s="4"/>
      <c r="K5149" s="4"/>
      <c r="L5149" s="4"/>
      <c r="O5149" s="6">
        <f t="shared" si="2"/>
        <v>0</v>
      </c>
      <c r="P5149" s="3" t="s">
        <v>4746</v>
      </c>
      <c r="Q5149" s="3" t="str">
        <f t="shared" si="3"/>
        <v>LC CANVAS</v>
      </c>
      <c r="R5149" s="3">
        <f t="shared" si="4"/>
        <v>0</v>
      </c>
      <c r="S5149" s="3" t="str">
        <f t="shared" si="5"/>
        <v/>
      </c>
      <c r="T5149" s="7">
        <f t="shared" si="6"/>
        <v>0</v>
      </c>
      <c r="U5149" s="8" t="str">
        <f t="array" ref="U5149">IF(W5149&lt;&gt;0,MAX(IFERROR(INDEX(A:S,MATCH(W5149,A:A,0),COLUMN(M$2)),0),IFERROR(INDEX(A:S,MATCH(AD5149,A:A,0),COLUMN(M$2)),0),IFERROR(INDEX(A:S,MATCH(AK5149,A:A,0),COLUMN(M$2)),0),IFERROR(INDEX(A:S,MATCH(AR5149,A:A,0),COLUMN(M$2)),0)),M5149)</f>
        <v/>
      </c>
      <c r="V5149" s="3" t="str">
        <f t="shared" si="7"/>
        <v/>
      </c>
    </row>
    <row r="5150" ht="15.75" customHeight="1">
      <c r="A5150" s="3" t="s">
        <v>5375</v>
      </c>
      <c r="B5150" s="4" t="str">
        <f t="shared" si="186"/>
        <v>ATAB12120090</v>
      </c>
      <c r="D5150" s="3">
        <v>0.0</v>
      </c>
      <c r="G5150" s="4">
        <v>0.0</v>
      </c>
      <c r="I5150" s="4"/>
      <c r="J5150" s="4"/>
      <c r="K5150" s="4"/>
      <c r="L5150" s="4"/>
      <c r="O5150" s="6">
        <f t="shared" si="2"/>
        <v>0</v>
      </c>
      <c r="P5150" s="3" t="s">
        <v>4746</v>
      </c>
      <c r="Q5150" s="3" t="str">
        <f t="shared" si="3"/>
        <v>LC CANVAS</v>
      </c>
      <c r="R5150" s="3">
        <f t="shared" si="4"/>
        <v>0</v>
      </c>
      <c r="S5150" s="3" t="str">
        <f t="shared" si="5"/>
        <v/>
      </c>
      <c r="T5150" s="7">
        <f t="shared" si="6"/>
        <v>0</v>
      </c>
      <c r="U5150" s="8" t="str">
        <f t="array" ref="U5150">IF(W5150&lt;&gt;0,MAX(IFERROR(INDEX(A:S,MATCH(W5150,A:A,0),COLUMN(M$2)),0),IFERROR(INDEX(A:S,MATCH(AD5150,A:A,0),COLUMN(M$2)),0),IFERROR(INDEX(A:S,MATCH(AK5150,A:A,0),COLUMN(M$2)),0),IFERROR(INDEX(A:S,MATCH(AR5150,A:A,0),COLUMN(M$2)),0)),M5150)</f>
        <v/>
      </c>
      <c r="V5150" s="3" t="str">
        <f t="shared" si="7"/>
        <v/>
      </c>
    </row>
    <row r="5151" ht="15.75" customHeight="1">
      <c r="A5151" s="3" t="s">
        <v>5376</v>
      </c>
      <c r="B5151" s="4" t="str">
        <f t="shared" si="186"/>
        <v>ATAB16160090</v>
      </c>
      <c r="D5151" s="3">
        <v>0.0</v>
      </c>
      <c r="G5151" s="4">
        <v>0.0</v>
      </c>
      <c r="I5151" s="4"/>
      <c r="J5151" s="4"/>
      <c r="K5151" s="4"/>
      <c r="L5151" s="4"/>
      <c r="O5151" s="6">
        <f t="shared" si="2"/>
        <v>0</v>
      </c>
      <c r="P5151" s="3" t="s">
        <v>4746</v>
      </c>
      <c r="Q5151" s="3" t="str">
        <f t="shared" si="3"/>
        <v>LC CANVAS</v>
      </c>
      <c r="R5151" s="3">
        <f t="shared" si="4"/>
        <v>0</v>
      </c>
      <c r="S5151" s="3" t="str">
        <f t="shared" si="5"/>
        <v/>
      </c>
      <c r="T5151" s="7">
        <f t="shared" si="6"/>
        <v>0</v>
      </c>
      <c r="U5151" s="8" t="str">
        <f t="array" ref="U5151">IF(W5151&lt;&gt;0,MAX(IFERROR(INDEX(A:S,MATCH(W5151,A:A,0),COLUMN(M$2)),0),IFERROR(INDEX(A:S,MATCH(AD5151,A:A,0),COLUMN(M$2)),0),IFERROR(INDEX(A:S,MATCH(AK5151,A:A,0),COLUMN(M$2)),0),IFERROR(INDEX(A:S,MATCH(AR5151,A:A,0),COLUMN(M$2)),0)),M5151)</f>
        <v/>
      </c>
      <c r="V5151" s="3" t="str">
        <f t="shared" si="7"/>
        <v/>
      </c>
    </row>
    <row r="5152" ht="15.75" customHeight="1">
      <c r="A5152" s="3" t="s">
        <v>5377</v>
      </c>
      <c r="B5152" s="4" t="str">
        <f t="shared" si="186"/>
        <v>ATAB20200090</v>
      </c>
      <c r="D5152" s="3">
        <v>0.0</v>
      </c>
      <c r="G5152" s="4">
        <v>0.0</v>
      </c>
      <c r="I5152" s="4"/>
      <c r="J5152" s="4"/>
      <c r="K5152" s="4"/>
      <c r="L5152" s="4"/>
      <c r="O5152" s="6">
        <f t="shared" si="2"/>
        <v>0</v>
      </c>
      <c r="P5152" s="3" t="s">
        <v>4746</v>
      </c>
      <c r="Q5152" s="3" t="str">
        <f t="shared" si="3"/>
        <v>LC CANVAS</v>
      </c>
      <c r="R5152" s="3">
        <f t="shared" si="4"/>
        <v>0</v>
      </c>
      <c r="S5152" s="3" t="str">
        <f t="shared" si="5"/>
        <v/>
      </c>
      <c r="T5152" s="7">
        <f t="shared" si="6"/>
        <v>0</v>
      </c>
      <c r="U5152" s="8" t="str">
        <f t="array" ref="U5152">IF(W5152&lt;&gt;0,MAX(IFERROR(INDEX(A:S,MATCH(W5152,A:A,0),COLUMN(M$2)),0),IFERROR(INDEX(A:S,MATCH(AD5152,A:A,0),COLUMN(M$2)),0),IFERROR(INDEX(A:S,MATCH(AK5152,A:A,0),COLUMN(M$2)),0),IFERROR(INDEX(A:S,MATCH(AR5152,A:A,0),COLUMN(M$2)),0)),M5152)</f>
        <v/>
      </c>
      <c r="V5152" s="3" t="str">
        <f t="shared" si="7"/>
        <v/>
      </c>
    </row>
    <row r="5153" ht="15.75" customHeight="1">
      <c r="A5153" s="3" t="s">
        <v>5378</v>
      </c>
      <c r="B5153" s="4" t="str">
        <f t="shared" si="186"/>
        <v>ATAB24240090</v>
      </c>
      <c r="D5153" s="3">
        <v>0.0</v>
      </c>
      <c r="G5153" s="4">
        <v>0.0</v>
      </c>
      <c r="I5153" s="4"/>
      <c r="J5153" s="4"/>
      <c r="K5153" s="4"/>
      <c r="L5153" s="4"/>
      <c r="O5153" s="6">
        <f t="shared" si="2"/>
        <v>0</v>
      </c>
      <c r="P5153" s="3" t="s">
        <v>4746</v>
      </c>
      <c r="Q5153" s="3" t="str">
        <f t="shared" si="3"/>
        <v>LC CANVAS</v>
      </c>
      <c r="R5153" s="3">
        <f t="shared" si="4"/>
        <v>0</v>
      </c>
      <c r="S5153" s="3" t="str">
        <f t="shared" si="5"/>
        <v/>
      </c>
      <c r="T5153" s="7">
        <f t="shared" si="6"/>
        <v>0</v>
      </c>
      <c r="U5153" s="8" t="str">
        <f t="array" ref="U5153">IF(W5153&lt;&gt;0,MAX(IFERROR(INDEX(A:S,MATCH(W5153,A:A,0),COLUMN(M$2)),0),IFERROR(INDEX(A:S,MATCH(AD5153,A:A,0),COLUMN(M$2)),0),IFERROR(INDEX(A:S,MATCH(AK5153,A:A,0),COLUMN(M$2)),0),IFERROR(INDEX(A:S,MATCH(AR5153,A:A,0),COLUMN(M$2)),0)),M5153)</f>
        <v/>
      </c>
      <c r="V5153" s="3" t="str">
        <f t="shared" si="7"/>
        <v/>
      </c>
    </row>
    <row r="5154" ht="15.75" customHeight="1">
      <c r="A5154" s="3" t="s">
        <v>5379</v>
      </c>
      <c r="B5154" s="4" t="str">
        <f t="shared" si="186"/>
        <v>ATAB36360090</v>
      </c>
      <c r="D5154" s="3">
        <v>0.0</v>
      </c>
      <c r="G5154" s="4">
        <v>0.0</v>
      </c>
      <c r="I5154" s="4"/>
      <c r="J5154" s="4"/>
      <c r="K5154" s="4"/>
      <c r="L5154" s="4"/>
      <c r="O5154" s="6">
        <f t="shared" si="2"/>
        <v>0</v>
      </c>
      <c r="P5154" s="3" t="s">
        <v>4746</v>
      </c>
      <c r="Q5154" s="3" t="str">
        <f t="shared" si="3"/>
        <v>LC CANVAS</v>
      </c>
      <c r="R5154" s="3">
        <f t="shared" si="4"/>
        <v>0</v>
      </c>
      <c r="S5154" s="3" t="str">
        <f t="shared" si="5"/>
        <v/>
      </c>
      <c r="T5154" s="7">
        <f t="shared" si="6"/>
        <v>0</v>
      </c>
      <c r="U5154" s="8" t="str">
        <f t="array" ref="U5154">IF(W5154&lt;&gt;0,MAX(IFERROR(INDEX(A:S,MATCH(W5154,A:A,0),COLUMN(M$2)),0),IFERROR(INDEX(A:S,MATCH(AD5154,A:A,0),COLUMN(M$2)),0),IFERROR(INDEX(A:S,MATCH(AK5154,A:A,0),COLUMN(M$2)),0),IFERROR(INDEX(A:S,MATCH(AR5154,A:A,0),COLUMN(M$2)),0)),M5154)</f>
        <v/>
      </c>
      <c r="V5154" s="3" t="str">
        <f t="shared" si="7"/>
        <v/>
      </c>
    </row>
    <row r="5155" ht="15.75" customHeight="1">
      <c r="A5155" s="3" t="s">
        <v>5380</v>
      </c>
      <c r="B5155" s="4" t="str">
        <f t="shared" si="186"/>
        <v>ATAB48480090</v>
      </c>
      <c r="D5155" s="3">
        <v>0.0</v>
      </c>
      <c r="G5155" s="4">
        <v>0.0</v>
      </c>
      <c r="I5155" s="4"/>
      <c r="J5155" s="4"/>
      <c r="K5155" s="4"/>
      <c r="L5155" s="4"/>
      <c r="O5155" s="6">
        <f t="shared" si="2"/>
        <v>0</v>
      </c>
      <c r="P5155" s="3" t="s">
        <v>4746</v>
      </c>
      <c r="Q5155" s="3" t="str">
        <f t="shared" si="3"/>
        <v>LC CANVAS</v>
      </c>
      <c r="R5155" s="3">
        <f t="shared" si="4"/>
        <v>0</v>
      </c>
      <c r="S5155" s="3" t="str">
        <f t="shared" si="5"/>
        <v/>
      </c>
      <c r="T5155" s="7">
        <f t="shared" si="6"/>
        <v>0</v>
      </c>
      <c r="U5155" s="8" t="str">
        <f t="array" ref="U5155">IF(W5155&lt;&gt;0,MAX(IFERROR(INDEX(A:S,MATCH(W5155,A:A,0),COLUMN(M$2)),0),IFERROR(INDEX(A:S,MATCH(AD5155,A:A,0),COLUMN(M$2)),0),IFERROR(INDEX(A:S,MATCH(AK5155,A:A,0),COLUMN(M$2)),0),IFERROR(INDEX(A:S,MATCH(AR5155,A:A,0),COLUMN(M$2)),0)),M5155)</f>
        <v/>
      </c>
      <c r="V5155" s="3" t="str">
        <f t="shared" si="7"/>
        <v/>
      </c>
    </row>
    <row r="5156" ht="15.75" customHeight="1">
      <c r="A5156" s="3" t="s">
        <v>5381</v>
      </c>
      <c r="B5156" s="4" t="str">
        <f t="shared" si="186"/>
        <v>ATAB08080091</v>
      </c>
      <c r="D5156" s="3">
        <v>0.0</v>
      </c>
      <c r="G5156" s="4">
        <v>0.0</v>
      </c>
      <c r="I5156" s="4"/>
      <c r="J5156" s="4"/>
      <c r="K5156" s="4"/>
      <c r="L5156" s="4"/>
      <c r="O5156" s="6">
        <f t="shared" si="2"/>
        <v>0</v>
      </c>
      <c r="P5156" s="3" t="s">
        <v>4746</v>
      </c>
      <c r="Q5156" s="3" t="str">
        <f t="shared" si="3"/>
        <v>LC CANVAS</v>
      </c>
      <c r="R5156" s="3">
        <f t="shared" si="4"/>
        <v>0</v>
      </c>
      <c r="S5156" s="3" t="str">
        <f t="shared" si="5"/>
        <v/>
      </c>
      <c r="T5156" s="7">
        <f t="shared" si="6"/>
        <v>0</v>
      </c>
      <c r="U5156" s="8" t="str">
        <f t="array" ref="U5156">IF(W5156&lt;&gt;0,MAX(IFERROR(INDEX(A:S,MATCH(W5156,A:A,0),COLUMN(M$2)),0),IFERROR(INDEX(A:S,MATCH(AD5156,A:A,0),COLUMN(M$2)),0),IFERROR(INDEX(A:S,MATCH(AK5156,A:A,0),COLUMN(M$2)),0),IFERROR(INDEX(A:S,MATCH(AR5156,A:A,0),COLUMN(M$2)),0)),M5156)</f>
        <v/>
      </c>
      <c r="V5156" s="3" t="str">
        <f t="shared" si="7"/>
        <v/>
      </c>
    </row>
    <row r="5157" ht="15.75" customHeight="1">
      <c r="A5157" s="3" t="s">
        <v>5382</v>
      </c>
      <c r="B5157" s="4" t="str">
        <f t="shared" si="186"/>
        <v>ATAB12120091</v>
      </c>
      <c r="D5157" s="3">
        <v>0.0</v>
      </c>
      <c r="G5157" s="4">
        <v>0.0</v>
      </c>
      <c r="I5157" s="4"/>
      <c r="J5157" s="4"/>
      <c r="K5157" s="4"/>
      <c r="L5157" s="4"/>
      <c r="O5157" s="6">
        <f t="shared" si="2"/>
        <v>0</v>
      </c>
      <c r="P5157" s="3" t="s">
        <v>4746</v>
      </c>
      <c r="Q5157" s="3" t="str">
        <f t="shared" si="3"/>
        <v>LC CANVAS</v>
      </c>
      <c r="R5157" s="3">
        <f t="shared" si="4"/>
        <v>0</v>
      </c>
      <c r="S5157" s="3" t="str">
        <f t="shared" si="5"/>
        <v/>
      </c>
      <c r="T5157" s="7">
        <f t="shared" si="6"/>
        <v>0</v>
      </c>
      <c r="U5157" s="8" t="str">
        <f t="array" ref="U5157">IF(W5157&lt;&gt;0,MAX(IFERROR(INDEX(A:S,MATCH(W5157,A:A,0),COLUMN(M$2)),0),IFERROR(INDEX(A:S,MATCH(AD5157,A:A,0),COLUMN(M$2)),0),IFERROR(INDEX(A:S,MATCH(AK5157,A:A,0),COLUMN(M$2)),0),IFERROR(INDEX(A:S,MATCH(AR5157,A:A,0),COLUMN(M$2)),0)),M5157)</f>
        <v/>
      </c>
      <c r="V5157" s="3" t="str">
        <f t="shared" si="7"/>
        <v/>
      </c>
    </row>
    <row r="5158" ht="15.75" customHeight="1">
      <c r="A5158" s="3" t="s">
        <v>5383</v>
      </c>
      <c r="B5158" s="4" t="str">
        <f t="shared" si="186"/>
        <v>ATAB16160091</v>
      </c>
      <c r="D5158" s="3">
        <v>0.0</v>
      </c>
      <c r="G5158" s="4">
        <v>0.0</v>
      </c>
      <c r="I5158" s="4"/>
      <c r="J5158" s="4"/>
      <c r="K5158" s="4"/>
      <c r="L5158" s="4"/>
      <c r="O5158" s="6">
        <f t="shared" si="2"/>
        <v>0</v>
      </c>
      <c r="P5158" s="3" t="s">
        <v>4746</v>
      </c>
      <c r="Q5158" s="3" t="str">
        <f t="shared" si="3"/>
        <v>LC CANVAS</v>
      </c>
      <c r="R5158" s="3">
        <f t="shared" si="4"/>
        <v>0</v>
      </c>
      <c r="S5158" s="3" t="str">
        <f t="shared" si="5"/>
        <v/>
      </c>
      <c r="T5158" s="7">
        <f t="shared" si="6"/>
        <v>0</v>
      </c>
      <c r="U5158" s="8" t="str">
        <f t="array" ref="U5158">IF(W5158&lt;&gt;0,MAX(IFERROR(INDEX(A:S,MATCH(W5158,A:A,0),COLUMN(M$2)),0),IFERROR(INDEX(A:S,MATCH(AD5158,A:A,0),COLUMN(M$2)),0),IFERROR(INDEX(A:S,MATCH(AK5158,A:A,0),COLUMN(M$2)),0),IFERROR(INDEX(A:S,MATCH(AR5158,A:A,0),COLUMN(M$2)),0)),M5158)</f>
        <v/>
      </c>
      <c r="V5158" s="3" t="str">
        <f t="shared" si="7"/>
        <v/>
      </c>
    </row>
    <row r="5159" ht="15.75" customHeight="1">
      <c r="A5159" s="3" t="s">
        <v>5384</v>
      </c>
      <c r="B5159" s="4" t="str">
        <f t="shared" si="186"/>
        <v>ATAB20200091</v>
      </c>
      <c r="D5159" s="3">
        <v>0.0</v>
      </c>
      <c r="G5159" s="4">
        <v>0.0</v>
      </c>
      <c r="I5159" s="4"/>
      <c r="J5159" s="4"/>
      <c r="K5159" s="4"/>
      <c r="L5159" s="4"/>
      <c r="O5159" s="6">
        <f t="shared" si="2"/>
        <v>0</v>
      </c>
      <c r="P5159" s="3" t="s">
        <v>4746</v>
      </c>
      <c r="Q5159" s="3" t="str">
        <f t="shared" si="3"/>
        <v>LC CANVAS</v>
      </c>
      <c r="R5159" s="3">
        <f t="shared" si="4"/>
        <v>0</v>
      </c>
      <c r="S5159" s="3" t="str">
        <f t="shared" si="5"/>
        <v/>
      </c>
      <c r="T5159" s="7">
        <f t="shared" si="6"/>
        <v>0</v>
      </c>
      <c r="U5159" s="8" t="str">
        <f t="array" ref="U5159">IF(W5159&lt;&gt;0,MAX(IFERROR(INDEX(A:S,MATCH(W5159,A:A,0),COLUMN(M$2)),0),IFERROR(INDEX(A:S,MATCH(AD5159,A:A,0),COLUMN(M$2)),0),IFERROR(INDEX(A:S,MATCH(AK5159,A:A,0),COLUMN(M$2)),0),IFERROR(INDEX(A:S,MATCH(AR5159,A:A,0),COLUMN(M$2)),0)),M5159)</f>
        <v/>
      </c>
      <c r="V5159" s="3" t="str">
        <f t="shared" si="7"/>
        <v/>
      </c>
    </row>
    <row r="5160" ht="15.75" customHeight="1">
      <c r="A5160" s="3" t="s">
        <v>5385</v>
      </c>
      <c r="B5160" s="4" t="str">
        <f t="shared" si="186"/>
        <v>ATAB24240091</v>
      </c>
      <c r="D5160" s="3">
        <v>0.0</v>
      </c>
      <c r="G5160" s="4">
        <v>0.0</v>
      </c>
      <c r="I5160" s="4"/>
      <c r="J5160" s="4"/>
      <c r="K5160" s="4"/>
      <c r="L5160" s="4"/>
      <c r="O5160" s="6">
        <f t="shared" si="2"/>
        <v>0</v>
      </c>
      <c r="P5160" s="3" t="s">
        <v>4746</v>
      </c>
      <c r="Q5160" s="3" t="str">
        <f t="shared" si="3"/>
        <v>LC CANVAS</v>
      </c>
      <c r="R5160" s="3">
        <f t="shared" si="4"/>
        <v>0</v>
      </c>
      <c r="S5160" s="3" t="str">
        <f t="shared" si="5"/>
        <v/>
      </c>
      <c r="T5160" s="7">
        <f t="shared" si="6"/>
        <v>0</v>
      </c>
      <c r="U5160" s="8" t="str">
        <f t="array" ref="U5160">IF(W5160&lt;&gt;0,MAX(IFERROR(INDEX(A:S,MATCH(W5160,A:A,0),COLUMN(M$2)),0),IFERROR(INDEX(A:S,MATCH(AD5160,A:A,0),COLUMN(M$2)),0),IFERROR(INDEX(A:S,MATCH(AK5160,A:A,0),COLUMN(M$2)),0),IFERROR(INDEX(A:S,MATCH(AR5160,A:A,0),COLUMN(M$2)),0)),M5160)</f>
        <v/>
      </c>
      <c r="V5160" s="3" t="str">
        <f t="shared" si="7"/>
        <v/>
      </c>
    </row>
    <row r="5161" ht="15.75" customHeight="1">
      <c r="A5161" s="3" t="s">
        <v>5386</v>
      </c>
      <c r="B5161" s="4" t="str">
        <f t="shared" si="186"/>
        <v>ATAB36360091</v>
      </c>
      <c r="D5161" s="3">
        <v>0.0</v>
      </c>
      <c r="G5161" s="4">
        <v>0.0</v>
      </c>
      <c r="I5161" s="4"/>
      <c r="J5161" s="4"/>
      <c r="K5161" s="4"/>
      <c r="L5161" s="4"/>
      <c r="O5161" s="6">
        <f t="shared" si="2"/>
        <v>0</v>
      </c>
      <c r="P5161" s="3" t="s">
        <v>4746</v>
      </c>
      <c r="Q5161" s="3" t="str">
        <f t="shared" si="3"/>
        <v>LC CANVAS</v>
      </c>
      <c r="R5161" s="3">
        <f t="shared" si="4"/>
        <v>0</v>
      </c>
      <c r="S5161" s="3" t="str">
        <f t="shared" si="5"/>
        <v/>
      </c>
      <c r="T5161" s="7">
        <f t="shared" si="6"/>
        <v>0</v>
      </c>
      <c r="U5161" s="8" t="str">
        <f t="array" ref="U5161">IF(W5161&lt;&gt;0,MAX(IFERROR(INDEX(A:S,MATCH(W5161,A:A,0),COLUMN(M$2)),0),IFERROR(INDEX(A:S,MATCH(AD5161,A:A,0),COLUMN(M$2)),0),IFERROR(INDEX(A:S,MATCH(AK5161,A:A,0),COLUMN(M$2)),0),IFERROR(INDEX(A:S,MATCH(AR5161,A:A,0),COLUMN(M$2)),0)),M5161)</f>
        <v/>
      </c>
      <c r="V5161" s="3" t="str">
        <f t="shared" si="7"/>
        <v/>
      </c>
    </row>
    <row r="5162" ht="15.75" customHeight="1">
      <c r="A5162" s="3" t="s">
        <v>5387</v>
      </c>
      <c r="B5162" s="4" t="str">
        <f t="shared" si="186"/>
        <v>ATAB48480091</v>
      </c>
      <c r="D5162" s="3">
        <v>0.0</v>
      </c>
      <c r="G5162" s="4">
        <v>0.0</v>
      </c>
      <c r="I5162" s="4"/>
      <c r="J5162" s="4"/>
      <c r="K5162" s="4"/>
      <c r="L5162" s="4"/>
      <c r="O5162" s="6">
        <f t="shared" si="2"/>
        <v>0</v>
      </c>
      <c r="P5162" s="3" t="s">
        <v>4746</v>
      </c>
      <c r="Q5162" s="3" t="str">
        <f t="shared" si="3"/>
        <v>LC CANVAS</v>
      </c>
      <c r="R5162" s="3">
        <f t="shared" si="4"/>
        <v>0</v>
      </c>
      <c r="S5162" s="3" t="str">
        <f t="shared" si="5"/>
        <v/>
      </c>
      <c r="T5162" s="7">
        <f t="shared" si="6"/>
        <v>0</v>
      </c>
      <c r="U5162" s="8" t="str">
        <f t="array" ref="U5162">IF(W5162&lt;&gt;0,MAX(IFERROR(INDEX(A:S,MATCH(W5162,A:A,0),COLUMN(M$2)),0),IFERROR(INDEX(A:S,MATCH(AD5162,A:A,0),COLUMN(M$2)),0),IFERROR(INDEX(A:S,MATCH(AK5162,A:A,0),COLUMN(M$2)),0),IFERROR(INDEX(A:S,MATCH(AR5162,A:A,0),COLUMN(M$2)),0)),M5162)</f>
        <v/>
      </c>
      <c r="V5162" s="3" t="str">
        <f t="shared" si="7"/>
        <v/>
      </c>
    </row>
    <row r="5163" ht="15.75" customHeight="1">
      <c r="A5163" s="3" t="s">
        <v>5388</v>
      </c>
      <c r="B5163" s="4" t="str">
        <f t="shared" si="186"/>
        <v>ATAB08080092</v>
      </c>
      <c r="D5163" s="3">
        <v>0.0</v>
      </c>
      <c r="G5163" s="4">
        <v>0.0</v>
      </c>
      <c r="I5163" s="4"/>
      <c r="J5163" s="4"/>
      <c r="K5163" s="4"/>
      <c r="L5163" s="4"/>
      <c r="O5163" s="6">
        <f t="shared" si="2"/>
        <v>0</v>
      </c>
      <c r="P5163" s="3" t="s">
        <v>4746</v>
      </c>
      <c r="Q5163" s="3" t="str">
        <f t="shared" si="3"/>
        <v>LC CANVAS</v>
      </c>
      <c r="R5163" s="3">
        <f t="shared" si="4"/>
        <v>0</v>
      </c>
      <c r="S5163" s="3" t="str">
        <f t="shared" si="5"/>
        <v/>
      </c>
      <c r="T5163" s="7">
        <f t="shared" si="6"/>
        <v>0</v>
      </c>
      <c r="U5163" s="8" t="str">
        <f t="array" ref="U5163">IF(W5163&lt;&gt;0,MAX(IFERROR(INDEX(A:S,MATCH(W5163,A:A,0),COLUMN(M$2)),0),IFERROR(INDEX(A:S,MATCH(AD5163,A:A,0),COLUMN(M$2)),0),IFERROR(INDEX(A:S,MATCH(AK5163,A:A,0),COLUMN(M$2)),0),IFERROR(INDEX(A:S,MATCH(AR5163,A:A,0),COLUMN(M$2)),0)),M5163)</f>
        <v/>
      </c>
      <c r="V5163" s="3" t="str">
        <f t="shared" si="7"/>
        <v/>
      </c>
    </row>
    <row r="5164" ht="15.75" customHeight="1">
      <c r="A5164" s="3" t="s">
        <v>5389</v>
      </c>
      <c r="B5164" s="4" t="str">
        <f t="shared" si="186"/>
        <v>ATAB12120092</v>
      </c>
      <c r="D5164" s="3">
        <v>0.0</v>
      </c>
      <c r="G5164" s="4">
        <v>0.0</v>
      </c>
      <c r="I5164" s="4"/>
      <c r="J5164" s="4"/>
      <c r="K5164" s="4"/>
      <c r="L5164" s="4"/>
      <c r="O5164" s="6">
        <f t="shared" si="2"/>
        <v>0</v>
      </c>
      <c r="P5164" s="3" t="s">
        <v>4746</v>
      </c>
      <c r="Q5164" s="3" t="str">
        <f t="shared" si="3"/>
        <v>LC CANVAS</v>
      </c>
      <c r="R5164" s="3">
        <f t="shared" si="4"/>
        <v>0</v>
      </c>
      <c r="S5164" s="3" t="str">
        <f t="shared" si="5"/>
        <v/>
      </c>
      <c r="T5164" s="7">
        <f t="shared" si="6"/>
        <v>0</v>
      </c>
      <c r="U5164" s="8" t="str">
        <f t="array" ref="U5164">IF(W5164&lt;&gt;0,MAX(IFERROR(INDEX(A:S,MATCH(W5164,A:A,0),COLUMN(M$2)),0),IFERROR(INDEX(A:S,MATCH(AD5164,A:A,0),COLUMN(M$2)),0),IFERROR(INDEX(A:S,MATCH(AK5164,A:A,0),COLUMN(M$2)),0),IFERROR(INDEX(A:S,MATCH(AR5164,A:A,0),COLUMN(M$2)),0)),M5164)</f>
        <v/>
      </c>
      <c r="V5164" s="3" t="str">
        <f t="shared" si="7"/>
        <v/>
      </c>
    </row>
    <row r="5165" ht="15.75" customHeight="1">
      <c r="A5165" s="3" t="s">
        <v>5390</v>
      </c>
      <c r="B5165" s="4" t="str">
        <f t="shared" si="186"/>
        <v>ATAB16160092</v>
      </c>
      <c r="D5165" s="3">
        <v>0.0</v>
      </c>
      <c r="G5165" s="4">
        <v>0.0</v>
      </c>
      <c r="I5165" s="4"/>
      <c r="J5165" s="4"/>
      <c r="K5165" s="4"/>
      <c r="L5165" s="4"/>
      <c r="O5165" s="6">
        <f t="shared" si="2"/>
        <v>0</v>
      </c>
      <c r="P5165" s="3" t="s">
        <v>4746</v>
      </c>
      <c r="Q5165" s="3" t="str">
        <f t="shared" si="3"/>
        <v>LC CANVAS</v>
      </c>
      <c r="R5165" s="3">
        <f t="shared" si="4"/>
        <v>0</v>
      </c>
      <c r="S5165" s="3" t="str">
        <f t="shared" si="5"/>
        <v/>
      </c>
      <c r="T5165" s="7">
        <f t="shared" si="6"/>
        <v>0</v>
      </c>
      <c r="U5165" s="8" t="str">
        <f t="array" ref="U5165">IF(W5165&lt;&gt;0,MAX(IFERROR(INDEX(A:S,MATCH(W5165,A:A,0),COLUMN(M$2)),0),IFERROR(INDEX(A:S,MATCH(AD5165,A:A,0),COLUMN(M$2)),0),IFERROR(INDEX(A:S,MATCH(AK5165,A:A,0),COLUMN(M$2)),0),IFERROR(INDEX(A:S,MATCH(AR5165,A:A,0),COLUMN(M$2)),0)),M5165)</f>
        <v/>
      </c>
      <c r="V5165" s="3" t="str">
        <f t="shared" si="7"/>
        <v/>
      </c>
    </row>
    <row r="5166" ht="15.75" customHeight="1">
      <c r="A5166" s="3" t="s">
        <v>5391</v>
      </c>
      <c r="B5166" s="4" t="str">
        <f t="shared" si="186"/>
        <v>ATAB20200092</v>
      </c>
      <c r="D5166" s="3">
        <v>0.0</v>
      </c>
      <c r="G5166" s="4">
        <v>0.0</v>
      </c>
      <c r="I5166" s="4"/>
      <c r="J5166" s="4"/>
      <c r="K5166" s="4"/>
      <c r="L5166" s="4"/>
      <c r="O5166" s="6">
        <f t="shared" si="2"/>
        <v>0</v>
      </c>
      <c r="P5166" s="3" t="s">
        <v>4746</v>
      </c>
      <c r="Q5166" s="3" t="str">
        <f t="shared" si="3"/>
        <v>LC CANVAS</v>
      </c>
      <c r="R5166" s="3">
        <f t="shared" si="4"/>
        <v>0</v>
      </c>
      <c r="S5166" s="3" t="str">
        <f t="shared" si="5"/>
        <v/>
      </c>
      <c r="T5166" s="7">
        <f t="shared" si="6"/>
        <v>0</v>
      </c>
      <c r="U5166" s="8" t="str">
        <f t="array" ref="U5166">IF(W5166&lt;&gt;0,MAX(IFERROR(INDEX(A:S,MATCH(W5166,A:A,0),COLUMN(M$2)),0),IFERROR(INDEX(A:S,MATCH(AD5166,A:A,0),COLUMN(M$2)),0),IFERROR(INDEX(A:S,MATCH(AK5166,A:A,0),COLUMN(M$2)),0),IFERROR(INDEX(A:S,MATCH(AR5166,A:A,0),COLUMN(M$2)),0)),M5166)</f>
        <v/>
      </c>
      <c r="V5166" s="3" t="str">
        <f t="shared" si="7"/>
        <v/>
      </c>
    </row>
    <row r="5167" ht="15.75" customHeight="1">
      <c r="A5167" s="3" t="s">
        <v>5392</v>
      </c>
      <c r="B5167" s="4" t="str">
        <f t="shared" si="186"/>
        <v>ATAB24240092</v>
      </c>
      <c r="D5167" s="3">
        <v>0.0</v>
      </c>
      <c r="G5167" s="4">
        <v>0.0</v>
      </c>
      <c r="I5167" s="4"/>
      <c r="J5167" s="4"/>
      <c r="K5167" s="4"/>
      <c r="L5167" s="4"/>
      <c r="O5167" s="6">
        <f t="shared" si="2"/>
        <v>0</v>
      </c>
      <c r="P5167" s="3" t="s">
        <v>4746</v>
      </c>
      <c r="Q5167" s="3" t="str">
        <f t="shared" si="3"/>
        <v>LC CANVAS</v>
      </c>
      <c r="R5167" s="3">
        <f t="shared" si="4"/>
        <v>0</v>
      </c>
      <c r="S5167" s="3" t="str">
        <f t="shared" si="5"/>
        <v/>
      </c>
      <c r="T5167" s="7">
        <f t="shared" si="6"/>
        <v>0</v>
      </c>
      <c r="U5167" s="8" t="str">
        <f t="array" ref="U5167">IF(W5167&lt;&gt;0,MAX(IFERROR(INDEX(A:S,MATCH(W5167,A:A,0),COLUMN(M$2)),0),IFERROR(INDEX(A:S,MATCH(AD5167,A:A,0),COLUMN(M$2)),0),IFERROR(INDEX(A:S,MATCH(AK5167,A:A,0),COLUMN(M$2)),0),IFERROR(INDEX(A:S,MATCH(AR5167,A:A,0),COLUMN(M$2)),0)),M5167)</f>
        <v/>
      </c>
      <c r="V5167" s="3" t="str">
        <f t="shared" si="7"/>
        <v/>
      </c>
    </row>
    <row r="5168" ht="15.75" customHeight="1">
      <c r="A5168" s="3" t="s">
        <v>5393</v>
      </c>
      <c r="B5168" s="4" t="str">
        <f t="shared" si="186"/>
        <v>ATAB36360092</v>
      </c>
      <c r="D5168" s="3">
        <v>0.0</v>
      </c>
      <c r="G5168" s="4">
        <v>0.0</v>
      </c>
      <c r="I5168" s="4"/>
      <c r="J5168" s="4"/>
      <c r="K5168" s="4"/>
      <c r="L5168" s="4"/>
      <c r="O5168" s="6">
        <f t="shared" si="2"/>
        <v>0</v>
      </c>
      <c r="P5168" s="3" t="s">
        <v>4746</v>
      </c>
      <c r="Q5168" s="3" t="str">
        <f t="shared" si="3"/>
        <v>LC CANVAS</v>
      </c>
      <c r="R5168" s="3">
        <f t="shared" si="4"/>
        <v>0</v>
      </c>
      <c r="S5168" s="3" t="str">
        <f t="shared" si="5"/>
        <v/>
      </c>
      <c r="T5168" s="7">
        <f t="shared" si="6"/>
        <v>0</v>
      </c>
      <c r="U5168" s="8" t="str">
        <f t="array" ref="U5168">IF(W5168&lt;&gt;0,MAX(IFERROR(INDEX(A:S,MATCH(W5168,A:A,0),COLUMN(M$2)),0),IFERROR(INDEX(A:S,MATCH(AD5168,A:A,0),COLUMN(M$2)),0),IFERROR(INDEX(A:S,MATCH(AK5168,A:A,0),COLUMN(M$2)),0),IFERROR(INDEX(A:S,MATCH(AR5168,A:A,0),COLUMN(M$2)),0)),M5168)</f>
        <v/>
      </c>
      <c r="V5168" s="3" t="str">
        <f t="shared" si="7"/>
        <v/>
      </c>
    </row>
    <row r="5169" ht="15.75" customHeight="1">
      <c r="A5169" s="3" t="s">
        <v>5394</v>
      </c>
      <c r="B5169" s="4" t="str">
        <f t="shared" si="186"/>
        <v>ATAB48480092</v>
      </c>
      <c r="D5169" s="3">
        <v>0.0</v>
      </c>
      <c r="G5169" s="4">
        <v>0.0</v>
      </c>
      <c r="I5169" s="4"/>
      <c r="J5169" s="4"/>
      <c r="K5169" s="4"/>
      <c r="L5169" s="4"/>
      <c r="O5169" s="6">
        <f t="shared" si="2"/>
        <v>0</v>
      </c>
      <c r="P5169" s="3" t="s">
        <v>4746</v>
      </c>
      <c r="Q5169" s="3" t="str">
        <f t="shared" si="3"/>
        <v>LC CANVAS</v>
      </c>
      <c r="R5169" s="3">
        <f t="shared" si="4"/>
        <v>0</v>
      </c>
      <c r="S5169" s="3" t="str">
        <f t="shared" si="5"/>
        <v/>
      </c>
      <c r="T5169" s="7">
        <f t="shared" si="6"/>
        <v>0</v>
      </c>
      <c r="U5169" s="8" t="str">
        <f t="array" ref="U5169">IF(W5169&lt;&gt;0,MAX(IFERROR(INDEX(A:S,MATCH(W5169,A:A,0),COLUMN(M$2)),0),IFERROR(INDEX(A:S,MATCH(AD5169,A:A,0),COLUMN(M$2)),0),IFERROR(INDEX(A:S,MATCH(AK5169,A:A,0),COLUMN(M$2)),0),IFERROR(INDEX(A:S,MATCH(AR5169,A:A,0),COLUMN(M$2)),0)),M5169)</f>
        <v/>
      </c>
      <c r="V5169" s="3" t="str">
        <f t="shared" si="7"/>
        <v/>
      </c>
    </row>
    <row r="5170" ht="15.75" customHeight="1">
      <c r="A5170" s="3" t="s">
        <v>5395</v>
      </c>
      <c r="B5170" s="4" t="str">
        <f t="shared" si="186"/>
        <v>ATAB08080093</v>
      </c>
      <c r="D5170" s="3">
        <v>0.0</v>
      </c>
      <c r="G5170" s="4">
        <v>0.0</v>
      </c>
      <c r="I5170" s="4"/>
      <c r="J5170" s="4"/>
      <c r="K5170" s="4"/>
      <c r="L5170" s="4"/>
      <c r="O5170" s="6">
        <f t="shared" si="2"/>
        <v>0</v>
      </c>
      <c r="P5170" s="3" t="s">
        <v>4746</v>
      </c>
      <c r="Q5170" s="3" t="str">
        <f t="shared" si="3"/>
        <v>LC CANVAS</v>
      </c>
      <c r="R5170" s="3">
        <f t="shared" si="4"/>
        <v>0</v>
      </c>
      <c r="S5170" s="3" t="str">
        <f t="shared" si="5"/>
        <v/>
      </c>
      <c r="T5170" s="7">
        <f t="shared" si="6"/>
        <v>0</v>
      </c>
      <c r="U5170" s="8" t="str">
        <f t="array" ref="U5170">IF(W5170&lt;&gt;0,MAX(IFERROR(INDEX(A:S,MATCH(W5170,A:A,0),COLUMN(M$2)),0),IFERROR(INDEX(A:S,MATCH(AD5170,A:A,0),COLUMN(M$2)),0),IFERROR(INDEX(A:S,MATCH(AK5170,A:A,0),COLUMN(M$2)),0),IFERROR(INDEX(A:S,MATCH(AR5170,A:A,0),COLUMN(M$2)),0)),M5170)</f>
        <v/>
      </c>
      <c r="V5170" s="3" t="str">
        <f t="shared" si="7"/>
        <v/>
      </c>
    </row>
    <row r="5171" ht="15.75" customHeight="1">
      <c r="A5171" s="3" t="s">
        <v>5396</v>
      </c>
      <c r="B5171" s="4" t="str">
        <f t="shared" si="186"/>
        <v>ATAB12120093</v>
      </c>
      <c r="D5171" s="3">
        <v>0.0</v>
      </c>
      <c r="G5171" s="4">
        <v>0.0</v>
      </c>
      <c r="I5171" s="4"/>
      <c r="J5171" s="4"/>
      <c r="K5171" s="4"/>
      <c r="L5171" s="4"/>
      <c r="O5171" s="6">
        <f t="shared" si="2"/>
        <v>0</v>
      </c>
      <c r="P5171" s="3" t="s">
        <v>4746</v>
      </c>
      <c r="Q5171" s="3" t="str">
        <f t="shared" si="3"/>
        <v>LC CANVAS</v>
      </c>
      <c r="R5171" s="3">
        <f t="shared" si="4"/>
        <v>0</v>
      </c>
      <c r="S5171" s="3" t="str">
        <f t="shared" si="5"/>
        <v/>
      </c>
      <c r="T5171" s="7">
        <f t="shared" si="6"/>
        <v>0</v>
      </c>
      <c r="U5171" s="8" t="str">
        <f t="array" ref="U5171">IF(W5171&lt;&gt;0,MAX(IFERROR(INDEX(A:S,MATCH(W5171,A:A,0),COLUMN(M$2)),0),IFERROR(INDEX(A:S,MATCH(AD5171,A:A,0),COLUMN(M$2)),0),IFERROR(INDEX(A:S,MATCH(AK5171,A:A,0),COLUMN(M$2)),0),IFERROR(INDEX(A:S,MATCH(AR5171,A:A,0),COLUMN(M$2)),0)),M5171)</f>
        <v/>
      </c>
      <c r="V5171" s="3" t="str">
        <f t="shared" si="7"/>
        <v/>
      </c>
    </row>
    <row r="5172" ht="15.75" customHeight="1">
      <c r="A5172" s="3" t="s">
        <v>5397</v>
      </c>
      <c r="B5172" s="4" t="str">
        <f t="shared" si="186"/>
        <v>ATAB16160093</v>
      </c>
      <c r="D5172" s="3">
        <v>0.0</v>
      </c>
      <c r="G5172" s="4">
        <v>0.0</v>
      </c>
      <c r="I5172" s="4"/>
      <c r="J5172" s="4"/>
      <c r="K5172" s="4"/>
      <c r="L5172" s="4"/>
      <c r="O5172" s="6">
        <f t="shared" si="2"/>
        <v>0</v>
      </c>
      <c r="P5172" s="3" t="s">
        <v>4746</v>
      </c>
      <c r="Q5172" s="3" t="str">
        <f t="shared" si="3"/>
        <v>LC CANVAS</v>
      </c>
      <c r="R5172" s="3">
        <f t="shared" si="4"/>
        <v>0</v>
      </c>
      <c r="S5172" s="3" t="str">
        <f t="shared" si="5"/>
        <v/>
      </c>
      <c r="T5172" s="7">
        <f t="shared" si="6"/>
        <v>0</v>
      </c>
      <c r="U5172" s="8" t="str">
        <f t="array" ref="U5172">IF(W5172&lt;&gt;0,MAX(IFERROR(INDEX(A:S,MATCH(W5172,A:A,0),COLUMN(M$2)),0),IFERROR(INDEX(A:S,MATCH(AD5172,A:A,0),COLUMN(M$2)),0),IFERROR(INDEX(A:S,MATCH(AK5172,A:A,0),COLUMN(M$2)),0),IFERROR(INDEX(A:S,MATCH(AR5172,A:A,0),COLUMN(M$2)),0)),M5172)</f>
        <v/>
      </c>
      <c r="V5172" s="3" t="str">
        <f t="shared" si="7"/>
        <v/>
      </c>
    </row>
    <row r="5173" ht="15.75" customHeight="1">
      <c r="A5173" s="3" t="s">
        <v>5398</v>
      </c>
      <c r="B5173" s="4" t="str">
        <f t="shared" si="186"/>
        <v>ATAB20200093</v>
      </c>
      <c r="D5173" s="3">
        <v>0.0</v>
      </c>
      <c r="G5173" s="4">
        <v>0.0</v>
      </c>
      <c r="I5173" s="4"/>
      <c r="J5173" s="4"/>
      <c r="K5173" s="4"/>
      <c r="L5173" s="4"/>
      <c r="O5173" s="6">
        <f t="shared" si="2"/>
        <v>0</v>
      </c>
      <c r="P5173" s="3" t="s">
        <v>4746</v>
      </c>
      <c r="Q5173" s="3" t="str">
        <f t="shared" si="3"/>
        <v>LC CANVAS</v>
      </c>
      <c r="R5173" s="3">
        <f t="shared" si="4"/>
        <v>0</v>
      </c>
      <c r="S5173" s="3" t="str">
        <f t="shared" si="5"/>
        <v/>
      </c>
      <c r="T5173" s="7">
        <f t="shared" si="6"/>
        <v>0</v>
      </c>
      <c r="U5173" s="8" t="str">
        <f t="array" ref="U5173">IF(W5173&lt;&gt;0,MAX(IFERROR(INDEX(A:S,MATCH(W5173,A:A,0),COLUMN(M$2)),0),IFERROR(INDEX(A:S,MATCH(AD5173,A:A,0),COLUMN(M$2)),0),IFERROR(INDEX(A:S,MATCH(AK5173,A:A,0),COLUMN(M$2)),0),IFERROR(INDEX(A:S,MATCH(AR5173,A:A,0),COLUMN(M$2)),0)),M5173)</f>
        <v/>
      </c>
      <c r="V5173" s="3" t="str">
        <f t="shared" si="7"/>
        <v/>
      </c>
    </row>
    <row r="5174" ht="15.75" customHeight="1">
      <c r="A5174" s="3" t="s">
        <v>5399</v>
      </c>
      <c r="B5174" s="4" t="str">
        <f t="shared" si="186"/>
        <v>ATAB24240093</v>
      </c>
      <c r="D5174" s="3">
        <v>0.0</v>
      </c>
      <c r="G5174" s="4">
        <v>0.0</v>
      </c>
      <c r="I5174" s="4"/>
      <c r="J5174" s="4"/>
      <c r="K5174" s="4"/>
      <c r="L5174" s="4"/>
      <c r="O5174" s="6">
        <f t="shared" si="2"/>
        <v>0</v>
      </c>
      <c r="P5174" s="3" t="s">
        <v>4746</v>
      </c>
      <c r="Q5174" s="3" t="str">
        <f t="shared" si="3"/>
        <v>LC CANVAS</v>
      </c>
      <c r="R5174" s="3">
        <f t="shared" si="4"/>
        <v>0</v>
      </c>
      <c r="S5174" s="3" t="str">
        <f t="shared" si="5"/>
        <v/>
      </c>
      <c r="T5174" s="7">
        <f t="shared" si="6"/>
        <v>0</v>
      </c>
      <c r="U5174" s="8" t="str">
        <f t="array" ref="U5174">IF(W5174&lt;&gt;0,MAX(IFERROR(INDEX(A:S,MATCH(W5174,A:A,0),COLUMN(M$2)),0),IFERROR(INDEX(A:S,MATCH(AD5174,A:A,0),COLUMN(M$2)),0),IFERROR(INDEX(A:S,MATCH(AK5174,A:A,0),COLUMN(M$2)),0),IFERROR(INDEX(A:S,MATCH(AR5174,A:A,0),COLUMN(M$2)),0)),M5174)</f>
        <v/>
      </c>
      <c r="V5174" s="3" t="str">
        <f t="shared" si="7"/>
        <v/>
      </c>
    </row>
    <row r="5175" ht="15.75" customHeight="1">
      <c r="A5175" s="3" t="s">
        <v>5400</v>
      </c>
      <c r="B5175" s="4" t="str">
        <f t="shared" si="186"/>
        <v>ATAB36360093</v>
      </c>
      <c r="D5175" s="3">
        <v>0.0</v>
      </c>
      <c r="G5175" s="4">
        <v>0.0</v>
      </c>
      <c r="I5175" s="4"/>
      <c r="J5175" s="4"/>
      <c r="K5175" s="4"/>
      <c r="L5175" s="4"/>
      <c r="O5175" s="6">
        <f t="shared" si="2"/>
        <v>0</v>
      </c>
      <c r="P5175" s="3" t="s">
        <v>4746</v>
      </c>
      <c r="Q5175" s="3" t="str">
        <f t="shared" si="3"/>
        <v>LC CANVAS</v>
      </c>
      <c r="R5175" s="3">
        <f t="shared" si="4"/>
        <v>0</v>
      </c>
      <c r="S5175" s="3" t="str">
        <f t="shared" si="5"/>
        <v/>
      </c>
      <c r="T5175" s="7">
        <f t="shared" si="6"/>
        <v>0</v>
      </c>
      <c r="U5175" s="8" t="str">
        <f t="array" ref="U5175">IF(W5175&lt;&gt;0,MAX(IFERROR(INDEX(A:S,MATCH(W5175,A:A,0),COLUMN(M$2)),0),IFERROR(INDEX(A:S,MATCH(AD5175,A:A,0),COLUMN(M$2)),0),IFERROR(INDEX(A:S,MATCH(AK5175,A:A,0),COLUMN(M$2)),0),IFERROR(INDEX(A:S,MATCH(AR5175,A:A,0),COLUMN(M$2)),0)),M5175)</f>
        <v/>
      </c>
      <c r="V5175" s="3" t="str">
        <f t="shared" si="7"/>
        <v/>
      </c>
    </row>
    <row r="5176" ht="15.75" customHeight="1">
      <c r="A5176" s="3" t="s">
        <v>5401</v>
      </c>
      <c r="B5176" s="4" t="str">
        <f t="shared" si="186"/>
        <v>ATAB48480093</v>
      </c>
      <c r="D5176" s="3">
        <v>0.0</v>
      </c>
      <c r="G5176" s="4">
        <v>0.0</v>
      </c>
      <c r="I5176" s="4"/>
      <c r="J5176" s="4"/>
      <c r="K5176" s="4"/>
      <c r="L5176" s="4"/>
      <c r="O5176" s="6">
        <f t="shared" si="2"/>
        <v>0</v>
      </c>
      <c r="P5176" s="3" t="s">
        <v>4746</v>
      </c>
      <c r="Q5176" s="3" t="str">
        <f t="shared" si="3"/>
        <v>LC CANVAS</v>
      </c>
      <c r="R5176" s="3">
        <f t="shared" si="4"/>
        <v>0</v>
      </c>
      <c r="S5176" s="3" t="str">
        <f t="shared" si="5"/>
        <v/>
      </c>
      <c r="T5176" s="7">
        <f t="shared" si="6"/>
        <v>0</v>
      </c>
      <c r="U5176" s="8" t="str">
        <f t="array" ref="U5176">IF(W5176&lt;&gt;0,MAX(IFERROR(INDEX(A:S,MATCH(W5176,A:A,0),COLUMN(M$2)),0),IFERROR(INDEX(A:S,MATCH(AD5176,A:A,0),COLUMN(M$2)),0),IFERROR(INDEX(A:S,MATCH(AK5176,A:A,0),COLUMN(M$2)),0),IFERROR(INDEX(A:S,MATCH(AR5176,A:A,0),COLUMN(M$2)),0)),M5176)</f>
        <v/>
      </c>
      <c r="V5176" s="3" t="str">
        <f t="shared" si="7"/>
        <v/>
      </c>
    </row>
    <row r="5177" ht="15.75" customHeight="1">
      <c r="A5177" s="3" t="s">
        <v>5402</v>
      </c>
      <c r="B5177" s="4" t="str">
        <f t="shared" si="186"/>
        <v>ATAB08080094</v>
      </c>
      <c r="D5177" s="3">
        <v>0.0</v>
      </c>
      <c r="G5177" s="4">
        <v>0.0</v>
      </c>
      <c r="I5177" s="4"/>
      <c r="J5177" s="4"/>
      <c r="K5177" s="4"/>
      <c r="L5177" s="4"/>
      <c r="O5177" s="6">
        <f t="shared" si="2"/>
        <v>0</v>
      </c>
      <c r="P5177" s="3" t="s">
        <v>4746</v>
      </c>
      <c r="Q5177" s="3" t="str">
        <f t="shared" si="3"/>
        <v>LC CANVAS</v>
      </c>
      <c r="R5177" s="3">
        <f t="shared" si="4"/>
        <v>0</v>
      </c>
      <c r="S5177" s="3" t="str">
        <f t="shared" si="5"/>
        <v/>
      </c>
      <c r="T5177" s="7">
        <f t="shared" si="6"/>
        <v>0</v>
      </c>
      <c r="U5177" s="8" t="str">
        <f t="array" ref="U5177">IF(W5177&lt;&gt;0,MAX(IFERROR(INDEX(A:S,MATCH(W5177,A:A,0),COLUMN(M$2)),0),IFERROR(INDEX(A:S,MATCH(AD5177,A:A,0),COLUMN(M$2)),0),IFERROR(INDEX(A:S,MATCH(AK5177,A:A,0),COLUMN(M$2)),0),IFERROR(INDEX(A:S,MATCH(AR5177,A:A,0),COLUMN(M$2)),0)),M5177)</f>
        <v/>
      </c>
      <c r="V5177" s="3" t="str">
        <f t="shared" si="7"/>
        <v/>
      </c>
    </row>
    <row r="5178" ht="15.75" customHeight="1">
      <c r="A5178" s="3" t="s">
        <v>5403</v>
      </c>
      <c r="B5178" s="4" t="str">
        <f t="shared" si="186"/>
        <v>ATAB12120094</v>
      </c>
      <c r="D5178" s="3">
        <v>0.0</v>
      </c>
      <c r="G5178" s="4">
        <v>0.0</v>
      </c>
      <c r="I5178" s="4"/>
      <c r="J5178" s="4"/>
      <c r="K5178" s="4"/>
      <c r="L5178" s="4"/>
      <c r="O5178" s="6">
        <f t="shared" si="2"/>
        <v>0</v>
      </c>
      <c r="P5178" s="3" t="s">
        <v>4746</v>
      </c>
      <c r="Q5178" s="3" t="str">
        <f t="shared" si="3"/>
        <v>LC CANVAS</v>
      </c>
      <c r="R5178" s="3">
        <f t="shared" si="4"/>
        <v>0</v>
      </c>
      <c r="S5178" s="3" t="str">
        <f t="shared" si="5"/>
        <v/>
      </c>
      <c r="T5178" s="7">
        <f t="shared" si="6"/>
        <v>0</v>
      </c>
      <c r="U5178" s="8" t="str">
        <f t="array" ref="U5178">IF(W5178&lt;&gt;0,MAX(IFERROR(INDEX(A:S,MATCH(W5178,A:A,0),COLUMN(M$2)),0),IFERROR(INDEX(A:S,MATCH(AD5178,A:A,0),COLUMN(M$2)),0),IFERROR(INDEX(A:S,MATCH(AK5178,A:A,0),COLUMN(M$2)),0),IFERROR(INDEX(A:S,MATCH(AR5178,A:A,0),COLUMN(M$2)),0)),M5178)</f>
        <v/>
      </c>
      <c r="V5178" s="3" t="str">
        <f t="shared" si="7"/>
        <v/>
      </c>
    </row>
    <row r="5179" ht="15.75" customHeight="1">
      <c r="A5179" s="3" t="s">
        <v>5404</v>
      </c>
      <c r="B5179" s="4" t="str">
        <f t="shared" si="186"/>
        <v>ATAB16160094</v>
      </c>
      <c r="D5179" s="3">
        <v>0.0</v>
      </c>
      <c r="G5179" s="4">
        <v>0.0</v>
      </c>
      <c r="I5179" s="4"/>
      <c r="J5179" s="4"/>
      <c r="K5179" s="4"/>
      <c r="L5179" s="4"/>
      <c r="O5179" s="6">
        <f t="shared" si="2"/>
        <v>0</v>
      </c>
      <c r="P5179" s="3" t="s">
        <v>4746</v>
      </c>
      <c r="Q5179" s="3" t="str">
        <f t="shared" si="3"/>
        <v>LC CANVAS</v>
      </c>
      <c r="R5179" s="3">
        <f t="shared" si="4"/>
        <v>0</v>
      </c>
      <c r="S5179" s="3" t="str">
        <f t="shared" si="5"/>
        <v/>
      </c>
      <c r="T5179" s="7">
        <f t="shared" si="6"/>
        <v>0</v>
      </c>
      <c r="U5179" s="8" t="str">
        <f t="array" ref="U5179">IF(W5179&lt;&gt;0,MAX(IFERROR(INDEX(A:S,MATCH(W5179,A:A,0),COLUMN(M$2)),0),IFERROR(INDEX(A:S,MATCH(AD5179,A:A,0),COLUMN(M$2)),0),IFERROR(INDEX(A:S,MATCH(AK5179,A:A,0),COLUMN(M$2)),0),IFERROR(INDEX(A:S,MATCH(AR5179,A:A,0),COLUMN(M$2)),0)),M5179)</f>
        <v/>
      </c>
      <c r="V5179" s="3" t="str">
        <f t="shared" si="7"/>
        <v/>
      </c>
    </row>
    <row r="5180" ht="15.75" customHeight="1">
      <c r="A5180" s="3" t="s">
        <v>5405</v>
      </c>
      <c r="B5180" s="4" t="str">
        <f t="shared" si="186"/>
        <v>ATAB20200094</v>
      </c>
      <c r="D5180" s="3">
        <v>0.0</v>
      </c>
      <c r="G5180" s="4">
        <v>0.0</v>
      </c>
      <c r="I5180" s="4"/>
      <c r="J5180" s="4"/>
      <c r="K5180" s="4"/>
      <c r="L5180" s="4"/>
      <c r="O5180" s="6">
        <f t="shared" si="2"/>
        <v>0</v>
      </c>
      <c r="P5180" s="3" t="s">
        <v>4746</v>
      </c>
      <c r="Q5180" s="3" t="str">
        <f t="shared" si="3"/>
        <v>LC CANVAS</v>
      </c>
      <c r="R5180" s="3">
        <f t="shared" si="4"/>
        <v>0</v>
      </c>
      <c r="S5180" s="3" t="str">
        <f t="shared" si="5"/>
        <v/>
      </c>
      <c r="T5180" s="7">
        <f t="shared" si="6"/>
        <v>0</v>
      </c>
      <c r="U5180" s="8" t="str">
        <f t="array" ref="U5180">IF(W5180&lt;&gt;0,MAX(IFERROR(INDEX(A:S,MATCH(W5180,A:A,0),COLUMN(M$2)),0),IFERROR(INDEX(A:S,MATCH(AD5180,A:A,0),COLUMN(M$2)),0),IFERROR(INDEX(A:S,MATCH(AK5180,A:A,0),COLUMN(M$2)),0),IFERROR(INDEX(A:S,MATCH(AR5180,A:A,0),COLUMN(M$2)),0)),M5180)</f>
        <v/>
      </c>
      <c r="V5180" s="3" t="str">
        <f t="shared" si="7"/>
        <v/>
      </c>
    </row>
    <row r="5181" ht="15.75" customHeight="1">
      <c r="A5181" s="3" t="s">
        <v>5406</v>
      </c>
      <c r="B5181" s="4" t="str">
        <f t="shared" si="186"/>
        <v>ATAB24240094</v>
      </c>
      <c r="D5181" s="3">
        <v>0.0</v>
      </c>
      <c r="G5181" s="4">
        <v>0.0</v>
      </c>
      <c r="I5181" s="4"/>
      <c r="J5181" s="4"/>
      <c r="K5181" s="4"/>
      <c r="L5181" s="4"/>
      <c r="O5181" s="6">
        <f t="shared" si="2"/>
        <v>0</v>
      </c>
      <c r="P5181" s="3" t="s">
        <v>4746</v>
      </c>
      <c r="Q5181" s="3" t="str">
        <f t="shared" si="3"/>
        <v>LC CANVAS</v>
      </c>
      <c r="R5181" s="3">
        <f t="shared" si="4"/>
        <v>0</v>
      </c>
      <c r="S5181" s="3" t="str">
        <f t="shared" si="5"/>
        <v/>
      </c>
      <c r="T5181" s="7">
        <f t="shared" si="6"/>
        <v>0</v>
      </c>
      <c r="U5181" s="8" t="str">
        <f t="array" ref="U5181">IF(W5181&lt;&gt;0,MAX(IFERROR(INDEX(A:S,MATCH(W5181,A:A,0),COLUMN(M$2)),0),IFERROR(INDEX(A:S,MATCH(AD5181,A:A,0),COLUMN(M$2)),0),IFERROR(INDEX(A:S,MATCH(AK5181,A:A,0),COLUMN(M$2)),0),IFERROR(INDEX(A:S,MATCH(AR5181,A:A,0),COLUMN(M$2)),0)),M5181)</f>
        <v/>
      </c>
      <c r="V5181" s="3" t="str">
        <f t="shared" si="7"/>
        <v/>
      </c>
    </row>
    <row r="5182" ht="15.75" customHeight="1">
      <c r="A5182" s="3" t="s">
        <v>5407</v>
      </c>
      <c r="B5182" s="4" t="str">
        <f t="shared" si="186"/>
        <v>ATAB36360094</v>
      </c>
      <c r="D5182" s="3">
        <v>0.0</v>
      </c>
      <c r="G5182" s="4">
        <v>0.0</v>
      </c>
      <c r="I5182" s="4"/>
      <c r="J5182" s="4"/>
      <c r="K5182" s="4"/>
      <c r="L5182" s="4"/>
      <c r="O5182" s="6">
        <f t="shared" si="2"/>
        <v>0</v>
      </c>
      <c r="P5182" s="3" t="s">
        <v>4746</v>
      </c>
      <c r="Q5182" s="3" t="str">
        <f t="shared" si="3"/>
        <v>LC CANVAS</v>
      </c>
      <c r="R5182" s="3">
        <f t="shared" si="4"/>
        <v>0</v>
      </c>
      <c r="S5182" s="3" t="str">
        <f t="shared" si="5"/>
        <v/>
      </c>
      <c r="T5182" s="7">
        <f t="shared" si="6"/>
        <v>0</v>
      </c>
      <c r="U5182" s="8" t="str">
        <f t="array" ref="U5182">IF(W5182&lt;&gt;0,MAX(IFERROR(INDEX(A:S,MATCH(W5182,A:A,0),COLUMN(M$2)),0),IFERROR(INDEX(A:S,MATCH(AD5182,A:A,0),COLUMN(M$2)),0),IFERROR(INDEX(A:S,MATCH(AK5182,A:A,0),COLUMN(M$2)),0),IFERROR(INDEX(A:S,MATCH(AR5182,A:A,0),COLUMN(M$2)),0)),M5182)</f>
        <v/>
      </c>
      <c r="V5182" s="3" t="str">
        <f t="shared" si="7"/>
        <v/>
      </c>
    </row>
    <row r="5183" ht="15.75" customHeight="1">
      <c r="A5183" s="3" t="s">
        <v>5408</v>
      </c>
      <c r="B5183" s="4" t="str">
        <f t="shared" si="186"/>
        <v>ATAB48480094</v>
      </c>
      <c r="D5183" s="3">
        <v>0.0</v>
      </c>
      <c r="G5183" s="4">
        <v>0.0</v>
      </c>
      <c r="I5183" s="4"/>
      <c r="J5183" s="4"/>
      <c r="K5183" s="4"/>
      <c r="L5183" s="4"/>
      <c r="O5183" s="6">
        <f t="shared" si="2"/>
        <v>0</v>
      </c>
      <c r="P5183" s="3" t="s">
        <v>4746</v>
      </c>
      <c r="Q5183" s="3" t="str">
        <f t="shared" si="3"/>
        <v>LC CANVAS</v>
      </c>
      <c r="R5183" s="3">
        <f t="shared" si="4"/>
        <v>0</v>
      </c>
      <c r="S5183" s="3" t="str">
        <f t="shared" si="5"/>
        <v/>
      </c>
      <c r="T5183" s="7">
        <f t="shared" si="6"/>
        <v>0</v>
      </c>
      <c r="U5183" s="8" t="str">
        <f t="array" ref="U5183">IF(W5183&lt;&gt;0,MAX(IFERROR(INDEX(A:S,MATCH(W5183,A:A,0),COLUMN(M$2)),0),IFERROR(INDEX(A:S,MATCH(AD5183,A:A,0),COLUMN(M$2)),0),IFERROR(INDEX(A:S,MATCH(AK5183,A:A,0),COLUMN(M$2)),0),IFERROR(INDEX(A:S,MATCH(AR5183,A:A,0),COLUMN(M$2)),0)),M5183)</f>
        <v/>
      </c>
      <c r="V5183" s="3" t="str">
        <f t="shared" si="7"/>
        <v/>
      </c>
    </row>
    <row r="5184" ht="15.75" customHeight="1">
      <c r="A5184" s="3" t="s">
        <v>5409</v>
      </c>
      <c r="B5184" s="4" t="str">
        <f t="shared" si="186"/>
        <v>ATAB08080095</v>
      </c>
      <c r="D5184" s="3">
        <v>0.0</v>
      </c>
      <c r="G5184" s="4">
        <v>0.0</v>
      </c>
      <c r="I5184" s="4"/>
      <c r="J5184" s="4"/>
      <c r="K5184" s="4"/>
      <c r="L5184" s="4"/>
      <c r="O5184" s="6">
        <f t="shared" si="2"/>
        <v>0</v>
      </c>
      <c r="P5184" s="3" t="s">
        <v>4746</v>
      </c>
      <c r="Q5184" s="3" t="str">
        <f t="shared" si="3"/>
        <v>LC CANVAS</v>
      </c>
      <c r="R5184" s="3">
        <f t="shared" si="4"/>
        <v>0</v>
      </c>
      <c r="S5184" s="3" t="str">
        <f t="shared" si="5"/>
        <v/>
      </c>
      <c r="T5184" s="7">
        <f t="shared" si="6"/>
        <v>0</v>
      </c>
      <c r="U5184" s="8" t="str">
        <f t="array" ref="U5184">IF(W5184&lt;&gt;0,MAX(IFERROR(INDEX(A:S,MATCH(W5184,A:A,0),COLUMN(M$2)),0),IFERROR(INDEX(A:S,MATCH(AD5184,A:A,0),COLUMN(M$2)),0),IFERROR(INDEX(A:S,MATCH(AK5184,A:A,0),COLUMN(M$2)),0),IFERROR(INDEX(A:S,MATCH(AR5184,A:A,0),COLUMN(M$2)),0)),M5184)</f>
        <v/>
      </c>
      <c r="V5184" s="3" t="str">
        <f t="shared" si="7"/>
        <v/>
      </c>
    </row>
    <row r="5185" ht="15.75" customHeight="1">
      <c r="A5185" s="3" t="s">
        <v>5410</v>
      </c>
      <c r="B5185" s="4" t="str">
        <f t="shared" si="186"/>
        <v>ATAB12120095</v>
      </c>
      <c r="D5185" s="3">
        <v>0.0</v>
      </c>
      <c r="G5185" s="4">
        <v>0.0</v>
      </c>
      <c r="I5185" s="4"/>
      <c r="J5185" s="4"/>
      <c r="K5185" s="4"/>
      <c r="L5185" s="4"/>
      <c r="O5185" s="6">
        <f t="shared" si="2"/>
        <v>0</v>
      </c>
      <c r="P5185" s="3" t="s">
        <v>4746</v>
      </c>
      <c r="Q5185" s="3" t="str">
        <f t="shared" si="3"/>
        <v>LC CANVAS</v>
      </c>
      <c r="R5185" s="3">
        <f t="shared" si="4"/>
        <v>0</v>
      </c>
      <c r="S5185" s="3" t="str">
        <f t="shared" si="5"/>
        <v/>
      </c>
      <c r="T5185" s="7">
        <f t="shared" si="6"/>
        <v>0</v>
      </c>
      <c r="U5185" s="8" t="str">
        <f t="array" ref="U5185">IF(W5185&lt;&gt;0,MAX(IFERROR(INDEX(A:S,MATCH(W5185,A:A,0),COLUMN(M$2)),0),IFERROR(INDEX(A:S,MATCH(AD5185,A:A,0),COLUMN(M$2)),0),IFERROR(INDEX(A:S,MATCH(AK5185,A:A,0),COLUMN(M$2)),0),IFERROR(INDEX(A:S,MATCH(AR5185,A:A,0),COLUMN(M$2)),0)),M5185)</f>
        <v/>
      </c>
      <c r="V5185" s="3" t="str">
        <f t="shared" si="7"/>
        <v/>
      </c>
    </row>
    <row r="5186" ht="15.75" customHeight="1">
      <c r="A5186" s="3" t="s">
        <v>5411</v>
      </c>
      <c r="B5186" s="4" t="str">
        <f t="shared" si="186"/>
        <v>ATAB16160095</v>
      </c>
      <c r="D5186" s="3">
        <v>0.0</v>
      </c>
      <c r="G5186" s="4">
        <v>0.0</v>
      </c>
      <c r="I5186" s="4"/>
      <c r="J5186" s="4"/>
      <c r="K5186" s="4"/>
      <c r="L5186" s="4"/>
      <c r="O5186" s="6">
        <f t="shared" si="2"/>
        <v>0</v>
      </c>
      <c r="P5186" s="3" t="s">
        <v>4746</v>
      </c>
      <c r="Q5186" s="3" t="str">
        <f t="shared" si="3"/>
        <v>LC CANVAS</v>
      </c>
      <c r="R5186" s="3">
        <f t="shared" si="4"/>
        <v>0</v>
      </c>
      <c r="S5186" s="3" t="str">
        <f t="shared" si="5"/>
        <v/>
      </c>
      <c r="T5186" s="7">
        <f t="shared" si="6"/>
        <v>0</v>
      </c>
      <c r="U5186" s="8" t="str">
        <f t="array" ref="U5186">IF(W5186&lt;&gt;0,MAX(IFERROR(INDEX(A:S,MATCH(W5186,A:A,0),COLUMN(M$2)),0),IFERROR(INDEX(A:S,MATCH(AD5186,A:A,0),COLUMN(M$2)),0),IFERROR(INDEX(A:S,MATCH(AK5186,A:A,0),COLUMN(M$2)),0),IFERROR(INDEX(A:S,MATCH(AR5186,A:A,0),COLUMN(M$2)),0)),M5186)</f>
        <v/>
      </c>
      <c r="V5186" s="3" t="str">
        <f t="shared" si="7"/>
        <v/>
      </c>
    </row>
    <row r="5187" ht="15.75" customHeight="1">
      <c r="A5187" s="3" t="s">
        <v>5412</v>
      </c>
      <c r="B5187" s="4" t="str">
        <f t="shared" si="186"/>
        <v>ATAB20200095</v>
      </c>
      <c r="D5187" s="3">
        <v>0.0</v>
      </c>
      <c r="G5187" s="4">
        <v>0.0</v>
      </c>
      <c r="I5187" s="4"/>
      <c r="J5187" s="4"/>
      <c r="K5187" s="4"/>
      <c r="L5187" s="4"/>
      <c r="O5187" s="6">
        <f t="shared" si="2"/>
        <v>0</v>
      </c>
      <c r="P5187" s="3" t="s">
        <v>4746</v>
      </c>
      <c r="Q5187" s="3" t="str">
        <f t="shared" si="3"/>
        <v>LC CANVAS</v>
      </c>
      <c r="R5187" s="3">
        <f t="shared" si="4"/>
        <v>0</v>
      </c>
      <c r="S5187" s="3" t="str">
        <f t="shared" si="5"/>
        <v/>
      </c>
      <c r="T5187" s="7">
        <f t="shared" si="6"/>
        <v>0</v>
      </c>
      <c r="U5187" s="8" t="str">
        <f t="array" ref="U5187">IF(W5187&lt;&gt;0,MAX(IFERROR(INDEX(A:S,MATCH(W5187,A:A,0),COLUMN(M$2)),0),IFERROR(INDEX(A:S,MATCH(AD5187,A:A,0),COLUMN(M$2)),0),IFERROR(INDEX(A:S,MATCH(AK5187,A:A,0),COLUMN(M$2)),0),IFERROR(INDEX(A:S,MATCH(AR5187,A:A,0),COLUMN(M$2)),0)),M5187)</f>
        <v/>
      </c>
      <c r="V5187" s="3" t="str">
        <f t="shared" si="7"/>
        <v/>
      </c>
    </row>
    <row r="5188" ht="15.75" customHeight="1">
      <c r="A5188" s="3" t="s">
        <v>5413</v>
      </c>
      <c r="B5188" s="4" t="str">
        <f t="shared" si="186"/>
        <v>ATAB24240095</v>
      </c>
      <c r="D5188" s="3">
        <v>0.0</v>
      </c>
      <c r="G5188" s="4">
        <v>0.0</v>
      </c>
      <c r="I5188" s="4"/>
      <c r="J5188" s="4"/>
      <c r="K5188" s="4"/>
      <c r="L5188" s="4"/>
      <c r="O5188" s="6">
        <f t="shared" si="2"/>
        <v>0</v>
      </c>
      <c r="P5188" s="3" t="s">
        <v>4746</v>
      </c>
      <c r="Q5188" s="3" t="str">
        <f t="shared" si="3"/>
        <v>LC CANVAS</v>
      </c>
      <c r="R5188" s="3">
        <f t="shared" si="4"/>
        <v>0</v>
      </c>
      <c r="S5188" s="3" t="str">
        <f t="shared" si="5"/>
        <v/>
      </c>
      <c r="T5188" s="7">
        <f t="shared" si="6"/>
        <v>0</v>
      </c>
      <c r="U5188" s="8" t="str">
        <f t="array" ref="U5188">IF(W5188&lt;&gt;0,MAX(IFERROR(INDEX(A:S,MATCH(W5188,A:A,0),COLUMN(M$2)),0),IFERROR(INDEX(A:S,MATCH(AD5188,A:A,0),COLUMN(M$2)),0),IFERROR(INDEX(A:S,MATCH(AK5188,A:A,0),COLUMN(M$2)),0),IFERROR(INDEX(A:S,MATCH(AR5188,A:A,0),COLUMN(M$2)),0)),M5188)</f>
        <v/>
      </c>
      <c r="V5188" s="3" t="str">
        <f t="shared" si="7"/>
        <v/>
      </c>
    </row>
    <row r="5189" ht="15.75" customHeight="1">
      <c r="A5189" s="3" t="s">
        <v>5414</v>
      </c>
      <c r="B5189" s="4" t="str">
        <f t="shared" si="186"/>
        <v>ATAB36360095</v>
      </c>
      <c r="D5189" s="3">
        <v>0.0</v>
      </c>
      <c r="G5189" s="4">
        <v>0.0</v>
      </c>
      <c r="I5189" s="4"/>
      <c r="J5189" s="4"/>
      <c r="K5189" s="4"/>
      <c r="L5189" s="4"/>
      <c r="O5189" s="6">
        <f t="shared" si="2"/>
        <v>0</v>
      </c>
      <c r="P5189" s="3" t="s">
        <v>4746</v>
      </c>
      <c r="Q5189" s="3" t="str">
        <f t="shared" si="3"/>
        <v>LC CANVAS</v>
      </c>
      <c r="R5189" s="3">
        <f t="shared" si="4"/>
        <v>0</v>
      </c>
      <c r="S5189" s="3" t="str">
        <f t="shared" si="5"/>
        <v/>
      </c>
      <c r="T5189" s="7">
        <f t="shared" si="6"/>
        <v>0</v>
      </c>
      <c r="U5189" s="8" t="str">
        <f t="array" ref="U5189">IF(W5189&lt;&gt;0,MAX(IFERROR(INDEX(A:S,MATCH(W5189,A:A,0),COLUMN(M$2)),0),IFERROR(INDEX(A:S,MATCH(AD5189,A:A,0),COLUMN(M$2)),0),IFERROR(INDEX(A:S,MATCH(AK5189,A:A,0),COLUMN(M$2)),0),IFERROR(INDEX(A:S,MATCH(AR5189,A:A,0),COLUMN(M$2)),0)),M5189)</f>
        <v/>
      </c>
      <c r="V5189" s="3" t="str">
        <f t="shared" si="7"/>
        <v/>
      </c>
    </row>
    <row r="5190" ht="15.75" customHeight="1">
      <c r="A5190" s="3" t="s">
        <v>5415</v>
      </c>
      <c r="B5190" s="4" t="str">
        <f t="shared" si="186"/>
        <v>ATAB48480095</v>
      </c>
      <c r="D5190" s="3">
        <v>0.0</v>
      </c>
      <c r="G5190" s="4">
        <v>0.0</v>
      </c>
      <c r="I5190" s="4"/>
      <c r="J5190" s="4"/>
      <c r="K5190" s="4"/>
      <c r="L5190" s="4"/>
      <c r="O5190" s="6">
        <f t="shared" si="2"/>
        <v>0</v>
      </c>
      <c r="P5190" s="3" t="s">
        <v>4746</v>
      </c>
      <c r="Q5190" s="3" t="str">
        <f t="shared" si="3"/>
        <v>LC CANVAS</v>
      </c>
      <c r="R5190" s="3">
        <f t="shared" si="4"/>
        <v>0</v>
      </c>
      <c r="S5190" s="3" t="str">
        <f t="shared" si="5"/>
        <v/>
      </c>
      <c r="T5190" s="7">
        <f t="shared" si="6"/>
        <v>0</v>
      </c>
      <c r="U5190" s="8" t="str">
        <f t="array" ref="U5190">IF(W5190&lt;&gt;0,MAX(IFERROR(INDEX(A:S,MATCH(W5190,A:A,0),COLUMN(M$2)),0),IFERROR(INDEX(A:S,MATCH(AD5190,A:A,0),COLUMN(M$2)),0),IFERROR(INDEX(A:S,MATCH(AK5190,A:A,0),COLUMN(M$2)),0),IFERROR(INDEX(A:S,MATCH(AR5190,A:A,0),COLUMN(M$2)),0)),M5190)</f>
        <v/>
      </c>
      <c r="V5190" s="3" t="str">
        <f t="shared" si="7"/>
        <v/>
      </c>
    </row>
    <row r="5191" ht="15.75" customHeight="1">
      <c r="A5191" s="3" t="s">
        <v>5416</v>
      </c>
      <c r="B5191" s="4" t="str">
        <f t="shared" si="186"/>
        <v>ATAB08080096</v>
      </c>
      <c r="D5191" s="3">
        <v>0.0</v>
      </c>
      <c r="G5191" s="4">
        <v>0.0</v>
      </c>
      <c r="I5191" s="4"/>
      <c r="J5191" s="4"/>
      <c r="K5191" s="4"/>
      <c r="L5191" s="4"/>
      <c r="O5191" s="6">
        <f t="shared" si="2"/>
        <v>0</v>
      </c>
      <c r="P5191" s="3" t="s">
        <v>4746</v>
      </c>
      <c r="Q5191" s="3" t="str">
        <f t="shared" si="3"/>
        <v>LC CANVAS</v>
      </c>
      <c r="R5191" s="3">
        <f t="shared" si="4"/>
        <v>0</v>
      </c>
      <c r="S5191" s="3" t="str">
        <f t="shared" si="5"/>
        <v/>
      </c>
      <c r="T5191" s="7">
        <f t="shared" si="6"/>
        <v>0</v>
      </c>
      <c r="U5191" s="8" t="str">
        <f t="array" ref="U5191">IF(W5191&lt;&gt;0,MAX(IFERROR(INDEX(A:S,MATCH(W5191,A:A,0),COLUMN(M$2)),0),IFERROR(INDEX(A:S,MATCH(AD5191,A:A,0),COLUMN(M$2)),0),IFERROR(INDEX(A:S,MATCH(AK5191,A:A,0),COLUMN(M$2)),0),IFERROR(INDEX(A:S,MATCH(AR5191,A:A,0),COLUMN(M$2)),0)),M5191)</f>
        <v/>
      </c>
      <c r="V5191" s="3" t="str">
        <f t="shared" si="7"/>
        <v/>
      </c>
    </row>
    <row r="5192" ht="15.75" customHeight="1">
      <c r="A5192" s="3" t="s">
        <v>5417</v>
      </c>
      <c r="B5192" s="4" t="str">
        <f t="shared" si="186"/>
        <v>ATAB12120096</v>
      </c>
      <c r="D5192" s="3">
        <v>0.0</v>
      </c>
      <c r="G5192" s="4">
        <v>0.0</v>
      </c>
      <c r="I5192" s="4"/>
      <c r="J5192" s="4"/>
      <c r="K5192" s="4"/>
      <c r="L5192" s="4"/>
      <c r="O5192" s="6">
        <f t="shared" si="2"/>
        <v>0</v>
      </c>
      <c r="P5192" s="3" t="s">
        <v>4746</v>
      </c>
      <c r="Q5192" s="3" t="str">
        <f t="shared" si="3"/>
        <v>LC CANVAS</v>
      </c>
      <c r="R5192" s="3">
        <f t="shared" si="4"/>
        <v>0</v>
      </c>
      <c r="S5192" s="3" t="str">
        <f t="shared" si="5"/>
        <v/>
      </c>
      <c r="T5192" s="7">
        <f t="shared" si="6"/>
        <v>0</v>
      </c>
      <c r="U5192" s="8" t="str">
        <f t="array" ref="U5192">IF(W5192&lt;&gt;0,MAX(IFERROR(INDEX(A:S,MATCH(W5192,A:A,0),COLUMN(M$2)),0),IFERROR(INDEX(A:S,MATCH(AD5192,A:A,0),COLUMN(M$2)),0),IFERROR(INDEX(A:S,MATCH(AK5192,A:A,0),COLUMN(M$2)),0),IFERROR(INDEX(A:S,MATCH(AR5192,A:A,0),COLUMN(M$2)),0)),M5192)</f>
        <v/>
      </c>
      <c r="V5192" s="3" t="str">
        <f t="shared" si="7"/>
        <v/>
      </c>
    </row>
    <row r="5193" ht="15.75" customHeight="1">
      <c r="A5193" s="3" t="s">
        <v>5418</v>
      </c>
      <c r="B5193" s="4" t="str">
        <f t="shared" si="186"/>
        <v>ATAB16160096</v>
      </c>
      <c r="D5193" s="3">
        <v>0.0</v>
      </c>
      <c r="G5193" s="4">
        <v>0.0</v>
      </c>
      <c r="I5193" s="4"/>
      <c r="J5193" s="4"/>
      <c r="K5193" s="4"/>
      <c r="L5193" s="4"/>
      <c r="O5193" s="6">
        <f t="shared" si="2"/>
        <v>0</v>
      </c>
      <c r="P5193" s="3" t="s">
        <v>4746</v>
      </c>
      <c r="Q5193" s="3" t="str">
        <f t="shared" si="3"/>
        <v>LC CANVAS</v>
      </c>
      <c r="R5193" s="3">
        <f t="shared" si="4"/>
        <v>0</v>
      </c>
      <c r="S5193" s="3" t="str">
        <f t="shared" si="5"/>
        <v/>
      </c>
      <c r="T5193" s="7">
        <f t="shared" si="6"/>
        <v>0</v>
      </c>
      <c r="U5193" s="8" t="str">
        <f t="array" ref="U5193">IF(W5193&lt;&gt;0,MAX(IFERROR(INDEX(A:S,MATCH(W5193,A:A,0),COLUMN(M$2)),0),IFERROR(INDEX(A:S,MATCH(AD5193,A:A,0),COLUMN(M$2)),0),IFERROR(INDEX(A:S,MATCH(AK5193,A:A,0),COLUMN(M$2)),0),IFERROR(INDEX(A:S,MATCH(AR5193,A:A,0),COLUMN(M$2)),0)),M5193)</f>
        <v/>
      </c>
      <c r="V5193" s="3" t="str">
        <f t="shared" si="7"/>
        <v/>
      </c>
    </row>
    <row r="5194" ht="15.75" customHeight="1">
      <c r="A5194" s="3" t="s">
        <v>5419</v>
      </c>
      <c r="B5194" s="4" t="str">
        <f t="shared" si="186"/>
        <v>ATAB20200096</v>
      </c>
      <c r="D5194" s="3">
        <v>0.0</v>
      </c>
      <c r="G5194" s="4">
        <v>0.0</v>
      </c>
      <c r="I5194" s="4"/>
      <c r="J5194" s="4"/>
      <c r="K5194" s="4"/>
      <c r="L5194" s="4"/>
      <c r="O5194" s="6">
        <f t="shared" si="2"/>
        <v>0</v>
      </c>
      <c r="P5194" s="3" t="s">
        <v>4746</v>
      </c>
      <c r="Q5194" s="3" t="str">
        <f t="shared" si="3"/>
        <v>LC CANVAS</v>
      </c>
      <c r="R5194" s="3">
        <f t="shared" si="4"/>
        <v>0</v>
      </c>
      <c r="S5194" s="3" t="str">
        <f t="shared" si="5"/>
        <v/>
      </c>
      <c r="T5194" s="7">
        <f t="shared" si="6"/>
        <v>0</v>
      </c>
      <c r="U5194" s="8" t="str">
        <f t="array" ref="U5194">IF(W5194&lt;&gt;0,MAX(IFERROR(INDEX(A:S,MATCH(W5194,A:A,0),COLUMN(M$2)),0),IFERROR(INDEX(A:S,MATCH(AD5194,A:A,0),COLUMN(M$2)),0),IFERROR(INDEX(A:S,MATCH(AK5194,A:A,0),COLUMN(M$2)),0),IFERROR(INDEX(A:S,MATCH(AR5194,A:A,0),COLUMN(M$2)),0)),M5194)</f>
        <v/>
      </c>
      <c r="V5194" s="3" t="str">
        <f t="shared" si="7"/>
        <v/>
      </c>
    </row>
    <row r="5195" ht="15.75" customHeight="1">
      <c r="A5195" s="3" t="s">
        <v>5420</v>
      </c>
      <c r="B5195" s="4" t="str">
        <f t="shared" si="186"/>
        <v>ATAB24240096</v>
      </c>
      <c r="D5195" s="3">
        <v>0.0</v>
      </c>
      <c r="G5195" s="4">
        <v>0.0</v>
      </c>
      <c r="I5195" s="4"/>
      <c r="J5195" s="4"/>
      <c r="K5195" s="4"/>
      <c r="L5195" s="4"/>
      <c r="O5195" s="6">
        <f t="shared" si="2"/>
        <v>0</v>
      </c>
      <c r="P5195" s="3" t="s">
        <v>4746</v>
      </c>
      <c r="Q5195" s="3" t="str">
        <f t="shared" si="3"/>
        <v>LC CANVAS</v>
      </c>
      <c r="R5195" s="3">
        <f t="shared" si="4"/>
        <v>0</v>
      </c>
      <c r="S5195" s="3" t="str">
        <f t="shared" si="5"/>
        <v/>
      </c>
      <c r="T5195" s="7">
        <f t="shared" si="6"/>
        <v>0</v>
      </c>
      <c r="U5195" s="8" t="str">
        <f t="array" ref="U5195">IF(W5195&lt;&gt;0,MAX(IFERROR(INDEX(A:S,MATCH(W5195,A:A,0),COLUMN(M$2)),0),IFERROR(INDEX(A:S,MATCH(AD5195,A:A,0),COLUMN(M$2)),0),IFERROR(INDEX(A:S,MATCH(AK5195,A:A,0),COLUMN(M$2)),0),IFERROR(INDEX(A:S,MATCH(AR5195,A:A,0),COLUMN(M$2)),0)),M5195)</f>
        <v/>
      </c>
      <c r="V5195" s="3" t="str">
        <f t="shared" si="7"/>
        <v/>
      </c>
    </row>
    <row r="5196" ht="15.75" customHeight="1">
      <c r="A5196" s="3" t="s">
        <v>5421</v>
      </c>
      <c r="B5196" s="4" t="str">
        <f t="shared" si="186"/>
        <v>ATAB36360096</v>
      </c>
      <c r="D5196" s="3">
        <v>0.0</v>
      </c>
      <c r="G5196" s="4">
        <v>0.0</v>
      </c>
      <c r="I5196" s="4"/>
      <c r="J5196" s="4"/>
      <c r="K5196" s="4"/>
      <c r="L5196" s="4"/>
      <c r="O5196" s="6">
        <f t="shared" si="2"/>
        <v>0</v>
      </c>
      <c r="P5196" s="3" t="s">
        <v>4746</v>
      </c>
      <c r="Q5196" s="3" t="str">
        <f t="shared" si="3"/>
        <v>LC CANVAS</v>
      </c>
      <c r="R5196" s="3">
        <f t="shared" si="4"/>
        <v>0</v>
      </c>
      <c r="S5196" s="3" t="str">
        <f t="shared" si="5"/>
        <v/>
      </c>
      <c r="T5196" s="7">
        <f t="shared" si="6"/>
        <v>0</v>
      </c>
      <c r="U5196" s="8" t="str">
        <f t="array" ref="U5196">IF(W5196&lt;&gt;0,MAX(IFERROR(INDEX(A:S,MATCH(W5196,A:A,0),COLUMN(M$2)),0),IFERROR(INDEX(A:S,MATCH(AD5196,A:A,0),COLUMN(M$2)),0),IFERROR(INDEX(A:S,MATCH(AK5196,A:A,0),COLUMN(M$2)),0),IFERROR(INDEX(A:S,MATCH(AR5196,A:A,0),COLUMN(M$2)),0)),M5196)</f>
        <v/>
      </c>
      <c r="V5196" s="3" t="str">
        <f t="shared" si="7"/>
        <v/>
      </c>
    </row>
    <row r="5197" ht="15.75" customHeight="1">
      <c r="A5197" s="3" t="s">
        <v>5422</v>
      </c>
      <c r="B5197" s="4" t="str">
        <f t="shared" si="186"/>
        <v>ATAB48480096</v>
      </c>
      <c r="D5197" s="3">
        <v>0.0</v>
      </c>
      <c r="G5197" s="4">
        <v>0.0</v>
      </c>
      <c r="I5197" s="4"/>
      <c r="J5197" s="4"/>
      <c r="K5197" s="4"/>
      <c r="L5197" s="4"/>
      <c r="O5197" s="6">
        <f t="shared" si="2"/>
        <v>0</v>
      </c>
      <c r="P5197" s="3" t="s">
        <v>4746</v>
      </c>
      <c r="Q5197" s="3" t="str">
        <f t="shared" si="3"/>
        <v>LC CANVAS</v>
      </c>
      <c r="R5197" s="3">
        <f t="shared" si="4"/>
        <v>0</v>
      </c>
      <c r="S5197" s="3" t="str">
        <f t="shared" si="5"/>
        <v/>
      </c>
      <c r="T5197" s="7">
        <f t="shared" si="6"/>
        <v>0</v>
      </c>
      <c r="U5197" s="8" t="str">
        <f t="array" ref="U5197">IF(W5197&lt;&gt;0,MAX(IFERROR(INDEX(A:S,MATCH(W5197,A:A,0),COLUMN(M$2)),0),IFERROR(INDEX(A:S,MATCH(AD5197,A:A,0),COLUMN(M$2)),0),IFERROR(INDEX(A:S,MATCH(AK5197,A:A,0),COLUMN(M$2)),0),IFERROR(INDEX(A:S,MATCH(AR5197,A:A,0),COLUMN(M$2)),0)),M5197)</f>
        <v/>
      </c>
      <c r="V5197" s="3" t="str">
        <f t="shared" si="7"/>
        <v/>
      </c>
    </row>
    <row r="5198" ht="15.75" customHeight="1">
      <c r="A5198" s="3" t="s">
        <v>5423</v>
      </c>
      <c r="B5198" s="4" t="str">
        <f t="shared" si="186"/>
        <v>ATAB08080097</v>
      </c>
      <c r="D5198" s="3">
        <v>0.0</v>
      </c>
      <c r="G5198" s="4">
        <v>0.0</v>
      </c>
      <c r="I5198" s="4"/>
      <c r="J5198" s="4"/>
      <c r="K5198" s="4"/>
      <c r="L5198" s="4"/>
      <c r="O5198" s="6">
        <f t="shared" si="2"/>
        <v>0</v>
      </c>
      <c r="P5198" s="3" t="s">
        <v>4746</v>
      </c>
      <c r="Q5198" s="3" t="str">
        <f t="shared" si="3"/>
        <v>LC CANVAS</v>
      </c>
      <c r="R5198" s="3">
        <f t="shared" si="4"/>
        <v>0</v>
      </c>
      <c r="S5198" s="3" t="str">
        <f t="shared" si="5"/>
        <v/>
      </c>
      <c r="T5198" s="7">
        <f t="shared" si="6"/>
        <v>0</v>
      </c>
      <c r="U5198" s="8" t="str">
        <f t="array" ref="U5198">IF(W5198&lt;&gt;0,MAX(IFERROR(INDEX(A:S,MATCH(W5198,A:A,0),COLUMN(M$2)),0),IFERROR(INDEX(A:S,MATCH(AD5198,A:A,0),COLUMN(M$2)),0),IFERROR(INDEX(A:S,MATCH(AK5198,A:A,0),COLUMN(M$2)),0),IFERROR(INDEX(A:S,MATCH(AR5198,A:A,0),COLUMN(M$2)),0)),M5198)</f>
        <v/>
      </c>
      <c r="V5198" s="3" t="str">
        <f t="shared" si="7"/>
        <v/>
      </c>
    </row>
    <row r="5199" ht="15.75" customHeight="1">
      <c r="A5199" s="3" t="s">
        <v>5424</v>
      </c>
      <c r="B5199" s="4" t="str">
        <f t="shared" si="186"/>
        <v>ATAB12120097</v>
      </c>
      <c r="D5199" s="3">
        <v>0.0</v>
      </c>
      <c r="G5199" s="4">
        <v>0.0</v>
      </c>
      <c r="I5199" s="4"/>
      <c r="J5199" s="4"/>
      <c r="K5199" s="4"/>
      <c r="L5199" s="4"/>
      <c r="O5199" s="6">
        <f t="shared" si="2"/>
        <v>0</v>
      </c>
      <c r="P5199" s="3" t="s">
        <v>4746</v>
      </c>
      <c r="Q5199" s="3" t="str">
        <f t="shared" si="3"/>
        <v>LC CANVAS</v>
      </c>
      <c r="R5199" s="3">
        <f t="shared" si="4"/>
        <v>0</v>
      </c>
      <c r="S5199" s="3" t="str">
        <f t="shared" si="5"/>
        <v/>
      </c>
      <c r="T5199" s="7">
        <f t="shared" si="6"/>
        <v>0</v>
      </c>
      <c r="U5199" s="8" t="str">
        <f t="array" ref="U5199">IF(W5199&lt;&gt;0,MAX(IFERROR(INDEX(A:S,MATCH(W5199,A:A,0),COLUMN(M$2)),0),IFERROR(INDEX(A:S,MATCH(AD5199,A:A,0),COLUMN(M$2)),0),IFERROR(INDEX(A:S,MATCH(AK5199,A:A,0),COLUMN(M$2)),0),IFERROR(INDEX(A:S,MATCH(AR5199,A:A,0),COLUMN(M$2)),0)),M5199)</f>
        <v/>
      </c>
      <c r="V5199" s="3" t="str">
        <f t="shared" si="7"/>
        <v/>
      </c>
    </row>
    <row r="5200" ht="15.75" customHeight="1">
      <c r="A5200" s="3" t="s">
        <v>5425</v>
      </c>
      <c r="B5200" s="4" t="str">
        <f t="shared" si="186"/>
        <v>ATAB16160097</v>
      </c>
      <c r="D5200" s="3">
        <v>0.0</v>
      </c>
      <c r="G5200" s="4">
        <v>0.0</v>
      </c>
      <c r="I5200" s="4"/>
      <c r="J5200" s="4"/>
      <c r="K5200" s="4"/>
      <c r="L5200" s="4"/>
      <c r="O5200" s="6">
        <f t="shared" si="2"/>
        <v>0</v>
      </c>
      <c r="P5200" s="3" t="s">
        <v>4746</v>
      </c>
      <c r="Q5200" s="3" t="str">
        <f t="shared" si="3"/>
        <v>LC CANVAS</v>
      </c>
      <c r="R5200" s="3">
        <f t="shared" si="4"/>
        <v>0</v>
      </c>
      <c r="S5200" s="3" t="str">
        <f t="shared" si="5"/>
        <v/>
      </c>
      <c r="T5200" s="7">
        <f t="shared" si="6"/>
        <v>0</v>
      </c>
      <c r="U5200" s="8" t="str">
        <f t="array" ref="U5200">IF(W5200&lt;&gt;0,MAX(IFERROR(INDEX(A:S,MATCH(W5200,A:A,0),COLUMN(M$2)),0),IFERROR(INDEX(A:S,MATCH(AD5200,A:A,0),COLUMN(M$2)),0),IFERROR(INDEX(A:S,MATCH(AK5200,A:A,0),COLUMN(M$2)),0),IFERROR(INDEX(A:S,MATCH(AR5200,A:A,0),COLUMN(M$2)),0)),M5200)</f>
        <v/>
      </c>
      <c r="V5200" s="3" t="str">
        <f t="shared" si="7"/>
        <v/>
      </c>
    </row>
    <row r="5201" ht="15.75" customHeight="1">
      <c r="A5201" s="3" t="s">
        <v>5426</v>
      </c>
      <c r="B5201" s="4" t="str">
        <f t="shared" si="186"/>
        <v>ATAB20200097</v>
      </c>
      <c r="D5201" s="3">
        <v>0.0</v>
      </c>
      <c r="G5201" s="4">
        <v>0.0</v>
      </c>
      <c r="I5201" s="4"/>
      <c r="J5201" s="4"/>
      <c r="K5201" s="4"/>
      <c r="L5201" s="4"/>
      <c r="O5201" s="6">
        <f t="shared" si="2"/>
        <v>0</v>
      </c>
      <c r="P5201" s="3" t="s">
        <v>4746</v>
      </c>
      <c r="Q5201" s="3" t="str">
        <f t="shared" si="3"/>
        <v>LC CANVAS</v>
      </c>
      <c r="R5201" s="3">
        <f t="shared" si="4"/>
        <v>0</v>
      </c>
      <c r="S5201" s="3" t="str">
        <f t="shared" si="5"/>
        <v/>
      </c>
      <c r="T5201" s="7">
        <f t="shared" si="6"/>
        <v>0</v>
      </c>
      <c r="U5201" s="8" t="str">
        <f t="array" ref="U5201">IF(W5201&lt;&gt;0,MAX(IFERROR(INDEX(A:S,MATCH(W5201,A:A,0),COLUMN(M$2)),0),IFERROR(INDEX(A:S,MATCH(AD5201,A:A,0),COLUMN(M$2)),0),IFERROR(INDEX(A:S,MATCH(AK5201,A:A,0),COLUMN(M$2)),0),IFERROR(INDEX(A:S,MATCH(AR5201,A:A,0),COLUMN(M$2)),0)),M5201)</f>
        <v/>
      </c>
      <c r="V5201" s="3" t="str">
        <f t="shared" si="7"/>
        <v/>
      </c>
    </row>
    <row r="5202" ht="15.75" customHeight="1">
      <c r="A5202" s="3" t="s">
        <v>5427</v>
      </c>
      <c r="B5202" s="4" t="str">
        <f t="shared" si="186"/>
        <v>ATAB24240097</v>
      </c>
      <c r="D5202" s="3">
        <v>0.0</v>
      </c>
      <c r="G5202" s="4">
        <v>0.0</v>
      </c>
      <c r="I5202" s="4"/>
      <c r="J5202" s="4"/>
      <c r="K5202" s="4"/>
      <c r="L5202" s="4"/>
      <c r="O5202" s="6">
        <f t="shared" si="2"/>
        <v>0</v>
      </c>
      <c r="P5202" s="3" t="s">
        <v>4746</v>
      </c>
      <c r="Q5202" s="3" t="str">
        <f t="shared" si="3"/>
        <v>LC CANVAS</v>
      </c>
      <c r="R5202" s="3">
        <f t="shared" si="4"/>
        <v>0</v>
      </c>
      <c r="S5202" s="3" t="str">
        <f t="shared" si="5"/>
        <v/>
      </c>
      <c r="T5202" s="7">
        <f t="shared" si="6"/>
        <v>0</v>
      </c>
      <c r="U5202" s="8" t="str">
        <f t="array" ref="U5202">IF(W5202&lt;&gt;0,MAX(IFERROR(INDEX(A:S,MATCH(W5202,A:A,0),COLUMN(M$2)),0),IFERROR(INDEX(A:S,MATCH(AD5202,A:A,0),COLUMN(M$2)),0),IFERROR(INDEX(A:S,MATCH(AK5202,A:A,0),COLUMN(M$2)),0),IFERROR(INDEX(A:S,MATCH(AR5202,A:A,0),COLUMN(M$2)),0)),M5202)</f>
        <v/>
      </c>
      <c r="V5202" s="3" t="str">
        <f t="shared" si="7"/>
        <v/>
      </c>
    </row>
    <row r="5203" ht="15.75" customHeight="1">
      <c r="A5203" s="3" t="s">
        <v>5428</v>
      </c>
      <c r="B5203" s="4" t="str">
        <f t="shared" si="186"/>
        <v>ATAB36360097</v>
      </c>
      <c r="D5203" s="3">
        <v>0.0</v>
      </c>
      <c r="G5203" s="4">
        <v>0.0</v>
      </c>
      <c r="I5203" s="4"/>
      <c r="J5203" s="4"/>
      <c r="K5203" s="4"/>
      <c r="L5203" s="4"/>
      <c r="O5203" s="6">
        <f t="shared" si="2"/>
        <v>0</v>
      </c>
      <c r="P5203" s="3" t="s">
        <v>4746</v>
      </c>
      <c r="Q5203" s="3" t="str">
        <f t="shared" si="3"/>
        <v>LC CANVAS</v>
      </c>
      <c r="R5203" s="3">
        <f t="shared" si="4"/>
        <v>0</v>
      </c>
      <c r="S5203" s="3" t="str">
        <f t="shared" si="5"/>
        <v/>
      </c>
      <c r="T5203" s="7">
        <f t="shared" si="6"/>
        <v>0</v>
      </c>
      <c r="U5203" s="8" t="str">
        <f t="array" ref="U5203">IF(W5203&lt;&gt;0,MAX(IFERROR(INDEX(A:S,MATCH(W5203,A:A,0),COLUMN(M$2)),0),IFERROR(INDEX(A:S,MATCH(AD5203,A:A,0),COLUMN(M$2)),0),IFERROR(INDEX(A:S,MATCH(AK5203,A:A,0),COLUMN(M$2)),0),IFERROR(INDEX(A:S,MATCH(AR5203,A:A,0),COLUMN(M$2)),0)),M5203)</f>
        <v/>
      </c>
      <c r="V5203" s="3" t="str">
        <f t="shared" si="7"/>
        <v/>
      </c>
    </row>
    <row r="5204" ht="15.75" customHeight="1">
      <c r="A5204" s="3" t="s">
        <v>5429</v>
      </c>
      <c r="B5204" s="4" t="str">
        <f t="shared" si="186"/>
        <v>ATAB48480097</v>
      </c>
      <c r="D5204" s="3">
        <v>0.0</v>
      </c>
      <c r="G5204" s="4">
        <v>0.0</v>
      </c>
      <c r="I5204" s="4"/>
      <c r="J5204" s="4"/>
      <c r="K5204" s="4"/>
      <c r="L5204" s="4"/>
      <c r="O5204" s="6">
        <f t="shared" si="2"/>
        <v>0</v>
      </c>
      <c r="P5204" s="3" t="s">
        <v>4746</v>
      </c>
      <c r="Q5204" s="3" t="str">
        <f t="shared" si="3"/>
        <v>LC CANVAS</v>
      </c>
      <c r="R5204" s="3">
        <f t="shared" si="4"/>
        <v>0</v>
      </c>
      <c r="S5204" s="3" t="str">
        <f t="shared" si="5"/>
        <v/>
      </c>
      <c r="T5204" s="7">
        <f t="shared" si="6"/>
        <v>0</v>
      </c>
      <c r="U5204" s="8" t="str">
        <f t="array" ref="U5204">IF(W5204&lt;&gt;0,MAX(IFERROR(INDEX(A:S,MATCH(W5204,A:A,0),COLUMN(M$2)),0),IFERROR(INDEX(A:S,MATCH(AD5204,A:A,0),COLUMN(M$2)),0),IFERROR(INDEX(A:S,MATCH(AK5204,A:A,0),COLUMN(M$2)),0),IFERROR(INDEX(A:S,MATCH(AR5204,A:A,0),COLUMN(M$2)),0)),M5204)</f>
        <v/>
      </c>
      <c r="V5204" s="3" t="str">
        <f t="shared" si="7"/>
        <v/>
      </c>
    </row>
    <row r="5205" ht="15.75" customHeight="1">
      <c r="A5205" s="3" t="s">
        <v>5430</v>
      </c>
      <c r="B5205" s="4" t="str">
        <f t="shared" si="186"/>
        <v>ATAB08080098</v>
      </c>
      <c r="D5205" s="3">
        <v>0.0</v>
      </c>
      <c r="G5205" s="4">
        <v>0.0</v>
      </c>
      <c r="I5205" s="4"/>
      <c r="J5205" s="4"/>
      <c r="K5205" s="4"/>
      <c r="L5205" s="4"/>
      <c r="O5205" s="6">
        <f t="shared" si="2"/>
        <v>0</v>
      </c>
      <c r="P5205" s="3" t="s">
        <v>4746</v>
      </c>
      <c r="Q5205" s="3" t="str">
        <f t="shared" si="3"/>
        <v>LC CANVAS</v>
      </c>
      <c r="R5205" s="3">
        <f t="shared" si="4"/>
        <v>0</v>
      </c>
      <c r="S5205" s="3" t="str">
        <f t="shared" si="5"/>
        <v/>
      </c>
      <c r="T5205" s="7">
        <f t="shared" si="6"/>
        <v>0</v>
      </c>
      <c r="U5205" s="8" t="str">
        <f t="array" ref="U5205">IF(W5205&lt;&gt;0,MAX(IFERROR(INDEX(A:S,MATCH(W5205,A:A,0),COLUMN(M$2)),0),IFERROR(INDEX(A:S,MATCH(AD5205,A:A,0),COLUMN(M$2)),0),IFERROR(INDEX(A:S,MATCH(AK5205,A:A,0),COLUMN(M$2)),0),IFERROR(INDEX(A:S,MATCH(AR5205,A:A,0),COLUMN(M$2)),0)),M5205)</f>
        <v/>
      </c>
      <c r="V5205" s="3" t="str">
        <f t="shared" si="7"/>
        <v/>
      </c>
    </row>
    <row r="5206" ht="15.75" customHeight="1">
      <c r="A5206" s="3" t="s">
        <v>5431</v>
      </c>
      <c r="B5206" s="4" t="str">
        <f t="shared" si="186"/>
        <v>ATAB12120098</v>
      </c>
      <c r="D5206" s="3">
        <v>0.0</v>
      </c>
      <c r="G5206" s="4">
        <v>0.0</v>
      </c>
      <c r="I5206" s="4"/>
      <c r="J5206" s="4"/>
      <c r="K5206" s="4"/>
      <c r="L5206" s="4"/>
      <c r="O5206" s="6">
        <f t="shared" si="2"/>
        <v>0</v>
      </c>
      <c r="P5206" s="3" t="s">
        <v>4746</v>
      </c>
      <c r="Q5206" s="3" t="str">
        <f t="shared" si="3"/>
        <v>LC CANVAS</v>
      </c>
      <c r="R5206" s="3">
        <f t="shared" si="4"/>
        <v>0</v>
      </c>
      <c r="S5206" s="3" t="str">
        <f t="shared" si="5"/>
        <v/>
      </c>
      <c r="T5206" s="7">
        <f t="shared" si="6"/>
        <v>0</v>
      </c>
      <c r="U5206" s="8" t="str">
        <f t="array" ref="U5206">IF(W5206&lt;&gt;0,MAX(IFERROR(INDEX(A:S,MATCH(W5206,A:A,0),COLUMN(M$2)),0),IFERROR(INDEX(A:S,MATCH(AD5206,A:A,0),COLUMN(M$2)),0),IFERROR(INDEX(A:S,MATCH(AK5206,A:A,0),COLUMN(M$2)),0),IFERROR(INDEX(A:S,MATCH(AR5206,A:A,0),COLUMN(M$2)),0)),M5206)</f>
        <v/>
      </c>
      <c r="V5206" s="3" t="str">
        <f t="shared" si="7"/>
        <v/>
      </c>
    </row>
    <row r="5207" ht="15.75" customHeight="1">
      <c r="A5207" s="3" t="s">
        <v>5432</v>
      </c>
      <c r="B5207" s="4" t="str">
        <f t="shared" si="186"/>
        <v>ATAB16160098</v>
      </c>
      <c r="D5207" s="3">
        <v>0.0</v>
      </c>
      <c r="G5207" s="4">
        <v>0.0</v>
      </c>
      <c r="I5207" s="4"/>
      <c r="J5207" s="4"/>
      <c r="K5207" s="4"/>
      <c r="L5207" s="4"/>
      <c r="O5207" s="6">
        <f t="shared" si="2"/>
        <v>0</v>
      </c>
      <c r="P5207" s="3" t="s">
        <v>4746</v>
      </c>
      <c r="Q5207" s="3" t="str">
        <f t="shared" si="3"/>
        <v>LC CANVAS</v>
      </c>
      <c r="R5207" s="3">
        <f t="shared" si="4"/>
        <v>0</v>
      </c>
      <c r="S5207" s="3" t="str">
        <f t="shared" si="5"/>
        <v/>
      </c>
      <c r="T5207" s="7">
        <f t="shared" si="6"/>
        <v>0</v>
      </c>
      <c r="U5207" s="8" t="str">
        <f t="array" ref="U5207">IF(W5207&lt;&gt;0,MAX(IFERROR(INDEX(A:S,MATCH(W5207,A:A,0),COLUMN(M$2)),0),IFERROR(INDEX(A:S,MATCH(AD5207,A:A,0),COLUMN(M$2)),0),IFERROR(INDEX(A:S,MATCH(AK5207,A:A,0),COLUMN(M$2)),0),IFERROR(INDEX(A:S,MATCH(AR5207,A:A,0),COLUMN(M$2)),0)),M5207)</f>
        <v/>
      </c>
      <c r="V5207" s="3" t="str">
        <f t="shared" si="7"/>
        <v/>
      </c>
    </row>
    <row r="5208" ht="15.75" customHeight="1">
      <c r="A5208" s="3" t="s">
        <v>5433</v>
      </c>
      <c r="B5208" s="4" t="str">
        <f t="shared" si="186"/>
        <v>ATAB20200098</v>
      </c>
      <c r="D5208" s="3">
        <v>0.0</v>
      </c>
      <c r="G5208" s="4">
        <v>0.0</v>
      </c>
      <c r="I5208" s="4"/>
      <c r="J5208" s="4"/>
      <c r="K5208" s="4"/>
      <c r="L5208" s="4"/>
      <c r="O5208" s="6">
        <f t="shared" si="2"/>
        <v>0</v>
      </c>
      <c r="P5208" s="3" t="s">
        <v>4746</v>
      </c>
      <c r="Q5208" s="3" t="str">
        <f t="shared" si="3"/>
        <v>LC CANVAS</v>
      </c>
      <c r="R5208" s="3">
        <f t="shared" si="4"/>
        <v>0</v>
      </c>
      <c r="S5208" s="3" t="str">
        <f t="shared" si="5"/>
        <v/>
      </c>
      <c r="T5208" s="7">
        <f t="shared" si="6"/>
        <v>0</v>
      </c>
      <c r="U5208" s="8" t="str">
        <f t="array" ref="U5208">IF(W5208&lt;&gt;0,MAX(IFERROR(INDEX(A:S,MATCH(W5208,A:A,0),COLUMN(M$2)),0),IFERROR(INDEX(A:S,MATCH(AD5208,A:A,0),COLUMN(M$2)),0),IFERROR(INDEX(A:S,MATCH(AK5208,A:A,0),COLUMN(M$2)),0),IFERROR(INDEX(A:S,MATCH(AR5208,A:A,0),COLUMN(M$2)),0)),M5208)</f>
        <v/>
      </c>
      <c r="V5208" s="3" t="str">
        <f t="shared" si="7"/>
        <v/>
      </c>
    </row>
    <row r="5209" ht="15.75" customHeight="1">
      <c r="A5209" s="3" t="s">
        <v>5434</v>
      </c>
      <c r="B5209" s="4" t="str">
        <f t="shared" si="186"/>
        <v>ATAB24240098</v>
      </c>
      <c r="D5209" s="3">
        <v>0.0</v>
      </c>
      <c r="G5209" s="4">
        <v>0.0</v>
      </c>
      <c r="I5209" s="4"/>
      <c r="J5209" s="4"/>
      <c r="K5209" s="4"/>
      <c r="L5209" s="4"/>
      <c r="O5209" s="6">
        <f t="shared" si="2"/>
        <v>0</v>
      </c>
      <c r="P5209" s="3" t="s">
        <v>4746</v>
      </c>
      <c r="Q5209" s="3" t="str">
        <f t="shared" si="3"/>
        <v>LC CANVAS</v>
      </c>
      <c r="R5209" s="3">
        <f t="shared" si="4"/>
        <v>0</v>
      </c>
      <c r="S5209" s="3" t="str">
        <f t="shared" si="5"/>
        <v/>
      </c>
      <c r="T5209" s="7">
        <f t="shared" si="6"/>
        <v>0</v>
      </c>
      <c r="U5209" s="8" t="str">
        <f t="array" ref="U5209">IF(W5209&lt;&gt;0,MAX(IFERROR(INDEX(A:S,MATCH(W5209,A:A,0),COLUMN(M$2)),0),IFERROR(INDEX(A:S,MATCH(AD5209,A:A,0),COLUMN(M$2)),0),IFERROR(INDEX(A:S,MATCH(AK5209,A:A,0),COLUMN(M$2)),0),IFERROR(INDEX(A:S,MATCH(AR5209,A:A,0),COLUMN(M$2)),0)),M5209)</f>
        <v/>
      </c>
      <c r="V5209" s="3" t="str">
        <f t="shared" si="7"/>
        <v/>
      </c>
    </row>
    <row r="5210" ht="15.75" customHeight="1">
      <c r="A5210" s="3" t="s">
        <v>5435</v>
      </c>
      <c r="B5210" s="4" t="str">
        <f t="shared" si="186"/>
        <v>ATAB36360098</v>
      </c>
      <c r="D5210" s="3">
        <v>0.0</v>
      </c>
      <c r="G5210" s="4">
        <v>0.0</v>
      </c>
      <c r="I5210" s="4"/>
      <c r="J5210" s="4"/>
      <c r="K5210" s="4"/>
      <c r="L5210" s="4"/>
      <c r="O5210" s="6">
        <f t="shared" si="2"/>
        <v>0</v>
      </c>
      <c r="P5210" s="3" t="s">
        <v>4746</v>
      </c>
      <c r="Q5210" s="3" t="str">
        <f t="shared" si="3"/>
        <v>LC CANVAS</v>
      </c>
      <c r="R5210" s="3">
        <f t="shared" si="4"/>
        <v>0</v>
      </c>
      <c r="S5210" s="3" t="str">
        <f t="shared" si="5"/>
        <v/>
      </c>
      <c r="T5210" s="7">
        <f t="shared" si="6"/>
        <v>0</v>
      </c>
      <c r="U5210" s="8" t="str">
        <f t="array" ref="U5210">IF(W5210&lt;&gt;0,MAX(IFERROR(INDEX(A:S,MATCH(W5210,A:A,0),COLUMN(M$2)),0),IFERROR(INDEX(A:S,MATCH(AD5210,A:A,0),COLUMN(M$2)),0),IFERROR(INDEX(A:S,MATCH(AK5210,A:A,0),COLUMN(M$2)),0),IFERROR(INDEX(A:S,MATCH(AR5210,A:A,0),COLUMN(M$2)),0)),M5210)</f>
        <v/>
      </c>
      <c r="V5210" s="3" t="str">
        <f t="shared" si="7"/>
        <v/>
      </c>
    </row>
    <row r="5211" ht="15.75" customHeight="1">
      <c r="A5211" s="3" t="s">
        <v>5436</v>
      </c>
      <c r="B5211" s="4" t="str">
        <f t="shared" si="186"/>
        <v>ATAB48480098</v>
      </c>
      <c r="D5211" s="3">
        <v>0.0</v>
      </c>
      <c r="G5211" s="4">
        <v>0.0</v>
      </c>
      <c r="I5211" s="4"/>
      <c r="J5211" s="4"/>
      <c r="K5211" s="4"/>
      <c r="L5211" s="4"/>
      <c r="O5211" s="6">
        <f t="shared" si="2"/>
        <v>0</v>
      </c>
      <c r="P5211" s="3" t="s">
        <v>4746</v>
      </c>
      <c r="Q5211" s="3" t="str">
        <f t="shared" si="3"/>
        <v>LC CANVAS</v>
      </c>
      <c r="R5211" s="3">
        <f t="shared" si="4"/>
        <v>0</v>
      </c>
      <c r="S5211" s="3" t="str">
        <f t="shared" si="5"/>
        <v/>
      </c>
      <c r="T5211" s="7">
        <f t="shared" si="6"/>
        <v>0</v>
      </c>
      <c r="U5211" s="8" t="str">
        <f t="array" ref="U5211">IF(W5211&lt;&gt;0,MAX(IFERROR(INDEX(A:S,MATCH(W5211,A:A,0),COLUMN(M$2)),0),IFERROR(INDEX(A:S,MATCH(AD5211,A:A,0),COLUMN(M$2)),0),IFERROR(INDEX(A:S,MATCH(AK5211,A:A,0),COLUMN(M$2)),0),IFERROR(INDEX(A:S,MATCH(AR5211,A:A,0),COLUMN(M$2)),0)),M5211)</f>
        <v/>
      </c>
      <c r="V5211" s="3" t="str">
        <f t="shared" si="7"/>
        <v/>
      </c>
    </row>
    <row r="5212" ht="15.75" customHeight="1">
      <c r="A5212" s="3" t="s">
        <v>5437</v>
      </c>
      <c r="B5212" s="4" t="str">
        <f t="shared" si="186"/>
        <v>ATAB08080099</v>
      </c>
      <c r="D5212" s="3">
        <v>0.0</v>
      </c>
      <c r="G5212" s="4">
        <v>0.0</v>
      </c>
      <c r="I5212" s="4"/>
      <c r="J5212" s="4"/>
      <c r="K5212" s="4"/>
      <c r="L5212" s="4"/>
      <c r="O5212" s="6">
        <f t="shared" si="2"/>
        <v>0</v>
      </c>
      <c r="P5212" s="3" t="s">
        <v>4746</v>
      </c>
      <c r="Q5212" s="3" t="str">
        <f t="shared" si="3"/>
        <v>LC CANVAS</v>
      </c>
      <c r="R5212" s="3">
        <f t="shared" si="4"/>
        <v>0</v>
      </c>
      <c r="S5212" s="3" t="str">
        <f t="shared" si="5"/>
        <v/>
      </c>
      <c r="T5212" s="7">
        <f t="shared" si="6"/>
        <v>0</v>
      </c>
      <c r="U5212" s="8" t="str">
        <f t="array" ref="U5212">IF(W5212&lt;&gt;0,MAX(IFERROR(INDEX(A:S,MATCH(W5212,A:A,0),COLUMN(M$2)),0),IFERROR(INDEX(A:S,MATCH(AD5212,A:A,0),COLUMN(M$2)),0),IFERROR(INDEX(A:S,MATCH(AK5212,A:A,0),COLUMN(M$2)),0),IFERROR(INDEX(A:S,MATCH(AR5212,A:A,0),COLUMN(M$2)),0)),M5212)</f>
        <v/>
      </c>
      <c r="V5212" s="3" t="str">
        <f t="shared" si="7"/>
        <v/>
      </c>
    </row>
    <row r="5213" ht="15.75" customHeight="1">
      <c r="A5213" s="3" t="s">
        <v>5438</v>
      </c>
      <c r="B5213" s="4" t="str">
        <f t="shared" si="186"/>
        <v>ATAB12120099</v>
      </c>
      <c r="D5213" s="3">
        <v>0.0</v>
      </c>
      <c r="G5213" s="4">
        <v>0.0</v>
      </c>
      <c r="I5213" s="4"/>
      <c r="J5213" s="4"/>
      <c r="K5213" s="4"/>
      <c r="L5213" s="4"/>
      <c r="O5213" s="6">
        <f t="shared" si="2"/>
        <v>0</v>
      </c>
      <c r="P5213" s="3" t="s">
        <v>4746</v>
      </c>
      <c r="Q5213" s="3" t="str">
        <f t="shared" si="3"/>
        <v>LC CANVAS</v>
      </c>
      <c r="R5213" s="3">
        <f t="shared" si="4"/>
        <v>0</v>
      </c>
      <c r="S5213" s="3" t="str">
        <f t="shared" si="5"/>
        <v/>
      </c>
      <c r="T5213" s="7">
        <f t="shared" si="6"/>
        <v>0</v>
      </c>
      <c r="U5213" s="8" t="str">
        <f t="array" ref="U5213">IF(W5213&lt;&gt;0,MAX(IFERROR(INDEX(A:S,MATCH(W5213,A:A,0),COLUMN(M$2)),0),IFERROR(INDEX(A:S,MATCH(AD5213,A:A,0),COLUMN(M$2)),0),IFERROR(INDEX(A:S,MATCH(AK5213,A:A,0),COLUMN(M$2)),0),IFERROR(INDEX(A:S,MATCH(AR5213,A:A,0),COLUMN(M$2)),0)),M5213)</f>
        <v/>
      </c>
      <c r="V5213" s="3" t="str">
        <f t="shared" si="7"/>
        <v/>
      </c>
    </row>
    <row r="5214" ht="15.75" customHeight="1">
      <c r="A5214" s="3" t="s">
        <v>5439</v>
      </c>
      <c r="B5214" s="4" t="str">
        <f t="shared" si="186"/>
        <v>ATAB16160099</v>
      </c>
      <c r="D5214" s="3">
        <v>0.0</v>
      </c>
      <c r="G5214" s="4">
        <v>0.0</v>
      </c>
      <c r="I5214" s="4"/>
      <c r="J5214" s="4"/>
      <c r="K5214" s="4"/>
      <c r="L5214" s="4"/>
      <c r="O5214" s="6">
        <f t="shared" si="2"/>
        <v>0</v>
      </c>
      <c r="P5214" s="3" t="s">
        <v>4746</v>
      </c>
      <c r="Q5214" s="3" t="str">
        <f t="shared" si="3"/>
        <v>LC CANVAS</v>
      </c>
      <c r="R5214" s="3">
        <f t="shared" si="4"/>
        <v>0</v>
      </c>
      <c r="S5214" s="3" t="str">
        <f t="shared" si="5"/>
        <v/>
      </c>
      <c r="T5214" s="7">
        <f t="shared" si="6"/>
        <v>0</v>
      </c>
      <c r="U5214" s="8" t="str">
        <f t="array" ref="U5214">IF(W5214&lt;&gt;0,MAX(IFERROR(INDEX(A:S,MATCH(W5214,A:A,0),COLUMN(M$2)),0),IFERROR(INDEX(A:S,MATCH(AD5214,A:A,0),COLUMN(M$2)),0),IFERROR(INDEX(A:S,MATCH(AK5214,A:A,0),COLUMN(M$2)),0),IFERROR(INDEX(A:S,MATCH(AR5214,A:A,0),COLUMN(M$2)),0)),M5214)</f>
        <v/>
      </c>
      <c r="V5214" s="3" t="str">
        <f t="shared" si="7"/>
        <v/>
      </c>
    </row>
    <row r="5215" ht="15.75" customHeight="1">
      <c r="A5215" s="3" t="s">
        <v>5440</v>
      </c>
      <c r="B5215" s="4" t="str">
        <f t="shared" si="186"/>
        <v>ATAB20200099</v>
      </c>
      <c r="D5215" s="3">
        <v>0.0</v>
      </c>
      <c r="G5215" s="4">
        <v>0.0</v>
      </c>
      <c r="I5215" s="4"/>
      <c r="J5215" s="4"/>
      <c r="K5215" s="4"/>
      <c r="L5215" s="4"/>
      <c r="O5215" s="6">
        <f t="shared" si="2"/>
        <v>0</v>
      </c>
      <c r="P5215" s="3" t="s">
        <v>4746</v>
      </c>
      <c r="Q5215" s="3" t="str">
        <f t="shared" si="3"/>
        <v>LC CANVAS</v>
      </c>
      <c r="R5215" s="3">
        <f t="shared" si="4"/>
        <v>0</v>
      </c>
      <c r="S5215" s="3" t="str">
        <f t="shared" si="5"/>
        <v/>
      </c>
      <c r="T5215" s="7">
        <f t="shared" si="6"/>
        <v>0</v>
      </c>
      <c r="U5215" s="8" t="str">
        <f t="array" ref="U5215">IF(W5215&lt;&gt;0,MAX(IFERROR(INDEX(A:S,MATCH(W5215,A:A,0),COLUMN(M$2)),0),IFERROR(INDEX(A:S,MATCH(AD5215,A:A,0),COLUMN(M$2)),0),IFERROR(INDEX(A:S,MATCH(AK5215,A:A,0),COLUMN(M$2)),0),IFERROR(INDEX(A:S,MATCH(AR5215,A:A,0),COLUMN(M$2)),0)),M5215)</f>
        <v/>
      </c>
      <c r="V5215" s="3" t="str">
        <f t="shared" si="7"/>
        <v/>
      </c>
    </row>
    <row r="5216" ht="15.75" customHeight="1">
      <c r="A5216" s="3" t="s">
        <v>5441</v>
      </c>
      <c r="B5216" s="4" t="str">
        <f t="shared" si="186"/>
        <v>ATAB24240099</v>
      </c>
      <c r="D5216" s="3">
        <v>0.0</v>
      </c>
      <c r="G5216" s="4">
        <v>0.0</v>
      </c>
      <c r="I5216" s="4"/>
      <c r="J5216" s="4"/>
      <c r="K5216" s="4"/>
      <c r="L5216" s="4"/>
      <c r="O5216" s="6">
        <f t="shared" si="2"/>
        <v>0</v>
      </c>
      <c r="P5216" s="3" t="s">
        <v>4746</v>
      </c>
      <c r="Q5216" s="3" t="str">
        <f t="shared" si="3"/>
        <v>LC CANVAS</v>
      </c>
      <c r="R5216" s="3">
        <f t="shared" si="4"/>
        <v>0</v>
      </c>
      <c r="S5216" s="3" t="str">
        <f t="shared" si="5"/>
        <v/>
      </c>
      <c r="T5216" s="7">
        <f t="shared" si="6"/>
        <v>0</v>
      </c>
      <c r="U5216" s="8" t="str">
        <f t="array" ref="U5216">IF(W5216&lt;&gt;0,MAX(IFERROR(INDEX(A:S,MATCH(W5216,A:A,0),COLUMN(M$2)),0),IFERROR(INDEX(A:S,MATCH(AD5216,A:A,0),COLUMN(M$2)),0),IFERROR(INDEX(A:S,MATCH(AK5216,A:A,0),COLUMN(M$2)),0),IFERROR(INDEX(A:S,MATCH(AR5216,A:A,0),COLUMN(M$2)),0)),M5216)</f>
        <v/>
      </c>
      <c r="V5216" s="3" t="str">
        <f t="shared" si="7"/>
        <v/>
      </c>
    </row>
    <row r="5217" ht="15.75" customHeight="1">
      <c r="A5217" s="3" t="s">
        <v>5442</v>
      </c>
      <c r="B5217" s="4" t="str">
        <f t="shared" si="186"/>
        <v>ATAB36360099</v>
      </c>
      <c r="D5217" s="3">
        <v>0.0</v>
      </c>
      <c r="G5217" s="4">
        <v>0.0</v>
      </c>
      <c r="I5217" s="4"/>
      <c r="J5217" s="4"/>
      <c r="K5217" s="4"/>
      <c r="L5217" s="4"/>
      <c r="O5217" s="6">
        <f t="shared" si="2"/>
        <v>0</v>
      </c>
      <c r="P5217" s="3" t="s">
        <v>4746</v>
      </c>
      <c r="Q5217" s="3" t="str">
        <f t="shared" si="3"/>
        <v>LC CANVAS</v>
      </c>
      <c r="R5217" s="3">
        <f t="shared" si="4"/>
        <v>0</v>
      </c>
      <c r="S5217" s="3" t="str">
        <f t="shared" si="5"/>
        <v/>
      </c>
      <c r="T5217" s="7">
        <f t="shared" si="6"/>
        <v>0</v>
      </c>
      <c r="U5217" s="8" t="str">
        <f t="array" ref="U5217">IF(W5217&lt;&gt;0,MAX(IFERROR(INDEX(A:S,MATCH(W5217,A:A,0),COLUMN(M$2)),0),IFERROR(INDEX(A:S,MATCH(AD5217,A:A,0),COLUMN(M$2)),0),IFERROR(INDEX(A:S,MATCH(AK5217,A:A,0),COLUMN(M$2)),0),IFERROR(INDEX(A:S,MATCH(AR5217,A:A,0),COLUMN(M$2)),0)),M5217)</f>
        <v/>
      </c>
      <c r="V5217" s="3" t="str">
        <f t="shared" si="7"/>
        <v/>
      </c>
    </row>
    <row r="5218" ht="15.75" customHeight="1">
      <c r="A5218" s="3" t="s">
        <v>5443</v>
      </c>
      <c r="B5218" s="4" t="str">
        <f t="shared" si="186"/>
        <v>ATAB48480099</v>
      </c>
      <c r="D5218" s="3">
        <v>0.0</v>
      </c>
      <c r="G5218" s="4">
        <v>0.0</v>
      </c>
      <c r="I5218" s="4"/>
      <c r="J5218" s="4"/>
      <c r="K5218" s="4"/>
      <c r="L5218" s="4"/>
      <c r="O5218" s="6">
        <f t="shared" si="2"/>
        <v>0</v>
      </c>
      <c r="P5218" s="3" t="s">
        <v>4746</v>
      </c>
      <c r="Q5218" s="3" t="str">
        <f t="shared" si="3"/>
        <v>LC CANVAS</v>
      </c>
      <c r="R5218" s="3">
        <f t="shared" si="4"/>
        <v>0</v>
      </c>
      <c r="S5218" s="3" t="str">
        <f t="shared" si="5"/>
        <v/>
      </c>
      <c r="T5218" s="7">
        <f t="shared" si="6"/>
        <v>0</v>
      </c>
      <c r="U5218" s="8" t="str">
        <f t="array" ref="U5218">IF(W5218&lt;&gt;0,MAX(IFERROR(INDEX(A:S,MATCH(W5218,A:A,0),COLUMN(M$2)),0),IFERROR(INDEX(A:S,MATCH(AD5218,A:A,0),COLUMN(M$2)),0),IFERROR(INDEX(A:S,MATCH(AK5218,A:A,0),COLUMN(M$2)),0),IFERROR(INDEX(A:S,MATCH(AR5218,A:A,0),COLUMN(M$2)),0)),M5218)</f>
        <v/>
      </c>
      <c r="V5218" s="3" t="str">
        <f t="shared" si="7"/>
        <v/>
      </c>
    </row>
    <row r="5219" ht="15.75" customHeight="1">
      <c r="A5219" s="3" t="s">
        <v>5444</v>
      </c>
      <c r="B5219" s="4" t="str">
        <f t="shared" si="186"/>
        <v>ATAB08080100</v>
      </c>
      <c r="D5219" s="3">
        <v>0.0</v>
      </c>
      <c r="G5219" s="4">
        <v>0.0</v>
      </c>
      <c r="I5219" s="4"/>
      <c r="J5219" s="4"/>
      <c r="K5219" s="4"/>
      <c r="L5219" s="4"/>
      <c r="O5219" s="6">
        <f t="shared" si="2"/>
        <v>0</v>
      </c>
      <c r="P5219" s="3" t="s">
        <v>4746</v>
      </c>
      <c r="Q5219" s="3" t="str">
        <f t="shared" si="3"/>
        <v>LC CANVAS</v>
      </c>
      <c r="R5219" s="3">
        <f t="shared" si="4"/>
        <v>0</v>
      </c>
      <c r="S5219" s="3" t="str">
        <f t="shared" si="5"/>
        <v/>
      </c>
      <c r="T5219" s="7">
        <f t="shared" si="6"/>
        <v>0</v>
      </c>
      <c r="U5219" s="8" t="str">
        <f t="array" ref="U5219">IF(W5219&lt;&gt;0,MAX(IFERROR(INDEX(A:S,MATCH(W5219,A:A,0),COLUMN(M$2)),0),IFERROR(INDEX(A:S,MATCH(AD5219,A:A,0),COLUMN(M$2)),0),IFERROR(INDEX(A:S,MATCH(AK5219,A:A,0),COLUMN(M$2)),0),IFERROR(INDEX(A:S,MATCH(AR5219,A:A,0),COLUMN(M$2)),0)),M5219)</f>
        <v/>
      </c>
      <c r="V5219" s="3" t="str">
        <f t="shared" si="7"/>
        <v/>
      </c>
    </row>
    <row r="5220" ht="15.75" customHeight="1">
      <c r="A5220" s="3" t="s">
        <v>5445</v>
      </c>
      <c r="B5220" s="4" t="str">
        <f t="shared" si="186"/>
        <v>ATAB12120100</v>
      </c>
      <c r="D5220" s="3">
        <v>0.0</v>
      </c>
      <c r="G5220" s="4">
        <v>0.0</v>
      </c>
      <c r="I5220" s="4"/>
      <c r="J5220" s="4"/>
      <c r="K5220" s="4"/>
      <c r="L5220" s="4"/>
      <c r="O5220" s="6">
        <f t="shared" si="2"/>
        <v>0</v>
      </c>
      <c r="P5220" s="3" t="s">
        <v>4746</v>
      </c>
      <c r="Q5220" s="3" t="str">
        <f t="shared" si="3"/>
        <v>LC CANVAS</v>
      </c>
      <c r="R5220" s="3">
        <f t="shared" si="4"/>
        <v>0</v>
      </c>
      <c r="S5220" s="3" t="str">
        <f t="shared" si="5"/>
        <v/>
      </c>
      <c r="T5220" s="7">
        <f t="shared" si="6"/>
        <v>0</v>
      </c>
      <c r="U5220" s="8" t="str">
        <f t="array" ref="U5220">IF(W5220&lt;&gt;0,MAX(IFERROR(INDEX(A:S,MATCH(W5220,A:A,0),COLUMN(M$2)),0),IFERROR(INDEX(A:S,MATCH(AD5220,A:A,0),COLUMN(M$2)),0),IFERROR(INDEX(A:S,MATCH(AK5220,A:A,0),COLUMN(M$2)),0),IFERROR(INDEX(A:S,MATCH(AR5220,A:A,0),COLUMN(M$2)),0)),M5220)</f>
        <v/>
      </c>
      <c r="V5220" s="3" t="str">
        <f t="shared" si="7"/>
        <v/>
      </c>
    </row>
    <row r="5221" ht="15.75" customHeight="1">
      <c r="A5221" s="3" t="s">
        <v>5446</v>
      </c>
      <c r="B5221" s="4" t="str">
        <f t="shared" si="186"/>
        <v>ATAB16160100</v>
      </c>
      <c r="D5221" s="3">
        <v>0.0</v>
      </c>
      <c r="G5221" s="4">
        <v>0.0</v>
      </c>
      <c r="I5221" s="4"/>
      <c r="J5221" s="4"/>
      <c r="K5221" s="4"/>
      <c r="L5221" s="4"/>
      <c r="O5221" s="6">
        <f t="shared" si="2"/>
        <v>0</v>
      </c>
      <c r="P5221" s="3" t="s">
        <v>4746</v>
      </c>
      <c r="Q5221" s="3" t="str">
        <f t="shared" si="3"/>
        <v>LC CANVAS</v>
      </c>
      <c r="R5221" s="3">
        <f t="shared" si="4"/>
        <v>0</v>
      </c>
      <c r="S5221" s="3" t="str">
        <f t="shared" si="5"/>
        <v/>
      </c>
      <c r="T5221" s="7">
        <f t="shared" si="6"/>
        <v>0</v>
      </c>
      <c r="U5221" s="8" t="str">
        <f t="array" ref="U5221">IF(W5221&lt;&gt;0,MAX(IFERROR(INDEX(A:S,MATCH(W5221,A:A,0),COLUMN(M$2)),0),IFERROR(INDEX(A:S,MATCH(AD5221,A:A,0),COLUMN(M$2)),0),IFERROR(INDEX(A:S,MATCH(AK5221,A:A,0),COLUMN(M$2)),0),IFERROR(INDEX(A:S,MATCH(AR5221,A:A,0),COLUMN(M$2)),0)),M5221)</f>
        <v/>
      </c>
      <c r="V5221" s="3" t="str">
        <f t="shared" si="7"/>
        <v/>
      </c>
    </row>
    <row r="5222" ht="15.75" customHeight="1">
      <c r="A5222" s="3" t="s">
        <v>5447</v>
      </c>
      <c r="B5222" s="4" t="str">
        <f t="shared" si="186"/>
        <v>ATAB20200100</v>
      </c>
      <c r="D5222" s="3">
        <v>0.0</v>
      </c>
      <c r="G5222" s="4">
        <v>0.0</v>
      </c>
      <c r="I5222" s="4"/>
      <c r="J5222" s="4"/>
      <c r="K5222" s="4"/>
      <c r="L5222" s="4"/>
      <c r="O5222" s="6">
        <f t="shared" si="2"/>
        <v>0</v>
      </c>
      <c r="P5222" s="3" t="s">
        <v>4746</v>
      </c>
      <c r="Q5222" s="3" t="str">
        <f t="shared" si="3"/>
        <v>LC CANVAS</v>
      </c>
      <c r="R5222" s="3">
        <f t="shared" si="4"/>
        <v>0</v>
      </c>
      <c r="S5222" s="3" t="str">
        <f t="shared" si="5"/>
        <v/>
      </c>
      <c r="T5222" s="7">
        <f t="shared" si="6"/>
        <v>0</v>
      </c>
      <c r="U5222" s="8" t="str">
        <f t="array" ref="U5222">IF(W5222&lt;&gt;0,MAX(IFERROR(INDEX(A:S,MATCH(W5222,A:A,0),COLUMN(M$2)),0),IFERROR(INDEX(A:S,MATCH(AD5222,A:A,0),COLUMN(M$2)),0),IFERROR(INDEX(A:S,MATCH(AK5222,A:A,0),COLUMN(M$2)),0),IFERROR(INDEX(A:S,MATCH(AR5222,A:A,0),COLUMN(M$2)),0)),M5222)</f>
        <v/>
      </c>
      <c r="V5222" s="3" t="str">
        <f t="shared" si="7"/>
        <v/>
      </c>
    </row>
    <row r="5223" ht="15.75" customHeight="1">
      <c r="A5223" s="3" t="s">
        <v>5448</v>
      </c>
      <c r="B5223" s="4" t="str">
        <f t="shared" si="186"/>
        <v>ATAB24240100</v>
      </c>
      <c r="D5223" s="3">
        <v>0.0</v>
      </c>
      <c r="G5223" s="4">
        <v>0.0</v>
      </c>
      <c r="I5223" s="4"/>
      <c r="J5223" s="4"/>
      <c r="K5223" s="4"/>
      <c r="L5223" s="4"/>
      <c r="O5223" s="6">
        <f t="shared" si="2"/>
        <v>0</v>
      </c>
      <c r="P5223" s="3" t="s">
        <v>4746</v>
      </c>
      <c r="Q5223" s="3" t="str">
        <f t="shared" si="3"/>
        <v>LC CANVAS</v>
      </c>
      <c r="R5223" s="3">
        <f t="shared" si="4"/>
        <v>0</v>
      </c>
      <c r="S5223" s="3" t="str">
        <f t="shared" si="5"/>
        <v/>
      </c>
      <c r="T5223" s="7">
        <f t="shared" si="6"/>
        <v>0</v>
      </c>
      <c r="U5223" s="8" t="str">
        <f t="array" ref="U5223">IF(W5223&lt;&gt;0,MAX(IFERROR(INDEX(A:S,MATCH(W5223,A:A,0),COLUMN(M$2)),0),IFERROR(INDEX(A:S,MATCH(AD5223,A:A,0),COLUMN(M$2)),0),IFERROR(INDEX(A:S,MATCH(AK5223,A:A,0),COLUMN(M$2)),0),IFERROR(INDEX(A:S,MATCH(AR5223,A:A,0),COLUMN(M$2)),0)),M5223)</f>
        <v/>
      </c>
      <c r="V5223" s="3" t="str">
        <f t="shared" si="7"/>
        <v/>
      </c>
    </row>
    <row r="5224" ht="15.75" customHeight="1">
      <c r="A5224" s="3" t="s">
        <v>5449</v>
      </c>
      <c r="B5224" s="4" t="str">
        <f t="shared" si="186"/>
        <v>ATAB36360100</v>
      </c>
      <c r="D5224" s="3">
        <v>0.0</v>
      </c>
      <c r="G5224" s="4">
        <v>0.0</v>
      </c>
      <c r="I5224" s="4"/>
      <c r="J5224" s="4"/>
      <c r="K5224" s="4"/>
      <c r="L5224" s="4"/>
      <c r="O5224" s="6">
        <f t="shared" si="2"/>
        <v>0</v>
      </c>
      <c r="P5224" s="3" t="s">
        <v>4746</v>
      </c>
      <c r="Q5224" s="3" t="str">
        <f t="shared" si="3"/>
        <v>LC CANVAS</v>
      </c>
      <c r="R5224" s="3">
        <f t="shared" si="4"/>
        <v>0</v>
      </c>
      <c r="S5224" s="3" t="str">
        <f t="shared" si="5"/>
        <v/>
      </c>
      <c r="T5224" s="7">
        <f t="shared" si="6"/>
        <v>0</v>
      </c>
      <c r="U5224" s="8" t="str">
        <f t="array" ref="U5224">IF(W5224&lt;&gt;0,MAX(IFERROR(INDEX(A:S,MATCH(W5224,A:A,0),COLUMN(M$2)),0),IFERROR(INDEX(A:S,MATCH(AD5224,A:A,0),COLUMN(M$2)),0),IFERROR(INDEX(A:S,MATCH(AK5224,A:A,0),COLUMN(M$2)),0),IFERROR(INDEX(A:S,MATCH(AR5224,A:A,0),COLUMN(M$2)),0)),M5224)</f>
        <v/>
      </c>
      <c r="V5224" s="3" t="str">
        <f t="shared" si="7"/>
        <v/>
      </c>
    </row>
    <row r="5225" ht="15.75" customHeight="1">
      <c r="A5225" s="3" t="s">
        <v>5450</v>
      </c>
      <c r="B5225" s="4" t="str">
        <f t="shared" si="186"/>
        <v>ATAB48480100</v>
      </c>
      <c r="D5225" s="3">
        <v>0.0</v>
      </c>
      <c r="G5225" s="4">
        <v>0.0</v>
      </c>
      <c r="I5225" s="4"/>
      <c r="J5225" s="4"/>
      <c r="K5225" s="4"/>
      <c r="L5225" s="4"/>
      <c r="O5225" s="6">
        <f t="shared" si="2"/>
        <v>0</v>
      </c>
      <c r="P5225" s="3" t="s">
        <v>4746</v>
      </c>
      <c r="Q5225" s="3" t="str">
        <f t="shared" si="3"/>
        <v>LC CANVAS</v>
      </c>
      <c r="R5225" s="3">
        <f t="shared" si="4"/>
        <v>0</v>
      </c>
      <c r="S5225" s="3" t="str">
        <f t="shared" si="5"/>
        <v/>
      </c>
      <c r="T5225" s="7">
        <f t="shared" si="6"/>
        <v>0</v>
      </c>
      <c r="U5225" s="8" t="str">
        <f t="array" ref="U5225">IF(W5225&lt;&gt;0,MAX(IFERROR(INDEX(A:S,MATCH(W5225,A:A,0),COLUMN(M$2)),0),IFERROR(INDEX(A:S,MATCH(AD5225,A:A,0),COLUMN(M$2)),0),IFERROR(INDEX(A:S,MATCH(AK5225,A:A,0),COLUMN(M$2)),0),IFERROR(INDEX(A:S,MATCH(AR5225,A:A,0),COLUMN(M$2)),0)),M5225)</f>
        <v/>
      </c>
      <c r="V5225" s="3" t="str">
        <f t="shared" si="7"/>
        <v/>
      </c>
    </row>
    <row r="5226" ht="15.75" customHeight="1">
      <c r="A5226" s="3" t="s">
        <v>5451</v>
      </c>
      <c r="B5226" s="4" t="str">
        <f t="shared" si="186"/>
        <v>ATAB08080101</v>
      </c>
      <c r="D5226" s="3">
        <v>0.0</v>
      </c>
      <c r="G5226" s="4">
        <v>0.0</v>
      </c>
      <c r="I5226" s="4"/>
      <c r="J5226" s="4"/>
      <c r="K5226" s="4"/>
      <c r="L5226" s="4"/>
      <c r="O5226" s="6">
        <f t="shared" si="2"/>
        <v>0</v>
      </c>
      <c r="P5226" s="3" t="s">
        <v>4746</v>
      </c>
      <c r="Q5226" s="3" t="str">
        <f t="shared" si="3"/>
        <v>LC CANVAS</v>
      </c>
      <c r="R5226" s="3">
        <f t="shared" si="4"/>
        <v>0</v>
      </c>
      <c r="S5226" s="3" t="str">
        <f t="shared" si="5"/>
        <v/>
      </c>
      <c r="T5226" s="7">
        <f t="shared" si="6"/>
        <v>0</v>
      </c>
      <c r="U5226" s="8" t="str">
        <f t="array" ref="U5226">IF(W5226&lt;&gt;0,MAX(IFERROR(INDEX(A:S,MATCH(W5226,A:A,0),COLUMN(M$2)),0),IFERROR(INDEX(A:S,MATCH(AD5226,A:A,0),COLUMN(M$2)),0),IFERROR(INDEX(A:S,MATCH(AK5226,A:A,0),COLUMN(M$2)),0),IFERROR(INDEX(A:S,MATCH(AR5226,A:A,0),COLUMN(M$2)),0)),M5226)</f>
        <v/>
      </c>
      <c r="V5226" s="3" t="str">
        <f t="shared" si="7"/>
        <v/>
      </c>
    </row>
    <row r="5227" ht="15.75" customHeight="1">
      <c r="A5227" s="3" t="s">
        <v>5452</v>
      </c>
      <c r="B5227" s="4" t="str">
        <f t="shared" si="186"/>
        <v>ATAB12120101</v>
      </c>
      <c r="D5227" s="3">
        <v>0.0</v>
      </c>
      <c r="G5227" s="4">
        <v>0.0</v>
      </c>
      <c r="I5227" s="4"/>
      <c r="J5227" s="4"/>
      <c r="K5227" s="4"/>
      <c r="L5227" s="4"/>
      <c r="O5227" s="6">
        <f t="shared" si="2"/>
        <v>0</v>
      </c>
      <c r="P5227" s="3" t="s">
        <v>4746</v>
      </c>
      <c r="Q5227" s="3" t="str">
        <f t="shared" si="3"/>
        <v>LC CANVAS</v>
      </c>
      <c r="R5227" s="3">
        <f t="shared" si="4"/>
        <v>0</v>
      </c>
      <c r="S5227" s="3" t="str">
        <f t="shared" si="5"/>
        <v/>
      </c>
      <c r="T5227" s="7">
        <f t="shared" si="6"/>
        <v>0</v>
      </c>
      <c r="U5227" s="8" t="str">
        <f t="array" ref="U5227">IF(W5227&lt;&gt;0,MAX(IFERROR(INDEX(A:S,MATCH(W5227,A:A,0),COLUMN(M$2)),0),IFERROR(INDEX(A:S,MATCH(AD5227,A:A,0),COLUMN(M$2)),0),IFERROR(INDEX(A:S,MATCH(AK5227,A:A,0),COLUMN(M$2)),0),IFERROR(INDEX(A:S,MATCH(AR5227,A:A,0),COLUMN(M$2)),0)),M5227)</f>
        <v/>
      </c>
      <c r="V5227" s="3" t="str">
        <f t="shared" si="7"/>
        <v/>
      </c>
    </row>
    <row r="5228" ht="15.75" customHeight="1">
      <c r="A5228" s="3" t="s">
        <v>5453</v>
      </c>
      <c r="B5228" s="4" t="str">
        <f t="shared" si="186"/>
        <v>ATAB16160101</v>
      </c>
      <c r="D5228" s="3">
        <v>0.0</v>
      </c>
      <c r="G5228" s="4">
        <v>0.0</v>
      </c>
      <c r="I5228" s="4"/>
      <c r="J5228" s="4"/>
      <c r="K5228" s="4"/>
      <c r="L5228" s="4"/>
      <c r="O5228" s="6">
        <f t="shared" si="2"/>
        <v>0</v>
      </c>
      <c r="P5228" s="3" t="s">
        <v>4746</v>
      </c>
      <c r="Q5228" s="3" t="str">
        <f t="shared" si="3"/>
        <v>LC CANVAS</v>
      </c>
      <c r="R5228" s="3">
        <f t="shared" si="4"/>
        <v>0</v>
      </c>
      <c r="S5228" s="3" t="str">
        <f t="shared" si="5"/>
        <v/>
      </c>
      <c r="T5228" s="7">
        <f t="shared" si="6"/>
        <v>0</v>
      </c>
      <c r="U5228" s="8" t="str">
        <f t="array" ref="U5228">IF(W5228&lt;&gt;0,MAX(IFERROR(INDEX(A:S,MATCH(W5228,A:A,0),COLUMN(M$2)),0),IFERROR(INDEX(A:S,MATCH(AD5228,A:A,0),COLUMN(M$2)),0),IFERROR(INDEX(A:S,MATCH(AK5228,A:A,0),COLUMN(M$2)),0),IFERROR(INDEX(A:S,MATCH(AR5228,A:A,0),COLUMN(M$2)),0)),M5228)</f>
        <v/>
      </c>
      <c r="V5228" s="3" t="str">
        <f t="shared" si="7"/>
        <v/>
      </c>
    </row>
    <row r="5229" ht="15.75" customHeight="1">
      <c r="A5229" s="3" t="s">
        <v>5454</v>
      </c>
      <c r="B5229" s="4" t="str">
        <f t="shared" si="186"/>
        <v>ATAB20200101</v>
      </c>
      <c r="D5229" s="3">
        <v>0.0</v>
      </c>
      <c r="G5229" s="4">
        <v>0.0</v>
      </c>
      <c r="I5229" s="4"/>
      <c r="J5229" s="4"/>
      <c r="K5229" s="4"/>
      <c r="L5229" s="4"/>
      <c r="O5229" s="6">
        <f t="shared" si="2"/>
        <v>0</v>
      </c>
      <c r="P5229" s="3" t="s">
        <v>4746</v>
      </c>
      <c r="Q5229" s="3" t="str">
        <f t="shared" si="3"/>
        <v>LC CANVAS</v>
      </c>
      <c r="R5229" s="3">
        <f t="shared" si="4"/>
        <v>0</v>
      </c>
      <c r="S5229" s="3" t="str">
        <f t="shared" si="5"/>
        <v/>
      </c>
      <c r="T5229" s="7">
        <f t="shared" si="6"/>
        <v>0</v>
      </c>
      <c r="U5229" s="8" t="str">
        <f t="array" ref="U5229">IF(W5229&lt;&gt;0,MAX(IFERROR(INDEX(A:S,MATCH(W5229,A:A,0),COLUMN(M$2)),0),IFERROR(INDEX(A:S,MATCH(AD5229,A:A,0),COLUMN(M$2)),0),IFERROR(INDEX(A:S,MATCH(AK5229,A:A,0),COLUMN(M$2)),0),IFERROR(INDEX(A:S,MATCH(AR5229,A:A,0),COLUMN(M$2)),0)),M5229)</f>
        <v/>
      </c>
      <c r="V5229" s="3" t="str">
        <f t="shared" si="7"/>
        <v/>
      </c>
    </row>
    <row r="5230" ht="15.75" customHeight="1">
      <c r="A5230" s="3" t="s">
        <v>5455</v>
      </c>
      <c r="B5230" s="4" t="str">
        <f t="shared" si="186"/>
        <v>ATAB24240101</v>
      </c>
      <c r="D5230" s="3">
        <v>0.0</v>
      </c>
      <c r="G5230" s="4">
        <v>0.0</v>
      </c>
      <c r="I5230" s="4"/>
      <c r="J5230" s="4"/>
      <c r="K5230" s="4"/>
      <c r="L5230" s="4"/>
      <c r="O5230" s="6">
        <f t="shared" si="2"/>
        <v>0</v>
      </c>
      <c r="P5230" s="3" t="s">
        <v>4746</v>
      </c>
      <c r="Q5230" s="3" t="str">
        <f t="shared" si="3"/>
        <v>LC CANVAS</v>
      </c>
      <c r="R5230" s="3">
        <f t="shared" si="4"/>
        <v>0</v>
      </c>
      <c r="S5230" s="3" t="str">
        <f t="shared" si="5"/>
        <v/>
      </c>
      <c r="T5230" s="7">
        <f t="shared" si="6"/>
        <v>0</v>
      </c>
      <c r="U5230" s="8" t="str">
        <f t="array" ref="U5230">IF(W5230&lt;&gt;0,MAX(IFERROR(INDEX(A:S,MATCH(W5230,A:A,0),COLUMN(M$2)),0),IFERROR(INDEX(A:S,MATCH(AD5230,A:A,0),COLUMN(M$2)),0),IFERROR(INDEX(A:S,MATCH(AK5230,A:A,0),COLUMN(M$2)),0),IFERROR(INDEX(A:S,MATCH(AR5230,A:A,0),COLUMN(M$2)),0)),M5230)</f>
        <v/>
      </c>
      <c r="V5230" s="3" t="str">
        <f t="shared" si="7"/>
        <v/>
      </c>
    </row>
    <row r="5231" ht="15.75" customHeight="1">
      <c r="A5231" s="3" t="s">
        <v>5456</v>
      </c>
      <c r="B5231" s="4" t="str">
        <f t="shared" si="186"/>
        <v>ATAB36360101</v>
      </c>
      <c r="D5231" s="3">
        <v>0.0</v>
      </c>
      <c r="G5231" s="4">
        <v>0.0</v>
      </c>
      <c r="I5231" s="4"/>
      <c r="J5231" s="4"/>
      <c r="K5231" s="4"/>
      <c r="L5231" s="4"/>
      <c r="O5231" s="6">
        <f t="shared" si="2"/>
        <v>0</v>
      </c>
      <c r="P5231" s="3" t="s">
        <v>4746</v>
      </c>
      <c r="Q5231" s="3" t="str">
        <f t="shared" si="3"/>
        <v>LC CANVAS</v>
      </c>
      <c r="R5231" s="3">
        <f t="shared" si="4"/>
        <v>0</v>
      </c>
      <c r="S5231" s="3" t="str">
        <f t="shared" si="5"/>
        <v/>
      </c>
      <c r="T5231" s="7">
        <f t="shared" si="6"/>
        <v>0</v>
      </c>
      <c r="U5231" s="8" t="str">
        <f t="array" ref="U5231">IF(W5231&lt;&gt;0,MAX(IFERROR(INDEX(A:S,MATCH(W5231,A:A,0),COLUMN(M$2)),0),IFERROR(INDEX(A:S,MATCH(AD5231,A:A,0),COLUMN(M$2)),0),IFERROR(INDEX(A:S,MATCH(AK5231,A:A,0),COLUMN(M$2)),0),IFERROR(INDEX(A:S,MATCH(AR5231,A:A,0),COLUMN(M$2)),0)),M5231)</f>
        <v/>
      </c>
      <c r="V5231" s="3" t="str">
        <f t="shared" si="7"/>
        <v/>
      </c>
    </row>
    <row r="5232" ht="15.75" customHeight="1">
      <c r="A5232" s="3" t="s">
        <v>5457</v>
      </c>
      <c r="B5232" s="4" t="str">
        <f t="shared" si="186"/>
        <v>ATAB48480101</v>
      </c>
      <c r="D5232" s="3">
        <v>0.0</v>
      </c>
      <c r="G5232" s="4">
        <v>0.0</v>
      </c>
      <c r="I5232" s="4"/>
      <c r="J5232" s="4"/>
      <c r="K5232" s="4"/>
      <c r="L5232" s="4"/>
      <c r="O5232" s="6">
        <f t="shared" si="2"/>
        <v>0</v>
      </c>
      <c r="P5232" s="3" t="s">
        <v>4746</v>
      </c>
      <c r="Q5232" s="3" t="str">
        <f t="shared" si="3"/>
        <v>LC CANVAS</v>
      </c>
      <c r="R5232" s="3">
        <f t="shared" si="4"/>
        <v>0</v>
      </c>
      <c r="S5232" s="3" t="str">
        <f t="shared" si="5"/>
        <v/>
      </c>
      <c r="T5232" s="7">
        <f t="shared" si="6"/>
        <v>0</v>
      </c>
      <c r="U5232" s="8" t="str">
        <f t="array" ref="U5232">IF(W5232&lt;&gt;0,MAX(IFERROR(INDEX(A:S,MATCH(W5232,A:A,0),COLUMN(M$2)),0),IFERROR(INDEX(A:S,MATCH(AD5232,A:A,0),COLUMN(M$2)),0),IFERROR(INDEX(A:S,MATCH(AK5232,A:A,0),COLUMN(M$2)),0),IFERROR(INDEX(A:S,MATCH(AR5232,A:A,0),COLUMN(M$2)),0)),M5232)</f>
        <v/>
      </c>
      <c r="V5232" s="3" t="str">
        <f t="shared" si="7"/>
        <v/>
      </c>
    </row>
    <row r="5233" ht="15.75" customHeight="1">
      <c r="A5233" s="3" t="s">
        <v>5458</v>
      </c>
      <c r="B5233" s="4" t="str">
        <f t="shared" si="186"/>
        <v>ATAB08080102</v>
      </c>
      <c r="D5233" s="3">
        <v>0.0</v>
      </c>
      <c r="G5233" s="4">
        <v>0.0</v>
      </c>
      <c r="I5233" s="4"/>
      <c r="J5233" s="4"/>
      <c r="K5233" s="4"/>
      <c r="L5233" s="4"/>
      <c r="O5233" s="6">
        <f t="shared" si="2"/>
        <v>0</v>
      </c>
      <c r="P5233" s="3" t="s">
        <v>4746</v>
      </c>
      <c r="Q5233" s="3" t="str">
        <f t="shared" si="3"/>
        <v>LC CANVAS</v>
      </c>
      <c r="R5233" s="3">
        <f t="shared" si="4"/>
        <v>0</v>
      </c>
      <c r="S5233" s="3" t="str">
        <f t="shared" si="5"/>
        <v/>
      </c>
      <c r="T5233" s="7">
        <f t="shared" si="6"/>
        <v>0</v>
      </c>
      <c r="U5233" s="8" t="str">
        <f t="array" ref="U5233">IF(W5233&lt;&gt;0,MAX(IFERROR(INDEX(A:S,MATCH(W5233,A:A,0),COLUMN(M$2)),0),IFERROR(INDEX(A:S,MATCH(AD5233,A:A,0),COLUMN(M$2)),0),IFERROR(INDEX(A:S,MATCH(AK5233,A:A,0),COLUMN(M$2)),0),IFERROR(INDEX(A:S,MATCH(AR5233,A:A,0),COLUMN(M$2)),0)),M5233)</f>
        <v/>
      </c>
      <c r="V5233" s="3" t="str">
        <f t="shared" si="7"/>
        <v/>
      </c>
    </row>
    <row r="5234" ht="15.75" customHeight="1">
      <c r="A5234" s="3" t="s">
        <v>5459</v>
      </c>
      <c r="B5234" s="4" t="str">
        <f t="shared" si="186"/>
        <v>ATAB12120102</v>
      </c>
      <c r="D5234" s="3">
        <v>0.0</v>
      </c>
      <c r="G5234" s="4">
        <v>0.0</v>
      </c>
      <c r="I5234" s="4"/>
      <c r="J5234" s="4"/>
      <c r="K5234" s="4"/>
      <c r="L5234" s="4"/>
      <c r="O5234" s="6">
        <f t="shared" si="2"/>
        <v>0</v>
      </c>
      <c r="P5234" s="3" t="s">
        <v>4746</v>
      </c>
      <c r="Q5234" s="3" t="str">
        <f t="shared" si="3"/>
        <v>LC CANVAS</v>
      </c>
      <c r="R5234" s="3">
        <f t="shared" si="4"/>
        <v>0</v>
      </c>
      <c r="S5234" s="3" t="str">
        <f t="shared" si="5"/>
        <v/>
      </c>
      <c r="T5234" s="7">
        <f t="shared" si="6"/>
        <v>0</v>
      </c>
      <c r="U5234" s="8" t="str">
        <f t="array" ref="U5234">IF(W5234&lt;&gt;0,MAX(IFERROR(INDEX(A:S,MATCH(W5234,A:A,0),COLUMN(M$2)),0),IFERROR(INDEX(A:S,MATCH(AD5234,A:A,0),COLUMN(M$2)),0),IFERROR(INDEX(A:S,MATCH(AK5234,A:A,0),COLUMN(M$2)),0),IFERROR(INDEX(A:S,MATCH(AR5234,A:A,0),COLUMN(M$2)),0)),M5234)</f>
        <v/>
      </c>
      <c r="V5234" s="3" t="str">
        <f t="shared" si="7"/>
        <v/>
      </c>
    </row>
    <row r="5235" ht="15.75" customHeight="1">
      <c r="A5235" s="3" t="s">
        <v>5460</v>
      </c>
      <c r="B5235" s="4" t="str">
        <f t="shared" si="186"/>
        <v>ATAB16160102</v>
      </c>
      <c r="D5235" s="3">
        <v>0.0</v>
      </c>
      <c r="G5235" s="4">
        <v>0.0</v>
      </c>
      <c r="I5235" s="4"/>
      <c r="J5235" s="4"/>
      <c r="K5235" s="4"/>
      <c r="L5235" s="4"/>
      <c r="O5235" s="6">
        <f t="shared" si="2"/>
        <v>0</v>
      </c>
      <c r="P5235" s="3" t="s">
        <v>4746</v>
      </c>
      <c r="Q5235" s="3" t="str">
        <f t="shared" si="3"/>
        <v>LC CANVAS</v>
      </c>
      <c r="R5235" s="3">
        <f t="shared" si="4"/>
        <v>0</v>
      </c>
      <c r="S5235" s="3" t="str">
        <f t="shared" si="5"/>
        <v/>
      </c>
      <c r="T5235" s="7">
        <f t="shared" si="6"/>
        <v>0</v>
      </c>
      <c r="U5235" s="8" t="str">
        <f t="array" ref="U5235">IF(W5235&lt;&gt;0,MAX(IFERROR(INDEX(A:S,MATCH(W5235,A:A,0),COLUMN(M$2)),0),IFERROR(INDEX(A:S,MATCH(AD5235,A:A,0),COLUMN(M$2)),0),IFERROR(INDEX(A:S,MATCH(AK5235,A:A,0),COLUMN(M$2)),0),IFERROR(INDEX(A:S,MATCH(AR5235,A:A,0),COLUMN(M$2)),0)),M5235)</f>
        <v/>
      </c>
      <c r="V5235" s="3" t="str">
        <f t="shared" si="7"/>
        <v/>
      </c>
    </row>
    <row r="5236" ht="15.75" customHeight="1">
      <c r="A5236" s="3" t="s">
        <v>5461</v>
      </c>
      <c r="B5236" s="4" t="str">
        <f t="shared" si="186"/>
        <v>ATAB20200102</v>
      </c>
      <c r="D5236" s="3">
        <v>0.0</v>
      </c>
      <c r="G5236" s="4">
        <v>0.0</v>
      </c>
      <c r="I5236" s="4"/>
      <c r="J5236" s="4"/>
      <c r="K5236" s="4"/>
      <c r="L5236" s="4"/>
      <c r="O5236" s="6">
        <f t="shared" si="2"/>
        <v>0</v>
      </c>
      <c r="P5236" s="3" t="s">
        <v>4746</v>
      </c>
      <c r="Q5236" s="3" t="str">
        <f t="shared" si="3"/>
        <v>LC CANVAS</v>
      </c>
      <c r="R5236" s="3">
        <f t="shared" si="4"/>
        <v>0</v>
      </c>
      <c r="S5236" s="3" t="str">
        <f t="shared" si="5"/>
        <v/>
      </c>
      <c r="T5236" s="7">
        <f t="shared" si="6"/>
        <v>0</v>
      </c>
      <c r="U5236" s="8" t="str">
        <f t="array" ref="U5236">IF(W5236&lt;&gt;0,MAX(IFERROR(INDEX(A:S,MATCH(W5236,A:A,0),COLUMN(M$2)),0),IFERROR(INDEX(A:S,MATCH(AD5236,A:A,0),COLUMN(M$2)),0),IFERROR(INDEX(A:S,MATCH(AK5236,A:A,0),COLUMN(M$2)),0),IFERROR(INDEX(A:S,MATCH(AR5236,A:A,0),COLUMN(M$2)),0)),M5236)</f>
        <v/>
      </c>
      <c r="V5236" s="3" t="str">
        <f t="shared" si="7"/>
        <v/>
      </c>
    </row>
    <row r="5237" ht="15.75" customHeight="1">
      <c r="A5237" s="3" t="s">
        <v>5462</v>
      </c>
      <c r="B5237" s="4" t="str">
        <f t="shared" si="186"/>
        <v>ATAB24240102</v>
      </c>
      <c r="D5237" s="3">
        <v>0.0</v>
      </c>
      <c r="G5237" s="4">
        <v>0.0</v>
      </c>
      <c r="I5237" s="4"/>
      <c r="J5237" s="4"/>
      <c r="K5237" s="4"/>
      <c r="L5237" s="4"/>
      <c r="O5237" s="6">
        <f t="shared" si="2"/>
        <v>0</v>
      </c>
      <c r="P5237" s="3" t="s">
        <v>4746</v>
      </c>
      <c r="Q5237" s="3" t="str">
        <f t="shared" si="3"/>
        <v>LC CANVAS</v>
      </c>
      <c r="R5237" s="3">
        <f t="shared" si="4"/>
        <v>0</v>
      </c>
      <c r="S5237" s="3" t="str">
        <f t="shared" si="5"/>
        <v/>
      </c>
      <c r="T5237" s="7">
        <f t="shared" si="6"/>
        <v>0</v>
      </c>
      <c r="U5237" s="8" t="str">
        <f t="array" ref="U5237">IF(W5237&lt;&gt;0,MAX(IFERROR(INDEX(A:S,MATCH(W5237,A:A,0),COLUMN(M$2)),0),IFERROR(INDEX(A:S,MATCH(AD5237,A:A,0),COLUMN(M$2)),0),IFERROR(INDEX(A:S,MATCH(AK5237,A:A,0),COLUMN(M$2)),0),IFERROR(INDEX(A:S,MATCH(AR5237,A:A,0),COLUMN(M$2)),0)),M5237)</f>
        <v/>
      </c>
      <c r="V5237" s="3" t="str">
        <f t="shared" si="7"/>
        <v/>
      </c>
    </row>
    <row r="5238" ht="15.75" customHeight="1">
      <c r="A5238" s="3" t="s">
        <v>5463</v>
      </c>
      <c r="B5238" s="4" t="str">
        <f t="shared" si="186"/>
        <v>ATAB36360102</v>
      </c>
      <c r="D5238" s="3">
        <v>0.0</v>
      </c>
      <c r="G5238" s="4">
        <v>0.0</v>
      </c>
      <c r="I5238" s="4"/>
      <c r="J5238" s="4"/>
      <c r="K5238" s="4"/>
      <c r="L5238" s="4"/>
      <c r="O5238" s="6">
        <f t="shared" si="2"/>
        <v>0</v>
      </c>
      <c r="P5238" s="3" t="s">
        <v>4746</v>
      </c>
      <c r="Q5238" s="3" t="str">
        <f t="shared" si="3"/>
        <v>LC CANVAS</v>
      </c>
      <c r="R5238" s="3">
        <f t="shared" si="4"/>
        <v>0</v>
      </c>
      <c r="S5238" s="3" t="str">
        <f t="shared" si="5"/>
        <v/>
      </c>
      <c r="T5238" s="7">
        <f t="shared" si="6"/>
        <v>0</v>
      </c>
      <c r="U5238" s="8" t="str">
        <f t="array" ref="U5238">IF(W5238&lt;&gt;0,MAX(IFERROR(INDEX(A:S,MATCH(W5238,A:A,0),COLUMN(M$2)),0),IFERROR(INDEX(A:S,MATCH(AD5238,A:A,0),COLUMN(M$2)),0),IFERROR(INDEX(A:S,MATCH(AK5238,A:A,0),COLUMN(M$2)),0),IFERROR(INDEX(A:S,MATCH(AR5238,A:A,0),COLUMN(M$2)),0)),M5238)</f>
        <v/>
      </c>
      <c r="V5238" s="3" t="str">
        <f t="shared" si="7"/>
        <v/>
      </c>
    </row>
    <row r="5239" ht="15.75" customHeight="1">
      <c r="A5239" s="3" t="s">
        <v>5464</v>
      </c>
      <c r="B5239" s="4" t="str">
        <f t="shared" si="186"/>
        <v>ATAB48480102</v>
      </c>
      <c r="D5239" s="3">
        <v>0.0</v>
      </c>
      <c r="G5239" s="4">
        <v>0.0</v>
      </c>
      <c r="I5239" s="4"/>
      <c r="J5239" s="4"/>
      <c r="K5239" s="4"/>
      <c r="L5239" s="4"/>
      <c r="O5239" s="6">
        <f t="shared" si="2"/>
        <v>0</v>
      </c>
      <c r="P5239" s="3" t="s">
        <v>4746</v>
      </c>
      <c r="Q5239" s="3" t="str">
        <f t="shared" si="3"/>
        <v>LC CANVAS</v>
      </c>
      <c r="R5239" s="3">
        <f t="shared" si="4"/>
        <v>0</v>
      </c>
      <c r="S5239" s="3" t="str">
        <f t="shared" si="5"/>
        <v/>
      </c>
      <c r="T5239" s="7">
        <f t="shared" si="6"/>
        <v>0</v>
      </c>
      <c r="U5239" s="8" t="str">
        <f t="array" ref="U5239">IF(W5239&lt;&gt;0,MAX(IFERROR(INDEX(A:S,MATCH(W5239,A:A,0),COLUMN(M$2)),0),IFERROR(INDEX(A:S,MATCH(AD5239,A:A,0),COLUMN(M$2)),0),IFERROR(INDEX(A:S,MATCH(AK5239,A:A,0),COLUMN(M$2)),0),IFERROR(INDEX(A:S,MATCH(AR5239,A:A,0),COLUMN(M$2)),0)),M5239)</f>
        <v/>
      </c>
      <c r="V5239" s="3" t="str">
        <f t="shared" si="7"/>
        <v/>
      </c>
    </row>
    <row r="5240" ht="15.75" customHeight="1">
      <c r="A5240" s="3" t="s">
        <v>5465</v>
      </c>
      <c r="B5240" s="4" t="str">
        <f t="shared" si="186"/>
        <v>ATAB08080103</v>
      </c>
      <c r="D5240" s="3">
        <v>0.0</v>
      </c>
      <c r="G5240" s="4">
        <v>0.0</v>
      </c>
      <c r="I5240" s="4"/>
      <c r="J5240" s="4"/>
      <c r="K5240" s="4"/>
      <c r="L5240" s="4"/>
      <c r="O5240" s="6">
        <f t="shared" si="2"/>
        <v>0</v>
      </c>
      <c r="P5240" s="3" t="s">
        <v>4746</v>
      </c>
      <c r="Q5240" s="3" t="str">
        <f t="shared" si="3"/>
        <v>LC CANVAS</v>
      </c>
      <c r="R5240" s="3">
        <f t="shared" si="4"/>
        <v>0</v>
      </c>
      <c r="S5240" s="3" t="str">
        <f t="shared" si="5"/>
        <v/>
      </c>
      <c r="T5240" s="7">
        <f t="shared" si="6"/>
        <v>0</v>
      </c>
      <c r="U5240" s="8" t="str">
        <f t="array" ref="U5240">IF(W5240&lt;&gt;0,MAX(IFERROR(INDEX(A:S,MATCH(W5240,A:A,0),COLUMN(M$2)),0),IFERROR(INDEX(A:S,MATCH(AD5240,A:A,0),COLUMN(M$2)),0),IFERROR(INDEX(A:S,MATCH(AK5240,A:A,0),COLUMN(M$2)),0),IFERROR(INDEX(A:S,MATCH(AR5240,A:A,0),COLUMN(M$2)),0)),M5240)</f>
        <v/>
      </c>
      <c r="V5240" s="3" t="str">
        <f t="shared" si="7"/>
        <v/>
      </c>
    </row>
    <row r="5241" ht="15.75" customHeight="1">
      <c r="A5241" s="3" t="s">
        <v>5466</v>
      </c>
      <c r="B5241" s="4" t="str">
        <f t="shared" si="186"/>
        <v>ATAB12120103</v>
      </c>
      <c r="D5241" s="3">
        <v>0.0</v>
      </c>
      <c r="G5241" s="4">
        <v>0.0</v>
      </c>
      <c r="I5241" s="4"/>
      <c r="J5241" s="4"/>
      <c r="K5241" s="4"/>
      <c r="L5241" s="4"/>
      <c r="O5241" s="6">
        <f t="shared" si="2"/>
        <v>0</v>
      </c>
      <c r="P5241" s="3" t="s">
        <v>4746</v>
      </c>
      <c r="Q5241" s="3" t="str">
        <f t="shared" si="3"/>
        <v>LC CANVAS</v>
      </c>
      <c r="R5241" s="3">
        <f t="shared" si="4"/>
        <v>0</v>
      </c>
      <c r="S5241" s="3" t="str">
        <f t="shared" si="5"/>
        <v/>
      </c>
      <c r="T5241" s="7">
        <f t="shared" si="6"/>
        <v>0</v>
      </c>
      <c r="U5241" s="8" t="str">
        <f t="array" ref="U5241">IF(W5241&lt;&gt;0,MAX(IFERROR(INDEX(A:S,MATCH(W5241,A:A,0),COLUMN(M$2)),0),IFERROR(INDEX(A:S,MATCH(AD5241,A:A,0),COLUMN(M$2)),0),IFERROR(INDEX(A:S,MATCH(AK5241,A:A,0),COLUMN(M$2)),0),IFERROR(INDEX(A:S,MATCH(AR5241,A:A,0),COLUMN(M$2)),0)),M5241)</f>
        <v/>
      </c>
      <c r="V5241" s="3" t="str">
        <f t="shared" si="7"/>
        <v/>
      </c>
    </row>
    <row r="5242" ht="15.75" customHeight="1">
      <c r="A5242" s="3" t="s">
        <v>5467</v>
      </c>
      <c r="B5242" s="4" t="str">
        <f t="shared" si="186"/>
        <v>ATAB16160103</v>
      </c>
      <c r="D5242" s="3">
        <v>0.0</v>
      </c>
      <c r="G5242" s="4">
        <v>0.0</v>
      </c>
      <c r="I5242" s="4"/>
      <c r="J5242" s="4"/>
      <c r="K5242" s="4"/>
      <c r="L5242" s="4"/>
      <c r="O5242" s="6">
        <f t="shared" si="2"/>
        <v>0</v>
      </c>
      <c r="P5242" s="3" t="s">
        <v>4746</v>
      </c>
      <c r="Q5242" s="3" t="str">
        <f t="shared" si="3"/>
        <v>LC CANVAS</v>
      </c>
      <c r="R5242" s="3">
        <f t="shared" si="4"/>
        <v>0</v>
      </c>
      <c r="S5242" s="3" t="str">
        <f t="shared" si="5"/>
        <v/>
      </c>
      <c r="T5242" s="7">
        <f t="shared" si="6"/>
        <v>0</v>
      </c>
      <c r="U5242" s="8" t="str">
        <f t="array" ref="U5242">IF(W5242&lt;&gt;0,MAX(IFERROR(INDEX(A:S,MATCH(W5242,A:A,0),COLUMN(M$2)),0),IFERROR(INDEX(A:S,MATCH(AD5242,A:A,0),COLUMN(M$2)),0),IFERROR(INDEX(A:S,MATCH(AK5242,A:A,0),COLUMN(M$2)),0),IFERROR(INDEX(A:S,MATCH(AR5242,A:A,0),COLUMN(M$2)),0)),M5242)</f>
        <v/>
      </c>
      <c r="V5242" s="3" t="str">
        <f t="shared" si="7"/>
        <v/>
      </c>
    </row>
    <row r="5243" ht="15.75" customHeight="1">
      <c r="A5243" s="3" t="s">
        <v>5468</v>
      </c>
      <c r="B5243" s="4" t="str">
        <f t="shared" si="186"/>
        <v>ATAB20200103</v>
      </c>
      <c r="D5243" s="3">
        <v>0.0</v>
      </c>
      <c r="G5243" s="4">
        <v>0.0</v>
      </c>
      <c r="I5243" s="4"/>
      <c r="J5243" s="4"/>
      <c r="K5243" s="4"/>
      <c r="L5243" s="4"/>
      <c r="O5243" s="6">
        <f t="shared" si="2"/>
        <v>0</v>
      </c>
      <c r="P5243" s="3" t="s">
        <v>4746</v>
      </c>
      <c r="Q5243" s="3" t="str">
        <f t="shared" si="3"/>
        <v>LC CANVAS</v>
      </c>
      <c r="R5243" s="3">
        <f t="shared" si="4"/>
        <v>0</v>
      </c>
      <c r="S5243" s="3" t="str">
        <f t="shared" si="5"/>
        <v/>
      </c>
      <c r="T5243" s="7">
        <f t="shared" si="6"/>
        <v>0</v>
      </c>
      <c r="U5243" s="8" t="str">
        <f t="array" ref="U5243">IF(W5243&lt;&gt;0,MAX(IFERROR(INDEX(A:S,MATCH(W5243,A:A,0),COLUMN(M$2)),0),IFERROR(INDEX(A:S,MATCH(AD5243,A:A,0),COLUMN(M$2)),0),IFERROR(INDEX(A:S,MATCH(AK5243,A:A,0),COLUMN(M$2)),0),IFERROR(INDEX(A:S,MATCH(AR5243,A:A,0),COLUMN(M$2)),0)),M5243)</f>
        <v/>
      </c>
      <c r="V5243" s="3" t="str">
        <f t="shared" si="7"/>
        <v/>
      </c>
    </row>
    <row r="5244" ht="15.75" customHeight="1">
      <c r="A5244" s="3" t="s">
        <v>5469</v>
      </c>
      <c r="B5244" s="4" t="str">
        <f t="shared" si="186"/>
        <v>ATAB24240103</v>
      </c>
      <c r="D5244" s="3">
        <v>0.0</v>
      </c>
      <c r="G5244" s="4">
        <v>0.0</v>
      </c>
      <c r="I5244" s="4"/>
      <c r="J5244" s="4"/>
      <c r="K5244" s="4"/>
      <c r="L5244" s="4"/>
      <c r="O5244" s="6">
        <f t="shared" si="2"/>
        <v>0</v>
      </c>
      <c r="P5244" s="3" t="s">
        <v>4746</v>
      </c>
      <c r="Q5244" s="3" t="str">
        <f t="shared" si="3"/>
        <v>LC CANVAS</v>
      </c>
      <c r="R5244" s="3">
        <f t="shared" si="4"/>
        <v>0</v>
      </c>
      <c r="S5244" s="3" t="str">
        <f t="shared" si="5"/>
        <v/>
      </c>
      <c r="T5244" s="7">
        <f t="shared" si="6"/>
        <v>0</v>
      </c>
      <c r="U5244" s="8" t="str">
        <f t="array" ref="U5244">IF(W5244&lt;&gt;0,MAX(IFERROR(INDEX(A:S,MATCH(W5244,A:A,0),COLUMN(M$2)),0),IFERROR(INDEX(A:S,MATCH(AD5244,A:A,0),COLUMN(M$2)),0),IFERROR(INDEX(A:S,MATCH(AK5244,A:A,0),COLUMN(M$2)),0),IFERROR(INDEX(A:S,MATCH(AR5244,A:A,0),COLUMN(M$2)),0)),M5244)</f>
        <v/>
      </c>
      <c r="V5244" s="3" t="str">
        <f t="shared" si="7"/>
        <v/>
      </c>
    </row>
    <row r="5245" ht="15.75" customHeight="1">
      <c r="A5245" s="3" t="s">
        <v>5470</v>
      </c>
      <c r="B5245" s="4" t="str">
        <f t="shared" si="186"/>
        <v>ATAB36360103</v>
      </c>
      <c r="D5245" s="3">
        <v>0.0</v>
      </c>
      <c r="G5245" s="4">
        <v>0.0</v>
      </c>
      <c r="I5245" s="4"/>
      <c r="J5245" s="4"/>
      <c r="K5245" s="4"/>
      <c r="L5245" s="4"/>
      <c r="O5245" s="6">
        <f t="shared" si="2"/>
        <v>0</v>
      </c>
      <c r="P5245" s="3" t="s">
        <v>4746</v>
      </c>
      <c r="Q5245" s="3" t="str">
        <f t="shared" si="3"/>
        <v>LC CANVAS</v>
      </c>
      <c r="R5245" s="3">
        <f t="shared" si="4"/>
        <v>0</v>
      </c>
      <c r="S5245" s="3" t="str">
        <f t="shared" si="5"/>
        <v/>
      </c>
      <c r="T5245" s="7">
        <f t="shared" si="6"/>
        <v>0</v>
      </c>
      <c r="U5245" s="8" t="str">
        <f t="array" ref="U5245">IF(W5245&lt;&gt;0,MAX(IFERROR(INDEX(A:S,MATCH(W5245,A:A,0),COLUMN(M$2)),0),IFERROR(INDEX(A:S,MATCH(AD5245,A:A,0),COLUMN(M$2)),0),IFERROR(INDEX(A:S,MATCH(AK5245,A:A,0),COLUMN(M$2)),0),IFERROR(INDEX(A:S,MATCH(AR5245,A:A,0),COLUMN(M$2)),0)),M5245)</f>
        <v/>
      </c>
      <c r="V5245" s="3" t="str">
        <f t="shared" si="7"/>
        <v/>
      </c>
    </row>
    <row r="5246" ht="15.75" customHeight="1">
      <c r="A5246" s="3" t="s">
        <v>5471</v>
      </c>
      <c r="B5246" s="4" t="str">
        <f t="shared" si="186"/>
        <v>ATAB48480103</v>
      </c>
      <c r="D5246" s="3">
        <v>0.0</v>
      </c>
      <c r="G5246" s="4">
        <v>0.0</v>
      </c>
      <c r="I5246" s="4"/>
      <c r="J5246" s="4"/>
      <c r="K5246" s="4"/>
      <c r="L5246" s="4"/>
      <c r="O5246" s="6">
        <f t="shared" si="2"/>
        <v>0</v>
      </c>
      <c r="P5246" s="3" t="s">
        <v>4746</v>
      </c>
      <c r="Q5246" s="3" t="str">
        <f t="shared" si="3"/>
        <v>LC CANVAS</v>
      </c>
      <c r="R5246" s="3">
        <f t="shared" si="4"/>
        <v>0</v>
      </c>
      <c r="S5246" s="3" t="str">
        <f t="shared" si="5"/>
        <v/>
      </c>
      <c r="T5246" s="7">
        <f t="shared" si="6"/>
        <v>0</v>
      </c>
      <c r="U5246" s="8" t="str">
        <f t="array" ref="U5246">IF(W5246&lt;&gt;0,MAX(IFERROR(INDEX(A:S,MATCH(W5246,A:A,0),COLUMN(M$2)),0),IFERROR(INDEX(A:S,MATCH(AD5246,A:A,0),COLUMN(M$2)),0),IFERROR(INDEX(A:S,MATCH(AK5246,A:A,0),COLUMN(M$2)),0),IFERROR(INDEX(A:S,MATCH(AR5246,A:A,0),COLUMN(M$2)),0)),M5246)</f>
        <v/>
      </c>
      <c r="V5246" s="3" t="str">
        <f t="shared" si="7"/>
        <v/>
      </c>
    </row>
    <row r="5247" ht="15.75" customHeight="1">
      <c r="A5247" s="3" t="s">
        <v>5472</v>
      </c>
      <c r="B5247" s="4" t="str">
        <f t="shared" si="186"/>
        <v>ATAB08080104</v>
      </c>
      <c r="D5247" s="3">
        <v>0.0</v>
      </c>
      <c r="G5247" s="4">
        <v>0.0</v>
      </c>
      <c r="I5247" s="4"/>
      <c r="J5247" s="4"/>
      <c r="K5247" s="4"/>
      <c r="L5247" s="4"/>
      <c r="O5247" s="6">
        <f t="shared" si="2"/>
        <v>0</v>
      </c>
      <c r="P5247" s="3" t="s">
        <v>4746</v>
      </c>
      <c r="Q5247" s="3" t="str">
        <f t="shared" si="3"/>
        <v>LC CANVAS</v>
      </c>
      <c r="R5247" s="3">
        <f t="shared" si="4"/>
        <v>0</v>
      </c>
      <c r="S5247" s="3" t="str">
        <f t="shared" si="5"/>
        <v/>
      </c>
      <c r="T5247" s="7">
        <f t="shared" si="6"/>
        <v>0</v>
      </c>
      <c r="U5247" s="8" t="str">
        <f t="array" ref="U5247">IF(W5247&lt;&gt;0,MAX(IFERROR(INDEX(A:S,MATCH(W5247,A:A,0),COLUMN(M$2)),0),IFERROR(INDEX(A:S,MATCH(AD5247,A:A,0),COLUMN(M$2)),0),IFERROR(INDEX(A:S,MATCH(AK5247,A:A,0),COLUMN(M$2)),0),IFERROR(INDEX(A:S,MATCH(AR5247,A:A,0),COLUMN(M$2)),0)),M5247)</f>
        <v/>
      </c>
      <c r="V5247" s="3" t="str">
        <f t="shared" si="7"/>
        <v/>
      </c>
    </row>
    <row r="5248" ht="15.75" customHeight="1">
      <c r="A5248" s="3" t="s">
        <v>5473</v>
      </c>
      <c r="B5248" s="4" t="str">
        <f t="shared" si="186"/>
        <v>ATAB12120104</v>
      </c>
      <c r="D5248" s="3">
        <v>0.0</v>
      </c>
      <c r="G5248" s="4">
        <v>0.0</v>
      </c>
      <c r="I5248" s="4"/>
      <c r="J5248" s="4"/>
      <c r="K5248" s="4"/>
      <c r="L5248" s="4"/>
      <c r="O5248" s="6">
        <f t="shared" si="2"/>
        <v>0</v>
      </c>
      <c r="P5248" s="3" t="s">
        <v>4746</v>
      </c>
      <c r="Q5248" s="3" t="str">
        <f t="shared" si="3"/>
        <v>LC CANVAS</v>
      </c>
      <c r="R5248" s="3">
        <f t="shared" si="4"/>
        <v>0</v>
      </c>
      <c r="S5248" s="3" t="str">
        <f t="shared" si="5"/>
        <v/>
      </c>
      <c r="T5248" s="7">
        <f t="shared" si="6"/>
        <v>0</v>
      </c>
      <c r="U5248" s="8" t="str">
        <f t="array" ref="U5248">IF(W5248&lt;&gt;0,MAX(IFERROR(INDEX(A:S,MATCH(W5248,A:A,0),COLUMN(M$2)),0),IFERROR(INDEX(A:S,MATCH(AD5248,A:A,0),COLUMN(M$2)),0),IFERROR(INDEX(A:S,MATCH(AK5248,A:A,0),COLUMN(M$2)),0),IFERROR(INDEX(A:S,MATCH(AR5248,A:A,0),COLUMN(M$2)),0)),M5248)</f>
        <v/>
      </c>
      <c r="V5248" s="3" t="str">
        <f t="shared" si="7"/>
        <v/>
      </c>
    </row>
    <row r="5249" ht="15.75" customHeight="1">
      <c r="A5249" s="3" t="s">
        <v>5474</v>
      </c>
      <c r="B5249" s="4" t="str">
        <f t="shared" si="186"/>
        <v>ATAB16160104</v>
      </c>
      <c r="D5249" s="3">
        <v>0.0</v>
      </c>
      <c r="G5249" s="4">
        <v>0.0</v>
      </c>
      <c r="I5249" s="4"/>
      <c r="J5249" s="4"/>
      <c r="K5249" s="4"/>
      <c r="L5249" s="4"/>
      <c r="O5249" s="6">
        <f t="shared" si="2"/>
        <v>0</v>
      </c>
      <c r="P5249" s="3" t="s">
        <v>4746</v>
      </c>
      <c r="Q5249" s="3" t="str">
        <f t="shared" si="3"/>
        <v>LC CANVAS</v>
      </c>
      <c r="R5249" s="3">
        <f t="shared" si="4"/>
        <v>0</v>
      </c>
      <c r="S5249" s="3" t="str">
        <f t="shared" si="5"/>
        <v/>
      </c>
      <c r="T5249" s="7">
        <f t="shared" si="6"/>
        <v>0</v>
      </c>
      <c r="U5249" s="8" t="str">
        <f t="array" ref="U5249">IF(W5249&lt;&gt;0,MAX(IFERROR(INDEX(A:S,MATCH(W5249,A:A,0),COLUMN(M$2)),0),IFERROR(INDEX(A:S,MATCH(AD5249,A:A,0),COLUMN(M$2)),0),IFERROR(INDEX(A:S,MATCH(AK5249,A:A,0),COLUMN(M$2)),0),IFERROR(INDEX(A:S,MATCH(AR5249,A:A,0),COLUMN(M$2)),0)),M5249)</f>
        <v/>
      </c>
      <c r="V5249" s="3" t="str">
        <f t="shared" si="7"/>
        <v/>
      </c>
    </row>
    <row r="5250" ht="15.75" customHeight="1">
      <c r="A5250" s="3" t="s">
        <v>5475</v>
      </c>
      <c r="B5250" s="4" t="str">
        <f t="shared" si="186"/>
        <v>ATAB20200104</v>
      </c>
      <c r="D5250" s="3">
        <v>0.0</v>
      </c>
      <c r="G5250" s="4">
        <v>0.0</v>
      </c>
      <c r="I5250" s="4"/>
      <c r="J5250" s="4"/>
      <c r="K5250" s="4"/>
      <c r="L5250" s="4"/>
      <c r="O5250" s="6">
        <f t="shared" si="2"/>
        <v>0</v>
      </c>
      <c r="P5250" s="3" t="s">
        <v>4746</v>
      </c>
      <c r="Q5250" s="3" t="str">
        <f t="shared" si="3"/>
        <v>LC CANVAS</v>
      </c>
      <c r="R5250" s="3">
        <f t="shared" si="4"/>
        <v>0</v>
      </c>
      <c r="S5250" s="3" t="str">
        <f t="shared" si="5"/>
        <v/>
      </c>
      <c r="T5250" s="7">
        <f t="shared" si="6"/>
        <v>0</v>
      </c>
      <c r="U5250" s="8" t="str">
        <f t="array" ref="U5250">IF(W5250&lt;&gt;0,MAX(IFERROR(INDEX(A:S,MATCH(W5250,A:A,0),COLUMN(M$2)),0),IFERROR(INDEX(A:S,MATCH(AD5250,A:A,0),COLUMN(M$2)),0),IFERROR(INDEX(A:S,MATCH(AK5250,A:A,0),COLUMN(M$2)),0),IFERROR(INDEX(A:S,MATCH(AR5250,A:A,0),COLUMN(M$2)),0)),M5250)</f>
        <v/>
      </c>
      <c r="V5250" s="3" t="str">
        <f t="shared" si="7"/>
        <v/>
      </c>
    </row>
    <row r="5251" ht="15.75" customHeight="1">
      <c r="A5251" s="3" t="s">
        <v>5476</v>
      </c>
      <c r="B5251" s="4" t="str">
        <f t="shared" si="186"/>
        <v>ATAB24240104</v>
      </c>
      <c r="D5251" s="3">
        <v>0.0</v>
      </c>
      <c r="G5251" s="4">
        <v>0.0</v>
      </c>
      <c r="I5251" s="4"/>
      <c r="J5251" s="4"/>
      <c r="K5251" s="4"/>
      <c r="L5251" s="4"/>
      <c r="O5251" s="6">
        <f t="shared" si="2"/>
        <v>0</v>
      </c>
      <c r="P5251" s="3" t="s">
        <v>4746</v>
      </c>
      <c r="Q5251" s="3" t="str">
        <f t="shared" si="3"/>
        <v>LC CANVAS</v>
      </c>
      <c r="R5251" s="3">
        <f t="shared" si="4"/>
        <v>0</v>
      </c>
      <c r="S5251" s="3" t="str">
        <f t="shared" si="5"/>
        <v/>
      </c>
      <c r="T5251" s="7">
        <f t="shared" si="6"/>
        <v>0</v>
      </c>
      <c r="U5251" s="8" t="str">
        <f t="array" ref="U5251">IF(W5251&lt;&gt;0,MAX(IFERROR(INDEX(A:S,MATCH(W5251,A:A,0),COLUMN(M$2)),0),IFERROR(INDEX(A:S,MATCH(AD5251,A:A,0),COLUMN(M$2)),0),IFERROR(INDEX(A:S,MATCH(AK5251,A:A,0),COLUMN(M$2)),0),IFERROR(INDEX(A:S,MATCH(AR5251,A:A,0),COLUMN(M$2)),0)),M5251)</f>
        <v/>
      </c>
      <c r="V5251" s="3" t="str">
        <f t="shared" si="7"/>
        <v/>
      </c>
    </row>
    <row r="5252" ht="15.75" customHeight="1">
      <c r="A5252" s="3" t="s">
        <v>5477</v>
      </c>
      <c r="B5252" s="4" t="str">
        <f t="shared" si="186"/>
        <v>ATAB36360104</v>
      </c>
      <c r="D5252" s="3">
        <v>0.0</v>
      </c>
      <c r="G5252" s="4">
        <v>0.0</v>
      </c>
      <c r="I5252" s="4"/>
      <c r="J5252" s="4"/>
      <c r="K5252" s="4"/>
      <c r="L5252" s="4"/>
      <c r="O5252" s="6">
        <f t="shared" si="2"/>
        <v>0</v>
      </c>
      <c r="P5252" s="3" t="s">
        <v>4746</v>
      </c>
      <c r="Q5252" s="3" t="str">
        <f t="shared" si="3"/>
        <v>LC CANVAS</v>
      </c>
      <c r="R5252" s="3">
        <f t="shared" si="4"/>
        <v>0</v>
      </c>
      <c r="S5252" s="3" t="str">
        <f t="shared" si="5"/>
        <v/>
      </c>
      <c r="T5252" s="7">
        <f t="shared" si="6"/>
        <v>0</v>
      </c>
      <c r="U5252" s="8" t="str">
        <f t="array" ref="U5252">IF(W5252&lt;&gt;0,MAX(IFERROR(INDEX(A:S,MATCH(W5252,A:A,0),COLUMN(M$2)),0),IFERROR(INDEX(A:S,MATCH(AD5252,A:A,0),COLUMN(M$2)),0),IFERROR(INDEX(A:S,MATCH(AK5252,A:A,0),COLUMN(M$2)),0),IFERROR(INDEX(A:S,MATCH(AR5252,A:A,0),COLUMN(M$2)),0)),M5252)</f>
        <v/>
      </c>
      <c r="V5252" s="3" t="str">
        <f t="shared" si="7"/>
        <v/>
      </c>
    </row>
    <row r="5253" ht="15.75" customHeight="1">
      <c r="A5253" s="3" t="s">
        <v>5478</v>
      </c>
      <c r="B5253" s="4" t="str">
        <f t="shared" si="186"/>
        <v>ATAB48480104</v>
      </c>
      <c r="D5253" s="3">
        <v>0.0</v>
      </c>
      <c r="G5253" s="4">
        <v>0.0</v>
      </c>
      <c r="I5253" s="4"/>
      <c r="J5253" s="4"/>
      <c r="K5253" s="4"/>
      <c r="L5253" s="4"/>
      <c r="O5253" s="6">
        <f t="shared" si="2"/>
        <v>0</v>
      </c>
      <c r="P5253" s="3" t="s">
        <v>4746</v>
      </c>
      <c r="Q5253" s="3" t="str">
        <f t="shared" si="3"/>
        <v>LC CANVAS</v>
      </c>
      <c r="R5253" s="3">
        <f t="shared" si="4"/>
        <v>0</v>
      </c>
      <c r="S5253" s="3" t="str">
        <f t="shared" si="5"/>
        <v/>
      </c>
      <c r="T5253" s="7">
        <f t="shared" si="6"/>
        <v>0</v>
      </c>
      <c r="U5253" s="8" t="str">
        <f t="array" ref="U5253">IF(W5253&lt;&gt;0,MAX(IFERROR(INDEX(A:S,MATCH(W5253,A:A,0),COLUMN(M$2)),0),IFERROR(INDEX(A:S,MATCH(AD5253,A:A,0),COLUMN(M$2)),0),IFERROR(INDEX(A:S,MATCH(AK5253,A:A,0),COLUMN(M$2)),0),IFERROR(INDEX(A:S,MATCH(AR5253,A:A,0),COLUMN(M$2)),0)),M5253)</f>
        <v/>
      </c>
      <c r="V5253" s="3" t="str">
        <f t="shared" si="7"/>
        <v/>
      </c>
    </row>
    <row r="5254" ht="15.75" customHeight="1">
      <c r="A5254" s="3" t="s">
        <v>5479</v>
      </c>
      <c r="B5254" s="4" t="str">
        <f t="shared" si="186"/>
        <v>ATAB08080105</v>
      </c>
      <c r="D5254" s="3">
        <v>0.0</v>
      </c>
      <c r="G5254" s="4">
        <v>0.0</v>
      </c>
      <c r="I5254" s="4"/>
      <c r="J5254" s="4"/>
      <c r="K5254" s="4"/>
      <c r="L5254" s="4"/>
      <c r="O5254" s="6">
        <f t="shared" si="2"/>
        <v>0</v>
      </c>
      <c r="P5254" s="3" t="s">
        <v>4746</v>
      </c>
      <c r="Q5254" s="3" t="str">
        <f t="shared" si="3"/>
        <v>LC CANVAS</v>
      </c>
      <c r="R5254" s="3">
        <f t="shared" si="4"/>
        <v>0</v>
      </c>
      <c r="S5254" s="3" t="str">
        <f t="shared" si="5"/>
        <v/>
      </c>
      <c r="T5254" s="7">
        <f t="shared" si="6"/>
        <v>0</v>
      </c>
      <c r="U5254" s="8" t="str">
        <f t="array" ref="U5254">IF(W5254&lt;&gt;0,MAX(IFERROR(INDEX(A:S,MATCH(W5254,A:A,0),COLUMN(M$2)),0),IFERROR(INDEX(A:S,MATCH(AD5254,A:A,0),COLUMN(M$2)),0),IFERROR(INDEX(A:S,MATCH(AK5254,A:A,0),COLUMN(M$2)),0),IFERROR(INDEX(A:S,MATCH(AR5254,A:A,0),COLUMN(M$2)),0)),M5254)</f>
        <v/>
      </c>
      <c r="V5254" s="3" t="str">
        <f t="shared" si="7"/>
        <v/>
      </c>
    </row>
    <row r="5255" ht="15.75" customHeight="1">
      <c r="A5255" s="3" t="s">
        <v>5480</v>
      </c>
      <c r="B5255" s="4" t="str">
        <f t="shared" si="186"/>
        <v>ATAB12120105</v>
      </c>
      <c r="D5255" s="3">
        <v>0.0</v>
      </c>
      <c r="G5255" s="4">
        <v>0.0</v>
      </c>
      <c r="I5255" s="4"/>
      <c r="J5255" s="4"/>
      <c r="K5255" s="4"/>
      <c r="L5255" s="4"/>
      <c r="O5255" s="6">
        <f t="shared" si="2"/>
        <v>0</v>
      </c>
      <c r="P5255" s="3" t="s">
        <v>4746</v>
      </c>
      <c r="Q5255" s="3" t="str">
        <f t="shared" si="3"/>
        <v>LC CANVAS</v>
      </c>
      <c r="R5255" s="3">
        <f t="shared" si="4"/>
        <v>0</v>
      </c>
      <c r="S5255" s="3" t="str">
        <f t="shared" si="5"/>
        <v/>
      </c>
      <c r="T5255" s="7">
        <f t="shared" si="6"/>
        <v>0</v>
      </c>
      <c r="U5255" s="8" t="str">
        <f t="array" ref="U5255">IF(W5255&lt;&gt;0,MAX(IFERROR(INDEX(A:S,MATCH(W5255,A:A,0),COLUMN(M$2)),0),IFERROR(INDEX(A:S,MATCH(AD5255,A:A,0),COLUMN(M$2)),0),IFERROR(INDEX(A:S,MATCH(AK5255,A:A,0),COLUMN(M$2)),0),IFERROR(INDEX(A:S,MATCH(AR5255,A:A,0),COLUMN(M$2)),0)),M5255)</f>
        <v/>
      </c>
      <c r="V5255" s="3" t="str">
        <f t="shared" si="7"/>
        <v/>
      </c>
    </row>
    <row r="5256" ht="15.75" customHeight="1">
      <c r="A5256" s="3" t="s">
        <v>5481</v>
      </c>
      <c r="B5256" s="4" t="str">
        <f t="shared" si="186"/>
        <v>ATAB16160105</v>
      </c>
      <c r="D5256" s="3">
        <v>0.0</v>
      </c>
      <c r="G5256" s="4">
        <v>0.0</v>
      </c>
      <c r="I5256" s="4"/>
      <c r="J5256" s="4"/>
      <c r="K5256" s="4"/>
      <c r="L5256" s="4"/>
      <c r="O5256" s="6">
        <f t="shared" si="2"/>
        <v>0</v>
      </c>
      <c r="P5256" s="3" t="s">
        <v>4746</v>
      </c>
      <c r="Q5256" s="3" t="str">
        <f t="shared" si="3"/>
        <v>LC CANVAS</v>
      </c>
      <c r="R5256" s="3">
        <f t="shared" si="4"/>
        <v>0</v>
      </c>
      <c r="S5256" s="3" t="str">
        <f t="shared" si="5"/>
        <v/>
      </c>
      <c r="T5256" s="7">
        <f t="shared" si="6"/>
        <v>0</v>
      </c>
      <c r="U5256" s="8" t="str">
        <f t="array" ref="U5256">IF(W5256&lt;&gt;0,MAX(IFERROR(INDEX(A:S,MATCH(W5256,A:A,0),COLUMN(M$2)),0),IFERROR(INDEX(A:S,MATCH(AD5256,A:A,0),COLUMN(M$2)),0),IFERROR(INDEX(A:S,MATCH(AK5256,A:A,0),COLUMN(M$2)),0),IFERROR(INDEX(A:S,MATCH(AR5256,A:A,0),COLUMN(M$2)),0)),M5256)</f>
        <v/>
      </c>
      <c r="V5256" s="3" t="str">
        <f t="shared" si="7"/>
        <v/>
      </c>
    </row>
    <row r="5257" ht="15.75" customHeight="1">
      <c r="A5257" s="3" t="s">
        <v>5482</v>
      </c>
      <c r="B5257" s="4" t="str">
        <f t="shared" si="186"/>
        <v>ATAB20200105</v>
      </c>
      <c r="D5257" s="3">
        <v>0.0</v>
      </c>
      <c r="G5257" s="4">
        <v>0.0</v>
      </c>
      <c r="I5257" s="4"/>
      <c r="J5257" s="4"/>
      <c r="K5257" s="4"/>
      <c r="L5257" s="4"/>
      <c r="O5257" s="6">
        <f t="shared" si="2"/>
        <v>0</v>
      </c>
      <c r="P5257" s="3" t="s">
        <v>4746</v>
      </c>
      <c r="Q5257" s="3" t="str">
        <f t="shared" si="3"/>
        <v>LC CANVAS</v>
      </c>
      <c r="R5257" s="3">
        <f t="shared" si="4"/>
        <v>0</v>
      </c>
      <c r="S5257" s="3" t="str">
        <f t="shared" si="5"/>
        <v/>
      </c>
      <c r="T5257" s="7">
        <f t="shared" si="6"/>
        <v>0</v>
      </c>
      <c r="U5257" s="8" t="str">
        <f t="array" ref="U5257">IF(W5257&lt;&gt;0,MAX(IFERROR(INDEX(A:S,MATCH(W5257,A:A,0),COLUMN(M$2)),0),IFERROR(INDEX(A:S,MATCH(AD5257,A:A,0),COLUMN(M$2)),0),IFERROR(INDEX(A:S,MATCH(AK5257,A:A,0),COLUMN(M$2)),0),IFERROR(INDEX(A:S,MATCH(AR5257,A:A,0),COLUMN(M$2)),0)),M5257)</f>
        <v/>
      </c>
      <c r="V5257" s="3" t="str">
        <f t="shared" si="7"/>
        <v/>
      </c>
    </row>
    <row r="5258" ht="15.75" customHeight="1">
      <c r="A5258" s="3" t="s">
        <v>5483</v>
      </c>
      <c r="B5258" s="4" t="str">
        <f t="shared" si="186"/>
        <v>ATAB24240105</v>
      </c>
      <c r="D5258" s="3">
        <v>0.0</v>
      </c>
      <c r="G5258" s="4">
        <v>0.0</v>
      </c>
      <c r="I5258" s="4"/>
      <c r="J5258" s="4"/>
      <c r="K5258" s="4"/>
      <c r="L5258" s="4"/>
      <c r="O5258" s="6">
        <f t="shared" si="2"/>
        <v>0</v>
      </c>
      <c r="P5258" s="3" t="s">
        <v>4746</v>
      </c>
      <c r="Q5258" s="3" t="str">
        <f t="shared" si="3"/>
        <v>LC CANVAS</v>
      </c>
      <c r="R5258" s="3">
        <f t="shared" si="4"/>
        <v>0</v>
      </c>
      <c r="S5258" s="3" t="str">
        <f t="shared" si="5"/>
        <v/>
      </c>
      <c r="T5258" s="7">
        <f t="shared" si="6"/>
        <v>0</v>
      </c>
      <c r="U5258" s="8" t="str">
        <f t="array" ref="U5258">IF(W5258&lt;&gt;0,MAX(IFERROR(INDEX(A:S,MATCH(W5258,A:A,0),COLUMN(M$2)),0),IFERROR(INDEX(A:S,MATCH(AD5258,A:A,0),COLUMN(M$2)),0),IFERROR(INDEX(A:S,MATCH(AK5258,A:A,0),COLUMN(M$2)),0),IFERROR(INDEX(A:S,MATCH(AR5258,A:A,0),COLUMN(M$2)),0)),M5258)</f>
        <v/>
      </c>
      <c r="V5258" s="3" t="str">
        <f t="shared" si="7"/>
        <v/>
      </c>
    </row>
    <row r="5259" ht="15.75" customHeight="1">
      <c r="A5259" s="3" t="s">
        <v>5484</v>
      </c>
      <c r="B5259" s="4" t="str">
        <f t="shared" si="186"/>
        <v>ATAB36360105</v>
      </c>
      <c r="D5259" s="3">
        <v>0.0</v>
      </c>
      <c r="G5259" s="4">
        <v>0.0</v>
      </c>
      <c r="I5259" s="4"/>
      <c r="J5259" s="4"/>
      <c r="K5259" s="4"/>
      <c r="L5259" s="4"/>
      <c r="O5259" s="6">
        <f t="shared" si="2"/>
        <v>0</v>
      </c>
      <c r="P5259" s="3" t="s">
        <v>4746</v>
      </c>
      <c r="Q5259" s="3" t="str">
        <f t="shared" si="3"/>
        <v>LC CANVAS</v>
      </c>
      <c r="R5259" s="3">
        <f t="shared" si="4"/>
        <v>0</v>
      </c>
      <c r="S5259" s="3" t="str">
        <f t="shared" si="5"/>
        <v/>
      </c>
      <c r="T5259" s="7">
        <f t="shared" si="6"/>
        <v>0</v>
      </c>
      <c r="U5259" s="8" t="str">
        <f t="array" ref="U5259">IF(W5259&lt;&gt;0,MAX(IFERROR(INDEX(A:S,MATCH(W5259,A:A,0),COLUMN(M$2)),0),IFERROR(INDEX(A:S,MATCH(AD5259,A:A,0),COLUMN(M$2)),0),IFERROR(INDEX(A:S,MATCH(AK5259,A:A,0),COLUMN(M$2)),0),IFERROR(INDEX(A:S,MATCH(AR5259,A:A,0),COLUMN(M$2)),0)),M5259)</f>
        <v/>
      </c>
      <c r="V5259" s="3" t="str">
        <f t="shared" si="7"/>
        <v/>
      </c>
    </row>
    <row r="5260" ht="15.75" customHeight="1">
      <c r="A5260" s="3" t="s">
        <v>5485</v>
      </c>
      <c r="B5260" s="4" t="str">
        <f t="shared" si="186"/>
        <v>ATAB48480105</v>
      </c>
      <c r="D5260" s="3">
        <v>0.0</v>
      </c>
      <c r="G5260" s="4">
        <v>0.0</v>
      </c>
      <c r="I5260" s="4"/>
      <c r="J5260" s="4"/>
      <c r="K5260" s="4"/>
      <c r="L5260" s="4"/>
      <c r="O5260" s="6">
        <f t="shared" si="2"/>
        <v>0</v>
      </c>
      <c r="P5260" s="3" t="s">
        <v>4746</v>
      </c>
      <c r="Q5260" s="3" t="str">
        <f t="shared" si="3"/>
        <v>LC CANVAS</v>
      </c>
      <c r="R5260" s="3">
        <f t="shared" si="4"/>
        <v>0</v>
      </c>
      <c r="S5260" s="3" t="str">
        <f t="shared" si="5"/>
        <v/>
      </c>
      <c r="T5260" s="7">
        <f t="shared" si="6"/>
        <v>0</v>
      </c>
      <c r="U5260" s="8" t="str">
        <f t="array" ref="U5260">IF(W5260&lt;&gt;0,MAX(IFERROR(INDEX(A:S,MATCH(W5260,A:A,0),COLUMN(M$2)),0),IFERROR(INDEX(A:S,MATCH(AD5260,A:A,0),COLUMN(M$2)),0),IFERROR(INDEX(A:S,MATCH(AK5260,A:A,0),COLUMN(M$2)),0),IFERROR(INDEX(A:S,MATCH(AR5260,A:A,0),COLUMN(M$2)),0)),M5260)</f>
        <v/>
      </c>
      <c r="V5260" s="3" t="str">
        <f t="shared" si="7"/>
        <v/>
      </c>
    </row>
    <row r="5261" ht="15.75" customHeight="1">
      <c r="A5261" s="3" t="s">
        <v>5486</v>
      </c>
      <c r="B5261" s="4" t="str">
        <f t="shared" si="186"/>
        <v>ATAB08080106</v>
      </c>
      <c r="D5261" s="3">
        <v>0.0</v>
      </c>
      <c r="G5261" s="4">
        <v>0.0</v>
      </c>
      <c r="I5261" s="4"/>
      <c r="J5261" s="4"/>
      <c r="K5261" s="4"/>
      <c r="L5261" s="4"/>
      <c r="O5261" s="6">
        <f t="shared" si="2"/>
        <v>0</v>
      </c>
      <c r="P5261" s="3" t="s">
        <v>4746</v>
      </c>
      <c r="Q5261" s="3" t="str">
        <f t="shared" si="3"/>
        <v>LC CANVAS</v>
      </c>
      <c r="R5261" s="3">
        <f t="shared" si="4"/>
        <v>0</v>
      </c>
      <c r="S5261" s="3" t="str">
        <f t="shared" si="5"/>
        <v/>
      </c>
      <c r="T5261" s="7">
        <f t="shared" si="6"/>
        <v>0</v>
      </c>
      <c r="U5261" s="8" t="str">
        <f t="array" ref="U5261">IF(W5261&lt;&gt;0,MAX(IFERROR(INDEX(A:S,MATCH(W5261,A:A,0),COLUMN(M$2)),0),IFERROR(INDEX(A:S,MATCH(AD5261,A:A,0),COLUMN(M$2)),0),IFERROR(INDEX(A:S,MATCH(AK5261,A:A,0),COLUMN(M$2)),0),IFERROR(INDEX(A:S,MATCH(AR5261,A:A,0),COLUMN(M$2)),0)),M5261)</f>
        <v/>
      </c>
      <c r="V5261" s="3" t="str">
        <f t="shared" si="7"/>
        <v/>
      </c>
    </row>
    <row r="5262" ht="15.75" customHeight="1">
      <c r="A5262" s="3" t="s">
        <v>5487</v>
      </c>
      <c r="B5262" s="4" t="str">
        <f t="shared" si="186"/>
        <v>ATAB12120106</v>
      </c>
      <c r="D5262" s="3">
        <v>0.0</v>
      </c>
      <c r="G5262" s="4">
        <v>0.0</v>
      </c>
      <c r="I5262" s="4"/>
      <c r="J5262" s="4"/>
      <c r="K5262" s="4"/>
      <c r="L5262" s="4"/>
      <c r="O5262" s="6">
        <f t="shared" si="2"/>
        <v>0</v>
      </c>
      <c r="P5262" s="3" t="s">
        <v>4746</v>
      </c>
      <c r="Q5262" s="3" t="str">
        <f t="shared" si="3"/>
        <v>LC CANVAS</v>
      </c>
      <c r="R5262" s="3">
        <f t="shared" si="4"/>
        <v>0</v>
      </c>
      <c r="S5262" s="3" t="str">
        <f t="shared" si="5"/>
        <v/>
      </c>
      <c r="T5262" s="7">
        <f t="shared" si="6"/>
        <v>0</v>
      </c>
      <c r="U5262" s="8" t="str">
        <f t="array" ref="U5262">IF(W5262&lt;&gt;0,MAX(IFERROR(INDEX(A:S,MATCH(W5262,A:A,0),COLUMN(M$2)),0),IFERROR(INDEX(A:S,MATCH(AD5262,A:A,0),COLUMN(M$2)),0),IFERROR(INDEX(A:S,MATCH(AK5262,A:A,0),COLUMN(M$2)),0),IFERROR(INDEX(A:S,MATCH(AR5262,A:A,0),COLUMN(M$2)),0)),M5262)</f>
        <v/>
      </c>
      <c r="V5262" s="3" t="str">
        <f t="shared" si="7"/>
        <v/>
      </c>
    </row>
    <row r="5263" ht="15.75" customHeight="1">
      <c r="A5263" s="3" t="s">
        <v>5488</v>
      </c>
      <c r="B5263" s="4" t="str">
        <f t="shared" si="186"/>
        <v>ATAB16160106</v>
      </c>
      <c r="D5263" s="3">
        <v>0.0</v>
      </c>
      <c r="G5263" s="4">
        <v>0.0</v>
      </c>
      <c r="I5263" s="4"/>
      <c r="J5263" s="4"/>
      <c r="K5263" s="4"/>
      <c r="L5263" s="4"/>
      <c r="O5263" s="6">
        <f t="shared" si="2"/>
        <v>0</v>
      </c>
      <c r="P5263" s="3" t="s">
        <v>4746</v>
      </c>
      <c r="Q5263" s="3" t="str">
        <f t="shared" si="3"/>
        <v>LC CANVAS</v>
      </c>
      <c r="R5263" s="3">
        <f t="shared" si="4"/>
        <v>0</v>
      </c>
      <c r="S5263" s="3" t="str">
        <f t="shared" si="5"/>
        <v/>
      </c>
      <c r="T5263" s="7">
        <f t="shared" si="6"/>
        <v>0</v>
      </c>
      <c r="U5263" s="8" t="str">
        <f t="array" ref="U5263">IF(W5263&lt;&gt;0,MAX(IFERROR(INDEX(A:S,MATCH(W5263,A:A,0),COLUMN(M$2)),0),IFERROR(INDEX(A:S,MATCH(AD5263,A:A,0),COLUMN(M$2)),0),IFERROR(INDEX(A:S,MATCH(AK5263,A:A,0),COLUMN(M$2)),0),IFERROR(INDEX(A:S,MATCH(AR5263,A:A,0),COLUMN(M$2)),0)),M5263)</f>
        <v/>
      </c>
      <c r="V5263" s="3" t="str">
        <f t="shared" si="7"/>
        <v/>
      </c>
    </row>
    <row r="5264" ht="15.75" customHeight="1">
      <c r="A5264" s="3" t="s">
        <v>5489</v>
      </c>
      <c r="B5264" s="4" t="str">
        <f t="shared" si="186"/>
        <v>ATAB20200106</v>
      </c>
      <c r="D5264" s="3">
        <v>0.0</v>
      </c>
      <c r="G5264" s="4">
        <v>0.0</v>
      </c>
      <c r="I5264" s="4"/>
      <c r="J5264" s="4"/>
      <c r="K5264" s="4"/>
      <c r="L5264" s="4"/>
      <c r="O5264" s="6">
        <f t="shared" si="2"/>
        <v>0</v>
      </c>
      <c r="P5264" s="3" t="s">
        <v>4746</v>
      </c>
      <c r="Q5264" s="3" t="str">
        <f t="shared" si="3"/>
        <v>LC CANVAS</v>
      </c>
      <c r="R5264" s="3">
        <f t="shared" si="4"/>
        <v>0</v>
      </c>
      <c r="S5264" s="3" t="str">
        <f t="shared" si="5"/>
        <v/>
      </c>
      <c r="T5264" s="7">
        <f t="shared" si="6"/>
        <v>0</v>
      </c>
      <c r="U5264" s="8" t="str">
        <f t="array" ref="U5264">IF(W5264&lt;&gt;0,MAX(IFERROR(INDEX(A:S,MATCH(W5264,A:A,0),COLUMN(M$2)),0),IFERROR(INDEX(A:S,MATCH(AD5264,A:A,0),COLUMN(M$2)),0),IFERROR(INDEX(A:S,MATCH(AK5264,A:A,0),COLUMN(M$2)),0),IFERROR(INDEX(A:S,MATCH(AR5264,A:A,0),COLUMN(M$2)),0)),M5264)</f>
        <v/>
      </c>
      <c r="V5264" s="3" t="str">
        <f t="shared" si="7"/>
        <v/>
      </c>
    </row>
    <row r="5265" ht="15.75" customHeight="1">
      <c r="A5265" s="3" t="s">
        <v>5490</v>
      </c>
      <c r="B5265" s="4" t="str">
        <f t="shared" si="186"/>
        <v>ATAB24240106</v>
      </c>
      <c r="D5265" s="3">
        <v>0.0</v>
      </c>
      <c r="G5265" s="4">
        <v>0.0</v>
      </c>
      <c r="I5265" s="4"/>
      <c r="J5265" s="4"/>
      <c r="K5265" s="4"/>
      <c r="L5265" s="4"/>
      <c r="O5265" s="6">
        <f t="shared" si="2"/>
        <v>0</v>
      </c>
      <c r="P5265" s="3" t="s">
        <v>4746</v>
      </c>
      <c r="Q5265" s="3" t="str">
        <f t="shared" si="3"/>
        <v>LC CANVAS</v>
      </c>
      <c r="R5265" s="3">
        <f t="shared" si="4"/>
        <v>0</v>
      </c>
      <c r="S5265" s="3" t="str">
        <f t="shared" si="5"/>
        <v/>
      </c>
      <c r="T5265" s="7">
        <f t="shared" si="6"/>
        <v>0</v>
      </c>
      <c r="U5265" s="8" t="str">
        <f t="array" ref="U5265">IF(W5265&lt;&gt;0,MAX(IFERROR(INDEX(A:S,MATCH(W5265,A:A,0),COLUMN(M$2)),0),IFERROR(INDEX(A:S,MATCH(AD5265,A:A,0),COLUMN(M$2)),0),IFERROR(INDEX(A:S,MATCH(AK5265,A:A,0),COLUMN(M$2)),0),IFERROR(INDEX(A:S,MATCH(AR5265,A:A,0),COLUMN(M$2)),0)),M5265)</f>
        <v/>
      </c>
      <c r="V5265" s="3" t="str">
        <f t="shared" si="7"/>
        <v/>
      </c>
    </row>
    <row r="5266" ht="15.75" customHeight="1">
      <c r="A5266" s="3" t="s">
        <v>5491</v>
      </c>
      <c r="B5266" s="4" t="str">
        <f t="shared" si="186"/>
        <v>ATAB36360106</v>
      </c>
      <c r="D5266" s="3">
        <v>0.0</v>
      </c>
      <c r="G5266" s="4">
        <v>0.0</v>
      </c>
      <c r="I5266" s="4"/>
      <c r="J5266" s="4"/>
      <c r="K5266" s="4"/>
      <c r="L5266" s="4"/>
      <c r="O5266" s="6">
        <f t="shared" si="2"/>
        <v>0</v>
      </c>
      <c r="P5266" s="3" t="s">
        <v>4746</v>
      </c>
      <c r="Q5266" s="3" t="str">
        <f t="shared" si="3"/>
        <v>LC CANVAS</v>
      </c>
      <c r="R5266" s="3">
        <f t="shared" si="4"/>
        <v>0</v>
      </c>
      <c r="S5266" s="3" t="str">
        <f t="shared" si="5"/>
        <v/>
      </c>
      <c r="T5266" s="7">
        <f t="shared" si="6"/>
        <v>0</v>
      </c>
      <c r="U5266" s="8" t="str">
        <f t="array" ref="U5266">IF(W5266&lt;&gt;0,MAX(IFERROR(INDEX(A:S,MATCH(W5266,A:A,0),COLUMN(M$2)),0),IFERROR(INDEX(A:S,MATCH(AD5266,A:A,0),COLUMN(M$2)),0),IFERROR(INDEX(A:S,MATCH(AK5266,A:A,0),COLUMN(M$2)),0),IFERROR(INDEX(A:S,MATCH(AR5266,A:A,0),COLUMN(M$2)),0)),M5266)</f>
        <v/>
      </c>
      <c r="V5266" s="3" t="str">
        <f t="shared" si="7"/>
        <v/>
      </c>
    </row>
    <row r="5267" ht="15.75" customHeight="1">
      <c r="A5267" s="3" t="s">
        <v>5492</v>
      </c>
      <c r="B5267" s="4" t="str">
        <f t="shared" si="186"/>
        <v>ATAB48480106</v>
      </c>
      <c r="D5267" s="3">
        <v>0.0</v>
      </c>
      <c r="G5267" s="4">
        <v>0.0</v>
      </c>
      <c r="I5267" s="4"/>
      <c r="J5267" s="4"/>
      <c r="K5267" s="4"/>
      <c r="L5267" s="4"/>
      <c r="O5267" s="6">
        <f t="shared" si="2"/>
        <v>0</v>
      </c>
      <c r="P5267" s="3" t="s">
        <v>4746</v>
      </c>
      <c r="Q5267" s="3" t="str">
        <f t="shared" si="3"/>
        <v>LC CANVAS</v>
      </c>
      <c r="R5267" s="3">
        <f t="shared" si="4"/>
        <v>0</v>
      </c>
      <c r="S5267" s="3" t="str">
        <f t="shared" si="5"/>
        <v/>
      </c>
      <c r="T5267" s="7">
        <f t="shared" si="6"/>
        <v>0</v>
      </c>
      <c r="U5267" s="8" t="str">
        <f t="array" ref="U5267">IF(W5267&lt;&gt;0,MAX(IFERROR(INDEX(A:S,MATCH(W5267,A:A,0),COLUMN(M$2)),0),IFERROR(INDEX(A:S,MATCH(AD5267,A:A,0),COLUMN(M$2)),0),IFERROR(INDEX(A:S,MATCH(AK5267,A:A,0),COLUMN(M$2)),0),IFERROR(INDEX(A:S,MATCH(AR5267,A:A,0),COLUMN(M$2)),0)),M5267)</f>
        <v/>
      </c>
      <c r="V5267" s="3" t="str">
        <f t="shared" si="7"/>
        <v/>
      </c>
    </row>
    <row r="5268" ht="15.75" customHeight="1">
      <c r="A5268" s="3" t="s">
        <v>5493</v>
      </c>
      <c r="B5268" s="4" t="str">
        <f t="shared" si="186"/>
        <v>ATAB08080107</v>
      </c>
      <c r="D5268" s="3">
        <v>0.0</v>
      </c>
      <c r="G5268" s="4">
        <v>0.0</v>
      </c>
      <c r="I5268" s="4"/>
      <c r="J5268" s="4"/>
      <c r="K5268" s="4"/>
      <c r="L5268" s="4"/>
      <c r="O5268" s="6">
        <f t="shared" si="2"/>
        <v>0</v>
      </c>
      <c r="P5268" s="3" t="s">
        <v>4746</v>
      </c>
      <c r="Q5268" s="3" t="str">
        <f t="shared" si="3"/>
        <v>LC CANVAS</v>
      </c>
      <c r="R5268" s="3">
        <f t="shared" si="4"/>
        <v>0</v>
      </c>
      <c r="S5268" s="3" t="str">
        <f t="shared" si="5"/>
        <v/>
      </c>
      <c r="T5268" s="7">
        <f t="shared" si="6"/>
        <v>0</v>
      </c>
      <c r="U5268" s="8" t="str">
        <f t="array" ref="U5268">IF(W5268&lt;&gt;0,MAX(IFERROR(INDEX(A:S,MATCH(W5268,A:A,0),COLUMN(M$2)),0),IFERROR(INDEX(A:S,MATCH(AD5268,A:A,0),COLUMN(M$2)),0),IFERROR(INDEX(A:S,MATCH(AK5268,A:A,0),COLUMN(M$2)),0),IFERROR(INDEX(A:S,MATCH(AR5268,A:A,0),COLUMN(M$2)),0)),M5268)</f>
        <v/>
      </c>
      <c r="V5268" s="3" t="str">
        <f t="shared" si="7"/>
        <v/>
      </c>
    </row>
    <row r="5269" ht="15.75" customHeight="1">
      <c r="A5269" s="3" t="s">
        <v>5494</v>
      </c>
      <c r="B5269" s="4" t="str">
        <f t="shared" si="186"/>
        <v>ATAB12120107</v>
      </c>
      <c r="D5269" s="3">
        <v>0.0</v>
      </c>
      <c r="G5269" s="4">
        <v>0.0</v>
      </c>
      <c r="I5269" s="4"/>
      <c r="J5269" s="4"/>
      <c r="K5269" s="4"/>
      <c r="L5269" s="4"/>
      <c r="O5269" s="6">
        <f t="shared" si="2"/>
        <v>0</v>
      </c>
      <c r="P5269" s="3" t="s">
        <v>4746</v>
      </c>
      <c r="Q5269" s="3" t="str">
        <f t="shared" si="3"/>
        <v>LC CANVAS</v>
      </c>
      <c r="R5269" s="3">
        <f t="shared" si="4"/>
        <v>0</v>
      </c>
      <c r="S5269" s="3" t="str">
        <f t="shared" si="5"/>
        <v/>
      </c>
      <c r="T5269" s="7">
        <f t="shared" si="6"/>
        <v>0</v>
      </c>
      <c r="U5269" s="8" t="str">
        <f t="array" ref="U5269">IF(W5269&lt;&gt;0,MAX(IFERROR(INDEX(A:S,MATCH(W5269,A:A,0),COLUMN(M$2)),0),IFERROR(INDEX(A:S,MATCH(AD5269,A:A,0),COLUMN(M$2)),0),IFERROR(INDEX(A:S,MATCH(AK5269,A:A,0),COLUMN(M$2)),0),IFERROR(INDEX(A:S,MATCH(AR5269,A:A,0),COLUMN(M$2)),0)),M5269)</f>
        <v/>
      </c>
      <c r="V5269" s="3" t="str">
        <f t="shared" si="7"/>
        <v/>
      </c>
    </row>
    <row r="5270" ht="15.75" customHeight="1">
      <c r="A5270" s="3" t="s">
        <v>5495</v>
      </c>
      <c r="B5270" s="4" t="str">
        <f t="shared" si="186"/>
        <v>ATAB16160107</v>
      </c>
      <c r="D5270" s="3">
        <v>0.0</v>
      </c>
      <c r="G5270" s="4">
        <v>0.0</v>
      </c>
      <c r="I5270" s="4"/>
      <c r="J5270" s="4"/>
      <c r="K5270" s="4"/>
      <c r="L5270" s="4"/>
      <c r="O5270" s="6">
        <f t="shared" si="2"/>
        <v>0</v>
      </c>
      <c r="P5270" s="3" t="s">
        <v>4746</v>
      </c>
      <c r="Q5270" s="3" t="str">
        <f t="shared" si="3"/>
        <v>LC CANVAS</v>
      </c>
      <c r="R5270" s="3">
        <f t="shared" si="4"/>
        <v>0</v>
      </c>
      <c r="S5270" s="3" t="str">
        <f t="shared" si="5"/>
        <v/>
      </c>
      <c r="T5270" s="7">
        <f t="shared" si="6"/>
        <v>0</v>
      </c>
      <c r="U5270" s="8" t="str">
        <f t="array" ref="U5270">IF(W5270&lt;&gt;0,MAX(IFERROR(INDEX(A:S,MATCH(W5270,A:A,0),COLUMN(M$2)),0),IFERROR(INDEX(A:S,MATCH(AD5270,A:A,0),COLUMN(M$2)),0),IFERROR(INDEX(A:S,MATCH(AK5270,A:A,0),COLUMN(M$2)),0),IFERROR(INDEX(A:S,MATCH(AR5270,A:A,0),COLUMN(M$2)),0)),M5270)</f>
        <v/>
      </c>
      <c r="V5270" s="3" t="str">
        <f t="shared" si="7"/>
        <v/>
      </c>
    </row>
    <row r="5271" ht="15.75" customHeight="1">
      <c r="A5271" s="3" t="s">
        <v>5496</v>
      </c>
      <c r="B5271" s="4" t="str">
        <f t="shared" si="186"/>
        <v>ATAB20200107</v>
      </c>
      <c r="D5271" s="3">
        <v>0.0</v>
      </c>
      <c r="G5271" s="4">
        <v>0.0</v>
      </c>
      <c r="I5271" s="4"/>
      <c r="J5271" s="4"/>
      <c r="K5271" s="4"/>
      <c r="L5271" s="4"/>
      <c r="O5271" s="6">
        <f t="shared" si="2"/>
        <v>0</v>
      </c>
      <c r="P5271" s="3" t="s">
        <v>4746</v>
      </c>
      <c r="Q5271" s="3" t="str">
        <f t="shared" si="3"/>
        <v>LC CANVAS</v>
      </c>
      <c r="R5271" s="3">
        <f t="shared" si="4"/>
        <v>0</v>
      </c>
      <c r="S5271" s="3" t="str">
        <f t="shared" si="5"/>
        <v/>
      </c>
      <c r="T5271" s="7">
        <f t="shared" si="6"/>
        <v>0</v>
      </c>
      <c r="U5271" s="8" t="str">
        <f t="array" ref="U5271">IF(W5271&lt;&gt;0,MAX(IFERROR(INDEX(A:S,MATCH(W5271,A:A,0),COLUMN(M$2)),0),IFERROR(INDEX(A:S,MATCH(AD5271,A:A,0),COLUMN(M$2)),0),IFERROR(INDEX(A:S,MATCH(AK5271,A:A,0),COLUMN(M$2)),0),IFERROR(INDEX(A:S,MATCH(AR5271,A:A,0),COLUMN(M$2)),0)),M5271)</f>
        <v/>
      </c>
      <c r="V5271" s="3" t="str">
        <f t="shared" si="7"/>
        <v/>
      </c>
    </row>
    <row r="5272" ht="15.75" customHeight="1">
      <c r="A5272" s="3" t="s">
        <v>5497</v>
      </c>
      <c r="B5272" s="4" t="str">
        <f t="shared" si="186"/>
        <v>ATAB24240107</v>
      </c>
      <c r="D5272" s="3">
        <v>0.0</v>
      </c>
      <c r="G5272" s="4">
        <v>0.0</v>
      </c>
      <c r="I5272" s="4"/>
      <c r="J5272" s="4"/>
      <c r="K5272" s="4"/>
      <c r="L5272" s="4"/>
      <c r="O5272" s="6">
        <f t="shared" si="2"/>
        <v>0</v>
      </c>
      <c r="P5272" s="3" t="s">
        <v>4746</v>
      </c>
      <c r="Q5272" s="3" t="str">
        <f t="shared" si="3"/>
        <v>LC CANVAS</v>
      </c>
      <c r="R5272" s="3">
        <f t="shared" si="4"/>
        <v>0</v>
      </c>
      <c r="S5272" s="3" t="str">
        <f t="shared" si="5"/>
        <v/>
      </c>
      <c r="T5272" s="7">
        <f t="shared" si="6"/>
        <v>0</v>
      </c>
      <c r="U5272" s="8" t="str">
        <f t="array" ref="U5272">IF(W5272&lt;&gt;0,MAX(IFERROR(INDEX(A:S,MATCH(W5272,A:A,0),COLUMN(M$2)),0),IFERROR(INDEX(A:S,MATCH(AD5272,A:A,0),COLUMN(M$2)),0),IFERROR(INDEX(A:S,MATCH(AK5272,A:A,0),COLUMN(M$2)),0),IFERROR(INDEX(A:S,MATCH(AR5272,A:A,0),COLUMN(M$2)),0)),M5272)</f>
        <v/>
      </c>
      <c r="V5272" s="3" t="str">
        <f t="shared" si="7"/>
        <v/>
      </c>
    </row>
    <row r="5273" ht="15.75" customHeight="1">
      <c r="A5273" s="3" t="s">
        <v>5498</v>
      </c>
      <c r="B5273" s="4" t="str">
        <f t="shared" si="186"/>
        <v>ATAB36360107</v>
      </c>
      <c r="D5273" s="3">
        <v>0.0</v>
      </c>
      <c r="G5273" s="4">
        <v>0.0</v>
      </c>
      <c r="I5273" s="4"/>
      <c r="J5273" s="4"/>
      <c r="K5273" s="4"/>
      <c r="L5273" s="4"/>
      <c r="O5273" s="6">
        <f t="shared" si="2"/>
        <v>0</v>
      </c>
      <c r="P5273" s="3" t="s">
        <v>4746</v>
      </c>
      <c r="Q5273" s="3" t="str">
        <f t="shared" si="3"/>
        <v>LC CANVAS</v>
      </c>
      <c r="R5273" s="3">
        <f t="shared" si="4"/>
        <v>0</v>
      </c>
      <c r="S5273" s="3" t="str">
        <f t="shared" si="5"/>
        <v/>
      </c>
      <c r="T5273" s="7">
        <f t="shared" si="6"/>
        <v>0</v>
      </c>
      <c r="U5273" s="8" t="str">
        <f t="array" ref="U5273">IF(W5273&lt;&gt;0,MAX(IFERROR(INDEX(A:S,MATCH(W5273,A:A,0),COLUMN(M$2)),0),IFERROR(INDEX(A:S,MATCH(AD5273,A:A,0),COLUMN(M$2)),0),IFERROR(INDEX(A:S,MATCH(AK5273,A:A,0),COLUMN(M$2)),0),IFERROR(INDEX(A:S,MATCH(AR5273,A:A,0),COLUMN(M$2)),0)),M5273)</f>
        <v/>
      </c>
      <c r="V5273" s="3" t="str">
        <f t="shared" si="7"/>
        <v/>
      </c>
    </row>
    <row r="5274" ht="15.75" customHeight="1">
      <c r="A5274" s="3" t="s">
        <v>5499</v>
      </c>
      <c r="B5274" s="4" t="str">
        <f t="shared" si="186"/>
        <v>ATAB48480107</v>
      </c>
      <c r="D5274" s="3">
        <v>0.0</v>
      </c>
      <c r="G5274" s="4">
        <v>0.0</v>
      </c>
      <c r="I5274" s="4"/>
      <c r="J5274" s="4"/>
      <c r="K5274" s="4"/>
      <c r="L5274" s="4"/>
      <c r="O5274" s="6">
        <f t="shared" si="2"/>
        <v>0</v>
      </c>
      <c r="P5274" s="3" t="s">
        <v>4746</v>
      </c>
      <c r="Q5274" s="3" t="str">
        <f t="shared" si="3"/>
        <v>LC CANVAS</v>
      </c>
      <c r="R5274" s="3">
        <f t="shared" si="4"/>
        <v>0</v>
      </c>
      <c r="S5274" s="3" t="str">
        <f t="shared" si="5"/>
        <v/>
      </c>
      <c r="T5274" s="7">
        <f t="shared" si="6"/>
        <v>0</v>
      </c>
      <c r="U5274" s="8" t="str">
        <f t="array" ref="U5274">IF(W5274&lt;&gt;0,MAX(IFERROR(INDEX(A:S,MATCH(W5274,A:A,0),COLUMN(M$2)),0),IFERROR(INDEX(A:S,MATCH(AD5274,A:A,0),COLUMN(M$2)),0),IFERROR(INDEX(A:S,MATCH(AK5274,A:A,0),COLUMN(M$2)),0),IFERROR(INDEX(A:S,MATCH(AR5274,A:A,0),COLUMN(M$2)),0)),M5274)</f>
        <v/>
      </c>
      <c r="V5274" s="3" t="str">
        <f t="shared" si="7"/>
        <v/>
      </c>
    </row>
    <row r="5275" ht="15.75" customHeight="1">
      <c r="A5275" s="3" t="s">
        <v>5500</v>
      </c>
      <c r="B5275" s="4" t="str">
        <f t="shared" si="186"/>
        <v>ATAB08080108</v>
      </c>
      <c r="D5275" s="3">
        <v>0.0</v>
      </c>
      <c r="G5275" s="4">
        <v>0.0</v>
      </c>
      <c r="I5275" s="4"/>
      <c r="J5275" s="4"/>
      <c r="K5275" s="4"/>
      <c r="L5275" s="4"/>
      <c r="O5275" s="6">
        <f t="shared" si="2"/>
        <v>0</v>
      </c>
      <c r="P5275" s="3" t="s">
        <v>4746</v>
      </c>
      <c r="Q5275" s="3" t="str">
        <f t="shared" si="3"/>
        <v>LC CANVAS</v>
      </c>
      <c r="R5275" s="3">
        <f t="shared" si="4"/>
        <v>0</v>
      </c>
      <c r="S5275" s="3" t="str">
        <f t="shared" si="5"/>
        <v/>
      </c>
      <c r="T5275" s="7">
        <f t="shared" si="6"/>
        <v>0</v>
      </c>
      <c r="U5275" s="8" t="str">
        <f t="array" ref="U5275">IF(W5275&lt;&gt;0,MAX(IFERROR(INDEX(A:S,MATCH(W5275,A:A,0),COLUMN(M$2)),0),IFERROR(INDEX(A:S,MATCH(AD5275,A:A,0),COLUMN(M$2)),0),IFERROR(INDEX(A:S,MATCH(AK5275,A:A,0),COLUMN(M$2)),0),IFERROR(INDEX(A:S,MATCH(AR5275,A:A,0),COLUMN(M$2)),0)),M5275)</f>
        <v/>
      </c>
      <c r="V5275" s="3" t="str">
        <f t="shared" si="7"/>
        <v/>
      </c>
    </row>
    <row r="5276" ht="15.75" customHeight="1">
      <c r="A5276" s="3" t="s">
        <v>5501</v>
      </c>
      <c r="B5276" s="4" t="str">
        <f t="shared" si="186"/>
        <v>ATAB12120108</v>
      </c>
      <c r="D5276" s="3">
        <v>0.0</v>
      </c>
      <c r="G5276" s="4">
        <v>0.0</v>
      </c>
      <c r="I5276" s="4"/>
      <c r="J5276" s="4"/>
      <c r="K5276" s="4"/>
      <c r="L5276" s="4"/>
      <c r="O5276" s="6">
        <f t="shared" si="2"/>
        <v>0</v>
      </c>
      <c r="P5276" s="3" t="s">
        <v>4746</v>
      </c>
      <c r="Q5276" s="3" t="str">
        <f t="shared" si="3"/>
        <v>LC CANVAS</v>
      </c>
      <c r="R5276" s="3">
        <f t="shared" si="4"/>
        <v>0</v>
      </c>
      <c r="S5276" s="3" t="str">
        <f t="shared" si="5"/>
        <v/>
      </c>
      <c r="T5276" s="7">
        <f t="shared" si="6"/>
        <v>0</v>
      </c>
      <c r="U5276" s="8" t="str">
        <f t="array" ref="U5276">IF(W5276&lt;&gt;0,MAX(IFERROR(INDEX(A:S,MATCH(W5276,A:A,0),COLUMN(M$2)),0),IFERROR(INDEX(A:S,MATCH(AD5276,A:A,0),COLUMN(M$2)),0),IFERROR(INDEX(A:S,MATCH(AK5276,A:A,0),COLUMN(M$2)),0),IFERROR(INDEX(A:S,MATCH(AR5276,A:A,0),COLUMN(M$2)),0)),M5276)</f>
        <v/>
      </c>
      <c r="V5276" s="3" t="str">
        <f t="shared" si="7"/>
        <v/>
      </c>
    </row>
    <row r="5277" ht="15.75" customHeight="1">
      <c r="A5277" s="3" t="s">
        <v>5502</v>
      </c>
      <c r="B5277" s="4" t="str">
        <f t="shared" si="186"/>
        <v>ATAB16160108</v>
      </c>
      <c r="D5277" s="3">
        <v>0.0</v>
      </c>
      <c r="G5277" s="4">
        <v>0.0</v>
      </c>
      <c r="I5277" s="4"/>
      <c r="J5277" s="4"/>
      <c r="K5277" s="4"/>
      <c r="L5277" s="4"/>
      <c r="O5277" s="6">
        <f t="shared" si="2"/>
        <v>0</v>
      </c>
      <c r="P5277" s="3" t="s">
        <v>4746</v>
      </c>
      <c r="Q5277" s="3" t="str">
        <f t="shared" si="3"/>
        <v>LC CANVAS</v>
      </c>
      <c r="R5277" s="3">
        <f t="shared" si="4"/>
        <v>0</v>
      </c>
      <c r="S5277" s="3" t="str">
        <f t="shared" si="5"/>
        <v/>
      </c>
      <c r="T5277" s="7">
        <f t="shared" si="6"/>
        <v>0</v>
      </c>
      <c r="U5277" s="8" t="str">
        <f t="array" ref="U5277">IF(W5277&lt;&gt;0,MAX(IFERROR(INDEX(A:S,MATCH(W5277,A:A,0),COLUMN(M$2)),0),IFERROR(INDEX(A:S,MATCH(AD5277,A:A,0),COLUMN(M$2)),0),IFERROR(INDEX(A:S,MATCH(AK5277,A:A,0),COLUMN(M$2)),0),IFERROR(INDEX(A:S,MATCH(AR5277,A:A,0),COLUMN(M$2)),0)),M5277)</f>
        <v/>
      </c>
      <c r="V5277" s="3" t="str">
        <f t="shared" si="7"/>
        <v/>
      </c>
    </row>
    <row r="5278" ht="15.75" customHeight="1">
      <c r="A5278" s="3" t="s">
        <v>5503</v>
      </c>
      <c r="B5278" s="4" t="str">
        <f t="shared" si="186"/>
        <v>ATAB20200108</v>
      </c>
      <c r="D5278" s="3">
        <v>0.0</v>
      </c>
      <c r="G5278" s="4">
        <v>0.0</v>
      </c>
      <c r="I5278" s="4"/>
      <c r="J5278" s="4"/>
      <c r="K5278" s="4"/>
      <c r="L5278" s="4"/>
      <c r="O5278" s="6">
        <f t="shared" si="2"/>
        <v>0</v>
      </c>
      <c r="P5278" s="3" t="s">
        <v>4746</v>
      </c>
      <c r="Q5278" s="3" t="str">
        <f t="shared" si="3"/>
        <v>LC CANVAS</v>
      </c>
      <c r="R5278" s="3">
        <f t="shared" si="4"/>
        <v>0</v>
      </c>
      <c r="S5278" s="3" t="str">
        <f t="shared" si="5"/>
        <v/>
      </c>
      <c r="T5278" s="7">
        <f t="shared" si="6"/>
        <v>0</v>
      </c>
      <c r="U5278" s="8" t="str">
        <f t="array" ref="U5278">IF(W5278&lt;&gt;0,MAX(IFERROR(INDEX(A:S,MATCH(W5278,A:A,0),COLUMN(M$2)),0),IFERROR(INDEX(A:S,MATCH(AD5278,A:A,0),COLUMN(M$2)),0),IFERROR(INDEX(A:S,MATCH(AK5278,A:A,0),COLUMN(M$2)),0),IFERROR(INDEX(A:S,MATCH(AR5278,A:A,0),COLUMN(M$2)),0)),M5278)</f>
        <v/>
      </c>
      <c r="V5278" s="3" t="str">
        <f t="shared" si="7"/>
        <v/>
      </c>
    </row>
    <row r="5279" ht="15.75" customHeight="1">
      <c r="A5279" s="3" t="s">
        <v>5504</v>
      </c>
      <c r="B5279" s="4" t="str">
        <f t="shared" si="186"/>
        <v>ATAB24240108</v>
      </c>
      <c r="D5279" s="3">
        <v>0.0</v>
      </c>
      <c r="G5279" s="4">
        <v>0.0</v>
      </c>
      <c r="I5279" s="4"/>
      <c r="J5279" s="4"/>
      <c r="K5279" s="4"/>
      <c r="L5279" s="4"/>
      <c r="O5279" s="6">
        <f t="shared" si="2"/>
        <v>0</v>
      </c>
      <c r="P5279" s="3" t="s">
        <v>4746</v>
      </c>
      <c r="Q5279" s="3" t="str">
        <f t="shared" si="3"/>
        <v>LC CANVAS</v>
      </c>
      <c r="R5279" s="3">
        <f t="shared" si="4"/>
        <v>0</v>
      </c>
      <c r="S5279" s="3" t="str">
        <f t="shared" si="5"/>
        <v/>
      </c>
      <c r="T5279" s="7">
        <f t="shared" si="6"/>
        <v>0</v>
      </c>
      <c r="U5279" s="8" t="str">
        <f t="array" ref="U5279">IF(W5279&lt;&gt;0,MAX(IFERROR(INDEX(A:S,MATCH(W5279,A:A,0),COLUMN(M$2)),0),IFERROR(INDEX(A:S,MATCH(AD5279,A:A,0),COLUMN(M$2)),0),IFERROR(INDEX(A:S,MATCH(AK5279,A:A,0),COLUMN(M$2)),0),IFERROR(INDEX(A:S,MATCH(AR5279,A:A,0),COLUMN(M$2)),0)),M5279)</f>
        <v/>
      </c>
      <c r="V5279" s="3" t="str">
        <f t="shared" si="7"/>
        <v/>
      </c>
    </row>
    <row r="5280" ht="15.75" customHeight="1">
      <c r="A5280" s="3" t="s">
        <v>5505</v>
      </c>
      <c r="B5280" s="4" t="str">
        <f t="shared" si="186"/>
        <v>ATAB36360108</v>
      </c>
      <c r="D5280" s="3">
        <v>0.0</v>
      </c>
      <c r="G5280" s="4">
        <v>0.0</v>
      </c>
      <c r="I5280" s="4"/>
      <c r="J5280" s="4"/>
      <c r="K5280" s="4"/>
      <c r="L5280" s="4"/>
      <c r="O5280" s="6">
        <f t="shared" si="2"/>
        <v>0</v>
      </c>
      <c r="P5280" s="3" t="s">
        <v>4746</v>
      </c>
      <c r="Q5280" s="3" t="str">
        <f t="shared" si="3"/>
        <v>LC CANVAS</v>
      </c>
      <c r="R5280" s="3">
        <f t="shared" si="4"/>
        <v>0</v>
      </c>
      <c r="S5280" s="3" t="str">
        <f t="shared" si="5"/>
        <v/>
      </c>
      <c r="T5280" s="7">
        <f t="shared" si="6"/>
        <v>0</v>
      </c>
      <c r="U5280" s="8" t="str">
        <f t="array" ref="U5280">IF(W5280&lt;&gt;0,MAX(IFERROR(INDEX(A:S,MATCH(W5280,A:A,0),COLUMN(M$2)),0),IFERROR(INDEX(A:S,MATCH(AD5280,A:A,0),COLUMN(M$2)),0),IFERROR(INDEX(A:S,MATCH(AK5280,A:A,0),COLUMN(M$2)),0),IFERROR(INDEX(A:S,MATCH(AR5280,A:A,0),COLUMN(M$2)),0)),M5280)</f>
        <v/>
      </c>
      <c r="V5280" s="3" t="str">
        <f t="shared" si="7"/>
        <v/>
      </c>
    </row>
    <row r="5281" ht="15.75" customHeight="1">
      <c r="A5281" s="3" t="s">
        <v>5506</v>
      </c>
      <c r="B5281" s="4" t="str">
        <f t="shared" si="186"/>
        <v>ATAB48480108</v>
      </c>
      <c r="D5281" s="3">
        <v>0.0</v>
      </c>
      <c r="G5281" s="4">
        <v>0.0</v>
      </c>
      <c r="I5281" s="4"/>
      <c r="J5281" s="4"/>
      <c r="K5281" s="4"/>
      <c r="L5281" s="4"/>
      <c r="O5281" s="6">
        <f t="shared" si="2"/>
        <v>0</v>
      </c>
      <c r="P5281" s="3" t="s">
        <v>4746</v>
      </c>
      <c r="Q5281" s="3" t="str">
        <f t="shared" si="3"/>
        <v>LC CANVAS</v>
      </c>
      <c r="R5281" s="3">
        <f t="shared" si="4"/>
        <v>0</v>
      </c>
      <c r="S5281" s="3" t="str">
        <f t="shared" si="5"/>
        <v/>
      </c>
      <c r="T5281" s="7">
        <f t="shared" si="6"/>
        <v>0</v>
      </c>
      <c r="U5281" s="8" t="str">
        <f t="array" ref="U5281">IF(W5281&lt;&gt;0,MAX(IFERROR(INDEX(A:S,MATCH(W5281,A:A,0),COLUMN(M$2)),0),IFERROR(INDEX(A:S,MATCH(AD5281,A:A,0),COLUMN(M$2)),0),IFERROR(INDEX(A:S,MATCH(AK5281,A:A,0),COLUMN(M$2)),0),IFERROR(INDEX(A:S,MATCH(AR5281,A:A,0),COLUMN(M$2)),0)),M5281)</f>
        <v/>
      </c>
      <c r="V5281" s="3" t="str">
        <f t="shared" si="7"/>
        <v/>
      </c>
    </row>
    <row r="5282" ht="15.75" customHeight="1">
      <c r="A5282" s="3" t="s">
        <v>5507</v>
      </c>
      <c r="B5282" s="4" t="str">
        <f t="shared" si="186"/>
        <v>ATAB08080109</v>
      </c>
      <c r="D5282" s="3">
        <v>0.0</v>
      </c>
      <c r="G5282" s="4">
        <v>0.0</v>
      </c>
      <c r="I5282" s="4"/>
      <c r="J5282" s="4"/>
      <c r="K5282" s="4"/>
      <c r="L5282" s="4"/>
      <c r="O5282" s="6">
        <f t="shared" si="2"/>
        <v>0</v>
      </c>
      <c r="P5282" s="3" t="s">
        <v>4746</v>
      </c>
      <c r="Q5282" s="3" t="str">
        <f t="shared" si="3"/>
        <v>LC CANVAS</v>
      </c>
      <c r="R5282" s="3">
        <f t="shared" si="4"/>
        <v>0</v>
      </c>
      <c r="S5282" s="3" t="str">
        <f t="shared" si="5"/>
        <v/>
      </c>
      <c r="T5282" s="7">
        <f t="shared" si="6"/>
        <v>0</v>
      </c>
      <c r="U5282" s="8" t="str">
        <f t="array" ref="U5282">IF(W5282&lt;&gt;0,MAX(IFERROR(INDEX(A:S,MATCH(W5282,A:A,0),COLUMN(M$2)),0),IFERROR(INDEX(A:S,MATCH(AD5282,A:A,0),COLUMN(M$2)),0),IFERROR(INDEX(A:S,MATCH(AK5282,A:A,0),COLUMN(M$2)),0),IFERROR(INDEX(A:S,MATCH(AR5282,A:A,0),COLUMN(M$2)),0)),M5282)</f>
        <v/>
      </c>
      <c r="V5282" s="3" t="str">
        <f t="shared" si="7"/>
        <v/>
      </c>
    </row>
    <row r="5283" ht="15.75" customHeight="1">
      <c r="A5283" s="3" t="s">
        <v>5508</v>
      </c>
      <c r="B5283" s="4" t="str">
        <f t="shared" si="186"/>
        <v>ATAB12120109</v>
      </c>
      <c r="D5283" s="3">
        <v>0.0</v>
      </c>
      <c r="G5283" s="4">
        <v>0.0</v>
      </c>
      <c r="I5283" s="4"/>
      <c r="J5283" s="4"/>
      <c r="K5283" s="4"/>
      <c r="L5283" s="4"/>
      <c r="O5283" s="6">
        <f t="shared" si="2"/>
        <v>0</v>
      </c>
      <c r="P5283" s="3" t="s">
        <v>4746</v>
      </c>
      <c r="Q5283" s="3" t="str">
        <f t="shared" si="3"/>
        <v>LC CANVAS</v>
      </c>
      <c r="R5283" s="3">
        <f t="shared" si="4"/>
        <v>0</v>
      </c>
      <c r="S5283" s="3" t="str">
        <f t="shared" si="5"/>
        <v/>
      </c>
      <c r="T5283" s="7">
        <f t="shared" si="6"/>
        <v>0</v>
      </c>
      <c r="U5283" s="8" t="str">
        <f t="array" ref="U5283">IF(W5283&lt;&gt;0,MAX(IFERROR(INDEX(A:S,MATCH(W5283,A:A,0),COLUMN(M$2)),0),IFERROR(INDEX(A:S,MATCH(AD5283,A:A,0),COLUMN(M$2)),0),IFERROR(INDEX(A:S,MATCH(AK5283,A:A,0),COLUMN(M$2)),0),IFERROR(INDEX(A:S,MATCH(AR5283,A:A,0),COLUMN(M$2)),0)),M5283)</f>
        <v/>
      </c>
      <c r="V5283" s="3" t="str">
        <f t="shared" si="7"/>
        <v/>
      </c>
    </row>
    <row r="5284" ht="15.75" customHeight="1">
      <c r="A5284" s="3" t="s">
        <v>5509</v>
      </c>
      <c r="B5284" s="4" t="str">
        <f t="shared" si="186"/>
        <v>ATAB16160109</v>
      </c>
      <c r="D5284" s="3">
        <v>0.0</v>
      </c>
      <c r="G5284" s="4">
        <v>0.0</v>
      </c>
      <c r="I5284" s="4"/>
      <c r="J5284" s="4"/>
      <c r="K5284" s="4"/>
      <c r="L5284" s="4"/>
      <c r="O5284" s="6">
        <f t="shared" si="2"/>
        <v>0</v>
      </c>
      <c r="P5284" s="3" t="s">
        <v>4746</v>
      </c>
      <c r="Q5284" s="3" t="str">
        <f t="shared" si="3"/>
        <v>LC CANVAS</v>
      </c>
      <c r="R5284" s="3">
        <f t="shared" si="4"/>
        <v>0</v>
      </c>
      <c r="S5284" s="3" t="str">
        <f t="shared" si="5"/>
        <v/>
      </c>
      <c r="T5284" s="7">
        <f t="shared" si="6"/>
        <v>0</v>
      </c>
      <c r="U5284" s="8" t="str">
        <f t="array" ref="U5284">IF(W5284&lt;&gt;0,MAX(IFERROR(INDEX(A:S,MATCH(W5284,A:A,0),COLUMN(M$2)),0),IFERROR(INDEX(A:S,MATCH(AD5284,A:A,0),COLUMN(M$2)),0),IFERROR(INDEX(A:S,MATCH(AK5284,A:A,0),COLUMN(M$2)),0),IFERROR(INDEX(A:S,MATCH(AR5284,A:A,0),COLUMN(M$2)),0)),M5284)</f>
        <v/>
      </c>
      <c r="V5284" s="3" t="str">
        <f t="shared" si="7"/>
        <v/>
      </c>
    </row>
    <row r="5285" ht="15.75" customHeight="1">
      <c r="A5285" s="3" t="s">
        <v>5510</v>
      </c>
      <c r="B5285" s="4" t="str">
        <f t="shared" si="186"/>
        <v>ATAB20200109</v>
      </c>
      <c r="D5285" s="3">
        <v>0.0</v>
      </c>
      <c r="G5285" s="4">
        <v>0.0</v>
      </c>
      <c r="I5285" s="4"/>
      <c r="J5285" s="4"/>
      <c r="K5285" s="4"/>
      <c r="L5285" s="4"/>
      <c r="O5285" s="6">
        <f t="shared" si="2"/>
        <v>0</v>
      </c>
      <c r="P5285" s="3" t="s">
        <v>4746</v>
      </c>
      <c r="Q5285" s="3" t="str">
        <f t="shared" si="3"/>
        <v>LC CANVAS</v>
      </c>
      <c r="R5285" s="3">
        <f t="shared" si="4"/>
        <v>0</v>
      </c>
      <c r="S5285" s="3" t="str">
        <f t="shared" si="5"/>
        <v/>
      </c>
      <c r="T5285" s="7">
        <f t="shared" si="6"/>
        <v>0</v>
      </c>
      <c r="U5285" s="8" t="str">
        <f t="array" ref="U5285">IF(W5285&lt;&gt;0,MAX(IFERROR(INDEX(A:S,MATCH(W5285,A:A,0),COLUMN(M$2)),0),IFERROR(INDEX(A:S,MATCH(AD5285,A:A,0),COLUMN(M$2)),0),IFERROR(INDEX(A:S,MATCH(AK5285,A:A,0),COLUMN(M$2)),0),IFERROR(INDEX(A:S,MATCH(AR5285,A:A,0),COLUMN(M$2)),0)),M5285)</f>
        <v/>
      </c>
      <c r="V5285" s="3" t="str">
        <f t="shared" si="7"/>
        <v/>
      </c>
    </row>
    <row r="5286" ht="15.75" customHeight="1">
      <c r="A5286" s="3" t="s">
        <v>5511</v>
      </c>
      <c r="B5286" s="4" t="str">
        <f t="shared" si="186"/>
        <v>ATAB24240109</v>
      </c>
      <c r="D5286" s="3">
        <v>0.0</v>
      </c>
      <c r="G5286" s="4">
        <v>0.0</v>
      </c>
      <c r="I5286" s="4"/>
      <c r="J5286" s="4"/>
      <c r="K5286" s="4"/>
      <c r="L5286" s="4"/>
      <c r="O5286" s="6">
        <f t="shared" si="2"/>
        <v>0</v>
      </c>
      <c r="P5286" s="3" t="s">
        <v>4746</v>
      </c>
      <c r="Q5286" s="3" t="str">
        <f t="shared" si="3"/>
        <v>LC CANVAS</v>
      </c>
      <c r="R5286" s="3">
        <f t="shared" si="4"/>
        <v>0</v>
      </c>
      <c r="S5286" s="3" t="str">
        <f t="shared" si="5"/>
        <v/>
      </c>
      <c r="T5286" s="7">
        <f t="shared" si="6"/>
        <v>0</v>
      </c>
      <c r="U5286" s="8" t="str">
        <f t="array" ref="U5286">IF(W5286&lt;&gt;0,MAX(IFERROR(INDEX(A:S,MATCH(W5286,A:A,0),COLUMN(M$2)),0),IFERROR(INDEX(A:S,MATCH(AD5286,A:A,0),COLUMN(M$2)),0),IFERROR(INDEX(A:S,MATCH(AK5286,A:A,0),COLUMN(M$2)),0),IFERROR(INDEX(A:S,MATCH(AR5286,A:A,0),COLUMN(M$2)),0)),M5286)</f>
        <v/>
      </c>
      <c r="V5286" s="3" t="str">
        <f t="shared" si="7"/>
        <v/>
      </c>
    </row>
    <row r="5287" ht="15.75" customHeight="1">
      <c r="A5287" s="3" t="s">
        <v>5512</v>
      </c>
      <c r="B5287" s="4" t="str">
        <f t="shared" si="186"/>
        <v>ATAB36360109</v>
      </c>
      <c r="D5287" s="3">
        <v>0.0</v>
      </c>
      <c r="G5287" s="4">
        <v>0.0</v>
      </c>
      <c r="I5287" s="4"/>
      <c r="J5287" s="4"/>
      <c r="K5287" s="4"/>
      <c r="L5287" s="4"/>
      <c r="O5287" s="6">
        <f t="shared" si="2"/>
        <v>0</v>
      </c>
      <c r="P5287" s="3" t="s">
        <v>4746</v>
      </c>
      <c r="Q5287" s="3" t="str">
        <f t="shared" si="3"/>
        <v>LC CANVAS</v>
      </c>
      <c r="R5287" s="3">
        <f t="shared" si="4"/>
        <v>0</v>
      </c>
      <c r="S5287" s="3" t="str">
        <f t="shared" si="5"/>
        <v/>
      </c>
      <c r="T5287" s="7">
        <f t="shared" si="6"/>
        <v>0</v>
      </c>
      <c r="U5287" s="8" t="str">
        <f t="array" ref="U5287">IF(W5287&lt;&gt;0,MAX(IFERROR(INDEX(A:S,MATCH(W5287,A:A,0),COLUMN(M$2)),0),IFERROR(INDEX(A:S,MATCH(AD5287,A:A,0),COLUMN(M$2)),0),IFERROR(INDEX(A:S,MATCH(AK5287,A:A,0),COLUMN(M$2)),0),IFERROR(INDEX(A:S,MATCH(AR5287,A:A,0),COLUMN(M$2)),0)),M5287)</f>
        <v/>
      </c>
      <c r="V5287" s="3" t="str">
        <f t="shared" si="7"/>
        <v/>
      </c>
    </row>
    <row r="5288" ht="15.75" customHeight="1">
      <c r="A5288" s="3" t="s">
        <v>5513</v>
      </c>
      <c r="B5288" s="4" t="str">
        <f t="shared" si="186"/>
        <v>ATAB48480109</v>
      </c>
      <c r="D5288" s="3">
        <v>0.0</v>
      </c>
      <c r="G5288" s="4">
        <v>0.0</v>
      </c>
      <c r="I5288" s="4"/>
      <c r="J5288" s="4"/>
      <c r="K5288" s="4"/>
      <c r="L5288" s="4"/>
      <c r="O5288" s="6">
        <f t="shared" si="2"/>
        <v>0</v>
      </c>
      <c r="P5288" s="3" t="s">
        <v>4746</v>
      </c>
      <c r="Q5288" s="3" t="str">
        <f t="shared" si="3"/>
        <v>LC CANVAS</v>
      </c>
      <c r="R5288" s="3">
        <f t="shared" si="4"/>
        <v>0</v>
      </c>
      <c r="S5288" s="3" t="str">
        <f t="shared" si="5"/>
        <v/>
      </c>
      <c r="T5288" s="7">
        <f t="shared" si="6"/>
        <v>0</v>
      </c>
      <c r="U5288" s="8" t="str">
        <f t="array" ref="U5288">IF(W5288&lt;&gt;0,MAX(IFERROR(INDEX(A:S,MATCH(W5288,A:A,0),COLUMN(M$2)),0),IFERROR(INDEX(A:S,MATCH(AD5288,A:A,0),COLUMN(M$2)),0),IFERROR(INDEX(A:S,MATCH(AK5288,A:A,0),COLUMN(M$2)),0),IFERROR(INDEX(A:S,MATCH(AR5288,A:A,0),COLUMN(M$2)),0)),M5288)</f>
        <v/>
      </c>
      <c r="V5288" s="3" t="str">
        <f t="shared" si="7"/>
        <v/>
      </c>
    </row>
    <row r="5289" ht="15.75" customHeight="1">
      <c r="A5289" s="3" t="s">
        <v>5514</v>
      </c>
      <c r="B5289" s="4" t="str">
        <f t="shared" si="186"/>
        <v>ATAB08080110</v>
      </c>
      <c r="D5289" s="3">
        <v>0.0</v>
      </c>
      <c r="G5289" s="4">
        <v>0.0</v>
      </c>
      <c r="I5289" s="4"/>
      <c r="J5289" s="4"/>
      <c r="K5289" s="4"/>
      <c r="L5289" s="4"/>
      <c r="O5289" s="6">
        <f t="shared" si="2"/>
        <v>0</v>
      </c>
      <c r="P5289" s="3" t="s">
        <v>4746</v>
      </c>
      <c r="Q5289" s="3" t="str">
        <f t="shared" si="3"/>
        <v>LC CANVAS</v>
      </c>
      <c r="R5289" s="3">
        <f t="shared" si="4"/>
        <v>0</v>
      </c>
      <c r="S5289" s="3" t="str">
        <f t="shared" si="5"/>
        <v/>
      </c>
      <c r="T5289" s="7">
        <f t="shared" si="6"/>
        <v>0</v>
      </c>
      <c r="U5289" s="8" t="str">
        <f t="array" ref="U5289">IF(W5289&lt;&gt;0,MAX(IFERROR(INDEX(A:S,MATCH(W5289,A:A,0),COLUMN(M$2)),0),IFERROR(INDEX(A:S,MATCH(AD5289,A:A,0),COLUMN(M$2)),0),IFERROR(INDEX(A:S,MATCH(AK5289,A:A,0),COLUMN(M$2)),0),IFERROR(INDEX(A:S,MATCH(AR5289,A:A,0),COLUMN(M$2)),0)),M5289)</f>
        <v/>
      </c>
      <c r="V5289" s="3" t="str">
        <f t="shared" si="7"/>
        <v/>
      </c>
    </row>
    <row r="5290" ht="15.75" customHeight="1">
      <c r="A5290" s="3" t="s">
        <v>5515</v>
      </c>
      <c r="B5290" s="4" t="str">
        <f t="shared" si="186"/>
        <v>ATAB12120110</v>
      </c>
      <c r="D5290" s="3">
        <v>0.0</v>
      </c>
      <c r="G5290" s="4">
        <v>0.0</v>
      </c>
      <c r="I5290" s="4"/>
      <c r="J5290" s="4"/>
      <c r="K5290" s="4"/>
      <c r="L5290" s="4"/>
      <c r="O5290" s="6">
        <f t="shared" si="2"/>
        <v>0</v>
      </c>
      <c r="P5290" s="3" t="s">
        <v>4746</v>
      </c>
      <c r="Q5290" s="3" t="str">
        <f t="shared" si="3"/>
        <v>LC CANVAS</v>
      </c>
      <c r="R5290" s="3">
        <f t="shared" si="4"/>
        <v>0</v>
      </c>
      <c r="S5290" s="3" t="str">
        <f t="shared" si="5"/>
        <v/>
      </c>
      <c r="T5290" s="7">
        <f t="shared" si="6"/>
        <v>0</v>
      </c>
      <c r="U5290" s="8" t="str">
        <f t="array" ref="U5290">IF(W5290&lt;&gt;0,MAX(IFERROR(INDEX(A:S,MATCH(W5290,A:A,0),COLUMN(M$2)),0),IFERROR(INDEX(A:S,MATCH(AD5290,A:A,0),COLUMN(M$2)),0),IFERROR(INDEX(A:S,MATCH(AK5290,A:A,0),COLUMN(M$2)),0),IFERROR(INDEX(A:S,MATCH(AR5290,A:A,0),COLUMN(M$2)),0)),M5290)</f>
        <v/>
      </c>
      <c r="V5290" s="3" t="str">
        <f t="shared" si="7"/>
        <v/>
      </c>
    </row>
    <row r="5291" ht="15.75" customHeight="1">
      <c r="A5291" s="3" t="s">
        <v>5516</v>
      </c>
      <c r="B5291" s="4" t="str">
        <f t="shared" si="186"/>
        <v>ATAB16160110</v>
      </c>
      <c r="D5291" s="3">
        <v>0.0</v>
      </c>
      <c r="G5291" s="4">
        <v>0.0</v>
      </c>
      <c r="I5291" s="4"/>
      <c r="J5291" s="4"/>
      <c r="K5291" s="4"/>
      <c r="L5291" s="4"/>
      <c r="O5291" s="6">
        <f t="shared" si="2"/>
        <v>0</v>
      </c>
      <c r="P5291" s="3" t="s">
        <v>4746</v>
      </c>
      <c r="Q5291" s="3" t="str">
        <f t="shared" si="3"/>
        <v>LC CANVAS</v>
      </c>
      <c r="R5291" s="3">
        <f t="shared" si="4"/>
        <v>0</v>
      </c>
      <c r="S5291" s="3" t="str">
        <f t="shared" si="5"/>
        <v/>
      </c>
      <c r="T5291" s="7">
        <f t="shared" si="6"/>
        <v>0</v>
      </c>
      <c r="U5291" s="8" t="str">
        <f t="array" ref="U5291">IF(W5291&lt;&gt;0,MAX(IFERROR(INDEX(A:S,MATCH(W5291,A:A,0),COLUMN(M$2)),0),IFERROR(INDEX(A:S,MATCH(AD5291,A:A,0),COLUMN(M$2)),0),IFERROR(INDEX(A:S,MATCH(AK5291,A:A,0),COLUMN(M$2)),0),IFERROR(INDEX(A:S,MATCH(AR5291,A:A,0),COLUMN(M$2)),0)),M5291)</f>
        <v/>
      </c>
      <c r="V5291" s="3" t="str">
        <f t="shared" si="7"/>
        <v/>
      </c>
    </row>
    <row r="5292" ht="15.75" customHeight="1">
      <c r="A5292" s="3" t="s">
        <v>5517</v>
      </c>
      <c r="B5292" s="4" t="str">
        <f t="shared" si="186"/>
        <v>ATAB20200110</v>
      </c>
      <c r="D5292" s="3">
        <v>0.0</v>
      </c>
      <c r="G5292" s="4">
        <v>0.0</v>
      </c>
      <c r="I5292" s="4"/>
      <c r="J5292" s="4"/>
      <c r="K5292" s="4"/>
      <c r="L5292" s="4"/>
      <c r="O5292" s="6">
        <f t="shared" si="2"/>
        <v>0</v>
      </c>
      <c r="P5292" s="3" t="s">
        <v>4746</v>
      </c>
      <c r="Q5292" s="3" t="str">
        <f t="shared" si="3"/>
        <v>LC CANVAS</v>
      </c>
      <c r="R5292" s="3">
        <f t="shared" si="4"/>
        <v>0</v>
      </c>
      <c r="S5292" s="3" t="str">
        <f t="shared" si="5"/>
        <v/>
      </c>
      <c r="T5292" s="7">
        <f t="shared" si="6"/>
        <v>0</v>
      </c>
      <c r="U5292" s="8" t="str">
        <f t="array" ref="U5292">IF(W5292&lt;&gt;0,MAX(IFERROR(INDEX(A:S,MATCH(W5292,A:A,0),COLUMN(M$2)),0),IFERROR(INDEX(A:S,MATCH(AD5292,A:A,0),COLUMN(M$2)),0),IFERROR(INDEX(A:S,MATCH(AK5292,A:A,0),COLUMN(M$2)),0),IFERROR(INDEX(A:S,MATCH(AR5292,A:A,0),COLUMN(M$2)),0)),M5292)</f>
        <v/>
      </c>
      <c r="V5292" s="3" t="str">
        <f t="shared" si="7"/>
        <v/>
      </c>
    </row>
    <row r="5293" ht="15.75" customHeight="1">
      <c r="A5293" s="3" t="s">
        <v>5518</v>
      </c>
      <c r="B5293" s="4" t="str">
        <f t="shared" si="186"/>
        <v>ATAB24240110</v>
      </c>
      <c r="D5293" s="3">
        <v>0.0</v>
      </c>
      <c r="G5293" s="4">
        <v>0.0</v>
      </c>
      <c r="I5293" s="4"/>
      <c r="J5293" s="4"/>
      <c r="K5293" s="4"/>
      <c r="L5293" s="4"/>
      <c r="O5293" s="6">
        <f t="shared" si="2"/>
        <v>0</v>
      </c>
      <c r="P5293" s="3" t="s">
        <v>4746</v>
      </c>
      <c r="Q5293" s="3" t="str">
        <f t="shared" si="3"/>
        <v>LC CANVAS</v>
      </c>
      <c r="R5293" s="3">
        <f t="shared" si="4"/>
        <v>0</v>
      </c>
      <c r="S5293" s="3" t="str">
        <f t="shared" si="5"/>
        <v/>
      </c>
      <c r="T5293" s="7">
        <f t="shared" si="6"/>
        <v>0</v>
      </c>
      <c r="U5293" s="8" t="str">
        <f t="array" ref="U5293">IF(W5293&lt;&gt;0,MAX(IFERROR(INDEX(A:S,MATCH(W5293,A:A,0),COLUMN(M$2)),0),IFERROR(INDEX(A:S,MATCH(AD5293,A:A,0),COLUMN(M$2)),0),IFERROR(INDEX(A:S,MATCH(AK5293,A:A,0),COLUMN(M$2)),0),IFERROR(INDEX(A:S,MATCH(AR5293,A:A,0),COLUMN(M$2)),0)),M5293)</f>
        <v/>
      </c>
      <c r="V5293" s="3" t="str">
        <f t="shared" si="7"/>
        <v/>
      </c>
    </row>
    <row r="5294" ht="15.75" customHeight="1">
      <c r="A5294" s="3" t="s">
        <v>5519</v>
      </c>
      <c r="B5294" s="4" t="str">
        <f t="shared" si="186"/>
        <v>ATAB36360110</v>
      </c>
      <c r="D5294" s="3">
        <v>0.0</v>
      </c>
      <c r="G5294" s="4">
        <v>0.0</v>
      </c>
      <c r="I5294" s="4"/>
      <c r="J5294" s="4"/>
      <c r="K5294" s="4"/>
      <c r="L5294" s="4"/>
      <c r="O5294" s="6">
        <f t="shared" si="2"/>
        <v>0</v>
      </c>
      <c r="P5294" s="3" t="s">
        <v>4746</v>
      </c>
      <c r="Q5294" s="3" t="str">
        <f t="shared" si="3"/>
        <v>LC CANVAS</v>
      </c>
      <c r="R5294" s="3">
        <f t="shared" si="4"/>
        <v>0</v>
      </c>
      <c r="S5294" s="3" t="str">
        <f t="shared" si="5"/>
        <v/>
      </c>
      <c r="T5294" s="7">
        <f t="shared" si="6"/>
        <v>0</v>
      </c>
      <c r="U5294" s="8" t="str">
        <f t="array" ref="U5294">IF(W5294&lt;&gt;0,MAX(IFERROR(INDEX(A:S,MATCH(W5294,A:A,0),COLUMN(M$2)),0),IFERROR(INDEX(A:S,MATCH(AD5294,A:A,0),COLUMN(M$2)),0),IFERROR(INDEX(A:S,MATCH(AK5294,A:A,0),COLUMN(M$2)),0),IFERROR(INDEX(A:S,MATCH(AR5294,A:A,0),COLUMN(M$2)),0)),M5294)</f>
        <v/>
      </c>
      <c r="V5294" s="3" t="str">
        <f t="shared" si="7"/>
        <v/>
      </c>
    </row>
    <row r="5295" ht="15.75" customHeight="1">
      <c r="A5295" s="3" t="s">
        <v>5520</v>
      </c>
      <c r="B5295" s="4" t="str">
        <f t="shared" si="186"/>
        <v>ATAB48480110</v>
      </c>
      <c r="D5295" s="3">
        <v>0.0</v>
      </c>
      <c r="G5295" s="4">
        <v>0.0</v>
      </c>
      <c r="I5295" s="4"/>
      <c r="J5295" s="4"/>
      <c r="K5295" s="4"/>
      <c r="L5295" s="4"/>
      <c r="O5295" s="6">
        <f t="shared" si="2"/>
        <v>0</v>
      </c>
      <c r="P5295" s="3" t="s">
        <v>4746</v>
      </c>
      <c r="Q5295" s="3" t="str">
        <f t="shared" si="3"/>
        <v>LC CANVAS</v>
      </c>
      <c r="R5295" s="3">
        <f t="shared" si="4"/>
        <v>0</v>
      </c>
      <c r="S5295" s="3" t="str">
        <f t="shared" si="5"/>
        <v/>
      </c>
      <c r="T5295" s="7">
        <f t="shared" si="6"/>
        <v>0</v>
      </c>
      <c r="U5295" s="8" t="str">
        <f t="array" ref="U5295">IF(W5295&lt;&gt;0,MAX(IFERROR(INDEX(A:S,MATCH(W5295,A:A,0),COLUMN(M$2)),0),IFERROR(INDEX(A:S,MATCH(AD5295,A:A,0),COLUMN(M$2)),0),IFERROR(INDEX(A:S,MATCH(AK5295,A:A,0),COLUMN(M$2)),0),IFERROR(INDEX(A:S,MATCH(AR5295,A:A,0),COLUMN(M$2)),0)),M5295)</f>
        <v/>
      </c>
      <c r="V5295" s="3" t="str">
        <f t="shared" si="7"/>
        <v/>
      </c>
    </row>
    <row r="5296" ht="15.75" customHeight="1">
      <c r="A5296" s="3" t="s">
        <v>5521</v>
      </c>
      <c r="B5296" s="4" t="str">
        <f t="shared" si="186"/>
        <v>ATAB08080111</v>
      </c>
      <c r="D5296" s="3">
        <v>0.0</v>
      </c>
      <c r="G5296" s="4">
        <v>0.0</v>
      </c>
      <c r="I5296" s="4"/>
      <c r="J5296" s="4"/>
      <c r="K5296" s="4"/>
      <c r="L5296" s="4"/>
      <c r="O5296" s="6">
        <f t="shared" si="2"/>
        <v>0</v>
      </c>
      <c r="P5296" s="3" t="s">
        <v>4746</v>
      </c>
      <c r="Q5296" s="3" t="str">
        <f t="shared" si="3"/>
        <v>LC CANVAS</v>
      </c>
      <c r="R5296" s="3">
        <f t="shared" si="4"/>
        <v>0</v>
      </c>
      <c r="S5296" s="3" t="str">
        <f t="shared" si="5"/>
        <v/>
      </c>
      <c r="T5296" s="7">
        <f t="shared" si="6"/>
        <v>0</v>
      </c>
      <c r="U5296" s="8" t="str">
        <f t="array" ref="U5296">IF(W5296&lt;&gt;0,MAX(IFERROR(INDEX(A:S,MATCH(W5296,A:A,0),COLUMN(M$2)),0),IFERROR(INDEX(A:S,MATCH(AD5296,A:A,0),COLUMN(M$2)),0),IFERROR(INDEX(A:S,MATCH(AK5296,A:A,0),COLUMN(M$2)),0),IFERROR(INDEX(A:S,MATCH(AR5296,A:A,0),COLUMN(M$2)),0)),M5296)</f>
        <v/>
      </c>
      <c r="V5296" s="3" t="str">
        <f t="shared" si="7"/>
        <v/>
      </c>
    </row>
    <row r="5297" ht="15.75" customHeight="1">
      <c r="A5297" s="3" t="s">
        <v>5522</v>
      </c>
      <c r="B5297" s="4" t="str">
        <f t="shared" si="186"/>
        <v>ATAB12120111</v>
      </c>
      <c r="D5297" s="3">
        <v>0.0</v>
      </c>
      <c r="G5297" s="4">
        <v>0.0</v>
      </c>
      <c r="I5297" s="4"/>
      <c r="J5297" s="4"/>
      <c r="K5297" s="4"/>
      <c r="L5297" s="4"/>
      <c r="O5297" s="6">
        <f t="shared" si="2"/>
        <v>0</v>
      </c>
      <c r="P5297" s="3" t="s">
        <v>4746</v>
      </c>
      <c r="Q5297" s="3" t="str">
        <f t="shared" si="3"/>
        <v>LC CANVAS</v>
      </c>
      <c r="R5297" s="3">
        <f t="shared" si="4"/>
        <v>0</v>
      </c>
      <c r="S5297" s="3" t="str">
        <f t="shared" si="5"/>
        <v/>
      </c>
      <c r="T5297" s="7">
        <f t="shared" si="6"/>
        <v>0</v>
      </c>
      <c r="U5297" s="8" t="str">
        <f t="array" ref="U5297">IF(W5297&lt;&gt;0,MAX(IFERROR(INDEX(A:S,MATCH(W5297,A:A,0),COLUMN(M$2)),0),IFERROR(INDEX(A:S,MATCH(AD5297,A:A,0),COLUMN(M$2)),0),IFERROR(INDEX(A:S,MATCH(AK5297,A:A,0),COLUMN(M$2)),0),IFERROR(INDEX(A:S,MATCH(AR5297,A:A,0),COLUMN(M$2)),0)),M5297)</f>
        <v/>
      </c>
      <c r="V5297" s="3" t="str">
        <f t="shared" si="7"/>
        <v/>
      </c>
    </row>
    <row r="5298" ht="15.75" customHeight="1">
      <c r="A5298" s="3" t="s">
        <v>5523</v>
      </c>
      <c r="B5298" s="4" t="str">
        <f t="shared" si="186"/>
        <v>ATAB16160111</v>
      </c>
      <c r="D5298" s="3">
        <v>0.0</v>
      </c>
      <c r="G5298" s="4">
        <v>0.0</v>
      </c>
      <c r="I5298" s="4"/>
      <c r="J5298" s="4"/>
      <c r="K5298" s="4"/>
      <c r="L5298" s="4"/>
      <c r="O5298" s="6">
        <f t="shared" si="2"/>
        <v>0</v>
      </c>
      <c r="P5298" s="3" t="s">
        <v>4746</v>
      </c>
      <c r="Q5298" s="3" t="str">
        <f t="shared" si="3"/>
        <v>LC CANVAS</v>
      </c>
      <c r="R5298" s="3">
        <f t="shared" si="4"/>
        <v>0</v>
      </c>
      <c r="S5298" s="3" t="str">
        <f t="shared" si="5"/>
        <v/>
      </c>
      <c r="T5298" s="7">
        <f t="shared" si="6"/>
        <v>0</v>
      </c>
      <c r="U5298" s="8" t="str">
        <f t="array" ref="U5298">IF(W5298&lt;&gt;0,MAX(IFERROR(INDEX(A:S,MATCH(W5298,A:A,0),COLUMN(M$2)),0),IFERROR(INDEX(A:S,MATCH(AD5298,A:A,0),COLUMN(M$2)),0),IFERROR(INDEX(A:S,MATCH(AK5298,A:A,0),COLUMN(M$2)),0),IFERROR(INDEX(A:S,MATCH(AR5298,A:A,0),COLUMN(M$2)),0)),M5298)</f>
        <v/>
      </c>
      <c r="V5298" s="3" t="str">
        <f t="shared" si="7"/>
        <v/>
      </c>
    </row>
    <row r="5299" ht="15.75" customHeight="1">
      <c r="A5299" s="3" t="s">
        <v>5524</v>
      </c>
      <c r="B5299" s="4" t="str">
        <f t="shared" si="186"/>
        <v>ATAB20200111</v>
      </c>
      <c r="D5299" s="3">
        <v>0.0</v>
      </c>
      <c r="G5299" s="4">
        <v>0.0</v>
      </c>
      <c r="I5299" s="4"/>
      <c r="J5299" s="4"/>
      <c r="K5299" s="4"/>
      <c r="L5299" s="4"/>
      <c r="O5299" s="6">
        <f t="shared" si="2"/>
        <v>0</v>
      </c>
      <c r="P5299" s="3" t="s">
        <v>4746</v>
      </c>
      <c r="Q5299" s="3" t="str">
        <f t="shared" si="3"/>
        <v>LC CANVAS</v>
      </c>
      <c r="R5299" s="3">
        <f t="shared" si="4"/>
        <v>0</v>
      </c>
      <c r="S5299" s="3" t="str">
        <f t="shared" si="5"/>
        <v/>
      </c>
      <c r="T5299" s="7">
        <f t="shared" si="6"/>
        <v>0</v>
      </c>
      <c r="U5299" s="8" t="str">
        <f t="array" ref="U5299">IF(W5299&lt;&gt;0,MAX(IFERROR(INDEX(A:S,MATCH(W5299,A:A,0),COLUMN(M$2)),0),IFERROR(INDEX(A:S,MATCH(AD5299,A:A,0),COLUMN(M$2)),0),IFERROR(INDEX(A:S,MATCH(AK5299,A:A,0),COLUMN(M$2)),0),IFERROR(INDEX(A:S,MATCH(AR5299,A:A,0),COLUMN(M$2)),0)),M5299)</f>
        <v/>
      </c>
      <c r="V5299" s="3" t="str">
        <f t="shared" si="7"/>
        <v/>
      </c>
    </row>
    <row r="5300" ht="15.75" customHeight="1">
      <c r="A5300" s="3" t="s">
        <v>5525</v>
      </c>
      <c r="B5300" s="4" t="str">
        <f t="shared" si="186"/>
        <v>ATAB24240111</v>
      </c>
      <c r="D5300" s="3">
        <v>0.0</v>
      </c>
      <c r="G5300" s="4">
        <v>0.0</v>
      </c>
      <c r="I5300" s="4"/>
      <c r="J5300" s="4"/>
      <c r="K5300" s="4"/>
      <c r="L5300" s="4"/>
      <c r="O5300" s="6">
        <f t="shared" si="2"/>
        <v>0</v>
      </c>
      <c r="P5300" s="3" t="s">
        <v>4746</v>
      </c>
      <c r="Q5300" s="3" t="str">
        <f t="shared" si="3"/>
        <v>LC CANVAS</v>
      </c>
      <c r="R5300" s="3">
        <f t="shared" si="4"/>
        <v>0</v>
      </c>
      <c r="S5300" s="3" t="str">
        <f t="shared" si="5"/>
        <v/>
      </c>
      <c r="T5300" s="7">
        <f t="shared" si="6"/>
        <v>0</v>
      </c>
      <c r="U5300" s="8" t="str">
        <f t="array" ref="U5300">IF(W5300&lt;&gt;0,MAX(IFERROR(INDEX(A:S,MATCH(W5300,A:A,0),COLUMN(M$2)),0),IFERROR(INDEX(A:S,MATCH(AD5300,A:A,0),COLUMN(M$2)),0),IFERROR(INDEX(A:S,MATCH(AK5300,A:A,0),COLUMN(M$2)),0),IFERROR(INDEX(A:S,MATCH(AR5300,A:A,0),COLUMN(M$2)),0)),M5300)</f>
        <v/>
      </c>
      <c r="V5300" s="3" t="str">
        <f t="shared" si="7"/>
        <v/>
      </c>
    </row>
    <row r="5301" ht="15.75" customHeight="1">
      <c r="A5301" s="3" t="s">
        <v>5526</v>
      </c>
      <c r="B5301" s="4" t="str">
        <f t="shared" si="186"/>
        <v>ATAB36360111</v>
      </c>
      <c r="D5301" s="3">
        <v>0.0</v>
      </c>
      <c r="G5301" s="4">
        <v>0.0</v>
      </c>
      <c r="I5301" s="4"/>
      <c r="J5301" s="4"/>
      <c r="K5301" s="4"/>
      <c r="L5301" s="4"/>
      <c r="O5301" s="6">
        <f t="shared" si="2"/>
        <v>0</v>
      </c>
      <c r="P5301" s="3" t="s">
        <v>4746</v>
      </c>
      <c r="Q5301" s="3" t="str">
        <f t="shared" si="3"/>
        <v>LC CANVAS</v>
      </c>
      <c r="R5301" s="3">
        <f t="shared" si="4"/>
        <v>0</v>
      </c>
      <c r="S5301" s="3" t="str">
        <f t="shared" si="5"/>
        <v/>
      </c>
      <c r="T5301" s="7">
        <f t="shared" si="6"/>
        <v>0</v>
      </c>
      <c r="U5301" s="8" t="str">
        <f t="array" ref="U5301">IF(W5301&lt;&gt;0,MAX(IFERROR(INDEX(A:S,MATCH(W5301,A:A,0),COLUMN(M$2)),0),IFERROR(INDEX(A:S,MATCH(AD5301,A:A,0),COLUMN(M$2)),0),IFERROR(INDEX(A:S,MATCH(AK5301,A:A,0),COLUMN(M$2)),0),IFERROR(INDEX(A:S,MATCH(AR5301,A:A,0),COLUMN(M$2)),0)),M5301)</f>
        <v/>
      </c>
      <c r="V5301" s="3" t="str">
        <f t="shared" si="7"/>
        <v/>
      </c>
    </row>
    <row r="5302" ht="15.75" customHeight="1">
      <c r="A5302" s="3" t="s">
        <v>5527</v>
      </c>
      <c r="B5302" s="4" t="str">
        <f t="shared" si="186"/>
        <v>ATAB48480111</v>
      </c>
      <c r="D5302" s="3">
        <v>0.0</v>
      </c>
      <c r="G5302" s="4">
        <v>0.0</v>
      </c>
      <c r="I5302" s="4"/>
      <c r="J5302" s="4"/>
      <c r="K5302" s="4"/>
      <c r="L5302" s="4"/>
      <c r="O5302" s="6">
        <f t="shared" si="2"/>
        <v>0</v>
      </c>
      <c r="P5302" s="3" t="s">
        <v>4746</v>
      </c>
      <c r="Q5302" s="3" t="str">
        <f t="shared" si="3"/>
        <v>LC CANVAS</v>
      </c>
      <c r="R5302" s="3">
        <f t="shared" si="4"/>
        <v>0</v>
      </c>
      <c r="S5302" s="3" t="str">
        <f t="shared" si="5"/>
        <v/>
      </c>
      <c r="T5302" s="7">
        <f t="shared" si="6"/>
        <v>0</v>
      </c>
      <c r="U5302" s="8" t="str">
        <f t="array" ref="U5302">IF(W5302&lt;&gt;0,MAX(IFERROR(INDEX(A:S,MATCH(W5302,A:A,0),COLUMN(M$2)),0),IFERROR(INDEX(A:S,MATCH(AD5302,A:A,0),COLUMN(M$2)),0),IFERROR(INDEX(A:S,MATCH(AK5302,A:A,0),COLUMN(M$2)),0),IFERROR(INDEX(A:S,MATCH(AR5302,A:A,0),COLUMN(M$2)),0)),M5302)</f>
        <v/>
      </c>
      <c r="V5302" s="3" t="str">
        <f t="shared" si="7"/>
        <v/>
      </c>
    </row>
    <row r="5303" ht="15.75" customHeight="1">
      <c r="A5303" s="3" t="s">
        <v>5528</v>
      </c>
      <c r="B5303" s="4" t="str">
        <f t="shared" si="186"/>
        <v>ATAB08080112</v>
      </c>
      <c r="D5303" s="3">
        <v>0.0</v>
      </c>
      <c r="G5303" s="4">
        <v>0.0</v>
      </c>
      <c r="I5303" s="4"/>
      <c r="J5303" s="4"/>
      <c r="K5303" s="4"/>
      <c r="L5303" s="4"/>
      <c r="O5303" s="6">
        <f t="shared" si="2"/>
        <v>0</v>
      </c>
      <c r="P5303" s="3" t="s">
        <v>4746</v>
      </c>
      <c r="Q5303" s="3" t="str">
        <f t="shared" si="3"/>
        <v>LC CANVAS</v>
      </c>
      <c r="R5303" s="3">
        <f t="shared" si="4"/>
        <v>0</v>
      </c>
      <c r="S5303" s="3" t="str">
        <f t="shared" si="5"/>
        <v/>
      </c>
      <c r="T5303" s="7">
        <f t="shared" si="6"/>
        <v>0</v>
      </c>
      <c r="U5303" s="8" t="str">
        <f t="array" ref="U5303">IF(W5303&lt;&gt;0,MAX(IFERROR(INDEX(A:S,MATCH(W5303,A:A,0),COLUMN(M$2)),0),IFERROR(INDEX(A:S,MATCH(AD5303,A:A,0),COLUMN(M$2)),0),IFERROR(INDEX(A:S,MATCH(AK5303,A:A,0),COLUMN(M$2)),0),IFERROR(INDEX(A:S,MATCH(AR5303,A:A,0),COLUMN(M$2)),0)),M5303)</f>
        <v/>
      </c>
      <c r="V5303" s="3" t="str">
        <f t="shared" si="7"/>
        <v/>
      </c>
    </row>
    <row r="5304" ht="15.75" customHeight="1">
      <c r="A5304" s="3" t="s">
        <v>5529</v>
      </c>
      <c r="B5304" s="4" t="str">
        <f t="shared" si="186"/>
        <v>ATAB12120112</v>
      </c>
      <c r="D5304" s="3">
        <v>0.0</v>
      </c>
      <c r="G5304" s="4">
        <v>0.0</v>
      </c>
      <c r="I5304" s="4"/>
      <c r="J5304" s="4"/>
      <c r="K5304" s="4"/>
      <c r="L5304" s="4"/>
      <c r="O5304" s="6">
        <f t="shared" si="2"/>
        <v>0</v>
      </c>
      <c r="P5304" s="3" t="s">
        <v>4746</v>
      </c>
      <c r="Q5304" s="3" t="str">
        <f t="shared" si="3"/>
        <v>LC CANVAS</v>
      </c>
      <c r="R5304" s="3">
        <f t="shared" si="4"/>
        <v>0</v>
      </c>
      <c r="S5304" s="3" t="str">
        <f t="shared" si="5"/>
        <v/>
      </c>
      <c r="T5304" s="7">
        <f t="shared" si="6"/>
        <v>0</v>
      </c>
      <c r="U5304" s="8" t="str">
        <f t="array" ref="U5304">IF(W5304&lt;&gt;0,MAX(IFERROR(INDEX(A:S,MATCH(W5304,A:A,0),COLUMN(M$2)),0),IFERROR(INDEX(A:S,MATCH(AD5304,A:A,0),COLUMN(M$2)),0),IFERROR(INDEX(A:S,MATCH(AK5304,A:A,0),COLUMN(M$2)),0),IFERROR(INDEX(A:S,MATCH(AR5304,A:A,0),COLUMN(M$2)),0)),M5304)</f>
        <v/>
      </c>
      <c r="V5304" s="3" t="str">
        <f t="shared" si="7"/>
        <v/>
      </c>
    </row>
    <row r="5305" ht="15.75" customHeight="1">
      <c r="A5305" s="3" t="s">
        <v>5530</v>
      </c>
      <c r="B5305" s="4" t="str">
        <f t="shared" si="186"/>
        <v>ATAB16160112</v>
      </c>
      <c r="D5305" s="3">
        <v>0.0</v>
      </c>
      <c r="G5305" s="4">
        <v>0.0</v>
      </c>
      <c r="I5305" s="4"/>
      <c r="J5305" s="4"/>
      <c r="K5305" s="4"/>
      <c r="L5305" s="4"/>
      <c r="O5305" s="6">
        <f t="shared" si="2"/>
        <v>0</v>
      </c>
      <c r="P5305" s="3" t="s">
        <v>4746</v>
      </c>
      <c r="Q5305" s="3" t="str">
        <f t="shared" si="3"/>
        <v>LC CANVAS</v>
      </c>
      <c r="R5305" s="3">
        <f t="shared" si="4"/>
        <v>0</v>
      </c>
      <c r="S5305" s="3" t="str">
        <f t="shared" si="5"/>
        <v/>
      </c>
      <c r="T5305" s="7">
        <f t="shared" si="6"/>
        <v>0</v>
      </c>
      <c r="U5305" s="8" t="str">
        <f t="array" ref="U5305">IF(W5305&lt;&gt;0,MAX(IFERROR(INDEX(A:S,MATCH(W5305,A:A,0),COLUMN(M$2)),0),IFERROR(INDEX(A:S,MATCH(AD5305,A:A,0),COLUMN(M$2)),0),IFERROR(INDEX(A:S,MATCH(AK5305,A:A,0),COLUMN(M$2)),0),IFERROR(INDEX(A:S,MATCH(AR5305,A:A,0),COLUMN(M$2)),0)),M5305)</f>
        <v/>
      </c>
      <c r="V5305" s="3" t="str">
        <f t="shared" si="7"/>
        <v/>
      </c>
    </row>
    <row r="5306" ht="15.75" customHeight="1">
      <c r="A5306" s="3" t="s">
        <v>5531</v>
      </c>
      <c r="B5306" s="4" t="str">
        <f t="shared" si="186"/>
        <v>ATAB20200112</v>
      </c>
      <c r="D5306" s="3">
        <v>0.0</v>
      </c>
      <c r="G5306" s="4">
        <v>0.0</v>
      </c>
      <c r="I5306" s="4"/>
      <c r="J5306" s="4"/>
      <c r="K5306" s="4"/>
      <c r="L5306" s="4"/>
      <c r="O5306" s="6">
        <f t="shared" si="2"/>
        <v>0</v>
      </c>
      <c r="P5306" s="3" t="s">
        <v>4746</v>
      </c>
      <c r="Q5306" s="3" t="str">
        <f t="shared" si="3"/>
        <v>LC CANVAS</v>
      </c>
      <c r="R5306" s="3">
        <f t="shared" si="4"/>
        <v>0</v>
      </c>
      <c r="S5306" s="3" t="str">
        <f t="shared" si="5"/>
        <v/>
      </c>
      <c r="T5306" s="7">
        <f t="shared" si="6"/>
        <v>0</v>
      </c>
      <c r="U5306" s="8" t="str">
        <f t="array" ref="U5306">IF(W5306&lt;&gt;0,MAX(IFERROR(INDEX(A:S,MATCH(W5306,A:A,0),COLUMN(M$2)),0),IFERROR(INDEX(A:S,MATCH(AD5306,A:A,0),COLUMN(M$2)),0),IFERROR(INDEX(A:S,MATCH(AK5306,A:A,0),COLUMN(M$2)),0),IFERROR(INDEX(A:S,MATCH(AR5306,A:A,0),COLUMN(M$2)),0)),M5306)</f>
        <v/>
      </c>
      <c r="V5306" s="3" t="str">
        <f t="shared" si="7"/>
        <v/>
      </c>
    </row>
    <row r="5307" ht="15.75" customHeight="1">
      <c r="A5307" s="3" t="s">
        <v>5532</v>
      </c>
      <c r="B5307" s="4" t="str">
        <f t="shared" si="186"/>
        <v>ATAB24240112</v>
      </c>
      <c r="D5307" s="3">
        <v>0.0</v>
      </c>
      <c r="G5307" s="4">
        <v>0.0</v>
      </c>
      <c r="I5307" s="4"/>
      <c r="J5307" s="4"/>
      <c r="K5307" s="4"/>
      <c r="L5307" s="4"/>
      <c r="O5307" s="6">
        <f t="shared" si="2"/>
        <v>0</v>
      </c>
      <c r="P5307" s="3" t="s">
        <v>4746</v>
      </c>
      <c r="Q5307" s="3" t="str">
        <f t="shared" si="3"/>
        <v>LC CANVAS</v>
      </c>
      <c r="R5307" s="3">
        <f t="shared" si="4"/>
        <v>0</v>
      </c>
      <c r="S5307" s="3" t="str">
        <f t="shared" si="5"/>
        <v/>
      </c>
      <c r="T5307" s="7">
        <f t="shared" si="6"/>
        <v>0</v>
      </c>
      <c r="U5307" s="8" t="str">
        <f t="array" ref="U5307">IF(W5307&lt;&gt;0,MAX(IFERROR(INDEX(A:S,MATCH(W5307,A:A,0),COLUMN(M$2)),0),IFERROR(INDEX(A:S,MATCH(AD5307,A:A,0),COLUMN(M$2)),0),IFERROR(INDEX(A:S,MATCH(AK5307,A:A,0),COLUMN(M$2)),0),IFERROR(INDEX(A:S,MATCH(AR5307,A:A,0),COLUMN(M$2)),0)),M5307)</f>
        <v/>
      </c>
      <c r="V5307" s="3" t="str">
        <f t="shared" si="7"/>
        <v/>
      </c>
    </row>
    <row r="5308" ht="15.75" customHeight="1">
      <c r="A5308" s="3" t="s">
        <v>5533</v>
      </c>
      <c r="B5308" s="4" t="str">
        <f t="shared" si="186"/>
        <v>ATAB36360112</v>
      </c>
      <c r="D5308" s="3">
        <v>0.0</v>
      </c>
      <c r="G5308" s="4">
        <v>0.0</v>
      </c>
      <c r="I5308" s="4"/>
      <c r="J5308" s="4"/>
      <c r="K5308" s="4"/>
      <c r="L5308" s="4"/>
      <c r="O5308" s="6">
        <f t="shared" si="2"/>
        <v>0</v>
      </c>
      <c r="P5308" s="3" t="s">
        <v>4746</v>
      </c>
      <c r="Q5308" s="3" t="str">
        <f t="shared" si="3"/>
        <v>LC CANVAS</v>
      </c>
      <c r="R5308" s="3">
        <f t="shared" si="4"/>
        <v>0</v>
      </c>
      <c r="S5308" s="3" t="str">
        <f t="shared" si="5"/>
        <v/>
      </c>
      <c r="T5308" s="7">
        <f t="shared" si="6"/>
        <v>0</v>
      </c>
      <c r="U5308" s="8" t="str">
        <f t="array" ref="U5308">IF(W5308&lt;&gt;0,MAX(IFERROR(INDEX(A:S,MATCH(W5308,A:A,0),COLUMN(M$2)),0),IFERROR(INDEX(A:S,MATCH(AD5308,A:A,0),COLUMN(M$2)),0),IFERROR(INDEX(A:S,MATCH(AK5308,A:A,0),COLUMN(M$2)),0),IFERROR(INDEX(A:S,MATCH(AR5308,A:A,0),COLUMN(M$2)),0)),M5308)</f>
        <v/>
      </c>
      <c r="V5308" s="3" t="str">
        <f t="shared" si="7"/>
        <v/>
      </c>
    </row>
    <row r="5309" ht="15.75" customHeight="1">
      <c r="A5309" s="3" t="s">
        <v>5534</v>
      </c>
      <c r="B5309" s="4" t="str">
        <f t="shared" si="186"/>
        <v>ATAB48480112</v>
      </c>
      <c r="D5309" s="3">
        <v>0.0</v>
      </c>
      <c r="G5309" s="4">
        <v>0.0</v>
      </c>
      <c r="I5309" s="4"/>
      <c r="J5309" s="4"/>
      <c r="K5309" s="4"/>
      <c r="L5309" s="4"/>
      <c r="O5309" s="6">
        <f t="shared" si="2"/>
        <v>0</v>
      </c>
      <c r="P5309" s="3" t="s">
        <v>4746</v>
      </c>
      <c r="Q5309" s="3" t="str">
        <f t="shared" si="3"/>
        <v>LC CANVAS</v>
      </c>
      <c r="R5309" s="3">
        <f t="shared" si="4"/>
        <v>0</v>
      </c>
      <c r="S5309" s="3" t="str">
        <f t="shared" si="5"/>
        <v/>
      </c>
      <c r="T5309" s="7">
        <f t="shared" si="6"/>
        <v>0</v>
      </c>
      <c r="U5309" s="8" t="str">
        <f t="array" ref="U5309">IF(W5309&lt;&gt;0,MAX(IFERROR(INDEX(A:S,MATCH(W5309,A:A,0),COLUMN(M$2)),0),IFERROR(INDEX(A:S,MATCH(AD5309,A:A,0),COLUMN(M$2)),0),IFERROR(INDEX(A:S,MATCH(AK5309,A:A,0),COLUMN(M$2)),0),IFERROR(INDEX(A:S,MATCH(AR5309,A:A,0),COLUMN(M$2)),0)),M5309)</f>
        <v/>
      </c>
      <c r="V5309" s="3" t="str">
        <f t="shared" si="7"/>
        <v/>
      </c>
    </row>
    <row r="5310" ht="15.75" customHeight="1">
      <c r="A5310" s="3" t="s">
        <v>5535</v>
      </c>
      <c r="B5310" s="4" t="str">
        <f t="shared" si="186"/>
        <v>ATAB08080113</v>
      </c>
      <c r="D5310" s="3">
        <v>0.0</v>
      </c>
      <c r="G5310" s="4">
        <v>0.0</v>
      </c>
      <c r="I5310" s="4"/>
      <c r="J5310" s="4"/>
      <c r="K5310" s="4"/>
      <c r="L5310" s="4"/>
      <c r="O5310" s="6">
        <f t="shared" si="2"/>
        <v>0</v>
      </c>
      <c r="P5310" s="3" t="s">
        <v>4746</v>
      </c>
      <c r="Q5310" s="3" t="str">
        <f t="shared" si="3"/>
        <v>LC CANVAS</v>
      </c>
      <c r="R5310" s="3">
        <f t="shared" si="4"/>
        <v>0</v>
      </c>
      <c r="S5310" s="3" t="str">
        <f t="shared" si="5"/>
        <v/>
      </c>
      <c r="T5310" s="7">
        <f t="shared" si="6"/>
        <v>0</v>
      </c>
      <c r="U5310" s="8" t="str">
        <f t="array" ref="U5310">IF(W5310&lt;&gt;0,MAX(IFERROR(INDEX(A:S,MATCH(W5310,A:A,0),COLUMN(M$2)),0),IFERROR(INDEX(A:S,MATCH(AD5310,A:A,0),COLUMN(M$2)),0),IFERROR(INDEX(A:S,MATCH(AK5310,A:A,0),COLUMN(M$2)),0),IFERROR(INDEX(A:S,MATCH(AR5310,A:A,0),COLUMN(M$2)),0)),M5310)</f>
        <v/>
      </c>
      <c r="V5310" s="3" t="str">
        <f t="shared" si="7"/>
        <v/>
      </c>
    </row>
    <row r="5311" ht="15.75" customHeight="1">
      <c r="A5311" s="3" t="s">
        <v>5536</v>
      </c>
      <c r="B5311" s="4" t="str">
        <f t="shared" si="186"/>
        <v>ATAB12120113</v>
      </c>
      <c r="D5311" s="3">
        <v>0.0</v>
      </c>
      <c r="G5311" s="4">
        <v>0.0</v>
      </c>
      <c r="I5311" s="4"/>
      <c r="J5311" s="4"/>
      <c r="K5311" s="4"/>
      <c r="L5311" s="4"/>
      <c r="O5311" s="6">
        <f t="shared" si="2"/>
        <v>0</v>
      </c>
      <c r="P5311" s="3" t="s">
        <v>4746</v>
      </c>
      <c r="Q5311" s="3" t="str">
        <f t="shared" si="3"/>
        <v>LC CANVAS</v>
      </c>
      <c r="R5311" s="3">
        <f t="shared" si="4"/>
        <v>0</v>
      </c>
      <c r="S5311" s="3" t="str">
        <f t="shared" si="5"/>
        <v/>
      </c>
      <c r="T5311" s="7">
        <f t="shared" si="6"/>
        <v>0</v>
      </c>
      <c r="U5311" s="8" t="str">
        <f t="array" ref="U5311">IF(W5311&lt;&gt;0,MAX(IFERROR(INDEX(A:S,MATCH(W5311,A:A,0),COLUMN(M$2)),0),IFERROR(INDEX(A:S,MATCH(AD5311,A:A,0),COLUMN(M$2)),0),IFERROR(INDEX(A:S,MATCH(AK5311,A:A,0),COLUMN(M$2)),0),IFERROR(INDEX(A:S,MATCH(AR5311,A:A,0),COLUMN(M$2)),0)),M5311)</f>
        <v/>
      </c>
      <c r="V5311" s="3" t="str">
        <f t="shared" si="7"/>
        <v/>
      </c>
    </row>
    <row r="5312" ht="15.75" customHeight="1">
      <c r="A5312" s="3" t="s">
        <v>5537</v>
      </c>
      <c r="B5312" s="4" t="str">
        <f t="shared" si="186"/>
        <v>ATAB16160113</v>
      </c>
      <c r="D5312" s="3">
        <v>0.0</v>
      </c>
      <c r="G5312" s="4">
        <v>0.0</v>
      </c>
      <c r="I5312" s="4"/>
      <c r="J5312" s="4"/>
      <c r="K5312" s="4"/>
      <c r="L5312" s="4"/>
      <c r="O5312" s="6">
        <f t="shared" si="2"/>
        <v>0</v>
      </c>
      <c r="P5312" s="3" t="s">
        <v>4746</v>
      </c>
      <c r="Q5312" s="3" t="str">
        <f t="shared" si="3"/>
        <v>LC CANVAS</v>
      </c>
      <c r="R5312" s="3">
        <f t="shared" si="4"/>
        <v>0</v>
      </c>
      <c r="S5312" s="3" t="str">
        <f t="shared" si="5"/>
        <v/>
      </c>
      <c r="T5312" s="7">
        <f t="shared" si="6"/>
        <v>0</v>
      </c>
      <c r="U5312" s="8" t="str">
        <f t="array" ref="U5312">IF(W5312&lt;&gt;0,MAX(IFERROR(INDEX(A:S,MATCH(W5312,A:A,0),COLUMN(M$2)),0),IFERROR(INDEX(A:S,MATCH(AD5312,A:A,0),COLUMN(M$2)),0),IFERROR(INDEX(A:S,MATCH(AK5312,A:A,0),COLUMN(M$2)),0),IFERROR(INDEX(A:S,MATCH(AR5312,A:A,0),COLUMN(M$2)),0)),M5312)</f>
        <v/>
      </c>
      <c r="V5312" s="3" t="str">
        <f t="shared" si="7"/>
        <v/>
      </c>
    </row>
    <row r="5313" ht="15.75" customHeight="1">
      <c r="A5313" s="3" t="s">
        <v>5538</v>
      </c>
      <c r="B5313" s="4" t="str">
        <f t="shared" si="186"/>
        <v>ATAB20200113</v>
      </c>
      <c r="D5313" s="3">
        <v>0.0</v>
      </c>
      <c r="G5313" s="4">
        <v>0.0</v>
      </c>
      <c r="I5313" s="4"/>
      <c r="J5313" s="4"/>
      <c r="K5313" s="4"/>
      <c r="L5313" s="4"/>
      <c r="O5313" s="6">
        <f t="shared" si="2"/>
        <v>0</v>
      </c>
      <c r="P5313" s="3" t="s">
        <v>4746</v>
      </c>
      <c r="Q5313" s="3" t="str">
        <f t="shared" si="3"/>
        <v>LC CANVAS</v>
      </c>
      <c r="R5313" s="3">
        <f t="shared" si="4"/>
        <v>0</v>
      </c>
      <c r="S5313" s="3" t="str">
        <f t="shared" si="5"/>
        <v/>
      </c>
      <c r="T5313" s="7">
        <f t="shared" si="6"/>
        <v>0</v>
      </c>
      <c r="U5313" s="8" t="str">
        <f t="array" ref="U5313">IF(W5313&lt;&gt;0,MAX(IFERROR(INDEX(A:S,MATCH(W5313,A:A,0),COLUMN(M$2)),0),IFERROR(INDEX(A:S,MATCH(AD5313,A:A,0),COLUMN(M$2)),0),IFERROR(INDEX(A:S,MATCH(AK5313,A:A,0),COLUMN(M$2)),0),IFERROR(INDEX(A:S,MATCH(AR5313,A:A,0),COLUMN(M$2)),0)),M5313)</f>
        <v/>
      </c>
      <c r="V5313" s="3" t="str">
        <f t="shared" si="7"/>
        <v/>
      </c>
    </row>
    <row r="5314" ht="15.75" customHeight="1">
      <c r="A5314" s="3" t="s">
        <v>5539</v>
      </c>
      <c r="B5314" s="4" t="str">
        <f t="shared" si="186"/>
        <v>ATAB24240113</v>
      </c>
      <c r="D5314" s="3">
        <v>0.0</v>
      </c>
      <c r="G5314" s="4">
        <v>0.0</v>
      </c>
      <c r="I5314" s="4"/>
      <c r="J5314" s="4"/>
      <c r="K5314" s="4"/>
      <c r="L5314" s="4"/>
      <c r="O5314" s="6">
        <f t="shared" si="2"/>
        <v>0</v>
      </c>
      <c r="P5314" s="3" t="s">
        <v>4746</v>
      </c>
      <c r="Q5314" s="3" t="str">
        <f t="shared" si="3"/>
        <v>LC CANVAS</v>
      </c>
      <c r="R5314" s="3">
        <f t="shared" si="4"/>
        <v>0</v>
      </c>
      <c r="S5314" s="3" t="str">
        <f t="shared" si="5"/>
        <v/>
      </c>
      <c r="T5314" s="7">
        <f t="shared" si="6"/>
        <v>0</v>
      </c>
      <c r="U5314" s="8" t="str">
        <f t="array" ref="U5314">IF(W5314&lt;&gt;0,MAX(IFERROR(INDEX(A:S,MATCH(W5314,A:A,0),COLUMN(M$2)),0),IFERROR(INDEX(A:S,MATCH(AD5314,A:A,0),COLUMN(M$2)),0),IFERROR(INDEX(A:S,MATCH(AK5314,A:A,0),COLUMN(M$2)),0),IFERROR(INDEX(A:S,MATCH(AR5314,A:A,0),COLUMN(M$2)),0)),M5314)</f>
        <v/>
      </c>
      <c r="V5314" s="3" t="str">
        <f t="shared" si="7"/>
        <v/>
      </c>
    </row>
    <row r="5315" ht="15.75" customHeight="1">
      <c r="A5315" s="3" t="s">
        <v>5540</v>
      </c>
      <c r="B5315" s="4" t="str">
        <f t="shared" si="186"/>
        <v>ATAB36360113</v>
      </c>
      <c r="D5315" s="3">
        <v>0.0</v>
      </c>
      <c r="G5315" s="4">
        <v>0.0</v>
      </c>
      <c r="I5315" s="4"/>
      <c r="J5315" s="4"/>
      <c r="K5315" s="4"/>
      <c r="L5315" s="4"/>
      <c r="O5315" s="6">
        <f t="shared" si="2"/>
        <v>0</v>
      </c>
      <c r="P5315" s="3" t="s">
        <v>4746</v>
      </c>
      <c r="Q5315" s="3" t="str">
        <f t="shared" si="3"/>
        <v>LC CANVAS</v>
      </c>
      <c r="R5315" s="3">
        <f t="shared" si="4"/>
        <v>0</v>
      </c>
      <c r="S5315" s="3" t="str">
        <f t="shared" si="5"/>
        <v/>
      </c>
      <c r="T5315" s="7">
        <f t="shared" si="6"/>
        <v>0</v>
      </c>
      <c r="U5315" s="8" t="str">
        <f t="array" ref="U5315">IF(W5315&lt;&gt;0,MAX(IFERROR(INDEX(A:S,MATCH(W5315,A:A,0),COLUMN(M$2)),0),IFERROR(INDEX(A:S,MATCH(AD5315,A:A,0),COLUMN(M$2)),0),IFERROR(INDEX(A:S,MATCH(AK5315,A:A,0),COLUMN(M$2)),0),IFERROR(INDEX(A:S,MATCH(AR5315,A:A,0),COLUMN(M$2)),0)),M5315)</f>
        <v/>
      </c>
      <c r="V5315" s="3" t="str">
        <f t="shared" si="7"/>
        <v/>
      </c>
    </row>
    <row r="5316" ht="15.75" customHeight="1">
      <c r="A5316" s="3" t="s">
        <v>5541</v>
      </c>
      <c r="B5316" s="4" t="str">
        <f t="shared" si="186"/>
        <v>ATAB48480113</v>
      </c>
      <c r="D5316" s="3">
        <v>0.0</v>
      </c>
      <c r="G5316" s="4">
        <v>0.0</v>
      </c>
      <c r="I5316" s="4"/>
      <c r="J5316" s="4"/>
      <c r="K5316" s="4"/>
      <c r="L5316" s="4"/>
      <c r="O5316" s="6">
        <f t="shared" si="2"/>
        <v>0</v>
      </c>
      <c r="P5316" s="3" t="s">
        <v>4746</v>
      </c>
      <c r="Q5316" s="3" t="str">
        <f t="shared" si="3"/>
        <v>LC CANVAS</v>
      </c>
      <c r="R5316" s="3">
        <f t="shared" si="4"/>
        <v>0</v>
      </c>
      <c r="S5316" s="3" t="str">
        <f t="shared" si="5"/>
        <v/>
      </c>
      <c r="T5316" s="7">
        <f t="shared" si="6"/>
        <v>0</v>
      </c>
      <c r="U5316" s="8" t="str">
        <f t="array" ref="U5316">IF(W5316&lt;&gt;0,MAX(IFERROR(INDEX(A:S,MATCH(W5316,A:A,0),COLUMN(M$2)),0),IFERROR(INDEX(A:S,MATCH(AD5316,A:A,0),COLUMN(M$2)),0),IFERROR(INDEX(A:S,MATCH(AK5316,A:A,0),COLUMN(M$2)),0),IFERROR(INDEX(A:S,MATCH(AR5316,A:A,0),COLUMN(M$2)),0)),M5316)</f>
        <v/>
      </c>
      <c r="V5316" s="3" t="str">
        <f t="shared" si="7"/>
        <v/>
      </c>
    </row>
    <row r="5317" ht="15.75" customHeight="1">
      <c r="A5317" s="3" t="s">
        <v>5542</v>
      </c>
      <c r="B5317" s="4" t="str">
        <f t="shared" si="186"/>
        <v>ATAB08080114</v>
      </c>
      <c r="D5317" s="3">
        <v>0.0</v>
      </c>
      <c r="G5317" s="4">
        <v>0.0</v>
      </c>
      <c r="I5317" s="4"/>
      <c r="J5317" s="4"/>
      <c r="K5317" s="4"/>
      <c r="L5317" s="4"/>
      <c r="O5317" s="6">
        <f t="shared" si="2"/>
        <v>0</v>
      </c>
      <c r="P5317" s="3" t="s">
        <v>4746</v>
      </c>
      <c r="Q5317" s="3" t="str">
        <f t="shared" si="3"/>
        <v>LC CANVAS</v>
      </c>
      <c r="R5317" s="3">
        <f t="shared" si="4"/>
        <v>0</v>
      </c>
      <c r="S5317" s="3" t="str">
        <f t="shared" si="5"/>
        <v/>
      </c>
      <c r="T5317" s="7">
        <f t="shared" si="6"/>
        <v>0</v>
      </c>
      <c r="U5317" s="8" t="str">
        <f t="array" ref="U5317">IF(W5317&lt;&gt;0,MAX(IFERROR(INDEX(A:S,MATCH(W5317,A:A,0),COLUMN(M$2)),0),IFERROR(INDEX(A:S,MATCH(AD5317,A:A,0),COLUMN(M$2)),0),IFERROR(INDEX(A:S,MATCH(AK5317,A:A,0),COLUMN(M$2)),0),IFERROR(INDEX(A:S,MATCH(AR5317,A:A,0),COLUMN(M$2)),0)),M5317)</f>
        <v/>
      </c>
      <c r="V5317" s="3" t="str">
        <f t="shared" si="7"/>
        <v/>
      </c>
    </row>
    <row r="5318" ht="15.75" customHeight="1">
      <c r="A5318" s="3" t="s">
        <v>5543</v>
      </c>
      <c r="B5318" s="4" t="str">
        <f t="shared" si="186"/>
        <v>ATAB12120114</v>
      </c>
      <c r="D5318" s="3">
        <v>0.0</v>
      </c>
      <c r="G5318" s="4">
        <v>0.0</v>
      </c>
      <c r="I5318" s="4"/>
      <c r="J5318" s="4"/>
      <c r="K5318" s="4"/>
      <c r="L5318" s="4"/>
      <c r="O5318" s="6">
        <f t="shared" si="2"/>
        <v>0</v>
      </c>
      <c r="P5318" s="3" t="s">
        <v>4746</v>
      </c>
      <c r="Q5318" s="3" t="str">
        <f t="shared" si="3"/>
        <v>LC CANVAS</v>
      </c>
      <c r="R5318" s="3">
        <f t="shared" si="4"/>
        <v>0</v>
      </c>
      <c r="S5318" s="3" t="str">
        <f t="shared" si="5"/>
        <v/>
      </c>
      <c r="T5318" s="7">
        <f t="shared" si="6"/>
        <v>0</v>
      </c>
      <c r="U5318" s="8" t="str">
        <f t="array" ref="U5318">IF(W5318&lt;&gt;0,MAX(IFERROR(INDEX(A:S,MATCH(W5318,A:A,0),COLUMN(M$2)),0),IFERROR(INDEX(A:S,MATCH(AD5318,A:A,0),COLUMN(M$2)),0),IFERROR(INDEX(A:S,MATCH(AK5318,A:A,0),COLUMN(M$2)),0),IFERROR(INDEX(A:S,MATCH(AR5318,A:A,0),COLUMN(M$2)),0)),M5318)</f>
        <v/>
      </c>
      <c r="V5318" s="3" t="str">
        <f t="shared" si="7"/>
        <v/>
      </c>
    </row>
    <row r="5319" ht="15.75" customHeight="1">
      <c r="A5319" s="3" t="s">
        <v>5544</v>
      </c>
      <c r="B5319" s="4" t="str">
        <f t="shared" si="186"/>
        <v>ATAB16160114</v>
      </c>
      <c r="D5319" s="3">
        <v>0.0</v>
      </c>
      <c r="G5319" s="4">
        <v>0.0</v>
      </c>
      <c r="I5319" s="4"/>
      <c r="J5319" s="4"/>
      <c r="K5319" s="4"/>
      <c r="L5319" s="4"/>
      <c r="O5319" s="6">
        <f t="shared" si="2"/>
        <v>0</v>
      </c>
      <c r="P5319" s="3" t="s">
        <v>4746</v>
      </c>
      <c r="Q5319" s="3" t="str">
        <f t="shared" si="3"/>
        <v>LC CANVAS</v>
      </c>
      <c r="R5319" s="3">
        <f t="shared" si="4"/>
        <v>0</v>
      </c>
      <c r="S5319" s="3" t="str">
        <f t="shared" si="5"/>
        <v/>
      </c>
      <c r="T5319" s="7">
        <f t="shared" si="6"/>
        <v>0</v>
      </c>
      <c r="U5319" s="8" t="str">
        <f t="array" ref="U5319">IF(W5319&lt;&gt;0,MAX(IFERROR(INDEX(A:S,MATCH(W5319,A:A,0),COLUMN(M$2)),0),IFERROR(INDEX(A:S,MATCH(AD5319,A:A,0),COLUMN(M$2)),0),IFERROR(INDEX(A:S,MATCH(AK5319,A:A,0),COLUMN(M$2)),0),IFERROR(INDEX(A:S,MATCH(AR5319,A:A,0),COLUMN(M$2)),0)),M5319)</f>
        <v/>
      </c>
      <c r="V5319" s="3" t="str">
        <f t="shared" si="7"/>
        <v/>
      </c>
    </row>
    <row r="5320" ht="15.75" customHeight="1">
      <c r="A5320" s="3" t="s">
        <v>5545</v>
      </c>
      <c r="B5320" s="4" t="str">
        <f t="shared" si="186"/>
        <v>ATAB20200114</v>
      </c>
      <c r="D5320" s="3">
        <v>0.0</v>
      </c>
      <c r="G5320" s="4">
        <v>0.0</v>
      </c>
      <c r="I5320" s="4"/>
      <c r="J5320" s="4"/>
      <c r="K5320" s="4"/>
      <c r="L5320" s="4"/>
      <c r="O5320" s="6">
        <f t="shared" si="2"/>
        <v>0</v>
      </c>
      <c r="P5320" s="3" t="s">
        <v>4746</v>
      </c>
      <c r="Q5320" s="3" t="str">
        <f t="shared" si="3"/>
        <v>LC CANVAS</v>
      </c>
      <c r="R5320" s="3">
        <f t="shared" si="4"/>
        <v>0</v>
      </c>
      <c r="S5320" s="3" t="str">
        <f t="shared" si="5"/>
        <v/>
      </c>
      <c r="T5320" s="7">
        <f t="shared" si="6"/>
        <v>0</v>
      </c>
      <c r="U5320" s="8" t="str">
        <f t="array" ref="U5320">IF(W5320&lt;&gt;0,MAX(IFERROR(INDEX(A:S,MATCH(W5320,A:A,0),COLUMN(M$2)),0),IFERROR(INDEX(A:S,MATCH(AD5320,A:A,0),COLUMN(M$2)),0),IFERROR(INDEX(A:S,MATCH(AK5320,A:A,0),COLUMN(M$2)),0),IFERROR(INDEX(A:S,MATCH(AR5320,A:A,0),COLUMN(M$2)),0)),M5320)</f>
        <v/>
      </c>
      <c r="V5320" s="3" t="str">
        <f t="shared" si="7"/>
        <v/>
      </c>
    </row>
    <row r="5321" ht="15.75" customHeight="1">
      <c r="A5321" s="3" t="s">
        <v>5546</v>
      </c>
      <c r="B5321" s="4" t="str">
        <f t="shared" si="186"/>
        <v>ATAB24240114</v>
      </c>
      <c r="D5321" s="3">
        <v>0.0</v>
      </c>
      <c r="G5321" s="4">
        <v>0.0</v>
      </c>
      <c r="I5321" s="4"/>
      <c r="J5321" s="4"/>
      <c r="K5321" s="4"/>
      <c r="L5321" s="4"/>
      <c r="O5321" s="6">
        <f t="shared" si="2"/>
        <v>0</v>
      </c>
      <c r="P5321" s="3" t="s">
        <v>4746</v>
      </c>
      <c r="Q5321" s="3" t="str">
        <f t="shared" si="3"/>
        <v>LC CANVAS</v>
      </c>
      <c r="R5321" s="3">
        <f t="shared" si="4"/>
        <v>0</v>
      </c>
      <c r="S5321" s="3" t="str">
        <f t="shared" si="5"/>
        <v/>
      </c>
      <c r="T5321" s="7">
        <f t="shared" si="6"/>
        <v>0</v>
      </c>
      <c r="U5321" s="8" t="str">
        <f t="array" ref="U5321">IF(W5321&lt;&gt;0,MAX(IFERROR(INDEX(A:S,MATCH(W5321,A:A,0),COLUMN(M$2)),0),IFERROR(INDEX(A:S,MATCH(AD5321,A:A,0),COLUMN(M$2)),0),IFERROR(INDEX(A:S,MATCH(AK5321,A:A,0),COLUMN(M$2)),0),IFERROR(INDEX(A:S,MATCH(AR5321,A:A,0),COLUMN(M$2)),0)),M5321)</f>
        <v/>
      </c>
      <c r="V5321" s="3" t="str">
        <f t="shared" si="7"/>
        <v/>
      </c>
    </row>
    <row r="5322" ht="15.75" customHeight="1">
      <c r="A5322" s="3" t="s">
        <v>5547</v>
      </c>
      <c r="B5322" s="4" t="str">
        <f t="shared" si="186"/>
        <v>ATAB36360114</v>
      </c>
      <c r="D5322" s="3">
        <v>0.0</v>
      </c>
      <c r="G5322" s="4">
        <v>0.0</v>
      </c>
      <c r="I5322" s="4"/>
      <c r="J5322" s="4"/>
      <c r="K5322" s="4"/>
      <c r="L5322" s="4"/>
      <c r="O5322" s="6">
        <f t="shared" si="2"/>
        <v>0</v>
      </c>
      <c r="P5322" s="3" t="s">
        <v>4746</v>
      </c>
      <c r="Q5322" s="3" t="str">
        <f t="shared" si="3"/>
        <v>LC CANVAS</v>
      </c>
      <c r="R5322" s="3">
        <f t="shared" si="4"/>
        <v>0</v>
      </c>
      <c r="S5322" s="3" t="str">
        <f t="shared" si="5"/>
        <v/>
      </c>
      <c r="T5322" s="7">
        <f t="shared" si="6"/>
        <v>0</v>
      </c>
      <c r="U5322" s="8" t="str">
        <f t="array" ref="U5322">IF(W5322&lt;&gt;0,MAX(IFERROR(INDEX(A:S,MATCH(W5322,A:A,0),COLUMN(M$2)),0),IFERROR(INDEX(A:S,MATCH(AD5322,A:A,0),COLUMN(M$2)),0),IFERROR(INDEX(A:S,MATCH(AK5322,A:A,0),COLUMN(M$2)),0),IFERROR(INDEX(A:S,MATCH(AR5322,A:A,0),COLUMN(M$2)),0)),M5322)</f>
        <v/>
      </c>
      <c r="V5322" s="3" t="str">
        <f t="shared" si="7"/>
        <v/>
      </c>
    </row>
    <row r="5323" ht="15.75" customHeight="1">
      <c r="A5323" s="3" t="s">
        <v>5548</v>
      </c>
      <c r="B5323" s="4" t="str">
        <f t="shared" si="186"/>
        <v>ATAB48480114</v>
      </c>
      <c r="D5323" s="3">
        <v>0.0</v>
      </c>
      <c r="G5323" s="4">
        <v>0.0</v>
      </c>
      <c r="I5323" s="4"/>
      <c r="J5323" s="4"/>
      <c r="K5323" s="4"/>
      <c r="L5323" s="4"/>
      <c r="O5323" s="6">
        <f t="shared" si="2"/>
        <v>0</v>
      </c>
      <c r="P5323" s="3" t="s">
        <v>4746</v>
      </c>
      <c r="Q5323" s="3" t="str">
        <f t="shared" si="3"/>
        <v>LC CANVAS</v>
      </c>
      <c r="R5323" s="3">
        <f t="shared" si="4"/>
        <v>0</v>
      </c>
      <c r="S5323" s="3" t="str">
        <f t="shared" si="5"/>
        <v/>
      </c>
      <c r="T5323" s="7">
        <f t="shared" si="6"/>
        <v>0</v>
      </c>
      <c r="U5323" s="8" t="str">
        <f t="array" ref="U5323">IF(W5323&lt;&gt;0,MAX(IFERROR(INDEX(A:S,MATCH(W5323,A:A,0),COLUMN(M$2)),0),IFERROR(INDEX(A:S,MATCH(AD5323,A:A,0),COLUMN(M$2)),0),IFERROR(INDEX(A:S,MATCH(AK5323,A:A,0),COLUMN(M$2)),0),IFERROR(INDEX(A:S,MATCH(AR5323,A:A,0),COLUMN(M$2)),0)),M5323)</f>
        <v/>
      </c>
      <c r="V5323" s="3" t="str">
        <f t="shared" si="7"/>
        <v/>
      </c>
    </row>
    <row r="5324" ht="15.75" customHeight="1">
      <c r="A5324" s="3" t="s">
        <v>5549</v>
      </c>
      <c r="B5324" s="4" t="str">
        <f t="shared" si="186"/>
        <v>ATAB08080115</v>
      </c>
      <c r="D5324" s="3">
        <v>0.0</v>
      </c>
      <c r="G5324" s="4">
        <v>0.0</v>
      </c>
      <c r="I5324" s="4"/>
      <c r="J5324" s="4"/>
      <c r="K5324" s="4"/>
      <c r="L5324" s="4"/>
      <c r="O5324" s="6">
        <f t="shared" si="2"/>
        <v>0</v>
      </c>
      <c r="P5324" s="3" t="s">
        <v>4746</v>
      </c>
      <c r="Q5324" s="3" t="str">
        <f t="shared" si="3"/>
        <v>LC CANVAS</v>
      </c>
      <c r="R5324" s="3">
        <f t="shared" si="4"/>
        <v>0</v>
      </c>
      <c r="S5324" s="3" t="str">
        <f t="shared" si="5"/>
        <v/>
      </c>
      <c r="T5324" s="7">
        <f t="shared" si="6"/>
        <v>0</v>
      </c>
      <c r="U5324" s="8" t="str">
        <f t="array" ref="U5324">IF(W5324&lt;&gt;0,MAX(IFERROR(INDEX(A:S,MATCH(W5324,A:A,0),COLUMN(M$2)),0),IFERROR(INDEX(A:S,MATCH(AD5324,A:A,0),COLUMN(M$2)),0),IFERROR(INDEX(A:S,MATCH(AK5324,A:A,0),COLUMN(M$2)),0),IFERROR(INDEX(A:S,MATCH(AR5324,A:A,0),COLUMN(M$2)),0)),M5324)</f>
        <v/>
      </c>
      <c r="V5324" s="3" t="str">
        <f t="shared" si="7"/>
        <v/>
      </c>
    </row>
    <row r="5325" ht="15.75" customHeight="1">
      <c r="A5325" s="3" t="s">
        <v>5550</v>
      </c>
      <c r="B5325" s="4" t="str">
        <f t="shared" si="186"/>
        <v>ATAB12120115</v>
      </c>
      <c r="D5325" s="3">
        <v>0.0</v>
      </c>
      <c r="G5325" s="4">
        <v>0.0</v>
      </c>
      <c r="I5325" s="4"/>
      <c r="J5325" s="4"/>
      <c r="K5325" s="4"/>
      <c r="L5325" s="4"/>
      <c r="O5325" s="6">
        <f t="shared" si="2"/>
        <v>0</v>
      </c>
      <c r="P5325" s="3" t="s">
        <v>4746</v>
      </c>
      <c r="Q5325" s="3" t="str">
        <f t="shared" si="3"/>
        <v>LC CANVAS</v>
      </c>
      <c r="R5325" s="3">
        <f t="shared" si="4"/>
        <v>0</v>
      </c>
      <c r="S5325" s="3" t="str">
        <f t="shared" si="5"/>
        <v/>
      </c>
      <c r="T5325" s="7">
        <f t="shared" si="6"/>
        <v>0</v>
      </c>
      <c r="U5325" s="8" t="str">
        <f t="array" ref="U5325">IF(W5325&lt;&gt;0,MAX(IFERROR(INDEX(A:S,MATCH(W5325,A:A,0),COLUMN(M$2)),0),IFERROR(INDEX(A:S,MATCH(AD5325,A:A,0),COLUMN(M$2)),0),IFERROR(INDEX(A:S,MATCH(AK5325,A:A,0),COLUMN(M$2)),0),IFERROR(INDEX(A:S,MATCH(AR5325,A:A,0),COLUMN(M$2)),0)),M5325)</f>
        <v/>
      </c>
      <c r="V5325" s="3" t="str">
        <f t="shared" si="7"/>
        <v/>
      </c>
    </row>
    <row r="5326" ht="15.75" customHeight="1">
      <c r="A5326" s="3" t="s">
        <v>5551</v>
      </c>
      <c r="B5326" s="4" t="str">
        <f t="shared" si="186"/>
        <v>ATAB16160115</v>
      </c>
      <c r="D5326" s="3">
        <v>0.0</v>
      </c>
      <c r="G5326" s="4">
        <v>0.0</v>
      </c>
      <c r="I5326" s="4"/>
      <c r="J5326" s="4"/>
      <c r="K5326" s="4"/>
      <c r="L5326" s="4"/>
      <c r="O5326" s="6">
        <f t="shared" si="2"/>
        <v>0</v>
      </c>
      <c r="P5326" s="3" t="s">
        <v>4746</v>
      </c>
      <c r="Q5326" s="3" t="str">
        <f t="shared" si="3"/>
        <v>LC CANVAS</v>
      </c>
      <c r="R5326" s="3">
        <f t="shared" si="4"/>
        <v>0</v>
      </c>
      <c r="S5326" s="3" t="str">
        <f t="shared" si="5"/>
        <v/>
      </c>
      <c r="T5326" s="7">
        <f t="shared" si="6"/>
        <v>0</v>
      </c>
      <c r="U5326" s="8" t="str">
        <f t="array" ref="U5326">IF(W5326&lt;&gt;0,MAX(IFERROR(INDEX(A:S,MATCH(W5326,A:A,0),COLUMN(M$2)),0),IFERROR(INDEX(A:S,MATCH(AD5326,A:A,0),COLUMN(M$2)),0),IFERROR(INDEX(A:S,MATCH(AK5326,A:A,0),COLUMN(M$2)),0),IFERROR(INDEX(A:S,MATCH(AR5326,A:A,0),COLUMN(M$2)),0)),M5326)</f>
        <v/>
      </c>
      <c r="V5326" s="3" t="str">
        <f t="shared" si="7"/>
        <v/>
      </c>
    </row>
    <row r="5327" ht="15.75" customHeight="1">
      <c r="A5327" s="3" t="s">
        <v>5552</v>
      </c>
      <c r="B5327" s="4" t="str">
        <f t="shared" si="186"/>
        <v>ATAB20200115</v>
      </c>
      <c r="D5327" s="3">
        <v>0.0</v>
      </c>
      <c r="G5327" s="4">
        <v>0.0</v>
      </c>
      <c r="I5327" s="4"/>
      <c r="J5327" s="4"/>
      <c r="K5327" s="4"/>
      <c r="L5327" s="4"/>
      <c r="O5327" s="6">
        <f t="shared" si="2"/>
        <v>0</v>
      </c>
      <c r="P5327" s="3" t="s">
        <v>4746</v>
      </c>
      <c r="Q5327" s="3" t="str">
        <f t="shared" si="3"/>
        <v>LC CANVAS</v>
      </c>
      <c r="R5327" s="3">
        <f t="shared" si="4"/>
        <v>0</v>
      </c>
      <c r="S5327" s="3" t="str">
        <f t="shared" si="5"/>
        <v/>
      </c>
      <c r="T5327" s="7">
        <f t="shared" si="6"/>
        <v>0</v>
      </c>
      <c r="U5327" s="8" t="str">
        <f t="array" ref="U5327">IF(W5327&lt;&gt;0,MAX(IFERROR(INDEX(A:S,MATCH(W5327,A:A,0),COLUMN(M$2)),0),IFERROR(INDEX(A:S,MATCH(AD5327,A:A,0),COLUMN(M$2)),0),IFERROR(INDEX(A:S,MATCH(AK5327,A:A,0),COLUMN(M$2)),0),IFERROR(INDEX(A:S,MATCH(AR5327,A:A,0),COLUMN(M$2)),0)),M5327)</f>
        <v/>
      </c>
      <c r="V5327" s="3" t="str">
        <f t="shared" si="7"/>
        <v/>
      </c>
    </row>
    <row r="5328" ht="15.75" customHeight="1">
      <c r="A5328" s="3" t="s">
        <v>5553</v>
      </c>
      <c r="B5328" s="4" t="str">
        <f t="shared" si="186"/>
        <v>ATAB24240115</v>
      </c>
      <c r="D5328" s="3">
        <v>0.0</v>
      </c>
      <c r="G5328" s="4">
        <v>0.0</v>
      </c>
      <c r="I5328" s="4"/>
      <c r="J5328" s="4"/>
      <c r="K5328" s="4"/>
      <c r="L5328" s="4"/>
      <c r="O5328" s="6">
        <f t="shared" si="2"/>
        <v>0</v>
      </c>
      <c r="P5328" s="3" t="s">
        <v>4746</v>
      </c>
      <c r="Q5328" s="3" t="str">
        <f t="shared" si="3"/>
        <v>LC CANVAS</v>
      </c>
      <c r="R5328" s="3">
        <f t="shared" si="4"/>
        <v>0</v>
      </c>
      <c r="S5328" s="3" t="str">
        <f t="shared" si="5"/>
        <v/>
      </c>
      <c r="T5328" s="7">
        <f t="shared" si="6"/>
        <v>0</v>
      </c>
      <c r="U5328" s="8" t="str">
        <f t="array" ref="U5328">IF(W5328&lt;&gt;0,MAX(IFERROR(INDEX(A:S,MATCH(W5328,A:A,0),COLUMN(M$2)),0),IFERROR(INDEX(A:S,MATCH(AD5328,A:A,0),COLUMN(M$2)),0),IFERROR(INDEX(A:S,MATCH(AK5328,A:A,0),COLUMN(M$2)),0),IFERROR(INDEX(A:S,MATCH(AR5328,A:A,0),COLUMN(M$2)),0)),M5328)</f>
        <v/>
      </c>
      <c r="V5328" s="3" t="str">
        <f t="shared" si="7"/>
        <v/>
      </c>
    </row>
    <row r="5329" ht="15.75" customHeight="1">
      <c r="A5329" s="3" t="s">
        <v>5554</v>
      </c>
      <c r="B5329" s="4" t="str">
        <f t="shared" si="186"/>
        <v>ATAB36360115</v>
      </c>
      <c r="D5329" s="3">
        <v>0.0</v>
      </c>
      <c r="G5329" s="4">
        <v>0.0</v>
      </c>
      <c r="I5329" s="4"/>
      <c r="J5329" s="4"/>
      <c r="K5329" s="4"/>
      <c r="L5329" s="4"/>
      <c r="O5329" s="6">
        <f t="shared" si="2"/>
        <v>0</v>
      </c>
      <c r="P5329" s="3" t="s">
        <v>4746</v>
      </c>
      <c r="Q5329" s="3" t="str">
        <f t="shared" si="3"/>
        <v>LC CANVAS</v>
      </c>
      <c r="R5329" s="3">
        <f t="shared" si="4"/>
        <v>0</v>
      </c>
      <c r="S5329" s="3" t="str">
        <f t="shared" si="5"/>
        <v/>
      </c>
      <c r="T5329" s="7">
        <f t="shared" si="6"/>
        <v>0</v>
      </c>
      <c r="U5329" s="8" t="str">
        <f t="array" ref="U5329">IF(W5329&lt;&gt;0,MAX(IFERROR(INDEX(A:S,MATCH(W5329,A:A,0),COLUMN(M$2)),0),IFERROR(INDEX(A:S,MATCH(AD5329,A:A,0),COLUMN(M$2)),0),IFERROR(INDEX(A:S,MATCH(AK5329,A:A,0),COLUMN(M$2)),0),IFERROR(INDEX(A:S,MATCH(AR5329,A:A,0),COLUMN(M$2)),0)),M5329)</f>
        <v/>
      </c>
      <c r="V5329" s="3" t="str">
        <f t="shared" si="7"/>
        <v/>
      </c>
    </row>
    <row r="5330" ht="15.75" customHeight="1">
      <c r="A5330" s="3" t="s">
        <v>5555</v>
      </c>
      <c r="B5330" s="4" t="str">
        <f t="shared" si="186"/>
        <v>ATAB48480115</v>
      </c>
      <c r="D5330" s="3">
        <v>0.0</v>
      </c>
      <c r="G5330" s="4">
        <v>0.0</v>
      </c>
      <c r="I5330" s="4"/>
      <c r="J5330" s="4"/>
      <c r="K5330" s="4"/>
      <c r="L5330" s="4"/>
      <c r="O5330" s="6">
        <f t="shared" si="2"/>
        <v>0</v>
      </c>
      <c r="P5330" s="3" t="s">
        <v>4746</v>
      </c>
      <c r="Q5330" s="3" t="str">
        <f t="shared" si="3"/>
        <v>LC CANVAS</v>
      </c>
      <c r="R5330" s="3">
        <f t="shared" si="4"/>
        <v>0</v>
      </c>
      <c r="S5330" s="3" t="str">
        <f t="shared" si="5"/>
        <v/>
      </c>
      <c r="T5330" s="7">
        <f t="shared" si="6"/>
        <v>0</v>
      </c>
      <c r="U5330" s="8" t="str">
        <f t="array" ref="U5330">IF(W5330&lt;&gt;0,MAX(IFERROR(INDEX(A:S,MATCH(W5330,A:A,0),COLUMN(M$2)),0),IFERROR(INDEX(A:S,MATCH(AD5330,A:A,0),COLUMN(M$2)),0),IFERROR(INDEX(A:S,MATCH(AK5330,A:A,0),COLUMN(M$2)),0),IFERROR(INDEX(A:S,MATCH(AR5330,A:A,0),COLUMN(M$2)),0)),M5330)</f>
        <v/>
      </c>
      <c r="V5330" s="3" t="str">
        <f t="shared" si="7"/>
        <v/>
      </c>
    </row>
    <row r="5331" ht="15.75" customHeight="1">
      <c r="A5331" s="3" t="s">
        <v>5556</v>
      </c>
      <c r="B5331" s="4" t="str">
        <f t="shared" si="186"/>
        <v>ATAB08080116</v>
      </c>
      <c r="D5331" s="3">
        <v>0.0</v>
      </c>
      <c r="G5331" s="4">
        <v>0.0</v>
      </c>
      <c r="I5331" s="4"/>
      <c r="J5331" s="4"/>
      <c r="K5331" s="4"/>
      <c r="L5331" s="4"/>
      <c r="O5331" s="6">
        <f t="shared" si="2"/>
        <v>0</v>
      </c>
      <c r="P5331" s="3" t="s">
        <v>4746</v>
      </c>
      <c r="Q5331" s="3" t="str">
        <f t="shared" si="3"/>
        <v>LC CANVAS</v>
      </c>
      <c r="R5331" s="3">
        <f t="shared" si="4"/>
        <v>0</v>
      </c>
      <c r="S5331" s="3" t="str">
        <f t="shared" si="5"/>
        <v/>
      </c>
      <c r="T5331" s="7">
        <f t="shared" si="6"/>
        <v>0</v>
      </c>
      <c r="U5331" s="8" t="str">
        <f t="array" ref="U5331">IF(W5331&lt;&gt;0,MAX(IFERROR(INDEX(A:S,MATCH(W5331,A:A,0),COLUMN(M$2)),0),IFERROR(INDEX(A:S,MATCH(AD5331,A:A,0),COLUMN(M$2)),0),IFERROR(INDEX(A:S,MATCH(AK5331,A:A,0),COLUMN(M$2)),0),IFERROR(INDEX(A:S,MATCH(AR5331,A:A,0),COLUMN(M$2)),0)),M5331)</f>
        <v/>
      </c>
      <c r="V5331" s="3" t="str">
        <f t="shared" si="7"/>
        <v/>
      </c>
    </row>
    <row r="5332" ht="15.75" customHeight="1">
      <c r="A5332" s="3" t="s">
        <v>5557</v>
      </c>
      <c r="B5332" s="4" t="str">
        <f t="shared" si="186"/>
        <v>ATAB12120116</v>
      </c>
      <c r="D5332" s="3">
        <v>0.0</v>
      </c>
      <c r="G5332" s="4">
        <v>0.0</v>
      </c>
      <c r="I5332" s="4"/>
      <c r="J5332" s="4"/>
      <c r="K5332" s="4"/>
      <c r="L5332" s="4"/>
      <c r="O5332" s="6">
        <f t="shared" si="2"/>
        <v>0</v>
      </c>
      <c r="P5332" s="3" t="s">
        <v>4746</v>
      </c>
      <c r="Q5332" s="3" t="str">
        <f t="shared" si="3"/>
        <v>LC CANVAS</v>
      </c>
      <c r="R5332" s="3">
        <f t="shared" si="4"/>
        <v>0</v>
      </c>
      <c r="S5332" s="3" t="str">
        <f t="shared" si="5"/>
        <v/>
      </c>
      <c r="T5332" s="7">
        <f t="shared" si="6"/>
        <v>0</v>
      </c>
      <c r="U5332" s="8" t="str">
        <f t="array" ref="U5332">IF(W5332&lt;&gt;0,MAX(IFERROR(INDEX(A:S,MATCH(W5332,A:A,0),COLUMN(M$2)),0),IFERROR(INDEX(A:S,MATCH(AD5332,A:A,0),COLUMN(M$2)),0),IFERROR(INDEX(A:S,MATCH(AK5332,A:A,0),COLUMN(M$2)),0),IFERROR(INDEX(A:S,MATCH(AR5332,A:A,0),COLUMN(M$2)),0)),M5332)</f>
        <v/>
      </c>
      <c r="V5332" s="3" t="str">
        <f t="shared" si="7"/>
        <v/>
      </c>
    </row>
    <row r="5333" ht="15.75" customHeight="1">
      <c r="A5333" s="3" t="s">
        <v>5558</v>
      </c>
      <c r="B5333" s="4" t="str">
        <f t="shared" si="186"/>
        <v>ATAB16160116</v>
      </c>
      <c r="D5333" s="3">
        <v>0.0</v>
      </c>
      <c r="G5333" s="4">
        <v>0.0</v>
      </c>
      <c r="I5333" s="4"/>
      <c r="J5333" s="4"/>
      <c r="K5333" s="4"/>
      <c r="L5333" s="4"/>
      <c r="O5333" s="6">
        <f t="shared" si="2"/>
        <v>0</v>
      </c>
      <c r="P5333" s="3" t="s">
        <v>4746</v>
      </c>
      <c r="Q5333" s="3" t="str">
        <f t="shared" si="3"/>
        <v>LC CANVAS</v>
      </c>
      <c r="R5333" s="3">
        <f t="shared" si="4"/>
        <v>0</v>
      </c>
      <c r="S5333" s="3" t="str">
        <f t="shared" si="5"/>
        <v/>
      </c>
      <c r="T5333" s="7">
        <f t="shared" si="6"/>
        <v>0</v>
      </c>
      <c r="U5333" s="8" t="str">
        <f t="array" ref="U5333">IF(W5333&lt;&gt;0,MAX(IFERROR(INDEX(A:S,MATCH(W5333,A:A,0),COLUMN(M$2)),0),IFERROR(INDEX(A:S,MATCH(AD5333,A:A,0),COLUMN(M$2)),0),IFERROR(INDEX(A:S,MATCH(AK5333,A:A,0),COLUMN(M$2)),0),IFERROR(INDEX(A:S,MATCH(AR5333,A:A,0),COLUMN(M$2)),0)),M5333)</f>
        <v/>
      </c>
      <c r="V5333" s="3" t="str">
        <f t="shared" si="7"/>
        <v/>
      </c>
    </row>
    <row r="5334" ht="15.75" customHeight="1">
      <c r="A5334" s="3" t="s">
        <v>5559</v>
      </c>
      <c r="B5334" s="4" t="str">
        <f t="shared" si="186"/>
        <v>ATAB20200116</v>
      </c>
      <c r="D5334" s="3">
        <v>0.0</v>
      </c>
      <c r="G5334" s="4">
        <v>0.0</v>
      </c>
      <c r="I5334" s="4"/>
      <c r="J5334" s="4"/>
      <c r="K5334" s="4"/>
      <c r="L5334" s="4"/>
      <c r="O5334" s="6">
        <f t="shared" si="2"/>
        <v>0</v>
      </c>
      <c r="P5334" s="3" t="s">
        <v>4746</v>
      </c>
      <c r="Q5334" s="3" t="str">
        <f t="shared" si="3"/>
        <v>LC CANVAS</v>
      </c>
      <c r="R5334" s="3">
        <f t="shared" si="4"/>
        <v>0</v>
      </c>
      <c r="S5334" s="3" t="str">
        <f t="shared" si="5"/>
        <v/>
      </c>
      <c r="T5334" s="7">
        <f t="shared" si="6"/>
        <v>0</v>
      </c>
      <c r="U5334" s="8" t="str">
        <f t="array" ref="U5334">IF(W5334&lt;&gt;0,MAX(IFERROR(INDEX(A:S,MATCH(W5334,A:A,0),COLUMN(M$2)),0),IFERROR(INDEX(A:S,MATCH(AD5334,A:A,0),COLUMN(M$2)),0),IFERROR(INDEX(A:S,MATCH(AK5334,A:A,0),COLUMN(M$2)),0),IFERROR(INDEX(A:S,MATCH(AR5334,A:A,0),COLUMN(M$2)),0)),M5334)</f>
        <v/>
      </c>
      <c r="V5334" s="3" t="str">
        <f t="shared" si="7"/>
        <v/>
      </c>
    </row>
    <row r="5335" ht="15.75" customHeight="1">
      <c r="A5335" s="3" t="s">
        <v>5560</v>
      </c>
      <c r="B5335" s="4" t="str">
        <f t="shared" si="186"/>
        <v>ATAB24240116</v>
      </c>
      <c r="D5335" s="3">
        <v>0.0</v>
      </c>
      <c r="G5335" s="4">
        <v>0.0</v>
      </c>
      <c r="I5335" s="4"/>
      <c r="J5335" s="4"/>
      <c r="K5335" s="4"/>
      <c r="L5335" s="4"/>
      <c r="O5335" s="6">
        <f t="shared" si="2"/>
        <v>0</v>
      </c>
      <c r="P5335" s="3" t="s">
        <v>4746</v>
      </c>
      <c r="Q5335" s="3" t="str">
        <f t="shared" si="3"/>
        <v>LC CANVAS</v>
      </c>
      <c r="R5335" s="3">
        <f t="shared" si="4"/>
        <v>0</v>
      </c>
      <c r="S5335" s="3" t="str">
        <f t="shared" si="5"/>
        <v/>
      </c>
      <c r="T5335" s="7">
        <f t="shared" si="6"/>
        <v>0</v>
      </c>
      <c r="U5335" s="8" t="str">
        <f t="array" ref="U5335">IF(W5335&lt;&gt;0,MAX(IFERROR(INDEX(A:S,MATCH(W5335,A:A,0),COLUMN(M$2)),0),IFERROR(INDEX(A:S,MATCH(AD5335,A:A,0),COLUMN(M$2)),0),IFERROR(INDEX(A:S,MATCH(AK5335,A:A,0),COLUMN(M$2)),0),IFERROR(INDEX(A:S,MATCH(AR5335,A:A,0),COLUMN(M$2)),0)),M5335)</f>
        <v/>
      </c>
      <c r="V5335" s="3" t="str">
        <f t="shared" si="7"/>
        <v/>
      </c>
    </row>
    <row r="5336" ht="15.75" customHeight="1">
      <c r="A5336" s="3" t="s">
        <v>5561</v>
      </c>
      <c r="B5336" s="4" t="str">
        <f t="shared" si="186"/>
        <v>ATAB36360116</v>
      </c>
      <c r="D5336" s="3">
        <v>0.0</v>
      </c>
      <c r="G5336" s="4">
        <v>0.0</v>
      </c>
      <c r="I5336" s="4"/>
      <c r="J5336" s="4"/>
      <c r="K5336" s="4"/>
      <c r="L5336" s="4"/>
      <c r="O5336" s="6">
        <f t="shared" si="2"/>
        <v>0</v>
      </c>
      <c r="P5336" s="3" t="s">
        <v>4746</v>
      </c>
      <c r="Q5336" s="3" t="str">
        <f t="shared" si="3"/>
        <v>LC CANVAS</v>
      </c>
      <c r="R5336" s="3">
        <f t="shared" si="4"/>
        <v>0</v>
      </c>
      <c r="S5336" s="3" t="str">
        <f t="shared" si="5"/>
        <v/>
      </c>
      <c r="T5336" s="7">
        <f t="shared" si="6"/>
        <v>0</v>
      </c>
      <c r="U5336" s="8" t="str">
        <f t="array" ref="U5336">IF(W5336&lt;&gt;0,MAX(IFERROR(INDEX(A:S,MATCH(W5336,A:A,0),COLUMN(M$2)),0),IFERROR(INDEX(A:S,MATCH(AD5336,A:A,0),COLUMN(M$2)),0),IFERROR(INDEX(A:S,MATCH(AK5336,A:A,0),COLUMN(M$2)),0),IFERROR(INDEX(A:S,MATCH(AR5336,A:A,0),COLUMN(M$2)),0)),M5336)</f>
        <v/>
      </c>
      <c r="V5336" s="3" t="str">
        <f t="shared" si="7"/>
        <v/>
      </c>
    </row>
    <row r="5337" ht="15.75" customHeight="1">
      <c r="A5337" s="3" t="s">
        <v>5562</v>
      </c>
      <c r="B5337" s="4" t="str">
        <f t="shared" si="186"/>
        <v>ATAB48480116</v>
      </c>
      <c r="D5337" s="3">
        <v>0.0</v>
      </c>
      <c r="G5337" s="4">
        <v>0.0</v>
      </c>
      <c r="I5337" s="4"/>
      <c r="J5337" s="4"/>
      <c r="K5337" s="4"/>
      <c r="L5337" s="4"/>
      <c r="O5337" s="6">
        <f t="shared" si="2"/>
        <v>0</v>
      </c>
      <c r="P5337" s="3" t="s">
        <v>4746</v>
      </c>
      <c r="Q5337" s="3" t="str">
        <f t="shared" si="3"/>
        <v>LC CANVAS</v>
      </c>
      <c r="R5337" s="3">
        <f t="shared" si="4"/>
        <v>0</v>
      </c>
      <c r="S5337" s="3" t="str">
        <f t="shared" si="5"/>
        <v/>
      </c>
      <c r="T5337" s="7">
        <f t="shared" si="6"/>
        <v>0</v>
      </c>
      <c r="U5337" s="8" t="str">
        <f t="array" ref="U5337">IF(W5337&lt;&gt;0,MAX(IFERROR(INDEX(A:S,MATCH(W5337,A:A,0),COLUMN(M$2)),0),IFERROR(INDEX(A:S,MATCH(AD5337,A:A,0),COLUMN(M$2)),0),IFERROR(INDEX(A:S,MATCH(AK5337,A:A,0),COLUMN(M$2)),0),IFERROR(INDEX(A:S,MATCH(AR5337,A:A,0),COLUMN(M$2)),0)),M5337)</f>
        <v/>
      </c>
      <c r="V5337" s="3" t="str">
        <f t="shared" si="7"/>
        <v/>
      </c>
    </row>
    <row r="5338" ht="15.75" customHeight="1">
      <c r="A5338" s="3" t="s">
        <v>5563</v>
      </c>
      <c r="B5338" s="4" t="str">
        <f t="shared" si="186"/>
        <v>ATAB08080117</v>
      </c>
      <c r="D5338" s="3">
        <v>0.0</v>
      </c>
      <c r="G5338" s="4">
        <v>0.0</v>
      </c>
      <c r="I5338" s="4"/>
      <c r="J5338" s="4"/>
      <c r="K5338" s="4"/>
      <c r="L5338" s="4"/>
      <c r="O5338" s="6">
        <f t="shared" si="2"/>
        <v>0</v>
      </c>
      <c r="P5338" s="3" t="s">
        <v>4746</v>
      </c>
      <c r="Q5338" s="3" t="str">
        <f t="shared" si="3"/>
        <v>LC CANVAS</v>
      </c>
      <c r="R5338" s="3">
        <f t="shared" si="4"/>
        <v>0</v>
      </c>
      <c r="S5338" s="3" t="str">
        <f t="shared" si="5"/>
        <v/>
      </c>
      <c r="T5338" s="7">
        <f t="shared" si="6"/>
        <v>0</v>
      </c>
      <c r="U5338" s="8" t="str">
        <f t="array" ref="U5338">IF(W5338&lt;&gt;0,MAX(IFERROR(INDEX(A:S,MATCH(W5338,A:A,0),COLUMN(M$2)),0),IFERROR(INDEX(A:S,MATCH(AD5338,A:A,0),COLUMN(M$2)),0),IFERROR(INDEX(A:S,MATCH(AK5338,A:A,0),COLUMN(M$2)),0),IFERROR(INDEX(A:S,MATCH(AR5338,A:A,0),COLUMN(M$2)),0)),M5338)</f>
        <v/>
      </c>
      <c r="V5338" s="3" t="str">
        <f t="shared" si="7"/>
        <v/>
      </c>
    </row>
    <row r="5339" ht="15.75" customHeight="1">
      <c r="A5339" s="3" t="s">
        <v>5564</v>
      </c>
      <c r="B5339" s="4" t="str">
        <f t="shared" si="186"/>
        <v>ATAB12120117</v>
      </c>
      <c r="D5339" s="3">
        <v>0.0</v>
      </c>
      <c r="G5339" s="4">
        <v>0.0</v>
      </c>
      <c r="I5339" s="4"/>
      <c r="J5339" s="4"/>
      <c r="K5339" s="4"/>
      <c r="L5339" s="4"/>
      <c r="O5339" s="6">
        <f t="shared" si="2"/>
        <v>0</v>
      </c>
      <c r="P5339" s="3" t="s">
        <v>4746</v>
      </c>
      <c r="Q5339" s="3" t="str">
        <f t="shared" si="3"/>
        <v>LC CANVAS</v>
      </c>
      <c r="R5339" s="3">
        <f t="shared" si="4"/>
        <v>0</v>
      </c>
      <c r="S5339" s="3" t="str">
        <f t="shared" si="5"/>
        <v/>
      </c>
      <c r="T5339" s="7">
        <f t="shared" si="6"/>
        <v>0</v>
      </c>
      <c r="U5339" s="8" t="str">
        <f t="array" ref="U5339">IF(W5339&lt;&gt;0,MAX(IFERROR(INDEX(A:S,MATCH(W5339,A:A,0),COLUMN(M$2)),0),IFERROR(INDEX(A:S,MATCH(AD5339,A:A,0),COLUMN(M$2)),0),IFERROR(INDEX(A:S,MATCH(AK5339,A:A,0),COLUMN(M$2)),0),IFERROR(INDEX(A:S,MATCH(AR5339,A:A,0),COLUMN(M$2)),0)),M5339)</f>
        <v/>
      </c>
      <c r="V5339" s="3" t="str">
        <f t="shared" si="7"/>
        <v/>
      </c>
    </row>
    <row r="5340" ht="15.75" customHeight="1">
      <c r="A5340" s="3" t="s">
        <v>5565</v>
      </c>
      <c r="B5340" s="4" t="str">
        <f t="shared" si="186"/>
        <v>ATAB16160117</v>
      </c>
      <c r="D5340" s="3">
        <v>0.0</v>
      </c>
      <c r="G5340" s="4">
        <v>0.0</v>
      </c>
      <c r="I5340" s="4"/>
      <c r="J5340" s="4"/>
      <c r="K5340" s="4"/>
      <c r="L5340" s="4"/>
      <c r="O5340" s="6">
        <f t="shared" si="2"/>
        <v>0</v>
      </c>
      <c r="P5340" s="3" t="s">
        <v>4746</v>
      </c>
      <c r="Q5340" s="3" t="str">
        <f t="shared" si="3"/>
        <v>LC CANVAS</v>
      </c>
      <c r="R5340" s="3">
        <f t="shared" si="4"/>
        <v>0</v>
      </c>
      <c r="S5340" s="3" t="str">
        <f t="shared" si="5"/>
        <v/>
      </c>
      <c r="T5340" s="7">
        <f t="shared" si="6"/>
        <v>0</v>
      </c>
      <c r="U5340" s="8" t="str">
        <f t="array" ref="U5340">IF(W5340&lt;&gt;0,MAX(IFERROR(INDEX(A:S,MATCH(W5340,A:A,0),COLUMN(M$2)),0),IFERROR(INDEX(A:S,MATCH(AD5340,A:A,0),COLUMN(M$2)),0),IFERROR(INDEX(A:S,MATCH(AK5340,A:A,0),COLUMN(M$2)),0),IFERROR(INDEX(A:S,MATCH(AR5340,A:A,0),COLUMN(M$2)),0)),M5340)</f>
        <v/>
      </c>
      <c r="V5340" s="3" t="str">
        <f t="shared" si="7"/>
        <v/>
      </c>
    </row>
    <row r="5341" ht="15.75" customHeight="1">
      <c r="A5341" s="3" t="s">
        <v>5566</v>
      </c>
      <c r="B5341" s="4" t="str">
        <f t="shared" si="186"/>
        <v>ATAB20200117</v>
      </c>
      <c r="D5341" s="3">
        <v>0.0</v>
      </c>
      <c r="G5341" s="4">
        <v>0.0</v>
      </c>
      <c r="I5341" s="4"/>
      <c r="J5341" s="4"/>
      <c r="K5341" s="4"/>
      <c r="L5341" s="4"/>
      <c r="O5341" s="6">
        <f t="shared" si="2"/>
        <v>0</v>
      </c>
      <c r="P5341" s="3" t="s">
        <v>4746</v>
      </c>
      <c r="Q5341" s="3" t="str">
        <f t="shared" si="3"/>
        <v>LC CANVAS</v>
      </c>
      <c r="R5341" s="3">
        <f t="shared" si="4"/>
        <v>0</v>
      </c>
      <c r="S5341" s="3" t="str">
        <f t="shared" si="5"/>
        <v/>
      </c>
      <c r="T5341" s="7">
        <f t="shared" si="6"/>
        <v>0</v>
      </c>
      <c r="U5341" s="8" t="str">
        <f t="array" ref="U5341">IF(W5341&lt;&gt;0,MAX(IFERROR(INDEX(A:S,MATCH(W5341,A:A,0),COLUMN(M$2)),0),IFERROR(INDEX(A:S,MATCH(AD5341,A:A,0),COLUMN(M$2)),0),IFERROR(INDEX(A:S,MATCH(AK5341,A:A,0),COLUMN(M$2)),0),IFERROR(INDEX(A:S,MATCH(AR5341,A:A,0),COLUMN(M$2)),0)),M5341)</f>
        <v/>
      </c>
      <c r="V5341" s="3" t="str">
        <f t="shared" si="7"/>
        <v/>
      </c>
    </row>
    <row r="5342" ht="15.75" customHeight="1">
      <c r="A5342" s="3" t="s">
        <v>5567</v>
      </c>
      <c r="B5342" s="4" t="str">
        <f t="shared" si="186"/>
        <v>ATAB24240117</v>
      </c>
      <c r="D5342" s="3">
        <v>0.0</v>
      </c>
      <c r="G5342" s="4">
        <v>0.0</v>
      </c>
      <c r="I5342" s="4"/>
      <c r="J5342" s="4"/>
      <c r="K5342" s="4"/>
      <c r="L5342" s="4"/>
      <c r="O5342" s="6">
        <f t="shared" si="2"/>
        <v>0</v>
      </c>
      <c r="P5342" s="3" t="s">
        <v>4746</v>
      </c>
      <c r="Q5342" s="3" t="str">
        <f t="shared" si="3"/>
        <v>LC CANVAS</v>
      </c>
      <c r="R5342" s="3">
        <f t="shared" si="4"/>
        <v>0</v>
      </c>
      <c r="S5342" s="3" t="str">
        <f t="shared" si="5"/>
        <v/>
      </c>
      <c r="T5342" s="7">
        <f t="shared" si="6"/>
        <v>0</v>
      </c>
      <c r="U5342" s="8" t="str">
        <f t="array" ref="U5342">IF(W5342&lt;&gt;0,MAX(IFERROR(INDEX(A:S,MATCH(W5342,A:A,0),COLUMN(M$2)),0),IFERROR(INDEX(A:S,MATCH(AD5342,A:A,0),COLUMN(M$2)),0),IFERROR(INDEX(A:S,MATCH(AK5342,A:A,0),COLUMN(M$2)),0),IFERROR(INDEX(A:S,MATCH(AR5342,A:A,0),COLUMN(M$2)),0)),M5342)</f>
        <v/>
      </c>
      <c r="V5342" s="3" t="str">
        <f t="shared" si="7"/>
        <v/>
      </c>
    </row>
    <row r="5343" ht="15.75" customHeight="1">
      <c r="A5343" s="3" t="s">
        <v>5568</v>
      </c>
      <c r="B5343" s="4" t="str">
        <f t="shared" si="186"/>
        <v>ATAB36360117</v>
      </c>
      <c r="D5343" s="3">
        <v>0.0</v>
      </c>
      <c r="G5343" s="4">
        <v>0.0</v>
      </c>
      <c r="I5343" s="4"/>
      <c r="J5343" s="4"/>
      <c r="K5343" s="4"/>
      <c r="L5343" s="4"/>
      <c r="O5343" s="6">
        <f t="shared" si="2"/>
        <v>0</v>
      </c>
      <c r="P5343" s="3" t="s">
        <v>4746</v>
      </c>
      <c r="Q5343" s="3" t="str">
        <f t="shared" si="3"/>
        <v>LC CANVAS</v>
      </c>
      <c r="R5343" s="3">
        <f t="shared" si="4"/>
        <v>0</v>
      </c>
      <c r="S5343" s="3" t="str">
        <f t="shared" si="5"/>
        <v/>
      </c>
      <c r="T5343" s="7">
        <f t="shared" si="6"/>
        <v>0</v>
      </c>
      <c r="U5343" s="8" t="str">
        <f t="array" ref="U5343">IF(W5343&lt;&gt;0,MAX(IFERROR(INDEX(A:S,MATCH(W5343,A:A,0),COLUMN(M$2)),0),IFERROR(INDEX(A:S,MATCH(AD5343,A:A,0),COLUMN(M$2)),0),IFERROR(INDEX(A:S,MATCH(AK5343,A:A,0),COLUMN(M$2)),0),IFERROR(INDEX(A:S,MATCH(AR5343,A:A,0),COLUMN(M$2)),0)),M5343)</f>
        <v/>
      </c>
      <c r="V5343" s="3" t="str">
        <f t="shared" si="7"/>
        <v/>
      </c>
    </row>
    <row r="5344" ht="15.75" customHeight="1">
      <c r="A5344" s="3" t="s">
        <v>5569</v>
      </c>
      <c r="B5344" s="4" t="str">
        <f t="shared" si="186"/>
        <v>ATAB48480117</v>
      </c>
      <c r="D5344" s="3">
        <v>0.0</v>
      </c>
      <c r="G5344" s="4">
        <v>0.0</v>
      </c>
      <c r="I5344" s="4"/>
      <c r="J5344" s="4"/>
      <c r="K5344" s="4"/>
      <c r="L5344" s="4"/>
      <c r="O5344" s="6">
        <f t="shared" si="2"/>
        <v>0</v>
      </c>
      <c r="P5344" s="3" t="s">
        <v>4746</v>
      </c>
      <c r="Q5344" s="3" t="str">
        <f t="shared" si="3"/>
        <v>LC CANVAS</v>
      </c>
      <c r="R5344" s="3">
        <f t="shared" si="4"/>
        <v>0</v>
      </c>
      <c r="S5344" s="3" t="str">
        <f t="shared" si="5"/>
        <v/>
      </c>
      <c r="T5344" s="7">
        <f t="shared" si="6"/>
        <v>0</v>
      </c>
      <c r="U5344" s="8" t="str">
        <f t="array" ref="U5344">IF(W5344&lt;&gt;0,MAX(IFERROR(INDEX(A:S,MATCH(W5344,A:A,0),COLUMN(M$2)),0),IFERROR(INDEX(A:S,MATCH(AD5344,A:A,0),COLUMN(M$2)),0),IFERROR(INDEX(A:S,MATCH(AK5344,A:A,0),COLUMN(M$2)),0),IFERROR(INDEX(A:S,MATCH(AR5344,A:A,0),COLUMN(M$2)),0)),M5344)</f>
        <v/>
      </c>
      <c r="V5344" s="3" t="str">
        <f t="shared" si="7"/>
        <v/>
      </c>
    </row>
    <row r="5345" ht="15.75" customHeight="1">
      <c r="A5345" s="3" t="s">
        <v>5570</v>
      </c>
      <c r="B5345" s="4" t="str">
        <f t="shared" si="186"/>
        <v>ATAB08080118</v>
      </c>
      <c r="D5345" s="3">
        <v>0.0</v>
      </c>
      <c r="G5345" s="4">
        <v>0.0</v>
      </c>
      <c r="I5345" s="4"/>
      <c r="J5345" s="4"/>
      <c r="K5345" s="4"/>
      <c r="L5345" s="4"/>
      <c r="O5345" s="6">
        <f t="shared" si="2"/>
        <v>0</v>
      </c>
      <c r="P5345" s="3" t="s">
        <v>4746</v>
      </c>
      <c r="Q5345" s="3" t="str">
        <f t="shared" si="3"/>
        <v>LC CANVAS</v>
      </c>
      <c r="R5345" s="3">
        <f t="shared" si="4"/>
        <v>0</v>
      </c>
      <c r="S5345" s="3" t="str">
        <f t="shared" si="5"/>
        <v/>
      </c>
      <c r="T5345" s="7">
        <f t="shared" si="6"/>
        <v>0</v>
      </c>
      <c r="U5345" s="8" t="str">
        <f t="array" ref="U5345">IF(W5345&lt;&gt;0,MAX(IFERROR(INDEX(A:S,MATCH(W5345,A:A,0),COLUMN(M$2)),0),IFERROR(INDEX(A:S,MATCH(AD5345,A:A,0),COLUMN(M$2)),0),IFERROR(INDEX(A:S,MATCH(AK5345,A:A,0),COLUMN(M$2)),0),IFERROR(INDEX(A:S,MATCH(AR5345,A:A,0),COLUMN(M$2)),0)),M5345)</f>
        <v/>
      </c>
      <c r="V5345" s="3" t="str">
        <f t="shared" si="7"/>
        <v/>
      </c>
    </row>
    <row r="5346" ht="15.75" customHeight="1">
      <c r="A5346" s="3" t="s">
        <v>5571</v>
      </c>
      <c r="B5346" s="4" t="str">
        <f t="shared" si="186"/>
        <v>ATAB12120118</v>
      </c>
      <c r="D5346" s="3">
        <v>0.0</v>
      </c>
      <c r="G5346" s="4">
        <v>0.0</v>
      </c>
      <c r="I5346" s="4"/>
      <c r="J5346" s="4"/>
      <c r="K5346" s="4"/>
      <c r="L5346" s="4"/>
      <c r="O5346" s="6">
        <f t="shared" si="2"/>
        <v>0</v>
      </c>
      <c r="P5346" s="3" t="s">
        <v>4746</v>
      </c>
      <c r="Q5346" s="3" t="str">
        <f t="shared" si="3"/>
        <v>LC CANVAS</v>
      </c>
      <c r="R5346" s="3">
        <f t="shared" si="4"/>
        <v>0</v>
      </c>
      <c r="S5346" s="3" t="str">
        <f t="shared" si="5"/>
        <v/>
      </c>
      <c r="T5346" s="7">
        <f t="shared" si="6"/>
        <v>0</v>
      </c>
      <c r="U5346" s="8" t="str">
        <f t="array" ref="U5346">IF(W5346&lt;&gt;0,MAX(IFERROR(INDEX(A:S,MATCH(W5346,A:A,0),COLUMN(M$2)),0),IFERROR(INDEX(A:S,MATCH(AD5346,A:A,0),COLUMN(M$2)),0),IFERROR(INDEX(A:S,MATCH(AK5346,A:A,0),COLUMN(M$2)),0),IFERROR(INDEX(A:S,MATCH(AR5346,A:A,0),COLUMN(M$2)),0)),M5346)</f>
        <v/>
      </c>
      <c r="V5346" s="3" t="str">
        <f t="shared" si="7"/>
        <v/>
      </c>
    </row>
    <row r="5347" ht="15.75" customHeight="1">
      <c r="A5347" s="3" t="s">
        <v>5572</v>
      </c>
      <c r="B5347" s="4" t="str">
        <f t="shared" si="186"/>
        <v>ATAB16160118</v>
      </c>
      <c r="D5347" s="3">
        <v>0.0</v>
      </c>
      <c r="G5347" s="4">
        <v>0.0</v>
      </c>
      <c r="I5347" s="4"/>
      <c r="J5347" s="4"/>
      <c r="K5347" s="4"/>
      <c r="L5347" s="4"/>
      <c r="O5347" s="6">
        <f t="shared" si="2"/>
        <v>0</v>
      </c>
      <c r="P5347" s="3" t="s">
        <v>4746</v>
      </c>
      <c r="Q5347" s="3" t="str">
        <f t="shared" si="3"/>
        <v>LC CANVAS</v>
      </c>
      <c r="R5347" s="3">
        <f t="shared" si="4"/>
        <v>0</v>
      </c>
      <c r="S5347" s="3" t="str">
        <f t="shared" si="5"/>
        <v/>
      </c>
      <c r="T5347" s="7">
        <f t="shared" si="6"/>
        <v>0</v>
      </c>
      <c r="U5347" s="8" t="str">
        <f t="array" ref="U5347">IF(W5347&lt;&gt;0,MAX(IFERROR(INDEX(A:S,MATCH(W5347,A:A,0),COLUMN(M$2)),0),IFERROR(INDEX(A:S,MATCH(AD5347,A:A,0),COLUMN(M$2)),0),IFERROR(INDEX(A:S,MATCH(AK5347,A:A,0),COLUMN(M$2)),0),IFERROR(INDEX(A:S,MATCH(AR5347,A:A,0),COLUMN(M$2)),0)),M5347)</f>
        <v/>
      </c>
      <c r="V5347" s="3" t="str">
        <f t="shared" si="7"/>
        <v/>
      </c>
    </row>
    <row r="5348" ht="15.75" customHeight="1">
      <c r="A5348" s="3" t="s">
        <v>5573</v>
      </c>
      <c r="B5348" s="4" t="str">
        <f t="shared" si="186"/>
        <v>ATAB20200118</v>
      </c>
      <c r="D5348" s="3">
        <v>0.0</v>
      </c>
      <c r="G5348" s="4">
        <v>0.0</v>
      </c>
      <c r="I5348" s="4"/>
      <c r="J5348" s="4"/>
      <c r="K5348" s="4"/>
      <c r="L5348" s="4"/>
      <c r="O5348" s="6">
        <f t="shared" si="2"/>
        <v>0</v>
      </c>
      <c r="P5348" s="3" t="s">
        <v>4746</v>
      </c>
      <c r="Q5348" s="3" t="str">
        <f t="shared" si="3"/>
        <v>LC CANVAS</v>
      </c>
      <c r="R5348" s="3">
        <f t="shared" si="4"/>
        <v>0</v>
      </c>
      <c r="S5348" s="3" t="str">
        <f t="shared" si="5"/>
        <v/>
      </c>
      <c r="T5348" s="7">
        <f t="shared" si="6"/>
        <v>0</v>
      </c>
      <c r="U5348" s="8" t="str">
        <f t="array" ref="U5348">IF(W5348&lt;&gt;0,MAX(IFERROR(INDEX(A:S,MATCH(W5348,A:A,0),COLUMN(M$2)),0),IFERROR(INDEX(A:S,MATCH(AD5348,A:A,0),COLUMN(M$2)),0),IFERROR(INDEX(A:S,MATCH(AK5348,A:A,0),COLUMN(M$2)),0),IFERROR(INDEX(A:S,MATCH(AR5348,A:A,0),COLUMN(M$2)),0)),M5348)</f>
        <v/>
      </c>
      <c r="V5348" s="3" t="str">
        <f t="shared" si="7"/>
        <v/>
      </c>
    </row>
    <row r="5349" ht="15.75" customHeight="1">
      <c r="A5349" s="3" t="s">
        <v>5574</v>
      </c>
      <c r="B5349" s="4" t="str">
        <f t="shared" si="186"/>
        <v>ATAB24240118</v>
      </c>
      <c r="D5349" s="3">
        <v>0.0</v>
      </c>
      <c r="G5349" s="4">
        <v>0.0</v>
      </c>
      <c r="I5349" s="4"/>
      <c r="J5349" s="4"/>
      <c r="K5349" s="4"/>
      <c r="L5349" s="4"/>
      <c r="O5349" s="6">
        <f t="shared" si="2"/>
        <v>0</v>
      </c>
      <c r="P5349" s="3" t="s">
        <v>4746</v>
      </c>
      <c r="Q5349" s="3" t="str">
        <f t="shared" si="3"/>
        <v>LC CANVAS</v>
      </c>
      <c r="R5349" s="3">
        <f t="shared" si="4"/>
        <v>0</v>
      </c>
      <c r="S5349" s="3" t="str">
        <f t="shared" si="5"/>
        <v/>
      </c>
      <c r="T5349" s="7">
        <f t="shared" si="6"/>
        <v>0</v>
      </c>
      <c r="U5349" s="8" t="str">
        <f t="array" ref="U5349">IF(W5349&lt;&gt;0,MAX(IFERROR(INDEX(A:S,MATCH(W5349,A:A,0),COLUMN(M$2)),0),IFERROR(INDEX(A:S,MATCH(AD5349,A:A,0),COLUMN(M$2)),0),IFERROR(INDEX(A:S,MATCH(AK5349,A:A,0),COLUMN(M$2)),0),IFERROR(INDEX(A:S,MATCH(AR5349,A:A,0),COLUMN(M$2)),0)),M5349)</f>
        <v/>
      </c>
      <c r="V5349" s="3" t="str">
        <f t="shared" si="7"/>
        <v/>
      </c>
    </row>
    <row r="5350" ht="15.75" customHeight="1">
      <c r="A5350" s="3" t="s">
        <v>5575</v>
      </c>
      <c r="B5350" s="4" t="str">
        <f t="shared" si="186"/>
        <v>ATAB36360118</v>
      </c>
      <c r="D5350" s="3">
        <v>0.0</v>
      </c>
      <c r="G5350" s="4">
        <v>0.0</v>
      </c>
      <c r="I5350" s="4"/>
      <c r="J5350" s="4"/>
      <c r="K5350" s="4"/>
      <c r="L5350" s="4"/>
      <c r="O5350" s="6">
        <f t="shared" si="2"/>
        <v>0</v>
      </c>
      <c r="P5350" s="3" t="s">
        <v>4746</v>
      </c>
      <c r="Q5350" s="3" t="str">
        <f t="shared" si="3"/>
        <v>LC CANVAS</v>
      </c>
      <c r="R5350" s="3">
        <f t="shared" si="4"/>
        <v>0</v>
      </c>
      <c r="S5350" s="3" t="str">
        <f t="shared" si="5"/>
        <v/>
      </c>
      <c r="T5350" s="7">
        <f t="shared" si="6"/>
        <v>0</v>
      </c>
      <c r="U5350" s="8" t="str">
        <f t="array" ref="U5350">IF(W5350&lt;&gt;0,MAX(IFERROR(INDEX(A:S,MATCH(W5350,A:A,0),COLUMN(M$2)),0),IFERROR(INDEX(A:S,MATCH(AD5350,A:A,0),COLUMN(M$2)),0),IFERROR(INDEX(A:S,MATCH(AK5350,A:A,0),COLUMN(M$2)),0),IFERROR(INDEX(A:S,MATCH(AR5350,A:A,0),COLUMN(M$2)),0)),M5350)</f>
        <v/>
      </c>
      <c r="V5350" s="3" t="str">
        <f t="shared" si="7"/>
        <v/>
      </c>
    </row>
    <row r="5351" ht="15.75" customHeight="1">
      <c r="A5351" s="3" t="s">
        <v>5576</v>
      </c>
      <c r="B5351" s="4" t="str">
        <f t="shared" si="186"/>
        <v>ATAB48480118</v>
      </c>
      <c r="D5351" s="3">
        <v>0.0</v>
      </c>
      <c r="G5351" s="4">
        <v>0.0</v>
      </c>
      <c r="I5351" s="4"/>
      <c r="J5351" s="4"/>
      <c r="K5351" s="4"/>
      <c r="L5351" s="4"/>
      <c r="O5351" s="6">
        <f t="shared" si="2"/>
        <v>0</v>
      </c>
      <c r="P5351" s="3" t="s">
        <v>4746</v>
      </c>
      <c r="Q5351" s="3" t="str">
        <f t="shared" si="3"/>
        <v>LC CANVAS</v>
      </c>
      <c r="R5351" s="3">
        <f t="shared" si="4"/>
        <v>0</v>
      </c>
      <c r="S5351" s="3" t="str">
        <f t="shared" si="5"/>
        <v/>
      </c>
      <c r="T5351" s="7">
        <f t="shared" si="6"/>
        <v>0</v>
      </c>
      <c r="U5351" s="8" t="str">
        <f t="array" ref="U5351">IF(W5351&lt;&gt;0,MAX(IFERROR(INDEX(A:S,MATCH(W5351,A:A,0),COLUMN(M$2)),0),IFERROR(INDEX(A:S,MATCH(AD5351,A:A,0),COLUMN(M$2)),0),IFERROR(INDEX(A:S,MATCH(AK5351,A:A,0),COLUMN(M$2)),0),IFERROR(INDEX(A:S,MATCH(AR5351,A:A,0),COLUMN(M$2)),0)),M5351)</f>
        <v/>
      </c>
      <c r="V5351" s="3" t="str">
        <f t="shared" si="7"/>
        <v/>
      </c>
    </row>
    <row r="5352" ht="15.75" customHeight="1">
      <c r="A5352" s="3" t="s">
        <v>5577</v>
      </c>
      <c r="B5352" s="4" t="str">
        <f t="shared" si="186"/>
        <v>ATAB08080119</v>
      </c>
      <c r="D5352" s="3">
        <v>0.0</v>
      </c>
      <c r="G5352" s="4">
        <v>0.0</v>
      </c>
      <c r="I5352" s="4"/>
      <c r="J5352" s="4"/>
      <c r="K5352" s="4"/>
      <c r="L5352" s="4"/>
      <c r="O5352" s="6">
        <f t="shared" si="2"/>
        <v>0</v>
      </c>
      <c r="P5352" s="3" t="s">
        <v>4746</v>
      </c>
      <c r="Q5352" s="3" t="str">
        <f t="shared" si="3"/>
        <v>LC CANVAS</v>
      </c>
      <c r="R5352" s="3">
        <f t="shared" si="4"/>
        <v>0</v>
      </c>
      <c r="S5352" s="3" t="str">
        <f t="shared" si="5"/>
        <v/>
      </c>
      <c r="T5352" s="7">
        <f t="shared" si="6"/>
        <v>0</v>
      </c>
      <c r="U5352" s="8" t="str">
        <f t="array" ref="U5352">IF(W5352&lt;&gt;0,MAX(IFERROR(INDEX(A:S,MATCH(W5352,A:A,0),COLUMN(M$2)),0),IFERROR(INDEX(A:S,MATCH(AD5352,A:A,0),COLUMN(M$2)),0),IFERROR(INDEX(A:S,MATCH(AK5352,A:A,0),COLUMN(M$2)),0),IFERROR(INDEX(A:S,MATCH(AR5352,A:A,0),COLUMN(M$2)),0)),M5352)</f>
        <v/>
      </c>
      <c r="V5352" s="3" t="str">
        <f t="shared" si="7"/>
        <v/>
      </c>
    </row>
    <row r="5353" ht="15.75" customHeight="1">
      <c r="A5353" s="3" t="s">
        <v>5578</v>
      </c>
      <c r="B5353" s="4" t="str">
        <f t="shared" si="186"/>
        <v>ATAB12120119</v>
      </c>
      <c r="D5353" s="3">
        <v>0.0</v>
      </c>
      <c r="G5353" s="4">
        <v>0.0</v>
      </c>
      <c r="I5353" s="4"/>
      <c r="J5353" s="4"/>
      <c r="K5353" s="4"/>
      <c r="L5353" s="4"/>
      <c r="O5353" s="6">
        <f t="shared" si="2"/>
        <v>0</v>
      </c>
      <c r="P5353" s="3" t="s">
        <v>4746</v>
      </c>
      <c r="Q5353" s="3" t="str">
        <f t="shared" si="3"/>
        <v>LC CANVAS</v>
      </c>
      <c r="R5353" s="3">
        <f t="shared" si="4"/>
        <v>0</v>
      </c>
      <c r="S5353" s="3" t="str">
        <f t="shared" si="5"/>
        <v/>
      </c>
      <c r="T5353" s="7">
        <f t="shared" si="6"/>
        <v>0</v>
      </c>
      <c r="U5353" s="8" t="str">
        <f t="array" ref="U5353">IF(W5353&lt;&gt;0,MAX(IFERROR(INDEX(A:S,MATCH(W5353,A:A,0),COLUMN(M$2)),0),IFERROR(INDEX(A:S,MATCH(AD5353,A:A,0),COLUMN(M$2)),0),IFERROR(INDEX(A:S,MATCH(AK5353,A:A,0),COLUMN(M$2)),0),IFERROR(INDEX(A:S,MATCH(AR5353,A:A,0),COLUMN(M$2)),0)),M5353)</f>
        <v/>
      </c>
      <c r="V5353" s="3" t="str">
        <f t="shared" si="7"/>
        <v/>
      </c>
    </row>
    <row r="5354" ht="15.75" customHeight="1">
      <c r="A5354" s="3" t="s">
        <v>5579</v>
      </c>
      <c r="B5354" s="4" t="str">
        <f t="shared" si="186"/>
        <v>ATAB16160119</v>
      </c>
      <c r="D5354" s="3">
        <v>0.0</v>
      </c>
      <c r="G5354" s="4">
        <v>0.0</v>
      </c>
      <c r="I5354" s="4"/>
      <c r="J5354" s="4"/>
      <c r="K5354" s="4"/>
      <c r="L5354" s="4"/>
      <c r="O5354" s="6">
        <f t="shared" si="2"/>
        <v>0</v>
      </c>
      <c r="P5354" s="3" t="s">
        <v>4746</v>
      </c>
      <c r="Q5354" s="3" t="str">
        <f t="shared" si="3"/>
        <v>LC CANVAS</v>
      </c>
      <c r="R5354" s="3">
        <f t="shared" si="4"/>
        <v>0</v>
      </c>
      <c r="S5354" s="3" t="str">
        <f t="shared" si="5"/>
        <v/>
      </c>
      <c r="T5354" s="7">
        <f t="shared" si="6"/>
        <v>0</v>
      </c>
      <c r="U5354" s="8" t="str">
        <f t="array" ref="U5354">IF(W5354&lt;&gt;0,MAX(IFERROR(INDEX(A:S,MATCH(W5354,A:A,0),COLUMN(M$2)),0),IFERROR(INDEX(A:S,MATCH(AD5354,A:A,0),COLUMN(M$2)),0),IFERROR(INDEX(A:S,MATCH(AK5354,A:A,0),COLUMN(M$2)),0),IFERROR(INDEX(A:S,MATCH(AR5354,A:A,0),COLUMN(M$2)),0)),M5354)</f>
        <v/>
      </c>
      <c r="V5354" s="3" t="str">
        <f t="shared" si="7"/>
        <v/>
      </c>
    </row>
    <row r="5355" ht="15.75" customHeight="1">
      <c r="A5355" s="3" t="s">
        <v>5580</v>
      </c>
      <c r="B5355" s="4" t="str">
        <f t="shared" si="186"/>
        <v>ATAB20200119</v>
      </c>
      <c r="D5355" s="3">
        <v>0.0</v>
      </c>
      <c r="G5355" s="4">
        <v>0.0</v>
      </c>
      <c r="I5355" s="4"/>
      <c r="J5355" s="4"/>
      <c r="K5355" s="4"/>
      <c r="L5355" s="4"/>
      <c r="O5355" s="6">
        <f t="shared" si="2"/>
        <v>0</v>
      </c>
      <c r="P5355" s="3" t="s">
        <v>4746</v>
      </c>
      <c r="Q5355" s="3" t="str">
        <f t="shared" si="3"/>
        <v>LC CANVAS</v>
      </c>
      <c r="R5355" s="3">
        <f t="shared" si="4"/>
        <v>0</v>
      </c>
      <c r="S5355" s="3" t="str">
        <f t="shared" si="5"/>
        <v/>
      </c>
      <c r="T5355" s="7">
        <f t="shared" si="6"/>
        <v>0</v>
      </c>
      <c r="U5355" s="8" t="str">
        <f t="array" ref="U5355">IF(W5355&lt;&gt;0,MAX(IFERROR(INDEX(A:S,MATCH(W5355,A:A,0),COLUMN(M$2)),0),IFERROR(INDEX(A:S,MATCH(AD5355,A:A,0),COLUMN(M$2)),0),IFERROR(INDEX(A:S,MATCH(AK5355,A:A,0),COLUMN(M$2)),0),IFERROR(INDEX(A:S,MATCH(AR5355,A:A,0),COLUMN(M$2)),0)),M5355)</f>
        <v/>
      </c>
      <c r="V5355" s="3" t="str">
        <f t="shared" si="7"/>
        <v/>
      </c>
    </row>
    <row r="5356" ht="15.75" customHeight="1">
      <c r="A5356" s="3" t="s">
        <v>5581</v>
      </c>
      <c r="B5356" s="4" t="str">
        <f t="shared" si="186"/>
        <v>ATAB24240119</v>
      </c>
      <c r="D5356" s="3">
        <v>0.0</v>
      </c>
      <c r="G5356" s="4">
        <v>0.0</v>
      </c>
      <c r="I5356" s="4"/>
      <c r="J5356" s="4"/>
      <c r="K5356" s="4"/>
      <c r="L5356" s="4"/>
      <c r="O5356" s="6">
        <f t="shared" si="2"/>
        <v>0</v>
      </c>
      <c r="P5356" s="3" t="s">
        <v>4746</v>
      </c>
      <c r="Q5356" s="3" t="str">
        <f t="shared" si="3"/>
        <v>LC CANVAS</v>
      </c>
      <c r="R5356" s="3">
        <f t="shared" si="4"/>
        <v>0</v>
      </c>
      <c r="S5356" s="3" t="str">
        <f t="shared" si="5"/>
        <v/>
      </c>
      <c r="T5356" s="7">
        <f t="shared" si="6"/>
        <v>0</v>
      </c>
      <c r="U5356" s="8" t="str">
        <f t="array" ref="U5356">IF(W5356&lt;&gt;0,MAX(IFERROR(INDEX(A:S,MATCH(W5356,A:A,0),COLUMN(M$2)),0),IFERROR(INDEX(A:S,MATCH(AD5356,A:A,0),COLUMN(M$2)),0),IFERROR(INDEX(A:S,MATCH(AK5356,A:A,0),COLUMN(M$2)),0),IFERROR(INDEX(A:S,MATCH(AR5356,A:A,0),COLUMN(M$2)),0)),M5356)</f>
        <v/>
      </c>
      <c r="V5356" s="3" t="str">
        <f t="shared" si="7"/>
        <v/>
      </c>
    </row>
    <row r="5357" ht="15.75" customHeight="1">
      <c r="A5357" s="3" t="s">
        <v>5582</v>
      </c>
      <c r="B5357" s="4" t="str">
        <f t="shared" si="186"/>
        <v>ATAB36360119</v>
      </c>
      <c r="D5357" s="3">
        <v>0.0</v>
      </c>
      <c r="G5357" s="4">
        <v>0.0</v>
      </c>
      <c r="I5357" s="4"/>
      <c r="J5357" s="4"/>
      <c r="K5357" s="4"/>
      <c r="L5357" s="4"/>
      <c r="O5357" s="6">
        <f t="shared" si="2"/>
        <v>0</v>
      </c>
      <c r="P5357" s="3" t="s">
        <v>4746</v>
      </c>
      <c r="Q5357" s="3" t="str">
        <f t="shared" si="3"/>
        <v>LC CANVAS</v>
      </c>
      <c r="R5357" s="3">
        <f t="shared" si="4"/>
        <v>0</v>
      </c>
      <c r="S5357" s="3" t="str">
        <f t="shared" si="5"/>
        <v/>
      </c>
      <c r="T5357" s="7">
        <f t="shared" si="6"/>
        <v>0</v>
      </c>
      <c r="U5357" s="8" t="str">
        <f t="array" ref="U5357">IF(W5357&lt;&gt;0,MAX(IFERROR(INDEX(A:S,MATCH(W5357,A:A,0),COLUMN(M$2)),0),IFERROR(INDEX(A:S,MATCH(AD5357,A:A,0),COLUMN(M$2)),0),IFERROR(INDEX(A:S,MATCH(AK5357,A:A,0),COLUMN(M$2)),0),IFERROR(INDEX(A:S,MATCH(AR5357,A:A,0),COLUMN(M$2)),0)),M5357)</f>
        <v/>
      </c>
      <c r="V5357" s="3" t="str">
        <f t="shared" si="7"/>
        <v/>
      </c>
    </row>
    <row r="5358" ht="15.75" customHeight="1">
      <c r="A5358" s="3" t="s">
        <v>5583</v>
      </c>
      <c r="B5358" s="4" t="str">
        <f t="shared" si="186"/>
        <v>ATAB48480119</v>
      </c>
      <c r="D5358" s="3">
        <v>0.0</v>
      </c>
      <c r="G5358" s="4">
        <v>0.0</v>
      </c>
      <c r="I5358" s="4"/>
      <c r="J5358" s="4"/>
      <c r="K5358" s="4"/>
      <c r="L5358" s="4"/>
      <c r="O5358" s="6">
        <f t="shared" si="2"/>
        <v>0</v>
      </c>
      <c r="P5358" s="3" t="s">
        <v>4746</v>
      </c>
      <c r="Q5358" s="3" t="str">
        <f t="shared" si="3"/>
        <v>LC CANVAS</v>
      </c>
      <c r="R5358" s="3">
        <f t="shared" si="4"/>
        <v>0</v>
      </c>
      <c r="S5358" s="3" t="str">
        <f t="shared" si="5"/>
        <v/>
      </c>
      <c r="T5358" s="7">
        <f t="shared" si="6"/>
        <v>0</v>
      </c>
      <c r="U5358" s="8" t="str">
        <f t="array" ref="U5358">IF(W5358&lt;&gt;0,MAX(IFERROR(INDEX(A:S,MATCH(W5358,A:A,0),COLUMN(M$2)),0),IFERROR(INDEX(A:S,MATCH(AD5358,A:A,0),COLUMN(M$2)),0),IFERROR(INDEX(A:S,MATCH(AK5358,A:A,0),COLUMN(M$2)),0),IFERROR(INDEX(A:S,MATCH(AR5358,A:A,0),COLUMN(M$2)),0)),M5358)</f>
        <v/>
      </c>
      <c r="V5358" s="3" t="str">
        <f t="shared" si="7"/>
        <v/>
      </c>
    </row>
    <row r="5359" ht="15.75" customHeight="1">
      <c r="A5359" s="3" t="s">
        <v>5584</v>
      </c>
      <c r="B5359" s="4" t="str">
        <f t="shared" si="186"/>
        <v>ATAB08080120</v>
      </c>
      <c r="D5359" s="3">
        <v>0.0</v>
      </c>
      <c r="G5359" s="4">
        <v>0.0</v>
      </c>
      <c r="I5359" s="4"/>
      <c r="J5359" s="4"/>
      <c r="K5359" s="4"/>
      <c r="L5359" s="4"/>
      <c r="O5359" s="6">
        <f t="shared" si="2"/>
        <v>0</v>
      </c>
      <c r="P5359" s="3" t="s">
        <v>4746</v>
      </c>
      <c r="Q5359" s="3" t="str">
        <f t="shared" si="3"/>
        <v>LC CANVAS</v>
      </c>
      <c r="R5359" s="3">
        <f t="shared" si="4"/>
        <v>0</v>
      </c>
      <c r="S5359" s="3" t="str">
        <f t="shared" si="5"/>
        <v/>
      </c>
      <c r="T5359" s="7">
        <f t="shared" si="6"/>
        <v>0</v>
      </c>
      <c r="U5359" s="8" t="str">
        <f t="array" ref="U5359">IF(W5359&lt;&gt;0,MAX(IFERROR(INDEX(A:S,MATCH(W5359,A:A,0),COLUMN(M$2)),0),IFERROR(INDEX(A:S,MATCH(AD5359,A:A,0),COLUMN(M$2)),0),IFERROR(INDEX(A:S,MATCH(AK5359,A:A,0),COLUMN(M$2)),0),IFERROR(INDEX(A:S,MATCH(AR5359,A:A,0),COLUMN(M$2)),0)),M5359)</f>
        <v/>
      </c>
      <c r="V5359" s="3" t="str">
        <f t="shared" si="7"/>
        <v/>
      </c>
    </row>
    <row r="5360" ht="15.75" customHeight="1">
      <c r="A5360" s="3" t="s">
        <v>5585</v>
      </c>
      <c r="B5360" s="4" t="str">
        <f t="shared" si="186"/>
        <v>ATAB12120120</v>
      </c>
      <c r="D5360" s="3">
        <v>0.0</v>
      </c>
      <c r="G5360" s="4">
        <v>0.0</v>
      </c>
      <c r="I5360" s="4"/>
      <c r="J5360" s="4"/>
      <c r="K5360" s="4"/>
      <c r="L5360" s="4"/>
      <c r="O5360" s="6">
        <f t="shared" si="2"/>
        <v>0</v>
      </c>
      <c r="P5360" s="3" t="s">
        <v>4746</v>
      </c>
      <c r="Q5360" s="3" t="str">
        <f t="shared" si="3"/>
        <v>LC CANVAS</v>
      </c>
      <c r="R5360" s="3">
        <f t="shared" si="4"/>
        <v>0</v>
      </c>
      <c r="S5360" s="3" t="str">
        <f t="shared" si="5"/>
        <v/>
      </c>
      <c r="T5360" s="7">
        <f t="shared" si="6"/>
        <v>0</v>
      </c>
      <c r="U5360" s="8" t="str">
        <f t="array" ref="U5360">IF(W5360&lt;&gt;0,MAX(IFERROR(INDEX(A:S,MATCH(W5360,A:A,0),COLUMN(M$2)),0),IFERROR(INDEX(A:S,MATCH(AD5360,A:A,0),COLUMN(M$2)),0),IFERROR(INDEX(A:S,MATCH(AK5360,A:A,0),COLUMN(M$2)),0),IFERROR(INDEX(A:S,MATCH(AR5360,A:A,0),COLUMN(M$2)),0)),M5360)</f>
        <v/>
      </c>
      <c r="V5360" s="3" t="str">
        <f t="shared" si="7"/>
        <v/>
      </c>
    </row>
    <row r="5361" ht="15.75" customHeight="1">
      <c r="A5361" s="3" t="s">
        <v>5586</v>
      </c>
      <c r="B5361" s="4" t="str">
        <f t="shared" si="186"/>
        <v>ATAB16160120</v>
      </c>
      <c r="D5361" s="3">
        <v>0.0</v>
      </c>
      <c r="G5361" s="4">
        <v>0.0</v>
      </c>
      <c r="I5361" s="4"/>
      <c r="J5361" s="4"/>
      <c r="K5361" s="4"/>
      <c r="L5361" s="4"/>
      <c r="O5361" s="6">
        <f t="shared" si="2"/>
        <v>0</v>
      </c>
      <c r="P5361" s="3" t="s">
        <v>4746</v>
      </c>
      <c r="Q5361" s="3" t="str">
        <f t="shared" si="3"/>
        <v>LC CANVAS</v>
      </c>
      <c r="R5361" s="3">
        <f t="shared" si="4"/>
        <v>0</v>
      </c>
      <c r="S5361" s="3" t="str">
        <f t="shared" si="5"/>
        <v/>
      </c>
      <c r="T5361" s="7">
        <f t="shared" si="6"/>
        <v>0</v>
      </c>
      <c r="U5361" s="8" t="str">
        <f t="array" ref="U5361">IF(W5361&lt;&gt;0,MAX(IFERROR(INDEX(A:S,MATCH(W5361,A:A,0),COLUMN(M$2)),0),IFERROR(INDEX(A:S,MATCH(AD5361,A:A,0),COLUMN(M$2)),0),IFERROR(INDEX(A:S,MATCH(AK5361,A:A,0),COLUMN(M$2)),0),IFERROR(INDEX(A:S,MATCH(AR5361,A:A,0),COLUMN(M$2)),0)),M5361)</f>
        <v/>
      </c>
      <c r="V5361" s="3" t="str">
        <f t="shared" si="7"/>
        <v/>
      </c>
    </row>
    <row r="5362" ht="15.75" customHeight="1">
      <c r="A5362" s="3" t="s">
        <v>5587</v>
      </c>
      <c r="B5362" s="4" t="str">
        <f t="shared" si="186"/>
        <v>ATAB20200120</v>
      </c>
      <c r="D5362" s="3">
        <v>0.0</v>
      </c>
      <c r="G5362" s="4">
        <v>0.0</v>
      </c>
      <c r="I5362" s="4"/>
      <c r="J5362" s="4"/>
      <c r="K5362" s="4"/>
      <c r="L5362" s="4"/>
      <c r="O5362" s="6">
        <f t="shared" si="2"/>
        <v>0</v>
      </c>
      <c r="P5362" s="3" t="s">
        <v>4746</v>
      </c>
      <c r="Q5362" s="3" t="str">
        <f t="shared" si="3"/>
        <v>LC CANVAS</v>
      </c>
      <c r="R5362" s="3">
        <f t="shared" si="4"/>
        <v>0</v>
      </c>
      <c r="S5362" s="3" t="str">
        <f t="shared" si="5"/>
        <v/>
      </c>
      <c r="T5362" s="7">
        <f t="shared" si="6"/>
        <v>0</v>
      </c>
      <c r="U5362" s="8" t="str">
        <f t="array" ref="U5362">IF(W5362&lt;&gt;0,MAX(IFERROR(INDEX(A:S,MATCH(W5362,A:A,0),COLUMN(M$2)),0),IFERROR(INDEX(A:S,MATCH(AD5362,A:A,0),COLUMN(M$2)),0),IFERROR(INDEX(A:S,MATCH(AK5362,A:A,0),COLUMN(M$2)),0),IFERROR(INDEX(A:S,MATCH(AR5362,A:A,0),COLUMN(M$2)),0)),M5362)</f>
        <v/>
      </c>
      <c r="V5362" s="3" t="str">
        <f t="shared" si="7"/>
        <v/>
      </c>
    </row>
    <row r="5363" ht="15.75" customHeight="1">
      <c r="A5363" s="3" t="s">
        <v>5588</v>
      </c>
      <c r="B5363" s="4" t="str">
        <f t="shared" si="186"/>
        <v>ATAB24240120</v>
      </c>
      <c r="D5363" s="3">
        <v>0.0</v>
      </c>
      <c r="G5363" s="4">
        <v>0.0</v>
      </c>
      <c r="I5363" s="4"/>
      <c r="J5363" s="4"/>
      <c r="K5363" s="4"/>
      <c r="L5363" s="4"/>
      <c r="O5363" s="6">
        <f t="shared" si="2"/>
        <v>0</v>
      </c>
      <c r="P5363" s="3" t="s">
        <v>4746</v>
      </c>
      <c r="Q5363" s="3" t="str">
        <f t="shared" si="3"/>
        <v>LC CANVAS</v>
      </c>
      <c r="R5363" s="3">
        <f t="shared" si="4"/>
        <v>0</v>
      </c>
      <c r="S5363" s="3" t="str">
        <f t="shared" si="5"/>
        <v/>
      </c>
      <c r="T5363" s="7">
        <f t="shared" si="6"/>
        <v>0</v>
      </c>
      <c r="U5363" s="8" t="str">
        <f t="array" ref="U5363">IF(W5363&lt;&gt;0,MAX(IFERROR(INDEX(A:S,MATCH(W5363,A:A,0),COLUMN(M$2)),0),IFERROR(INDEX(A:S,MATCH(AD5363,A:A,0),COLUMN(M$2)),0),IFERROR(INDEX(A:S,MATCH(AK5363,A:A,0),COLUMN(M$2)),0),IFERROR(INDEX(A:S,MATCH(AR5363,A:A,0),COLUMN(M$2)),0)),M5363)</f>
        <v/>
      </c>
      <c r="V5363" s="3" t="str">
        <f t="shared" si="7"/>
        <v/>
      </c>
    </row>
    <row r="5364" ht="15.75" customHeight="1">
      <c r="A5364" s="3" t="s">
        <v>5589</v>
      </c>
      <c r="B5364" s="4" t="str">
        <f t="shared" si="186"/>
        <v>ATAB36360120</v>
      </c>
      <c r="D5364" s="3">
        <v>0.0</v>
      </c>
      <c r="G5364" s="4">
        <v>0.0</v>
      </c>
      <c r="I5364" s="4"/>
      <c r="J5364" s="4"/>
      <c r="K5364" s="4"/>
      <c r="L5364" s="4"/>
      <c r="O5364" s="6">
        <f t="shared" si="2"/>
        <v>0</v>
      </c>
      <c r="P5364" s="3" t="s">
        <v>4746</v>
      </c>
      <c r="Q5364" s="3" t="str">
        <f t="shared" si="3"/>
        <v>LC CANVAS</v>
      </c>
      <c r="R5364" s="3">
        <f t="shared" si="4"/>
        <v>0</v>
      </c>
      <c r="S5364" s="3" t="str">
        <f t="shared" si="5"/>
        <v/>
      </c>
      <c r="T5364" s="7">
        <f t="shared" si="6"/>
        <v>0</v>
      </c>
      <c r="U5364" s="8" t="str">
        <f t="array" ref="U5364">IF(W5364&lt;&gt;0,MAX(IFERROR(INDEX(A:S,MATCH(W5364,A:A,0),COLUMN(M$2)),0),IFERROR(INDEX(A:S,MATCH(AD5364,A:A,0),COLUMN(M$2)),0),IFERROR(INDEX(A:S,MATCH(AK5364,A:A,0),COLUMN(M$2)),0),IFERROR(INDEX(A:S,MATCH(AR5364,A:A,0),COLUMN(M$2)),0)),M5364)</f>
        <v/>
      </c>
      <c r="V5364" s="3" t="str">
        <f t="shared" si="7"/>
        <v/>
      </c>
    </row>
    <row r="5365" ht="15.75" customHeight="1">
      <c r="A5365" s="3" t="s">
        <v>5590</v>
      </c>
      <c r="B5365" s="4" t="str">
        <f t="shared" si="186"/>
        <v>ATAB48480120</v>
      </c>
      <c r="D5365" s="3">
        <v>0.0</v>
      </c>
      <c r="G5365" s="4">
        <v>0.0</v>
      </c>
      <c r="I5365" s="4"/>
      <c r="J5365" s="4"/>
      <c r="K5365" s="4"/>
      <c r="L5365" s="4"/>
      <c r="O5365" s="6">
        <f t="shared" si="2"/>
        <v>0</v>
      </c>
      <c r="P5365" s="3" t="s">
        <v>4746</v>
      </c>
      <c r="Q5365" s="3" t="str">
        <f t="shared" si="3"/>
        <v>LC CANVAS</v>
      </c>
      <c r="R5365" s="3">
        <f t="shared" si="4"/>
        <v>0</v>
      </c>
      <c r="S5365" s="3" t="str">
        <f t="shared" si="5"/>
        <v/>
      </c>
      <c r="T5365" s="7">
        <f t="shared" si="6"/>
        <v>0</v>
      </c>
      <c r="U5365" s="8" t="str">
        <f t="array" ref="U5365">IF(W5365&lt;&gt;0,MAX(IFERROR(INDEX(A:S,MATCH(W5365,A:A,0),COLUMN(M$2)),0),IFERROR(INDEX(A:S,MATCH(AD5365,A:A,0),COLUMN(M$2)),0),IFERROR(INDEX(A:S,MATCH(AK5365,A:A,0),COLUMN(M$2)),0),IFERROR(INDEX(A:S,MATCH(AR5365,A:A,0),COLUMN(M$2)),0)),M5365)</f>
        <v/>
      </c>
      <c r="V5365" s="3" t="str">
        <f t="shared" si="7"/>
        <v/>
      </c>
    </row>
    <row r="5366" ht="15.75" customHeight="1">
      <c r="A5366" s="3" t="s">
        <v>5591</v>
      </c>
      <c r="B5366" s="4" t="str">
        <f t="shared" si="186"/>
        <v>ATAB08080121</v>
      </c>
      <c r="D5366" s="3">
        <v>0.0</v>
      </c>
      <c r="G5366" s="4">
        <v>0.0</v>
      </c>
      <c r="I5366" s="4"/>
      <c r="J5366" s="4"/>
      <c r="K5366" s="4"/>
      <c r="L5366" s="4"/>
      <c r="O5366" s="6">
        <f t="shared" si="2"/>
        <v>0</v>
      </c>
      <c r="P5366" s="3" t="s">
        <v>4746</v>
      </c>
      <c r="Q5366" s="3" t="str">
        <f t="shared" si="3"/>
        <v>LC CANVAS</v>
      </c>
      <c r="R5366" s="3">
        <f t="shared" si="4"/>
        <v>0</v>
      </c>
      <c r="S5366" s="3" t="str">
        <f t="shared" si="5"/>
        <v/>
      </c>
      <c r="T5366" s="7">
        <f t="shared" si="6"/>
        <v>0</v>
      </c>
      <c r="U5366" s="8" t="str">
        <f t="array" ref="U5366">IF(W5366&lt;&gt;0,MAX(IFERROR(INDEX(A:S,MATCH(W5366,A:A,0),COLUMN(M$2)),0),IFERROR(INDEX(A:S,MATCH(AD5366,A:A,0),COLUMN(M$2)),0),IFERROR(INDEX(A:S,MATCH(AK5366,A:A,0),COLUMN(M$2)),0),IFERROR(INDEX(A:S,MATCH(AR5366,A:A,0),COLUMN(M$2)),0)),M5366)</f>
        <v/>
      </c>
      <c r="V5366" s="3" t="str">
        <f t="shared" si="7"/>
        <v/>
      </c>
    </row>
    <row r="5367" ht="15.75" customHeight="1">
      <c r="A5367" s="3" t="s">
        <v>5592</v>
      </c>
      <c r="B5367" s="4" t="str">
        <f t="shared" si="186"/>
        <v>ATAB12120121</v>
      </c>
      <c r="D5367" s="3">
        <v>0.0</v>
      </c>
      <c r="G5367" s="4">
        <v>0.0</v>
      </c>
      <c r="I5367" s="4"/>
      <c r="J5367" s="4"/>
      <c r="K5367" s="4"/>
      <c r="L5367" s="4"/>
      <c r="O5367" s="6">
        <f t="shared" si="2"/>
        <v>0</v>
      </c>
      <c r="P5367" s="3" t="s">
        <v>4746</v>
      </c>
      <c r="Q5367" s="3" t="str">
        <f t="shared" si="3"/>
        <v>LC CANVAS</v>
      </c>
      <c r="R5367" s="3">
        <f t="shared" si="4"/>
        <v>0</v>
      </c>
      <c r="S5367" s="3" t="str">
        <f t="shared" si="5"/>
        <v/>
      </c>
      <c r="T5367" s="7">
        <f t="shared" si="6"/>
        <v>0</v>
      </c>
      <c r="U5367" s="8" t="str">
        <f t="array" ref="U5367">IF(W5367&lt;&gt;0,MAX(IFERROR(INDEX(A:S,MATCH(W5367,A:A,0),COLUMN(M$2)),0),IFERROR(INDEX(A:S,MATCH(AD5367,A:A,0),COLUMN(M$2)),0),IFERROR(INDEX(A:S,MATCH(AK5367,A:A,0),COLUMN(M$2)),0),IFERROR(INDEX(A:S,MATCH(AR5367,A:A,0),COLUMN(M$2)),0)),M5367)</f>
        <v/>
      </c>
      <c r="V5367" s="3" t="str">
        <f t="shared" si="7"/>
        <v/>
      </c>
    </row>
    <row r="5368" ht="15.75" customHeight="1">
      <c r="A5368" s="3" t="s">
        <v>5593</v>
      </c>
      <c r="B5368" s="4" t="str">
        <f t="shared" si="186"/>
        <v>ATAB16160121</v>
      </c>
      <c r="D5368" s="3">
        <v>0.0</v>
      </c>
      <c r="G5368" s="4">
        <v>0.0</v>
      </c>
      <c r="I5368" s="4"/>
      <c r="J5368" s="4"/>
      <c r="K5368" s="4"/>
      <c r="L5368" s="4"/>
      <c r="O5368" s="6">
        <f t="shared" si="2"/>
        <v>0</v>
      </c>
      <c r="P5368" s="3" t="s">
        <v>4746</v>
      </c>
      <c r="Q5368" s="3" t="str">
        <f t="shared" si="3"/>
        <v>LC CANVAS</v>
      </c>
      <c r="R5368" s="3">
        <f t="shared" si="4"/>
        <v>0</v>
      </c>
      <c r="S5368" s="3" t="str">
        <f t="shared" si="5"/>
        <v/>
      </c>
      <c r="T5368" s="7">
        <f t="shared" si="6"/>
        <v>0</v>
      </c>
      <c r="U5368" s="8" t="str">
        <f t="array" ref="U5368">IF(W5368&lt;&gt;0,MAX(IFERROR(INDEX(A:S,MATCH(W5368,A:A,0),COLUMN(M$2)),0),IFERROR(INDEX(A:S,MATCH(AD5368,A:A,0),COLUMN(M$2)),0),IFERROR(INDEX(A:S,MATCH(AK5368,A:A,0),COLUMN(M$2)),0),IFERROR(INDEX(A:S,MATCH(AR5368,A:A,0),COLUMN(M$2)),0)),M5368)</f>
        <v/>
      </c>
      <c r="V5368" s="3" t="str">
        <f t="shared" si="7"/>
        <v/>
      </c>
    </row>
    <row r="5369" ht="15.75" customHeight="1">
      <c r="A5369" s="3" t="s">
        <v>5594</v>
      </c>
      <c r="B5369" s="4" t="str">
        <f t="shared" si="186"/>
        <v>ATAB20200121</v>
      </c>
      <c r="D5369" s="3">
        <v>0.0</v>
      </c>
      <c r="G5369" s="4">
        <v>0.0</v>
      </c>
      <c r="I5369" s="4"/>
      <c r="J5369" s="4"/>
      <c r="K5369" s="4"/>
      <c r="L5369" s="4"/>
      <c r="O5369" s="6">
        <f t="shared" si="2"/>
        <v>0</v>
      </c>
      <c r="P5369" s="3" t="s">
        <v>4746</v>
      </c>
      <c r="Q5369" s="3" t="str">
        <f t="shared" si="3"/>
        <v>LC CANVAS</v>
      </c>
      <c r="R5369" s="3">
        <f t="shared" si="4"/>
        <v>0</v>
      </c>
      <c r="S5369" s="3" t="str">
        <f t="shared" si="5"/>
        <v/>
      </c>
      <c r="T5369" s="7">
        <f t="shared" si="6"/>
        <v>0</v>
      </c>
      <c r="U5369" s="8" t="str">
        <f t="array" ref="U5369">IF(W5369&lt;&gt;0,MAX(IFERROR(INDEX(A:S,MATCH(W5369,A:A,0),COLUMN(M$2)),0),IFERROR(INDEX(A:S,MATCH(AD5369,A:A,0),COLUMN(M$2)),0),IFERROR(INDEX(A:S,MATCH(AK5369,A:A,0),COLUMN(M$2)),0),IFERROR(INDEX(A:S,MATCH(AR5369,A:A,0),COLUMN(M$2)),0)),M5369)</f>
        <v/>
      </c>
      <c r="V5369" s="3" t="str">
        <f t="shared" si="7"/>
        <v/>
      </c>
    </row>
    <row r="5370" ht="15.75" customHeight="1">
      <c r="A5370" s="3" t="s">
        <v>5595</v>
      </c>
      <c r="B5370" s="4" t="str">
        <f t="shared" si="186"/>
        <v>ATAB24240121</v>
      </c>
      <c r="D5370" s="3">
        <v>0.0</v>
      </c>
      <c r="G5370" s="4">
        <v>0.0</v>
      </c>
      <c r="I5370" s="4"/>
      <c r="J5370" s="4"/>
      <c r="K5370" s="4"/>
      <c r="L5370" s="4"/>
      <c r="O5370" s="6">
        <f t="shared" si="2"/>
        <v>0</v>
      </c>
      <c r="P5370" s="3" t="s">
        <v>4746</v>
      </c>
      <c r="Q5370" s="3" t="str">
        <f t="shared" si="3"/>
        <v>LC CANVAS</v>
      </c>
      <c r="R5370" s="3">
        <f t="shared" si="4"/>
        <v>0</v>
      </c>
      <c r="S5370" s="3" t="str">
        <f t="shared" si="5"/>
        <v/>
      </c>
      <c r="T5370" s="7">
        <f t="shared" si="6"/>
        <v>0</v>
      </c>
      <c r="U5370" s="8" t="str">
        <f t="array" ref="U5370">IF(W5370&lt;&gt;0,MAX(IFERROR(INDEX(A:S,MATCH(W5370,A:A,0),COLUMN(M$2)),0),IFERROR(INDEX(A:S,MATCH(AD5370,A:A,0),COLUMN(M$2)),0),IFERROR(INDEX(A:S,MATCH(AK5370,A:A,0),COLUMN(M$2)),0),IFERROR(INDEX(A:S,MATCH(AR5370,A:A,0),COLUMN(M$2)),0)),M5370)</f>
        <v/>
      </c>
      <c r="V5370" s="3" t="str">
        <f t="shared" si="7"/>
        <v/>
      </c>
    </row>
    <row r="5371" ht="15.75" customHeight="1">
      <c r="A5371" s="3" t="s">
        <v>5596</v>
      </c>
      <c r="B5371" s="4" t="str">
        <f t="shared" si="186"/>
        <v>ATAB36360121</v>
      </c>
      <c r="D5371" s="3">
        <v>0.0</v>
      </c>
      <c r="G5371" s="4">
        <v>0.0</v>
      </c>
      <c r="I5371" s="4"/>
      <c r="J5371" s="4"/>
      <c r="K5371" s="4"/>
      <c r="L5371" s="4"/>
      <c r="O5371" s="6">
        <f t="shared" si="2"/>
        <v>0</v>
      </c>
      <c r="P5371" s="3" t="s">
        <v>4746</v>
      </c>
      <c r="Q5371" s="3" t="str">
        <f t="shared" si="3"/>
        <v>LC CANVAS</v>
      </c>
      <c r="R5371" s="3">
        <f t="shared" si="4"/>
        <v>0</v>
      </c>
      <c r="S5371" s="3" t="str">
        <f t="shared" si="5"/>
        <v/>
      </c>
      <c r="T5371" s="7">
        <f t="shared" si="6"/>
        <v>0</v>
      </c>
      <c r="U5371" s="8" t="str">
        <f t="array" ref="U5371">IF(W5371&lt;&gt;0,MAX(IFERROR(INDEX(A:S,MATCH(W5371,A:A,0),COLUMN(M$2)),0),IFERROR(INDEX(A:S,MATCH(AD5371,A:A,0),COLUMN(M$2)),0),IFERROR(INDEX(A:S,MATCH(AK5371,A:A,0),COLUMN(M$2)),0),IFERROR(INDEX(A:S,MATCH(AR5371,A:A,0),COLUMN(M$2)),0)),M5371)</f>
        <v/>
      </c>
      <c r="V5371" s="3" t="str">
        <f t="shared" si="7"/>
        <v/>
      </c>
    </row>
    <row r="5372" ht="15.75" customHeight="1">
      <c r="A5372" s="3" t="s">
        <v>5597</v>
      </c>
      <c r="B5372" s="4" t="str">
        <f t="shared" si="186"/>
        <v>ATAB48480121</v>
      </c>
      <c r="D5372" s="3">
        <v>0.0</v>
      </c>
      <c r="G5372" s="4">
        <v>0.0</v>
      </c>
      <c r="I5372" s="4"/>
      <c r="J5372" s="4"/>
      <c r="K5372" s="4"/>
      <c r="L5372" s="4"/>
      <c r="O5372" s="6">
        <f t="shared" si="2"/>
        <v>0</v>
      </c>
      <c r="P5372" s="3" t="s">
        <v>4746</v>
      </c>
      <c r="Q5372" s="3" t="str">
        <f t="shared" si="3"/>
        <v>LC CANVAS</v>
      </c>
      <c r="R5372" s="3">
        <f t="shared" si="4"/>
        <v>0</v>
      </c>
      <c r="S5372" s="3" t="str">
        <f t="shared" si="5"/>
        <v/>
      </c>
      <c r="T5372" s="7">
        <f t="shared" si="6"/>
        <v>0</v>
      </c>
      <c r="U5372" s="8" t="str">
        <f t="array" ref="U5372">IF(W5372&lt;&gt;0,MAX(IFERROR(INDEX(A:S,MATCH(W5372,A:A,0),COLUMN(M$2)),0),IFERROR(INDEX(A:S,MATCH(AD5372,A:A,0),COLUMN(M$2)),0),IFERROR(INDEX(A:S,MATCH(AK5372,A:A,0),COLUMN(M$2)),0),IFERROR(INDEX(A:S,MATCH(AR5372,A:A,0),COLUMN(M$2)),0)),M5372)</f>
        <v/>
      </c>
      <c r="V5372" s="3" t="str">
        <f t="shared" si="7"/>
        <v/>
      </c>
    </row>
    <row r="5373" ht="15.75" customHeight="1">
      <c r="A5373" s="3" t="s">
        <v>5598</v>
      </c>
      <c r="B5373" s="4" t="str">
        <f t="shared" si="186"/>
        <v>ATAB08080122</v>
      </c>
      <c r="D5373" s="3">
        <v>0.0</v>
      </c>
      <c r="G5373" s="4">
        <v>0.0</v>
      </c>
      <c r="I5373" s="4"/>
      <c r="J5373" s="4"/>
      <c r="K5373" s="4"/>
      <c r="L5373" s="4"/>
      <c r="O5373" s="6">
        <f t="shared" si="2"/>
        <v>0</v>
      </c>
      <c r="P5373" s="3" t="s">
        <v>4746</v>
      </c>
      <c r="Q5373" s="3" t="str">
        <f t="shared" si="3"/>
        <v>LC CANVAS</v>
      </c>
      <c r="R5373" s="3">
        <f t="shared" si="4"/>
        <v>0</v>
      </c>
      <c r="S5373" s="3" t="str">
        <f t="shared" si="5"/>
        <v/>
      </c>
      <c r="T5373" s="7">
        <f t="shared" si="6"/>
        <v>0</v>
      </c>
      <c r="U5373" s="8" t="str">
        <f t="array" ref="U5373">IF(W5373&lt;&gt;0,MAX(IFERROR(INDEX(A:S,MATCH(W5373,A:A,0),COLUMN(M$2)),0),IFERROR(INDEX(A:S,MATCH(AD5373,A:A,0),COLUMN(M$2)),0),IFERROR(INDEX(A:S,MATCH(AK5373,A:A,0),COLUMN(M$2)),0),IFERROR(INDEX(A:S,MATCH(AR5373,A:A,0),COLUMN(M$2)),0)),M5373)</f>
        <v/>
      </c>
      <c r="V5373" s="3" t="str">
        <f t="shared" si="7"/>
        <v/>
      </c>
    </row>
    <row r="5374" ht="15.75" customHeight="1">
      <c r="A5374" s="3" t="s">
        <v>5599</v>
      </c>
      <c r="B5374" s="4" t="str">
        <f t="shared" si="186"/>
        <v>ATAB12120122</v>
      </c>
      <c r="D5374" s="3">
        <v>0.0</v>
      </c>
      <c r="G5374" s="4">
        <v>0.0</v>
      </c>
      <c r="I5374" s="4"/>
      <c r="J5374" s="4"/>
      <c r="K5374" s="4"/>
      <c r="L5374" s="4"/>
      <c r="O5374" s="6">
        <f t="shared" si="2"/>
        <v>0</v>
      </c>
      <c r="P5374" s="3" t="s">
        <v>4746</v>
      </c>
      <c r="Q5374" s="3" t="str">
        <f t="shared" si="3"/>
        <v>LC CANVAS</v>
      </c>
      <c r="R5374" s="3">
        <f t="shared" si="4"/>
        <v>0</v>
      </c>
      <c r="S5374" s="3" t="str">
        <f t="shared" si="5"/>
        <v/>
      </c>
      <c r="T5374" s="7">
        <f t="shared" si="6"/>
        <v>0</v>
      </c>
      <c r="U5374" s="8" t="str">
        <f t="array" ref="U5374">IF(W5374&lt;&gt;0,MAX(IFERROR(INDEX(A:S,MATCH(W5374,A:A,0),COLUMN(M$2)),0),IFERROR(INDEX(A:S,MATCH(AD5374,A:A,0),COLUMN(M$2)),0),IFERROR(INDEX(A:S,MATCH(AK5374,A:A,0),COLUMN(M$2)),0),IFERROR(INDEX(A:S,MATCH(AR5374,A:A,0),COLUMN(M$2)),0)),M5374)</f>
        <v/>
      </c>
      <c r="V5374" s="3" t="str">
        <f t="shared" si="7"/>
        <v/>
      </c>
    </row>
    <row r="5375" ht="15.75" customHeight="1">
      <c r="A5375" s="3" t="s">
        <v>5600</v>
      </c>
      <c r="B5375" s="4" t="str">
        <f t="shared" si="186"/>
        <v>ATAB16160122</v>
      </c>
      <c r="D5375" s="3">
        <v>0.0</v>
      </c>
      <c r="G5375" s="4">
        <v>0.0</v>
      </c>
      <c r="I5375" s="4"/>
      <c r="J5375" s="4"/>
      <c r="K5375" s="4"/>
      <c r="L5375" s="4"/>
      <c r="O5375" s="6">
        <f t="shared" si="2"/>
        <v>0</v>
      </c>
      <c r="P5375" s="3" t="s">
        <v>4746</v>
      </c>
      <c r="Q5375" s="3" t="str">
        <f t="shared" si="3"/>
        <v>LC CANVAS</v>
      </c>
      <c r="R5375" s="3">
        <f t="shared" si="4"/>
        <v>0</v>
      </c>
      <c r="S5375" s="3" t="str">
        <f t="shared" si="5"/>
        <v/>
      </c>
      <c r="T5375" s="7">
        <f t="shared" si="6"/>
        <v>0</v>
      </c>
      <c r="U5375" s="8" t="str">
        <f t="array" ref="U5375">IF(W5375&lt;&gt;0,MAX(IFERROR(INDEX(A:S,MATCH(W5375,A:A,0),COLUMN(M$2)),0),IFERROR(INDEX(A:S,MATCH(AD5375,A:A,0),COLUMN(M$2)),0),IFERROR(INDEX(A:S,MATCH(AK5375,A:A,0),COLUMN(M$2)),0),IFERROR(INDEX(A:S,MATCH(AR5375,A:A,0),COLUMN(M$2)),0)),M5375)</f>
        <v/>
      </c>
      <c r="V5375" s="3" t="str">
        <f t="shared" si="7"/>
        <v/>
      </c>
    </row>
    <row r="5376" ht="15.75" customHeight="1">
      <c r="A5376" s="3" t="s">
        <v>5601</v>
      </c>
      <c r="B5376" s="4" t="str">
        <f t="shared" si="186"/>
        <v>ATAB20200122</v>
      </c>
      <c r="D5376" s="3">
        <v>0.0</v>
      </c>
      <c r="G5376" s="4">
        <v>0.0</v>
      </c>
      <c r="I5376" s="4"/>
      <c r="J5376" s="4"/>
      <c r="K5376" s="4"/>
      <c r="L5376" s="4"/>
      <c r="O5376" s="6">
        <f t="shared" si="2"/>
        <v>0</v>
      </c>
      <c r="P5376" s="3" t="s">
        <v>4746</v>
      </c>
      <c r="Q5376" s="3" t="str">
        <f t="shared" si="3"/>
        <v>LC CANVAS</v>
      </c>
      <c r="R5376" s="3">
        <f t="shared" si="4"/>
        <v>0</v>
      </c>
      <c r="S5376" s="3" t="str">
        <f t="shared" si="5"/>
        <v/>
      </c>
      <c r="T5376" s="7">
        <f t="shared" si="6"/>
        <v>0</v>
      </c>
      <c r="U5376" s="8" t="str">
        <f t="array" ref="U5376">IF(W5376&lt;&gt;0,MAX(IFERROR(INDEX(A:S,MATCH(W5376,A:A,0),COLUMN(M$2)),0),IFERROR(INDEX(A:S,MATCH(AD5376,A:A,0),COLUMN(M$2)),0),IFERROR(INDEX(A:S,MATCH(AK5376,A:A,0),COLUMN(M$2)),0),IFERROR(INDEX(A:S,MATCH(AR5376,A:A,0),COLUMN(M$2)),0)),M5376)</f>
        <v/>
      </c>
      <c r="V5376" s="3" t="str">
        <f t="shared" si="7"/>
        <v/>
      </c>
    </row>
    <row r="5377" ht="15.75" customHeight="1">
      <c r="A5377" s="3" t="s">
        <v>5602</v>
      </c>
      <c r="B5377" s="4" t="str">
        <f t="shared" si="186"/>
        <v>ATAB24240122</v>
      </c>
      <c r="D5377" s="3">
        <v>0.0</v>
      </c>
      <c r="G5377" s="4">
        <v>0.0</v>
      </c>
      <c r="I5377" s="4"/>
      <c r="J5377" s="4"/>
      <c r="K5377" s="4"/>
      <c r="L5377" s="4"/>
      <c r="O5377" s="6">
        <f t="shared" si="2"/>
        <v>0</v>
      </c>
      <c r="P5377" s="3" t="s">
        <v>4746</v>
      </c>
      <c r="Q5377" s="3" t="str">
        <f t="shared" si="3"/>
        <v>LC CANVAS</v>
      </c>
      <c r="R5377" s="3">
        <f t="shared" si="4"/>
        <v>0</v>
      </c>
      <c r="S5377" s="3" t="str">
        <f t="shared" si="5"/>
        <v/>
      </c>
      <c r="T5377" s="7">
        <f t="shared" si="6"/>
        <v>0</v>
      </c>
      <c r="U5377" s="8" t="str">
        <f t="array" ref="U5377">IF(W5377&lt;&gt;0,MAX(IFERROR(INDEX(A:S,MATCH(W5377,A:A,0),COLUMN(M$2)),0),IFERROR(INDEX(A:S,MATCH(AD5377,A:A,0),COLUMN(M$2)),0),IFERROR(INDEX(A:S,MATCH(AK5377,A:A,0),COLUMN(M$2)),0),IFERROR(INDEX(A:S,MATCH(AR5377,A:A,0),COLUMN(M$2)),0)),M5377)</f>
        <v/>
      </c>
      <c r="V5377" s="3" t="str">
        <f t="shared" si="7"/>
        <v/>
      </c>
    </row>
    <row r="5378" ht="15.75" customHeight="1">
      <c r="A5378" s="3" t="s">
        <v>5603</v>
      </c>
      <c r="B5378" s="4" t="str">
        <f t="shared" si="186"/>
        <v>ATAB36360122</v>
      </c>
      <c r="D5378" s="3">
        <v>0.0</v>
      </c>
      <c r="G5378" s="4">
        <v>0.0</v>
      </c>
      <c r="I5378" s="4"/>
      <c r="J5378" s="4"/>
      <c r="K5378" s="4"/>
      <c r="L5378" s="4"/>
      <c r="O5378" s="6">
        <f t="shared" si="2"/>
        <v>0</v>
      </c>
      <c r="P5378" s="3" t="s">
        <v>4746</v>
      </c>
      <c r="Q5378" s="3" t="str">
        <f t="shared" si="3"/>
        <v>LC CANVAS</v>
      </c>
      <c r="R5378" s="3">
        <f t="shared" si="4"/>
        <v>0</v>
      </c>
      <c r="S5378" s="3" t="str">
        <f t="shared" si="5"/>
        <v/>
      </c>
      <c r="T5378" s="7">
        <f t="shared" si="6"/>
        <v>0</v>
      </c>
      <c r="U5378" s="8" t="str">
        <f t="array" ref="U5378">IF(W5378&lt;&gt;0,MAX(IFERROR(INDEX(A:S,MATCH(W5378,A:A,0),COLUMN(M$2)),0),IFERROR(INDEX(A:S,MATCH(AD5378,A:A,0),COLUMN(M$2)),0),IFERROR(INDEX(A:S,MATCH(AK5378,A:A,0),COLUMN(M$2)),0),IFERROR(INDEX(A:S,MATCH(AR5378,A:A,0),COLUMN(M$2)),0)),M5378)</f>
        <v/>
      </c>
      <c r="V5378" s="3" t="str">
        <f t="shared" si="7"/>
        <v/>
      </c>
    </row>
    <row r="5379" ht="15.75" customHeight="1">
      <c r="A5379" s="3" t="s">
        <v>5604</v>
      </c>
      <c r="B5379" s="4" t="str">
        <f t="shared" si="186"/>
        <v>ATAB48480122</v>
      </c>
      <c r="D5379" s="3">
        <v>0.0</v>
      </c>
      <c r="G5379" s="4">
        <v>0.0</v>
      </c>
      <c r="I5379" s="4"/>
      <c r="J5379" s="4"/>
      <c r="K5379" s="4"/>
      <c r="L5379" s="4"/>
      <c r="O5379" s="6">
        <f t="shared" si="2"/>
        <v>0</v>
      </c>
      <c r="P5379" s="3" t="s">
        <v>4746</v>
      </c>
      <c r="Q5379" s="3" t="str">
        <f t="shared" si="3"/>
        <v>LC CANVAS</v>
      </c>
      <c r="R5379" s="3">
        <f t="shared" si="4"/>
        <v>0</v>
      </c>
      <c r="S5379" s="3" t="str">
        <f t="shared" si="5"/>
        <v/>
      </c>
      <c r="T5379" s="7">
        <f t="shared" si="6"/>
        <v>0</v>
      </c>
      <c r="U5379" s="8" t="str">
        <f t="array" ref="U5379">IF(W5379&lt;&gt;0,MAX(IFERROR(INDEX(A:S,MATCH(W5379,A:A,0),COLUMN(M$2)),0),IFERROR(INDEX(A:S,MATCH(AD5379,A:A,0),COLUMN(M$2)),0),IFERROR(INDEX(A:S,MATCH(AK5379,A:A,0),COLUMN(M$2)),0),IFERROR(INDEX(A:S,MATCH(AR5379,A:A,0),COLUMN(M$2)),0)),M5379)</f>
        <v/>
      </c>
      <c r="V5379" s="3" t="str">
        <f t="shared" si="7"/>
        <v/>
      </c>
    </row>
    <row r="5380" ht="15.75" customHeight="1">
      <c r="A5380" s="3" t="s">
        <v>5605</v>
      </c>
      <c r="B5380" s="4" t="str">
        <f t="shared" si="186"/>
        <v>ATAB08080123</v>
      </c>
      <c r="D5380" s="3">
        <v>0.0</v>
      </c>
      <c r="G5380" s="4">
        <v>0.0</v>
      </c>
      <c r="I5380" s="4"/>
      <c r="J5380" s="4"/>
      <c r="K5380" s="4"/>
      <c r="L5380" s="4"/>
      <c r="O5380" s="6">
        <f t="shared" si="2"/>
        <v>0</v>
      </c>
      <c r="P5380" s="3" t="s">
        <v>4746</v>
      </c>
      <c r="Q5380" s="3" t="str">
        <f t="shared" si="3"/>
        <v>LC CANVAS</v>
      </c>
      <c r="R5380" s="3">
        <f t="shared" si="4"/>
        <v>0</v>
      </c>
      <c r="S5380" s="3" t="str">
        <f t="shared" si="5"/>
        <v/>
      </c>
      <c r="T5380" s="7">
        <f t="shared" si="6"/>
        <v>0</v>
      </c>
      <c r="U5380" s="8" t="str">
        <f t="array" ref="U5380">IF(W5380&lt;&gt;0,MAX(IFERROR(INDEX(A:S,MATCH(W5380,A:A,0),COLUMN(M$2)),0),IFERROR(INDEX(A:S,MATCH(AD5380,A:A,0),COLUMN(M$2)),0),IFERROR(INDEX(A:S,MATCH(AK5380,A:A,0),COLUMN(M$2)),0),IFERROR(INDEX(A:S,MATCH(AR5380,A:A,0),COLUMN(M$2)),0)),M5380)</f>
        <v/>
      </c>
      <c r="V5380" s="3" t="str">
        <f t="shared" si="7"/>
        <v/>
      </c>
    </row>
    <row r="5381" ht="15.75" customHeight="1">
      <c r="A5381" s="3" t="s">
        <v>5606</v>
      </c>
      <c r="B5381" s="4" t="str">
        <f t="shared" si="186"/>
        <v>ATAB12120123</v>
      </c>
      <c r="D5381" s="3">
        <v>0.0</v>
      </c>
      <c r="G5381" s="4">
        <v>0.0</v>
      </c>
      <c r="I5381" s="4"/>
      <c r="J5381" s="4"/>
      <c r="K5381" s="4"/>
      <c r="L5381" s="4"/>
      <c r="O5381" s="6">
        <f t="shared" si="2"/>
        <v>0</v>
      </c>
      <c r="P5381" s="3" t="s">
        <v>4746</v>
      </c>
      <c r="Q5381" s="3" t="str">
        <f t="shared" si="3"/>
        <v>LC CANVAS</v>
      </c>
      <c r="R5381" s="3">
        <f t="shared" si="4"/>
        <v>0</v>
      </c>
      <c r="S5381" s="3" t="str">
        <f t="shared" si="5"/>
        <v/>
      </c>
      <c r="T5381" s="7">
        <f t="shared" si="6"/>
        <v>0</v>
      </c>
      <c r="U5381" s="8" t="str">
        <f t="array" ref="U5381">IF(W5381&lt;&gt;0,MAX(IFERROR(INDEX(A:S,MATCH(W5381,A:A,0),COLUMN(M$2)),0),IFERROR(INDEX(A:S,MATCH(AD5381,A:A,0),COLUMN(M$2)),0),IFERROR(INDEX(A:S,MATCH(AK5381,A:A,0),COLUMN(M$2)),0),IFERROR(INDEX(A:S,MATCH(AR5381,A:A,0),COLUMN(M$2)),0)),M5381)</f>
        <v/>
      </c>
      <c r="V5381" s="3" t="str">
        <f t="shared" si="7"/>
        <v/>
      </c>
    </row>
    <row r="5382" ht="15.75" customHeight="1">
      <c r="A5382" s="3" t="s">
        <v>5607</v>
      </c>
      <c r="B5382" s="4" t="str">
        <f t="shared" si="186"/>
        <v>ATAB16160123</v>
      </c>
      <c r="D5382" s="3">
        <v>0.0</v>
      </c>
      <c r="G5382" s="4">
        <v>0.0</v>
      </c>
      <c r="I5382" s="4"/>
      <c r="J5382" s="4"/>
      <c r="K5382" s="4"/>
      <c r="L5382" s="4"/>
      <c r="O5382" s="6">
        <f t="shared" si="2"/>
        <v>0</v>
      </c>
      <c r="P5382" s="3" t="s">
        <v>4746</v>
      </c>
      <c r="Q5382" s="3" t="str">
        <f t="shared" si="3"/>
        <v>LC CANVAS</v>
      </c>
      <c r="R5382" s="3">
        <f t="shared" si="4"/>
        <v>0</v>
      </c>
      <c r="S5382" s="3" t="str">
        <f t="shared" si="5"/>
        <v/>
      </c>
      <c r="T5382" s="7">
        <f t="shared" si="6"/>
        <v>0</v>
      </c>
      <c r="U5382" s="8" t="str">
        <f t="array" ref="U5382">IF(W5382&lt;&gt;0,MAX(IFERROR(INDEX(A:S,MATCH(W5382,A:A,0),COLUMN(M$2)),0),IFERROR(INDEX(A:S,MATCH(AD5382,A:A,0),COLUMN(M$2)),0),IFERROR(INDEX(A:S,MATCH(AK5382,A:A,0),COLUMN(M$2)),0),IFERROR(INDEX(A:S,MATCH(AR5382,A:A,0),COLUMN(M$2)),0)),M5382)</f>
        <v/>
      </c>
      <c r="V5382" s="3" t="str">
        <f t="shared" si="7"/>
        <v/>
      </c>
    </row>
    <row r="5383" ht="15.75" customHeight="1">
      <c r="A5383" s="3" t="s">
        <v>5608</v>
      </c>
      <c r="B5383" s="4" t="str">
        <f t="shared" si="186"/>
        <v>ATAB20200123</v>
      </c>
      <c r="D5383" s="3">
        <v>0.0</v>
      </c>
      <c r="G5383" s="4">
        <v>0.0</v>
      </c>
      <c r="I5383" s="4"/>
      <c r="J5383" s="4"/>
      <c r="K5383" s="4"/>
      <c r="L5383" s="4"/>
      <c r="O5383" s="6">
        <f t="shared" si="2"/>
        <v>0</v>
      </c>
      <c r="P5383" s="3" t="s">
        <v>4746</v>
      </c>
      <c r="Q5383" s="3" t="str">
        <f t="shared" si="3"/>
        <v>LC CANVAS</v>
      </c>
      <c r="R5383" s="3">
        <f t="shared" si="4"/>
        <v>0</v>
      </c>
      <c r="S5383" s="3" t="str">
        <f t="shared" si="5"/>
        <v/>
      </c>
      <c r="T5383" s="7">
        <f t="shared" si="6"/>
        <v>0</v>
      </c>
      <c r="U5383" s="8" t="str">
        <f t="array" ref="U5383">IF(W5383&lt;&gt;0,MAX(IFERROR(INDEX(A:S,MATCH(W5383,A:A,0),COLUMN(M$2)),0),IFERROR(INDEX(A:S,MATCH(AD5383,A:A,0),COLUMN(M$2)),0),IFERROR(INDEX(A:S,MATCH(AK5383,A:A,0),COLUMN(M$2)),0),IFERROR(INDEX(A:S,MATCH(AR5383,A:A,0),COLUMN(M$2)),0)),M5383)</f>
        <v/>
      </c>
      <c r="V5383" s="3" t="str">
        <f t="shared" si="7"/>
        <v/>
      </c>
    </row>
    <row r="5384" ht="15.75" customHeight="1">
      <c r="A5384" s="3" t="s">
        <v>5609</v>
      </c>
      <c r="B5384" s="4" t="str">
        <f t="shared" si="186"/>
        <v>ATAB24240123</v>
      </c>
      <c r="D5384" s="3">
        <v>0.0</v>
      </c>
      <c r="G5384" s="4">
        <v>0.0</v>
      </c>
      <c r="I5384" s="4"/>
      <c r="J5384" s="4"/>
      <c r="K5384" s="4"/>
      <c r="L5384" s="4"/>
      <c r="O5384" s="6">
        <f t="shared" si="2"/>
        <v>0</v>
      </c>
      <c r="P5384" s="3" t="s">
        <v>4746</v>
      </c>
      <c r="Q5384" s="3" t="str">
        <f t="shared" si="3"/>
        <v>LC CANVAS</v>
      </c>
      <c r="R5384" s="3">
        <f t="shared" si="4"/>
        <v>0</v>
      </c>
      <c r="S5384" s="3" t="str">
        <f t="shared" si="5"/>
        <v/>
      </c>
      <c r="T5384" s="7">
        <f t="shared" si="6"/>
        <v>0</v>
      </c>
      <c r="U5384" s="8" t="str">
        <f t="array" ref="U5384">IF(W5384&lt;&gt;0,MAX(IFERROR(INDEX(A:S,MATCH(W5384,A:A,0),COLUMN(M$2)),0),IFERROR(INDEX(A:S,MATCH(AD5384,A:A,0),COLUMN(M$2)),0),IFERROR(INDEX(A:S,MATCH(AK5384,A:A,0),COLUMN(M$2)),0),IFERROR(INDEX(A:S,MATCH(AR5384,A:A,0),COLUMN(M$2)),0)),M5384)</f>
        <v/>
      </c>
      <c r="V5384" s="3" t="str">
        <f t="shared" si="7"/>
        <v/>
      </c>
    </row>
    <row r="5385" ht="15.75" customHeight="1">
      <c r="A5385" s="3" t="s">
        <v>5610</v>
      </c>
      <c r="B5385" s="4" t="str">
        <f t="shared" si="186"/>
        <v>ATAB36360123</v>
      </c>
      <c r="D5385" s="3">
        <v>0.0</v>
      </c>
      <c r="G5385" s="4">
        <v>0.0</v>
      </c>
      <c r="I5385" s="4"/>
      <c r="J5385" s="4"/>
      <c r="K5385" s="4"/>
      <c r="L5385" s="4"/>
      <c r="O5385" s="6">
        <f t="shared" si="2"/>
        <v>0</v>
      </c>
      <c r="P5385" s="3" t="s">
        <v>4746</v>
      </c>
      <c r="Q5385" s="3" t="str">
        <f t="shared" si="3"/>
        <v>LC CANVAS</v>
      </c>
      <c r="R5385" s="3">
        <f t="shared" si="4"/>
        <v>0</v>
      </c>
      <c r="S5385" s="3" t="str">
        <f t="shared" si="5"/>
        <v/>
      </c>
      <c r="T5385" s="7">
        <f t="shared" si="6"/>
        <v>0</v>
      </c>
      <c r="U5385" s="8" t="str">
        <f t="array" ref="U5385">IF(W5385&lt;&gt;0,MAX(IFERROR(INDEX(A:S,MATCH(W5385,A:A,0),COLUMN(M$2)),0),IFERROR(INDEX(A:S,MATCH(AD5385,A:A,0),COLUMN(M$2)),0),IFERROR(INDEX(A:S,MATCH(AK5385,A:A,0),COLUMN(M$2)),0),IFERROR(INDEX(A:S,MATCH(AR5385,A:A,0),COLUMN(M$2)),0)),M5385)</f>
        <v/>
      </c>
      <c r="V5385" s="3" t="str">
        <f t="shared" si="7"/>
        <v/>
      </c>
    </row>
    <row r="5386" ht="15.75" customHeight="1">
      <c r="A5386" s="3" t="s">
        <v>5611</v>
      </c>
      <c r="B5386" s="4" t="str">
        <f t="shared" si="186"/>
        <v>ATAB48480123</v>
      </c>
      <c r="D5386" s="3">
        <v>0.0</v>
      </c>
      <c r="G5386" s="4">
        <v>0.0</v>
      </c>
      <c r="I5386" s="4"/>
      <c r="J5386" s="4"/>
      <c r="K5386" s="4"/>
      <c r="L5386" s="4"/>
      <c r="O5386" s="6">
        <f t="shared" si="2"/>
        <v>0</v>
      </c>
      <c r="P5386" s="3" t="s">
        <v>4746</v>
      </c>
      <c r="Q5386" s="3" t="str">
        <f t="shared" si="3"/>
        <v>LC CANVAS</v>
      </c>
      <c r="R5386" s="3">
        <f t="shared" si="4"/>
        <v>0</v>
      </c>
      <c r="S5386" s="3" t="str">
        <f t="shared" si="5"/>
        <v/>
      </c>
      <c r="T5386" s="7">
        <f t="shared" si="6"/>
        <v>0</v>
      </c>
      <c r="U5386" s="8" t="str">
        <f t="array" ref="U5386">IF(W5386&lt;&gt;0,MAX(IFERROR(INDEX(A:S,MATCH(W5386,A:A,0),COLUMN(M$2)),0),IFERROR(INDEX(A:S,MATCH(AD5386,A:A,0),COLUMN(M$2)),0),IFERROR(INDEX(A:S,MATCH(AK5386,A:A,0),COLUMN(M$2)),0),IFERROR(INDEX(A:S,MATCH(AR5386,A:A,0),COLUMN(M$2)),0)),M5386)</f>
        <v/>
      </c>
      <c r="V5386" s="3" t="str">
        <f t="shared" si="7"/>
        <v/>
      </c>
    </row>
    <row r="5387" ht="15.75" customHeight="1">
      <c r="A5387" s="3" t="s">
        <v>5612</v>
      </c>
      <c r="B5387" s="4" t="str">
        <f t="shared" si="186"/>
        <v>ATAB08080124</v>
      </c>
      <c r="D5387" s="3">
        <v>0.0</v>
      </c>
      <c r="G5387" s="4">
        <v>0.0</v>
      </c>
      <c r="I5387" s="4"/>
      <c r="J5387" s="4"/>
      <c r="K5387" s="4"/>
      <c r="L5387" s="4"/>
      <c r="O5387" s="6">
        <f t="shared" si="2"/>
        <v>0</v>
      </c>
      <c r="P5387" s="3" t="s">
        <v>4746</v>
      </c>
      <c r="Q5387" s="3" t="str">
        <f t="shared" si="3"/>
        <v>LC CANVAS</v>
      </c>
      <c r="R5387" s="3">
        <f t="shared" si="4"/>
        <v>0</v>
      </c>
      <c r="S5387" s="3" t="str">
        <f t="shared" si="5"/>
        <v/>
      </c>
      <c r="T5387" s="7">
        <f t="shared" si="6"/>
        <v>0</v>
      </c>
      <c r="U5387" s="8" t="str">
        <f t="array" ref="U5387">IF(W5387&lt;&gt;0,MAX(IFERROR(INDEX(A:S,MATCH(W5387,A:A,0),COLUMN(M$2)),0),IFERROR(INDEX(A:S,MATCH(AD5387,A:A,0),COLUMN(M$2)),0),IFERROR(INDEX(A:S,MATCH(AK5387,A:A,0),COLUMN(M$2)),0),IFERROR(INDEX(A:S,MATCH(AR5387,A:A,0),COLUMN(M$2)),0)),M5387)</f>
        <v/>
      </c>
      <c r="V5387" s="3" t="str">
        <f t="shared" si="7"/>
        <v/>
      </c>
    </row>
    <row r="5388" ht="15.75" customHeight="1">
      <c r="A5388" s="3" t="s">
        <v>5613</v>
      </c>
      <c r="B5388" s="4" t="str">
        <f t="shared" si="186"/>
        <v>ATAB12120124</v>
      </c>
      <c r="D5388" s="3">
        <v>0.0</v>
      </c>
      <c r="G5388" s="4">
        <v>0.0</v>
      </c>
      <c r="I5388" s="4"/>
      <c r="J5388" s="4"/>
      <c r="K5388" s="4"/>
      <c r="L5388" s="4"/>
      <c r="O5388" s="6">
        <f t="shared" si="2"/>
        <v>0</v>
      </c>
      <c r="P5388" s="3" t="s">
        <v>4746</v>
      </c>
      <c r="Q5388" s="3" t="str">
        <f t="shared" si="3"/>
        <v>LC CANVAS</v>
      </c>
      <c r="R5388" s="3">
        <f t="shared" si="4"/>
        <v>0</v>
      </c>
      <c r="S5388" s="3" t="str">
        <f t="shared" si="5"/>
        <v/>
      </c>
      <c r="T5388" s="7">
        <f t="shared" si="6"/>
        <v>0</v>
      </c>
      <c r="U5388" s="8" t="str">
        <f t="array" ref="U5388">IF(W5388&lt;&gt;0,MAX(IFERROR(INDEX(A:S,MATCH(W5388,A:A,0),COLUMN(M$2)),0),IFERROR(INDEX(A:S,MATCH(AD5388,A:A,0),COLUMN(M$2)),0),IFERROR(INDEX(A:S,MATCH(AK5388,A:A,0),COLUMN(M$2)),0),IFERROR(INDEX(A:S,MATCH(AR5388,A:A,0),COLUMN(M$2)),0)),M5388)</f>
        <v/>
      </c>
      <c r="V5388" s="3" t="str">
        <f t="shared" si="7"/>
        <v/>
      </c>
    </row>
    <row r="5389" ht="15.75" customHeight="1">
      <c r="A5389" s="3" t="s">
        <v>5614</v>
      </c>
      <c r="B5389" s="4" t="str">
        <f t="shared" si="186"/>
        <v>ATAB16160124</v>
      </c>
      <c r="D5389" s="3">
        <v>0.0</v>
      </c>
      <c r="G5389" s="4">
        <v>0.0</v>
      </c>
      <c r="I5389" s="4"/>
      <c r="J5389" s="4"/>
      <c r="K5389" s="4"/>
      <c r="L5389" s="4"/>
      <c r="O5389" s="6">
        <f t="shared" si="2"/>
        <v>0</v>
      </c>
      <c r="P5389" s="3" t="s">
        <v>4746</v>
      </c>
      <c r="Q5389" s="3" t="str">
        <f t="shared" si="3"/>
        <v>LC CANVAS</v>
      </c>
      <c r="R5389" s="3">
        <f t="shared" si="4"/>
        <v>0</v>
      </c>
      <c r="S5389" s="3" t="str">
        <f t="shared" si="5"/>
        <v/>
      </c>
      <c r="T5389" s="7">
        <f t="shared" si="6"/>
        <v>0</v>
      </c>
      <c r="U5389" s="8" t="str">
        <f t="array" ref="U5389">IF(W5389&lt;&gt;0,MAX(IFERROR(INDEX(A:S,MATCH(W5389,A:A,0),COLUMN(M$2)),0),IFERROR(INDEX(A:S,MATCH(AD5389,A:A,0),COLUMN(M$2)),0),IFERROR(INDEX(A:S,MATCH(AK5389,A:A,0),COLUMN(M$2)),0),IFERROR(INDEX(A:S,MATCH(AR5389,A:A,0),COLUMN(M$2)),0)),M5389)</f>
        <v/>
      </c>
      <c r="V5389" s="3" t="str">
        <f t="shared" si="7"/>
        <v/>
      </c>
    </row>
    <row r="5390" ht="15.75" customHeight="1">
      <c r="A5390" s="3" t="s">
        <v>5615</v>
      </c>
      <c r="B5390" s="4" t="str">
        <f t="shared" si="186"/>
        <v>ATAB20200124</v>
      </c>
      <c r="D5390" s="3">
        <v>0.0</v>
      </c>
      <c r="G5390" s="4">
        <v>0.0</v>
      </c>
      <c r="I5390" s="4"/>
      <c r="J5390" s="4"/>
      <c r="K5390" s="4"/>
      <c r="L5390" s="4"/>
      <c r="O5390" s="6">
        <f t="shared" si="2"/>
        <v>0</v>
      </c>
      <c r="P5390" s="3" t="s">
        <v>4746</v>
      </c>
      <c r="Q5390" s="3" t="str">
        <f t="shared" si="3"/>
        <v>LC CANVAS</v>
      </c>
      <c r="R5390" s="3">
        <f t="shared" si="4"/>
        <v>0</v>
      </c>
      <c r="S5390" s="3" t="str">
        <f t="shared" si="5"/>
        <v/>
      </c>
      <c r="T5390" s="7">
        <f t="shared" si="6"/>
        <v>0</v>
      </c>
      <c r="U5390" s="8" t="str">
        <f t="array" ref="U5390">IF(W5390&lt;&gt;0,MAX(IFERROR(INDEX(A:S,MATCH(W5390,A:A,0),COLUMN(M$2)),0),IFERROR(INDEX(A:S,MATCH(AD5390,A:A,0),COLUMN(M$2)),0),IFERROR(INDEX(A:S,MATCH(AK5390,A:A,0),COLUMN(M$2)),0),IFERROR(INDEX(A:S,MATCH(AR5390,A:A,0),COLUMN(M$2)),0)),M5390)</f>
        <v/>
      </c>
      <c r="V5390" s="3" t="str">
        <f t="shared" si="7"/>
        <v/>
      </c>
    </row>
    <row r="5391" ht="15.75" customHeight="1">
      <c r="A5391" s="3" t="s">
        <v>5616</v>
      </c>
      <c r="B5391" s="4" t="str">
        <f t="shared" si="186"/>
        <v>ATAB24240124</v>
      </c>
      <c r="D5391" s="3">
        <v>0.0</v>
      </c>
      <c r="G5391" s="4">
        <v>0.0</v>
      </c>
      <c r="I5391" s="4"/>
      <c r="J5391" s="4"/>
      <c r="K5391" s="4"/>
      <c r="L5391" s="4"/>
      <c r="O5391" s="6">
        <f t="shared" si="2"/>
        <v>0</v>
      </c>
      <c r="P5391" s="3" t="s">
        <v>4746</v>
      </c>
      <c r="Q5391" s="3" t="str">
        <f t="shared" si="3"/>
        <v>LC CANVAS</v>
      </c>
      <c r="R5391" s="3">
        <f t="shared" si="4"/>
        <v>0</v>
      </c>
      <c r="S5391" s="3" t="str">
        <f t="shared" si="5"/>
        <v/>
      </c>
      <c r="T5391" s="7">
        <f t="shared" si="6"/>
        <v>0</v>
      </c>
      <c r="U5391" s="8" t="str">
        <f t="array" ref="U5391">IF(W5391&lt;&gt;0,MAX(IFERROR(INDEX(A:S,MATCH(W5391,A:A,0),COLUMN(M$2)),0),IFERROR(INDEX(A:S,MATCH(AD5391,A:A,0),COLUMN(M$2)),0),IFERROR(INDEX(A:S,MATCH(AK5391,A:A,0),COLUMN(M$2)),0),IFERROR(INDEX(A:S,MATCH(AR5391,A:A,0),COLUMN(M$2)),0)),M5391)</f>
        <v/>
      </c>
      <c r="V5391" s="3" t="str">
        <f t="shared" si="7"/>
        <v/>
      </c>
    </row>
    <row r="5392" ht="15.75" customHeight="1">
      <c r="A5392" s="3" t="s">
        <v>5617</v>
      </c>
      <c r="B5392" s="4" t="str">
        <f t="shared" si="186"/>
        <v>ATAB36360124</v>
      </c>
      <c r="D5392" s="3">
        <v>0.0</v>
      </c>
      <c r="G5392" s="4">
        <v>0.0</v>
      </c>
      <c r="I5392" s="4"/>
      <c r="J5392" s="4"/>
      <c r="K5392" s="4"/>
      <c r="L5392" s="4"/>
      <c r="O5392" s="6">
        <f t="shared" si="2"/>
        <v>0</v>
      </c>
      <c r="P5392" s="3" t="s">
        <v>4746</v>
      </c>
      <c r="Q5392" s="3" t="str">
        <f t="shared" si="3"/>
        <v>LC CANVAS</v>
      </c>
      <c r="R5392" s="3">
        <f t="shared" si="4"/>
        <v>0</v>
      </c>
      <c r="S5392" s="3" t="str">
        <f t="shared" si="5"/>
        <v/>
      </c>
      <c r="T5392" s="7">
        <f t="shared" si="6"/>
        <v>0</v>
      </c>
      <c r="U5392" s="8" t="str">
        <f t="array" ref="U5392">IF(W5392&lt;&gt;0,MAX(IFERROR(INDEX(A:S,MATCH(W5392,A:A,0),COLUMN(M$2)),0),IFERROR(INDEX(A:S,MATCH(AD5392,A:A,0),COLUMN(M$2)),0),IFERROR(INDEX(A:S,MATCH(AK5392,A:A,0),COLUMN(M$2)),0),IFERROR(INDEX(A:S,MATCH(AR5392,A:A,0),COLUMN(M$2)),0)),M5392)</f>
        <v/>
      </c>
      <c r="V5392" s="3" t="str">
        <f t="shared" si="7"/>
        <v/>
      </c>
    </row>
    <row r="5393" ht="15.75" customHeight="1">
      <c r="A5393" s="3" t="s">
        <v>5618</v>
      </c>
      <c r="B5393" s="4" t="str">
        <f t="shared" si="186"/>
        <v>ATAB48480124</v>
      </c>
      <c r="D5393" s="3">
        <v>0.0</v>
      </c>
      <c r="G5393" s="4">
        <v>0.0</v>
      </c>
      <c r="I5393" s="4"/>
      <c r="J5393" s="4"/>
      <c r="K5393" s="4"/>
      <c r="L5393" s="4"/>
      <c r="O5393" s="6">
        <f t="shared" si="2"/>
        <v>0</v>
      </c>
      <c r="P5393" s="3" t="s">
        <v>4746</v>
      </c>
      <c r="Q5393" s="3" t="str">
        <f t="shared" si="3"/>
        <v>LC CANVAS</v>
      </c>
      <c r="R5393" s="3">
        <f t="shared" si="4"/>
        <v>0</v>
      </c>
      <c r="S5393" s="3" t="str">
        <f t="shared" si="5"/>
        <v/>
      </c>
      <c r="T5393" s="7">
        <f t="shared" si="6"/>
        <v>0</v>
      </c>
      <c r="U5393" s="8" t="str">
        <f t="array" ref="U5393">IF(W5393&lt;&gt;0,MAX(IFERROR(INDEX(A:S,MATCH(W5393,A:A,0),COLUMN(M$2)),0),IFERROR(INDEX(A:S,MATCH(AD5393,A:A,0),COLUMN(M$2)),0),IFERROR(INDEX(A:S,MATCH(AK5393,A:A,0),COLUMN(M$2)),0),IFERROR(INDEX(A:S,MATCH(AR5393,A:A,0),COLUMN(M$2)),0)),M5393)</f>
        <v/>
      </c>
      <c r="V5393" s="3" t="str">
        <f t="shared" si="7"/>
        <v/>
      </c>
    </row>
    <row r="5394" ht="15.75" customHeight="1">
      <c r="A5394" s="3" t="s">
        <v>5619</v>
      </c>
      <c r="B5394" s="4" t="str">
        <f t="shared" si="186"/>
        <v>ATAB08080125</v>
      </c>
      <c r="D5394" s="3">
        <v>0.0</v>
      </c>
      <c r="G5394" s="4">
        <v>0.0</v>
      </c>
      <c r="I5394" s="4"/>
      <c r="J5394" s="4"/>
      <c r="K5394" s="4"/>
      <c r="L5394" s="4"/>
      <c r="O5394" s="6">
        <f t="shared" si="2"/>
        <v>0</v>
      </c>
      <c r="P5394" s="3" t="s">
        <v>4746</v>
      </c>
      <c r="Q5394" s="3" t="str">
        <f t="shared" si="3"/>
        <v>LC CANVAS</v>
      </c>
      <c r="R5394" s="3">
        <f t="shared" si="4"/>
        <v>0</v>
      </c>
      <c r="S5394" s="3" t="str">
        <f t="shared" si="5"/>
        <v/>
      </c>
      <c r="T5394" s="7">
        <f t="shared" si="6"/>
        <v>0</v>
      </c>
      <c r="U5394" s="8" t="str">
        <f t="array" ref="U5394">IF(W5394&lt;&gt;0,MAX(IFERROR(INDEX(A:S,MATCH(W5394,A:A,0),COLUMN(M$2)),0),IFERROR(INDEX(A:S,MATCH(AD5394,A:A,0),COLUMN(M$2)),0),IFERROR(INDEX(A:S,MATCH(AK5394,A:A,0),COLUMN(M$2)),0),IFERROR(INDEX(A:S,MATCH(AR5394,A:A,0),COLUMN(M$2)),0)),M5394)</f>
        <v/>
      </c>
      <c r="V5394" s="3" t="str">
        <f t="shared" si="7"/>
        <v/>
      </c>
    </row>
    <row r="5395" ht="15.75" customHeight="1">
      <c r="A5395" s="3" t="s">
        <v>5620</v>
      </c>
      <c r="B5395" s="4" t="str">
        <f t="shared" si="186"/>
        <v>ATAB12120125</v>
      </c>
      <c r="D5395" s="3">
        <v>0.0</v>
      </c>
      <c r="G5395" s="4">
        <v>0.0</v>
      </c>
      <c r="I5395" s="4"/>
      <c r="J5395" s="4"/>
      <c r="K5395" s="4"/>
      <c r="L5395" s="4"/>
      <c r="O5395" s="6">
        <f t="shared" si="2"/>
        <v>0</v>
      </c>
      <c r="P5395" s="3" t="s">
        <v>4746</v>
      </c>
      <c r="Q5395" s="3" t="str">
        <f t="shared" si="3"/>
        <v>LC CANVAS</v>
      </c>
      <c r="R5395" s="3">
        <f t="shared" si="4"/>
        <v>0</v>
      </c>
      <c r="S5395" s="3" t="str">
        <f t="shared" si="5"/>
        <v/>
      </c>
      <c r="T5395" s="7">
        <f t="shared" si="6"/>
        <v>0</v>
      </c>
      <c r="U5395" s="8" t="str">
        <f t="array" ref="U5395">IF(W5395&lt;&gt;0,MAX(IFERROR(INDEX(A:S,MATCH(W5395,A:A,0),COLUMN(M$2)),0),IFERROR(INDEX(A:S,MATCH(AD5395,A:A,0),COLUMN(M$2)),0),IFERROR(INDEX(A:S,MATCH(AK5395,A:A,0),COLUMN(M$2)),0),IFERROR(INDEX(A:S,MATCH(AR5395,A:A,0),COLUMN(M$2)),0)),M5395)</f>
        <v/>
      </c>
      <c r="V5395" s="3" t="str">
        <f t="shared" si="7"/>
        <v/>
      </c>
    </row>
    <row r="5396" ht="15.75" customHeight="1">
      <c r="A5396" s="3" t="s">
        <v>5621</v>
      </c>
      <c r="B5396" s="4" t="str">
        <f t="shared" si="186"/>
        <v>ATAB16160125</v>
      </c>
      <c r="D5396" s="3">
        <v>0.0</v>
      </c>
      <c r="G5396" s="4">
        <v>0.0</v>
      </c>
      <c r="I5396" s="4"/>
      <c r="J5396" s="4"/>
      <c r="K5396" s="4"/>
      <c r="L5396" s="4"/>
      <c r="O5396" s="6">
        <f t="shared" si="2"/>
        <v>0</v>
      </c>
      <c r="P5396" s="3" t="s">
        <v>4746</v>
      </c>
      <c r="Q5396" s="3" t="str">
        <f t="shared" si="3"/>
        <v>LC CANVAS</v>
      </c>
      <c r="R5396" s="3">
        <f t="shared" si="4"/>
        <v>0</v>
      </c>
      <c r="S5396" s="3" t="str">
        <f t="shared" si="5"/>
        <v/>
      </c>
      <c r="T5396" s="7">
        <f t="shared" si="6"/>
        <v>0</v>
      </c>
      <c r="U5396" s="8" t="str">
        <f t="array" ref="U5396">IF(W5396&lt;&gt;0,MAX(IFERROR(INDEX(A:S,MATCH(W5396,A:A,0),COLUMN(M$2)),0),IFERROR(INDEX(A:S,MATCH(AD5396,A:A,0),COLUMN(M$2)),0),IFERROR(INDEX(A:S,MATCH(AK5396,A:A,0),COLUMN(M$2)),0),IFERROR(INDEX(A:S,MATCH(AR5396,A:A,0),COLUMN(M$2)),0)),M5396)</f>
        <v/>
      </c>
      <c r="V5396" s="3" t="str">
        <f t="shared" si="7"/>
        <v/>
      </c>
    </row>
    <row r="5397" ht="15.75" customHeight="1">
      <c r="A5397" s="3" t="s">
        <v>5622</v>
      </c>
      <c r="B5397" s="4" t="str">
        <f t="shared" si="186"/>
        <v>ATAB20200125</v>
      </c>
      <c r="D5397" s="3">
        <v>0.0</v>
      </c>
      <c r="G5397" s="4">
        <v>0.0</v>
      </c>
      <c r="I5397" s="4"/>
      <c r="J5397" s="4"/>
      <c r="K5397" s="4"/>
      <c r="L5397" s="4"/>
      <c r="O5397" s="6">
        <f t="shared" si="2"/>
        <v>0</v>
      </c>
      <c r="P5397" s="3" t="s">
        <v>4746</v>
      </c>
      <c r="Q5397" s="3" t="str">
        <f t="shared" si="3"/>
        <v>LC CANVAS</v>
      </c>
      <c r="R5397" s="3">
        <f t="shared" si="4"/>
        <v>0</v>
      </c>
      <c r="S5397" s="3" t="str">
        <f t="shared" si="5"/>
        <v/>
      </c>
      <c r="T5397" s="7">
        <f t="shared" si="6"/>
        <v>0</v>
      </c>
      <c r="U5397" s="8" t="str">
        <f t="array" ref="U5397">IF(W5397&lt;&gt;0,MAX(IFERROR(INDEX(A:S,MATCH(W5397,A:A,0),COLUMN(M$2)),0),IFERROR(INDEX(A:S,MATCH(AD5397,A:A,0),COLUMN(M$2)),0),IFERROR(INDEX(A:S,MATCH(AK5397,A:A,0),COLUMN(M$2)),0),IFERROR(INDEX(A:S,MATCH(AR5397,A:A,0),COLUMN(M$2)),0)),M5397)</f>
        <v/>
      </c>
      <c r="V5397" s="3" t="str">
        <f t="shared" si="7"/>
        <v/>
      </c>
    </row>
    <row r="5398" ht="15.75" customHeight="1">
      <c r="A5398" s="3" t="s">
        <v>5623</v>
      </c>
      <c r="B5398" s="4" t="str">
        <f t="shared" si="186"/>
        <v>ATAB24240125</v>
      </c>
      <c r="D5398" s="3">
        <v>0.0</v>
      </c>
      <c r="G5398" s="4">
        <v>0.0</v>
      </c>
      <c r="I5398" s="4"/>
      <c r="J5398" s="4"/>
      <c r="K5398" s="4"/>
      <c r="L5398" s="4"/>
      <c r="O5398" s="6">
        <f t="shared" si="2"/>
        <v>0</v>
      </c>
      <c r="P5398" s="3" t="s">
        <v>4746</v>
      </c>
      <c r="Q5398" s="3" t="str">
        <f t="shared" si="3"/>
        <v>LC CANVAS</v>
      </c>
      <c r="R5398" s="3">
        <f t="shared" si="4"/>
        <v>0</v>
      </c>
      <c r="S5398" s="3" t="str">
        <f t="shared" si="5"/>
        <v/>
      </c>
      <c r="T5398" s="7">
        <f t="shared" si="6"/>
        <v>0</v>
      </c>
      <c r="U5398" s="8" t="str">
        <f t="array" ref="U5398">IF(W5398&lt;&gt;0,MAX(IFERROR(INDEX(A:S,MATCH(W5398,A:A,0),COLUMN(M$2)),0),IFERROR(INDEX(A:S,MATCH(AD5398,A:A,0),COLUMN(M$2)),0),IFERROR(INDEX(A:S,MATCH(AK5398,A:A,0),COLUMN(M$2)),0),IFERROR(INDEX(A:S,MATCH(AR5398,A:A,0),COLUMN(M$2)),0)),M5398)</f>
        <v/>
      </c>
      <c r="V5398" s="3" t="str">
        <f t="shared" si="7"/>
        <v/>
      </c>
    </row>
    <row r="5399" ht="15.75" customHeight="1">
      <c r="A5399" s="3" t="s">
        <v>5624</v>
      </c>
      <c r="B5399" s="4" t="str">
        <f t="shared" si="186"/>
        <v>ATAB36360125</v>
      </c>
      <c r="D5399" s="3">
        <v>0.0</v>
      </c>
      <c r="G5399" s="4">
        <v>0.0</v>
      </c>
      <c r="I5399" s="4"/>
      <c r="J5399" s="4"/>
      <c r="K5399" s="4"/>
      <c r="L5399" s="4"/>
      <c r="O5399" s="6">
        <f t="shared" si="2"/>
        <v>0</v>
      </c>
      <c r="P5399" s="3" t="s">
        <v>4746</v>
      </c>
      <c r="Q5399" s="3" t="str">
        <f t="shared" si="3"/>
        <v>LC CANVAS</v>
      </c>
      <c r="R5399" s="3">
        <f t="shared" si="4"/>
        <v>0</v>
      </c>
      <c r="S5399" s="3" t="str">
        <f t="shared" si="5"/>
        <v/>
      </c>
      <c r="T5399" s="7">
        <f t="shared" si="6"/>
        <v>0</v>
      </c>
      <c r="U5399" s="8" t="str">
        <f t="array" ref="U5399">IF(W5399&lt;&gt;0,MAX(IFERROR(INDEX(A:S,MATCH(W5399,A:A,0),COLUMN(M$2)),0),IFERROR(INDEX(A:S,MATCH(AD5399,A:A,0),COLUMN(M$2)),0),IFERROR(INDEX(A:S,MATCH(AK5399,A:A,0),COLUMN(M$2)),0),IFERROR(INDEX(A:S,MATCH(AR5399,A:A,0),COLUMN(M$2)),0)),M5399)</f>
        <v/>
      </c>
      <c r="V5399" s="3" t="str">
        <f t="shared" si="7"/>
        <v/>
      </c>
    </row>
    <row r="5400" ht="15.75" customHeight="1">
      <c r="A5400" s="3" t="s">
        <v>5625</v>
      </c>
      <c r="B5400" s="4" t="str">
        <f t="shared" si="186"/>
        <v>ATAB48480125</v>
      </c>
      <c r="D5400" s="3">
        <v>0.0</v>
      </c>
      <c r="G5400" s="4">
        <v>0.0</v>
      </c>
      <c r="I5400" s="4"/>
      <c r="J5400" s="4"/>
      <c r="K5400" s="4"/>
      <c r="L5400" s="4"/>
      <c r="O5400" s="6">
        <f t="shared" si="2"/>
        <v>0</v>
      </c>
      <c r="P5400" s="3" t="s">
        <v>4746</v>
      </c>
      <c r="Q5400" s="3" t="str">
        <f t="shared" si="3"/>
        <v>LC CANVAS</v>
      </c>
      <c r="R5400" s="3">
        <f t="shared" si="4"/>
        <v>0</v>
      </c>
      <c r="S5400" s="3" t="str">
        <f t="shared" si="5"/>
        <v/>
      </c>
      <c r="T5400" s="7">
        <f t="shared" si="6"/>
        <v>0</v>
      </c>
      <c r="U5400" s="8" t="str">
        <f t="array" ref="U5400">IF(W5400&lt;&gt;0,MAX(IFERROR(INDEX(A:S,MATCH(W5400,A:A,0),COLUMN(M$2)),0),IFERROR(INDEX(A:S,MATCH(AD5400,A:A,0),COLUMN(M$2)),0),IFERROR(INDEX(A:S,MATCH(AK5400,A:A,0),COLUMN(M$2)),0),IFERROR(INDEX(A:S,MATCH(AR5400,A:A,0),COLUMN(M$2)),0)),M5400)</f>
        <v/>
      </c>
      <c r="V5400" s="3" t="str">
        <f t="shared" si="7"/>
        <v/>
      </c>
    </row>
    <row r="5401" ht="15.75" customHeight="1">
      <c r="A5401" s="3" t="s">
        <v>5626</v>
      </c>
      <c r="B5401" s="4" t="str">
        <f t="shared" si="186"/>
        <v>ATAB08080126</v>
      </c>
      <c r="D5401" s="3">
        <v>0.0</v>
      </c>
      <c r="G5401" s="4">
        <v>0.0</v>
      </c>
      <c r="I5401" s="4"/>
      <c r="J5401" s="4"/>
      <c r="K5401" s="4"/>
      <c r="L5401" s="4"/>
      <c r="O5401" s="6">
        <f t="shared" si="2"/>
        <v>0</v>
      </c>
      <c r="P5401" s="3" t="s">
        <v>4746</v>
      </c>
      <c r="Q5401" s="3" t="str">
        <f t="shared" si="3"/>
        <v>LC CANVAS</v>
      </c>
      <c r="R5401" s="3">
        <f t="shared" si="4"/>
        <v>0</v>
      </c>
      <c r="S5401" s="3" t="str">
        <f t="shared" si="5"/>
        <v/>
      </c>
      <c r="T5401" s="7">
        <f t="shared" si="6"/>
        <v>0</v>
      </c>
      <c r="U5401" s="8" t="str">
        <f t="array" ref="U5401">IF(W5401&lt;&gt;0,MAX(IFERROR(INDEX(A:S,MATCH(W5401,A:A,0),COLUMN(M$2)),0),IFERROR(INDEX(A:S,MATCH(AD5401,A:A,0),COLUMN(M$2)),0),IFERROR(INDEX(A:S,MATCH(AK5401,A:A,0),COLUMN(M$2)),0),IFERROR(INDEX(A:S,MATCH(AR5401,A:A,0),COLUMN(M$2)),0)),M5401)</f>
        <v/>
      </c>
      <c r="V5401" s="3" t="str">
        <f t="shared" si="7"/>
        <v/>
      </c>
    </row>
    <row r="5402" ht="15.75" customHeight="1">
      <c r="A5402" s="3" t="s">
        <v>5627</v>
      </c>
      <c r="B5402" s="4" t="str">
        <f t="shared" si="186"/>
        <v>ATAB12120126</v>
      </c>
      <c r="D5402" s="3">
        <v>0.0</v>
      </c>
      <c r="G5402" s="4">
        <v>0.0</v>
      </c>
      <c r="I5402" s="4"/>
      <c r="J5402" s="4"/>
      <c r="K5402" s="4"/>
      <c r="L5402" s="4"/>
      <c r="O5402" s="6">
        <f t="shared" si="2"/>
        <v>0</v>
      </c>
      <c r="P5402" s="3" t="s">
        <v>4746</v>
      </c>
      <c r="Q5402" s="3" t="str">
        <f t="shared" si="3"/>
        <v>LC CANVAS</v>
      </c>
      <c r="R5402" s="3">
        <f t="shared" si="4"/>
        <v>0</v>
      </c>
      <c r="S5402" s="3" t="str">
        <f t="shared" si="5"/>
        <v/>
      </c>
      <c r="T5402" s="7">
        <f t="shared" si="6"/>
        <v>0</v>
      </c>
      <c r="U5402" s="8" t="str">
        <f t="array" ref="U5402">IF(W5402&lt;&gt;0,MAX(IFERROR(INDEX(A:S,MATCH(W5402,A:A,0),COLUMN(M$2)),0),IFERROR(INDEX(A:S,MATCH(AD5402,A:A,0),COLUMN(M$2)),0),IFERROR(INDEX(A:S,MATCH(AK5402,A:A,0),COLUMN(M$2)),0),IFERROR(INDEX(A:S,MATCH(AR5402,A:A,0),COLUMN(M$2)),0)),M5402)</f>
        <v/>
      </c>
      <c r="V5402" s="3" t="str">
        <f t="shared" si="7"/>
        <v/>
      </c>
    </row>
    <row r="5403" ht="15.75" customHeight="1">
      <c r="A5403" s="3" t="s">
        <v>5628</v>
      </c>
      <c r="B5403" s="4" t="str">
        <f t="shared" si="186"/>
        <v>ATAB16160126</v>
      </c>
      <c r="D5403" s="3">
        <v>0.0</v>
      </c>
      <c r="G5403" s="4">
        <v>0.0</v>
      </c>
      <c r="I5403" s="4"/>
      <c r="J5403" s="4"/>
      <c r="K5403" s="4"/>
      <c r="L5403" s="4"/>
      <c r="O5403" s="6">
        <f t="shared" si="2"/>
        <v>0</v>
      </c>
      <c r="P5403" s="3" t="s">
        <v>4746</v>
      </c>
      <c r="Q5403" s="3" t="str">
        <f t="shared" si="3"/>
        <v>LC CANVAS</v>
      </c>
      <c r="R5403" s="3">
        <f t="shared" si="4"/>
        <v>0</v>
      </c>
      <c r="S5403" s="3" t="str">
        <f t="shared" si="5"/>
        <v/>
      </c>
      <c r="T5403" s="7">
        <f t="shared" si="6"/>
        <v>0</v>
      </c>
      <c r="U5403" s="8" t="str">
        <f t="array" ref="U5403">IF(W5403&lt;&gt;0,MAX(IFERROR(INDEX(A:S,MATCH(W5403,A:A,0),COLUMN(M$2)),0),IFERROR(INDEX(A:S,MATCH(AD5403,A:A,0),COLUMN(M$2)),0),IFERROR(INDEX(A:S,MATCH(AK5403,A:A,0),COLUMN(M$2)),0),IFERROR(INDEX(A:S,MATCH(AR5403,A:A,0),COLUMN(M$2)),0)),M5403)</f>
        <v/>
      </c>
      <c r="V5403" s="3" t="str">
        <f t="shared" si="7"/>
        <v/>
      </c>
    </row>
    <row r="5404" ht="15.75" customHeight="1">
      <c r="A5404" s="3" t="s">
        <v>5629</v>
      </c>
      <c r="B5404" s="4" t="str">
        <f t="shared" si="186"/>
        <v>ATAB20200126</v>
      </c>
      <c r="D5404" s="3">
        <v>0.0</v>
      </c>
      <c r="G5404" s="4">
        <v>0.0</v>
      </c>
      <c r="I5404" s="4"/>
      <c r="J5404" s="4"/>
      <c r="K5404" s="4"/>
      <c r="L5404" s="4"/>
      <c r="O5404" s="6">
        <f t="shared" si="2"/>
        <v>0</v>
      </c>
      <c r="P5404" s="3" t="s">
        <v>4746</v>
      </c>
      <c r="Q5404" s="3" t="str">
        <f t="shared" si="3"/>
        <v>LC CANVAS</v>
      </c>
      <c r="R5404" s="3">
        <f t="shared" si="4"/>
        <v>0</v>
      </c>
      <c r="S5404" s="3" t="str">
        <f t="shared" si="5"/>
        <v/>
      </c>
      <c r="T5404" s="7">
        <f t="shared" si="6"/>
        <v>0</v>
      </c>
      <c r="U5404" s="8" t="str">
        <f t="array" ref="U5404">IF(W5404&lt;&gt;0,MAX(IFERROR(INDEX(A:S,MATCH(W5404,A:A,0),COLUMN(M$2)),0),IFERROR(INDEX(A:S,MATCH(AD5404,A:A,0),COLUMN(M$2)),0),IFERROR(INDEX(A:S,MATCH(AK5404,A:A,0),COLUMN(M$2)),0),IFERROR(INDEX(A:S,MATCH(AR5404,A:A,0),COLUMN(M$2)),0)),M5404)</f>
        <v/>
      </c>
      <c r="V5404" s="3" t="str">
        <f t="shared" si="7"/>
        <v/>
      </c>
    </row>
    <row r="5405" ht="15.75" customHeight="1">
      <c r="A5405" s="3" t="s">
        <v>5630</v>
      </c>
      <c r="B5405" s="4" t="str">
        <f t="shared" si="186"/>
        <v>ATAB24240126</v>
      </c>
      <c r="D5405" s="3">
        <v>0.0</v>
      </c>
      <c r="G5405" s="4">
        <v>0.0</v>
      </c>
      <c r="I5405" s="4"/>
      <c r="J5405" s="4"/>
      <c r="K5405" s="4"/>
      <c r="L5405" s="4"/>
      <c r="O5405" s="6">
        <f t="shared" si="2"/>
        <v>0</v>
      </c>
      <c r="P5405" s="3" t="s">
        <v>4746</v>
      </c>
      <c r="Q5405" s="3" t="str">
        <f t="shared" si="3"/>
        <v>LC CANVAS</v>
      </c>
      <c r="R5405" s="3">
        <f t="shared" si="4"/>
        <v>0</v>
      </c>
      <c r="S5405" s="3" t="str">
        <f t="shared" si="5"/>
        <v/>
      </c>
      <c r="T5405" s="7">
        <f t="shared" si="6"/>
        <v>0</v>
      </c>
      <c r="U5405" s="8" t="str">
        <f t="array" ref="U5405">IF(W5405&lt;&gt;0,MAX(IFERROR(INDEX(A:S,MATCH(W5405,A:A,0),COLUMN(M$2)),0),IFERROR(INDEX(A:S,MATCH(AD5405,A:A,0),COLUMN(M$2)),0),IFERROR(INDEX(A:S,MATCH(AK5405,A:A,0),COLUMN(M$2)),0),IFERROR(INDEX(A:S,MATCH(AR5405,A:A,0),COLUMN(M$2)),0)),M5405)</f>
        <v/>
      </c>
      <c r="V5405" s="3" t="str">
        <f t="shared" si="7"/>
        <v/>
      </c>
    </row>
    <row r="5406" ht="15.75" customHeight="1">
      <c r="A5406" s="3" t="s">
        <v>5631</v>
      </c>
      <c r="B5406" s="4" t="str">
        <f t="shared" si="186"/>
        <v>ATAB36360126</v>
      </c>
      <c r="D5406" s="3">
        <v>0.0</v>
      </c>
      <c r="G5406" s="4">
        <v>0.0</v>
      </c>
      <c r="I5406" s="4"/>
      <c r="J5406" s="4"/>
      <c r="K5406" s="4"/>
      <c r="L5406" s="4"/>
      <c r="O5406" s="6">
        <f t="shared" si="2"/>
        <v>0</v>
      </c>
      <c r="P5406" s="3" t="s">
        <v>4746</v>
      </c>
      <c r="Q5406" s="3" t="str">
        <f t="shared" si="3"/>
        <v>LC CANVAS</v>
      </c>
      <c r="R5406" s="3">
        <f t="shared" si="4"/>
        <v>0</v>
      </c>
      <c r="S5406" s="3" t="str">
        <f t="shared" si="5"/>
        <v/>
      </c>
      <c r="T5406" s="7">
        <f t="shared" si="6"/>
        <v>0</v>
      </c>
      <c r="U5406" s="8" t="str">
        <f t="array" ref="U5406">IF(W5406&lt;&gt;0,MAX(IFERROR(INDEX(A:S,MATCH(W5406,A:A,0),COLUMN(M$2)),0),IFERROR(INDEX(A:S,MATCH(AD5406,A:A,0),COLUMN(M$2)),0),IFERROR(INDEX(A:S,MATCH(AK5406,A:A,0),COLUMN(M$2)),0),IFERROR(INDEX(A:S,MATCH(AR5406,A:A,0),COLUMN(M$2)),0)),M5406)</f>
        <v/>
      </c>
      <c r="V5406" s="3" t="str">
        <f t="shared" si="7"/>
        <v/>
      </c>
    </row>
    <row r="5407" ht="15.75" customHeight="1">
      <c r="A5407" s="3" t="s">
        <v>5632</v>
      </c>
      <c r="B5407" s="4" t="str">
        <f t="shared" si="186"/>
        <v>ATAB48480126</v>
      </c>
      <c r="D5407" s="3">
        <v>0.0</v>
      </c>
      <c r="G5407" s="4">
        <v>0.0</v>
      </c>
      <c r="I5407" s="4"/>
      <c r="J5407" s="4"/>
      <c r="K5407" s="4"/>
      <c r="L5407" s="4"/>
      <c r="O5407" s="6">
        <f t="shared" si="2"/>
        <v>0</v>
      </c>
      <c r="P5407" s="3" t="s">
        <v>4746</v>
      </c>
      <c r="Q5407" s="3" t="str">
        <f t="shared" si="3"/>
        <v>LC CANVAS</v>
      </c>
      <c r="R5407" s="3">
        <f t="shared" si="4"/>
        <v>0</v>
      </c>
      <c r="S5407" s="3" t="str">
        <f t="shared" si="5"/>
        <v/>
      </c>
      <c r="T5407" s="7">
        <f t="shared" si="6"/>
        <v>0</v>
      </c>
      <c r="U5407" s="8" t="str">
        <f t="array" ref="U5407">IF(W5407&lt;&gt;0,MAX(IFERROR(INDEX(A:S,MATCH(W5407,A:A,0),COLUMN(M$2)),0),IFERROR(INDEX(A:S,MATCH(AD5407,A:A,0),COLUMN(M$2)),0),IFERROR(INDEX(A:S,MATCH(AK5407,A:A,0),COLUMN(M$2)),0),IFERROR(INDEX(A:S,MATCH(AR5407,A:A,0),COLUMN(M$2)),0)),M5407)</f>
        <v/>
      </c>
      <c r="V5407" s="3" t="str">
        <f t="shared" si="7"/>
        <v/>
      </c>
    </row>
    <row r="5408" ht="15.75" customHeight="1">
      <c r="A5408" s="3" t="s">
        <v>5633</v>
      </c>
      <c r="B5408" s="4" t="str">
        <f t="shared" si="186"/>
        <v>ATAB08080127</v>
      </c>
      <c r="D5408" s="3">
        <v>0.0</v>
      </c>
      <c r="G5408" s="4">
        <v>0.0</v>
      </c>
      <c r="I5408" s="4"/>
      <c r="J5408" s="4"/>
      <c r="K5408" s="4"/>
      <c r="L5408" s="4"/>
      <c r="O5408" s="6">
        <f t="shared" si="2"/>
        <v>0</v>
      </c>
      <c r="P5408" s="3" t="s">
        <v>4746</v>
      </c>
      <c r="Q5408" s="3" t="str">
        <f t="shared" si="3"/>
        <v>LC CANVAS</v>
      </c>
      <c r="R5408" s="3">
        <f t="shared" si="4"/>
        <v>0</v>
      </c>
      <c r="S5408" s="3" t="str">
        <f t="shared" si="5"/>
        <v/>
      </c>
      <c r="T5408" s="7">
        <f t="shared" si="6"/>
        <v>0</v>
      </c>
      <c r="U5408" s="8" t="str">
        <f t="array" ref="U5408">IF(W5408&lt;&gt;0,MAX(IFERROR(INDEX(A:S,MATCH(W5408,A:A,0),COLUMN(M$2)),0),IFERROR(INDEX(A:S,MATCH(AD5408,A:A,0),COLUMN(M$2)),0),IFERROR(INDEX(A:S,MATCH(AK5408,A:A,0),COLUMN(M$2)),0),IFERROR(INDEX(A:S,MATCH(AR5408,A:A,0),COLUMN(M$2)),0)),M5408)</f>
        <v/>
      </c>
      <c r="V5408" s="3" t="str">
        <f t="shared" si="7"/>
        <v/>
      </c>
    </row>
    <row r="5409" ht="15.75" customHeight="1">
      <c r="A5409" s="3" t="s">
        <v>5634</v>
      </c>
      <c r="B5409" s="4" t="str">
        <f t="shared" si="186"/>
        <v>ATAB12120127</v>
      </c>
      <c r="D5409" s="3">
        <v>0.0</v>
      </c>
      <c r="G5409" s="4">
        <v>0.0</v>
      </c>
      <c r="I5409" s="4"/>
      <c r="J5409" s="4"/>
      <c r="K5409" s="4"/>
      <c r="L5409" s="4"/>
      <c r="O5409" s="6">
        <f t="shared" si="2"/>
        <v>0</v>
      </c>
      <c r="P5409" s="3" t="s">
        <v>4746</v>
      </c>
      <c r="Q5409" s="3" t="str">
        <f t="shared" si="3"/>
        <v>LC CANVAS</v>
      </c>
      <c r="R5409" s="3">
        <f t="shared" si="4"/>
        <v>0</v>
      </c>
      <c r="S5409" s="3" t="str">
        <f t="shared" si="5"/>
        <v/>
      </c>
      <c r="T5409" s="7">
        <f t="shared" si="6"/>
        <v>0</v>
      </c>
      <c r="U5409" s="8" t="str">
        <f t="array" ref="U5409">IF(W5409&lt;&gt;0,MAX(IFERROR(INDEX(A:S,MATCH(W5409,A:A,0),COLUMN(M$2)),0),IFERROR(INDEX(A:S,MATCH(AD5409,A:A,0),COLUMN(M$2)),0),IFERROR(INDEX(A:S,MATCH(AK5409,A:A,0),COLUMN(M$2)),0),IFERROR(INDEX(A:S,MATCH(AR5409,A:A,0),COLUMN(M$2)),0)),M5409)</f>
        <v/>
      </c>
      <c r="V5409" s="3" t="str">
        <f t="shared" si="7"/>
        <v/>
      </c>
    </row>
    <row r="5410" ht="15.75" customHeight="1">
      <c r="A5410" s="3" t="s">
        <v>5635</v>
      </c>
      <c r="B5410" s="4" t="str">
        <f t="shared" si="186"/>
        <v>ATAB16160127</v>
      </c>
      <c r="D5410" s="3">
        <v>0.0</v>
      </c>
      <c r="G5410" s="4">
        <v>0.0</v>
      </c>
      <c r="I5410" s="4"/>
      <c r="J5410" s="4"/>
      <c r="K5410" s="4"/>
      <c r="L5410" s="4"/>
      <c r="O5410" s="6">
        <f t="shared" si="2"/>
        <v>0</v>
      </c>
      <c r="P5410" s="3" t="s">
        <v>4746</v>
      </c>
      <c r="Q5410" s="3" t="str">
        <f t="shared" si="3"/>
        <v>LC CANVAS</v>
      </c>
      <c r="R5410" s="3">
        <f t="shared" si="4"/>
        <v>0</v>
      </c>
      <c r="S5410" s="3" t="str">
        <f t="shared" si="5"/>
        <v/>
      </c>
      <c r="T5410" s="7">
        <f t="shared" si="6"/>
        <v>0</v>
      </c>
      <c r="U5410" s="8" t="str">
        <f t="array" ref="U5410">IF(W5410&lt;&gt;0,MAX(IFERROR(INDEX(A:S,MATCH(W5410,A:A,0),COLUMN(M$2)),0),IFERROR(INDEX(A:S,MATCH(AD5410,A:A,0),COLUMN(M$2)),0),IFERROR(INDEX(A:S,MATCH(AK5410,A:A,0),COLUMN(M$2)),0),IFERROR(INDEX(A:S,MATCH(AR5410,A:A,0),COLUMN(M$2)),0)),M5410)</f>
        <v/>
      </c>
      <c r="V5410" s="3" t="str">
        <f t="shared" si="7"/>
        <v/>
      </c>
    </row>
    <row r="5411" ht="15.75" customHeight="1">
      <c r="A5411" s="3" t="s">
        <v>5636</v>
      </c>
      <c r="B5411" s="4" t="str">
        <f t="shared" si="186"/>
        <v>ATAB20200127</v>
      </c>
      <c r="D5411" s="3">
        <v>0.0</v>
      </c>
      <c r="G5411" s="4">
        <v>0.0</v>
      </c>
      <c r="I5411" s="4"/>
      <c r="J5411" s="4"/>
      <c r="K5411" s="4"/>
      <c r="L5411" s="4"/>
      <c r="O5411" s="6">
        <f t="shared" si="2"/>
        <v>0</v>
      </c>
      <c r="P5411" s="3" t="s">
        <v>4746</v>
      </c>
      <c r="Q5411" s="3" t="str">
        <f t="shared" si="3"/>
        <v>LC CANVAS</v>
      </c>
      <c r="R5411" s="3">
        <f t="shared" si="4"/>
        <v>0</v>
      </c>
      <c r="S5411" s="3" t="str">
        <f t="shared" si="5"/>
        <v/>
      </c>
      <c r="T5411" s="7">
        <f t="shared" si="6"/>
        <v>0</v>
      </c>
      <c r="U5411" s="8" t="str">
        <f t="array" ref="U5411">IF(W5411&lt;&gt;0,MAX(IFERROR(INDEX(A:S,MATCH(W5411,A:A,0),COLUMN(M$2)),0),IFERROR(INDEX(A:S,MATCH(AD5411,A:A,0),COLUMN(M$2)),0),IFERROR(INDEX(A:S,MATCH(AK5411,A:A,0),COLUMN(M$2)),0),IFERROR(INDEX(A:S,MATCH(AR5411,A:A,0),COLUMN(M$2)),0)),M5411)</f>
        <v/>
      </c>
      <c r="V5411" s="3" t="str">
        <f t="shared" si="7"/>
        <v/>
      </c>
    </row>
    <row r="5412" ht="15.75" customHeight="1">
      <c r="A5412" s="3" t="s">
        <v>5637</v>
      </c>
      <c r="B5412" s="4" t="str">
        <f t="shared" si="186"/>
        <v>ATAB24240127</v>
      </c>
      <c r="D5412" s="3">
        <v>0.0</v>
      </c>
      <c r="G5412" s="4">
        <v>0.0</v>
      </c>
      <c r="I5412" s="4"/>
      <c r="J5412" s="4"/>
      <c r="K5412" s="4"/>
      <c r="L5412" s="4"/>
      <c r="O5412" s="6">
        <f t="shared" si="2"/>
        <v>0</v>
      </c>
      <c r="P5412" s="3" t="s">
        <v>4746</v>
      </c>
      <c r="Q5412" s="3" t="str">
        <f t="shared" si="3"/>
        <v>LC CANVAS</v>
      </c>
      <c r="R5412" s="3">
        <f t="shared" si="4"/>
        <v>0</v>
      </c>
      <c r="S5412" s="3" t="str">
        <f t="shared" si="5"/>
        <v/>
      </c>
      <c r="T5412" s="7">
        <f t="shared" si="6"/>
        <v>0</v>
      </c>
      <c r="U5412" s="8" t="str">
        <f t="array" ref="U5412">IF(W5412&lt;&gt;0,MAX(IFERROR(INDEX(A:S,MATCH(W5412,A:A,0),COLUMN(M$2)),0),IFERROR(INDEX(A:S,MATCH(AD5412,A:A,0),COLUMN(M$2)),0),IFERROR(INDEX(A:S,MATCH(AK5412,A:A,0),COLUMN(M$2)),0),IFERROR(INDEX(A:S,MATCH(AR5412,A:A,0),COLUMN(M$2)),0)),M5412)</f>
        <v/>
      </c>
      <c r="V5412" s="3" t="str">
        <f t="shared" si="7"/>
        <v/>
      </c>
    </row>
    <row r="5413" ht="15.75" customHeight="1">
      <c r="A5413" s="3" t="s">
        <v>5638</v>
      </c>
      <c r="B5413" s="4" t="str">
        <f t="shared" si="186"/>
        <v>ATAB36360127</v>
      </c>
      <c r="D5413" s="3">
        <v>0.0</v>
      </c>
      <c r="G5413" s="4">
        <v>0.0</v>
      </c>
      <c r="I5413" s="4"/>
      <c r="J5413" s="4"/>
      <c r="K5413" s="4"/>
      <c r="L5413" s="4"/>
      <c r="O5413" s="6">
        <f t="shared" si="2"/>
        <v>0</v>
      </c>
      <c r="P5413" s="3" t="s">
        <v>4746</v>
      </c>
      <c r="Q5413" s="3" t="str">
        <f t="shared" si="3"/>
        <v>LC CANVAS</v>
      </c>
      <c r="R5413" s="3">
        <f t="shared" si="4"/>
        <v>0</v>
      </c>
      <c r="S5413" s="3" t="str">
        <f t="shared" si="5"/>
        <v/>
      </c>
      <c r="T5413" s="7">
        <f t="shared" si="6"/>
        <v>0</v>
      </c>
      <c r="U5413" s="8" t="str">
        <f t="array" ref="U5413">IF(W5413&lt;&gt;0,MAX(IFERROR(INDEX(A:S,MATCH(W5413,A:A,0),COLUMN(M$2)),0),IFERROR(INDEX(A:S,MATCH(AD5413,A:A,0),COLUMN(M$2)),0),IFERROR(INDEX(A:S,MATCH(AK5413,A:A,0),COLUMN(M$2)),0),IFERROR(INDEX(A:S,MATCH(AR5413,A:A,0),COLUMN(M$2)),0)),M5413)</f>
        <v/>
      </c>
      <c r="V5413" s="3" t="str">
        <f t="shared" si="7"/>
        <v/>
      </c>
    </row>
    <row r="5414" ht="15.75" customHeight="1">
      <c r="A5414" s="3" t="s">
        <v>5639</v>
      </c>
      <c r="B5414" s="4" t="str">
        <f t="shared" si="186"/>
        <v>ATAB48480127</v>
      </c>
      <c r="D5414" s="3">
        <v>0.0</v>
      </c>
      <c r="G5414" s="4">
        <v>0.0</v>
      </c>
      <c r="I5414" s="4"/>
      <c r="J5414" s="4"/>
      <c r="K5414" s="4"/>
      <c r="L5414" s="4"/>
      <c r="O5414" s="6">
        <f t="shared" si="2"/>
        <v>0</v>
      </c>
      <c r="P5414" s="3" t="s">
        <v>4746</v>
      </c>
      <c r="Q5414" s="3" t="str">
        <f t="shared" si="3"/>
        <v>LC CANVAS</v>
      </c>
      <c r="R5414" s="3">
        <f t="shared" si="4"/>
        <v>0</v>
      </c>
      <c r="S5414" s="3" t="str">
        <f t="shared" si="5"/>
        <v/>
      </c>
      <c r="T5414" s="7">
        <f t="shared" si="6"/>
        <v>0</v>
      </c>
      <c r="U5414" s="8" t="str">
        <f t="array" ref="U5414">IF(W5414&lt;&gt;0,MAX(IFERROR(INDEX(A:S,MATCH(W5414,A:A,0),COLUMN(M$2)),0),IFERROR(INDEX(A:S,MATCH(AD5414,A:A,0),COLUMN(M$2)),0),IFERROR(INDEX(A:S,MATCH(AK5414,A:A,0),COLUMN(M$2)),0),IFERROR(INDEX(A:S,MATCH(AR5414,A:A,0),COLUMN(M$2)),0)),M5414)</f>
        <v/>
      </c>
      <c r="V5414" s="3" t="str">
        <f t="shared" si="7"/>
        <v/>
      </c>
    </row>
    <row r="5415" ht="15.75" customHeight="1">
      <c r="A5415" s="3" t="s">
        <v>5640</v>
      </c>
      <c r="B5415" s="4" t="str">
        <f t="shared" si="186"/>
        <v>ATAB08080129</v>
      </c>
      <c r="D5415" s="3">
        <v>0.0</v>
      </c>
      <c r="G5415" s="4">
        <v>0.0</v>
      </c>
      <c r="I5415" s="4"/>
      <c r="J5415" s="4"/>
      <c r="K5415" s="4"/>
      <c r="L5415" s="4"/>
      <c r="O5415" s="6">
        <f t="shared" si="2"/>
        <v>0</v>
      </c>
      <c r="P5415" s="3" t="s">
        <v>4746</v>
      </c>
      <c r="Q5415" s="3" t="str">
        <f t="shared" si="3"/>
        <v>LC CANVAS</v>
      </c>
      <c r="R5415" s="3">
        <f t="shared" si="4"/>
        <v>0</v>
      </c>
      <c r="S5415" s="3" t="str">
        <f t="shared" si="5"/>
        <v/>
      </c>
      <c r="T5415" s="7">
        <f t="shared" si="6"/>
        <v>0</v>
      </c>
      <c r="U5415" s="8" t="str">
        <f t="array" ref="U5415">IF(W5415&lt;&gt;0,MAX(IFERROR(INDEX(A:S,MATCH(W5415,A:A,0),COLUMN(M$2)),0),IFERROR(INDEX(A:S,MATCH(AD5415,A:A,0),COLUMN(M$2)),0),IFERROR(INDEX(A:S,MATCH(AK5415,A:A,0),COLUMN(M$2)),0),IFERROR(INDEX(A:S,MATCH(AR5415,A:A,0),COLUMN(M$2)),0)),M5415)</f>
        <v/>
      </c>
      <c r="V5415" s="3" t="str">
        <f t="shared" si="7"/>
        <v/>
      </c>
    </row>
    <row r="5416" ht="15.75" customHeight="1">
      <c r="A5416" s="3" t="s">
        <v>5641</v>
      </c>
      <c r="B5416" s="4" t="str">
        <f t="shared" si="186"/>
        <v>ATAB12120129</v>
      </c>
      <c r="D5416" s="3">
        <v>0.0</v>
      </c>
      <c r="G5416" s="4">
        <v>0.0</v>
      </c>
      <c r="I5416" s="4"/>
      <c r="J5416" s="4"/>
      <c r="K5416" s="4"/>
      <c r="L5416" s="4"/>
      <c r="O5416" s="6">
        <f t="shared" si="2"/>
        <v>0</v>
      </c>
      <c r="P5416" s="3" t="s">
        <v>4746</v>
      </c>
      <c r="Q5416" s="3" t="str">
        <f t="shared" si="3"/>
        <v>LC CANVAS</v>
      </c>
      <c r="R5416" s="3">
        <f t="shared" si="4"/>
        <v>0</v>
      </c>
      <c r="S5416" s="3" t="str">
        <f t="shared" si="5"/>
        <v/>
      </c>
      <c r="T5416" s="7">
        <f t="shared" si="6"/>
        <v>0</v>
      </c>
      <c r="U5416" s="8" t="str">
        <f t="array" ref="U5416">IF(W5416&lt;&gt;0,MAX(IFERROR(INDEX(A:S,MATCH(W5416,A:A,0),COLUMN(M$2)),0),IFERROR(INDEX(A:S,MATCH(AD5416,A:A,0),COLUMN(M$2)),0),IFERROR(INDEX(A:S,MATCH(AK5416,A:A,0),COLUMN(M$2)),0),IFERROR(INDEX(A:S,MATCH(AR5416,A:A,0),COLUMN(M$2)),0)),M5416)</f>
        <v/>
      </c>
      <c r="V5416" s="3" t="str">
        <f t="shared" si="7"/>
        <v/>
      </c>
    </row>
    <row r="5417" ht="15.75" customHeight="1">
      <c r="A5417" s="3" t="s">
        <v>5642</v>
      </c>
      <c r="B5417" s="4" t="str">
        <f t="shared" si="186"/>
        <v>ATAB16160129</v>
      </c>
      <c r="D5417" s="3">
        <v>0.0</v>
      </c>
      <c r="G5417" s="4">
        <v>0.0</v>
      </c>
      <c r="I5417" s="4"/>
      <c r="J5417" s="4"/>
      <c r="K5417" s="4"/>
      <c r="L5417" s="4"/>
      <c r="O5417" s="6">
        <f t="shared" si="2"/>
        <v>0</v>
      </c>
      <c r="P5417" s="3" t="s">
        <v>4746</v>
      </c>
      <c r="Q5417" s="3" t="str">
        <f t="shared" si="3"/>
        <v>LC CANVAS</v>
      </c>
      <c r="R5417" s="3">
        <f t="shared" si="4"/>
        <v>0</v>
      </c>
      <c r="S5417" s="3" t="str">
        <f t="shared" si="5"/>
        <v/>
      </c>
      <c r="T5417" s="7">
        <f t="shared" si="6"/>
        <v>0</v>
      </c>
      <c r="U5417" s="8" t="str">
        <f t="array" ref="U5417">IF(W5417&lt;&gt;0,MAX(IFERROR(INDEX(A:S,MATCH(W5417,A:A,0),COLUMN(M$2)),0),IFERROR(INDEX(A:S,MATCH(AD5417,A:A,0),COLUMN(M$2)),0),IFERROR(INDEX(A:S,MATCH(AK5417,A:A,0),COLUMN(M$2)),0),IFERROR(INDEX(A:S,MATCH(AR5417,A:A,0),COLUMN(M$2)),0)),M5417)</f>
        <v/>
      </c>
      <c r="V5417" s="3" t="str">
        <f t="shared" si="7"/>
        <v/>
      </c>
    </row>
    <row r="5418" ht="15.75" customHeight="1">
      <c r="A5418" s="3" t="s">
        <v>5643</v>
      </c>
      <c r="B5418" s="4" t="str">
        <f t="shared" si="186"/>
        <v>ATAB20200129</v>
      </c>
      <c r="D5418" s="3">
        <v>0.0</v>
      </c>
      <c r="G5418" s="4">
        <v>0.0</v>
      </c>
      <c r="I5418" s="4"/>
      <c r="J5418" s="4"/>
      <c r="K5418" s="4"/>
      <c r="L5418" s="4"/>
      <c r="O5418" s="6">
        <f t="shared" si="2"/>
        <v>0</v>
      </c>
      <c r="P5418" s="3" t="s">
        <v>4746</v>
      </c>
      <c r="Q5418" s="3" t="str">
        <f t="shared" si="3"/>
        <v>LC CANVAS</v>
      </c>
      <c r="R5418" s="3">
        <f t="shared" si="4"/>
        <v>0</v>
      </c>
      <c r="S5418" s="3" t="str">
        <f t="shared" si="5"/>
        <v/>
      </c>
      <c r="T5418" s="7">
        <f t="shared" si="6"/>
        <v>0</v>
      </c>
      <c r="U5418" s="8" t="str">
        <f t="array" ref="U5418">IF(W5418&lt;&gt;0,MAX(IFERROR(INDEX(A:S,MATCH(W5418,A:A,0),COLUMN(M$2)),0),IFERROR(INDEX(A:S,MATCH(AD5418,A:A,0),COLUMN(M$2)),0),IFERROR(INDEX(A:S,MATCH(AK5418,A:A,0),COLUMN(M$2)),0),IFERROR(INDEX(A:S,MATCH(AR5418,A:A,0),COLUMN(M$2)),0)),M5418)</f>
        <v/>
      </c>
      <c r="V5418" s="3" t="str">
        <f t="shared" si="7"/>
        <v/>
      </c>
    </row>
    <row r="5419" ht="15.75" customHeight="1">
      <c r="A5419" s="3" t="s">
        <v>5644</v>
      </c>
      <c r="B5419" s="4" t="str">
        <f t="shared" si="186"/>
        <v>ATAB24240129</v>
      </c>
      <c r="D5419" s="3">
        <v>0.0</v>
      </c>
      <c r="G5419" s="4">
        <v>0.0</v>
      </c>
      <c r="I5419" s="4"/>
      <c r="J5419" s="4"/>
      <c r="K5419" s="4"/>
      <c r="L5419" s="4"/>
      <c r="O5419" s="6">
        <f t="shared" si="2"/>
        <v>0</v>
      </c>
      <c r="P5419" s="3" t="s">
        <v>4746</v>
      </c>
      <c r="Q5419" s="3" t="str">
        <f t="shared" si="3"/>
        <v>LC CANVAS</v>
      </c>
      <c r="R5419" s="3">
        <f t="shared" si="4"/>
        <v>0</v>
      </c>
      <c r="S5419" s="3" t="str">
        <f t="shared" si="5"/>
        <v/>
      </c>
      <c r="T5419" s="7">
        <f t="shared" si="6"/>
        <v>0</v>
      </c>
      <c r="U5419" s="8" t="str">
        <f t="array" ref="U5419">IF(W5419&lt;&gt;0,MAX(IFERROR(INDEX(A:S,MATCH(W5419,A:A,0),COLUMN(M$2)),0),IFERROR(INDEX(A:S,MATCH(AD5419,A:A,0),COLUMN(M$2)),0),IFERROR(INDEX(A:S,MATCH(AK5419,A:A,0),COLUMN(M$2)),0),IFERROR(INDEX(A:S,MATCH(AR5419,A:A,0),COLUMN(M$2)),0)),M5419)</f>
        <v/>
      </c>
      <c r="V5419" s="3" t="str">
        <f t="shared" si="7"/>
        <v/>
      </c>
    </row>
    <row r="5420" ht="15.75" customHeight="1">
      <c r="A5420" s="3" t="s">
        <v>5645</v>
      </c>
      <c r="B5420" s="4" t="str">
        <f t="shared" si="186"/>
        <v>ATAB36360129</v>
      </c>
      <c r="D5420" s="3">
        <v>0.0</v>
      </c>
      <c r="G5420" s="4">
        <v>0.0</v>
      </c>
      <c r="I5420" s="4"/>
      <c r="J5420" s="4"/>
      <c r="K5420" s="4"/>
      <c r="L5420" s="4"/>
      <c r="O5420" s="6">
        <f t="shared" si="2"/>
        <v>0</v>
      </c>
      <c r="P5420" s="3" t="s">
        <v>4746</v>
      </c>
      <c r="Q5420" s="3" t="str">
        <f t="shared" si="3"/>
        <v>LC CANVAS</v>
      </c>
      <c r="R5420" s="3">
        <f t="shared" si="4"/>
        <v>0</v>
      </c>
      <c r="S5420" s="3" t="str">
        <f t="shared" si="5"/>
        <v/>
      </c>
      <c r="T5420" s="7">
        <f t="shared" si="6"/>
        <v>0</v>
      </c>
      <c r="U5420" s="8" t="str">
        <f t="array" ref="U5420">IF(W5420&lt;&gt;0,MAX(IFERROR(INDEX(A:S,MATCH(W5420,A:A,0),COLUMN(M$2)),0),IFERROR(INDEX(A:S,MATCH(AD5420,A:A,0),COLUMN(M$2)),0),IFERROR(INDEX(A:S,MATCH(AK5420,A:A,0),COLUMN(M$2)),0),IFERROR(INDEX(A:S,MATCH(AR5420,A:A,0),COLUMN(M$2)),0)),M5420)</f>
        <v/>
      </c>
      <c r="V5420" s="3" t="str">
        <f t="shared" si="7"/>
        <v/>
      </c>
    </row>
    <row r="5421" ht="15.75" customHeight="1">
      <c r="A5421" s="3" t="s">
        <v>5646</v>
      </c>
      <c r="B5421" s="4" t="str">
        <f t="shared" si="186"/>
        <v>ATAB48480129</v>
      </c>
      <c r="D5421" s="3">
        <v>0.0</v>
      </c>
      <c r="G5421" s="4">
        <v>0.0</v>
      </c>
      <c r="I5421" s="4"/>
      <c r="J5421" s="4"/>
      <c r="K5421" s="4"/>
      <c r="L5421" s="4"/>
      <c r="O5421" s="6">
        <f t="shared" si="2"/>
        <v>0</v>
      </c>
      <c r="P5421" s="3" t="s">
        <v>4746</v>
      </c>
      <c r="Q5421" s="3" t="str">
        <f t="shared" si="3"/>
        <v>LC CANVAS</v>
      </c>
      <c r="R5421" s="3">
        <f t="shared" si="4"/>
        <v>0</v>
      </c>
      <c r="S5421" s="3" t="str">
        <f t="shared" si="5"/>
        <v/>
      </c>
      <c r="T5421" s="7">
        <f t="shared" si="6"/>
        <v>0</v>
      </c>
      <c r="U5421" s="8" t="str">
        <f t="array" ref="U5421">IF(W5421&lt;&gt;0,MAX(IFERROR(INDEX(A:S,MATCH(W5421,A:A,0),COLUMN(M$2)),0),IFERROR(INDEX(A:S,MATCH(AD5421,A:A,0),COLUMN(M$2)),0),IFERROR(INDEX(A:S,MATCH(AK5421,A:A,0),COLUMN(M$2)),0),IFERROR(INDEX(A:S,MATCH(AR5421,A:A,0),COLUMN(M$2)),0)),M5421)</f>
        <v/>
      </c>
      <c r="V5421" s="3" t="str">
        <f t="shared" si="7"/>
        <v/>
      </c>
    </row>
    <row r="5422" ht="15.75" customHeight="1">
      <c r="A5422" s="3" t="s">
        <v>5647</v>
      </c>
      <c r="B5422" s="4" t="str">
        <f t="shared" si="186"/>
        <v>ATAB08080130</v>
      </c>
      <c r="D5422" s="3">
        <v>0.0</v>
      </c>
      <c r="G5422" s="4">
        <v>0.0</v>
      </c>
      <c r="I5422" s="4"/>
      <c r="J5422" s="4"/>
      <c r="K5422" s="4"/>
      <c r="L5422" s="4"/>
      <c r="O5422" s="6">
        <f t="shared" si="2"/>
        <v>0</v>
      </c>
      <c r="P5422" s="3" t="s">
        <v>4746</v>
      </c>
      <c r="Q5422" s="3" t="str">
        <f t="shared" si="3"/>
        <v>LC CANVAS</v>
      </c>
      <c r="R5422" s="3">
        <f t="shared" si="4"/>
        <v>0</v>
      </c>
      <c r="S5422" s="3" t="str">
        <f t="shared" si="5"/>
        <v/>
      </c>
      <c r="T5422" s="7">
        <f t="shared" si="6"/>
        <v>0</v>
      </c>
      <c r="U5422" s="8" t="str">
        <f t="array" ref="U5422">IF(W5422&lt;&gt;0,MAX(IFERROR(INDEX(A:S,MATCH(W5422,A:A,0),COLUMN(M$2)),0),IFERROR(INDEX(A:S,MATCH(AD5422,A:A,0),COLUMN(M$2)),0),IFERROR(INDEX(A:S,MATCH(AK5422,A:A,0),COLUMN(M$2)),0),IFERROR(INDEX(A:S,MATCH(AR5422,A:A,0),COLUMN(M$2)),0)),M5422)</f>
        <v/>
      </c>
      <c r="V5422" s="3" t="str">
        <f t="shared" si="7"/>
        <v/>
      </c>
    </row>
    <row r="5423" ht="15.75" customHeight="1">
      <c r="A5423" s="3" t="s">
        <v>5648</v>
      </c>
      <c r="B5423" s="4" t="str">
        <f t="shared" si="186"/>
        <v>ATAB12120130</v>
      </c>
      <c r="D5423" s="3">
        <v>0.0</v>
      </c>
      <c r="G5423" s="4">
        <v>0.0</v>
      </c>
      <c r="I5423" s="4"/>
      <c r="J5423" s="4"/>
      <c r="K5423" s="4"/>
      <c r="L5423" s="4"/>
      <c r="O5423" s="6">
        <f t="shared" si="2"/>
        <v>0</v>
      </c>
      <c r="P5423" s="3" t="s">
        <v>4746</v>
      </c>
      <c r="Q5423" s="3" t="str">
        <f t="shared" si="3"/>
        <v>LC CANVAS</v>
      </c>
      <c r="R5423" s="3">
        <f t="shared" si="4"/>
        <v>0</v>
      </c>
      <c r="S5423" s="3" t="str">
        <f t="shared" si="5"/>
        <v/>
      </c>
      <c r="T5423" s="7">
        <f t="shared" si="6"/>
        <v>0</v>
      </c>
      <c r="U5423" s="8" t="str">
        <f t="array" ref="U5423">IF(W5423&lt;&gt;0,MAX(IFERROR(INDEX(A:S,MATCH(W5423,A:A,0),COLUMN(M$2)),0),IFERROR(INDEX(A:S,MATCH(AD5423,A:A,0),COLUMN(M$2)),0),IFERROR(INDEX(A:S,MATCH(AK5423,A:A,0),COLUMN(M$2)),0),IFERROR(INDEX(A:S,MATCH(AR5423,A:A,0),COLUMN(M$2)),0)),M5423)</f>
        <v/>
      </c>
      <c r="V5423" s="3" t="str">
        <f t="shared" si="7"/>
        <v/>
      </c>
    </row>
    <row r="5424" ht="15.75" customHeight="1">
      <c r="A5424" s="3" t="s">
        <v>5649</v>
      </c>
      <c r="B5424" s="4" t="str">
        <f t="shared" si="186"/>
        <v>ATAB16160130</v>
      </c>
      <c r="D5424" s="3">
        <v>0.0</v>
      </c>
      <c r="G5424" s="4">
        <v>0.0</v>
      </c>
      <c r="I5424" s="4"/>
      <c r="J5424" s="4"/>
      <c r="K5424" s="4"/>
      <c r="L5424" s="4"/>
      <c r="O5424" s="6">
        <f t="shared" si="2"/>
        <v>0</v>
      </c>
      <c r="P5424" s="3" t="s">
        <v>4746</v>
      </c>
      <c r="Q5424" s="3" t="str">
        <f t="shared" si="3"/>
        <v>LC CANVAS</v>
      </c>
      <c r="R5424" s="3">
        <f t="shared" si="4"/>
        <v>0</v>
      </c>
      <c r="S5424" s="3" t="str">
        <f t="shared" si="5"/>
        <v/>
      </c>
      <c r="T5424" s="7">
        <f t="shared" si="6"/>
        <v>0</v>
      </c>
      <c r="U5424" s="8" t="str">
        <f t="array" ref="U5424">IF(W5424&lt;&gt;0,MAX(IFERROR(INDEX(A:S,MATCH(W5424,A:A,0),COLUMN(M$2)),0),IFERROR(INDEX(A:S,MATCH(AD5424,A:A,0),COLUMN(M$2)),0),IFERROR(INDEX(A:S,MATCH(AK5424,A:A,0),COLUMN(M$2)),0),IFERROR(INDEX(A:S,MATCH(AR5424,A:A,0),COLUMN(M$2)),0)),M5424)</f>
        <v/>
      </c>
      <c r="V5424" s="3" t="str">
        <f t="shared" si="7"/>
        <v/>
      </c>
    </row>
    <row r="5425" ht="15.75" customHeight="1">
      <c r="A5425" s="3" t="s">
        <v>5650</v>
      </c>
      <c r="B5425" s="4" t="str">
        <f t="shared" si="186"/>
        <v>ATAB20200130</v>
      </c>
      <c r="D5425" s="3">
        <v>0.0</v>
      </c>
      <c r="G5425" s="4">
        <v>0.0</v>
      </c>
      <c r="I5425" s="4"/>
      <c r="J5425" s="4"/>
      <c r="K5425" s="4"/>
      <c r="L5425" s="4"/>
      <c r="O5425" s="6">
        <f t="shared" si="2"/>
        <v>0</v>
      </c>
      <c r="P5425" s="3" t="s">
        <v>4746</v>
      </c>
      <c r="Q5425" s="3" t="str">
        <f t="shared" si="3"/>
        <v>LC CANVAS</v>
      </c>
      <c r="R5425" s="3">
        <f t="shared" si="4"/>
        <v>0</v>
      </c>
      <c r="S5425" s="3" t="str">
        <f t="shared" si="5"/>
        <v/>
      </c>
      <c r="T5425" s="7">
        <f t="shared" si="6"/>
        <v>0</v>
      </c>
      <c r="U5425" s="8" t="str">
        <f t="array" ref="U5425">IF(W5425&lt;&gt;0,MAX(IFERROR(INDEX(A:S,MATCH(W5425,A:A,0),COLUMN(M$2)),0),IFERROR(INDEX(A:S,MATCH(AD5425,A:A,0),COLUMN(M$2)),0),IFERROR(INDEX(A:S,MATCH(AK5425,A:A,0),COLUMN(M$2)),0),IFERROR(INDEX(A:S,MATCH(AR5425,A:A,0),COLUMN(M$2)),0)),M5425)</f>
        <v/>
      </c>
      <c r="V5425" s="3" t="str">
        <f t="shared" si="7"/>
        <v/>
      </c>
    </row>
    <row r="5426" ht="15.75" customHeight="1">
      <c r="A5426" s="3" t="s">
        <v>5651</v>
      </c>
      <c r="B5426" s="4" t="str">
        <f t="shared" si="186"/>
        <v>ATAB24240130</v>
      </c>
      <c r="D5426" s="3">
        <v>0.0</v>
      </c>
      <c r="G5426" s="4">
        <v>0.0</v>
      </c>
      <c r="I5426" s="4"/>
      <c r="J5426" s="4"/>
      <c r="K5426" s="4"/>
      <c r="L5426" s="4"/>
      <c r="O5426" s="6">
        <f t="shared" si="2"/>
        <v>0</v>
      </c>
      <c r="P5426" s="3" t="s">
        <v>4746</v>
      </c>
      <c r="Q5426" s="3" t="str">
        <f t="shared" si="3"/>
        <v>LC CANVAS</v>
      </c>
      <c r="R5426" s="3">
        <f t="shared" si="4"/>
        <v>0</v>
      </c>
      <c r="S5426" s="3" t="str">
        <f t="shared" si="5"/>
        <v/>
      </c>
      <c r="T5426" s="7">
        <f t="shared" si="6"/>
        <v>0</v>
      </c>
      <c r="U5426" s="8" t="str">
        <f t="array" ref="U5426">IF(W5426&lt;&gt;0,MAX(IFERROR(INDEX(A:S,MATCH(W5426,A:A,0),COLUMN(M$2)),0),IFERROR(INDEX(A:S,MATCH(AD5426,A:A,0),COLUMN(M$2)),0),IFERROR(INDEX(A:S,MATCH(AK5426,A:A,0),COLUMN(M$2)),0),IFERROR(INDEX(A:S,MATCH(AR5426,A:A,0),COLUMN(M$2)),0)),M5426)</f>
        <v/>
      </c>
      <c r="V5426" s="3" t="str">
        <f t="shared" si="7"/>
        <v/>
      </c>
    </row>
    <row r="5427" ht="15.75" customHeight="1">
      <c r="A5427" s="3" t="s">
        <v>5652</v>
      </c>
      <c r="B5427" s="4" t="str">
        <f t="shared" si="186"/>
        <v>ATAB36360130</v>
      </c>
      <c r="D5427" s="3">
        <v>0.0</v>
      </c>
      <c r="G5427" s="4">
        <v>0.0</v>
      </c>
      <c r="I5427" s="4"/>
      <c r="J5427" s="4"/>
      <c r="K5427" s="4"/>
      <c r="L5427" s="4"/>
      <c r="O5427" s="6">
        <f t="shared" si="2"/>
        <v>0</v>
      </c>
      <c r="P5427" s="3" t="s">
        <v>4746</v>
      </c>
      <c r="Q5427" s="3" t="str">
        <f t="shared" si="3"/>
        <v>LC CANVAS</v>
      </c>
      <c r="R5427" s="3">
        <f t="shared" si="4"/>
        <v>0</v>
      </c>
      <c r="S5427" s="3" t="str">
        <f t="shared" si="5"/>
        <v/>
      </c>
      <c r="T5427" s="7">
        <f t="shared" si="6"/>
        <v>0</v>
      </c>
      <c r="U5427" s="8" t="str">
        <f t="array" ref="U5427">IF(W5427&lt;&gt;0,MAX(IFERROR(INDEX(A:S,MATCH(W5427,A:A,0),COLUMN(M$2)),0),IFERROR(INDEX(A:S,MATCH(AD5427,A:A,0),COLUMN(M$2)),0),IFERROR(INDEX(A:S,MATCH(AK5427,A:A,0),COLUMN(M$2)),0),IFERROR(INDEX(A:S,MATCH(AR5427,A:A,0),COLUMN(M$2)),0)),M5427)</f>
        <v/>
      </c>
      <c r="V5427" s="3" t="str">
        <f t="shared" si="7"/>
        <v/>
      </c>
    </row>
    <row r="5428" ht="15.75" customHeight="1">
      <c r="A5428" s="3" t="s">
        <v>5653</v>
      </c>
      <c r="B5428" s="4" t="str">
        <f t="shared" si="186"/>
        <v>ATAB48480130</v>
      </c>
      <c r="D5428" s="3">
        <v>0.0</v>
      </c>
      <c r="G5428" s="4">
        <v>0.0</v>
      </c>
      <c r="I5428" s="4"/>
      <c r="J5428" s="4"/>
      <c r="K5428" s="4"/>
      <c r="L5428" s="4"/>
      <c r="O5428" s="6">
        <f t="shared" si="2"/>
        <v>0</v>
      </c>
      <c r="P5428" s="3" t="s">
        <v>4746</v>
      </c>
      <c r="Q5428" s="3" t="str">
        <f t="shared" si="3"/>
        <v>LC CANVAS</v>
      </c>
      <c r="R5428" s="3">
        <f t="shared" si="4"/>
        <v>0</v>
      </c>
      <c r="S5428" s="3" t="str">
        <f t="shared" si="5"/>
        <v/>
      </c>
      <c r="T5428" s="7">
        <f t="shared" si="6"/>
        <v>0</v>
      </c>
      <c r="U5428" s="8" t="str">
        <f t="array" ref="U5428">IF(W5428&lt;&gt;0,MAX(IFERROR(INDEX(A:S,MATCH(W5428,A:A,0),COLUMN(M$2)),0),IFERROR(INDEX(A:S,MATCH(AD5428,A:A,0),COLUMN(M$2)),0),IFERROR(INDEX(A:S,MATCH(AK5428,A:A,0),COLUMN(M$2)),0),IFERROR(INDEX(A:S,MATCH(AR5428,A:A,0),COLUMN(M$2)),0)),M5428)</f>
        <v/>
      </c>
      <c r="V5428" s="3" t="str">
        <f t="shared" si="7"/>
        <v/>
      </c>
    </row>
    <row r="5429" ht="15.75" customHeight="1">
      <c r="A5429" s="3" t="s">
        <v>5654</v>
      </c>
      <c r="B5429" s="4" t="str">
        <f t="shared" si="186"/>
        <v>ATAB08080131</v>
      </c>
      <c r="D5429" s="3">
        <v>0.0</v>
      </c>
      <c r="G5429" s="4">
        <v>0.0</v>
      </c>
      <c r="I5429" s="4"/>
      <c r="J5429" s="4"/>
      <c r="K5429" s="4"/>
      <c r="L5429" s="4"/>
      <c r="O5429" s="6">
        <f t="shared" si="2"/>
        <v>0</v>
      </c>
      <c r="P5429" s="3" t="s">
        <v>4746</v>
      </c>
      <c r="Q5429" s="3" t="str">
        <f t="shared" si="3"/>
        <v>LC CANVAS</v>
      </c>
      <c r="R5429" s="3">
        <f t="shared" si="4"/>
        <v>0</v>
      </c>
      <c r="S5429" s="3" t="str">
        <f t="shared" si="5"/>
        <v/>
      </c>
      <c r="T5429" s="7">
        <f t="shared" si="6"/>
        <v>0</v>
      </c>
      <c r="U5429" s="8" t="str">
        <f t="array" ref="U5429">IF(W5429&lt;&gt;0,MAX(IFERROR(INDEX(A:S,MATCH(W5429,A:A,0),COLUMN(M$2)),0),IFERROR(INDEX(A:S,MATCH(AD5429,A:A,0),COLUMN(M$2)),0),IFERROR(INDEX(A:S,MATCH(AK5429,A:A,0),COLUMN(M$2)),0),IFERROR(INDEX(A:S,MATCH(AR5429,A:A,0),COLUMN(M$2)),0)),M5429)</f>
        <v/>
      </c>
      <c r="V5429" s="3" t="str">
        <f t="shared" si="7"/>
        <v/>
      </c>
    </row>
    <row r="5430" ht="15.75" customHeight="1">
      <c r="A5430" s="3" t="s">
        <v>5655</v>
      </c>
      <c r="B5430" s="4" t="str">
        <f t="shared" si="186"/>
        <v>ATAB12120131</v>
      </c>
      <c r="D5430" s="3">
        <v>0.0</v>
      </c>
      <c r="G5430" s="4">
        <v>0.0</v>
      </c>
      <c r="I5430" s="4"/>
      <c r="J5430" s="4"/>
      <c r="K5430" s="4"/>
      <c r="L5430" s="4"/>
      <c r="O5430" s="6">
        <f t="shared" si="2"/>
        <v>0</v>
      </c>
      <c r="P5430" s="3" t="s">
        <v>4746</v>
      </c>
      <c r="Q5430" s="3" t="str">
        <f t="shared" si="3"/>
        <v>LC CANVAS</v>
      </c>
      <c r="R5430" s="3">
        <f t="shared" si="4"/>
        <v>0</v>
      </c>
      <c r="S5430" s="3" t="str">
        <f t="shared" si="5"/>
        <v/>
      </c>
      <c r="T5430" s="7">
        <f t="shared" si="6"/>
        <v>0</v>
      </c>
      <c r="U5430" s="8" t="str">
        <f t="array" ref="U5430">IF(W5430&lt;&gt;0,MAX(IFERROR(INDEX(A:S,MATCH(W5430,A:A,0),COLUMN(M$2)),0),IFERROR(INDEX(A:S,MATCH(AD5430,A:A,0),COLUMN(M$2)),0),IFERROR(INDEX(A:S,MATCH(AK5430,A:A,0),COLUMN(M$2)),0),IFERROR(INDEX(A:S,MATCH(AR5430,A:A,0),COLUMN(M$2)),0)),M5430)</f>
        <v/>
      </c>
      <c r="V5430" s="3" t="str">
        <f t="shared" si="7"/>
        <v/>
      </c>
    </row>
    <row r="5431" ht="15.75" customHeight="1">
      <c r="A5431" s="3" t="s">
        <v>5656</v>
      </c>
      <c r="B5431" s="4" t="str">
        <f t="shared" si="186"/>
        <v>ATAB16160131</v>
      </c>
      <c r="D5431" s="3">
        <v>0.0</v>
      </c>
      <c r="G5431" s="4">
        <v>0.0</v>
      </c>
      <c r="I5431" s="4"/>
      <c r="J5431" s="4"/>
      <c r="K5431" s="4"/>
      <c r="L5431" s="4"/>
      <c r="O5431" s="6">
        <f t="shared" si="2"/>
        <v>0</v>
      </c>
      <c r="P5431" s="3" t="s">
        <v>4746</v>
      </c>
      <c r="Q5431" s="3" t="str">
        <f t="shared" si="3"/>
        <v>LC CANVAS</v>
      </c>
      <c r="R5431" s="3">
        <f t="shared" si="4"/>
        <v>0</v>
      </c>
      <c r="S5431" s="3" t="str">
        <f t="shared" si="5"/>
        <v/>
      </c>
      <c r="T5431" s="7">
        <f t="shared" si="6"/>
        <v>0</v>
      </c>
      <c r="U5431" s="8" t="str">
        <f t="array" ref="U5431">IF(W5431&lt;&gt;0,MAX(IFERROR(INDEX(A:S,MATCH(W5431,A:A,0),COLUMN(M$2)),0),IFERROR(INDEX(A:S,MATCH(AD5431,A:A,0),COLUMN(M$2)),0),IFERROR(INDEX(A:S,MATCH(AK5431,A:A,0),COLUMN(M$2)),0),IFERROR(INDEX(A:S,MATCH(AR5431,A:A,0),COLUMN(M$2)),0)),M5431)</f>
        <v/>
      </c>
      <c r="V5431" s="3" t="str">
        <f t="shared" si="7"/>
        <v/>
      </c>
    </row>
    <row r="5432" ht="15.75" customHeight="1">
      <c r="A5432" s="3" t="s">
        <v>5657</v>
      </c>
      <c r="B5432" s="4" t="str">
        <f t="shared" si="186"/>
        <v>ATAB20200131</v>
      </c>
      <c r="D5432" s="3">
        <v>0.0</v>
      </c>
      <c r="G5432" s="4">
        <v>0.0</v>
      </c>
      <c r="I5432" s="4"/>
      <c r="J5432" s="4"/>
      <c r="K5432" s="4"/>
      <c r="L5432" s="4"/>
      <c r="O5432" s="6">
        <f t="shared" si="2"/>
        <v>0</v>
      </c>
      <c r="P5432" s="3" t="s">
        <v>4746</v>
      </c>
      <c r="Q5432" s="3" t="str">
        <f t="shared" si="3"/>
        <v>LC CANVAS</v>
      </c>
      <c r="R5432" s="3">
        <f t="shared" si="4"/>
        <v>0</v>
      </c>
      <c r="S5432" s="3" t="str">
        <f t="shared" si="5"/>
        <v/>
      </c>
      <c r="T5432" s="7">
        <f t="shared" si="6"/>
        <v>0</v>
      </c>
      <c r="U5432" s="8" t="str">
        <f t="array" ref="U5432">IF(W5432&lt;&gt;0,MAX(IFERROR(INDEX(A:S,MATCH(W5432,A:A,0),COLUMN(M$2)),0),IFERROR(INDEX(A:S,MATCH(AD5432,A:A,0),COLUMN(M$2)),0),IFERROR(INDEX(A:S,MATCH(AK5432,A:A,0),COLUMN(M$2)),0),IFERROR(INDEX(A:S,MATCH(AR5432,A:A,0),COLUMN(M$2)),0)),M5432)</f>
        <v/>
      </c>
      <c r="V5432" s="3" t="str">
        <f t="shared" si="7"/>
        <v/>
      </c>
    </row>
    <row r="5433" ht="15.75" customHeight="1">
      <c r="A5433" s="3" t="s">
        <v>5658</v>
      </c>
      <c r="B5433" s="4" t="str">
        <f t="shared" si="186"/>
        <v>ATAB24240131</v>
      </c>
      <c r="D5433" s="3">
        <v>0.0</v>
      </c>
      <c r="G5433" s="4">
        <v>0.0</v>
      </c>
      <c r="I5433" s="4"/>
      <c r="J5433" s="4"/>
      <c r="K5433" s="4"/>
      <c r="L5433" s="4"/>
      <c r="O5433" s="6">
        <f t="shared" si="2"/>
        <v>0</v>
      </c>
      <c r="P5433" s="3" t="s">
        <v>4746</v>
      </c>
      <c r="Q5433" s="3" t="str">
        <f t="shared" si="3"/>
        <v>LC CANVAS</v>
      </c>
      <c r="R5433" s="3">
        <f t="shared" si="4"/>
        <v>0</v>
      </c>
      <c r="S5433" s="3" t="str">
        <f t="shared" si="5"/>
        <v/>
      </c>
      <c r="T5433" s="7">
        <f t="shared" si="6"/>
        <v>0</v>
      </c>
      <c r="U5433" s="8" t="str">
        <f t="array" ref="U5433">IF(W5433&lt;&gt;0,MAX(IFERROR(INDEX(A:S,MATCH(W5433,A:A,0),COLUMN(M$2)),0),IFERROR(INDEX(A:S,MATCH(AD5433,A:A,0),COLUMN(M$2)),0),IFERROR(INDEX(A:S,MATCH(AK5433,A:A,0),COLUMN(M$2)),0),IFERROR(INDEX(A:S,MATCH(AR5433,A:A,0),COLUMN(M$2)),0)),M5433)</f>
        <v/>
      </c>
      <c r="V5433" s="3" t="str">
        <f t="shared" si="7"/>
        <v/>
      </c>
    </row>
    <row r="5434" ht="15.75" customHeight="1">
      <c r="A5434" s="3" t="s">
        <v>5659</v>
      </c>
      <c r="B5434" s="4" t="str">
        <f t="shared" si="186"/>
        <v>ATAB36360131</v>
      </c>
      <c r="D5434" s="3">
        <v>0.0</v>
      </c>
      <c r="G5434" s="4">
        <v>0.0</v>
      </c>
      <c r="I5434" s="4"/>
      <c r="J5434" s="4"/>
      <c r="K5434" s="4"/>
      <c r="L5434" s="4"/>
      <c r="O5434" s="6">
        <f t="shared" si="2"/>
        <v>0</v>
      </c>
      <c r="P5434" s="3" t="s">
        <v>4746</v>
      </c>
      <c r="Q5434" s="3" t="str">
        <f t="shared" si="3"/>
        <v>LC CANVAS</v>
      </c>
      <c r="R5434" s="3">
        <f t="shared" si="4"/>
        <v>0</v>
      </c>
      <c r="S5434" s="3" t="str">
        <f t="shared" si="5"/>
        <v/>
      </c>
      <c r="T5434" s="7">
        <f t="shared" si="6"/>
        <v>0</v>
      </c>
      <c r="U5434" s="8" t="str">
        <f t="array" ref="U5434">IF(W5434&lt;&gt;0,MAX(IFERROR(INDEX(A:S,MATCH(W5434,A:A,0),COLUMN(M$2)),0),IFERROR(INDEX(A:S,MATCH(AD5434,A:A,0),COLUMN(M$2)),0),IFERROR(INDEX(A:S,MATCH(AK5434,A:A,0),COLUMN(M$2)),0),IFERROR(INDEX(A:S,MATCH(AR5434,A:A,0),COLUMN(M$2)),0)),M5434)</f>
        <v/>
      </c>
      <c r="V5434" s="3" t="str">
        <f t="shared" si="7"/>
        <v/>
      </c>
    </row>
    <row r="5435" ht="15.75" customHeight="1">
      <c r="A5435" s="3" t="s">
        <v>5660</v>
      </c>
      <c r="B5435" s="4" t="str">
        <f t="shared" si="186"/>
        <v>ATAB48480131</v>
      </c>
      <c r="D5435" s="3">
        <v>0.0</v>
      </c>
      <c r="G5435" s="4">
        <v>0.0</v>
      </c>
      <c r="I5435" s="4"/>
      <c r="J5435" s="4"/>
      <c r="K5435" s="4"/>
      <c r="L5435" s="4"/>
      <c r="O5435" s="6">
        <f t="shared" si="2"/>
        <v>0</v>
      </c>
      <c r="P5435" s="3" t="s">
        <v>4746</v>
      </c>
      <c r="Q5435" s="3" t="str">
        <f t="shared" si="3"/>
        <v>LC CANVAS</v>
      </c>
      <c r="R5435" s="3">
        <f t="shared" si="4"/>
        <v>0</v>
      </c>
      <c r="S5435" s="3" t="str">
        <f t="shared" si="5"/>
        <v/>
      </c>
      <c r="T5435" s="7">
        <f t="shared" si="6"/>
        <v>0</v>
      </c>
      <c r="U5435" s="8" t="str">
        <f t="array" ref="U5435">IF(W5435&lt;&gt;0,MAX(IFERROR(INDEX(A:S,MATCH(W5435,A:A,0),COLUMN(M$2)),0),IFERROR(INDEX(A:S,MATCH(AD5435,A:A,0),COLUMN(M$2)),0),IFERROR(INDEX(A:S,MATCH(AK5435,A:A,0),COLUMN(M$2)),0),IFERROR(INDEX(A:S,MATCH(AR5435,A:A,0),COLUMN(M$2)),0)),M5435)</f>
        <v/>
      </c>
      <c r="V5435" s="3" t="str">
        <f t="shared" si="7"/>
        <v/>
      </c>
    </row>
    <row r="5436" ht="15.75" customHeight="1">
      <c r="A5436" s="3" t="s">
        <v>5661</v>
      </c>
      <c r="B5436" s="4" t="str">
        <f t="shared" si="186"/>
        <v>ATAB08080132</v>
      </c>
      <c r="D5436" s="3">
        <v>0.0</v>
      </c>
      <c r="G5436" s="4">
        <v>0.0</v>
      </c>
      <c r="I5436" s="4"/>
      <c r="J5436" s="4"/>
      <c r="K5436" s="4"/>
      <c r="L5436" s="4"/>
      <c r="O5436" s="6">
        <f t="shared" si="2"/>
        <v>0</v>
      </c>
      <c r="P5436" s="3" t="s">
        <v>4746</v>
      </c>
      <c r="Q5436" s="3" t="str">
        <f t="shared" si="3"/>
        <v>LC CANVAS</v>
      </c>
      <c r="R5436" s="3">
        <f t="shared" si="4"/>
        <v>0</v>
      </c>
      <c r="S5436" s="3" t="str">
        <f t="shared" si="5"/>
        <v/>
      </c>
      <c r="T5436" s="7">
        <f t="shared" si="6"/>
        <v>0</v>
      </c>
      <c r="U5436" s="8" t="str">
        <f t="array" ref="U5436">IF(W5436&lt;&gt;0,MAX(IFERROR(INDEX(A:S,MATCH(W5436,A:A,0),COLUMN(M$2)),0),IFERROR(INDEX(A:S,MATCH(AD5436,A:A,0),COLUMN(M$2)),0),IFERROR(INDEX(A:S,MATCH(AK5436,A:A,0),COLUMN(M$2)),0),IFERROR(INDEX(A:S,MATCH(AR5436,A:A,0),COLUMN(M$2)),0)),M5436)</f>
        <v/>
      </c>
      <c r="V5436" s="3" t="str">
        <f t="shared" si="7"/>
        <v/>
      </c>
    </row>
    <row r="5437" ht="15.75" customHeight="1">
      <c r="A5437" s="3" t="s">
        <v>5662</v>
      </c>
      <c r="B5437" s="4" t="str">
        <f t="shared" si="186"/>
        <v>ATAB12120132</v>
      </c>
      <c r="D5437" s="3">
        <v>0.0</v>
      </c>
      <c r="G5437" s="4">
        <v>0.0</v>
      </c>
      <c r="I5437" s="4"/>
      <c r="J5437" s="4"/>
      <c r="K5437" s="4"/>
      <c r="L5437" s="4"/>
      <c r="O5437" s="6">
        <f t="shared" si="2"/>
        <v>0</v>
      </c>
      <c r="P5437" s="3" t="s">
        <v>4746</v>
      </c>
      <c r="Q5437" s="3" t="str">
        <f t="shared" si="3"/>
        <v>LC CANVAS</v>
      </c>
      <c r="R5437" s="3">
        <f t="shared" si="4"/>
        <v>0</v>
      </c>
      <c r="S5437" s="3" t="str">
        <f t="shared" si="5"/>
        <v/>
      </c>
      <c r="T5437" s="7">
        <f t="shared" si="6"/>
        <v>0</v>
      </c>
      <c r="U5437" s="8" t="str">
        <f t="array" ref="U5437">IF(W5437&lt;&gt;0,MAX(IFERROR(INDEX(A:S,MATCH(W5437,A:A,0),COLUMN(M$2)),0),IFERROR(INDEX(A:S,MATCH(AD5437,A:A,0),COLUMN(M$2)),0),IFERROR(INDEX(A:S,MATCH(AK5437,A:A,0),COLUMN(M$2)),0),IFERROR(INDEX(A:S,MATCH(AR5437,A:A,0),COLUMN(M$2)),0)),M5437)</f>
        <v/>
      </c>
      <c r="V5437" s="3" t="str">
        <f t="shared" si="7"/>
        <v/>
      </c>
    </row>
    <row r="5438" ht="15.75" customHeight="1">
      <c r="A5438" s="3" t="s">
        <v>5663</v>
      </c>
      <c r="B5438" s="4" t="str">
        <f t="shared" si="186"/>
        <v>ATAB16160132</v>
      </c>
      <c r="D5438" s="3">
        <v>0.0</v>
      </c>
      <c r="G5438" s="4">
        <v>0.0</v>
      </c>
      <c r="I5438" s="4"/>
      <c r="J5438" s="4"/>
      <c r="K5438" s="4"/>
      <c r="L5438" s="4"/>
      <c r="O5438" s="6">
        <f t="shared" si="2"/>
        <v>0</v>
      </c>
      <c r="P5438" s="3" t="s">
        <v>4746</v>
      </c>
      <c r="Q5438" s="3" t="str">
        <f t="shared" si="3"/>
        <v>LC CANVAS</v>
      </c>
      <c r="R5438" s="3">
        <f t="shared" si="4"/>
        <v>0</v>
      </c>
      <c r="S5438" s="3" t="str">
        <f t="shared" si="5"/>
        <v/>
      </c>
      <c r="T5438" s="7">
        <f t="shared" si="6"/>
        <v>0</v>
      </c>
      <c r="U5438" s="8" t="str">
        <f t="array" ref="U5438">IF(W5438&lt;&gt;0,MAX(IFERROR(INDEX(A:S,MATCH(W5438,A:A,0),COLUMN(M$2)),0),IFERROR(INDEX(A:S,MATCH(AD5438,A:A,0),COLUMN(M$2)),0),IFERROR(INDEX(A:S,MATCH(AK5438,A:A,0),COLUMN(M$2)),0),IFERROR(INDEX(A:S,MATCH(AR5438,A:A,0),COLUMN(M$2)),0)),M5438)</f>
        <v/>
      </c>
      <c r="V5438" s="3" t="str">
        <f t="shared" si="7"/>
        <v/>
      </c>
    </row>
    <row r="5439" ht="15.75" customHeight="1">
      <c r="A5439" s="3" t="s">
        <v>5664</v>
      </c>
      <c r="B5439" s="4" t="str">
        <f t="shared" si="186"/>
        <v>ATAB20200132</v>
      </c>
      <c r="D5439" s="3">
        <v>0.0</v>
      </c>
      <c r="G5439" s="4">
        <v>0.0</v>
      </c>
      <c r="I5439" s="4"/>
      <c r="J5439" s="4"/>
      <c r="K5439" s="4"/>
      <c r="L5439" s="4"/>
      <c r="O5439" s="6">
        <f t="shared" si="2"/>
        <v>0</v>
      </c>
      <c r="P5439" s="3" t="s">
        <v>4746</v>
      </c>
      <c r="Q5439" s="3" t="str">
        <f t="shared" si="3"/>
        <v>LC CANVAS</v>
      </c>
      <c r="R5439" s="3">
        <f t="shared" si="4"/>
        <v>0</v>
      </c>
      <c r="S5439" s="3" t="str">
        <f t="shared" si="5"/>
        <v/>
      </c>
      <c r="T5439" s="7">
        <f t="shared" si="6"/>
        <v>0</v>
      </c>
      <c r="U5439" s="8" t="str">
        <f t="array" ref="U5439">IF(W5439&lt;&gt;0,MAX(IFERROR(INDEX(A:S,MATCH(W5439,A:A,0),COLUMN(M$2)),0),IFERROR(INDEX(A:S,MATCH(AD5439,A:A,0),COLUMN(M$2)),0),IFERROR(INDEX(A:S,MATCH(AK5439,A:A,0),COLUMN(M$2)),0),IFERROR(INDEX(A:S,MATCH(AR5439,A:A,0),COLUMN(M$2)),0)),M5439)</f>
        <v/>
      </c>
      <c r="V5439" s="3" t="str">
        <f t="shared" si="7"/>
        <v/>
      </c>
    </row>
    <row r="5440" ht="15.75" customHeight="1">
      <c r="A5440" s="3" t="s">
        <v>5665</v>
      </c>
      <c r="B5440" s="4" t="str">
        <f t="shared" si="186"/>
        <v>ATAB24240132</v>
      </c>
      <c r="D5440" s="3">
        <v>0.0</v>
      </c>
      <c r="G5440" s="4">
        <v>0.0</v>
      </c>
      <c r="I5440" s="4"/>
      <c r="J5440" s="4"/>
      <c r="K5440" s="4"/>
      <c r="L5440" s="4"/>
      <c r="O5440" s="6">
        <f t="shared" si="2"/>
        <v>0</v>
      </c>
      <c r="P5440" s="3" t="s">
        <v>4746</v>
      </c>
      <c r="Q5440" s="3" t="str">
        <f t="shared" si="3"/>
        <v>LC CANVAS</v>
      </c>
      <c r="R5440" s="3">
        <f t="shared" si="4"/>
        <v>0</v>
      </c>
      <c r="S5440" s="3" t="str">
        <f t="shared" si="5"/>
        <v/>
      </c>
      <c r="T5440" s="7">
        <f t="shared" si="6"/>
        <v>0</v>
      </c>
      <c r="U5440" s="8" t="str">
        <f t="array" ref="U5440">IF(W5440&lt;&gt;0,MAX(IFERROR(INDEX(A:S,MATCH(W5440,A:A,0),COLUMN(M$2)),0),IFERROR(INDEX(A:S,MATCH(AD5440,A:A,0),COLUMN(M$2)),0),IFERROR(INDEX(A:S,MATCH(AK5440,A:A,0),COLUMN(M$2)),0),IFERROR(INDEX(A:S,MATCH(AR5440,A:A,0),COLUMN(M$2)),0)),M5440)</f>
        <v/>
      </c>
      <c r="V5440" s="3" t="str">
        <f t="shared" si="7"/>
        <v/>
      </c>
    </row>
    <row r="5441" ht="15.75" customHeight="1">
      <c r="A5441" s="3" t="s">
        <v>5666</v>
      </c>
      <c r="B5441" s="4" t="str">
        <f t="shared" si="186"/>
        <v>ATAB36360132</v>
      </c>
      <c r="D5441" s="3">
        <v>0.0</v>
      </c>
      <c r="G5441" s="4">
        <v>0.0</v>
      </c>
      <c r="I5441" s="4"/>
      <c r="J5441" s="4"/>
      <c r="K5441" s="4"/>
      <c r="L5441" s="4"/>
      <c r="O5441" s="6">
        <f t="shared" si="2"/>
        <v>0</v>
      </c>
      <c r="P5441" s="3" t="s">
        <v>4746</v>
      </c>
      <c r="Q5441" s="3" t="str">
        <f t="shared" si="3"/>
        <v>LC CANVAS</v>
      </c>
      <c r="R5441" s="3">
        <f t="shared" si="4"/>
        <v>0</v>
      </c>
      <c r="S5441" s="3" t="str">
        <f t="shared" si="5"/>
        <v/>
      </c>
      <c r="T5441" s="7">
        <f t="shared" si="6"/>
        <v>0</v>
      </c>
      <c r="U5441" s="8" t="str">
        <f t="array" ref="U5441">IF(W5441&lt;&gt;0,MAX(IFERROR(INDEX(A:S,MATCH(W5441,A:A,0),COLUMN(M$2)),0),IFERROR(INDEX(A:S,MATCH(AD5441,A:A,0),COLUMN(M$2)),0),IFERROR(INDEX(A:S,MATCH(AK5441,A:A,0),COLUMN(M$2)),0),IFERROR(INDEX(A:S,MATCH(AR5441,A:A,0),COLUMN(M$2)),0)),M5441)</f>
        <v/>
      </c>
      <c r="V5441" s="3" t="str">
        <f t="shared" si="7"/>
        <v/>
      </c>
    </row>
    <row r="5442" ht="15.75" customHeight="1">
      <c r="A5442" s="3" t="s">
        <v>5667</v>
      </c>
      <c r="B5442" s="4" t="str">
        <f t="shared" si="186"/>
        <v>ATAB48480132</v>
      </c>
      <c r="D5442" s="3">
        <v>0.0</v>
      </c>
      <c r="G5442" s="4">
        <v>0.0</v>
      </c>
      <c r="I5442" s="4"/>
      <c r="J5442" s="4"/>
      <c r="K5442" s="4"/>
      <c r="L5442" s="4"/>
      <c r="O5442" s="6">
        <f t="shared" si="2"/>
        <v>0</v>
      </c>
      <c r="P5442" s="3" t="s">
        <v>4746</v>
      </c>
      <c r="Q5442" s="3" t="str">
        <f t="shared" si="3"/>
        <v>LC CANVAS</v>
      </c>
      <c r="R5442" s="3">
        <f t="shared" si="4"/>
        <v>0</v>
      </c>
      <c r="S5442" s="3" t="str">
        <f t="shared" si="5"/>
        <v/>
      </c>
      <c r="T5442" s="7">
        <f t="shared" si="6"/>
        <v>0</v>
      </c>
      <c r="U5442" s="8" t="str">
        <f t="array" ref="U5442">IF(W5442&lt;&gt;0,MAX(IFERROR(INDEX(A:S,MATCH(W5442,A:A,0),COLUMN(M$2)),0),IFERROR(INDEX(A:S,MATCH(AD5442,A:A,0),COLUMN(M$2)),0),IFERROR(INDEX(A:S,MATCH(AK5442,A:A,0),COLUMN(M$2)),0),IFERROR(INDEX(A:S,MATCH(AR5442,A:A,0),COLUMN(M$2)),0)),M5442)</f>
        <v/>
      </c>
      <c r="V5442" s="3" t="str">
        <f t="shared" si="7"/>
        <v/>
      </c>
    </row>
    <row r="5443" ht="15.75" customHeight="1">
      <c r="A5443" s="3" t="s">
        <v>5668</v>
      </c>
      <c r="B5443" s="4" t="str">
        <f t="shared" si="186"/>
        <v>ATAB08080133</v>
      </c>
      <c r="D5443" s="3">
        <v>0.0</v>
      </c>
      <c r="G5443" s="4">
        <v>0.0</v>
      </c>
      <c r="I5443" s="4"/>
      <c r="J5443" s="4"/>
      <c r="K5443" s="4"/>
      <c r="L5443" s="4"/>
      <c r="O5443" s="6">
        <f t="shared" si="2"/>
        <v>0</v>
      </c>
      <c r="P5443" s="3" t="s">
        <v>4746</v>
      </c>
      <c r="Q5443" s="3" t="str">
        <f t="shared" si="3"/>
        <v>LC CANVAS</v>
      </c>
      <c r="R5443" s="3">
        <f t="shared" si="4"/>
        <v>0</v>
      </c>
      <c r="S5443" s="3" t="str">
        <f t="shared" si="5"/>
        <v/>
      </c>
      <c r="T5443" s="7">
        <f t="shared" si="6"/>
        <v>0</v>
      </c>
      <c r="U5443" s="8" t="str">
        <f t="array" ref="U5443">IF(W5443&lt;&gt;0,MAX(IFERROR(INDEX(A:S,MATCH(W5443,A:A,0),COLUMN(M$2)),0),IFERROR(INDEX(A:S,MATCH(AD5443,A:A,0),COLUMN(M$2)),0),IFERROR(INDEX(A:S,MATCH(AK5443,A:A,0),COLUMN(M$2)),0),IFERROR(INDEX(A:S,MATCH(AR5443,A:A,0),COLUMN(M$2)),0)),M5443)</f>
        <v/>
      </c>
      <c r="V5443" s="3" t="str">
        <f t="shared" si="7"/>
        <v/>
      </c>
    </row>
    <row r="5444" ht="15.75" customHeight="1">
      <c r="A5444" s="3" t="s">
        <v>5669</v>
      </c>
      <c r="B5444" s="4" t="str">
        <f t="shared" si="186"/>
        <v>ATAB12120133</v>
      </c>
      <c r="D5444" s="3">
        <v>0.0</v>
      </c>
      <c r="G5444" s="4">
        <v>0.0</v>
      </c>
      <c r="I5444" s="4"/>
      <c r="J5444" s="4"/>
      <c r="K5444" s="4"/>
      <c r="L5444" s="4"/>
      <c r="O5444" s="6">
        <f t="shared" si="2"/>
        <v>0</v>
      </c>
      <c r="P5444" s="3" t="s">
        <v>4746</v>
      </c>
      <c r="Q5444" s="3" t="str">
        <f t="shared" si="3"/>
        <v>LC CANVAS</v>
      </c>
      <c r="R5444" s="3">
        <f t="shared" si="4"/>
        <v>0</v>
      </c>
      <c r="S5444" s="3" t="str">
        <f t="shared" si="5"/>
        <v/>
      </c>
      <c r="T5444" s="7">
        <f t="shared" si="6"/>
        <v>0</v>
      </c>
      <c r="U5444" s="8" t="str">
        <f t="array" ref="U5444">IF(W5444&lt;&gt;0,MAX(IFERROR(INDEX(A:S,MATCH(W5444,A:A,0),COLUMN(M$2)),0),IFERROR(INDEX(A:S,MATCH(AD5444,A:A,0),COLUMN(M$2)),0),IFERROR(INDEX(A:S,MATCH(AK5444,A:A,0),COLUMN(M$2)),0),IFERROR(INDEX(A:S,MATCH(AR5444,A:A,0),COLUMN(M$2)),0)),M5444)</f>
        <v/>
      </c>
      <c r="V5444" s="3" t="str">
        <f t="shared" si="7"/>
        <v/>
      </c>
    </row>
    <row r="5445" ht="15.75" customHeight="1">
      <c r="A5445" s="3" t="s">
        <v>5670</v>
      </c>
      <c r="B5445" s="4" t="str">
        <f t="shared" si="186"/>
        <v>ATAB16160133</v>
      </c>
      <c r="D5445" s="3">
        <v>0.0</v>
      </c>
      <c r="G5445" s="4">
        <v>0.0</v>
      </c>
      <c r="I5445" s="4"/>
      <c r="J5445" s="4"/>
      <c r="K5445" s="4"/>
      <c r="L5445" s="4"/>
      <c r="O5445" s="6">
        <f t="shared" si="2"/>
        <v>0</v>
      </c>
      <c r="P5445" s="3" t="s">
        <v>4746</v>
      </c>
      <c r="Q5445" s="3" t="str">
        <f t="shared" si="3"/>
        <v>LC CANVAS</v>
      </c>
      <c r="R5445" s="3">
        <f t="shared" si="4"/>
        <v>0</v>
      </c>
      <c r="S5445" s="3" t="str">
        <f t="shared" si="5"/>
        <v/>
      </c>
      <c r="T5445" s="7">
        <f t="shared" si="6"/>
        <v>0</v>
      </c>
      <c r="U5445" s="8" t="str">
        <f t="array" ref="U5445">IF(W5445&lt;&gt;0,MAX(IFERROR(INDEX(A:S,MATCH(W5445,A:A,0),COLUMN(M$2)),0),IFERROR(INDEX(A:S,MATCH(AD5445,A:A,0),COLUMN(M$2)),0),IFERROR(INDEX(A:S,MATCH(AK5445,A:A,0),COLUMN(M$2)),0),IFERROR(INDEX(A:S,MATCH(AR5445,A:A,0),COLUMN(M$2)),0)),M5445)</f>
        <v/>
      </c>
      <c r="V5445" s="3" t="str">
        <f t="shared" si="7"/>
        <v/>
      </c>
    </row>
    <row r="5446" ht="15.75" customHeight="1">
      <c r="A5446" s="3" t="s">
        <v>5671</v>
      </c>
      <c r="B5446" s="4" t="str">
        <f t="shared" si="186"/>
        <v>ATAB20200133</v>
      </c>
      <c r="D5446" s="3">
        <v>0.0</v>
      </c>
      <c r="G5446" s="4">
        <v>0.0</v>
      </c>
      <c r="I5446" s="4"/>
      <c r="J5446" s="4"/>
      <c r="K5446" s="4"/>
      <c r="L5446" s="4"/>
      <c r="O5446" s="6">
        <f t="shared" si="2"/>
        <v>0</v>
      </c>
      <c r="P5446" s="3" t="s">
        <v>4746</v>
      </c>
      <c r="Q5446" s="3" t="str">
        <f t="shared" si="3"/>
        <v>LC CANVAS</v>
      </c>
      <c r="R5446" s="3">
        <f t="shared" si="4"/>
        <v>0</v>
      </c>
      <c r="S5446" s="3" t="str">
        <f t="shared" si="5"/>
        <v/>
      </c>
      <c r="T5446" s="7">
        <f t="shared" si="6"/>
        <v>0</v>
      </c>
      <c r="U5446" s="8" t="str">
        <f t="array" ref="U5446">IF(W5446&lt;&gt;0,MAX(IFERROR(INDEX(A:S,MATCH(W5446,A:A,0),COLUMN(M$2)),0),IFERROR(INDEX(A:S,MATCH(AD5446,A:A,0),COLUMN(M$2)),0),IFERROR(INDEX(A:S,MATCH(AK5446,A:A,0),COLUMN(M$2)),0),IFERROR(INDEX(A:S,MATCH(AR5446,A:A,0),COLUMN(M$2)),0)),M5446)</f>
        <v/>
      </c>
      <c r="V5446" s="3" t="str">
        <f t="shared" si="7"/>
        <v/>
      </c>
    </row>
    <row r="5447" ht="15.75" customHeight="1">
      <c r="A5447" s="3" t="s">
        <v>5672</v>
      </c>
      <c r="B5447" s="4" t="str">
        <f t="shared" si="186"/>
        <v>ATAB24240133</v>
      </c>
      <c r="D5447" s="3">
        <v>0.0</v>
      </c>
      <c r="G5447" s="4">
        <v>0.0</v>
      </c>
      <c r="I5447" s="4"/>
      <c r="J5447" s="4"/>
      <c r="K5447" s="4"/>
      <c r="L5447" s="4"/>
      <c r="O5447" s="6">
        <f t="shared" si="2"/>
        <v>0</v>
      </c>
      <c r="P5447" s="3" t="s">
        <v>4746</v>
      </c>
      <c r="Q5447" s="3" t="str">
        <f t="shared" si="3"/>
        <v>LC CANVAS</v>
      </c>
      <c r="R5447" s="3">
        <f t="shared" si="4"/>
        <v>0</v>
      </c>
      <c r="S5447" s="3" t="str">
        <f t="shared" si="5"/>
        <v/>
      </c>
      <c r="T5447" s="7">
        <f t="shared" si="6"/>
        <v>0</v>
      </c>
      <c r="U5447" s="8" t="str">
        <f t="array" ref="U5447">IF(W5447&lt;&gt;0,MAX(IFERROR(INDEX(A:S,MATCH(W5447,A:A,0),COLUMN(M$2)),0),IFERROR(INDEX(A:S,MATCH(AD5447,A:A,0),COLUMN(M$2)),0),IFERROR(INDEX(A:S,MATCH(AK5447,A:A,0),COLUMN(M$2)),0),IFERROR(INDEX(A:S,MATCH(AR5447,A:A,0),COLUMN(M$2)),0)),M5447)</f>
        <v/>
      </c>
      <c r="V5447" s="3" t="str">
        <f t="shared" si="7"/>
        <v/>
      </c>
    </row>
    <row r="5448" ht="15.75" customHeight="1">
      <c r="A5448" s="3" t="s">
        <v>5673</v>
      </c>
      <c r="B5448" s="4" t="str">
        <f t="shared" si="186"/>
        <v>ATAB36360133</v>
      </c>
      <c r="D5448" s="3">
        <v>0.0</v>
      </c>
      <c r="G5448" s="4">
        <v>0.0</v>
      </c>
      <c r="I5448" s="4"/>
      <c r="J5448" s="4"/>
      <c r="K5448" s="4"/>
      <c r="L5448" s="4"/>
      <c r="O5448" s="6">
        <f t="shared" si="2"/>
        <v>0</v>
      </c>
      <c r="P5448" s="3" t="s">
        <v>4746</v>
      </c>
      <c r="Q5448" s="3" t="str">
        <f t="shared" si="3"/>
        <v>LC CANVAS</v>
      </c>
      <c r="R5448" s="3">
        <f t="shared" si="4"/>
        <v>0</v>
      </c>
      <c r="S5448" s="3" t="str">
        <f t="shared" si="5"/>
        <v/>
      </c>
      <c r="T5448" s="7">
        <f t="shared" si="6"/>
        <v>0</v>
      </c>
      <c r="U5448" s="8" t="str">
        <f t="array" ref="U5448">IF(W5448&lt;&gt;0,MAX(IFERROR(INDEX(A:S,MATCH(W5448,A:A,0),COLUMN(M$2)),0),IFERROR(INDEX(A:S,MATCH(AD5448,A:A,0),COLUMN(M$2)),0),IFERROR(INDEX(A:S,MATCH(AK5448,A:A,0),COLUMN(M$2)),0),IFERROR(INDEX(A:S,MATCH(AR5448,A:A,0),COLUMN(M$2)),0)),M5448)</f>
        <v/>
      </c>
      <c r="V5448" s="3" t="str">
        <f t="shared" si="7"/>
        <v/>
      </c>
    </row>
    <row r="5449" ht="15.75" customHeight="1">
      <c r="A5449" s="3" t="s">
        <v>5674</v>
      </c>
      <c r="B5449" s="4" t="str">
        <f t="shared" si="186"/>
        <v>ATAB48480133</v>
      </c>
      <c r="D5449" s="3">
        <v>0.0</v>
      </c>
      <c r="G5449" s="4">
        <v>0.0</v>
      </c>
      <c r="I5449" s="4"/>
      <c r="J5449" s="4"/>
      <c r="K5449" s="4"/>
      <c r="L5449" s="4"/>
      <c r="O5449" s="6">
        <f t="shared" si="2"/>
        <v>0</v>
      </c>
      <c r="P5449" s="3" t="s">
        <v>4746</v>
      </c>
      <c r="Q5449" s="3" t="str">
        <f t="shared" si="3"/>
        <v>LC CANVAS</v>
      </c>
      <c r="R5449" s="3">
        <f t="shared" si="4"/>
        <v>0</v>
      </c>
      <c r="S5449" s="3" t="str">
        <f t="shared" si="5"/>
        <v/>
      </c>
      <c r="T5449" s="7">
        <f t="shared" si="6"/>
        <v>0</v>
      </c>
      <c r="U5449" s="8" t="str">
        <f t="array" ref="U5449">IF(W5449&lt;&gt;0,MAX(IFERROR(INDEX(A:S,MATCH(W5449,A:A,0),COLUMN(M$2)),0),IFERROR(INDEX(A:S,MATCH(AD5449,A:A,0),COLUMN(M$2)),0),IFERROR(INDEX(A:S,MATCH(AK5449,A:A,0),COLUMN(M$2)),0),IFERROR(INDEX(A:S,MATCH(AR5449,A:A,0),COLUMN(M$2)),0)),M5449)</f>
        <v/>
      </c>
      <c r="V5449" s="3" t="str">
        <f t="shared" si="7"/>
        <v/>
      </c>
    </row>
    <row r="5450" ht="15.75" customHeight="1">
      <c r="A5450" s="3" t="s">
        <v>5675</v>
      </c>
      <c r="B5450" s="4" t="str">
        <f t="shared" si="186"/>
        <v>ATAB08080128</v>
      </c>
      <c r="D5450" s="3">
        <v>0.0</v>
      </c>
      <c r="G5450" s="4">
        <v>0.0</v>
      </c>
      <c r="I5450" s="4"/>
      <c r="J5450" s="4"/>
      <c r="K5450" s="4"/>
      <c r="L5450" s="4"/>
      <c r="O5450" s="6">
        <f t="shared" si="2"/>
        <v>0</v>
      </c>
      <c r="P5450" s="3" t="s">
        <v>4746</v>
      </c>
      <c r="Q5450" s="3" t="str">
        <f t="shared" si="3"/>
        <v>LC CANVAS</v>
      </c>
      <c r="R5450" s="3">
        <f t="shared" si="4"/>
        <v>0</v>
      </c>
      <c r="S5450" s="3" t="str">
        <f t="shared" si="5"/>
        <v/>
      </c>
      <c r="T5450" s="7">
        <f t="shared" si="6"/>
        <v>0</v>
      </c>
      <c r="U5450" s="8" t="str">
        <f t="array" ref="U5450">IF(W5450&lt;&gt;0,MAX(IFERROR(INDEX(A:S,MATCH(W5450,A:A,0),COLUMN(M$2)),0),IFERROR(INDEX(A:S,MATCH(AD5450,A:A,0),COLUMN(M$2)),0),IFERROR(INDEX(A:S,MATCH(AK5450,A:A,0),COLUMN(M$2)),0),IFERROR(INDEX(A:S,MATCH(AR5450,A:A,0),COLUMN(M$2)),0)),M5450)</f>
        <v/>
      </c>
      <c r="V5450" s="3" t="str">
        <f t="shared" si="7"/>
        <v/>
      </c>
    </row>
    <row r="5451" ht="15.75" customHeight="1">
      <c r="A5451" s="3" t="s">
        <v>5676</v>
      </c>
      <c r="B5451" s="4" t="str">
        <f t="shared" si="186"/>
        <v>ATAB12120128</v>
      </c>
      <c r="D5451" s="3">
        <v>0.0</v>
      </c>
      <c r="G5451" s="4">
        <v>0.0</v>
      </c>
      <c r="I5451" s="4"/>
      <c r="J5451" s="4"/>
      <c r="K5451" s="4"/>
      <c r="L5451" s="4"/>
      <c r="O5451" s="6">
        <f t="shared" si="2"/>
        <v>0</v>
      </c>
      <c r="P5451" s="3" t="s">
        <v>4746</v>
      </c>
      <c r="Q5451" s="3" t="str">
        <f t="shared" si="3"/>
        <v>LC CANVAS</v>
      </c>
      <c r="R5451" s="3">
        <f t="shared" si="4"/>
        <v>0</v>
      </c>
      <c r="S5451" s="3" t="str">
        <f t="shared" si="5"/>
        <v/>
      </c>
      <c r="T5451" s="7">
        <f t="shared" si="6"/>
        <v>0</v>
      </c>
      <c r="U5451" s="8" t="str">
        <f t="array" ref="U5451">IF(W5451&lt;&gt;0,MAX(IFERROR(INDEX(A:S,MATCH(W5451,A:A,0),COLUMN(M$2)),0),IFERROR(INDEX(A:S,MATCH(AD5451,A:A,0),COLUMN(M$2)),0),IFERROR(INDEX(A:S,MATCH(AK5451,A:A,0),COLUMN(M$2)),0),IFERROR(INDEX(A:S,MATCH(AR5451,A:A,0),COLUMN(M$2)),0)),M5451)</f>
        <v/>
      </c>
      <c r="V5451" s="3" t="str">
        <f t="shared" si="7"/>
        <v/>
      </c>
    </row>
    <row r="5452" ht="15.75" customHeight="1">
      <c r="A5452" s="3" t="s">
        <v>5677</v>
      </c>
      <c r="B5452" s="4" t="str">
        <f t="shared" si="186"/>
        <v>ATAB16160128</v>
      </c>
      <c r="D5452" s="3">
        <v>0.0</v>
      </c>
      <c r="G5452" s="4">
        <v>0.0</v>
      </c>
      <c r="I5452" s="4"/>
      <c r="J5452" s="4"/>
      <c r="K5452" s="4"/>
      <c r="L5452" s="4"/>
      <c r="O5452" s="6">
        <f t="shared" si="2"/>
        <v>0</v>
      </c>
      <c r="P5452" s="3" t="s">
        <v>4746</v>
      </c>
      <c r="Q5452" s="3" t="str">
        <f t="shared" si="3"/>
        <v>LC CANVAS</v>
      </c>
      <c r="R5452" s="3">
        <f t="shared" si="4"/>
        <v>0</v>
      </c>
      <c r="S5452" s="3" t="str">
        <f t="shared" si="5"/>
        <v/>
      </c>
      <c r="T5452" s="7">
        <f t="shared" si="6"/>
        <v>0</v>
      </c>
      <c r="U5452" s="8" t="str">
        <f t="array" ref="U5452">IF(W5452&lt;&gt;0,MAX(IFERROR(INDEX(A:S,MATCH(W5452,A:A,0),COLUMN(M$2)),0),IFERROR(INDEX(A:S,MATCH(AD5452,A:A,0),COLUMN(M$2)),0),IFERROR(INDEX(A:S,MATCH(AK5452,A:A,0),COLUMN(M$2)),0),IFERROR(INDEX(A:S,MATCH(AR5452,A:A,0),COLUMN(M$2)),0)),M5452)</f>
        <v/>
      </c>
      <c r="V5452" s="3" t="str">
        <f t="shared" si="7"/>
        <v/>
      </c>
    </row>
    <row r="5453" ht="15.75" customHeight="1">
      <c r="A5453" s="3" t="s">
        <v>5678</v>
      </c>
      <c r="B5453" s="4" t="str">
        <f t="shared" si="186"/>
        <v>ATAB20200128</v>
      </c>
      <c r="D5453" s="3">
        <v>0.0</v>
      </c>
      <c r="G5453" s="4">
        <v>0.0</v>
      </c>
      <c r="I5453" s="4"/>
      <c r="J5453" s="4"/>
      <c r="K5453" s="4"/>
      <c r="L5453" s="4"/>
      <c r="O5453" s="6">
        <f t="shared" si="2"/>
        <v>0</v>
      </c>
      <c r="P5453" s="3" t="s">
        <v>4746</v>
      </c>
      <c r="Q5453" s="3" t="str">
        <f t="shared" si="3"/>
        <v>LC CANVAS</v>
      </c>
      <c r="R5453" s="3">
        <f t="shared" si="4"/>
        <v>0</v>
      </c>
      <c r="S5453" s="3" t="str">
        <f t="shared" si="5"/>
        <v/>
      </c>
      <c r="T5453" s="7">
        <f t="shared" si="6"/>
        <v>0</v>
      </c>
      <c r="U5453" s="8" t="str">
        <f t="array" ref="U5453">IF(W5453&lt;&gt;0,MAX(IFERROR(INDEX(A:S,MATCH(W5453,A:A,0),COLUMN(M$2)),0),IFERROR(INDEX(A:S,MATCH(AD5453,A:A,0),COLUMN(M$2)),0),IFERROR(INDEX(A:S,MATCH(AK5453,A:A,0),COLUMN(M$2)),0),IFERROR(INDEX(A:S,MATCH(AR5453,A:A,0),COLUMN(M$2)),0)),M5453)</f>
        <v/>
      </c>
      <c r="V5453" s="3" t="str">
        <f t="shared" si="7"/>
        <v/>
      </c>
    </row>
    <row r="5454" ht="15.75" customHeight="1">
      <c r="A5454" s="3" t="s">
        <v>5679</v>
      </c>
      <c r="B5454" s="4" t="str">
        <f t="shared" si="186"/>
        <v>ATAB24240128</v>
      </c>
      <c r="D5454" s="3">
        <v>0.0</v>
      </c>
      <c r="G5454" s="4">
        <v>0.0</v>
      </c>
      <c r="I5454" s="4"/>
      <c r="J5454" s="4"/>
      <c r="K5454" s="4"/>
      <c r="L5454" s="4"/>
      <c r="O5454" s="6">
        <f t="shared" si="2"/>
        <v>0</v>
      </c>
      <c r="P5454" s="3" t="s">
        <v>4746</v>
      </c>
      <c r="Q5454" s="3" t="str">
        <f t="shared" si="3"/>
        <v>LC CANVAS</v>
      </c>
      <c r="R5454" s="3">
        <f t="shared" si="4"/>
        <v>0</v>
      </c>
      <c r="S5454" s="3" t="str">
        <f t="shared" si="5"/>
        <v/>
      </c>
      <c r="T5454" s="7">
        <f t="shared" si="6"/>
        <v>0</v>
      </c>
      <c r="U5454" s="8" t="str">
        <f t="array" ref="U5454">IF(W5454&lt;&gt;0,MAX(IFERROR(INDEX(A:S,MATCH(W5454,A:A,0),COLUMN(M$2)),0),IFERROR(INDEX(A:S,MATCH(AD5454,A:A,0),COLUMN(M$2)),0),IFERROR(INDEX(A:S,MATCH(AK5454,A:A,0),COLUMN(M$2)),0),IFERROR(INDEX(A:S,MATCH(AR5454,A:A,0),COLUMN(M$2)),0)),M5454)</f>
        <v/>
      </c>
      <c r="V5454" s="3" t="str">
        <f t="shared" si="7"/>
        <v/>
      </c>
    </row>
    <row r="5455" ht="15.75" customHeight="1">
      <c r="A5455" s="3" t="s">
        <v>5680</v>
      </c>
      <c r="B5455" s="4" t="str">
        <f t="shared" si="186"/>
        <v>ATAB36360128</v>
      </c>
      <c r="D5455" s="3">
        <v>0.0</v>
      </c>
      <c r="G5455" s="4">
        <v>0.0</v>
      </c>
      <c r="I5455" s="4"/>
      <c r="J5455" s="4"/>
      <c r="K5455" s="4"/>
      <c r="L5455" s="4"/>
      <c r="O5455" s="6">
        <f t="shared" si="2"/>
        <v>0</v>
      </c>
      <c r="P5455" s="3" t="s">
        <v>4746</v>
      </c>
      <c r="Q5455" s="3" t="str">
        <f t="shared" si="3"/>
        <v>LC CANVAS</v>
      </c>
      <c r="R5455" s="3">
        <f t="shared" si="4"/>
        <v>0</v>
      </c>
      <c r="S5455" s="3" t="str">
        <f t="shared" si="5"/>
        <v/>
      </c>
      <c r="T5455" s="7">
        <f t="shared" si="6"/>
        <v>0</v>
      </c>
      <c r="U5455" s="8" t="str">
        <f t="array" ref="U5455">IF(W5455&lt;&gt;0,MAX(IFERROR(INDEX(A:S,MATCH(W5455,A:A,0),COLUMN(M$2)),0),IFERROR(INDEX(A:S,MATCH(AD5455,A:A,0),COLUMN(M$2)),0),IFERROR(INDEX(A:S,MATCH(AK5455,A:A,0),COLUMN(M$2)),0),IFERROR(INDEX(A:S,MATCH(AR5455,A:A,0),COLUMN(M$2)),0)),M5455)</f>
        <v/>
      </c>
      <c r="V5455" s="3" t="str">
        <f t="shared" si="7"/>
        <v/>
      </c>
    </row>
    <row r="5456" ht="15.75" customHeight="1">
      <c r="A5456" s="3" t="s">
        <v>5681</v>
      </c>
      <c r="B5456" s="4" t="str">
        <f t="shared" si="186"/>
        <v>ATAB48480128</v>
      </c>
      <c r="D5456" s="3">
        <v>0.0</v>
      </c>
      <c r="G5456" s="4">
        <v>0.0</v>
      </c>
      <c r="I5456" s="4"/>
      <c r="J5456" s="4"/>
      <c r="K5456" s="4"/>
      <c r="L5456" s="4"/>
      <c r="O5456" s="6">
        <f t="shared" si="2"/>
        <v>0</v>
      </c>
      <c r="P5456" s="3" t="s">
        <v>4746</v>
      </c>
      <c r="Q5456" s="3" t="str">
        <f t="shared" si="3"/>
        <v>LC CANVAS</v>
      </c>
      <c r="R5456" s="3">
        <f t="shared" si="4"/>
        <v>0</v>
      </c>
      <c r="S5456" s="3" t="str">
        <f t="shared" si="5"/>
        <v/>
      </c>
      <c r="T5456" s="7">
        <f t="shared" si="6"/>
        <v>0</v>
      </c>
      <c r="U5456" s="8" t="str">
        <f t="array" ref="U5456">IF(W5456&lt;&gt;0,MAX(IFERROR(INDEX(A:S,MATCH(W5456,A:A,0),COLUMN(M$2)),0),IFERROR(INDEX(A:S,MATCH(AD5456,A:A,0),COLUMN(M$2)),0),IFERROR(INDEX(A:S,MATCH(AK5456,A:A,0),COLUMN(M$2)),0),IFERROR(INDEX(A:S,MATCH(AR5456,A:A,0),COLUMN(M$2)),0)),M5456)</f>
        <v/>
      </c>
      <c r="V5456" s="3" t="str">
        <f t="shared" si="7"/>
        <v/>
      </c>
    </row>
    <row r="5457" ht="15.75" customHeight="1">
      <c r="A5457" s="3" t="s">
        <v>5682</v>
      </c>
      <c r="B5457" s="4" t="str">
        <f t="shared" si="186"/>
        <v>ATAB08080134</v>
      </c>
      <c r="D5457" s="3">
        <v>0.0</v>
      </c>
      <c r="G5457" s="4">
        <v>0.0</v>
      </c>
      <c r="I5457" s="4"/>
      <c r="J5457" s="4"/>
      <c r="K5457" s="4"/>
      <c r="L5457" s="4"/>
      <c r="O5457" s="6">
        <f t="shared" si="2"/>
        <v>0</v>
      </c>
      <c r="P5457" s="3" t="s">
        <v>4746</v>
      </c>
      <c r="Q5457" s="3" t="str">
        <f t="shared" si="3"/>
        <v>LC CANVAS</v>
      </c>
      <c r="R5457" s="3">
        <f t="shared" si="4"/>
        <v>0</v>
      </c>
      <c r="S5457" s="3" t="str">
        <f t="shared" si="5"/>
        <v/>
      </c>
      <c r="T5457" s="7">
        <f t="shared" si="6"/>
        <v>0</v>
      </c>
      <c r="U5457" s="8" t="str">
        <f t="array" ref="U5457">IF(W5457&lt;&gt;0,MAX(IFERROR(INDEX(A:S,MATCH(W5457,A:A,0),COLUMN(M$2)),0),IFERROR(INDEX(A:S,MATCH(AD5457,A:A,0),COLUMN(M$2)),0),IFERROR(INDEX(A:S,MATCH(AK5457,A:A,0),COLUMN(M$2)),0),IFERROR(INDEX(A:S,MATCH(AR5457,A:A,0),COLUMN(M$2)),0)),M5457)</f>
        <v/>
      </c>
      <c r="V5457" s="3" t="str">
        <f t="shared" si="7"/>
        <v/>
      </c>
    </row>
    <row r="5458" ht="15.75" customHeight="1">
      <c r="A5458" s="3" t="s">
        <v>5683</v>
      </c>
      <c r="B5458" s="4" t="str">
        <f t="shared" si="186"/>
        <v>ATAB12120134</v>
      </c>
      <c r="D5458" s="3">
        <v>0.0</v>
      </c>
      <c r="G5458" s="4">
        <v>0.0</v>
      </c>
      <c r="I5458" s="4"/>
      <c r="J5458" s="4"/>
      <c r="K5458" s="4"/>
      <c r="L5458" s="4"/>
      <c r="O5458" s="6">
        <f t="shared" si="2"/>
        <v>0</v>
      </c>
      <c r="P5458" s="3" t="s">
        <v>4746</v>
      </c>
      <c r="Q5458" s="3" t="str">
        <f t="shared" si="3"/>
        <v>LC CANVAS</v>
      </c>
      <c r="R5458" s="3">
        <f t="shared" si="4"/>
        <v>0</v>
      </c>
      <c r="S5458" s="3" t="str">
        <f t="shared" si="5"/>
        <v/>
      </c>
      <c r="T5458" s="7">
        <f t="shared" si="6"/>
        <v>0</v>
      </c>
      <c r="U5458" s="8" t="str">
        <f t="array" ref="U5458">IF(W5458&lt;&gt;0,MAX(IFERROR(INDEX(A:S,MATCH(W5458,A:A,0),COLUMN(M$2)),0),IFERROR(INDEX(A:S,MATCH(AD5458,A:A,0),COLUMN(M$2)),0),IFERROR(INDEX(A:S,MATCH(AK5458,A:A,0),COLUMN(M$2)),0),IFERROR(INDEX(A:S,MATCH(AR5458,A:A,0),COLUMN(M$2)),0)),M5458)</f>
        <v/>
      </c>
      <c r="V5458" s="3" t="str">
        <f t="shared" si="7"/>
        <v/>
      </c>
    </row>
    <row r="5459" ht="15.75" customHeight="1">
      <c r="A5459" s="3" t="s">
        <v>5684</v>
      </c>
      <c r="B5459" s="4" t="str">
        <f t="shared" si="186"/>
        <v>ATAB16160134</v>
      </c>
      <c r="D5459" s="3">
        <v>0.0</v>
      </c>
      <c r="G5459" s="4">
        <v>0.0</v>
      </c>
      <c r="I5459" s="4"/>
      <c r="J5459" s="4"/>
      <c r="K5459" s="4"/>
      <c r="L5459" s="4"/>
      <c r="O5459" s="6">
        <f t="shared" si="2"/>
        <v>0</v>
      </c>
      <c r="P5459" s="3" t="s">
        <v>4746</v>
      </c>
      <c r="Q5459" s="3" t="str">
        <f t="shared" si="3"/>
        <v>LC CANVAS</v>
      </c>
      <c r="R5459" s="3">
        <f t="shared" si="4"/>
        <v>0</v>
      </c>
      <c r="S5459" s="3" t="str">
        <f t="shared" si="5"/>
        <v/>
      </c>
      <c r="T5459" s="7">
        <f t="shared" si="6"/>
        <v>0</v>
      </c>
      <c r="U5459" s="8" t="str">
        <f t="array" ref="U5459">IF(W5459&lt;&gt;0,MAX(IFERROR(INDEX(A:S,MATCH(W5459,A:A,0),COLUMN(M$2)),0),IFERROR(INDEX(A:S,MATCH(AD5459,A:A,0),COLUMN(M$2)),0),IFERROR(INDEX(A:S,MATCH(AK5459,A:A,0),COLUMN(M$2)),0),IFERROR(INDEX(A:S,MATCH(AR5459,A:A,0),COLUMN(M$2)),0)),M5459)</f>
        <v/>
      </c>
      <c r="V5459" s="3" t="str">
        <f t="shared" si="7"/>
        <v/>
      </c>
    </row>
    <row r="5460" ht="15.75" customHeight="1">
      <c r="A5460" s="3" t="s">
        <v>5685</v>
      </c>
      <c r="B5460" s="4" t="str">
        <f t="shared" si="186"/>
        <v>ATAB20200134</v>
      </c>
      <c r="D5460" s="3">
        <v>0.0</v>
      </c>
      <c r="G5460" s="4">
        <v>0.0</v>
      </c>
      <c r="I5460" s="4"/>
      <c r="J5460" s="4"/>
      <c r="K5460" s="4"/>
      <c r="L5460" s="4"/>
      <c r="O5460" s="6">
        <f t="shared" si="2"/>
        <v>0</v>
      </c>
      <c r="P5460" s="3" t="s">
        <v>4746</v>
      </c>
      <c r="Q5460" s="3" t="str">
        <f t="shared" si="3"/>
        <v>LC CANVAS</v>
      </c>
      <c r="R5460" s="3">
        <f t="shared" si="4"/>
        <v>0</v>
      </c>
      <c r="S5460" s="3" t="str">
        <f t="shared" si="5"/>
        <v/>
      </c>
      <c r="T5460" s="7">
        <f t="shared" si="6"/>
        <v>0</v>
      </c>
      <c r="U5460" s="8" t="str">
        <f t="array" ref="U5460">IF(W5460&lt;&gt;0,MAX(IFERROR(INDEX(A:S,MATCH(W5460,A:A,0),COLUMN(M$2)),0),IFERROR(INDEX(A:S,MATCH(AD5460,A:A,0),COLUMN(M$2)),0),IFERROR(INDEX(A:S,MATCH(AK5460,A:A,0),COLUMN(M$2)),0),IFERROR(INDEX(A:S,MATCH(AR5460,A:A,0),COLUMN(M$2)),0)),M5460)</f>
        <v/>
      </c>
      <c r="V5460" s="3" t="str">
        <f t="shared" si="7"/>
        <v/>
      </c>
    </row>
    <row r="5461" ht="15.75" customHeight="1">
      <c r="A5461" s="3" t="s">
        <v>5686</v>
      </c>
      <c r="B5461" s="4" t="str">
        <f t="shared" si="186"/>
        <v>ATAB24240134</v>
      </c>
      <c r="D5461" s="3">
        <v>0.0</v>
      </c>
      <c r="G5461" s="4">
        <v>0.0</v>
      </c>
      <c r="I5461" s="4"/>
      <c r="J5461" s="4"/>
      <c r="K5461" s="4"/>
      <c r="L5461" s="4"/>
      <c r="O5461" s="6">
        <f t="shared" si="2"/>
        <v>0</v>
      </c>
      <c r="P5461" s="3" t="s">
        <v>4746</v>
      </c>
      <c r="Q5461" s="3" t="str">
        <f t="shared" si="3"/>
        <v>LC CANVAS</v>
      </c>
      <c r="R5461" s="3">
        <f t="shared" si="4"/>
        <v>0</v>
      </c>
      <c r="S5461" s="3" t="str">
        <f t="shared" si="5"/>
        <v/>
      </c>
      <c r="T5461" s="7">
        <f t="shared" si="6"/>
        <v>0</v>
      </c>
      <c r="U5461" s="8" t="str">
        <f t="array" ref="U5461">IF(W5461&lt;&gt;0,MAX(IFERROR(INDEX(A:S,MATCH(W5461,A:A,0),COLUMN(M$2)),0),IFERROR(INDEX(A:S,MATCH(AD5461,A:A,0),COLUMN(M$2)),0),IFERROR(INDEX(A:S,MATCH(AK5461,A:A,0),COLUMN(M$2)),0),IFERROR(INDEX(A:S,MATCH(AR5461,A:A,0),COLUMN(M$2)),0)),M5461)</f>
        <v/>
      </c>
      <c r="V5461" s="3" t="str">
        <f t="shared" si="7"/>
        <v/>
      </c>
    </row>
    <row r="5462" ht="15.75" customHeight="1">
      <c r="A5462" s="3" t="s">
        <v>5687</v>
      </c>
      <c r="B5462" s="4" t="str">
        <f t="shared" si="186"/>
        <v>ATAB36360134</v>
      </c>
      <c r="D5462" s="3">
        <v>0.0</v>
      </c>
      <c r="G5462" s="4">
        <v>0.0</v>
      </c>
      <c r="I5462" s="4"/>
      <c r="J5462" s="4"/>
      <c r="K5462" s="4"/>
      <c r="L5462" s="4"/>
      <c r="O5462" s="6">
        <f t="shared" si="2"/>
        <v>0</v>
      </c>
      <c r="P5462" s="3" t="s">
        <v>4746</v>
      </c>
      <c r="Q5462" s="3" t="str">
        <f t="shared" si="3"/>
        <v>LC CANVAS</v>
      </c>
      <c r="R5462" s="3">
        <f t="shared" si="4"/>
        <v>0</v>
      </c>
      <c r="S5462" s="3" t="str">
        <f t="shared" si="5"/>
        <v/>
      </c>
      <c r="T5462" s="7">
        <f t="shared" si="6"/>
        <v>0</v>
      </c>
      <c r="U5462" s="8" t="str">
        <f t="array" ref="U5462">IF(W5462&lt;&gt;0,MAX(IFERROR(INDEX(A:S,MATCH(W5462,A:A,0),COLUMN(M$2)),0),IFERROR(INDEX(A:S,MATCH(AD5462,A:A,0),COLUMN(M$2)),0),IFERROR(INDEX(A:S,MATCH(AK5462,A:A,0),COLUMN(M$2)),0),IFERROR(INDEX(A:S,MATCH(AR5462,A:A,0),COLUMN(M$2)),0)),M5462)</f>
        <v/>
      </c>
      <c r="V5462" s="3" t="str">
        <f t="shared" si="7"/>
        <v/>
      </c>
    </row>
    <row r="5463" ht="15.75" customHeight="1">
      <c r="A5463" s="3" t="s">
        <v>5688</v>
      </c>
      <c r="B5463" s="4" t="str">
        <f t="shared" si="186"/>
        <v>ATAB48480134</v>
      </c>
      <c r="D5463" s="3">
        <v>0.0</v>
      </c>
      <c r="G5463" s="4">
        <v>0.0</v>
      </c>
      <c r="I5463" s="4"/>
      <c r="J5463" s="4"/>
      <c r="K5463" s="4"/>
      <c r="L5463" s="4"/>
      <c r="O5463" s="6">
        <f t="shared" si="2"/>
        <v>0</v>
      </c>
      <c r="P5463" s="3" t="s">
        <v>4746</v>
      </c>
      <c r="Q5463" s="3" t="str">
        <f t="shared" si="3"/>
        <v>LC CANVAS</v>
      </c>
      <c r="R5463" s="3">
        <f t="shared" si="4"/>
        <v>0</v>
      </c>
      <c r="S5463" s="3" t="str">
        <f t="shared" si="5"/>
        <v/>
      </c>
      <c r="T5463" s="7">
        <f t="shared" si="6"/>
        <v>0</v>
      </c>
      <c r="U5463" s="8" t="str">
        <f t="array" ref="U5463">IF(W5463&lt;&gt;0,MAX(IFERROR(INDEX(A:S,MATCH(W5463,A:A,0),COLUMN(M$2)),0),IFERROR(INDEX(A:S,MATCH(AD5463,A:A,0),COLUMN(M$2)),0),IFERROR(INDEX(A:S,MATCH(AK5463,A:A,0),COLUMN(M$2)),0),IFERROR(INDEX(A:S,MATCH(AR5463,A:A,0),COLUMN(M$2)),0)),M5463)</f>
        <v/>
      </c>
      <c r="V5463" s="3" t="str">
        <f t="shared" si="7"/>
        <v/>
      </c>
    </row>
    <row r="5464" ht="15.75" customHeight="1">
      <c r="A5464" s="3" t="s">
        <v>5689</v>
      </c>
      <c r="B5464" s="4" t="str">
        <f t="shared" si="186"/>
        <v>ATAB08080135</v>
      </c>
      <c r="D5464" s="3">
        <v>0.0</v>
      </c>
      <c r="G5464" s="4">
        <v>0.0</v>
      </c>
      <c r="I5464" s="4"/>
      <c r="J5464" s="4"/>
      <c r="K5464" s="4"/>
      <c r="L5464" s="4"/>
      <c r="O5464" s="6">
        <f t="shared" si="2"/>
        <v>0</v>
      </c>
      <c r="P5464" s="3" t="s">
        <v>4746</v>
      </c>
      <c r="Q5464" s="3" t="str">
        <f t="shared" si="3"/>
        <v>LC CANVAS</v>
      </c>
      <c r="R5464" s="3">
        <f t="shared" si="4"/>
        <v>0</v>
      </c>
      <c r="S5464" s="3" t="str">
        <f t="shared" si="5"/>
        <v/>
      </c>
      <c r="T5464" s="7">
        <f t="shared" si="6"/>
        <v>0</v>
      </c>
      <c r="U5464" s="8" t="str">
        <f t="array" ref="U5464">IF(W5464&lt;&gt;0,MAX(IFERROR(INDEX(A:S,MATCH(W5464,A:A,0),COLUMN(M$2)),0),IFERROR(INDEX(A:S,MATCH(AD5464,A:A,0),COLUMN(M$2)),0),IFERROR(INDEX(A:S,MATCH(AK5464,A:A,0),COLUMN(M$2)),0),IFERROR(INDEX(A:S,MATCH(AR5464,A:A,0),COLUMN(M$2)),0)),M5464)</f>
        <v/>
      </c>
      <c r="V5464" s="3" t="str">
        <f t="shared" si="7"/>
        <v/>
      </c>
    </row>
    <row r="5465" ht="15.75" customHeight="1">
      <c r="A5465" s="3" t="s">
        <v>5690</v>
      </c>
      <c r="B5465" s="4" t="str">
        <f t="shared" si="186"/>
        <v>ATAB12120135</v>
      </c>
      <c r="D5465" s="3">
        <v>0.0</v>
      </c>
      <c r="G5465" s="4">
        <v>0.0</v>
      </c>
      <c r="I5465" s="4"/>
      <c r="J5465" s="4"/>
      <c r="K5465" s="4"/>
      <c r="L5465" s="4"/>
      <c r="O5465" s="6">
        <f t="shared" si="2"/>
        <v>0</v>
      </c>
      <c r="P5465" s="3" t="s">
        <v>4746</v>
      </c>
      <c r="Q5465" s="3" t="str">
        <f t="shared" si="3"/>
        <v>LC CANVAS</v>
      </c>
      <c r="R5465" s="3">
        <f t="shared" si="4"/>
        <v>0</v>
      </c>
      <c r="S5465" s="3" t="str">
        <f t="shared" si="5"/>
        <v/>
      </c>
      <c r="T5465" s="7">
        <f t="shared" si="6"/>
        <v>0</v>
      </c>
      <c r="U5465" s="8" t="str">
        <f t="array" ref="U5465">IF(W5465&lt;&gt;0,MAX(IFERROR(INDEX(A:S,MATCH(W5465,A:A,0),COLUMN(M$2)),0),IFERROR(INDEX(A:S,MATCH(AD5465,A:A,0),COLUMN(M$2)),0),IFERROR(INDEX(A:S,MATCH(AK5465,A:A,0),COLUMN(M$2)),0),IFERROR(INDEX(A:S,MATCH(AR5465,A:A,0),COLUMN(M$2)),0)),M5465)</f>
        <v/>
      </c>
      <c r="V5465" s="3" t="str">
        <f t="shared" si="7"/>
        <v/>
      </c>
    </row>
    <row r="5466" ht="15.75" customHeight="1">
      <c r="A5466" s="3" t="s">
        <v>5691</v>
      </c>
      <c r="B5466" s="4" t="str">
        <f t="shared" si="186"/>
        <v>ATAB16160135</v>
      </c>
      <c r="D5466" s="3">
        <v>0.0</v>
      </c>
      <c r="G5466" s="4">
        <v>0.0</v>
      </c>
      <c r="I5466" s="4"/>
      <c r="J5466" s="4"/>
      <c r="K5466" s="4"/>
      <c r="L5466" s="4"/>
      <c r="O5466" s="6">
        <f t="shared" si="2"/>
        <v>0</v>
      </c>
      <c r="P5466" s="3" t="s">
        <v>4746</v>
      </c>
      <c r="Q5466" s="3" t="str">
        <f t="shared" si="3"/>
        <v>LC CANVAS</v>
      </c>
      <c r="R5466" s="3">
        <f t="shared" si="4"/>
        <v>0</v>
      </c>
      <c r="S5466" s="3" t="str">
        <f t="shared" si="5"/>
        <v/>
      </c>
      <c r="T5466" s="7">
        <f t="shared" si="6"/>
        <v>0</v>
      </c>
      <c r="U5466" s="8" t="str">
        <f t="array" ref="U5466">IF(W5466&lt;&gt;0,MAX(IFERROR(INDEX(A:S,MATCH(W5466,A:A,0),COLUMN(M$2)),0),IFERROR(INDEX(A:S,MATCH(AD5466,A:A,0),COLUMN(M$2)),0),IFERROR(INDEX(A:S,MATCH(AK5466,A:A,0),COLUMN(M$2)),0),IFERROR(INDEX(A:S,MATCH(AR5466,A:A,0),COLUMN(M$2)),0)),M5466)</f>
        <v/>
      </c>
      <c r="V5466" s="3" t="str">
        <f t="shared" si="7"/>
        <v/>
      </c>
    </row>
    <row r="5467" ht="15.75" customHeight="1">
      <c r="A5467" s="3" t="s">
        <v>5692</v>
      </c>
      <c r="B5467" s="4" t="str">
        <f t="shared" si="186"/>
        <v>ATAB20200135</v>
      </c>
      <c r="D5467" s="3">
        <v>0.0</v>
      </c>
      <c r="G5467" s="4">
        <v>0.0</v>
      </c>
      <c r="I5467" s="4"/>
      <c r="J5467" s="4"/>
      <c r="K5467" s="4"/>
      <c r="L5467" s="4"/>
      <c r="O5467" s="6">
        <f t="shared" si="2"/>
        <v>0</v>
      </c>
      <c r="P5467" s="3" t="s">
        <v>4746</v>
      </c>
      <c r="Q5467" s="3" t="str">
        <f t="shared" si="3"/>
        <v>LC CANVAS</v>
      </c>
      <c r="R5467" s="3">
        <f t="shared" si="4"/>
        <v>0</v>
      </c>
      <c r="S5467" s="3" t="str">
        <f t="shared" si="5"/>
        <v/>
      </c>
      <c r="T5467" s="7">
        <f t="shared" si="6"/>
        <v>0</v>
      </c>
      <c r="U5467" s="8" t="str">
        <f t="array" ref="U5467">IF(W5467&lt;&gt;0,MAX(IFERROR(INDEX(A:S,MATCH(W5467,A:A,0),COLUMN(M$2)),0),IFERROR(INDEX(A:S,MATCH(AD5467,A:A,0),COLUMN(M$2)),0),IFERROR(INDEX(A:S,MATCH(AK5467,A:A,0),COLUMN(M$2)),0),IFERROR(INDEX(A:S,MATCH(AR5467,A:A,0),COLUMN(M$2)),0)),M5467)</f>
        <v/>
      </c>
      <c r="V5467" s="3" t="str">
        <f t="shared" si="7"/>
        <v/>
      </c>
    </row>
    <row r="5468" ht="15.75" customHeight="1">
      <c r="A5468" s="3" t="s">
        <v>5693</v>
      </c>
      <c r="B5468" s="4" t="str">
        <f t="shared" si="186"/>
        <v>ATAB24240135</v>
      </c>
      <c r="D5468" s="3">
        <v>0.0</v>
      </c>
      <c r="G5468" s="4">
        <v>0.0</v>
      </c>
      <c r="I5468" s="4"/>
      <c r="J5468" s="4"/>
      <c r="K5468" s="4"/>
      <c r="L5468" s="4"/>
      <c r="O5468" s="6">
        <f t="shared" si="2"/>
        <v>0</v>
      </c>
      <c r="P5468" s="3" t="s">
        <v>4746</v>
      </c>
      <c r="Q5468" s="3" t="str">
        <f t="shared" si="3"/>
        <v>LC CANVAS</v>
      </c>
      <c r="R5468" s="3">
        <f t="shared" si="4"/>
        <v>0</v>
      </c>
      <c r="S5468" s="3" t="str">
        <f t="shared" si="5"/>
        <v/>
      </c>
      <c r="T5468" s="7">
        <f t="shared" si="6"/>
        <v>0</v>
      </c>
      <c r="U5468" s="8" t="str">
        <f t="array" ref="U5468">IF(W5468&lt;&gt;0,MAX(IFERROR(INDEX(A:S,MATCH(W5468,A:A,0),COLUMN(M$2)),0),IFERROR(INDEX(A:S,MATCH(AD5468,A:A,0),COLUMN(M$2)),0),IFERROR(INDEX(A:S,MATCH(AK5468,A:A,0),COLUMN(M$2)),0),IFERROR(INDEX(A:S,MATCH(AR5468,A:A,0),COLUMN(M$2)),0)),M5468)</f>
        <v/>
      </c>
      <c r="V5468" s="3" t="str">
        <f t="shared" si="7"/>
        <v/>
      </c>
    </row>
    <row r="5469" ht="15.75" customHeight="1">
      <c r="A5469" s="3" t="s">
        <v>5694</v>
      </c>
      <c r="B5469" s="4" t="str">
        <f t="shared" si="186"/>
        <v>ATAB36360135</v>
      </c>
      <c r="D5469" s="3">
        <v>0.0</v>
      </c>
      <c r="G5469" s="4">
        <v>0.0</v>
      </c>
      <c r="I5469" s="4"/>
      <c r="J5469" s="4"/>
      <c r="K5469" s="4"/>
      <c r="L5469" s="4"/>
      <c r="O5469" s="6">
        <f t="shared" si="2"/>
        <v>0</v>
      </c>
      <c r="P5469" s="3" t="s">
        <v>4746</v>
      </c>
      <c r="Q5469" s="3" t="str">
        <f t="shared" si="3"/>
        <v>LC CANVAS</v>
      </c>
      <c r="R5469" s="3">
        <f t="shared" si="4"/>
        <v>0</v>
      </c>
      <c r="S5469" s="3" t="str">
        <f t="shared" si="5"/>
        <v/>
      </c>
      <c r="T5469" s="7">
        <f t="shared" si="6"/>
        <v>0</v>
      </c>
      <c r="U5469" s="8" t="str">
        <f t="array" ref="U5469">IF(W5469&lt;&gt;0,MAX(IFERROR(INDEX(A:S,MATCH(W5469,A:A,0),COLUMN(M$2)),0),IFERROR(INDEX(A:S,MATCH(AD5469,A:A,0),COLUMN(M$2)),0),IFERROR(INDEX(A:S,MATCH(AK5469,A:A,0),COLUMN(M$2)),0),IFERROR(INDEX(A:S,MATCH(AR5469,A:A,0),COLUMN(M$2)),0)),M5469)</f>
        <v/>
      </c>
      <c r="V5469" s="3" t="str">
        <f t="shared" si="7"/>
        <v/>
      </c>
    </row>
    <row r="5470" ht="15.75" customHeight="1">
      <c r="A5470" s="3" t="s">
        <v>5695</v>
      </c>
      <c r="B5470" s="4" t="str">
        <f t="shared" si="186"/>
        <v>ATAB48480135</v>
      </c>
      <c r="D5470" s="3">
        <v>0.0</v>
      </c>
      <c r="G5470" s="4">
        <v>0.0</v>
      </c>
      <c r="I5470" s="4"/>
      <c r="J5470" s="4"/>
      <c r="K5470" s="4"/>
      <c r="L5470" s="4"/>
      <c r="O5470" s="6">
        <f t="shared" si="2"/>
        <v>0</v>
      </c>
      <c r="P5470" s="3" t="s">
        <v>4746</v>
      </c>
      <c r="Q5470" s="3" t="str">
        <f t="shared" si="3"/>
        <v>LC CANVAS</v>
      </c>
      <c r="R5470" s="3">
        <f t="shared" si="4"/>
        <v>0</v>
      </c>
      <c r="S5470" s="3" t="str">
        <f t="shared" si="5"/>
        <v/>
      </c>
      <c r="T5470" s="7">
        <f t="shared" si="6"/>
        <v>0</v>
      </c>
      <c r="U5470" s="8" t="str">
        <f t="array" ref="U5470">IF(W5470&lt;&gt;0,MAX(IFERROR(INDEX(A:S,MATCH(W5470,A:A,0),COLUMN(M$2)),0),IFERROR(INDEX(A:S,MATCH(AD5470,A:A,0),COLUMN(M$2)),0),IFERROR(INDEX(A:S,MATCH(AK5470,A:A,0),COLUMN(M$2)),0),IFERROR(INDEX(A:S,MATCH(AR5470,A:A,0),COLUMN(M$2)),0)),M5470)</f>
        <v/>
      </c>
      <c r="V5470" s="3" t="str">
        <f t="shared" si="7"/>
        <v/>
      </c>
    </row>
    <row r="5471" ht="15.75" customHeight="1">
      <c r="A5471" s="3" t="s">
        <v>5696</v>
      </c>
      <c r="B5471" s="4" t="str">
        <f t="shared" si="186"/>
        <v>ATAB08080136</v>
      </c>
      <c r="D5471" s="3">
        <v>0.0</v>
      </c>
      <c r="G5471" s="4">
        <v>0.0</v>
      </c>
      <c r="I5471" s="4"/>
      <c r="J5471" s="4"/>
      <c r="K5471" s="4"/>
      <c r="L5471" s="4"/>
      <c r="O5471" s="6">
        <f t="shared" si="2"/>
        <v>0</v>
      </c>
      <c r="P5471" s="3" t="s">
        <v>4746</v>
      </c>
      <c r="Q5471" s="3" t="str">
        <f t="shared" si="3"/>
        <v>LC CANVAS</v>
      </c>
      <c r="R5471" s="3">
        <f t="shared" si="4"/>
        <v>0</v>
      </c>
      <c r="S5471" s="3" t="str">
        <f t="shared" si="5"/>
        <v/>
      </c>
      <c r="T5471" s="7">
        <f t="shared" si="6"/>
        <v>0</v>
      </c>
      <c r="U5471" s="8" t="str">
        <f t="array" ref="U5471">IF(W5471&lt;&gt;0,MAX(IFERROR(INDEX(A:S,MATCH(W5471,A:A,0),COLUMN(M$2)),0),IFERROR(INDEX(A:S,MATCH(AD5471,A:A,0),COLUMN(M$2)),0),IFERROR(INDEX(A:S,MATCH(AK5471,A:A,0),COLUMN(M$2)),0),IFERROR(INDEX(A:S,MATCH(AR5471,A:A,0),COLUMN(M$2)),0)),M5471)</f>
        <v/>
      </c>
      <c r="V5471" s="3" t="str">
        <f t="shared" si="7"/>
        <v/>
      </c>
    </row>
    <row r="5472" ht="15.75" customHeight="1">
      <c r="A5472" s="3" t="s">
        <v>5697</v>
      </c>
      <c r="B5472" s="4" t="str">
        <f t="shared" si="186"/>
        <v>ATAB12120136</v>
      </c>
      <c r="D5472" s="3">
        <v>0.0</v>
      </c>
      <c r="G5472" s="4">
        <v>0.0</v>
      </c>
      <c r="I5472" s="4"/>
      <c r="J5472" s="4"/>
      <c r="K5472" s="4"/>
      <c r="L5472" s="4"/>
      <c r="O5472" s="6">
        <f t="shared" si="2"/>
        <v>0</v>
      </c>
      <c r="P5472" s="3" t="s">
        <v>4746</v>
      </c>
      <c r="Q5472" s="3" t="str">
        <f t="shared" si="3"/>
        <v>LC CANVAS</v>
      </c>
      <c r="R5472" s="3">
        <f t="shared" si="4"/>
        <v>0</v>
      </c>
      <c r="S5472" s="3" t="str">
        <f t="shared" si="5"/>
        <v/>
      </c>
      <c r="T5472" s="7">
        <f t="shared" si="6"/>
        <v>0</v>
      </c>
      <c r="U5472" s="8" t="str">
        <f t="array" ref="U5472">IF(W5472&lt;&gt;0,MAX(IFERROR(INDEX(A:S,MATCH(W5472,A:A,0),COLUMN(M$2)),0),IFERROR(INDEX(A:S,MATCH(AD5472,A:A,0),COLUMN(M$2)),0),IFERROR(INDEX(A:S,MATCH(AK5472,A:A,0),COLUMN(M$2)),0),IFERROR(INDEX(A:S,MATCH(AR5472,A:A,0),COLUMN(M$2)),0)),M5472)</f>
        <v/>
      </c>
      <c r="V5472" s="3" t="str">
        <f t="shared" si="7"/>
        <v/>
      </c>
    </row>
    <row r="5473" ht="15.75" customHeight="1">
      <c r="A5473" s="3" t="s">
        <v>5698</v>
      </c>
      <c r="B5473" s="4" t="str">
        <f t="shared" si="186"/>
        <v>ATAB16160136</v>
      </c>
      <c r="D5473" s="3">
        <v>0.0</v>
      </c>
      <c r="G5473" s="4">
        <v>0.0</v>
      </c>
      <c r="I5473" s="4"/>
      <c r="J5473" s="4"/>
      <c r="K5473" s="4"/>
      <c r="L5473" s="4"/>
      <c r="O5473" s="6">
        <f t="shared" si="2"/>
        <v>0</v>
      </c>
      <c r="P5473" s="3" t="s">
        <v>4746</v>
      </c>
      <c r="Q5473" s="3" t="str">
        <f t="shared" si="3"/>
        <v>LC CANVAS</v>
      </c>
      <c r="R5473" s="3">
        <f t="shared" si="4"/>
        <v>0</v>
      </c>
      <c r="S5473" s="3" t="str">
        <f t="shared" si="5"/>
        <v/>
      </c>
      <c r="T5473" s="7">
        <f t="shared" si="6"/>
        <v>0</v>
      </c>
      <c r="U5473" s="8" t="str">
        <f t="array" ref="U5473">IF(W5473&lt;&gt;0,MAX(IFERROR(INDEX(A:S,MATCH(W5473,A:A,0),COLUMN(M$2)),0),IFERROR(INDEX(A:S,MATCH(AD5473,A:A,0),COLUMN(M$2)),0),IFERROR(INDEX(A:S,MATCH(AK5473,A:A,0),COLUMN(M$2)),0),IFERROR(INDEX(A:S,MATCH(AR5473,A:A,0),COLUMN(M$2)),0)),M5473)</f>
        <v/>
      </c>
      <c r="V5473" s="3" t="str">
        <f t="shared" si="7"/>
        <v/>
      </c>
    </row>
    <row r="5474" ht="15.75" customHeight="1">
      <c r="A5474" s="3" t="s">
        <v>5699</v>
      </c>
      <c r="B5474" s="4" t="str">
        <f t="shared" si="186"/>
        <v>ATAB20200136</v>
      </c>
      <c r="D5474" s="3">
        <v>0.0</v>
      </c>
      <c r="G5474" s="4">
        <v>0.0</v>
      </c>
      <c r="I5474" s="4"/>
      <c r="J5474" s="4"/>
      <c r="K5474" s="4"/>
      <c r="L5474" s="4"/>
      <c r="O5474" s="6">
        <f t="shared" si="2"/>
        <v>0</v>
      </c>
      <c r="P5474" s="3" t="s">
        <v>4746</v>
      </c>
      <c r="Q5474" s="3" t="str">
        <f t="shared" si="3"/>
        <v>LC CANVAS</v>
      </c>
      <c r="R5474" s="3">
        <f t="shared" si="4"/>
        <v>0</v>
      </c>
      <c r="S5474" s="3" t="str">
        <f t="shared" si="5"/>
        <v/>
      </c>
      <c r="T5474" s="7">
        <f t="shared" si="6"/>
        <v>0</v>
      </c>
      <c r="U5474" s="8" t="str">
        <f t="array" ref="U5474">IF(W5474&lt;&gt;0,MAX(IFERROR(INDEX(A:S,MATCH(W5474,A:A,0),COLUMN(M$2)),0),IFERROR(INDEX(A:S,MATCH(AD5474,A:A,0),COLUMN(M$2)),0),IFERROR(INDEX(A:S,MATCH(AK5474,A:A,0),COLUMN(M$2)),0),IFERROR(INDEX(A:S,MATCH(AR5474,A:A,0),COLUMN(M$2)),0)),M5474)</f>
        <v/>
      </c>
      <c r="V5474" s="3" t="str">
        <f t="shared" si="7"/>
        <v/>
      </c>
    </row>
    <row r="5475" ht="15.75" customHeight="1">
      <c r="A5475" s="3" t="s">
        <v>5700</v>
      </c>
      <c r="B5475" s="4" t="str">
        <f t="shared" si="186"/>
        <v>ATAB24240136</v>
      </c>
      <c r="D5475" s="3">
        <v>0.0</v>
      </c>
      <c r="G5475" s="4">
        <v>0.0</v>
      </c>
      <c r="I5475" s="4"/>
      <c r="J5475" s="4"/>
      <c r="K5475" s="4"/>
      <c r="L5475" s="4"/>
      <c r="O5475" s="6">
        <f t="shared" si="2"/>
        <v>0</v>
      </c>
      <c r="P5475" s="3" t="s">
        <v>4746</v>
      </c>
      <c r="Q5475" s="3" t="str">
        <f t="shared" si="3"/>
        <v>LC CANVAS</v>
      </c>
      <c r="R5475" s="3">
        <f t="shared" si="4"/>
        <v>0</v>
      </c>
      <c r="S5475" s="3" t="str">
        <f t="shared" si="5"/>
        <v/>
      </c>
      <c r="T5475" s="7">
        <f t="shared" si="6"/>
        <v>0</v>
      </c>
      <c r="U5475" s="8" t="str">
        <f t="array" ref="U5475">IF(W5475&lt;&gt;0,MAX(IFERROR(INDEX(A:S,MATCH(W5475,A:A,0),COLUMN(M$2)),0),IFERROR(INDEX(A:S,MATCH(AD5475,A:A,0),COLUMN(M$2)),0),IFERROR(INDEX(A:S,MATCH(AK5475,A:A,0),COLUMN(M$2)),0),IFERROR(INDEX(A:S,MATCH(AR5475,A:A,0),COLUMN(M$2)),0)),M5475)</f>
        <v/>
      </c>
      <c r="V5475" s="3" t="str">
        <f t="shared" si="7"/>
        <v/>
      </c>
    </row>
    <row r="5476" ht="15.75" customHeight="1">
      <c r="A5476" s="3" t="s">
        <v>5701</v>
      </c>
      <c r="B5476" s="4" t="str">
        <f t="shared" si="186"/>
        <v>ATAB36360136</v>
      </c>
      <c r="D5476" s="3">
        <v>0.0</v>
      </c>
      <c r="G5476" s="4">
        <v>0.0</v>
      </c>
      <c r="I5476" s="4"/>
      <c r="J5476" s="4"/>
      <c r="K5476" s="4"/>
      <c r="L5476" s="4"/>
      <c r="O5476" s="6">
        <f t="shared" si="2"/>
        <v>0</v>
      </c>
      <c r="P5476" s="3" t="s">
        <v>4746</v>
      </c>
      <c r="Q5476" s="3" t="str">
        <f t="shared" si="3"/>
        <v>LC CANVAS</v>
      </c>
      <c r="R5476" s="3">
        <f t="shared" si="4"/>
        <v>0</v>
      </c>
      <c r="S5476" s="3" t="str">
        <f t="shared" si="5"/>
        <v/>
      </c>
      <c r="T5476" s="7">
        <f t="shared" si="6"/>
        <v>0</v>
      </c>
      <c r="U5476" s="8" t="str">
        <f t="array" ref="U5476">IF(W5476&lt;&gt;0,MAX(IFERROR(INDEX(A:S,MATCH(W5476,A:A,0),COLUMN(M$2)),0),IFERROR(INDEX(A:S,MATCH(AD5476,A:A,0),COLUMN(M$2)),0),IFERROR(INDEX(A:S,MATCH(AK5476,A:A,0),COLUMN(M$2)),0),IFERROR(INDEX(A:S,MATCH(AR5476,A:A,0),COLUMN(M$2)),0)),M5476)</f>
        <v/>
      </c>
      <c r="V5476" s="3" t="str">
        <f t="shared" si="7"/>
        <v/>
      </c>
    </row>
    <row r="5477" ht="15.75" customHeight="1">
      <c r="A5477" s="3" t="s">
        <v>5702</v>
      </c>
      <c r="B5477" s="4" t="str">
        <f t="shared" si="186"/>
        <v>ATAB48480136</v>
      </c>
      <c r="D5477" s="3">
        <v>0.0</v>
      </c>
      <c r="G5477" s="4">
        <v>0.0</v>
      </c>
      <c r="I5477" s="4"/>
      <c r="J5477" s="4"/>
      <c r="K5477" s="4"/>
      <c r="L5477" s="4"/>
      <c r="O5477" s="6">
        <f t="shared" si="2"/>
        <v>0</v>
      </c>
      <c r="P5477" s="3" t="s">
        <v>4746</v>
      </c>
      <c r="Q5477" s="3" t="str">
        <f t="shared" si="3"/>
        <v>LC CANVAS</v>
      </c>
      <c r="R5477" s="3">
        <f t="shared" si="4"/>
        <v>0</v>
      </c>
      <c r="S5477" s="3" t="str">
        <f t="shared" si="5"/>
        <v/>
      </c>
      <c r="T5477" s="7">
        <f t="shared" si="6"/>
        <v>0</v>
      </c>
      <c r="U5477" s="8" t="str">
        <f t="array" ref="U5477">IF(W5477&lt;&gt;0,MAX(IFERROR(INDEX(A:S,MATCH(W5477,A:A,0),COLUMN(M$2)),0),IFERROR(INDEX(A:S,MATCH(AD5477,A:A,0),COLUMN(M$2)),0),IFERROR(INDEX(A:S,MATCH(AK5477,A:A,0),COLUMN(M$2)),0),IFERROR(INDEX(A:S,MATCH(AR5477,A:A,0),COLUMN(M$2)),0)),M5477)</f>
        <v/>
      </c>
      <c r="V5477" s="3" t="str">
        <f t="shared" si="7"/>
        <v/>
      </c>
    </row>
    <row r="5478" ht="15.75" customHeight="1">
      <c r="A5478" s="3" t="s">
        <v>5703</v>
      </c>
      <c r="B5478" s="4" t="str">
        <f t="shared" si="186"/>
        <v>ATAB08080137</v>
      </c>
      <c r="D5478" s="3">
        <v>0.0</v>
      </c>
      <c r="G5478" s="4">
        <v>0.0</v>
      </c>
      <c r="I5478" s="4"/>
      <c r="J5478" s="4"/>
      <c r="K5478" s="4"/>
      <c r="L5478" s="4"/>
      <c r="O5478" s="6">
        <f t="shared" si="2"/>
        <v>0</v>
      </c>
      <c r="P5478" s="3" t="s">
        <v>4746</v>
      </c>
      <c r="Q5478" s="3" t="str">
        <f t="shared" si="3"/>
        <v>LC CANVAS</v>
      </c>
      <c r="R5478" s="3">
        <f t="shared" si="4"/>
        <v>0</v>
      </c>
      <c r="S5478" s="3" t="str">
        <f t="shared" si="5"/>
        <v/>
      </c>
      <c r="T5478" s="7">
        <f t="shared" si="6"/>
        <v>0</v>
      </c>
      <c r="U5478" s="8" t="str">
        <f t="array" ref="U5478">IF(W5478&lt;&gt;0,MAX(IFERROR(INDEX(A:S,MATCH(W5478,A:A,0),COLUMN(M$2)),0),IFERROR(INDEX(A:S,MATCH(AD5478,A:A,0),COLUMN(M$2)),0),IFERROR(INDEX(A:S,MATCH(AK5478,A:A,0),COLUMN(M$2)),0),IFERROR(INDEX(A:S,MATCH(AR5478,A:A,0),COLUMN(M$2)),0)),M5478)</f>
        <v/>
      </c>
      <c r="V5478" s="3" t="str">
        <f t="shared" si="7"/>
        <v/>
      </c>
    </row>
    <row r="5479" ht="15.75" customHeight="1">
      <c r="A5479" s="3" t="s">
        <v>5704</v>
      </c>
      <c r="B5479" s="4" t="str">
        <f t="shared" si="186"/>
        <v>ATAB12120137</v>
      </c>
      <c r="D5479" s="3">
        <v>0.0</v>
      </c>
      <c r="G5479" s="4">
        <v>0.0</v>
      </c>
      <c r="I5479" s="4"/>
      <c r="J5479" s="4"/>
      <c r="K5479" s="4"/>
      <c r="L5479" s="4"/>
      <c r="O5479" s="6">
        <f t="shared" si="2"/>
        <v>0</v>
      </c>
      <c r="P5479" s="3" t="s">
        <v>4746</v>
      </c>
      <c r="Q5479" s="3" t="str">
        <f t="shared" si="3"/>
        <v>LC CANVAS</v>
      </c>
      <c r="R5479" s="3">
        <f t="shared" si="4"/>
        <v>0</v>
      </c>
      <c r="S5479" s="3" t="str">
        <f t="shared" si="5"/>
        <v/>
      </c>
      <c r="T5479" s="7">
        <f t="shared" si="6"/>
        <v>0</v>
      </c>
      <c r="U5479" s="8" t="str">
        <f t="array" ref="U5479">IF(W5479&lt;&gt;0,MAX(IFERROR(INDEX(A:S,MATCH(W5479,A:A,0),COLUMN(M$2)),0),IFERROR(INDEX(A:S,MATCH(AD5479,A:A,0),COLUMN(M$2)),0),IFERROR(INDEX(A:S,MATCH(AK5479,A:A,0),COLUMN(M$2)),0),IFERROR(INDEX(A:S,MATCH(AR5479,A:A,0),COLUMN(M$2)),0)),M5479)</f>
        <v/>
      </c>
      <c r="V5479" s="3" t="str">
        <f t="shared" si="7"/>
        <v/>
      </c>
    </row>
    <row r="5480" ht="15.75" customHeight="1">
      <c r="A5480" s="3" t="s">
        <v>5705</v>
      </c>
      <c r="B5480" s="4" t="str">
        <f t="shared" si="186"/>
        <v>ATAB16160137</v>
      </c>
      <c r="D5480" s="3">
        <v>0.0</v>
      </c>
      <c r="G5480" s="4">
        <v>0.0</v>
      </c>
      <c r="I5480" s="4"/>
      <c r="J5480" s="4"/>
      <c r="K5480" s="4"/>
      <c r="L5480" s="4"/>
      <c r="O5480" s="6">
        <f t="shared" si="2"/>
        <v>0</v>
      </c>
      <c r="P5480" s="3" t="s">
        <v>4746</v>
      </c>
      <c r="Q5480" s="3" t="str">
        <f t="shared" si="3"/>
        <v>LC CANVAS</v>
      </c>
      <c r="R5480" s="3">
        <f t="shared" si="4"/>
        <v>0</v>
      </c>
      <c r="S5480" s="3" t="str">
        <f t="shared" si="5"/>
        <v/>
      </c>
      <c r="T5480" s="7">
        <f t="shared" si="6"/>
        <v>0</v>
      </c>
      <c r="U5480" s="8" t="str">
        <f t="array" ref="U5480">IF(W5480&lt;&gt;0,MAX(IFERROR(INDEX(A:S,MATCH(W5480,A:A,0),COLUMN(M$2)),0),IFERROR(INDEX(A:S,MATCH(AD5480,A:A,0),COLUMN(M$2)),0),IFERROR(INDEX(A:S,MATCH(AK5480,A:A,0),COLUMN(M$2)),0),IFERROR(INDEX(A:S,MATCH(AR5480,A:A,0),COLUMN(M$2)),0)),M5480)</f>
        <v/>
      </c>
      <c r="V5480" s="3" t="str">
        <f t="shared" si="7"/>
        <v/>
      </c>
    </row>
    <row r="5481" ht="15.75" customHeight="1">
      <c r="A5481" s="3" t="s">
        <v>5706</v>
      </c>
      <c r="B5481" s="4" t="str">
        <f t="shared" si="186"/>
        <v>ATAB20200137</v>
      </c>
      <c r="D5481" s="3">
        <v>0.0</v>
      </c>
      <c r="G5481" s="4">
        <v>0.0</v>
      </c>
      <c r="I5481" s="4"/>
      <c r="J5481" s="4"/>
      <c r="K5481" s="4"/>
      <c r="L5481" s="4"/>
      <c r="O5481" s="6">
        <f t="shared" si="2"/>
        <v>0</v>
      </c>
      <c r="P5481" s="3" t="s">
        <v>4746</v>
      </c>
      <c r="Q5481" s="3" t="str">
        <f t="shared" si="3"/>
        <v>LC CANVAS</v>
      </c>
      <c r="R5481" s="3">
        <f t="shared" si="4"/>
        <v>0</v>
      </c>
      <c r="S5481" s="3" t="str">
        <f t="shared" si="5"/>
        <v/>
      </c>
      <c r="T5481" s="7">
        <f t="shared" si="6"/>
        <v>0</v>
      </c>
      <c r="U5481" s="8" t="str">
        <f t="array" ref="U5481">IF(W5481&lt;&gt;0,MAX(IFERROR(INDEX(A:S,MATCH(W5481,A:A,0),COLUMN(M$2)),0),IFERROR(INDEX(A:S,MATCH(AD5481,A:A,0),COLUMN(M$2)),0),IFERROR(INDEX(A:S,MATCH(AK5481,A:A,0),COLUMN(M$2)),0),IFERROR(INDEX(A:S,MATCH(AR5481,A:A,0),COLUMN(M$2)),0)),M5481)</f>
        <v/>
      </c>
      <c r="V5481" s="3" t="str">
        <f t="shared" si="7"/>
        <v/>
      </c>
    </row>
    <row r="5482" ht="15.75" customHeight="1">
      <c r="A5482" s="3" t="s">
        <v>5707</v>
      </c>
      <c r="B5482" s="4" t="str">
        <f t="shared" si="186"/>
        <v>ATAB24240137</v>
      </c>
      <c r="D5482" s="3">
        <v>0.0</v>
      </c>
      <c r="G5482" s="4">
        <v>0.0</v>
      </c>
      <c r="I5482" s="4"/>
      <c r="J5482" s="4"/>
      <c r="K5482" s="4"/>
      <c r="L5482" s="4"/>
      <c r="O5482" s="6">
        <f t="shared" si="2"/>
        <v>0</v>
      </c>
      <c r="P5482" s="3" t="s">
        <v>4746</v>
      </c>
      <c r="Q5482" s="3" t="str">
        <f t="shared" si="3"/>
        <v>LC CANVAS</v>
      </c>
      <c r="R5482" s="3">
        <f t="shared" si="4"/>
        <v>0</v>
      </c>
      <c r="S5482" s="3" t="str">
        <f t="shared" si="5"/>
        <v/>
      </c>
      <c r="T5482" s="7">
        <f t="shared" si="6"/>
        <v>0</v>
      </c>
      <c r="U5482" s="8" t="str">
        <f t="array" ref="U5482">IF(W5482&lt;&gt;0,MAX(IFERROR(INDEX(A:S,MATCH(W5482,A:A,0),COLUMN(M$2)),0),IFERROR(INDEX(A:S,MATCH(AD5482,A:A,0),COLUMN(M$2)),0),IFERROR(INDEX(A:S,MATCH(AK5482,A:A,0),COLUMN(M$2)),0),IFERROR(INDEX(A:S,MATCH(AR5482,A:A,0),COLUMN(M$2)),0)),M5482)</f>
        <v/>
      </c>
      <c r="V5482" s="3" t="str">
        <f t="shared" si="7"/>
        <v/>
      </c>
    </row>
    <row r="5483" ht="15.75" customHeight="1">
      <c r="A5483" s="3" t="s">
        <v>5708</v>
      </c>
      <c r="B5483" s="4" t="str">
        <f t="shared" si="186"/>
        <v>ATAB36360137</v>
      </c>
      <c r="D5483" s="3">
        <v>0.0</v>
      </c>
      <c r="G5483" s="4">
        <v>0.0</v>
      </c>
      <c r="I5483" s="4"/>
      <c r="J5483" s="4"/>
      <c r="K5483" s="4"/>
      <c r="L5483" s="4"/>
      <c r="O5483" s="6">
        <f t="shared" si="2"/>
        <v>0</v>
      </c>
      <c r="P5483" s="3" t="s">
        <v>4746</v>
      </c>
      <c r="Q5483" s="3" t="str">
        <f t="shared" si="3"/>
        <v>LC CANVAS</v>
      </c>
      <c r="R5483" s="3">
        <f t="shared" si="4"/>
        <v>0</v>
      </c>
      <c r="S5483" s="3" t="str">
        <f t="shared" si="5"/>
        <v/>
      </c>
      <c r="T5483" s="7">
        <f t="shared" si="6"/>
        <v>0</v>
      </c>
      <c r="U5483" s="8" t="str">
        <f t="array" ref="U5483">IF(W5483&lt;&gt;0,MAX(IFERROR(INDEX(A:S,MATCH(W5483,A:A,0),COLUMN(M$2)),0),IFERROR(INDEX(A:S,MATCH(AD5483,A:A,0),COLUMN(M$2)),0),IFERROR(INDEX(A:S,MATCH(AK5483,A:A,0),COLUMN(M$2)),0),IFERROR(INDEX(A:S,MATCH(AR5483,A:A,0),COLUMN(M$2)),0)),M5483)</f>
        <v/>
      </c>
      <c r="V5483" s="3" t="str">
        <f t="shared" si="7"/>
        <v/>
      </c>
    </row>
    <row r="5484" ht="15.75" customHeight="1">
      <c r="A5484" s="3" t="s">
        <v>5709</v>
      </c>
      <c r="B5484" s="4" t="str">
        <f t="shared" si="186"/>
        <v>ATAB48480137</v>
      </c>
      <c r="D5484" s="3">
        <v>0.0</v>
      </c>
      <c r="G5484" s="4">
        <v>0.0</v>
      </c>
      <c r="I5484" s="4"/>
      <c r="J5484" s="4"/>
      <c r="K5484" s="4"/>
      <c r="L5484" s="4"/>
      <c r="O5484" s="6">
        <f t="shared" si="2"/>
        <v>0</v>
      </c>
      <c r="P5484" s="3" t="s">
        <v>4746</v>
      </c>
      <c r="Q5484" s="3" t="str">
        <f t="shared" si="3"/>
        <v>LC CANVAS</v>
      </c>
      <c r="R5484" s="3">
        <f t="shared" si="4"/>
        <v>0</v>
      </c>
      <c r="S5484" s="3" t="str">
        <f t="shared" si="5"/>
        <v/>
      </c>
      <c r="T5484" s="7">
        <f t="shared" si="6"/>
        <v>0</v>
      </c>
      <c r="U5484" s="8" t="str">
        <f t="array" ref="U5484">IF(W5484&lt;&gt;0,MAX(IFERROR(INDEX(A:S,MATCH(W5484,A:A,0),COLUMN(M$2)),0),IFERROR(INDEX(A:S,MATCH(AD5484,A:A,0),COLUMN(M$2)),0),IFERROR(INDEX(A:S,MATCH(AK5484,A:A,0),COLUMN(M$2)),0),IFERROR(INDEX(A:S,MATCH(AR5484,A:A,0),COLUMN(M$2)),0)),M5484)</f>
        <v/>
      </c>
      <c r="V5484" s="3" t="str">
        <f t="shared" si="7"/>
        <v/>
      </c>
    </row>
    <row r="5485" ht="15.75" customHeight="1">
      <c r="A5485" s="3" t="s">
        <v>5710</v>
      </c>
      <c r="B5485" s="4" t="str">
        <f t="shared" si="186"/>
        <v>ATAB08080138</v>
      </c>
      <c r="D5485" s="3">
        <v>0.0</v>
      </c>
      <c r="G5485" s="4">
        <v>0.0</v>
      </c>
      <c r="I5485" s="4"/>
      <c r="J5485" s="4"/>
      <c r="K5485" s="4"/>
      <c r="L5485" s="4"/>
      <c r="O5485" s="6">
        <f t="shared" si="2"/>
        <v>0</v>
      </c>
      <c r="P5485" s="3" t="s">
        <v>4746</v>
      </c>
      <c r="Q5485" s="3" t="str">
        <f t="shared" si="3"/>
        <v>LC CANVAS</v>
      </c>
      <c r="R5485" s="3">
        <f t="shared" si="4"/>
        <v>0</v>
      </c>
      <c r="S5485" s="3" t="str">
        <f t="shared" si="5"/>
        <v/>
      </c>
      <c r="T5485" s="7">
        <f t="shared" si="6"/>
        <v>0</v>
      </c>
      <c r="U5485" s="8" t="str">
        <f t="array" ref="U5485">IF(W5485&lt;&gt;0,MAX(IFERROR(INDEX(A:S,MATCH(W5485,A:A,0),COLUMN(M$2)),0),IFERROR(INDEX(A:S,MATCH(AD5485,A:A,0),COLUMN(M$2)),0),IFERROR(INDEX(A:S,MATCH(AK5485,A:A,0),COLUMN(M$2)),0),IFERROR(INDEX(A:S,MATCH(AR5485,A:A,0),COLUMN(M$2)),0)),M5485)</f>
        <v/>
      </c>
      <c r="V5485" s="3" t="str">
        <f t="shared" si="7"/>
        <v/>
      </c>
    </row>
    <row r="5486" ht="15.75" customHeight="1">
      <c r="A5486" s="3" t="s">
        <v>5711</v>
      </c>
      <c r="B5486" s="4" t="str">
        <f t="shared" si="186"/>
        <v>ATAB12120138</v>
      </c>
      <c r="D5486" s="3">
        <v>0.0</v>
      </c>
      <c r="G5486" s="4">
        <v>0.0</v>
      </c>
      <c r="I5486" s="4"/>
      <c r="J5486" s="4"/>
      <c r="K5486" s="4"/>
      <c r="L5486" s="4"/>
      <c r="O5486" s="6">
        <f t="shared" si="2"/>
        <v>0</v>
      </c>
      <c r="P5486" s="3" t="s">
        <v>4746</v>
      </c>
      <c r="Q5486" s="3" t="str">
        <f t="shared" si="3"/>
        <v>LC CANVAS</v>
      </c>
      <c r="R5486" s="3">
        <f t="shared" si="4"/>
        <v>0</v>
      </c>
      <c r="S5486" s="3" t="str">
        <f t="shared" si="5"/>
        <v/>
      </c>
      <c r="T5486" s="7">
        <f t="shared" si="6"/>
        <v>0</v>
      </c>
      <c r="U5486" s="8" t="str">
        <f t="array" ref="U5486">IF(W5486&lt;&gt;0,MAX(IFERROR(INDEX(A:S,MATCH(W5486,A:A,0),COLUMN(M$2)),0),IFERROR(INDEX(A:S,MATCH(AD5486,A:A,0),COLUMN(M$2)),0),IFERROR(INDEX(A:S,MATCH(AK5486,A:A,0),COLUMN(M$2)),0),IFERROR(INDEX(A:S,MATCH(AR5486,A:A,0),COLUMN(M$2)),0)),M5486)</f>
        <v/>
      </c>
      <c r="V5486" s="3" t="str">
        <f t="shared" si="7"/>
        <v/>
      </c>
    </row>
    <row r="5487" ht="15.75" customHeight="1">
      <c r="A5487" s="3" t="s">
        <v>5712</v>
      </c>
      <c r="B5487" s="4" t="str">
        <f t="shared" si="186"/>
        <v>ATAB16160138</v>
      </c>
      <c r="D5487" s="3">
        <v>0.0</v>
      </c>
      <c r="G5487" s="4">
        <v>0.0</v>
      </c>
      <c r="I5487" s="4"/>
      <c r="J5487" s="4"/>
      <c r="K5487" s="4"/>
      <c r="L5487" s="4"/>
      <c r="O5487" s="6">
        <f t="shared" si="2"/>
        <v>0</v>
      </c>
      <c r="P5487" s="3" t="s">
        <v>4746</v>
      </c>
      <c r="Q5487" s="3" t="str">
        <f t="shared" si="3"/>
        <v>LC CANVAS</v>
      </c>
      <c r="R5487" s="3">
        <f t="shared" si="4"/>
        <v>0</v>
      </c>
      <c r="S5487" s="3" t="str">
        <f t="shared" si="5"/>
        <v/>
      </c>
      <c r="T5487" s="7">
        <f t="shared" si="6"/>
        <v>0</v>
      </c>
      <c r="U5487" s="8" t="str">
        <f t="array" ref="U5487">IF(W5487&lt;&gt;0,MAX(IFERROR(INDEX(A:S,MATCH(W5487,A:A,0),COLUMN(M$2)),0),IFERROR(INDEX(A:S,MATCH(AD5487,A:A,0),COLUMN(M$2)),0),IFERROR(INDEX(A:S,MATCH(AK5487,A:A,0),COLUMN(M$2)),0),IFERROR(INDEX(A:S,MATCH(AR5487,A:A,0),COLUMN(M$2)),0)),M5487)</f>
        <v/>
      </c>
      <c r="V5487" s="3" t="str">
        <f t="shared" si="7"/>
        <v/>
      </c>
    </row>
    <row r="5488" ht="15.75" customHeight="1">
      <c r="A5488" s="3" t="s">
        <v>5713</v>
      </c>
      <c r="B5488" s="4" t="str">
        <f t="shared" si="186"/>
        <v>ATAB20200138</v>
      </c>
      <c r="D5488" s="3">
        <v>0.0</v>
      </c>
      <c r="G5488" s="4">
        <v>0.0</v>
      </c>
      <c r="I5488" s="4"/>
      <c r="J5488" s="4"/>
      <c r="K5488" s="4"/>
      <c r="L5488" s="4"/>
      <c r="O5488" s="6">
        <f t="shared" si="2"/>
        <v>0</v>
      </c>
      <c r="P5488" s="3" t="s">
        <v>4746</v>
      </c>
      <c r="Q5488" s="3" t="str">
        <f t="shared" si="3"/>
        <v>LC CANVAS</v>
      </c>
      <c r="R5488" s="3">
        <f t="shared" si="4"/>
        <v>0</v>
      </c>
      <c r="S5488" s="3" t="str">
        <f t="shared" si="5"/>
        <v/>
      </c>
      <c r="T5488" s="7">
        <f t="shared" si="6"/>
        <v>0</v>
      </c>
      <c r="U5488" s="8" t="str">
        <f t="array" ref="U5488">IF(W5488&lt;&gt;0,MAX(IFERROR(INDEX(A:S,MATCH(W5488,A:A,0),COLUMN(M$2)),0),IFERROR(INDEX(A:S,MATCH(AD5488,A:A,0),COLUMN(M$2)),0),IFERROR(INDEX(A:S,MATCH(AK5488,A:A,0),COLUMN(M$2)),0),IFERROR(INDEX(A:S,MATCH(AR5488,A:A,0),COLUMN(M$2)),0)),M5488)</f>
        <v/>
      </c>
      <c r="V5488" s="3" t="str">
        <f t="shared" si="7"/>
        <v/>
      </c>
    </row>
    <row r="5489" ht="15.75" customHeight="1">
      <c r="A5489" s="3" t="s">
        <v>5714</v>
      </c>
      <c r="B5489" s="4" t="str">
        <f t="shared" si="186"/>
        <v>ATAB24240138</v>
      </c>
      <c r="D5489" s="3">
        <v>0.0</v>
      </c>
      <c r="G5489" s="4">
        <v>0.0</v>
      </c>
      <c r="I5489" s="4"/>
      <c r="J5489" s="4"/>
      <c r="K5489" s="4"/>
      <c r="L5489" s="4"/>
      <c r="O5489" s="6">
        <f t="shared" si="2"/>
        <v>0</v>
      </c>
      <c r="P5489" s="3" t="s">
        <v>4746</v>
      </c>
      <c r="Q5489" s="3" t="str">
        <f t="shared" si="3"/>
        <v>LC CANVAS</v>
      </c>
      <c r="R5489" s="3">
        <f t="shared" si="4"/>
        <v>0</v>
      </c>
      <c r="S5489" s="3" t="str">
        <f t="shared" si="5"/>
        <v/>
      </c>
      <c r="T5489" s="7">
        <f t="shared" si="6"/>
        <v>0</v>
      </c>
      <c r="U5489" s="8" t="str">
        <f t="array" ref="U5489">IF(W5489&lt;&gt;0,MAX(IFERROR(INDEX(A:S,MATCH(W5489,A:A,0),COLUMN(M$2)),0),IFERROR(INDEX(A:S,MATCH(AD5489,A:A,0),COLUMN(M$2)),0),IFERROR(INDEX(A:S,MATCH(AK5489,A:A,0),COLUMN(M$2)),0),IFERROR(INDEX(A:S,MATCH(AR5489,A:A,0),COLUMN(M$2)),0)),M5489)</f>
        <v/>
      </c>
      <c r="V5489" s="3" t="str">
        <f t="shared" si="7"/>
        <v/>
      </c>
    </row>
    <row r="5490" ht="15.75" customHeight="1">
      <c r="A5490" s="3" t="s">
        <v>5715</v>
      </c>
      <c r="B5490" s="4" t="str">
        <f t="shared" si="186"/>
        <v>ATAB36360138</v>
      </c>
      <c r="D5490" s="3">
        <v>0.0</v>
      </c>
      <c r="G5490" s="4">
        <v>0.0</v>
      </c>
      <c r="I5490" s="4"/>
      <c r="J5490" s="4"/>
      <c r="K5490" s="4"/>
      <c r="L5490" s="4"/>
      <c r="O5490" s="6">
        <f t="shared" si="2"/>
        <v>0</v>
      </c>
      <c r="P5490" s="3" t="s">
        <v>4746</v>
      </c>
      <c r="Q5490" s="3" t="str">
        <f t="shared" si="3"/>
        <v>LC CANVAS</v>
      </c>
      <c r="R5490" s="3">
        <f t="shared" si="4"/>
        <v>0</v>
      </c>
      <c r="S5490" s="3" t="str">
        <f t="shared" si="5"/>
        <v/>
      </c>
      <c r="T5490" s="7">
        <f t="shared" si="6"/>
        <v>0</v>
      </c>
      <c r="U5490" s="8" t="str">
        <f t="array" ref="U5490">IF(W5490&lt;&gt;0,MAX(IFERROR(INDEX(A:S,MATCH(W5490,A:A,0),COLUMN(M$2)),0),IFERROR(INDEX(A:S,MATCH(AD5490,A:A,0),COLUMN(M$2)),0),IFERROR(INDEX(A:S,MATCH(AK5490,A:A,0),COLUMN(M$2)),0),IFERROR(INDEX(A:S,MATCH(AR5490,A:A,0),COLUMN(M$2)),0)),M5490)</f>
        <v/>
      </c>
      <c r="V5490" s="3" t="str">
        <f t="shared" si="7"/>
        <v/>
      </c>
    </row>
    <row r="5491" ht="15.75" customHeight="1">
      <c r="A5491" s="3" t="s">
        <v>5716</v>
      </c>
      <c r="B5491" s="4" t="str">
        <f t="shared" si="186"/>
        <v>ATAB48480138</v>
      </c>
      <c r="D5491" s="3">
        <v>0.0</v>
      </c>
      <c r="G5491" s="4">
        <v>0.0</v>
      </c>
      <c r="I5491" s="4"/>
      <c r="J5491" s="4"/>
      <c r="K5491" s="4"/>
      <c r="L5491" s="4"/>
      <c r="O5491" s="6">
        <f t="shared" si="2"/>
        <v>0</v>
      </c>
      <c r="P5491" s="3" t="s">
        <v>4746</v>
      </c>
      <c r="Q5491" s="3" t="str">
        <f t="shared" si="3"/>
        <v>LC CANVAS</v>
      </c>
      <c r="R5491" s="3">
        <f t="shared" si="4"/>
        <v>0</v>
      </c>
      <c r="S5491" s="3" t="str">
        <f t="shared" si="5"/>
        <v/>
      </c>
      <c r="T5491" s="7">
        <f t="shared" si="6"/>
        <v>0</v>
      </c>
      <c r="U5491" s="8" t="str">
        <f t="array" ref="U5491">IF(W5491&lt;&gt;0,MAX(IFERROR(INDEX(A:S,MATCH(W5491,A:A,0),COLUMN(M$2)),0),IFERROR(INDEX(A:S,MATCH(AD5491,A:A,0),COLUMN(M$2)),0),IFERROR(INDEX(A:S,MATCH(AK5491,A:A,0),COLUMN(M$2)),0),IFERROR(INDEX(A:S,MATCH(AR5491,A:A,0),COLUMN(M$2)),0)),M5491)</f>
        <v/>
      </c>
      <c r="V5491" s="3" t="str">
        <f t="shared" si="7"/>
        <v/>
      </c>
    </row>
    <row r="5492" ht="15.75" customHeight="1">
      <c r="A5492" s="3" t="s">
        <v>5717</v>
      </c>
      <c r="B5492" s="4" t="str">
        <f t="shared" si="186"/>
        <v>ATAB08080139</v>
      </c>
      <c r="D5492" s="3">
        <v>0.0</v>
      </c>
      <c r="G5492" s="4">
        <v>0.0</v>
      </c>
      <c r="I5492" s="4"/>
      <c r="J5492" s="4"/>
      <c r="K5492" s="4"/>
      <c r="L5492" s="4"/>
      <c r="O5492" s="6">
        <f t="shared" si="2"/>
        <v>0</v>
      </c>
      <c r="P5492" s="3" t="s">
        <v>4746</v>
      </c>
      <c r="Q5492" s="3" t="str">
        <f t="shared" si="3"/>
        <v>LC CANVAS</v>
      </c>
      <c r="R5492" s="3">
        <f t="shared" si="4"/>
        <v>0</v>
      </c>
      <c r="S5492" s="3" t="str">
        <f t="shared" si="5"/>
        <v/>
      </c>
      <c r="T5492" s="7">
        <f t="shared" si="6"/>
        <v>0</v>
      </c>
      <c r="U5492" s="8" t="str">
        <f t="array" ref="U5492">IF(W5492&lt;&gt;0,MAX(IFERROR(INDEX(A:S,MATCH(W5492,A:A,0),COLUMN(M$2)),0),IFERROR(INDEX(A:S,MATCH(AD5492,A:A,0),COLUMN(M$2)),0),IFERROR(INDEX(A:S,MATCH(AK5492,A:A,0),COLUMN(M$2)),0),IFERROR(INDEX(A:S,MATCH(AR5492,A:A,0),COLUMN(M$2)),0)),M5492)</f>
        <v/>
      </c>
      <c r="V5492" s="3" t="str">
        <f t="shared" si="7"/>
        <v/>
      </c>
    </row>
    <row r="5493" ht="15.75" customHeight="1">
      <c r="A5493" s="3" t="s">
        <v>5718</v>
      </c>
      <c r="B5493" s="4" t="str">
        <f t="shared" si="186"/>
        <v>ATAB12120139</v>
      </c>
      <c r="D5493" s="3">
        <v>0.0</v>
      </c>
      <c r="G5493" s="4">
        <v>0.0</v>
      </c>
      <c r="I5493" s="4"/>
      <c r="J5493" s="4"/>
      <c r="K5493" s="4"/>
      <c r="L5493" s="4"/>
      <c r="O5493" s="6">
        <f t="shared" si="2"/>
        <v>0</v>
      </c>
      <c r="P5493" s="3" t="s">
        <v>4746</v>
      </c>
      <c r="Q5493" s="3" t="str">
        <f t="shared" si="3"/>
        <v>LC CANVAS</v>
      </c>
      <c r="R5493" s="3">
        <f t="shared" si="4"/>
        <v>0</v>
      </c>
      <c r="S5493" s="3" t="str">
        <f t="shared" si="5"/>
        <v/>
      </c>
      <c r="T5493" s="7">
        <f t="shared" si="6"/>
        <v>0</v>
      </c>
      <c r="U5493" s="8" t="str">
        <f t="array" ref="U5493">IF(W5493&lt;&gt;0,MAX(IFERROR(INDEX(A:S,MATCH(W5493,A:A,0),COLUMN(M$2)),0),IFERROR(INDEX(A:S,MATCH(AD5493,A:A,0),COLUMN(M$2)),0),IFERROR(INDEX(A:S,MATCH(AK5493,A:A,0),COLUMN(M$2)),0),IFERROR(INDEX(A:S,MATCH(AR5493,A:A,0),COLUMN(M$2)),0)),M5493)</f>
        <v/>
      </c>
      <c r="V5493" s="3" t="str">
        <f t="shared" si="7"/>
        <v/>
      </c>
    </row>
    <row r="5494" ht="15.75" customHeight="1">
      <c r="A5494" s="3" t="s">
        <v>5719</v>
      </c>
      <c r="B5494" s="4" t="str">
        <f t="shared" si="186"/>
        <v>ATAB16160139</v>
      </c>
      <c r="D5494" s="3">
        <v>0.0</v>
      </c>
      <c r="G5494" s="4">
        <v>0.0</v>
      </c>
      <c r="I5494" s="4"/>
      <c r="J5494" s="4"/>
      <c r="K5494" s="4"/>
      <c r="L5494" s="4"/>
      <c r="O5494" s="6">
        <f t="shared" si="2"/>
        <v>0</v>
      </c>
      <c r="P5494" s="3" t="s">
        <v>4746</v>
      </c>
      <c r="Q5494" s="3" t="str">
        <f t="shared" si="3"/>
        <v>LC CANVAS</v>
      </c>
      <c r="R5494" s="3">
        <f t="shared" si="4"/>
        <v>0</v>
      </c>
      <c r="S5494" s="3" t="str">
        <f t="shared" si="5"/>
        <v/>
      </c>
      <c r="T5494" s="7">
        <f t="shared" si="6"/>
        <v>0</v>
      </c>
      <c r="U5494" s="8" t="str">
        <f t="array" ref="U5494">IF(W5494&lt;&gt;0,MAX(IFERROR(INDEX(A:S,MATCH(W5494,A:A,0),COLUMN(M$2)),0),IFERROR(INDEX(A:S,MATCH(AD5494,A:A,0),COLUMN(M$2)),0),IFERROR(INDEX(A:S,MATCH(AK5494,A:A,0),COLUMN(M$2)),0),IFERROR(INDEX(A:S,MATCH(AR5494,A:A,0),COLUMN(M$2)),0)),M5494)</f>
        <v/>
      </c>
      <c r="V5494" s="3" t="str">
        <f t="shared" si="7"/>
        <v/>
      </c>
    </row>
    <row r="5495" ht="15.75" customHeight="1">
      <c r="A5495" s="3" t="s">
        <v>5720</v>
      </c>
      <c r="B5495" s="4" t="str">
        <f t="shared" si="186"/>
        <v>ATAB20200139</v>
      </c>
      <c r="D5495" s="3">
        <v>0.0</v>
      </c>
      <c r="G5495" s="4">
        <v>0.0</v>
      </c>
      <c r="I5495" s="4"/>
      <c r="J5495" s="4"/>
      <c r="K5495" s="4"/>
      <c r="L5495" s="4"/>
      <c r="O5495" s="6">
        <f t="shared" si="2"/>
        <v>0</v>
      </c>
      <c r="P5495" s="3" t="s">
        <v>4746</v>
      </c>
      <c r="Q5495" s="3" t="str">
        <f t="shared" si="3"/>
        <v>LC CANVAS</v>
      </c>
      <c r="R5495" s="3">
        <f t="shared" si="4"/>
        <v>0</v>
      </c>
      <c r="S5495" s="3" t="str">
        <f t="shared" si="5"/>
        <v/>
      </c>
      <c r="T5495" s="7">
        <f t="shared" si="6"/>
        <v>0</v>
      </c>
      <c r="U5495" s="8" t="str">
        <f t="array" ref="U5495">IF(W5495&lt;&gt;0,MAX(IFERROR(INDEX(A:S,MATCH(W5495,A:A,0),COLUMN(M$2)),0),IFERROR(INDEX(A:S,MATCH(AD5495,A:A,0),COLUMN(M$2)),0),IFERROR(INDEX(A:S,MATCH(AK5495,A:A,0),COLUMN(M$2)),0),IFERROR(INDEX(A:S,MATCH(AR5495,A:A,0),COLUMN(M$2)),0)),M5495)</f>
        <v/>
      </c>
      <c r="V5495" s="3" t="str">
        <f t="shared" si="7"/>
        <v/>
      </c>
    </row>
    <row r="5496" ht="15.75" customHeight="1">
      <c r="A5496" s="3" t="s">
        <v>5721</v>
      </c>
      <c r="B5496" s="4" t="str">
        <f t="shared" si="186"/>
        <v>ATAB24240139</v>
      </c>
      <c r="D5496" s="3">
        <v>0.0</v>
      </c>
      <c r="G5496" s="4">
        <v>0.0</v>
      </c>
      <c r="I5496" s="4"/>
      <c r="J5496" s="4"/>
      <c r="K5496" s="4"/>
      <c r="L5496" s="4"/>
      <c r="O5496" s="6">
        <f t="shared" si="2"/>
        <v>0</v>
      </c>
      <c r="P5496" s="3" t="s">
        <v>4746</v>
      </c>
      <c r="Q5496" s="3" t="str">
        <f t="shared" si="3"/>
        <v>LC CANVAS</v>
      </c>
      <c r="R5496" s="3">
        <f t="shared" si="4"/>
        <v>0</v>
      </c>
      <c r="S5496" s="3" t="str">
        <f t="shared" si="5"/>
        <v/>
      </c>
      <c r="T5496" s="7">
        <f t="shared" si="6"/>
        <v>0</v>
      </c>
      <c r="U5496" s="8" t="str">
        <f t="array" ref="U5496">IF(W5496&lt;&gt;0,MAX(IFERROR(INDEX(A:S,MATCH(W5496,A:A,0),COLUMN(M$2)),0),IFERROR(INDEX(A:S,MATCH(AD5496,A:A,0),COLUMN(M$2)),0),IFERROR(INDEX(A:S,MATCH(AK5496,A:A,0),COLUMN(M$2)),0),IFERROR(INDEX(A:S,MATCH(AR5496,A:A,0),COLUMN(M$2)),0)),M5496)</f>
        <v/>
      </c>
      <c r="V5496" s="3" t="str">
        <f t="shared" si="7"/>
        <v/>
      </c>
    </row>
    <row r="5497" ht="15.75" customHeight="1">
      <c r="A5497" s="3" t="s">
        <v>5722</v>
      </c>
      <c r="B5497" s="4" t="str">
        <f t="shared" si="186"/>
        <v>ATAB36360139</v>
      </c>
      <c r="D5497" s="3">
        <v>0.0</v>
      </c>
      <c r="G5497" s="4">
        <v>0.0</v>
      </c>
      <c r="I5497" s="4"/>
      <c r="J5497" s="4"/>
      <c r="K5497" s="4"/>
      <c r="L5497" s="4"/>
      <c r="O5497" s="6">
        <f t="shared" si="2"/>
        <v>0</v>
      </c>
      <c r="P5497" s="3" t="s">
        <v>4746</v>
      </c>
      <c r="Q5497" s="3" t="str">
        <f t="shared" si="3"/>
        <v>LC CANVAS</v>
      </c>
      <c r="R5497" s="3">
        <f t="shared" si="4"/>
        <v>0</v>
      </c>
      <c r="S5497" s="3" t="str">
        <f t="shared" si="5"/>
        <v/>
      </c>
      <c r="T5497" s="7">
        <f t="shared" si="6"/>
        <v>0</v>
      </c>
      <c r="U5497" s="8" t="str">
        <f t="array" ref="U5497">IF(W5497&lt;&gt;0,MAX(IFERROR(INDEX(A:S,MATCH(W5497,A:A,0),COLUMN(M$2)),0),IFERROR(INDEX(A:S,MATCH(AD5497,A:A,0),COLUMN(M$2)),0),IFERROR(INDEX(A:S,MATCH(AK5497,A:A,0),COLUMN(M$2)),0),IFERROR(INDEX(A:S,MATCH(AR5497,A:A,0),COLUMN(M$2)),0)),M5497)</f>
        <v/>
      </c>
      <c r="V5497" s="3" t="str">
        <f t="shared" si="7"/>
        <v/>
      </c>
    </row>
    <row r="5498" ht="15.75" customHeight="1">
      <c r="A5498" s="3" t="s">
        <v>5723</v>
      </c>
      <c r="B5498" s="4" t="str">
        <f t="shared" si="186"/>
        <v>ATAB48480139</v>
      </c>
      <c r="D5498" s="3">
        <v>0.0</v>
      </c>
      <c r="G5498" s="4">
        <v>0.0</v>
      </c>
      <c r="I5498" s="4"/>
      <c r="J5498" s="4"/>
      <c r="K5498" s="4"/>
      <c r="L5498" s="4"/>
      <c r="O5498" s="6">
        <f t="shared" si="2"/>
        <v>0</v>
      </c>
      <c r="P5498" s="3" t="s">
        <v>4746</v>
      </c>
      <c r="Q5498" s="3" t="str">
        <f t="shared" si="3"/>
        <v>LC CANVAS</v>
      </c>
      <c r="R5498" s="3">
        <f t="shared" si="4"/>
        <v>0</v>
      </c>
      <c r="S5498" s="3" t="str">
        <f t="shared" si="5"/>
        <v/>
      </c>
      <c r="T5498" s="7">
        <f t="shared" si="6"/>
        <v>0</v>
      </c>
      <c r="U5498" s="8" t="str">
        <f t="array" ref="U5498">IF(W5498&lt;&gt;0,MAX(IFERROR(INDEX(A:S,MATCH(W5498,A:A,0),COLUMN(M$2)),0),IFERROR(INDEX(A:S,MATCH(AD5498,A:A,0),COLUMN(M$2)),0),IFERROR(INDEX(A:S,MATCH(AK5498,A:A,0),COLUMN(M$2)),0),IFERROR(INDEX(A:S,MATCH(AR5498,A:A,0),COLUMN(M$2)),0)),M5498)</f>
        <v/>
      </c>
      <c r="V5498" s="3" t="str">
        <f t="shared" si="7"/>
        <v/>
      </c>
    </row>
    <row r="5499" ht="15.75" customHeight="1">
      <c r="A5499" s="3" t="s">
        <v>5724</v>
      </c>
      <c r="B5499" s="4" t="str">
        <f t="shared" si="186"/>
        <v>ATAB08080140</v>
      </c>
      <c r="D5499" s="3">
        <v>0.0</v>
      </c>
      <c r="G5499" s="4">
        <v>0.0</v>
      </c>
      <c r="I5499" s="4"/>
      <c r="J5499" s="4"/>
      <c r="K5499" s="4"/>
      <c r="L5499" s="4"/>
      <c r="O5499" s="6">
        <f t="shared" si="2"/>
        <v>0</v>
      </c>
      <c r="P5499" s="3" t="s">
        <v>4746</v>
      </c>
      <c r="Q5499" s="3" t="str">
        <f t="shared" si="3"/>
        <v>LC CANVAS</v>
      </c>
      <c r="R5499" s="3">
        <f t="shared" si="4"/>
        <v>0</v>
      </c>
      <c r="S5499" s="3" t="str">
        <f t="shared" si="5"/>
        <v/>
      </c>
      <c r="T5499" s="7">
        <f t="shared" si="6"/>
        <v>0</v>
      </c>
      <c r="U5499" s="8" t="str">
        <f t="array" ref="U5499">IF(W5499&lt;&gt;0,MAX(IFERROR(INDEX(A:S,MATCH(W5499,A:A,0),COLUMN(M$2)),0),IFERROR(INDEX(A:S,MATCH(AD5499,A:A,0),COLUMN(M$2)),0),IFERROR(INDEX(A:S,MATCH(AK5499,A:A,0),COLUMN(M$2)),0),IFERROR(INDEX(A:S,MATCH(AR5499,A:A,0),COLUMN(M$2)),0)),M5499)</f>
        <v/>
      </c>
      <c r="V5499" s="3" t="str">
        <f t="shared" si="7"/>
        <v/>
      </c>
    </row>
    <row r="5500" ht="15.75" customHeight="1">
      <c r="A5500" s="3" t="s">
        <v>5725</v>
      </c>
      <c r="B5500" s="4" t="str">
        <f t="shared" si="186"/>
        <v>ATAB12120140</v>
      </c>
      <c r="D5500" s="3">
        <v>0.0</v>
      </c>
      <c r="G5500" s="4">
        <v>0.0</v>
      </c>
      <c r="I5500" s="4"/>
      <c r="J5500" s="4"/>
      <c r="K5500" s="4"/>
      <c r="L5500" s="4"/>
      <c r="O5500" s="6">
        <f t="shared" si="2"/>
        <v>0</v>
      </c>
      <c r="P5500" s="3" t="s">
        <v>4746</v>
      </c>
      <c r="Q5500" s="3" t="str">
        <f t="shared" si="3"/>
        <v>LC CANVAS</v>
      </c>
      <c r="R5500" s="3">
        <f t="shared" si="4"/>
        <v>0</v>
      </c>
      <c r="S5500" s="3" t="str">
        <f t="shared" si="5"/>
        <v/>
      </c>
      <c r="T5500" s="7">
        <f t="shared" si="6"/>
        <v>0</v>
      </c>
      <c r="U5500" s="8" t="str">
        <f t="array" ref="U5500">IF(W5500&lt;&gt;0,MAX(IFERROR(INDEX(A:S,MATCH(W5500,A:A,0),COLUMN(M$2)),0),IFERROR(INDEX(A:S,MATCH(AD5500,A:A,0),COLUMN(M$2)),0),IFERROR(INDEX(A:S,MATCH(AK5500,A:A,0),COLUMN(M$2)),0),IFERROR(INDEX(A:S,MATCH(AR5500,A:A,0),COLUMN(M$2)),0)),M5500)</f>
        <v/>
      </c>
      <c r="V5500" s="3" t="str">
        <f t="shared" si="7"/>
        <v/>
      </c>
    </row>
    <row r="5501" ht="15.75" customHeight="1">
      <c r="A5501" s="3" t="s">
        <v>5726</v>
      </c>
      <c r="B5501" s="4" t="str">
        <f t="shared" si="186"/>
        <v>ATAB16160140</v>
      </c>
      <c r="D5501" s="3">
        <v>0.0</v>
      </c>
      <c r="G5501" s="4">
        <v>0.0</v>
      </c>
      <c r="I5501" s="4"/>
      <c r="J5501" s="4"/>
      <c r="K5501" s="4"/>
      <c r="L5501" s="4"/>
      <c r="O5501" s="6">
        <f t="shared" si="2"/>
        <v>0</v>
      </c>
      <c r="P5501" s="3" t="s">
        <v>4746</v>
      </c>
      <c r="Q5501" s="3" t="str">
        <f t="shared" si="3"/>
        <v>LC CANVAS</v>
      </c>
      <c r="R5501" s="3">
        <f t="shared" si="4"/>
        <v>0</v>
      </c>
      <c r="S5501" s="3" t="str">
        <f t="shared" si="5"/>
        <v/>
      </c>
      <c r="T5501" s="7">
        <f t="shared" si="6"/>
        <v>0</v>
      </c>
      <c r="U5501" s="8" t="str">
        <f t="array" ref="U5501">IF(W5501&lt;&gt;0,MAX(IFERROR(INDEX(A:S,MATCH(W5501,A:A,0),COLUMN(M$2)),0),IFERROR(INDEX(A:S,MATCH(AD5501,A:A,0),COLUMN(M$2)),0),IFERROR(INDEX(A:S,MATCH(AK5501,A:A,0),COLUMN(M$2)),0),IFERROR(INDEX(A:S,MATCH(AR5501,A:A,0),COLUMN(M$2)),0)),M5501)</f>
        <v/>
      </c>
      <c r="V5501" s="3" t="str">
        <f t="shared" si="7"/>
        <v/>
      </c>
    </row>
    <row r="5502" ht="15.75" customHeight="1">
      <c r="A5502" s="3" t="s">
        <v>5727</v>
      </c>
      <c r="B5502" s="4" t="str">
        <f t="shared" si="186"/>
        <v>ATAB20200140</v>
      </c>
      <c r="D5502" s="3">
        <v>0.0</v>
      </c>
      <c r="G5502" s="4">
        <v>0.0</v>
      </c>
      <c r="I5502" s="4"/>
      <c r="J5502" s="4"/>
      <c r="K5502" s="4"/>
      <c r="L5502" s="4"/>
      <c r="O5502" s="6">
        <f t="shared" si="2"/>
        <v>0</v>
      </c>
      <c r="P5502" s="3" t="s">
        <v>4746</v>
      </c>
      <c r="Q5502" s="3" t="str">
        <f t="shared" si="3"/>
        <v>LC CANVAS</v>
      </c>
      <c r="R5502" s="3">
        <f t="shared" si="4"/>
        <v>0</v>
      </c>
      <c r="S5502" s="3" t="str">
        <f t="shared" si="5"/>
        <v/>
      </c>
      <c r="T5502" s="7">
        <f t="shared" si="6"/>
        <v>0</v>
      </c>
      <c r="U5502" s="8" t="str">
        <f t="array" ref="U5502">IF(W5502&lt;&gt;0,MAX(IFERROR(INDEX(A:S,MATCH(W5502,A:A,0),COLUMN(M$2)),0),IFERROR(INDEX(A:S,MATCH(AD5502,A:A,0),COLUMN(M$2)),0),IFERROR(INDEX(A:S,MATCH(AK5502,A:A,0),COLUMN(M$2)),0),IFERROR(INDEX(A:S,MATCH(AR5502,A:A,0),COLUMN(M$2)),0)),M5502)</f>
        <v/>
      </c>
      <c r="V5502" s="3" t="str">
        <f t="shared" si="7"/>
        <v/>
      </c>
    </row>
    <row r="5503" ht="15.75" customHeight="1">
      <c r="A5503" s="3" t="s">
        <v>5728</v>
      </c>
      <c r="B5503" s="4" t="str">
        <f t="shared" si="186"/>
        <v>ATAB24240140</v>
      </c>
      <c r="D5503" s="3">
        <v>0.0</v>
      </c>
      <c r="G5503" s="4">
        <v>0.0</v>
      </c>
      <c r="I5503" s="4"/>
      <c r="J5503" s="4"/>
      <c r="K5503" s="4"/>
      <c r="L5503" s="4"/>
      <c r="O5503" s="6">
        <f t="shared" si="2"/>
        <v>0</v>
      </c>
      <c r="P5503" s="3" t="s">
        <v>4746</v>
      </c>
      <c r="Q5503" s="3" t="str">
        <f t="shared" si="3"/>
        <v>LC CANVAS</v>
      </c>
      <c r="R5503" s="3">
        <f t="shared" si="4"/>
        <v>0</v>
      </c>
      <c r="S5503" s="3" t="str">
        <f t="shared" si="5"/>
        <v/>
      </c>
      <c r="T5503" s="7">
        <f t="shared" si="6"/>
        <v>0</v>
      </c>
      <c r="U5503" s="8" t="str">
        <f t="array" ref="U5503">IF(W5503&lt;&gt;0,MAX(IFERROR(INDEX(A:S,MATCH(W5503,A:A,0),COLUMN(M$2)),0),IFERROR(INDEX(A:S,MATCH(AD5503,A:A,0),COLUMN(M$2)),0),IFERROR(INDEX(A:S,MATCH(AK5503,A:A,0),COLUMN(M$2)),0),IFERROR(INDEX(A:S,MATCH(AR5503,A:A,0),COLUMN(M$2)),0)),M5503)</f>
        <v/>
      </c>
      <c r="V5503" s="3" t="str">
        <f t="shared" si="7"/>
        <v/>
      </c>
    </row>
    <row r="5504" ht="15.75" customHeight="1">
      <c r="A5504" s="3" t="s">
        <v>5729</v>
      </c>
      <c r="B5504" s="4" t="str">
        <f t="shared" si="186"/>
        <v>ATAB36360140</v>
      </c>
      <c r="D5504" s="3">
        <v>0.0</v>
      </c>
      <c r="G5504" s="4">
        <v>0.0</v>
      </c>
      <c r="I5504" s="4"/>
      <c r="J5504" s="4"/>
      <c r="K5504" s="4"/>
      <c r="L5504" s="4"/>
      <c r="O5504" s="6">
        <f t="shared" si="2"/>
        <v>0</v>
      </c>
      <c r="P5504" s="3" t="s">
        <v>4746</v>
      </c>
      <c r="Q5504" s="3" t="str">
        <f t="shared" si="3"/>
        <v>LC CANVAS</v>
      </c>
      <c r="R5504" s="3">
        <f t="shared" si="4"/>
        <v>0</v>
      </c>
      <c r="S5504" s="3" t="str">
        <f t="shared" si="5"/>
        <v/>
      </c>
      <c r="T5504" s="7">
        <f t="shared" si="6"/>
        <v>0</v>
      </c>
      <c r="U5504" s="8" t="str">
        <f t="array" ref="U5504">IF(W5504&lt;&gt;0,MAX(IFERROR(INDEX(A:S,MATCH(W5504,A:A,0),COLUMN(M$2)),0),IFERROR(INDEX(A:S,MATCH(AD5504,A:A,0),COLUMN(M$2)),0),IFERROR(INDEX(A:S,MATCH(AK5504,A:A,0),COLUMN(M$2)),0),IFERROR(INDEX(A:S,MATCH(AR5504,A:A,0),COLUMN(M$2)),0)),M5504)</f>
        <v/>
      </c>
      <c r="V5504" s="3" t="str">
        <f t="shared" si="7"/>
        <v/>
      </c>
    </row>
    <row r="5505" ht="15.75" customHeight="1">
      <c r="A5505" s="3" t="s">
        <v>5730</v>
      </c>
      <c r="B5505" s="4" t="str">
        <f t="shared" si="186"/>
        <v>ATAB48480140</v>
      </c>
      <c r="D5505" s="3">
        <v>0.0</v>
      </c>
      <c r="G5505" s="4">
        <v>0.0</v>
      </c>
      <c r="I5505" s="4"/>
      <c r="J5505" s="4"/>
      <c r="K5505" s="4"/>
      <c r="L5505" s="4"/>
      <c r="O5505" s="6">
        <f t="shared" si="2"/>
        <v>0</v>
      </c>
      <c r="P5505" s="3" t="s">
        <v>4746</v>
      </c>
      <c r="Q5505" s="3" t="str">
        <f t="shared" si="3"/>
        <v>LC CANVAS</v>
      </c>
      <c r="R5505" s="3">
        <f t="shared" si="4"/>
        <v>0</v>
      </c>
      <c r="S5505" s="3" t="str">
        <f t="shared" si="5"/>
        <v/>
      </c>
      <c r="T5505" s="7">
        <f t="shared" si="6"/>
        <v>0</v>
      </c>
      <c r="U5505" s="8" t="str">
        <f t="array" ref="U5505">IF(W5505&lt;&gt;0,MAX(IFERROR(INDEX(A:S,MATCH(W5505,A:A,0),COLUMN(M$2)),0),IFERROR(INDEX(A:S,MATCH(AD5505,A:A,0),COLUMN(M$2)),0),IFERROR(INDEX(A:S,MATCH(AK5505,A:A,0),COLUMN(M$2)),0),IFERROR(INDEX(A:S,MATCH(AR5505,A:A,0),COLUMN(M$2)),0)),M5505)</f>
        <v/>
      </c>
      <c r="V5505" s="3" t="str">
        <f t="shared" si="7"/>
        <v/>
      </c>
    </row>
    <row r="5506" ht="15.75" customHeight="1">
      <c r="A5506" s="3" t="s">
        <v>5731</v>
      </c>
      <c r="B5506" s="4" t="str">
        <f t="shared" si="186"/>
        <v>ATAB08080141</v>
      </c>
      <c r="D5506" s="3">
        <v>0.0</v>
      </c>
      <c r="G5506" s="4">
        <v>0.0</v>
      </c>
      <c r="I5506" s="4"/>
      <c r="J5506" s="4"/>
      <c r="K5506" s="4"/>
      <c r="L5506" s="4"/>
      <c r="O5506" s="6">
        <f t="shared" si="2"/>
        <v>0</v>
      </c>
      <c r="P5506" s="3" t="s">
        <v>4746</v>
      </c>
      <c r="Q5506" s="3" t="str">
        <f t="shared" si="3"/>
        <v>LC CANVAS</v>
      </c>
      <c r="R5506" s="3">
        <f t="shared" si="4"/>
        <v>0</v>
      </c>
      <c r="S5506" s="3" t="str">
        <f t="shared" si="5"/>
        <v/>
      </c>
      <c r="T5506" s="7">
        <f t="shared" si="6"/>
        <v>0</v>
      </c>
      <c r="U5506" s="8" t="str">
        <f t="array" ref="U5506">IF(W5506&lt;&gt;0,MAX(IFERROR(INDEX(A:S,MATCH(W5506,A:A,0),COLUMN(M$2)),0),IFERROR(INDEX(A:S,MATCH(AD5506,A:A,0),COLUMN(M$2)),0),IFERROR(INDEX(A:S,MATCH(AK5506,A:A,0),COLUMN(M$2)),0),IFERROR(INDEX(A:S,MATCH(AR5506,A:A,0),COLUMN(M$2)),0)),M5506)</f>
        <v/>
      </c>
      <c r="V5506" s="3" t="str">
        <f t="shared" si="7"/>
        <v/>
      </c>
    </row>
    <row r="5507" ht="15.75" customHeight="1">
      <c r="A5507" s="3" t="s">
        <v>5732</v>
      </c>
      <c r="B5507" s="4" t="str">
        <f t="shared" si="186"/>
        <v>ATAB12120141</v>
      </c>
      <c r="D5507" s="3">
        <v>0.0</v>
      </c>
      <c r="G5507" s="4">
        <v>0.0</v>
      </c>
      <c r="I5507" s="4"/>
      <c r="J5507" s="4"/>
      <c r="K5507" s="4"/>
      <c r="L5507" s="4"/>
      <c r="O5507" s="6">
        <f t="shared" si="2"/>
        <v>0</v>
      </c>
      <c r="P5507" s="3" t="s">
        <v>4746</v>
      </c>
      <c r="Q5507" s="3" t="str">
        <f t="shared" si="3"/>
        <v>LC CANVAS</v>
      </c>
      <c r="R5507" s="3">
        <f t="shared" si="4"/>
        <v>0</v>
      </c>
      <c r="S5507" s="3" t="str">
        <f t="shared" si="5"/>
        <v/>
      </c>
      <c r="T5507" s="7">
        <f t="shared" si="6"/>
        <v>0</v>
      </c>
      <c r="U5507" s="8" t="str">
        <f t="array" ref="U5507">IF(W5507&lt;&gt;0,MAX(IFERROR(INDEX(A:S,MATCH(W5507,A:A,0),COLUMN(M$2)),0),IFERROR(INDEX(A:S,MATCH(AD5507,A:A,0),COLUMN(M$2)),0),IFERROR(INDEX(A:S,MATCH(AK5507,A:A,0),COLUMN(M$2)),0),IFERROR(INDEX(A:S,MATCH(AR5507,A:A,0),COLUMN(M$2)),0)),M5507)</f>
        <v/>
      </c>
      <c r="V5507" s="3" t="str">
        <f t="shared" si="7"/>
        <v/>
      </c>
    </row>
    <row r="5508" ht="15.75" customHeight="1">
      <c r="A5508" s="3" t="s">
        <v>5733</v>
      </c>
      <c r="B5508" s="4" t="str">
        <f t="shared" si="186"/>
        <v>ATAB16160141</v>
      </c>
      <c r="D5508" s="3">
        <v>0.0</v>
      </c>
      <c r="G5508" s="4">
        <v>0.0</v>
      </c>
      <c r="I5508" s="4"/>
      <c r="J5508" s="4"/>
      <c r="K5508" s="4"/>
      <c r="L5508" s="4"/>
      <c r="O5508" s="6">
        <f t="shared" si="2"/>
        <v>0</v>
      </c>
      <c r="P5508" s="3" t="s">
        <v>4746</v>
      </c>
      <c r="Q5508" s="3" t="str">
        <f t="shared" si="3"/>
        <v>LC CANVAS</v>
      </c>
      <c r="R5508" s="3">
        <f t="shared" si="4"/>
        <v>0</v>
      </c>
      <c r="S5508" s="3" t="str">
        <f t="shared" si="5"/>
        <v/>
      </c>
      <c r="T5508" s="7">
        <f t="shared" si="6"/>
        <v>0</v>
      </c>
      <c r="U5508" s="8" t="str">
        <f t="array" ref="U5508">IF(W5508&lt;&gt;0,MAX(IFERROR(INDEX(A:S,MATCH(W5508,A:A,0),COLUMN(M$2)),0),IFERROR(INDEX(A:S,MATCH(AD5508,A:A,0),COLUMN(M$2)),0),IFERROR(INDEX(A:S,MATCH(AK5508,A:A,0),COLUMN(M$2)),0),IFERROR(INDEX(A:S,MATCH(AR5508,A:A,0),COLUMN(M$2)),0)),M5508)</f>
        <v/>
      </c>
      <c r="V5508" s="3" t="str">
        <f t="shared" si="7"/>
        <v/>
      </c>
    </row>
    <row r="5509" ht="15.75" customHeight="1">
      <c r="A5509" s="3" t="s">
        <v>5734</v>
      </c>
      <c r="B5509" s="4" t="str">
        <f t="shared" si="186"/>
        <v>ATAB20200141</v>
      </c>
      <c r="D5509" s="3">
        <v>0.0</v>
      </c>
      <c r="G5509" s="4">
        <v>0.0</v>
      </c>
      <c r="I5509" s="4"/>
      <c r="J5509" s="4"/>
      <c r="K5509" s="4"/>
      <c r="L5509" s="4"/>
      <c r="O5509" s="6">
        <f t="shared" si="2"/>
        <v>0</v>
      </c>
      <c r="P5509" s="3" t="s">
        <v>4746</v>
      </c>
      <c r="Q5509" s="3" t="str">
        <f t="shared" si="3"/>
        <v>LC CANVAS</v>
      </c>
      <c r="R5509" s="3">
        <f t="shared" si="4"/>
        <v>0</v>
      </c>
      <c r="S5509" s="3" t="str">
        <f t="shared" si="5"/>
        <v/>
      </c>
      <c r="T5509" s="7">
        <f t="shared" si="6"/>
        <v>0</v>
      </c>
      <c r="U5509" s="8" t="str">
        <f t="array" ref="U5509">IF(W5509&lt;&gt;0,MAX(IFERROR(INDEX(A:S,MATCH(W5509,A:A,0),COLUMN(M$2)),0),IFERROR(INDEX(A:S,MATCH(AD5509,A:A,0),COLUMN(M$2)),0),IFERROR(INDEX(A:S,MATCH(AK5509,A:A,0),COLUMN(M$2)),0),IFERROR(INDEX(A:S,MATCH(AR5509,A:A,0),COLUMN(M$2)),0)),M5509)</f>
        <v/>
      </c>
      <c r="V5509" s="3" t="str">
        <f t="shared" si="7"/>
        <v/>
      </c>
    </row>
    <row r="5510" ht="15.75" customHeight="1">
      <c r="A5510" s="3" t="s">
        <v>5735</v>
      </c>
      <c r="B5510" s="4" t="str">
        <f t="shared" si="186"/>
        <v>ATAB24240141</v>
      </c>
      <c r="D5510" s="3">
        <v>0.0</v>
      </c>
      <c r="G5510" s="4">
        <v>0.0</v>
      </c>
      <c r="I5510" s="4"/>
      <c r="J5510" s="4"/>
      <c r="K5510" s="4"/>
      <c r="L5510" s="4"/>
      <c r="O5510" s="6">
        <f t="shared" si="2"/>
        <v>0</v>
      </c>
      <c r="P5510" s="3" t="s">
        <v>4746</v>
      </c>
      <c r="Q5510" s="3" t="str">
        <f t="shared" si="3"/>
        <v>LC CANVAS</v>
      </c>
      <c r="R5510" s="3">
        <f t="shared" si="4"/>
        <v>0</v>
      </c>
      <c r="S5510" s="3" t="str">
        <f t="shared" si="5"/>
        <v/>
      </c>
      <c r="T5510" s="7">
        <f t="shared" si="6"/>
        <v>0</v>
      </c>
      <c r="U5510" s="8" t="str">
        <f t="array" ref="U5510">IF(W5510&lt;&gt;0,MAX(IFERROR(INDEX(A:S,MATCH(W5510,A:A,0),COLUMN(M$2)),0),IFERROR(INDEX(A:S,MATCH(AD5510,A:A,0),COLUMN(M$2)),0),IFERROR(INDEX(A:S,MATCH(AK5510,A:A,0),COLUMN(M$2)),0),IFERROR(INDEX(A:S,MATCH(AR5510,A:A,0),COLUMN(M$2)),0)),M5510)</f>
        <v/>
      </c>
      <c r="V5510" s="3" t="str">
        <f t="shared" si="7"/>
        <v/>
      </c>
    </row>
    <row r="5511" ht="15.75" customHeight="1">
      <c r="A5511" s="3" t="s">
        <v>5736</v>
      </c>
      <c r="B5511" s="4" t="str">
        <f t="shared" si="186"/>
        <v>ATAB36360141</v>
      </c>
      <c r="D5511" s="3">
        <v>0.0</v>
      </c>
      <c r="G5511" s="4">
        <v>0.0</v>
      </c>
      <c r="I5511" s="4"/>
      <c r="J5511" s="4"/>
      <c r="K5511" s="4"/>
      <c r="L5511" s="4"/>
      <c r="O5511" s="6">
        <f t="shared" si="2"/>
        <v>0</v>
      </c>
      <c r="P5511" s="3" t="s">
        <v>4746</v>
      </c>
      <c r="Q5511" s="3" t="str">
        <f t="shared" si="3"/>
        <v>LC CANVAS</v>
      </c>
      <c r="R5511" s="3">
        <f t="shared" si="4"/>
        <v>0</v>
      </c>
      <c r="S5511" s="3" t="str">
        <f t="shared" si="5"/>
        <v/>
      </c>
      <c r="T5511" s="7">
        <f t="shared" si="6"/>
        <v>0</v>
      </c>
      <c r="U5511" s="8" t="str">
        <f t="array" ref="U5511">IF(W5511&lt;&gt;0,MAX(IFERROR(INDEX(A:S,MATCH(W5511,A:A,0),COLUMN(M$2)),0),IFERROR(INDEX(A:S,MATCH(AD5511,A:A,0),COLUMN(M$2)),0),IFERROR(INDEX(A:S,MATCH(AK5511,A:A,0),COLUMN(M$2)),0),IFERROR(INDEX(A:S,MATCH(AR5511,A:A,0),COLUMN(M$2)),0)),M5511)</f>
        <v/>
      </c>
      <c r="V5511" s="3" t="str">
        <f t="shared" si="7"/>
        <v/>
      </c>
    </row>
    <row r="5512" ht="15.75" customHeight="1">
      <c r="A5512" s="3" t="s">
        <v>5737</v>
      </c>
      <c r="B5512" s="4" t="str">
        <f t="shared" si="186"/>
        <v>ATAB48480141</v>
      </c>
      <c r="D5512" s="3">
        <v>0.0</v>
      </c>
      <c r="G5512" s="4">
        <v>0.0</v>
      </c>
      <c r="I5512" s="4"/>
      <c r="J5512" s="4"/>
      <c r="K5512" s="4"/>
      <c r="L5512" s="4"/>
      <c r="O5512" s="6">
        <f t="shared" si="2"/>
        <v>0</v>
      </c>
      <c r="P5512" s="3" t="s">
        <v>4746</v>
      </c>
      <c r="Q5512" s="3" t="str">
        <f t="shared" si="3"/>
        <v>LC CANVAS</v>
      </c>
      <c r="R5512" s="3">
        <f t="shared" si="4"/>
        <v>0</v>
      </c>
      <c r="S5512" s="3" t="str">
        <f t="shared" si="5"/>
        <v/>
      </c>
      <c r="T5512" s="7">
        <f t="shared" si="6"/>
        <v>0</v>
      </c>
      <c r="U5512" s="8" t="str">
        <f t="array" ref="U5512">IF(W5512&lt;&gt;0,MAX(IFERROR(INDEX(A:S,MATCH(W5512,A:A,0),COLUMN(M$2)),0),IFERROR(INDEX(A:S,MATCH(AD5512,A:A,0),COLUMN(M$2)),0),IFERROR(INDEX(A:S,MATCH(AK5512,A:A,0),COLUMN(M$2)),0),IFERROR(INDEX(A:S,MATCH(AR5512,A:A,0),COLUMN(M$2)),0)),M5512)</f>
        <v/>
      </c>
      <c r="V5512" s="3" t="str">
        <f t="shared" si="7"/>
        <v/>
      </c>
    </row>
    <row r="5513" ht="15.75" customHeight="1">
      <c r="A5513" s="3" t="s">
        <v>5738</v>
      </c>
      <c r="B5513" s="4" t="str">
        <f t="shared" si="186"/>
        <v>ATAB08080142</v>
      </c>
      <c r="D5513" s="3">
        <v>0.0</v>
      </c>
      <c r="G5513" s="4">
        <v>0.0</v>
      </c>
      <c r="I5513" s="4"/>
      <c r="J5513" s="4"/>
      <c r="K5513" s="4"/>
      <c r="L5513" s="4"/>
      <c r="O5513" s="6">
        <f t="shared" si="2"/>
        <v>0</v>
      </c>
      <c r="P5513" s="3" t="s">
        <v>4746</v>
      </c>
      <c r="Q5513" s="3" t="str">
        <f t="shared" si="3"/>
        <v>LC CANVAS</v>
      </c>
      <c r="R5513" s="3">
        <f t="shared" si="4"/>
        <v>0</v>
      </c>
      <c r="S5513" s="3" t="str">
        <f t="shared" si="5"/>
        <v/>
      </c>
      <c r="T5513" s="7">
        <f t="shared" si="6"/>
        <v>0</v>
      </c>
      <c r="U5513" s="8" t="str">
        <f t="array" ref="U5513">IF(W5513&lt;&gt;0,MAX(IFERROR(INDEX(A:S,MATCH(W5513,A:A,0),COLUMN(M$2)),0),IFERROR(INDEX(A:S,MATCH(AD5513,A:A,0),COLUMN(M$2)),0),IFERROR(INDEX(A:S,MATCH(AK5513,A:A,0),COLUMN(M$2)),0),IFERROR(INDEX(A:S,MATCH(AR5513,A:A,0),COLUMN(M$2)),0)),M5513)</f>
        <v/>
      </c>
      <c r="V5513" s="3" t="str">
        <f t="shared" si="7"/>
        <v/>
      </c>
    </row>
    <row r="5514" ht="15.75" customHeight="1">
      <c r="A5514" s="3" t="s">
        <v>5739</v>
      </c>
      <c r="B5514" s="4" t="str">
        <f t="shared" si="186"/>
        <v>ATAB12120142</v>
      </c>
      <c r="D5514" s="3">
        <v>0.0</v>
      </c>
      <c r="G5514" s="4">
        <v>0.0</v>
      </c>
      <c r="I5514" s="4"/>
      <c r="J5514" s="4"/>
      <c r="K5514" s="4"/>
      <c r="L5514" s="4"/>
      <c r="O5514" s="6">
        <f t="shared" si="2"/>
        <v>0</v>
      </c>
      <c r="P5514" s="3" t="s">
        <v>4746</v>
      </c>
      <c r="Q5514" s="3" t="str">
        <f t="shared" si="3"/>
        <v>LC CANVAS</v>
      </c>
      <c r="R5514" s="3">
        <f t="shared" si="4"/>
        <v>0</v>
      </c>
      <c r="S5514" s="3" t="str">
        <f t="shared" si="5"/>
        <v/>
      </c>
      <c r="T5514" s="7">
        <f t="shared" si="6"/>
        <v>0</v>
      </c>
      <c r="U5514" s="8" t="str">
        <f t="array" ref="U5514">IF(W5514&lt;&gt;0,MAX(IFERROR(INDEX(A:S,MATCH(W5514,A:A,0),COLUMN(M$2)),0),IFERROR(INDEX(A:S,MATCH(AD5514,A:A,0),COLUMN(M$2)),0),IFERROR(INDEX(A:S,MATCH(AK5514,A:A,0),COLUMN(M$2)),0),IFERROR(INDEX(A:S,MATCH(AR5514,A:A,0),COLUMN(M$2)),0)),M5514)</f>
        <v/>
      </c>
      <c r="V5514" s="3" t="str">
        <f t="shared" si="7"/>
        <v/>
      </c>
    </row>
    <row r="5515" ht="15.75" customHeight="1">
      <c r="A5515" s="3" t="s">
        <v>5740</v>
      </c>
      <c r="B5515" s="4" t="str">
        <f t="shared" si="186"/>
        <v>ATAB16160142</v>
      </c>
      <c r="D5515" s="3">
        <v>0.0</v>
      </c>
      <c r="G5515" s="4">
        <v>0.0</v>
      </c>
      <c r="I5515" s="4"/>
      <c r="J5515" s="4"/>
      <c r="K5515" s="4"/>
      <c r="L5515" s="4"/>
      <c r="O5515" s="6">
        <f t="shared" si="2"/>
        <v>0</v>
      </c>
      <c r="P5515" s="3" t="s">
        <v>4746</v>
      </c>
      <c r="Q5515" s="3" t="str">
        <f t="shared" si="3"/>
        <v>LC CANVAS</v>
      </c>
      <c r="R5515" s="3">
        <f t="shared" si="4"/>
        <v>0</v>
      </c>
      <c r="S5515" s="3" t="str">
        <f t="shared" si="5"/>
        <v/>
      </c>
      <c r="T5515" s="7">
        <f t="shared" si="6"/>
        <v>0</v>
      </c>
      <c r="U5515" s="8" t="str">
        <f t="array" ref="U5515">IF(W5515&lt;&gt;0,MAX(IFERROR(INDEX(A:S,MATCH(W5515,A:A,0),COLUMN(M$2)),0),IFERROR(INDEX(A:S,MATCH(AD5515,A:A,0),COLUMN(M$2)),0),IFERROR(INDEX(A:S,MATCH(AK5515,A:A,0),COLUMN(M$2)),0),IFERROR(INDEX(A:S,MATCH(AR5515,A:A,0),COLUMN(M$2)),0)),M5515)</f>
        <v/>
      </c>
      <c r="V5515" s="3" t="str">
        <f t="shared" si="7"/>
        <v/>
      </c>
    </row>
    <row r="5516" ht="15.75" customHeight="1">
      <c r="A5516" s="3" t="s">
        <v>5741</v>
      </c>
      <c r="B5516" s="4" t="str">
        <f t="shared" si="186"/>
        <v>ATAB20200142</v>
      </c>
      <c r="D5516" s="3">
        <v>0.0</v>
      </c>
      <c r="G5516" s="4">
        <v>0.0</v>
      </c>
      <c r="I5516" s="4"/>
      <c r="J5516" s="4"/>
      <c r="K5516" s="4"/>
      <c r="L5516" s="4"/>
      <c r="O5516" s="6">
        <f t="shared" si="2"/>
        <v>0</v>
      </c>
      <c r="P5516" s="3" t="s">
        <v>4746</v>
      </c>
      <c r="Q5516" s="3" t="str">
        <f t="shared" si="3"/>
        <v>LC CANVAS</v>
      </c>
      <c r="R5516" s="3">
        <f t="shared" si="4"/>
        <v>0</v>
      </c>
      <c r="S5516" s="3" t="str">
        <f t="shared" si="5"/>
        <v/>
      </c>
      <c r="T5516" s="7">
        <f t="shared" si="6"/>
        <v>0</v>
      </c>
      <c r="U5516" s="8" t="str">
        <f t="array" ref="U5516">IF(W5516&lt;&gt;0,MAX(IFERROR(INDEX(A:S,MATCH(W5516,A:A,0),COLUMN(M$2)),0),IFERROR(INDEX(A:S,MATCH(AD5516,A:A,0),COLUMN(M$2)),0),IFERROR(INDEX(A:S,MATCH(AK5516,A:A,0),COLUMN(M$2)),0),IFERROR(INDEX(A:S,MATCH(AR5516,A:A,0),COLUMN(M$2)),0)),M5516)</f>
        <v/>
      </c>
      <c r="V5516" s="3" t="str">
        <f t="shared" si="7"/>
        <v/>
      </c>
    </row>
    <row r="5517" ht="15.75" customHeight="1">
      <c r="A5517" s="3" t="s">
        <v>5742</v>
      </c>
      <c r="B5517" s="4" t="str">
        <f t="shared" si="186"/>
        <v>ATAB24240142</v>
      </c>
      <c r="D5517" s="3">
        <v>0.0</v>
      </c>
      <c r="G5517" s="4">
        <v>0.0</v>
      </c>
      <c r="I5517" s="4"/>
      <c r="J5517" s="4"/>
      <c r="K5517" s="4"/>
      <c r="L5517" s="4"/>
      <c r="O5517" s="6">
        <f t="shared" si="2"/>
        <v>0</v>
      </c>
      <c r="P5517" s="3" t="s">
        <v>4746</v>
      </c>
      <c r="Q5517" s="3" t="str">
        <f t="shared" si="3"/>
        <v>LC CANVAS</v>
      </c>
      <c r="R5517" s="3">
        <f t="shared" si="4"/>
        <v>0</v>
      </c>
      <c r="S5517" s="3" t="str">
        <f t="shared" si="5"/>
        <v/>
      </c>
      <c r="T5517" s="7">
        <f t="shared" si="6"/>
        <v>0</v>
      </c>
      <c r="U5517" s="8" t="str">
        <f t="array" ref="U5517">IF(W5517&lt;&gt;0,MAX(IFERROR(INDEX(A:S,MATCH(W5517,A:A,0),COLUMN(M$2)),0),IFERROR(INDEX(A:S,MATCH(AD5517,A:A,0),COLUMN(M$2)),0),IFERROR(INDEX(A:S,MATCH(AK5517,A:A,0),COLUMN(M$2)),0),IFERROR(INDEX(A:S,MATCH(AR5517,A:A,0),COLUMN(M$2)),0)),M5517)</f>
        <v/>
      </c>
      <c r="V5517" s="3" t="str">
        <f t="shared" si="7"/>
        <v/>
      </c>
    </row>
    <row r="5518" ht="15.75" customHeight="1">
      <c r="A5518" s="3" t="s">
        <v>5743</v>
      </c>
      <c r="B5518" s="4" t="str">
        <f t="shared" si="186"/>
        <v>ATAB36360142</v>
      </c>
      <c r="D5518" s="3">
        <v>0.0</v>
      </c>
      <c r="G5518" s="4">
        <v>0.0</v>
      </c>
      <c r="I5518" s="4"/>
      <c r="J5518" s="4"/>
      <c r="K5518" s="4"/>
      <c r="L5518" s="4"/>
      <c r="O5518" s="6">
        <f t="shared" si="2"/>
        <v>0</v>
      </c>
      <c r="P5518" s="3" t="s">
        <v>4746</v>
      </c>
      <c r="Q5518" s="3" t="str">
        <f t="shared" si="3"/>
        <v>LC CANVAS</v>
      </c>
      <c r="R5518" s="3">
        <f t="shared" si="4"/>
        <v>0</v>
      </c>
      <c r="S5518" s="3" t="str">
        <f t="shared" si="5"/>
        <v/>
      </c>
      <c r="T5518" s="7">
        <f t="shared" si="6"/>
        <v>0</v>
      </c>
      <c r="U5518" s="8" t="str">
        <f t="array" ref="U5518">IF(W5518&lt;&gt;0,MAX(IFERROR(INDEX(A:S,MATCH(W5518,A:A,0),COLUMN(M$2)),0),IFERROR(INDEX(A:S,MATCH(AD5518,A:A,0),COLUMN(M$2)),0),IFERROR(INDEX(A:S,MATCH(AK5518,A:A,0),COLUMN(M$2)),0),IFERROR(INDEX(A:S,MATCH(AR5518,A:A,0),COLUMN(M$2)),0)),M5518)</f>
        <v/>
      </c>
      <c r="V5518" s="3" t="str">
        <f t="shared" si="7"/>
        <v/>
      </c>
    </row>
    <row r="5519" ht="15.75" customHeight="1">
      <c r="A5519" s="3" t="s">
        <v>5744</v>
      </c>
      <c r="B5519" s="4" t="str">
        <f t="shared" si="186"/>
        <v>ATAB48480142</v>
      </c>
      <c r="D5519" s="3">
        <v>0.0</v>
      </c>
      <c r="G5519" s="4">
        <v>0.0</v>
      </c>
      <c r="I5519" s="4"/>
      <c r="J5519" s="4"/>
      <c r="K5519" s="4"/>
      <c r="L5519" s="4"/>
      <c r="O5519" s="6">
        <f t="shared" si="2"/>
        <v>0</v>
      </c>
      <c r="P5519" s="3" t="s">
        <v>4746</v>
      </c>
      <c r="Q5519" s="3" t="str">
        <f t="shared" si="3"/>
        <v>LC CANVAS</v>
      </c>
      <c r="R5519" s="3">
        <f t="shared" si="4"/>
        <v>0</v>
      </c>
      <c r="S5519" s="3" t="str">
        <f t="shared" si="5"/>
        <v/>
      </c>
      <c r="T5519" s="7">
        <f t="shared" si="6"/>
        <v>0</v>
      </c>
      <c r="U5519" s="8" t="str">
        <f t="array" ref="U5519">IF(W5519&lt;&gt;0,MAX(IFERROR(INDEX(A:S,MATCH(W5519,A:A,0),COLUMN(M$2)),0),IFERROR(INDEX(A:S,MATCH(AD5519,A:A,0),COLUMN(M$2)),0),IFERROR(INDEX(A:S,MATCH(AK5519,A:A,0),COLUMN(M$2)),0),IFERROR(INDEX(A:S,MATCH(AR5519,A:A,0),COLUMN(M$2)),0)),M5519)</f>
        <v/>
      </c>
      <c r="V5519" s="3" t="str">
        <f t="shared" si="7"/>
        <v/>
      </c>
    </row>
    <row r="5520" ht="15.75" customHeight="1">
      <c r="A5520" s="3" t="s">
        <v>5745</v>
      </c>
      <c r="B5520" s="4" t="str">
        <f t="shared" si="186"/>
        <v>ATAB08080143</v>
      </c>
      <c r="D5520" s="3">
        <v>0.0</v>
      </c>
      <c r="G5520" s="4">
        <v>0.0</v>
      </c>
      <c r="I5520" s="4"/>
      <c r="J5520" s="4"/>
      <c r="K5520" s="4"/>
      <c r="L5520" s="4"/>
      <c r="O5520" s="6">
        <f t="shared" si="2"/>
        <v>0</v>
      </c>
      <c r="P5520" s="3" t="s">
        <v>4746</v>
      </c>
      <c r="Q5520" s="3" t="str">
        <f t="shared" si="3"/>
        <v>LC CANVAS</v>
      </c>
      <c r="R5520" s="3">
        <f t="shared" si="4"/>
        <v>0</v>
      </c>
      <c r="S5520" s="3" t="str">
        <f t="shared" si="5"/>
        <v/>
      </c>
      <c r="T5520" s="7">
        <f t="shared" si="6"/>
        <v>0</v>
      </c>
      <c r="U5520" s="8" t="str">
        <f t="array" ref="U5520">IF(W5520&lt;&gt;0,MAX(IFERROR(INDEX(A:S,MATCH(W5520,A:A,0),COLUMN(M$2)),0),IFERROR(INDEX(A:S,MATCH(AD5520,A:A,0),COLUMN(M$2)),0),IFERROR(INDEX(A:S,MATCH(AK5520,A:A,0),COLUMN(M$2)),0),IFERROR(INDEX(A:S,MATCH(AR5520,A:A,0),COLUMN(M$2)),0)),M5520)</f>
        <v/>
      </c>
      <c r="V5520" s="3" t="str">
        <f t="shared" si="7"/>
        <v/>
      </c>
    </row>
    <row r="5521" ht="15.75" customHeight="1">
      <c r="A5521" s="3" t="s">
        <v>5746</v>
      </c>
      <c r="B5521" s="4" t="str">
        <f t="shared" si="186"/>
        <v>ATAB12120143</v>
      </c>
      <c r="D5521" s="3">
        <v>0.0</v>
      </c>
      <c r="G5521" s="4">
        <v>0.0</v>
      </c>
      <c r="I5521" s="4"/>
      <c r="J5521" s="4"/>
      <c r="K5521" s="4"/>
      <c r="L5521" s="4"/>
      <c r="O5521" s="6">
        <f t="shared" si="2"/>
        <v>0</v>
      </c>
      <c r="P5521" s="3" t="s">
        <v>4746</v>
      </c>
      <c r="Q5521" s="3" t="str">
        <f t="shared" si="3"/>
        <v>LC CANVAS</v>
      </c>
      <c r="R5521" s="3">
        <f t="shared" si="4"/>
        <v>0</v>
      </c>
      <c r="S5521" s="3" t="str">
        <f t="shared" si="5"/>
        <v/>
      </c>
      <c r="T5521" s="7">
        <f t="shared" si="6"/>
        <v>0</v>
      </c>
      <c r="U5521" s="8" t="str">
        <f t="array" ref="U5521">IF(W5521&lt;&gt;0,MAX(IFERROR(INDEX(A:S,MATCH(W5521,A:A,0),COLUMN(M$2)),0),IFERROR(INDEX(A:S,MATCH(AD5521,A:A,0),COLUMN(M$2)),0),IFERROR(INDEX(A:S,MATCH(AK5521,A:A,0),COLUMN(M$2)),0),IFERROR(INDEX(A:S,MATCH(AR5521,A:A,0),COLUMN(M$2)),0)),M5521)</f>
        <v/>
      </c>
      <c r="V5521" s="3" t="str">
        <f t="shared" si="7"/>
        <v/>
      </c>
    </row>
    <row r="5522" ht="15.75" customHeight="1">
      <c r="A5522" s="3" t="s">
        <v>5747</v>
      </c>
      <c r="B5522" s="4" t="str">
        <f t="shared" si="186"/>
        <v>ATAB16160143</v>
      </c>
      <c r="D5522" s="3">
        <v>0.0</v>
      </c>
      <c r="G5522" s="4">
        <v>0.0</v>
      </c>
      <c r="I5522" s="4"/>
      <c r="J5522" s="4"/>
      <c r="K5522" s="4"/>
      <c r="L5522" s="4"/>
      <c r="O5522" s="6">
        <f t="shared" si="2"/>
        <v>0</v>
      </c>
      <c r="P5522" s="3" t="s">
        <v>4746</v>
      </c>
      <c r="Q5522" s="3" t="str">
        <f t="shared" si="3"/>
        <v>LC CANVAS</v>
      </c>
      <c r="R5522" s="3">
        <f t="shared" si="4"/>
        <v>0</v>
      </c>
      <c r="S5522" s="3" t="str">
        <f t="shared" si="5"/>
        <v/>
      </c>
      <c r="T5522" s="7">
        <f t="shared" si="6"/>
        <v>0</v>
      </c>
      <c r="U5522" s="8" t="str">
        <f t="array" ref="U5522">IF(W5522&lt;&gt;0,MAX(IFERROR(INDEX(A:S,MATCH(W5522,A:A,0),COLUMN(M$2)),0),IFERROR(INDEX(A:S,MATCH(AD5522,A:A,0),COLUMN(M$2)),0),IFERROR(INDEX(A:S,MATCH(AK5522,A:A,0),COLUMN(M$2)),0),IFERROR(INDEX(A:S,MATCH(AR5522,A:A,0),COLUMN(M$2)),0)),M5522)</f>
        <v/>
      </c>
      <c r="V5522" s="3" t="str">
        <f t="shared" si="7"/>
        <v/>
      </c>
    </row>
    <row r="5523" ht="15.75" customHeight="1">
      <c r="A5523" s="3" t="s">
        <v>5748</v>
      </c>
      <c r="B5523" s="4" t="str">
        <f t="shared" si="186"/>
        <v>ATAB20200143</v>
      </c>
      <c r="D5523" s="3">
        <v>0.0</v>
      </c>
      <c r="G5523" s="4">
        <v>0.0</v>
      </c>
      <c r="I5523" s="4"/>
      <c r="J5523" s="4"/>
      <c r="K5523" s="4"/>
      <c r="L5523" s="4"/>
      <c r="O5523" s="6">
        <f t="shared" si="2"/>
        <v>0</v>
      </c>
      <c r="P5523" s="3" t="s">
        <v>4746</v>
      </c>
      <c r="Q5523" s="3" t="str">
        <f t="shared" si="3"/>
        <v>LC CANVAS</v>
      </c>
      <c r="R5523" s="3">
        <f t="shared" si="4"/>
        <v>0</v>
      </c>
      <c r="S5523" s="3" t="str">
        <f t="shared" si="5"/>
        <v/>
      </c>
      <c r="T5523" s="7">
        <f t="shared" si="6"/>
        <v>0</v>
      </c>
      <c r="U5523" s="8" t="str">
        <f t="array" ref="U5523">IF(W5523&lt;&gt;0,MAX(IFERROR(INDEX(A:S,MATCH(W5523,A:A,0),COLUMN(M$2)),0),IFERROR(INDEX(A:S,MATCH(AD5523,A:A,0),COLUMN(M$2)),0),IFERROR(INDEX(A:S,MATCH(AK5523,A:A,0),COLUMN(M$2)),0),IFERROR(INDEX(A:S,MATCH(AR5523,A:A,0),COLUMN(M$2)),0)),M5523)</f>
        <v/>
      </c>
      <c r="V5523" s="3" t="str">
        <f t="shared" si="7"/>
        <v/>
      </c>
    </row>
    <row r="5524" ht="15.75" customHeight="1">
      <c r="A5524" s="3" t="s">
        <v>5749</v>
      </c>
      <c r="B5524" s="4" t="str">
        <f t="shared" si="186"/>
        <v>ATAB24240143</v>
      </c>
      <c r="D5524" s="3">
        <v>0.0</v>
      </c>
      <c r="G5524" s="4">
        <v>0.0</v>
      </c>
      <c r="I5524" s="4"/>
      <c r="J5524" s="4"/>
      <c r="K5524" s="4"/>
      <c r="L5524" s="4"/>
      <c r="O5524" s="6">
        <f t="shared" si="2"/>
        <v>0</v>
      </c>
      <c r="P5524" s="3" t="s">
        <v>4746</v>
      </c>
      <c r="Q5524" s="3" t="str">
        <f t="shared" si="3"/>
        <v>LC CANVAS</v>
      </c>
      <c r="R5524" s="3">
        <f t="shared" si="4"/>
        <v>0</v>
      </c>
      <c r="S5524" s="3" t="str">
        <f t="shared" si="5"/>
        <v/>
      </c>
      <c r="T5524" s="7">
        <f t="shared" si="6"/>
        <v>0</v>
      </c>
      <c r="U5524" s="8" t="str">
        <f t="array" ref="U5524">IF(W5524&lt;&gt;0,MAX(IFERROR(INDEX(A:S,MATCH(W5524,A:A,0),COLUMN(M$2)),0),IFERROR(INDEX(A:S,MATCH(AD5524,A:A,0),COLUMN(M$2)),0),IFERROR(INDEX(A:S,MATCH(AK5524,A:A,0),COLUMN(M$2)),0),IFERROR(INDEX(A:S,MATCH(AR5524,A:A,0),COLUMN(M$2)),0)),M5524)</f>
        <v/>
      </c>
      <c r="V5524" s="3" t="str">
        <f t="shared" si="7"/>
        <v/>
      </c>
    </row>
    <row r="5525" ht="15.75" customHeight="1">
      <c r="A5525" s="3" t="s">
        <v>5750</v>
      </c>
      <c r="B5525" s="4" t="str">
        <f t="shared" si="186"/>
        <v>ATAB36360143</v>
      </c>
      <c r="D5525" s="3">
        <v>0.0</v>
      </c>
      <c r="G5525" s="4">
        <v>0.0</v>
      </c>
      <c r="I5525" s="4"/>
      <c r="J5525" s="4"/>
      <c r="K5525" s="4"/>
      <c r="L5525" s="4"/>
      <c r="O5525" s="6">
        <f t="shared" si="2"/>
        <v>0</v>
      </c>
      <c r="P5525" s="3" t="s">
        <v>4746</v>
      </c>
      <c r="Q5525" s="3" t="str">
        <f t="shared" si="3"/>
        <v>LC CANVAS</v>
      </c>
      <c r="R5525" s="3">
        <f t="shared" si="4"/>
        <v>0</v>
      </c>
      <c r="S5525" s="3" t="str">
        <f t="shared" si="5"/>
        <v/>
      </c>
      <c r="T5525" s="7">
        <f t="shared" si="6"/>
        <v>0</v>
      </c>
      <c r="U5525" s="8" t="str">
        <f t="array" ref="U5525">IF(W5525&lt;&gt;0,MAX(IFERROR(INDEX(A:S,MATCH(W5525,A:A,0),COLUMN(M$2)),0),IFERROR(INDEX(A:S,MATCH(AD5525,A:A,0),COLUMN(M$2)),0),IFERROR(INDEX(A:S,MATCH(AK5525,A:A,0),COLUMN(M$2)),0),IFERROR(INDEX(A:S,MATCH(AR5525,A:A,0),COLUMN(M$2)),0)),M5525)</f>
        <v/>
      </c>
      <c r="V5525" s="3" t="str">
        <f t="shared" si="7"/>
        <v/>
      </c>
    </row>
    <row r="5526" ht="15.75" customHeight="1">
      <c r="A5526" s="3" t="s">
        <v>5751</v>
      </c>
      <c r="B5526" s="4" t="str">
        <f t="shared" si="186"/>
        <v>ATAB48480143</v>
      </c>
      <c r="D5526" s="3">
        <v>0.0</v>
      </c>
      <c r="G5526" s="4">
        <v>0.0</v>
      </c>
      <c r="I5526" s="4"/>
      <c r="J5526" s="4"/>
      <c r="K5526" s="4"/>
      <c r="L5526" s="4"/>
      <c r="O5526" s="6">
        <f t="shared" si="2"/>
        <v>0</v>
      </c>
      <c r="P5526" s="3" t="s">
        <v>4746</v>
      </c>
      <c r="Q5526" s="3" t="str">
        <f t="shared" si="3"/>
        <v>LC CANVAS</v>
      </c>
      <c r="R5526" s="3">
        <f t="shared" si="4"/>
        <v>0</v>
      </c>
      <c r="S5526" s="3" t="str">
        <f t="shared" si="5"/>
        <v/>
      </c>
      <c r="T5526" s="7">
        <f t="shared" si="6"/>
        <v>0</v>
      </c>
      <c r="U5526" s="8" t="str">
        <f t="array" ref="U5526">IF(W5526&lt;&gt;0,MAX(IFERROR(INDEX(A:S,MATCH(W5526,A:A,0),COLUMN(M$2)),0),IFERROR(INDEX(A:S,MATCH(AD5526,A:A,0),COLUMN(M$2)),0),IFERROR(INDEX(A:S,MATCH(AK5526,A:A,0),COLUMN(M$2)),0),IFERROR(INDEX(A:S,MATCH(AR5526,A:A,0),COLUMN(M$2)),0)),M5526)</f>
        <v/>
      </c>
      <c r="V5526" s="3" t="str">
        <f t="shared" si="7"/>
        <v/>
      </c>
    </row>
    <row r="5527" ht="15.75" customHeight="1">
      <c r="A5527" s="3" t="s">
        <v>5752</v>
      </c>
      <c r="B5527" s="4" t="str">
        <f t="shared" si="186"/>
        <v>ATAB08080144</v>
      </c>
      <c r="D5527" s="3">
        <v>0.0</v>
      </c>
      <c r="G5527" s="4">
        <v>0.0</v>
      </c>
      <c r="I5527" s="4"/>
      <c r="J5527" s="4"/>
      <c r="K5527" s="4"/>
      <c r="L5527" s="4"/>
      <c r="O5527" s="6">
        <f t="shared" si="2"/>
        <v>0</v>
      </c>
      <c r="P5527" s="3" t="s">
        <v>4746</v>
      </c>
      <c r="Q5527" s="3" t="str">
        <f t="shared" si="3"/>
        <v>LC CANVAS</v>
      </c>
      <c r="R5527" s="3">
        <f t="shared" si="4"/>
        <v>0</v>
      </c>
      <c r="S5527" s="3" t="str">
        <f t="shared" si="5"/>
        <v/>
      </c>
      <c r="T5527" s="7">
        <f t="shared" si="6"/>
        <v>0</v>
      </c>
      <c r="U5527" s="8" t="str">
        <f t="array" ref="U5527">IF(W5527&lt;&gt;0,MAX(IFERROR(INDEX(A:S,MATCH(W5527,A:A,0),COLUMN(M$2)),0),IFERROR(INDEX(A:S,MATCH(AD5527,A:A,0),COLUMN(M$2)),0),IFERROR(INDEX(A:S,MATCH(AK5527,A:A,0),COLUMN(M$2)),0),IFERROR(INDEX(A:S,MATCH(AR5527,A:A,0),COLUMN(M$2)),0)),M5527)</f>
        <v/>
      </c>
      <c r="V5527" s="3" t="str">
        <f t="shared" si="7"/>
        <v/>
      </c>
    </row>
    <row r="5528" ht="15.75" customHeight="1">
      <c r="A5528" s="3" t="s">
        <v>5753</v>
      </c>
      <c r="B5528" s="4" t="str">
        <f t="shared" si="186"/>
        <v>ATAB12120144</v>
      </c>
      <c r="D5528" s="3">
        <v>0.0</v>
      </c>
      <c r="G5528" s="4">
        <v>0.0</v>
      </c>
      <c r="I5528" s="4"/>
      <c r="J5528" s="4"/>
      <c r="K5528" s="4"/>
      <c r="L5528" s="4"/>
      <c r="O5528" s="6">
        <f t="shared" si="2"/>
        <v>0</v>
      </c>
      <c r="P5528" s="3" t="s">
        <v>4746</v>
      </c>
      <c r="Q5528" s="3" t="str">
        <f t="shared" si="3"/>
        <v>LC CANVAS</v>
      </c>
      <c r="R5528" s="3">
        <f t="shared" si="4"/>
        <v>0</v>
      </c>
      <c r="S5528" s="3" t="str">
        <f t="shared" si="5"/>
        <v/>
      </c>
      <c r="T5528" s="7">
        <f t="shared" si="6"/>
        <v>0</v>
      </c>
      <c r="U5528" s="8" t="str">
        <f t="array" ref="U5528">IF(W5528&lt;&gt;0,MAX(IFERROR(INDEX(A:S,MATCH(W5528,A:A,0),COLUMN(M$2)),0),IFERROR(INDEX(A:S,MATCH(AD5528,A:A,0),COLUMN(M$2)),0),IFERROR(INDEX(A:S,MATCH(AK5528,A:A,0),COLUMN(M$2)),0),IFERROR(INDEX(A:S,MATCH(AR5528,A:A,0),COLUMN(M$2)),0)),M5528)</f>
        <v/>
      </c>
      <c r="V5528" s="3" t="str">
        <f t="shared" si="7"/>
        <v/>
      </c>
    </row>
    <row r="5529" ht="15.75" customHeight="1">
      <c r="A5529" s="3" t="s">
        <v>5754</v>
      </c>
      <c r="B5529" s="4" t="str">
        <f t="shared" si="186"/>
        <v>ATAB16160144</v>
      </c>
      <c r="D5529" s="3">
        <v>0.0</v>
      </c>
      <c r="G5529" s="4">
        <v>0.0</v>
      </c>
      <c r="I5529" s="4"/>
      <c r="J5529" s="4"/>
      <c r="K5529" s="4"/>
      <c r="L5529" s="4"/>
      <c r="O5529" s="6">
        <f t="shared" si="2"/>
        <v>0</v>
      </c>
      <c r="P5529" s="3" t="s">
        <v>4746</v>
      </c>
      <c r="Q5529" s="3" t="str">
        <f t="shared" si="3"/>
        <v>LC CANVAS</v>
      </c>
      <c r="R5529" s="3">
        <f t="shared" si="4"/>
        <v>0</v>
      </c>
      <c r="S5529" s="3" t="str">
        <f t="shared" si="5"/>
        <v/>
      </c>
      <c r="T5529" s="7">
        <f t="shared" si="6"/>
        <v>0</v>
      </c>
      <c r="U5529" s="8" t="str">
        <f t="array" ref="U5529">IF(W5529&lt;&gt;0,MAX(IFERROR(INDEX(A:S,MATCH(W5529,A:A,0),COLUMN(M$2)),0),IFERROR(INDEX(A:S,MATCH(AD5529,A:A,0),COLUMN(M$2)),0),IFERROR(INDEX(A:S,MATCH(AK5529,A:A,0),COLUMN(M$2)),0),IFERROR(INDEX(A:S,MATCH(AR5529,A:A,0),COLUMN(M$2)),0)),M5529)</f>
        <v/>
      </c>
      <c r="V5529" s="3" t="str">
        <f t="shared" si="7"/>
        <v/>
      </c>
    </row>
    <row r="5530" ht="15.75" customHeight="1">
      <c r="A5530" s="3" t="s">
        <v>5755</v>
      </c>
      <c r="B5530" s="4" t="str">
        <f t="shared" si="186"/>
        <v>ATAB20200144</v>
      </c>
      <c r="D5530" s="3">
        <v>0.0</v>
      </c>
      <c r="G5530" s="4">
        <v>0.0</v>
      </c>
      <c r="I5530" s="4"/>
      <c r="J5530" s="4"/>
      <c r="K5530" s="4"/>
      <c r="L5530" s="4"/>
      <c r="O5530" s="6">
        <f t="shared" si="2"/>
        <v>0</v>
      </c>
      <c r="P5530" s="3" t="s">
        <v>4746</v>
      </c>
      <c r="Q5530" s="3" t="str">
        <f t="shared" si="3"/>
        <v>LC CANVAS</v>
      </c>
      <c r="R5530" s="3">
        <f t="shared" si="4"/>
        <v>0</v>
      </c>
      <c r="S5530" s="3" t="str">
        <f t="shared" si="5"/>
        <v/>
      </c>
      <c r="T5530" s="7">
        <f t="shared" si="6"/>
        <v>0</v>
      </c>
      <c r="U5530" s="8" t="str">
        <f t="array" ref="U5530">IF(W5530&lt;&gt;0,MAX(IFERROR(INDEX(A:S,MATCH(W5530,A:A,0),COLUMN(M$2)),0),IFERROR(INDEX(A:S,MATCH(AD5530,A:A,0),COLUMN(M$2)),0),IFERROR(INDEX(A:S,MATCH(AK5530,A:A,0),COLUMN(M$2)),0),IFERROR(INDEX(A:S,MATCH(AR5530,A:A,0),COLUMN(M$2)),0)),M5530)</f>
        <v/>
      </c>
      <c r="V5530" s="3" t="str">
        <f t="shared" si="7"/>
        <v/>
      </c>
    </row>
    <row r="5531" ht="15.75" customHeight="1">
      <c r="A5531" s="3" t="s">
        <v>5756</v>
      </c>
      <c r="B5531" s="4" t="str">
        <f t="shared" si="186"/>
        <v>ATAB24240144</v>
      </c>
      <c r="D5531" s="3">
        <v>0.0</v>
      </c>
      <c r="G5531" s="4">
        <v>0.0</v>
      </c>
      <c r="I5531" s="4"/>
      <c r="J5531" s="4"/>
      <c r="K5531" s="4"/>
      <c r="L5531" s="4"/>
      <c r="O5531" s="6">
        <f t="shared" si="2"/>
        <v>0</v>
      </c>
      <c r="P5531" s="3" t="s">
        <v>4746</v>
      </c>
      <c r="Q5531" s="3" t="str">
        <f t="shared" si="3"/>
        <v>LC CANVAS</v>
      </c>
      <c r="R5531" s="3">
        <f t="shared" si="4"/>
        <v>0</v>
      </c>
      <c r="S5531" s="3" t="str">
        <f t="shared" si="5"/>
        <v/>
      </c>
      <c r="T5531" s="7">
        <f t="shared" si="6"/>
        <v>0</v>
      </c>
      <c r="U5531" s="8" t="str">
        <f t="array" ref="U5531">IF(W5531&lt;&gt;0,MAX(IFERROR(INDEX(A:S,MATCH(W5531,A:A,0),COLUMN(M$2)),0),IFERROR(INDEX(A:S,MATCH(AD5531,A:A,0),COLUMN(M$2)),0),IFERROR(INDEX(A:S,MATCH(AK5531,A:A,0),COLUMN(M$2)),0),IFERROR(INDEX(A:S,MATCH(AR5531,A:A,0),COLUMN(M$2)),0)),M5531)</f>
        <v/>
      </c>
      <c r="V5531" s="3" t="str">
        <f t="shared" si="7"/>
        <v/>
      </c>
    </row>
    <row r="5532" ht="15.75" customHeight="1">
      <c r="A5532" s="3" t="s">
        <v>5757</v>
      </c>
      <c r="B5532" s="4" t="str">
        <f t="shared" si="186"/>
        <v>ATAB36360144</v>
      </c>
      <c r="D5532" s="3">
        <v>0.0</v>
      </c>
      <c r="G5532" s="4">
        <v>0.0</v>
      </c>
      <c r="I5532" s="4"/>
      <c r="J5532" s="4"/>
      <c r="K5532" s="4"/>
      <c r="L5532" s="4"/>
      <c r="O5532" s="6">
        <f t="shared" si="2"/>
        <v>0</v>
      </c>
      <c r="P5532" s="3" t="s">
        <v>4746</v>
      </c>
      <c r="Q5532" s="3" t="str">
        <f t="shared" si="3"/>
        <v>LC CANVAS</v>
      </c>
      <c r="R5532" s="3">
        <f t="shared" si="4"/>
        <v>0</v>
      </c>
      <c r="S5532" s="3" t="str">
        <f t="shared" si="5"/>
        <v/>
      </c>
      <c r="T5532" s="7">
        <f t="shared" si="6"/>
        <v>0</v>
      </c>
      <c r="U5532" s="8" t="str">
        <f t="array" ref="U5532">IF(W5532&lt;&gt;0,MAX(IFERROR(INDEX(A:S,MATCH(W5532,A:A,0),COLUMN(M$2)),0),IFERROR(INDEX(A:S,MATCH(AD5532,A:A,0),COLUMN(M$2)),0),IFERROR(INDEX(A:S,MATCH(AK5532,A:A,0),COLUMN(M$2)),0),IFERROR(INDEX(A:S,MATCH(AR5532,A:A,0),COLUMN(M$2)),0)),M5532)</f>
        <v/>
      </c>
      <c r="V5532" s="3" t="str">
        <f t="shared" si="7"/>
        <v/>
      </c>
    </row>
    <row r="5533" ht="15.75" customHeight="1">
      <c r="A5533" s="3" t="s">
        <v>5758</v>
      </c>
      <c r="B5533" s="4" t="str">
        <f t="shared" si="186"/>
        <v>ATAB48480144</v>
      </c>
      <c r="D5533" s="3">
        <v>0.0</v>
      </c>
      <c r="G5533" s="4">
        <v>0.0</v>
      </c>
      <c r="I5533" s="4"/>
      <c r="J5533" s="4"/>
      <c r="K5533" s="4"/>
      <c r="L5533" s="4"/>
      <c r="O5533" s="6">
        <f t="shared" si="2"/>
        <v>0</v>
      </c>
      <c r="P5533" s="3" t="s">
        <v>4746</v>
      </c>
      <c r="Q5533" s="3" t="str">
        <f t="shared" si="3"/>
        <v>LC CANVAS</v>
      </c>
      <c r="R5533" s="3">
        <f t="shared" si="4"/>
        <v>0</v>
      </c>
      <c r="S5533" s="3" t="str">
        <f t="shared" si="5"/>
        <v/>
      </c>
      <c r="T5533" s="7">
        <f t="shared" si="6"/>
        <v>0</v>
      </c>
      <c r="U5533" s="8" t="str">
        <f t="array" ref="U5533">IF(W5533&lt;&gt;0,MAX(IFERROR(INDEX(A:S,MATCH(W5533,A:A,0),COLUMN(M$2)),0),IFERROR(INDEX(A:S,MATCH(AD5533,A:A,0),COLUMN(M$2)),0),IFERROR(INDEX(A:S,MATCH(AK5533,A:A,0),COLUMN(M$2)),0),IFERROR(INDEX(A:S,MATCH(AR5533,A:A,0),COLUMN(M$2)),0)),M5533)</f>
        <v/>
      </c>
      <c r="V5533" s="3" t="str">
        <f t="shared" si="7"/>
        <v/>
      </c>
    </row>
    <row r="5534" ht="15.75" customHeight="1">
      <c r="A5534" s="3" t="s">
        <v>5759</v>
      </c>
      <c r="B5534" s="4" t="str">
        <f t="shared" si="186"/>
        <v>ATAB36120001</v>
      </c>
      <c r="D5534" s="3">
        <v>0.0</v>
      </c>
      <c r="G5534" s="4">
        <v>0.0</v>
      </c>
      <c r="I5534" s="4"/>
      <c r="J5534" s="4"/>
      <c r="K5534" s="4"/>
      <c r="L5534" s="4"/>
      <c r="O5534" s="6">
        <f t="shared" si="2"/>
        <v>0</v>
      </c>
      <c r="P5534" s="3" t="s">
        <v>4746</v>
      </c>
      <c r="Q5534" s="3" t="str">
        <f t="shared" si="3"/>
        <v>LC CANVAS</v>
      </c>
      <c r="R5534" s="3">
        <f t="shared" si="4"/>
        <v>0</v>
      </c>
      <c r="S5534" s="3" t="str">
        <f t="shared" si="5"/>
        <v/>
      </c>
      <c r="T5534" s="7">
        <f t="shared" si="6"/>
        <v>0</v>
      </c>
      <c r="U5534" s="8" t="str">
        <f t="array" ref="U5534">IF(W5534&lt;&gt;0,MAX(IFERROR(INDEX(A:S,MATCH(W5534,A:A,0),COLUMN(M$2)),0),IFERROR(INDEX(A:S,MATCH(AD5534,A:A,0),COLUMN(M$2)),0),IFERROR(INDEX(A:S,MATCH(AK5534,A:A,0),COLUMN(M$2)),0),IFERROR(INDEX(A:S,MATCH(AR5534,A:A,0),COLUMN(M$2)),0)),M5534)</f>
        <v/>
      </c>
      <c r="V5534" s="3" t="str">
        <f t="shared" si="7"/>
        <v/>
      </c>
    </row>
    <row r="5535" ht="15.75" customHeight="1">
      <c r="A5535" s="3" t="s">
        <v>5760</v>
      </c>
      <c r="B5535" s="4" t="str">
        <f t="shared" si="186"/>
        <v>ATAB48160001</v>
      </c>
      <c r="D5535" s="3">
        <v>0.0</v>
      </c>
      <c r="G5535" s="4">
        <v>0.0</v>
      </c>
      <c r="I5535" s="4"/>
      <c r="J5535" s="4"/>
      <c r="K5535" s="4"/>
      <c r="L5535" s="4"/>
      <c r="O5535" s="6">
        <f t="shared" si="2"/>
        <v>0</v>
      </c>
      <c r="P5535" s="3" t="s">
        <v>4746</v>
      </c>
      <c r="Q5535" s="3" t="str">
        <f t="shared" si="3"/>
        <v>LC CANVAS</v>
      </c>
      <c r="R5535" s="3">
        <f t="shared" si="4"/>
        <v>0</v>
      </c>
      <c r="S5535" s="3" t="str">
        <f t="shared" si="5"/>
        <v/>
      </c>
      <c r="T5535" s="7">
        <f t="shared" si="6"/>
        <v>0</v>
      </c>
      <c r="U5535" s="8" t="str">
        <f t="array" ref="U5535">IF(W5535&lt;&gt;0,MAX(IFERROR(INDEX(A:S,MATCH(W5535,A:A,0),COLUMN(M$2)),0),IFERROR(INDEX(A:S,MATCH(AD5535,A:A,0),COLUMN(M$2)),0),IFERROR(INDEX(A:S,MATCH(AK5535,A:A,0),COLUMN(M$2)),0),IFERROR(INDEX(A:S,MATCH(AR5535,A:A,0),COLUMN(M$2)),0)),M5535)</f>
        <v/>
      </c>
      <c r="V5535" s="3" t="str">
        <f t="shared" si="7"/>
        <v/>
      </c>
    </row>
    <row r="5536" ht="15.75" customHeight="1">
      <c r="A5536" s="3" t="s">
        <v>5761</v>
      </c>
      <c r="B5536" s="4" t="str">
        <f t="shared" si="186"/>
        <v>ATAB60200001</v>
      </c>
      <c r="D5536" s="3">
        <v>0.0</v>
      </c>
      <c r="G5536" s="4">
        <v>0.0</v>
      </c>
      <c r="I5536" s="4"/>
      <c r="J5536" s="4"/>
      <c r="K5536" s="4"/>
      <c r="L5536" s="4"/>
      <c r="O5536" s="6">
        <f t="shared" si="2"/>
        <v>0</v>
      </c>
      <c r="P5536" s="3" t="s">
        <v>4746</v>
      </c>
      <c r="Q5536" s="3" t="str">
        <f t="shared" si="3"/>
        <v>LC CANVAS</v>
      </c>
      <c r="R5536" s="3">
        <f t="shared" si="4"/>
        <v>0</v>
      </c>
      <c r="S5536" s="3" t="str">
        <f t="shared" si="5"/>
        <v/>
      </c>
      <c r="T5536" s="7">
        <f t="shared" si="6"/>
        <v>0</v>
      </c>
      <c r="U5536" s="8" t="str">
        <f t="array" ref="U5536">IF(W5536&lt;&gt;0,MAX(IFERROR(INDEX(A:S,MATCH(W5536,A:A,0),COLUMN(M$2)),0),IFERROR(INDEX(A:S,MATCH(AD5536,A:A,0),COLUMN(M$2)),0),IFERROR(INDEX(A:S,MATCH(AK5536,A:A,0),COLUMN(M$2)),0),IFERROR(INDEX(A:S,MATCH(AR5536,A:A,0),COLUMN(M$2)),0)),M5536)</f>
        <v/>
      </c>
      <c r="V5536" s="3" t="str">
        <f t="shared" si="7"/>
        <v/>
      </c>
    </row>
    <row r="5537" ht="15.75" customHeight="1">
      <c r="A5537" s="3" t="s">
        <v>5762</v>
      </c>
      <c r="B5537" s="4" t="str">
        <f t="shared" si="186"/>
        <v>ATAB72240001</v>
      </c>
      <c r="D5537" s="3">
        <v>0.0</v>
      </c>
      <c r="G5537" s="4">
        <v>0.0</v>
      </c>
      <c r="I5537" s="4"/>
      <c r="J5537" s="4"/>
      <c r="K5537" s="4"/>
      <c r="L5537" s="4"/>
      <c r="O5537" s="6">
        <f t="shared" si="2"/>
        <v>0</v>
      </c>
      <c r="P5537" s="3" t="s">
        <v>4746</v>
      </c>
      <c r="Q5537" s="3" t="str">
        <f t="shared" si="3"/>
        <v>LC CANVAS</v>
      </c>
      <c r="R5537" s="3">
        <f t="shared" si="4"/>
        <v>0</v>
      </c>
      <c r="S5537" s="3" t="str">
        <f t="shared" si="5"/>
        <v/>
      </c>
      <c r="T5537" s="7">
        <f t="shared" si="6"/>
        <v>0</v>
      </c>
      <c r="U5537" s="8" t="str">
        <f t="array" ref="U5537">IF(W5537&lt;&gt;0,MAX(IFERROR(INDEX(A:S,MATCH(W5537,A:A,0),COLUMN(M$2)),0),IFERROR(INDEX(A:S,MATCH(AD5537,A:A,0),COLUMN(M$2)),0),IFERROR(INDEX(A:S,MATCH(AK5537,A:A,0),COLUMN(M$2)),0),IFERROR(INDEX(A:S,MATCH(AR5537,A:A,0),COLUMN(M$2)),0)),M5537)</f>
        <v/>
      </c>
      <c r="V5537" s="3" t="str">
        <f t="shared" si="7"/>
        <v/>
      </c>
    </row>
    <row r="5538" ht="15.75" customHeight="1">
      <c r="A5538" s="3" t="s">
        <v>5763</v>
      </c>
      <c r="B5538" s="4" t="str">
        <f t="shared" si="186"/>
        <v>ATAB36120002</v>
      </c>
      <c r="D5538" s="3">
        <v>0.0</v>
      </c>
      <c r="G5538" s="4">
        <v>0.0</v>
      </c>
      <c r="I5538" s="4"/>
      <c r="J5538" s="4"/>
      <c r="K5538" s="4"/>
      <c r="L5538" s="4"/>
      <c r="O5538" s="6">
        <f t="shared" si="2"/>
        <v>0</v>
      </c>
      <c r="P5538" s="3" t="s">
        <v>4746</v>
      </c>
      <c r="Q5538" s="3" t="str">
        <f t="shared" si="3"/>
        <v>LC CANVAS</v>
      </c>
      <c r="R5538" s="3">
        <f t="shared" si="4"/>
        <v>0</v>
      </c>
      <c r="S5538" s="3" t="str">
        <f t="shared" si="5"/>
        <v/>
      </c>
      <c r="T5538" s="7">
        <f t="shared" si="6"/>
        <v>0</v>
      </c>
      <c r="U5538" s="8" t="str">
        <f t="array" ref="U5538">IF(W5538&lt;&gt;0,MAX(IFERROR(INDEX(A:S,MATCH(W5538,A:A,0),COLUMN(M$2)),0),IFERROR(INDEX(A:S,MATCH(AD5538,A:A,0),COLUMN(M$2)),0),IFERROR(INDEX(A:S,MATCH(AK5538,A:A,0),COLUMN(M$2)),0),IFERROR(INDEX(A:S,MATCH(AR5538,A:A,0),COLUMN(M$2)),0)),M5538)</f>
        <v/>
      </c>
      <c r="V5538" s="3" t="str">
        <f t="shared" si="7"/>
        <v/>
      </c>
    </row>
    <row r="5539" ht="15.75" customHeight="1">
      <c r="A5539" s="3" t="s">
        <v>5764</v>
      </c>
      <c r="B5539" s="4" t="str">
        <f t="shared" si="186"/>
        <v>ATAB48160002</v>
      </c>
      <c r="D5539" s="3">
        <v>0.0</v>
      </c>
      <c r="G5539" s="4">
        <v>0.0</v>
      </c>
      <c r="I5539" s="4"/>
      <c r="J5539" s="4"/>
      <c r="K5539" s="4"/>
      <c r="L5539" s="4"/>
      <c r="O5539" s="6">
        <f t="shared" si="2"/>
        <v>0</v>
      </c>
      <c r="P5539" s="3" t="s">
        <v>4746</v>
      </c>
      <c r="Q5539" s="3" t="str">
        <f t="shared" si="3"/>
        <v>LC CANVAS</v>
      </c>
      <c r="R5539" s="3">
        <f t="shared" si="4"/>
        <v>0</v>
      </c>
      <c r="S5539" s="3" t="str">
        <f t="shared" si="5"/>
        <v/>
      </c>
      <c r="T5539" s="7">
        <f t="shared" si="6"/>
        <v>0</v>
      </c>
      <c r="U5539" s="8" t="str">
        <f t="array" ref="U5539">IF(W5539&lt;&gt;0,MAX(IFERROR(INDEX(A:S,MATCH(W5539,A:A,0),COLUMN(M$2)),0),IFERROR(INDEX(A:S,MATCH(AD5539,A:A,0),COLUMN(M$2)),0),IFERROR(INDEX(A:S,MATCH(AK5539,A:A,0),COLUMN(M$2)),0),IFERROR(INDEX(A:S,MATCH(AR5539,A:A,0),COLUMN(M$2)),0)),M5539)</f>
        <v/>
      </c>
      <c r="V5539" s="3" t="str">
        <f t="shared" si="7"/>
        <v/>
      </c>
    </row>
    <row r="5540" ht="15.75" customHeight="1">
      <c r="A5540" s="3" t="s">
        <v>5765</v>
      </c>
      <c r="B5540" s="4" t="str">
        <f t="shared" si="186"/>
        <v>ATAB60200002</v>
      </c>
      <c r="D5540" s="3">
        <v>0.0</v>
      </c>
      <c r="G5540" s="4">
        <v>0.0</v>
      </c>
      <c r="I5540" s="4"/>
      <c r="J5540" s="4"/>
      <c r="K5540" s="4"/>
      <c r="L5540" s="4"/>
      <c r="O5540" s="6">
        <f t="shared" si="2"/>
        <v>0</v>
      </c>
      <c r="P5540" s="3" t="s">
        <v>4746</v>
      </c>
      <c r="Q5540" s="3" t="str">
        <f t="shared" si="3"/>
        <v>LC CANVAS</v>
      </c>
      <c r="R5540" s="3">
        <f t="shared" si="4"/>
        <v>0</v>
      </c>
      <c r="S5540" s="3" t="str">
        <f t="shared" si="5"/>
        <v/>
      </c>
      <c r="T5540" s="7">
        <f t="shared" si="6"/>
        <v>0</v>
      </c>
      <c r="U5540" s="8" t="str">
        <f t="array" ref="U5540">IF(W5540&lt;&gt;0,MAX(IFERROR(INDEX(A:S,MATCH(W5540,A:A,0),COLUMN(M$2)),0),IFERROR(INDEX(A:S,MATCH(AD5540,A:A,0),COLUMN(M$2)),0),IFERROR(INDEX(A:S,MATCH(AK5540,A:A,0),COLUMN(M$2)),0),IFERROR(INDEX(A:S,MATCH(AR5540,A:A,0),COLUMN(M$2)),0)),M5540)</f>
        <v/>
      </c>
      <c r="V5540" s="3" t="str">
        <f t="shared" si="7"/>
        <v/>
      </c>
    </row>
    <row r="5541" ht="15.75" customHeight="1">
      <c r="A5541" s="3" t="s">
        <v>5766</v>
      </c>
      <c r="B5541" s="4" t="str">
        <f t="shared" si="186"/>
        <v>ATAB72240002</v>
      </c>
      <c r="D5541" s="3">
        <v>0.0</v>
      </c>
      <c r="G5541" s="4">
        <v>0.0</v>
      </c>
      <c r="I5541" s="4"/>
      <c r="J5541" s="4"/>
      <c r="K5541" s="4"/>
      <c r="L5541" s="4"/>
      <c r="O5541" s="6">
        <f t="shared" si="2"/>
        <v>0</v>
      </c>
      <c r="P5541" s="3" t="s">
        <v>4746</v>
      </c>
      <c r="Q5541" s="3" t="str">
        <f t="shared" si="3"/>
        <v>LC CANVAS</v>
      </c>
      <c r="R5541" s="3">
        <f t="shared" si="4"/>
        <v>0</v>
      </c>
      <c r="S5541" s="3" t="str">
        <f t="shared" si="5"/>
        <v/>
      </c>
      <c r="T5541" s="7">
        <f t="shared" si="6"/>
        <v>0</v>
      </c>
      <c r="U5541" s="8" t="str">
        <f t="array" ref="U5541">IF(W5541&lt;&gt;0,MAX(IFERROR(INDEX(A:S,MATCH(W5541,A:A,0),COLUMN(M$2)),0),IFERROR(INDEX(A:S,MATCH(AD5541,A:A,0),COLUMN(M$2)),0),IFERROR(INDEX(A:S,MATCH(AK5541,A:A,0),COLUMN(M$2)),0),IFERROR(INDEX(A:S,MATCH(AR5541,A:A,0),COLUMN(M$2)),0)),M5541)</f>
        <v/>
      </c>
      <c r="V5541" s="3" t="str">
        <f t="shared" si="7"/>
        <v/>
      </c>
    </row>
    <row r="5542" ht="15.75" customHeight="1">
      <c r="A5542" s="3" t="s">
        <v>5767</v>
      </c>
      <c r="B5542" s="4" t="str">
        <f t="shared" si="186"/>
        <v>ATAB18120001</v>
      </c>
      <c r="D5542" s="3">
        <v>0.0</v>
      </c>
      <c r="G5542" s="4">
        <v>0.0</v>
      </c>
      <c r="I5542" s="4"/>
      <c r="J5542" s="4"/>
      <c r="K5542" s="4"/>
      <c r="L5542" s="4"/>
      <c r="O5542" s="6">
        <f t="shared" si="2"/>
        <v>0</v>
      </c>
      <c r="P5542" s="3" t="s">
        <v>4746</v>
      </c>
      <c r="Q5542" s="3" t="str">
        <f t="shared" si="3"/>
        <v>LC CANVAS</v>
      </c>
      <c r="R5542" s="3">
        <f t="shared" si="4"/>
        <v>0</v>
      </c>
      <c r="S5542" s="3" t="str">
        <f t="shared" si="5"/>
        <v/>
      </c>
      <c r="T5542" s="7">
        <f t="shared" si="6"/>
        <v>0</v>
      </c>
      <c r="U5542" s="8" t="str">
        <f t="array" ref="U5542">IF(W5542&lt;&gt;0,MAX(IFERROR(INDEX(A:S,MATCH(W5542,A:A,0),COLUMN(M$2)),0),IFERROR(INDEX(A:S,MATCH(AD5542,A:A,0),COLUMN(M$2)),0),IFERROR(INDEX(A:S,MATCH(AK5542,A:A,0),COLUMN(M$2)),0),IFERROR(INDEX(A:S,MATCH(AR5542,A:A,0),COLUMN(M$2)),0)),M5542)</f>
        <v/>
      </c>
      <c r="V5542" s="3" t="str">
        <f t="shared" si="7"/>
        <v/>
      </c>
    </row>
    <row r="5543" ht="15.75" customHeight="1">
      <c r="A5543" s="3" t="s">
        <v>5768</v>
      </c>
      <c r="B5543" s="4" t="str">
        <f t="shared" si="186"/>
        <v>ATAB24160001</v>
      </c>
      <c r="D5543" s="3">
        <v>0.0</v>
      </c>
      <c r="G5543" s="4">
        <v>0.0</v>
      </c>
      <c r="I5543" s="4"/>
      <c r="J5543" s="4"/>
      <c r="K5543" s="4"/>
      <c r="L5543" s="4"/>
      <c r="O5543" s="6">
        <f t="shared" si="2"/>
        <v>0</v>
      </c>
      <c r="P5543" s="3" t="s">
        <v>4746</v>
      </c>
      <c r="Q5543" s="3" t="str">
        <f t="shared" si="3"/>
        <v>LC CANVAS</v>
      </c>
      <c r="R5543" s="3">
        <f t="shared" si="4"/>
        <v>0</v>
      </c>
      <c r="S5543" s="3" t="str">
        <f t="shared" si="5"/>
        <v/>
      </c>
      <c r="T5543" s="7">
        <f t="shared" si="6"/>
        <v>0</v>
      </c>
      <c r="U5543" s="8" t="str">
        <f t="array" ref="U5543">IF(W5543&lt;&gt;0,MAX(IFERROR(INDEX(A:S,MATCH(W5543,A:A,0),COLUMN(M$2)),0),IFERROR(INDEX(A:S,MATCH(AD5543,A:A,0),COLUMN(M$2)),0),IFERROR(INDEX(A:S,MATCH(AK5543,A:A,0),COLUMN(M$2)),0),IFERROR(INDEX(A:S,MATCH(AR5543,A:A,0),COLUMN(M$2)),0)),M5543)</f>
        <v/>
      </c>
      <c r="V5543" s="3" t="str">
        <f t="shared" si="7"/>
        <v/>
      </c>
    </row>
    <row r="5544" ht="15.75" customHeight="1">
      <c r="A5544" s="3" t="s">
        <v>5769</v>
      </c>
      <c r="B5544" s="4" t="str">
        <f t="shared" si="186"/>
        <v>ATAB30200001</v>
      </c>
      <c r="D5544" s="3">
        <v>0.0</v>
      </c>
      <c r="G5544" s="4">
        <v>0.0</v>
      </c>
      <c r="I5544" s="4"/>
      <c r="J5544" s="4"/>
      <c r="K5544" s="4"/>
      <c r="L5544" s="4"/>
      <c r="O5544" s="6">
        <f t="shared" si="2"/>
        <v>0</v>
      </c>
      <c r="P5544" s="3" t="s">
        <v>4746</v>
      </c>
      <c r="Q5544" s="3" t="str">
        <f t="shared" si="3"/>
        <v>LC CANVAS</v>
      </c>
      <c r="R5544" s="3">
        <f t="shared" si="4"/>
        <v>0</v>
      </c>
      <c r="S5544" s="3" t="str">
        <f t="shared" si="5"/>
        <v/>
      </c>
      <c r="T5544" s="7">
        <f t="shared" si="6"/>
        <v>0</v>
      </c>
      <c r="U5544" s="8" t="str">
        <f t="array" ref="U5544">IF(W5544&lt;&gt;0,MAX(IFERROR(INDEX(A:S,MATCH(W5544,A:A,0),COLUMN(M$2)),0),IFERROR(INDEX(A:S,MATCH(AD5544,A:A,0),COLUMN(M$2)),0),IFERROR(INDEX(A:S,MATCH(AK5544,A:A,0),COLUMN(M$2)),0),IFERROR(INDEX(A:S,MATCH(AR5544,A:A,0),COLUMN(M$2)),0)),M5544)</f>
        <v/>
      </c>
      <c r="V5544" s="3" t="str">
        <f t="shared" si="7"/>
        <v/>
      </c>
    </row>
    <row r="5545" ht="15.75" customHeight="1">
      <c r="A5545" s="3" t="s">
        <v>5770</v>
      </c>
      <c r="B5545" s="4" t="str">
        <f t="shared" si="186"/>
        <v>ATAB36240001</v>
      </c>
      <c r="D5545" s="3">
        <v>0.0</v>
      </c>
      <c r="G5545" s="4">
        <v>0.0</v>
      </c>
      <c r="I5545" s="4"/>
      <c r="J5545" s="4"/>
      <c r="K5545" s="4"/>
      <c r="L5545" s="4"/>
      <c r="O5545" s="6">
        <f t="shared" si="2"/>
        <v>0</v>
      </c>
      <c r="P5545" s="3" t="s">
        <v>4746</v>
      </c>
      <c r="Q5545" s="3" t="str">
        <f t="shared" si="3"/>
        <v>LC CANVAS</v>
      </c>
      <c r="R5545" s="3">
        <f t="shared" si="4"/>
        <v>0</v>
      </c>
      <c r="S5545" s="3" t="str">
        <f t="shared" si="5"/>
        <v/>
      </c>
      <c r="T5545" s="7">
        <f t="shared" si="6"/>
        <v>0</v>
      </c>
      <c r="U5545" s="8" t="str">
        <f t="array" ref="U5545">IF(W5545&lt;&gt;0,MAX(IFERROR(INDEX(A:S,MATCH(W5545,A:A,0),COLUMN(M$2)),0),IFERROR(INDEX(A:S,MATCH(AD5545,A:A,0),COLUMN(M$2)),0),IFERROR(INDEX(A:S,MATCH(AK5545,A:A,0),COLUMN(M$2)),0),IFERROR(INDEX(A:S,MATCH(AR5545,A:A,0),COLUMN(M$2)),0)),M5545)</f>
        <v/>
      </c>
      <c r="V5545" s="3" t="str">
        <f t="shared" si="7"/>
        <v/>
      </c>
    </row>
    <row r="5546" ht="15.75" customHeight="1">
      <c r="A5546" s="3" t="s">
        <v>5771</v>
      </c>
      <c r="B5546" s="4" t="str">
        <f t="shared" si="186"/>
        <v>ATAB48320001</v>
      </c>
      <c r="D5546" s="3">
        <v>0.0</v>
      </c>
      <c r="G5546" s="4">
        <v>0.0</v>
      </c>
      <c r="I5546" s="4"/>
      <c r="J5546" s="4"/>
      <c r="K5546" s="4"/>
      <c r="L5546" s="4"/>
      <c r="O5546" s="6">
        <f t="shared" si="2"/>
        <v>0</v>
      </c>
      <c r="P5546" s="3" t="s">
        <v>4746</v>
      </c>
      <c r="Q5546" s="3" t="str">
        <f t="shared" si="3"/>
        <v>LC CANVAS</v>
      </c>
      <c r="R5546" s="3">
        <f t="shared" si="4"/>
        <v>0</v>
      </c>
      <c r="S5546" s="3" t="str">
        <f t="shared" si="5"/>
        <v/>
      </c>
      <c r="T5546" s="7">
        <f t="shared" si="6"/>
        <v>0</v>
      </c>
      <c r="U5546" s="8" t="str">
        <f t="array" ref="U5546">IF(W5546&lt;&gt;0,MAX(IFERROR(INDEX(A:S,MATCH(W5546,A:A,0),COLUMN(M$2)),0),IFERROR(INDEX(A:S,MATCH(AD5546,A:A,0),COLUMN(M$2)),0),IFERROR(INDEX(A:S,MATCH(AK5546,A:A,0),COLUMN(M$2)),0),IFERROR(INDEX(A:S,MATCH(AR5546,A:A,0),COLUMN(M$2)),0)),M5546)</f>
        <v/>
      </c>
      <c r="V5546" s="3" t="str">
        <f t="shared" si="7"/>
        <v/>
      </c>
    </row>
    <row r="5547" ht="15.75" customHeight="1">
      <c r="A5547" s="3" t="s">
        <v>5772</v>
      </c>
      <c r="B5547" s="4" t="str">
        <f t="shared" si="186"/>
        <v>ATAB60400001</v>
      </c>
      <c r="D5547" s="3">
        <v>0.0</v>
      </c>
      <c r="G5547" s="4">
        <v>0.0</v>
      </c>
      <c r="I5547" s="4"/>
      <c r="J5547" s="4"/>
      <c r="K5547" s="4"/>
      <c r="L5547" s="4"/>
      <c r="O5547" s="6">
        <f t="shared" si="2"/>
        <v>0</v>
      </c>
      <c r="P5547" s="3" t="s">
        <v>4746</v>
      </c>
      <c r="Q5547" s="3" t="str">
        <f t="shared" si="3"/>
        <v>LC CANVAS</v>
      </c>
      <c r="R5547" s="3">
        <f t="shared" si="4"/>
        <v>0</v>
      </c>
      <c r="S5547" s="3" t="str">
        <f t="shared" si="5"/>
        <v/>
      </c>
      <c r="T5547" s="7">
        <f t="shared" si="6"/>
        <v>0</v>
      </c>
      <c r="U5547" s="8" t="str">
        <f t="array" ref="U5547">IF(W5547&lt;&gt;0,MAX(IFERROR(INDEX(A:S,MATCH(W5547,A:A,0),COLUMN(M$2)),0),IFERROR(INDEX(A:S,MATCH(AD5547,A:A,0),COLUMN(M$2)),0),IFERROR(INDEX(A:S,MATCH(AK5547,A:A,0),COLUMN(M$2)),0),IFERROR(INDEX(A:S,MATCH(AR5547,A:A,0),COLUMN(M$2)),0)),M5547)</f>
        <v/>
      </c>
      <c r="V5547" s="3" t="str">
        <f t="shared" si="7"/>
        <v/>
      </c>
    </row>
    <row r="5548" ht="15.75" customHeight="1">
      <c r="A5548" s="3" t="s">
        <v>5773</v>
      </c>
      <c r="B5548" s="4" t="str">
        <f t="shared" si="186"/>
        <v>ATAB18120002</v>
      </c>
      <c r="D5548" s="3">
        <v>0.0</v>
      </c>
      <c r="G5548" s="4">
        <v>0.0</v>
      </c>
      <c r="I5548" s="4"/>
      <c r="J5548" s="4"/>
      <c r="K5548" s="4"/>
      <c r="L5548" s="4"/>
      <c r="O5548" s="6">
        <f t="shared" si="2"/>
        <v>0</v>
      </c>
      <c r="P5548" s="3" t="s">
        <v>4746</v>
      </c>
      <c r="Q5548" s="3" t="str">
        <f t="shared" si="3"/>
        <v>LC CANVAS</v>
      </c>
      <c r="R5548" s="3">
        <f t="shared" si="4"/>
        <v>0</v>
      </c>
      <c r="S5548" s="3" t="str">
        <f t="shared" si="5"/>
        <v/>
      </c>
      <c r="T5548" s="7">
        <f t="shared" si="6"/>
        <v>0</v>
      </c>
      <c r="U5548" s="8" t="str">
        <f t="array" ref="U5548">IF(W5548&lt;&gt;0,MAX(IFERROR(INDEX(A:S,MATCH(W5548,A:A,0),COLUMN(M$2)),0),IFERROR(INDEX(A:S,MATCH(AD5548,A:A,0),COLUMN(M$2)),0),IFERROR(INDEX(A:S,MATCH(AK5548,A:A,0),COLUMN(M$2)),0),IFERROR(INDEX(A:S,MATCH(AR5548,A:A,0),COLUMN(M$2)),0)),M5548)</f>
        <v/>
      </c>
      <c r="V5548" s="3" t="str">
        <f t="shared" si="7"/>
        <v/>
      </c>
    </row>
    <row r="5549" ht="15.75" customHeight="1">
      <c r="A5549" s="3" t="s">
        <v>5774</v>
      </c>
      <c r="B5549" s="4" t="str">
        <f t="shared" si="186"/>
        <v>ATAB24160002</v>
      </c>
      <c r="D5549" s="3">
        <v>0.0</v>
      </c>
      <c r="G5549" s="4">
        <v>0.0</v>
      </c>
      <c r="I5549" s="4"/>
      <c r="J5549" s="4"/>
      <c r="K5549" s="4"/>
      <c r="L5549" s="4"/>
      <c r="O5549" s="6">
        <f t="shared" si="2"/>
        <v>0</v>
      </c>
      <c r="P5549" s="3" t="s">
        <v>4746</v>
      </c>
      <c r="Q5549" s="3" t="str">
        <f t="shared" si="3"/>
        <v>LC CANVAS</v>
      </c>
      <c r="R5549" s="3">
        <f t="shared" si="4"/>
        <v>0</v>
      </c>
      <c r="S5549" s="3" t="str">
        <f t="shared" si="5"/>
        <v/>
      </c>
      <c r="T5549" s="7">
        <f t="shared" si="6"/>
        <v>0</v>
      </c>
      <c r="U5549" s="8" t="str">
        <f t="array" ref="U5549">IF(W5549&lt;&gt;0,MAX(IFERROR(INDEX(A:S,MATCH(W5549,A:A,0),COLUMN(M$2)),0),IFERROR(INDEX(A:S,MATCH(AD5549,A:A,0),COLUMN(M$2)),0),IFERROR(INDEX(A:S,MATCH(AK5549,A:A,0),COLUMN(M$2)),0),IFERROR(INDEX(A:S,MATCH(AR5549,A:A,0),COLUMN(M$2)),0)),M5549)</f>
        <v/>
      </c>
      <c r="V5549" s="3" t="str">
        <f t="shared" si="7"/>
        <v/>
      </c>
    </row>
    <row r="5550" ht="15.75" customHeight="1">
      <c r="A5550" s="3" t="s">
        <v>5775</v>
      </c>
      <c r="B5550" s="4" t="str">
        <f t="shared" si="186"/>
        <v>ATAB30200002</v>
      </c>
      <c r="D5550" s="3">
        <v>0.0</v>
      </c>
      <c r="G5550" s="4">
        <v>0.0</v>
      </c>
      <c r="I5550" s="4"/>
      <c r="J5550" s="4"/>
      <c r="K5550" s="4"/>
      <c r="L5550" s="4"/>
      <c r="O5550" s="6">
        <f t="shared" si="2"/>
        <v>0</v>
      </c>
      <c r="P5550" s="3" t="s">
        <v>4746</v>
      </c>
      <c r="Q5550" s="3" t="str">
        <f t="shared" si="3"/>
        <v>LC CANVAS</v>
      </c>
      <c r="R5550" s="3">
        <f t="shared" si="4"/>
        <v>0</v>
      </c>
      <c r="S5550" s="3" t="str">
        <f t="shared" si="5"/>
        <v/>
      </c>
      <c r="T5550" s="7">
        <f t="shared" si="6"/>
        <v>0</v>
      </c>
      <c r="U5550" s="8" t="str">
        <f t="array" ref="U5550">IF(W5550&lt;&gt;0,MAX(IFERROR(INDEX(A:S,MATCH(W5550,A:A,0),COLUMN(M$2)),0),IFERROR(INDEX(A:S,MATCH(AD5550,A:A,0),COLUMN(M$2)),0),IFERROR(INDEX(A:S,MATCH(AK5550,A:A,0),COLUMN(M$2)),0),IFERROR(INDEX(A:S,MATCH(AR5550,A:A,0),COLUMN(M$2)),0)),M5550)</f>
        <v/>
      </c>
      <c r="V5550" s="3" t="str">
        <f t="shared" si="7"/>
        <v/>
      </c>
    </row>
    <row r="5551" ht="15.75" customHeight="1">
      <c r="A5551" s="3" t="s">
        <v>5776</v>
      </c>
      <c r="B5551" s="4" t="str">
        <f t="shared" si="186"/>
        <v>ATAB36240002</v>
      </c>
      <c r="D5551" s="3">
        <v>0.0</v>
      </c>
      <c r="G5551" s="4">
        <v>0.0</v>
      </c>
      <c r="I5551" s="4"/>
      <c r="J5551" s="4"/>
      <c r="K5551" s="4"/>
      <c r="L5551" s="4"/>
      <c r="O5551" s="6">
        <f t="shared" si="2"/>
        <v>0</v>
      </c>
      <c r="P5551" s="3" t="s">
        <v>4746</v>
      </c>
      <c r="Q5551" s="3" t="str">
        <f t="shared" si="3"/>
        <v>LC CANVAS</v>
      </c>
      <c r="R5551" s="3">
        <f t="shared" si="4"/>
        <v>0</v>
      </c>
      <c r="S5551" s="3" t="str">
        <f t="shared" si="5"/>
        <v/>
      </c>
      <c r="T5551" s="7">
        <f t="shared" si="6"/>
        <v>0</v>
      </c>
      <c r="U5551" s="8" t="str">
        <f t="array" ref="U5551">IF(W5551&lt;&gt;0,MAX(IFERROR(INDEX(A:S,MATCH(W5551,A:A,0),COLUMN(M$2)),0),IFERROR(INDEX(A:S,MATCH(AD5551,A:A,0),COLUMN(M$2)),0),IFERROR(INDEX(A:S,MATCH(AK5551,A:A,0),COLUMN(M$2)),0),IFERROR(INDEX(A:S,MATCH(AR5551,A:A,0),COLUMN(M$2)),0)),M5551)</f>
        <v/>
      </c>
      <c r="V5551" s="3" t="str">
        <f t="shared" si="7"/>
        <v/>
      </c>
    </row>
    <row r="5552" ht="15.75" customHeight="1">
      <c r="A5552" s="3" t="s">
        <v>5777</v>
      </c>
      <c r="B5552" s="4" t="str">
        <f t="shared" si="186"/>
        <v>ATAB48320002</v>
      </c>
      <c r="D5552" s="3">
        <v>0.0</v>
      </c>
      <c r="G5552" s="4">
        <v>0.0</v>
      </c>
      <c r="I5552" s="4"/>
      <c r="J5552" s="4"/>
      <c r="K5552" s="4"/>
      <c r="L5552" s="4"/>
      <c r="O5552" s="6">
        <f t="shared" si="2"/>
        <v>0</v>
      </c>
      <c r="P5552" s="3" t="s">
        <v>4746</v>
      </c>
      <c r="Q5552" s="3" t="str">
        <f t="shared" si="3"/>
        <v>LC CANVAS</v>
      </c>
      <c r="R5552" s="3">
        <f t="shared" si="4"/>
        <v>0</v>
      </c>
      <c r="S5552" s="3" t="str">
        <f t="shared" si="5"/>
        <v/>
      </c>
      <c r="T5552" s="7">
        <f t="shared" si="6"/>
        <v>0</v>
      </c>
      <c r="U5552" s="8" t="str">
        <f t="array" ref="U5552">IF(W5552&lt;&gt;0,MAX(IFERROR(INDEX(A:S,MATCH(W5552,A:A,0),COLUMN(M$2)),0),IFERROR(INDEX(A:S,MATCH(AD5552,A:A,0),COLUMN(M$2)),0),IFERROR(INDEX(A:S,MATCH(AK5552,A:A,0),COLUMN(M$2)),0),IFERROR(INDEX(A:S,MATCH(AR5552,A:A,0),COLUMN(M$2)),0)),M5552)</f>
        <v/>
      </c>
      <c r="V5552" s="3" t="str">
        <f t="shared" si="7"/>
        <v/>
      </c>
    </row>
    <row r="5553" ht="15.75" customHeight="1">
      <c r="A5553" s="3" t="s">
        <v>5778</v>
      </c>
      <c r="B5553" s="4" t="str">
        <f t="shared" si="186"/>
        <v>ATAB60400002</v>
      </c>
      <c r="D5553" s="3">
        <v>0.0</v>
      </c>
      <c r="G5553" s="4">
        <v>0.0</v>
      </c>
      <c r="I5553" s="4"/>
      <c r="J5553" s="4"/>
      <c r="K5553" s="4"/>
      <c r="L5553" s="4"/>
      <c r="O5553" s="6">
        <f t="shared" si="2"/>
        <v>0</v>
      </c>
      <c r="P5553" s="3" t="s">
        <v>4746</v>
      </c>
      <c r="Q5553" s="3" t="str">
        <f t="shared" si="3"/>
        <v>LC CANVAS</v>
      </c>
      <c r="R5553" s="3">
        <f t="shared" si="4"/>
        <v>0</v>
      </c>
      <c r="S5553" s="3" t="str">
        <f t="shared" si="5"/>
        <v/>
      </c>
      <c r="T5553" s="7">
        <f t="shared" si="6"/>
        <v>0</v>
      </c>
      <c r="U5553" s="8" t="str">
        <f t="array" ref="U5553">IF(W5553&lt;&gt;0,MAX(IFERROR(INDEX(A:S,MATCH(W5553,A:A,0),COLUMN(M$2)),0),IFERROR(INDEX(A:S,MATCH(AD5553,A:A,0),COLUMN(M$2)),0),IFERROR(INDEX(A:S,MATCH(AK5553,A:A,0),COLUMN(M$2)),0),IFERROR(INDEX(A:S,MATCH(AR5553,A:A,0),COLUMN(M$2)),0)),M5553)</f>
        <v/>
      </c>
      <c r="V5553" s="3" t="str">
        <f t="shared" si="7"/>
        <v/>
      </c>
    </row>
    <row r="5554" ht="15.75" customHeight="1">
      <c r="A5554" s="3" t="s">
        <v>5779</v>
      </c>
      <c r="B5554" s="4" t="str">
        <f t="shared" si="186"/>
        <v>ATAB18120003</v>
      </c>
      <c r="D5554" s="3">
        <v>0.0</v>
      </c>
      <c r="G5554" s="4">
        <v>0.0</v>
      </c>
      <c r="I5554" s="4"/>
      <c r="J5554" s="4"/>
      <c r="K5554" s="4"/>
      <c r="L5554" s="4"/>
      <c r="O5554" s="6">
        <f t="shared" si="2"/>
        <v>0</v>
      </c>
      <c r="P5554" s="3" t="s">
        <v>4746</v>
      </c>
      <c r="Q5554" s="3" t="str">
        <f t="shared" si="3"/>
        <v>LC CANVAS</v>
      </c>
      <c r="R5554" s="3">
        <f t="shared" si="4"/>
        <v>0</v>
      </c>
      <c r="S5554" s="3" t="str">
        <f t="shared" si="5"/>
        <v/>
      </c>
      <c r="T5554" s="7">
        <f t="shared" si="6"/>
        <v>0</v>
      </c>
      <c r="U5554" s="8" t="str">
        <f t="array" ref="U5554">IF(W5554&lt;&gt;0,MAX(IFERROR(INDEX(A:S,MATCH(W5554,A:A,0),COLUMN(M$2)),0),IFERROR(INDEX(A:S,MATCH(AD5554,A:A,0),COLUMN(M$2)),0),IFERROR(INDEX(A:S,MATCH(AK5554,A:A,0),COLUMN(M$2)),0),IFERROR(INDEX(A:S,MATCH(AR5554,A:A,0),COLUMN(M$2)),0)),M5554)</f>
        <v/>
      </c>
      <c r="V5554" s="3" t="str">
        <f t="shared" si="7"/>
        <v/>
      </c>
    </row>
    <row r="5555" ht="15.75" customHeight="1">
      <c r="A5555" s="3" t="s">
        <v>5780</v>
      </c>
      <c r="B5555" s="4" t="str">
        <f t="shared" si="186"/>
        <v>ATAB24160003</v>
      </c>
      <c r="D5555" s="3">
        <v>0.0</v>
      </c>
      <c r="G5555" s="4">
        <v>0.0</v>
      </c>
      <c r="I5555" s="4"/>
      <c r="J5555" s="4"/>
      <c r="K5555" s="4"/>
      <c r="L5555" s="4"/>
      <c r="O5555" s="6">
        <f t="shared" si="2"/>
        <v>0</v>
      </c>
      <c r="P5555" s="3" t="s">
        <v>4746</v>
      </c>
      <c r="Q5555" s="3" t="str">
        <f t="shared" si="3"/>
        <v>LC CANVAS</v>
      </c>
      <c r="R5555" s="3">
        <f t="shared" si="4"/>
        <v>0</v>
      </c>
      <c r="S5555" s="3" t="str">
        <f t="shared" si="5"/>
        <v/>
      </c>
      <c r="T5555" s="7">
        <f t="shared" si="6"/>
        <v>0</v>
      </c>
      <c r="U5555" s="8" t="str">
        <f t="array" ref="U5555">IF(W5555&lt;&gt;0,MAX(IFERROR(INDEX(A:S,MATCH(W5555,A:A,0),COLUMN(M$2)),0),IFERROR(INDEX(A:S,MATCH(AD5555,A:A,0),COLUMN(M$2)),0),IFERROR(INDEX(A:S,MATCH(AK5555,A:A,0),COLUMN(M$2)),0),IFERROR(INDEX(A:S,MATCH(AR5555,A:A,0),COLUMN(M$2)),0)),M5555)</f>
        <v/>
      </c>
      <c r="V5555" s="3" t="str">
        <f t="shared" si="7"/>
        <v/>
      </c>
    </row>
    <row r="5556" ht="15.75" customHeight="1">
      <c r="A5556" s="3" t="s">
        <v>5781</v>
      </c>
      <c r="B5556" s="4" t="str">
        <f t="shared" si="186"/>
        <v>ATAB30200003</v>
      </c>
      <c r="D5556" s="3">
        <v>0.0</v>
      </c>
      <c r="G5556" s="4">
        <v>0.0</v>
      </c>
      <c r="I5556" s="4"/>
      <c r="J5556" s="4"/>
      <c r="K5556" s="4"/>
      <c r="L5556" s="4"/>
      <c r="O5556" s="6">
        <f t="shared" si="2"/>
        <v>0</v>
      </c>
      <c r="P5556" s="3" t="s">
        <v>4746</v>
      </c>
      <c r="Q5556" s="3" t="str">
        <f t="shared" si="3"/>
        <v>LC CANVAS</v>
      </c>
      <c r="R5556" s="3">
        <f t="shared" si="4"/>
        <v>0</v>
      </c>
      <c r="S5556" s="3" t="str">
        <f t="shared" si="5"/>
        <v/>
      </c>
      <c r="T5556" s="7">
        <f t="shared" si="6"/>
        <v>0</v>
      </c>
      <c r="U5556" s="8" t="str">
        <f t="array" ref="U5556">IF(W5556&lt;&gt;0,MAX(IFERROR(INDEX(A:S,MATCH(W5556,A:A,0),COLUMN(M$2)),0),IFERROR(INDEX(A:S,MATCH(AD5556,A:A,0),COLUMN(M$2)),0),IFERROR(INDEX(A:S,MATCH(AK5556,A:A,0),COLUMN(M$2)),0),IFERROR(INDEX(A:S,MATCH(AR5556,A:A,0),COLUMN(M$2)),0)),M5556)</f>
        <v/>
      </c>
      <c r="V5556" s="3" t="str">
        <f t="shared" si="7"/>
        <v/>
      </c>
    </row>
    <row r="5557" ht="15.75" customHeight="1">
      <c r="A5557" s="3" t="s">
        <v>5782</v>
      </c>
      <c r="B5557" s="4" t="str">
        <f t="shared" si="186"/>
        <v>ATAB36240003</v>
      </c>
      <c r="D5557" s="3">
        <v>0.0</v>
      </c>
      <c r="G5557" s="4">
        <v>0.0</v>
      </c>
      <c r="I5557" s="4"/>
      <c r="J5557" s="4"/>
      <c r="K5557" s="4"/>
      <c r="L5557" s="4"/>
      <c r="O5557" s="6">
        <f t="shared" si="2"/>
        <v>0</v>
      </c>
      <c r="P5557" s="3" t="s">
        <v>4746</v>
      </c>
      <c r="Q5557" s="3" t="str">
        <f t="shared" si="3"/>
        <v>LC CANVAS</v>
      </c>
      <c r="R5557" s="3">
        <f t="shared" si="4"/>
        <v>0</v>
      </c>
      <c r="S5557" s="3" t="str">
        <f t="shared" si="5"/>
        <v/>
      </c>
      <c r="T5557" s="7">
        <f t="shared" si="6"/>
        <v>0</v>
      </c>
      <c r="U5557" s="8" t="str">
        <f t="array" ref="U5557">IF(W5557&lt;&gt;0,MAX(IFERROR(INDEX(A:S,MATCH(W5557,A:A,0),COLUMN(M$2)),0),IFERROR(INDEX(A:S,MATCH(AD5557,A:A,0),COLUMN(M$2)),0),IFERROR(INDEX(A:S,MATCH(AK5557,A:A,0),COLUMN(M$2)),0),IFERROR(INDEX(A:S,MATCH(AR5557,A:A,0),COLUMN(M$2)),0)),M5557)</f>
        <v/>
      </c>
      <c r="V5557" s="3" t="str">
        <f t="shared" si="7"/>
        <v/>
      </c>
    </row>
    <row r="5558" ht="15.75" customHeight="1">
      <c r="A5558" s="3" t="s">
        <v>5783</v>
      </c>
      <c r="B5558" s="4" t="str">
        <f t="shared" si="186"/>
        <v>ATAB48320003</v>
      </c>
      <c r="D5558" s="3">
        <v>0.0</v>
      </c>
      <c r="G5558" s="4">
        <v>0.0</v>
      </c>
      <c r="I5558" s="4"/>
      <c r="J5558" s="4"/>
      <c r="K5558" s="4"/>
      <c r="L5558" s="4"/>
      <c r="O5558" s="6">
        <f t="shared" si="2"/>
        <v>0</v>
      </c>
      <c r="P5558" s="3" t="s">
        <v>4746</v>
      </c>
      <c r="Q5558" s="3" t="str">
        <f t="shared" si="3"/>
        <v>LC CANVAS</v>
      </c>
      <c r="R5558" s="3">
        <f t="shared" si="4"/>
        <v>0</v>
      </c>
      <c r="S5558" s="3" t="str">
        <f t="shared" si="5"/>
        <v/>
      </c>
      <c r="T5558" s="7">
        <f t="shared" si="6"/>
        <v>0</v>
      </c>
      <c r="U5558" s="8" t="str">
        <f t="array" ref="U5558">IF(W5558&lt;&gt;0,MAX(IFERROR(INDEX(A:S,MATCH(W5558,A:A,0),COLUMN(M$2)),0),IFERROR(INDEX(A:S,MATCH(AD5558,A:A,0),COLUMN(M$2)),0),IFERROR(INDEX(A:S,MATCH(AK5558,A:A,0),COLUMN(M$2)),0),IFERROR(INDEX(A:S,MATCH(AR5558,A:A,0),COLUMN(M$2)),0)),M5558)</f>
        <v/>
      </c>
      <c r="V5558" s="3" t="str">
        <f t="shared" si="7"/>
        <v/>
      </c>
    </row>
    <row r="5559" ht="15.75" customHeight="1">
      <c r="A5559" s="3" t="s">
        <v>5784</v>
      </c>
      <c r="B5559" s="4" t="str">
        <f t="shared" si="186"/>
        <v>ATAB60400003</v>
      </c>
      <c r="D5559" s="3">
        <v>0.0</v>
      </c>
      <c r="G5559" s="4">
        <v>0.0</v>
      </c>
      <c r="I5559" s="4"/>
      <c r="J5559" s="4"/>
      <c r="K5559" s="4"/>
      <c r="L5559" s="4"/>
      <c r="O5559" s="6">
        <f t="shared" si="2"/>
        <v>0</v>
      </c>
      <c r="P5559" s="3" t="s">
        <v>4746</v>
      </c>
      <c r="Q5559" s="3" t="str">
        <f t="shared" si="3"/>
        <v>LC CANVAS</v>
      </c>
      <c r="R5559" s="3">
        <f t="shared" si="4"/>
        <v>0</v>
      </c>
      <c r="S5559" s="3" t="str">
        <f t="shared" si="5"/>
        <v/>
      </c>
      <c r="T5559" s="7">
        <f t="shared" si="6"/>
        <v>0</v>
      </c>
      <c r="U5559" s="8" t="str">
        <f t="array" ref="U5559">IF(W5559&lt;&gt;0,MAX(IFERROR(INDEX(A:S,MATCH(W5559,A:A,0),COLUMN(M$2)),0),IFERROR(INDEX(A:S,MATCH(AD5559,A:A,0),COLUMN(M$2)),0),IFERROR(INDEX(A:S,MATCH(AK5559,A:A,0),COLUMN(M$2)),0),IFERROR(INDEX(A:S,MATCH(AR5559,A:A,0),COLUMN(M$2)),0)),M5559)</f>
        <v/>
      </c>
      <c r="V5559" s="3" t="str">
        <f t="shared" si="7"/>
        <v/>
      </c>
    </row>
    <row r="5560" ht="15.75" customHeight="1">
      <c r="A5560" s="3" t="s">
        <v>5785</v>
      </c>
      <c r="B5560" s="4" t="str">
        <f t="shared" si="186"/>
        <v>ATAB18120004</v>
      </c>
      <c r="D5560" s="3">
        <v>0.0</v>
      </c>
      <c r="G5560" s="4">
        <v>0.0</v>
      </c>
      <c r="I5560" s="4"/>
      <c r="J5560" s="4"/>
      <c r="K5560" s="4"/>
      <c r="L5560" s="4"/>
      <c r="O5560" s="6">
        <f t="shared" si="2"/>
        <v>0</v>
      </c>
      <c r="P5560" s="3" t="s">
        <v>4746</v>
      </c>
      <c r="Q5560" s="3" t="str">
        <f t="shared" si="3"/>
        <v>LC CANVAS</v>
      </c>
      <c r="R5560" s="3">
        <f t="shared" si="4"/>
        <v>0</v>
      </c>
      <c r="S5560" s="3" t="str">
        <f t="shared" si="5"/>
        <v/>
      </c>
      <c r="T5560" s="7">
        <f t="shared" si="6"/>
        <v>0</v>
      </c>
      <c r="U5560" s="8" t="str">
        <f t="array" ref="U5560">IF(W5560&lt;&gt;0,MAX(IFERROR(INDEX(A:S,MATCH(W5560,A:A,0),COLUMN(M$2)),0),IFERROR(INDEX(A:S,MATCH(AD5560,A:A,0),COLUMN(M$2)),0),IFERROR(INDEX(A:S,MATCH(AK5560,A:A,0),COLUMN(M$2)),0),IFERROR(INDEX(A:S,MATCH(AR5560,A:A,0),COLUMN(M$2)),0)),M5560)</f>
        <v/>
      </c>
      <c r="V5560" s="3" t="str">
        <f t="shared" si="7"/>
        <v/>
      </c>
    </row>
    <row r="5561" ht="15.75" customHeight="1">
      <c r="A5561" s="3" t="s">
        <v>5786</v>
      </c>
      <c r="B5561" s="4" t="str">
        <f t="shared" si="186"/>
        <v>ATAB24160004</v>
      </c>
      <c r="D5561" s="3">
        <v>0.0</v>
      </c>
      <c r="G5561" s="4">
        <v>0.0</v>
      </c>
      <c r="I5561" s="4"/>
      <c r="J5561" s="4"/>
      <c r="K5561" s="4"/>
      <c r="L5561" s="4"/>
      <c r="O5561" s="6">
        <f t="shared" si="2"/>
        <v>0</v>
      </c>
      <c r="P5561" s="3" t="s">
        <v>4746</v>
      </c>
      <c r="Q5561" s="3" t="str">
        <f t="shared" si="3"/>
        <v>LC CANVAS</v>
      </c>
      <c r="R5561" s="3">
        <f t="shared" si="4"/>
        <v>0</v>
      </c>
      <c r="S5561" s="3" t="str">
        <f t="shared" si="5"/>
        <v/>
      </c>
      <c r="T5561" s="7">
        <f t="shared" si="6"/>
        <v>0</v>
      </c>
      <c r="U5561" s="8" t="str">
        <f t="array" ref="U5561">IF(W5561&lt;&gt;0,MAX(IFERROR(INDEX(A:S,MATCH(W5561,A:A,0),COLUMN(M$2)),0),IFERROR(INDEX(A:S,MATCH(AD5561,A:A,0),COLUMN(M$2)),0),IFERROR(INDEX(A:S,MATCH(AK5561,A:A,0),COLUMN(M$2)),0),IFERROR(INDEX(A:S,MATCH(AR5561,A:A,0),COLUMN(M$2)),0)),M5561)</f>
        <v/>
      </c>
      <c r="V5561" s="3" t="str">
        <f t="shared" si="7"/>
        <v/>
      </c>
    </row>
    <row r="5562" ht="15.75" customHeight="1">
      <c r="A5562" s="3" t="s">
        <v>5787</v>
      </c>
      <c r="B5562" s="4" t="str">
        <f t="shared" si="186"/>
        <v>ATAB30200004</v>
      </c>
      <c r="D5562" s="3">
        <v>0.0</v>
      </c>
      <c r="G5562" s="4">
        <v>0.0</v>
      </c>
      <c r="I5562" s="4"/>
      <c r="J5562" s="4"/>
      <c r="K5562" s="4"/>
      <c r="L5562" s="4"/>
      <c r="O5562" s="6">
        <f t="shared" si="2"/>
        <v>0</v>
      </c>
      <c r="P5562" s="3" t="s">
        <v>4746</v>
      </c>
      <c r="Q5562" s="3" t="str">
        <f t="shared" si="3"/>
        <v>LC CANVAS</v>
      </c>
      <c r="R5562" s="3">
        <f t="shared" si="4"/>
        <v>0</v>
      </c>
      <c r="S5562" s="3" t="str">
        <f t="shared" si="5"/>
        <v/>
      </c>
      <c r="T5562" s="7">
        <f t="shared" si="6"/>
        <v>0</v>
      </c>
      <c r="U5562" s="8" t="str">
        <f t="array" ref="U5562">IF(W5562&lt;&gt;0,MAX(IFERROR(INDEX(A:S,MATCH(W5562,A:A,0),COLUMN(M$2)),0),IFERROR(INDEX(A:S,MATCH(AD5562,A:A,0),COLUMN(M$2)),0),IFERROR(INDEX(A:S,MATCH(AK5562,A:A,0),COLUMN(M$2)),0),IFERROR(INDEX(A:S,MATCH(AR5562,A:A,0),COLUMN(M$2)),0)),M5562)</f>
        <v/>
      </c>
      <c r="V5562" s="3" t="str">
        <f t="shared" si="7"/>
        <v/>
      </c>
    </row>
    <row r="5563" ht="15.75" customHeight="1">
      <c r="A5563" s="3" t="s">
        <v>5788</v>
      </c>
      <c r="B5563" s="4" t="str">
        <f t="shared" si="186"/>
        <v>ATAB36240004</v>
      </c>
      <c r="D5563" s="3">
        <v>0.0</v>
      </c>
      <c r="G5563" s="4">
        <v>0.0</v>
      </c>
      <c r="I5563" s="4"/>
      <c r="J5563" s="4"/>
      <c r="K5563" s="4"/>
      <c r="L5563" s="4"/>
      <c r="O5563" s="6">
        <f t="shared" si="2"/>
        <v>0</v>
      </c>
      <c r="P5563" s="3" t="s">
        <v>4746</v>
      </c>
      <c r="Q5563" s="3" t="str">
        <f t="shared" si="3"/>
        <v>LC CANVAS</v>
      </c>
      <c r="R5563" s="3">
        <f t="shared" si="4"/>
        <v>0</v>
      </c>
      <c r="S5563" s="3" t="str">
        <f t="shared" si="5"/>
        <v/>
      </c>
      <c r="T5563" s="7">
        <f t="shared" si="6"/>
        <v>0</v>
      </c>
      <c r="U5563" s="8" t="str">
        <f t="array" ref="U5563">IF(W5563&lt;&gt;0,MAX(IFERROR(INDEX(A:S,MATCH(W5563,A:A,0),COLUMN(M$2)),0),IFERROR(INDEX(A:S,MATCH(AD5563,A:A,0),COLUMN(M$2)),0),IFERROR(INDEX(A:S,MATCH(AK5563,A:A,0),COLUMN(M$2)),0),IFERROR(INDEX(A:S,MATCH(AR5563,A:A,0),COLUMN(M$2)),0)),M5563)</f>
        <v/>
      </c>
      <c r="V5563" s="3" t="str">
        <f t="shared" si="7"/>
        <v/>
      </c>
    </row>
    <row r="5564" ht="15.75" customHeight="1">
      <c r="A5564" s="3" t="s">
        <v>5789</v>
      </c>
      <c r="B5564" s="4" t="str">
        <f t="shared" si="186"/>
        <v>ATAB48320004</v>
      </c>
      <c r="D5564" s="3">
        <v>0.0</v>
      </c>
      <c r="G5564" s="4">
        <v>0.0</v>
      </c>
      <c r="I5564" s="4"/>
      <c r="J5564" s="4"/>
      <c r="K5564" s="4"/>
      <c r="L5564" s="4"/>
      <c r="O5564" s="6">
        <f t="shared" si="2"/>
        <v>0</v>
      </c>
      <c r="P5564" s="3" t="s">
        <v>4746</v>
      </c>
      <c r="Q5564" s="3" t="str">
        <f t="shared" si="3"/>
        <v>LC CANVAS</v>
      </c>
      <c r="R5564" s="3">
        <f t="shared" si="4"/>
        <v>0</v>
      </c>
      <c r="S5564" s="3" t="str">
        <f t="shared" si="5"/>
        <v/>
      </c>
      <c r="T5564" s="7">
        <f t="shared" si="6"/>
        <v>0</v>
      </c>
      <c r="U5564" s="8" t="str">
        <f t="array" ref="U5564">IF(W5564&lt;&gt;0,MAX(IFERROR(INDEX(A:S,MATCH(W5564,A:A,0),COLUMN(M$2)),0),IFERROR(INDEX(A:S,MATCH(AD5564,A:A,0),COLUMN(M$2)),0),IFERROR(INDEX(A:S,MATCH(AK5564,A:A,0),COLUMN(M$2)),0),IFERROR(INDEX(A:S,MATCH(AR5564,A:A,0),COLUMN(M$2)),0)),M5564)</f>
        <v/>
      </c>
      <c r="V5564" s="3" t="str">
        <f t="shared" si="7"/>
        <v/>
      </c>
    </row>
    <row r="5565" ht="15.75" customHeight="1">
      <c r="A5565" s="3" t="s">
        <v>5790</v>
      </c>
      <c r="B5565" s="4" t="str">
        <f t="shared" si="186"/>
        <v>ATAB60400004</v>
      </c>
      <c r="D5565" s="3">
        <v>0.0</v>
      </c>
      <c r="G5565" s="4">
        <v>0.0</v>
      </c>
      <c r="I5565" s="4"/>
      <c r="J5565" s="4"/>
      <c r="K5565" s="4"/>
      <c r="L5565" s="4"/>
      <c r="O5565" s="6">
        <f t="shared" si="2"/>
        <v>0</v>
      </c>
      <c r="P5565" s="3" t="s">
        <v>4746</v>
      </c>
      <c r="Q5565" s="3" t="str">
        <f t="shared" si="3"/>
        <v>LC CANVAS</v>
      </c>
      <c r="R5565" s="3">
        <f t="shared" si="4"/>
        <v>0</v>
      </c>
      <c r="S5565" s="3" t="str">
        <f t="shared" si="5"/>
        <v/>
      </c>
      <c r="T5565" s="7">
        <f t="shared" si="6"/>
        <v>0</v>
      </c>
      <c r="U5565" s="8" t="str">
        <f t="array" ref="U5565">IF(W5565&lt;&gt;0,MAX(IFERROR(INDEX(A:S,MATCH(W5565,A:A,0),COLUMN(M$2)),0),IFERROR(INDEX(A:S,MATCH(AD5565,A:A,0),COLUMN(M$2)),0),IFERROR(INDEX(A:S,MATCH(AK5565,A:A,0),COLUMN(M$2)),0),IFERROR(INDEX(A:S,MATCH(AR5565,A:A,0),COLUMN(M$2)),0)),M5565)</f>
        <v/>
      </c>
      <c r="V5565" s="3" t="str">
        <f t="shared" si="7"/>
        <v/>
      </c>
    </row>
    <row r="5566" ht="15.75" customHeight="1">
      <c r="A5566" s="3" t="s">
        <v>5791</v>
      </c>
      <c r="B5566" s="4" t="str">
        <f t="shared" si="186"/>
        <v>ATAB18120005</v>
      </c>
      <c r="D5566" s="3">
        <v>0.0</v>
      </c>
      <c r="G5566" s="4">
        <v>0.0</v>
      </c>
      <c r="I5566" s="4"/>
      <c r="J5566" s="4"/>
      <c r="K5566" s="4"/>
      <c r="L5566" s="4"/>
      <c r="O5566" s="6">
        <f t="shared" si="2"/>
        <v>0</v>
      </c>
      <c r="P5566" s="3" t="s">
        <v>4746</v>
      </c>
      <c r="Q5566" s="3" t="str">
        <f t="shared" si="3"/>
        <v>LC CANVAS</v>
      </c>
      <c r="R5566" s="3">
        <f t="shared" si="4"/>
        <v>0</v>
      </c>
      <c r="S5566" s="3" t="str">
        <f t="shared" si="5"/>
        <v/>
      </c>
      <c r="T5566" s="7">
        <f t="shared" si="6"/>
        <v>0</v>
      </c>
      <c r="U5566" s="8" t="str">
        <f t="array" ref="U5566">IF(W5566&lt;&gt;0,MAX(IFERROR(INDEX(A:S,MATCH(W5566,A:A,0),COLUMN(M$2)),0),IFERROR(INDEX(A:S,MATCH(AD5566,A:A,0),COLUMN(M$2)),0),IFERROR(INDEX(A:S,MATCH(AK5566,A:A,0),COLUMN(M$2)),0),IFERROR(INDEX(A:S,MATCH(AR5566,A:A,0),COLUMN(M$2)),0)),M5566)</f>
        <v/>
      </c>
      <c r="V5566" s="3" t="str">
        <f t="shared" si="7"/>
        <v/>
      </c>
    </row>
    <row r="5567" ht="15.75" customHeight="1">
      <c r="A5567" s="3" t="s">
        <v>5792</v>
      </c>
      <c r="B5567" s="4" t="str">
        <f t="shared" si="186"/>
        <v>ATAB24160005</v>
      </c>
      <c r="D5567" s="3">
        <v>0.0</v>
      </c>
      <c r="G5567" s="4">
        <v>0.0</v>
      </c>
      <c r="I5567" s="4"/>
      <c r="J5567" s="4"/>
      <c r="K5567" s="4"/>
      <c r="L5567" s="4"/>
      <c r="O5567" s="6">
        <f t="shared" si="2"/>
        <v>0</v>
      </c>
      <c r="P5567" s="3" t="s">
        <v>4746</v>
      </c>
      <c r="Q5567" s="3" t="str">
        <f t="shared" si="3"/>
        <v>LC CANVAS</v>
      </c>
      <c r="R5567" s="3">
        <f t="shared" si="4"/>
        <v>0</v>
      </c>
      <c r="S5567" s="3" t="str">
        <f t="shared" si="5"/>
        <v/>
      </c>
      <c r="T5567" s="7">
        <f t="shared" si="6"/>
        <v>0</v>
      </c>
      <c r="U5567" s="8" t="str">
        <f t="array" ref="U5567">IF(W5567&lt;&gt;0,MAX(IFERROR(INDEX(A:S,MATCH(W5567,A:A,0),COLUMN(M$2)),0),IFERROR(INDEX(A:S,MATCH(AD5567,A:A,0),COLUMN(M$2)),0),IFERROR(INDEX(A:S,MATCH(AK5567,A:A,0),COLUMN(M$2)),0),IFERROR(INDEX(A:S,MATCH(AR5567,A:A,0),COLUMN(M$2)),0)),M5567)</f>
        <v/>
      </c>
      <c r="V5567" s="3" t="str">
        <f t="shared" si="7"/>
        <v/>
      </c>
    </row>
    <row r="5568" ht="15.75" customHeight="1">
      <c r="A5568" s="3" t="s">
        <v>5793</v>
      </c>
      <c r="B5568" s="4" t="str">
        <f t="shared" si="186"/>
        <v>ATAB30200005</v>
      </c>
      <c r="D5568" s="3">
        <v>0.0</v>
      </c>
      <c r="G5568" s="4">
        <v>0.0</v>
      </c>
      <c r="I5568" s="4"/>
      <c r="J5568" s="4"/>
      <c r="K5568" s="4"/>
      <c r="L5568" s="4"/>
      <c r="O5568" s="6">
        <f t="shared" si="2"/>
        <v>0</v>
      </c>
      <c r="P5568" s="3" t="s">
        <v>4746</v>
      </c>
      <c r="Q5568" s="3" t="str">
        <f t="shared" si="3"/>
        <v>LC CANVAS</v>
      </c>
      <c r="R5568" s="3">
        <f t="shared" si="4"/>
        <v>0</v>
      </c>
      <c r="S5568" s="3" t="str">
        <f t="shared" si="5"/>
        <v/>
      </c>
      <c r="T5568" s="7">
        <f t="shared" si="6"/>
        <v>0</v>
      </c>
      <c r="U5568" s="8" t="str">
        <f t="array" ref="U5568">IF(W5568&lt;&gt;0,MAX(IFERROR(INDEX(A:S,MATCH(W5568,A:A,0),COLUMN(M$2)),0),IFERROR(INDEX(A:S,MATCH(AD5568,A:A,0),COLUMN(M$2)),0),IFERROR(INDEX(A:S,MATCH(AK5568,A:A,0),COLUMN(M$2)),0),IFERROR(INDEX(A:S,MATCH(AR5568,A:A,0),COLUMN(M$2)),0)),M5568)</f>
        <v/>
      </c>
      <c r="V5568" s="3" t="str">
        <f t="shared" si="7"/>
        <v/>
      </c>
    </row>
    <row r="5569" ht="15.75" customHeight="1">
      <c r="A5569" s="3" t="s">
        <v>5794</v>
      </c>
      <c r="B5569" s="4" t="str">
        <f t="shared" si="186"/>
        <v>ATAB36240005</v>
      </c>
      <c r="D5569" s="3">
        <v>0.0</v>
      </c>
      <c r="G5569" s="4">
        <v>0.0</v>
      </c>
      <c r="I5569" s="4"/>
      <c r="J5569" s="4"/>
      <c r="K5569" s="4"/>
      <c r="L5569" s="4"/>
      <c r="O5569" s="6">
        <f t="shared" si="2"/>
        <v>0</v>
      </c>
      <c r="P5569" s="3" t="s">
        <v>4746</v>
      </c>
      <c r="Q5569" s="3" t="str">
        <f t="shared" si="3"/>
        <v>LC CANVAS</v>
      </c>
      <c r="R5569" s="3">
        <f t="shared" si="4"/>
        <v>0</v>
      </c>
      <c r="S5569" s="3" t="str">
        <f t="shared" si="5"/>
        <v/>
      </c>
      <c r="T5569" s="7">
        <f t="shared" si="6"/>
        <v>0</v>
      </c>
      <c r="U5569" s="8" t="str">
        <f t="array" ref="U5569">IF(W5569&lt;&gt;0,MAX(IFERROR(INDEX(A:S,MATCH(W5569,A:A,0),COLUMN(M$2)),0),IFERROR(INDEX(A:S,MATCH(AD5569,A:A,0),COLUMN(M$2)),0),IFERROR(INDEX(A:S,MATCH(AK5569,A:A,0),COLUMN(M$2)),0),IFERROR(INDEX(A:S,MATCH(AR5569,A:A,0),COLUMN(M$2)),0)),M5569)</f>
        <v/>
      </c>
      <c r="V5569" s="3" t="str">
        <f t="shared" si="7"/>
        <v/>
      </c>
    </row>
    <row r="5570" ht="15.75" customHeight="1">
      <c r="A5570" s="3" t="s">
        <v>5795</v>
      </c>
      <c r="B5570" s="4" t="str">
        <f t="shared" si="186"/>
        <v>ATAB48320005</v>
      </c>
      <c r="D5570" s="3">
        <v>0.0</v>
      </c>
      <c r="G5570" s="4">
        <v>0.0</v>
      </c>
      <c r="I5570" s="4"/>
      <c r="J5570" s="4"/>
      <c r="K5570" s="4"/>
      <c r="L5570" s="4"/>
      <c r="O5570" s="6">
        <f t="shared" si="2"/>
        <v>0</v>
      </c>
      <c r="P5570" s="3" t="s">
        <v>4746</v>
      </c>
      <c r="Q5570" s="3" t="str">
        <f t="shared" si="3"/>
        <v>LC CANVAS</v>
      </c>
      <c r="R5570" s="3">
        <f t="shared" si="4"/>
        <v>0</v>
      </c>
      <c r="S5570" s="3" t="str">
        <f t="shared" si="5"/>
        <v/>
      </c>
      <c r="T5570" s="7">
        <f t="shared" si="6"/>
        <v>0</v>
      </c>
      <c r="U5570" s="8" t="str">
        <f t="array" ref="U5570">IF(W5570&lt;&gt;0,MAX(IFERROR(INDEX(A:S,MATCH(W5570,A:A,0),COLUMN(M$2)),0),IFERROR(INDEX(A:S,MATCH(AD5570,A:A,0),COLUMN(M$2)),0),IFERROR(INDEX(A:S,MATCH(AK5570,A:A,0),COLUMN(M$2)),0),IFERROR(INDEX(A:S,MATCH(AR5570,A:A,0),COLUMN(M$2)),0)),M5570)</f>
        <v/>
      </c>
      <c r="V5570" s="3" t="str">
        <f t="shared" si="7"/>
        <v/>
      </c>
    </row>
    <row r="5571" ht="15.75" customHeight="1">
      <c r="A5571" s="3" t="s">
        <v>5796</v>
      </c>
      <c r="B5571" s="4" t="str">
        <f t="shared" si="186"/>
        <v>ATAB60400005</v>
      </c>
      <c r="D5571" s="3">
        <v>0.0</v>
      </c>
      <c r="G5571" s="4">
        <v>0.0</v>
      </c>
      <c r="I5571" s="4"/>
      <c r="J5571" s="4"/>
      <c r="K5571" s="4"/>
      <c r="L5571" s="4"/>
      <c r="O5571" s="6">
        <f t="shared" si="2"/>
        <v>0</v>
      </c>
      <c r="P5571" s="3" t="s">
        <v>4746</v>
      </c>
      <c r="Q5571" s="3" t="str">
        <f t="shared" si="3"/>
        <v>LC CANVAS</v>
      </c>
      <c r="R5571" s="3">
        <f t="shared" si="4"/>
        <v>0</v>
      </c>
      <c r="S5571" s="3" t="str">
        <f t="shared" si="5"/>
        <v/>
      </c>
      <c r="T5571" s="7">
        <f t="shared" si="6"/>
        <v>0</v>
      </c>
      <c r="U5571" s="8" t="str">
        <f t="array" ref="U5571">IF(W5571&lt;&gt;0,MAX(IFERROR(INDEX(A:S,MATCH(W5571,A:A,0),COLUMN(M$2)),0),IFERROR(INDEX(A:S,MATCH(AD5571,A:A,0),COLUMN(M$2)),0),IFERROR(INDEX(A:S,MATCH(AK5571,A:A,0),COLUMN(M$2)),0),IFERROR(INDEX(A:S,MATCH(AR5571,A:A,0),COLUMN(M$2)),0)),M5571)</f>
        <v/>
      </c>
      <c r="V5571" s="3" t="str">
        <f t="shared" si="7"/>
        <v/>
      </c>
    </row>
    <row r="5572" ht="15.75" customHeight="1">
      <c r="A5572" s="3" t="s">
        <v>5797</v>
      </c>
      <c r="B5572" s="4" t="str">
        <f t="shared" si="186"/>
        <v>ATAB18120006</v>
      </c>
      <c r="D5572" s="3">
        <v>0.0</v>
      </c>
      <c r="G5572" s="4">
        <v>0.0</v>
      </c>
      <c r="I5572" s="4"/>
      <c r="J5572" s="4"/>
      <c r="K5572" s="4"/>
      <c r="L5572" s="4"/>
      <c r="O5572" s="6">
        <f t="shared" si="2"/>
        <v>0</v>
      </c>
      <c r="P5572" s="3" t="s">
        <v>4746</v>
      </c>
      <c r="Q5572" s="3" t="str">
        <f t="shared" si="3"/>
        <v>LC CANVAS</v>
      </c>
      <c r="R5572" s="3">
        <f t="shared" si="4"/>
        <v>0</v>
      </c>
      <c r="S5572" s="3" t="str">
        <f t="shared" si="5"/>
        <v/>
      </c>
      <c r="T5572" s="7">
        <f t="shared" si="6"/>
        <v>0</v>
      </c>
      <c r="U5572" s="8" t="str">
        <f t="array" ref="U5572">IF(W5572&lt;&gt;0,MAX(IFERROR(INDEX(A:S,MATCH(W5572,A:A,0),COLUMN(M$2)),0),IFERROR(INDEX(A:S,MATCH(AD5572,A:A,0),COLUMN(M$2)),0),IFERROR(INDEX(A:S,MATCH(AK5572,A:A,0),COLUMN(M$2)),0),IFERROR(INDEX(A:S,MATCH(AR5572,A:A,0),COLUMN(M$2)),0)),M5572)</f>
        <v/>
      </c>
      <c r="V5572" s="3" t="str">
        <f t="shared" si="7"/>
        <v/>
      </c>
    </row>
    <row r="5573" ht="15.75" customHeight="1">
      <c r="A5573" s="3" t="s">
        <v>5798</v>
      </c>
      <c r="B5573" s="4" t="str">
        <f t="shared" si="186"/>
        <v>ATAB24160006</v>
      </c>
      <c r="D5573" s="3">
        <v>0.0</v>
      </c>
      <c r="G5573" s="4">
        <v>0.0</v>
      </c>
      <c r="I5573" s="4"/>
      <c r="J5573" s="4"/>
      <c r="K5573" s="4"/>
      <c r="L5573" s="4"/>
      <c r="O5573" s="6">
        <f t="shared" si="2"/>
        <v>0</v>
      </c>
      <c r="P5573" s="3" t="s">
        <v>4746</v>
      </c>
      <c r="Q5573" s="3" t="str">
        <f t="shared" si="3"/>
        <v>LC CANVAS</v>
      </c>
      <c r="R5573" s="3">
        <f t="shared" si="4"/>
        <v>0</v>
      </c>
      <c r="S5573" s="3" t="str">
        <f t="shared" si="5"/>
        <v/>
      </c>
      <c r="T5573" s="7">
        <f t="shared" si="6"/>
        <v>0</v>
      </c>
      <c r="U5573" s="8" t="str">
        <f t="array" ref="U5573">IF(W5573&lt;&gt;0,MAX(IFERROR(INDEX(A:S,MATCH(W5573,A:A,0),COLUMN(M$2)),0),IFERROR(INDEX(A:S,MATCH(AD5573,A:A,0),COLUMN(M$2)),0),IFERROR(INDEX(A:S,MATCH(AK5573,A:A,0),COLUMN(M$2)),0),IFERROR(INDEX(A:S,MATCH(AR5573,A:A,0),COLUMN(M$2)),0)),M5573)</f>
        <v/>
      </c>
      <c r="V5573" s="3" t="str">
        <f t="shared" si="7"/>
        <v/>
      </c>
    </row>
    <row r="5574" ht="15.75" customHeight="1">
      <c r="A5574" s="3" t="s">
        <v>5799</v>
      </c>
      <c r="B5574" s="4" t="str">
        <f t="shared" si="186"/>
        <v>ATAB30200006</v>
      </c>
      <c r="D5574" s="3">
        <v>0.0</v>
      </c>
      <c r="G5574" s="4">
        <v>0.0</v>
      </c>
      <c r="I5574" s="4"/>
      <c r="J5574" s="4"/>
      <c r="K5574" s="4"/>
      <c r="L5574" s="4"/>
      <c r="O5574" s="6">
        <f t="shared" si="2"/>
        <v>0</v>
      </c>
      <c r="P5574" s="3" t="s">
        <v>4746</v>
      </c>
      <c r="Q5574" s="3" t="str">
        <f t="shared" si="3"/>
        <v>LC CANVAS</v>
      </c>
      <c r="R5574" s="3">
        <f t="shared" si="4"/>
        <v>0</v>
      </c>
      <c r="S5574" s="3" t="str">
        <f t="shared" si="5"/>
        <v/>
      </c>
      <c r="T5574" s="7">
        <f t="shared" si="6"/>
        <v>0</v>
      </c>
      <c r="U5574" s="8" t="str">
        <f t="array" ref="U5574">IF(W5574&lt;&gt;0,MAX(IFERROR(INDEX(A:S,MATCH(W5574,A:A,0),COLUMN(M$2)),0),IFERROR(INDEX(A:S,MATCH(AD5574,A:A,0),COLUMN(M$2)),0),IFERROR(INDEX(A:S,MATCH(AK5574,A:A,0),COLUMN(M$2)),0),IFERROR(INDEX(A:S,MATCH(AR5574,A:A,0),COLUMN(M$2)),0)),M5574)</f>
        <v/>
      </c>
      <c r="V5574" s="3" t="str">
        <f t="shared" si="7"/>
        <v/>
      </c>
    </row>
    <row r="5575" ht="15.75" customHeight="1">
      <c r="A5575" s="3" t="s">
        <v>5800</v>
      </c>
      <c r="B5575" s="4" t="str">
        <f t="shared" si="186"/>
        <v>ATAB36240006</v>
      </c>
      <c r="D5575" s="3">
        <v>0.0</v>
      </c>
      <c r="G5575" s="4">
        <v>0.0</v>
      </c>
      <c r="I5575" s="4"/>
      <c r="J5575" s="4"/>
      <c r="K5575" s="4"/>
      <c r="L5575" s="4"/>
      <c r="O5575" s="6">
        <f t="shared" si="2"/>
        <v>0</v>
      </c>
      <c r="P5575" s="3" t="s">
        <v>4746</v>
      </c>
      <c r="Q5575" s="3" t="str">
        <f t="shared" si="3"/>
        <v>LC CANVAS</v>
      </c>
      <c r="R5575" s="3">
        <f t="shared" si="4"/>
        <v>0</v>
      </c>
      <c r="S5575" s="3" t="str">
        <f t="shared" si="5"/>
        <v/>
      </c>
      <c r="T5575" s="7">
        <f t="shared" si="6"/>
        <v>0</v>
      </c>
      <c r="U5575" s="8" t="str">
        <f t="array" ref="U5575">IF(W5575&lt;&gt;0,MAX(IFERROR(INDEX(A:S,MATCH(W5575,A:A,0),COLUMN(M$2)),0),IFERROR(INDEX(A:S,MATCH(AD5575,A:A,0),COLUMN(M$2)),0),IFERROR(INDEX(A:S,MATCH(AK5575,A:A,0),COLUMN(M$2)),0),IFERROR(INDEX(A:S,MATCH(AR5575,A:A,0),COLUMN(M$2)),0)),M5575)</f>
        <v/>
      </c>
      <c r="V5575" s="3" t="str">
        <f t="shared" si="7"/>
        <v/>
      </c>
    </row>
    <row r="5576" ht="15.75" customHeight="1">
      <c r="A5576" s="3" t="s">
        <v>5801</v>
      </c>
      <c r="B5576" s="4" t="str">
        <f t="shared" si="186"/>
        <v>ATAB48320006</v>
      </c>
      <c r="D5576" s="3">
        <v>0.0</v>
      </c>
      <c r="G5576" s="4">
        <v>0.0</v>
      </c>
      <c r="I5576" s="4"/>
      <c r="J5576" s="4"/>
      <c r="K5576" s="4"/>
      <c r="L5576" s="4"/>
      <c r="O5576" s="6">
        <f t="shared" si="2"/>
        <v>0</v>
      </c>
      <c r="P5576" s="3" t="s">
        <v>4746</v>
      </c>
      <c r="Q5576" s="3" t="str">
        <f t="shared" si="3"/>
        <v>LC CANVAS</v>
      </c>
      <c r="R5576" s="3">
        <f t="shared" si="4"/>
        <v>0</v>
      </c>
      <c r="S5576" s="3" t="str">
        <f t="shared" si="5"/>
        <v/>
      </c>
      <c r="T5576" s="7">
        <f t="shared" si="6"/>
        <v>0</v>
      </c>
      <c r="U5576" s="8" t="str">
        <f t="array" ref="U5576">IF(W5576&lt;&gt;0,MAX(IFERROR(INDEX(A:S,MATCH(W5576,A:A,0),COLUMN(M$2)),0),IFERROR(INDEX(A:S,MATCH(AD5576,A:A,0),COLUMN(M$2)),0),IFERROR(INDEX(A:S,MATCH(AK5576,A:A,0),COLUMN(M$2)),0),IFERROR(INDEX(A:S,MATCH(AR5576,A:A,0),COLUMN(M$2)),0)),M5576)</f>
        <v/>
      </c>
      <c r="V5576" s="3" t="str">
        <f t="shared" si="7"/>
        <v/>
      </c>
    </row>
    <row r="5577" ht="15.75" customHeight="1">
      <c r="A5577" s="3" t="s">
        <v>5802</v>
      </c>
      <c r="B5577" s="4" t="str">
        <f t="shared" si="186"/>
        <v>ATAB60400006</v>
      </c>
      <c r="D5577" s="3">
        <v>0.0</v>
      </c>
      <c r="G5577" s="4">
        <v>0.0</v>
      </c>
      <c r="I5577" s="4"/>
      <c r="J5577" s="4"/>
      <c r="K5577" s="4"/>
      <c r="L5577" s="4"/>
      <c r="O5577" s="6">
        <f t="shared" si="2"/>
        <v>0</v>
      </c>
      <c r="P5577" s="3" t="s">
        <v>4746</v>
      </c>
      <c r="Q5577" s="3" t="str">
        <f t="shared" si="3"/>
        <v>LC CANVAS</v>
      </c>
      <c r="R5577" s="3">
        <f t="shared" si="4"/>
        <v>0</v>
      </c>
      <c r="S5577" s="3" t="str">
        <f t="shared" si="5"/>
        <v/>
      </c>
      <c r="T5577" s="7">
        <f t="shared" si="6"/>
        <v>0</v>
      </c>
      <c r="U5577" s="8" t="str">
        <f t="array" ref="U5577">IF(W5577&lt;&gt;0,MAX(IFERROR(INDEX(A:S,MATCH(W5577,A:A,0),COLUMN(M$2)),0),IFERROR(INDEX(A:S,MATCH(AD5577,A:A,0),COLUMN(M$2)),0),IFERROR(INDEX(A:S,MATCH(AK5577,A:A,0),COLUMN(M$2)),0),IFERROR(INDEX(A:S,MATCH(AR5577,A:A,0),COLUMN(M$2)),0)),M5577)</f>
        <v/>
      </c>
      <c r="V5577" s="3" t="str">
        <f t="shared" si="7"/>
        <v/>
      </c>
    </row>
    <row r="5578" ht="15.75" customHeight="1">
      <c r="A5578" s="3" t="s">
        <v>5803</v>
      </c>
      <c r="B5578" s="4" t="str">
        <f t="shared" si="186"/>
        <v>ATAB18120007</v>
      </c>
      <c r="D5578" s="3">
        <v>0.0</v>
      </c>
      <c r="G5578" s="4">
        <v>0.0</v>
      </c>
      <c r="I5578" s="4"/>
      <c r="J5578" s="4"/>
      <c r="K5578" s="4"/>
      <c r="L5578" s="4"/>
      <c r="O5578" s="6">
        <f t="shared" si="2"/>
        <v>0</v>
      </c>
      <c r="P5578" s="3" t="s">
        <v>4746</v>
      </c>
      <c r="Q5578" s="3" t="str">
        <f t="shared" si="3"/>
        <v>LC CANVAS</v>
      </c>
      <c r="R5578" s="3">
        <f t="shared" si="4"/>
        <v>0</v>
      </c>
      <c r="S5578" s="3" t="str">
        <f t="shared" si="5"/>
        <v/>
      </c>
      <c r="T5578" s="7">
        <f t="shared" si="6"/>
        <v>0</v>
      </c>
      <c r="U5578" s="8" t="str">
        <f t="array" ref="U5578">IF(W5578&lt;&gt;0,MAX(IFERROR(INDEX(A:S,MATCH(W5578,A:A,0),COLUMN(M$2)),0),IFERROR(INDEX(A:S,MATCH(AD5578,A:A,0),COLUMN(M$2)),0),IFERROR(INDEX(A:S,MATCH(AK5578,A:A,0),COLUMN(M$2)),0),IFERROR(INDEX(A:S,MATCH(AR5578,A:A,0),COLUMN(M$2)),0)),M5578)</f>
        <v/>
      </c>
      <c r="V5578" s="3" t="str">
        <f t="shared" si="7"/>
        <v/>
      </c>
    </row>
    <row r="5579" ht="15.75" customHeight="1">
      <c r="A5579" s="3" t="s">
        <v>5804</v>
      </c>
      <c r="B5579" s="4" t="str">
        <f t="shared" si="186"/>
        <v>ATAB24160007</v>
      </c>
      <c r="D5579" s="3">
        <v>0.0</v>
      </c>
      <c r="G5579" s="4">
        <v>0.0</v>
      </c>
      <c r="I5579" s="4"/>
      <c r="J5579" s="4"/>
      <c r="K5579" s="4"/>
      <c r="L5579" s="4"/>
      <c r="O5579" s="6">
        <f t="shared" si="2"/>
        <v>0</v>
      </c>
      <c r="P5579" s="3" t="s">
        <v>4746</v>
      </c>
      <c r="Q5579" s="3" t="str">
        <f t="shared" si="3"/>
        <v>LC CANVAS</v>
      </c>
      <c r="R5579" s="3">
        <f t="shared" si="4"/>
        <v>0</v>
      </c>
      <c r="S5579" s="3" t="str">
        <f t="shared" si="5"/>
        <v/>
      </c>
      <c r="T5579" s="7">
        <f t="shared" si="6"/>
        <v>0</v>
      </c>
      <c r="U5579" s="8" t="str">
        <f t="array" ref="U5579">IF(W5579&lt;&gt;0,MAX(IFERROR(INDEX(A:S,MATCH(W5579,A:A,0),COLUMN(M$2)),0),IFERROR(INDEX(A:S,MATCH(AD5579,A:A,0),COLUMN(M$2)),0),IFERROR(INDEX(A:S,MATCH(AK5579,A:A,0),COLUMN(M$2)),0),IFERROR(INDEX(A:S,MATCH(AR5579,A:A,0),COLUMN(M$2)),0)),M5579)</f>
        <v/>
      </c>
      <c r="V5579" s="3" t="str">
        <f t="shared" si="7"/>
        <v/>
      </c>
    </row>
    <row r="5580" ht="15.75" customHeight="1">
      <c r="A5580" s="3" t="s">
        <v>5805</v>
      </c>
      <c r="B5580" s="4" t="str">
        <f t="shared" si="186"/>
        <v>ATAB30200007</v>
      </c>
      <c r="D5580" s="3">
        <v>0.0</v>
      </c>
      <c r="G5580" s="4">
        <v>0.0</v>
      </c>
      <c r="I5580" s="4"/>
      <c r="J5580" s="4"/>
      <c r="K5580" s="4"/>
      <c r="L5580" s="4"/>
      <c r="O5580" s="6">
        <f t="shared" si="2"/>
        <v>0</v>
      </c>
      <c r="P5580" s="3" t="s">
        <v>4746</v>
      </c>
      <c r="Q5580" s="3" t="str">
        <f t="shared" si="3"/>
        <v>LC CANVAS</v>
      </c>
      <c r="R5580" s="3">
        <f t="shared" si="4"/>
        <v>0</v>
      </c>
      <c r="S5580" s="3" t="str">
        <f t="shared" si="5"/>
        <v/>
      </c>
      <c r="T5580" s="7">
        <f t="shared" si="6"/>
        <v>0</v>
      </c>
      <c r="U5580" s="8" t="str">
        <f t="array" ref="U5580">IF(W5580&lt;&gt;0,MAX(IFERROR(INDEX(A:S,MATCH(W5580,A:A,0),COLUMN(M$2)),0),IFERROR(INDEX(A:S,MATCH(AD5580,A:A,0),COLUMN(M$2)),0),IFERROR(INDEX(A:S,MATCH(AK5580,A:A,0),COLUMN(M$2)),0),IFERROR(INDEX(A:S,MATCH(AR5580,A:A,0),COLUMN(M$2)),0)),M5580)</f>
        <v/>
      </c>
      <c r="V5580" s="3" t="str">
        <f t="shared" si="7"/>
        <v/>
      </c>
    </row>
    <row r="5581" ht="15.75" customHeight="1">
      <c r="A5581" s="3" t="s">
        <v>5806</v>
      </c>
      <c r="B5581" s="4" t="str">
        <f t="shared" si="186"/>
        <v>ATAB36240007</v>
      </c>
      <c r="D5581" s="3">
        <v>0.0</v>
      </c>
      <c r="G5581" s="4">
        <v>0.0</v>
      </c>
      <c r="I5581" s="4"/>
      <c r="J5581" s="4"/>
      <c r="K5581" s="4"/>
      <c r="L5581" s="4"/>
      <c r="O5581" s="6">
        <f t="shared" si="2"/>
        <v>0</v>
      </c>
      <c r="P5581" s="3" t="s">
        <v>4746</v>
      </c>
      <c r="Q5581" s="3" t="str">
        <f t="shared" si="3"/>
        <v>LC CANVAS</v>
      </c>
      <c r="R5581" s="3">
        <f t="shared" si="4"/>
        <v>0</v>
      </c>
      <c r="S5581" s="3" t="str">
        <f t="shared" si="5"/>
        <v/>
      </c>
      <c r="T5581" s="7">
        <f t="shared" si="6"/>
        <v>0</v>
      </c>
      <c r="U5581" s="8" t="str">
        <f t="array" ref="U5581">IF(W5581&lt;&gt;0,MAX(IFERROR(INDEX(A:S,MATCH(W5581,A:A,0),COLUMN(M$2)),0),IFERROR(INDEX(A:S,MATCH(AD5581,A:A,0),COLUMN(M$2)),0),IFERROR(INDEX(A:S,MATCH(AK5581,A:A,0),COLUMN(M$2)),0),IFERROR(INDEX(A:S,MATCH(AR5581,A:A,0),COLUMN(M$2)),0)),M5581)</f>
        <v/>
      </c>
      <c r="V5581" s="3" t="str">
        <f t="shared" si="7"/>
        <v/>
      </c>
    </row>
    <row r="5582" ht="15.75" customHeight="1">
      <c r="A5582" s="3" t="s">
        <v>5807</v>
      </c>
      <c r="B5582" s="4" t="str">
        <f t="shared" si="186"/>
        <v>ATAB48320007</v>
      </c>
      <c r="D5582" s="3">
        <v>0.0</v>
      </c>
      <c r="G5582" s="4">
        <v>0.0</v>
      </c>
      <c r="I5582" s="4"/>
      <c r="J5582" s="4"/>
      <c r="K5582" s="4"/>
      <c r="L5582" s="4"/>
      <c r="O5582" s="6">
        <f t="shared" si="2"/>
        <v>0</v>
      </c>
      <c r="P5582" s="3" t="s">
        <v>4746</v>
      </c>
      <c r="Q5582" s="3" t="str">
        <f t="shared" si="3"/>
        <v>LC CANVAS</v>
      </c>
      <c r="R5582" s="3">
        <f t="shared" si="4"/>
        <v>0</v>
      </c>
      <c r="S5582" s="3" t="str">
        <f t="shared" si="5"/>
        <v/>
      </c>
      <c r="T5582" s="7">
        <f t="shared" si="6"/>
        <v>0</v>
      </c>
      <c r="U5582" s="8" t="str">
        <f t="array" ref="U5582">IF(W5582&lt;&gt;0,MAX(IFERROR(INDEX(A:S,MATCH(W5582,A:A,0),COLUMN(M$2)),0),IFERROR(INDEX(A:S,MATCH(AD5582,A:A,0),COLUMN(M$2)),0),IFERROR(INDEX(A:S,MATCH(AK5582,A:A,0),COLUMN(M$2)),0),IFERROR(INDEX(A:S,MATCH(AR5582,A:A,0),COLUMN(M$2)),0)),M5582)</f>
        <v/>
      </c>
      <c r="V5582" s="3" t="str">
        <f t="shared" si="7"/>
        <v/>
      </c>
    </row>
    <row r="5583" ht="15.75" customHeight="1">
      <c r="A5583" s="3" t="s">
        <v>5808</v>
      </c>
      <c r="B5583" s="4" t="str">
        <f t="shared" si="186"/>
        <v>ATAB60400007</v>
      </c>
      <c r="D5583" s="3">
        <v>0.0</v>
      </c>
      <c r="G5583" s="4">
        <v>0.0</v>
      </c>
      <c r="I5583" s="4"/>
      <c r="J5583" s="4"/>
      <c r="K5583" s="4"/>
      <c r="L5583" s="4"/>
      <c r="O5583" s="6">
        <f t="shared" si="2"/>
        <v>0</v>
      </c>
      <c r="P5583" s="3" t="s">
        <v>4746</v>
      </c>
      <c r="Q5583" s="3" t="str">
        <f t="shared" si="3"/>
        <v>LC CANVAS</v>
      </c>
      <c r="R5583" s="3">
        <f t="shared" si="4"/>
        <v>0</v>
      </c>
      <c r="S5583" s="3" t="str">
        <f t="shared" si="5"/>
        <v/>
      </c>
      <c r="T5583" s="7">
        <f t="shared" si="6"/>
        <v>0</v>
      </c>
      <c r="U5583" s="8" t="str">
        <f t="array" ref="U5583">IF(W5583&lt;&gt;0,MAX(IFERROR(INDEX(A:S,MATCH(W5583,A:A,0),COLUMN(M$2)),0),IFERROR(INDEX(A:S,MATCH(AD5583,A:A,0),COLUMN(M$2)),0),IFERROR(INDEX(A:S,MATCH(AK5583,A:A,0),COLUMN(M$2)),0),IFERROR(INDEX(A:S,MATCH(AR5583,A:A,0),COLUMN(M$2)),0)),M5583)</f>
        <v/>
      </c>
      <c r="V5583" s="3" t="str">
        <f t="shared" si="7"/>
        <v/>
      </c>
    </row>
    <row r="5584" ht="15.75" customHeight="1">
      <c r="A5584" s="3" t="s">
        <v>5809</v>
      </c>
      <c r="B5584" s="4" t="str">
        <f t="shared" si="186"/>
        <v>ATAB18120008</v>
      </c>
      <c r="D5584" s="3">
        <v>0.0</v>
      </c>
      <c r="G5584" s="4">
        <v>0.0</v>
      </c>
      <c r="I5584" s="4"/>
      <c r="J5584" s="4"/>
      <c r="K5584" s="4"/>
      <c r="L5584" s="4"/>
      <c r="O5584" s="6">
        <f t="shared" si="2"/>
        <v>0</v>
      </c>
      <c r="P5584" s="3" t="s">
        <v>4746</v>
      </c>
      <c r="Q5584" s="3" t="str">
        <f t="shared" si="3"/>
        <v>LC CANVAS</v>
      </c>
      <c r="R5584" s="3">
        <f t="shared" si="4"/>
        <v>0</v>
      </c>
      <c r="S5584" s="3" t="str">
        <f t="shared" si="5"/>
        <v/>
      </c>
      <c r="T5584" s="7">
        <f t="shared" si="6"/>
        <v>0</v>
      </c>
      <c r="U5584" s="8" t="str">
        <f t="array" ref="U5584">IF(W5584&lt;&gt;0,MAX(IFERROR(INDEX(A:S,MATCH(W5584,A:A,0),COLUMN(M$2)),0),IFERROR(INDEX(A:S,MATCH(AD5584,A:A,0),COLUMN(M$2)),0),IFERROR(INDEX(A:S,MATCH(AK5584,A:A,0),COLUMN(M$2)),0),IFERROR(INDEX(A:S,MATCH(AR5584,A:A,0),COLUMN(M$2)),0)),M5584)</f>
        <v/>
      </c>
      <c r="V5584" s="3" t="str">
        <f t="shared" si="7"/>
        <v/>
      </c>
    </row>
    <row r="5585" ht="15.75" customHeight="1">
      <c r="A5585" s="3" t="s">
        <v>5810</v>
      </c>
      <c r="B5585" s="4" t="str">
        <f t="shared" si="186"/>
        <v>ATAB24160008</v>
      </c>
      <c r="D5585" s="3">
        <v>0.0</v>
      </c>
      <c r="G5585" s="4">
        <v>0.0</v>
      </c>
      <c r="I5585" s="4"/>
      <c r="J5585" s="4"/>
      <c r="K5585" s="4"/>
      <c r="L5585" s="4"/>
      <c r="O5585" s="6">
        <f t="shared" si="2"/>
        <v>0</v>
      </c>
      <c r="P5585" s="3" t="s">
        <v>4746</v>
      </c>
      <c r="Q5585" s="3" t="str">
        <f t="shared" si="3"/>
        <v>LC CANVAS</v>
      </c>
      <c r="R5585" s="3">
        <f t="shared" si="4"/>
        <v>0</v>
      </c>
      <c r="S5585" s="3" t="str">
        <f t="shared" si="5"/>
        <v/>
      </c>
      <c r="T5585" s="7">
        <f t="shared" si="6"/>
        <v>0</v>
      </c>
      <c r="U5585" s="8" t="str">
        <f t="array" ref="U5585">IF(W5585&lt;&gt;0,MAX(IFERROR(INDEX(A:S,MATCH(W5585,A:A,0),COLUMN(M$2)),0),IFERROR(INDEX(A:S,MATCH(AD5585,A:A,0),COLUMN(M$2)),0),IFERROR(INDEX(A:S,MATCH(AK5585,A:A,0),COLUMN(M$2)),0),IFERROR(INDEX(A:S,MATCH(AR5585,A:A,0),COLUMN(M$2)),0)),M5585)</f>
        <v/>
      </c>
      <c r="V5585" s="3" t="str">
        <f t="shared" si="7"/>
        <v/>
      </c>
    </row>
    <row r="5586" ht="15.75" customHeight="1">
      <c r="A5586" s="3" t="s">
        <v>5811</v>
      </c>
      <c r="B5586" s="4" t="str">
        <f t="shared" si="186"/>
        <v>ATAB30200008</v>
      </c>
      <c r="D5586" s="3">
        <v>0.0</v>
      </c>
      <c r="G5586" s="4">
        <v>0.0</v>
      </c>
      <c r="I5586" s="4"/>
      <c r="J5586" s="4"/>
      <c r="K5586" s="4"/>
      <c r="L5586" s="4"/>
      <c r="O5586" s="6">
        <f t="shared" si="2"/>
        <v>0</v>
      </c>
      <c r="P5586" s="3" t="s">
        <v>4746</v>
      </c>
      <c r="Q5586" s="3" t="str">
        <f t="shared" si="3"/>
        <v>LC CANVAS</v>
      </c>
      <c r="R5586" s="3">
        <f t="shared" si="4"/>
        <v>0</v>
      </c>
      <c r="S5586" s="3" t="str">
        <f t="shared" si="5"/>
        <v/>
      </c>
      <c r="T5586" s="7">
        <f t="shared" si="6"/>
        <v>0</v>
      </c>
      <c r="U5586" s="8" t="str">
        <f t="array" ref="U5586">IF(W5586&lt;&gt;0,MAX(IFERROR(INDEX(A:S,MATCH(W5586,A:A,0),COLUMN(M$2)),0),IFERROR(INDEX(A:S,MATCH(AD5586,A:A,0),COLUMN(M$2)),0),IFERROR(INDEX(A:S,MATCH(AK5586,A:A,0),COLUMN(M$2)),0),IFERROR(INDEX(A:S,MATCH(AR5586,A:A,0),COLUMN(M$2)),0)),M5586)</f>
        <v/>
      </c>
      <c r="V5586" s="3" t="str">
        <f t="shared" si="7"/>
        <v/>
      </c>
    </row>
    <row r="5587" ht="15.75" customHeight="1">
      <c r="A5587" s="3" t="s">
        <v>5812</v>
      </c>
      <c r="B5587" s="4" t="str">
        <f t="shared" si="186"/>
        <v>ATAB36240008</v>
      </c>
      <c r="D5587" s="3">
        <v>0.0</v>
      </c>
      <c r="G5587" s="4">
        <v>0.0</v>
      </c>
      <c r="I5587" s="4"/>
      <c r="J5587" s="4"/>
      <c r="K5587" s="4"/>
      <c r="L5587" s="4"/>
      <c r="O5587" s="6">
        <f t="shared" si="2"/>
        <v>0</v>
      </c>
      <c r="P5587" s="3" t="s">
        <v>4746</v>
      </c>
      <c r="Q5587" s="3" t="str">
        <f t="shared" si="3"/>
        <v>LC CANVAS</v>
      </c>
      <c r="R5587" s="3">
        <f t="shared" si="4"/>
        <v>0</v>
      </c>
      <c r="S5587" s="3" t="str">
        <f t="shared" si="5"/>
        <v/>
      </c>
      <c r="T5587" s="7">
        <f t="shared" si="6"/>
        <v>0</v>
      </c>
      <c r="U5587" s="8" t="str">
        <f t="array" ref="U5587">IF(W5587&lt;&gt;0,MAX(IFERROR(INDEX(A:S,MATCH(W5587,A:A,0),COLUMN(M$2)),0),IFERROR(INDEX(A:S,MATCH(AD5587,A:A,0),COLUMN(M$2)),0),IFERROR(INDEX(A:S,MATCH(AK5587,A:A,0),COLUMN(M$2)),0),IFERROR(INDEX(A:S,MATCH(AR5587,A:A,0),COLUMN(M$2)),0)),M5587)</f>
        <v/>
      </c>
      <c r="V5587" s="3" t="str">
        <f t="shared" si="7"/>
        <v/>
      </c>
    </row>
    <row r="5588" ht="15.75" customHeight="1">
      <c r="A5588" s="3" t="s">
        <v>5813</v>
      </c>
      <c r="B5588" s="4" t="str">
        <f t="shared" si="186"/>
        <v>ATAB48320008</v>
      </c>
      <c r="D5588" s="3">
        <v>0.0</v>
      </c>
      <c r="G5588" s="4">
        <v>0.0</v>
      </c>
      <c r="I5588" s="4"/>
      <c r="J5588" s="4"/>
      <c r="K5588" s="4"/>
      <c r="L5588" s="4"/>
      <c r="O5588" s="6">
        <f t="shared" si="2"/>
        <v>0</v>
      </c>
      <c r="P5588" s="3" t="s">
        <v>4746</v>
      </c>
      <c r="Q5588" s="3" t="str">
        <f t="shared" si="3"/>
        <v>LC CANVAS</v>
      </c>
      <c r="R5588" s="3">
        <f t="shared" si="4"/>
        <v>0</v>
      </c>
      <c r="S5588" s="3" t="str">
        <f t="shared" si="5"/>
        <v/>
      </c>
      <c r="T5588" s="7">
        <f t="shared" si="6"/>
        <v>0</v>
      </c>
      <c r="U5588" s="8" t="str">
        <f t="array" ref="U5588">IF(W5588&lt;&gt;0,MAX(IFERROR(INDEX(A:S,MATCH(W5588,A:A,0),COLUMN(M$2)),0),IFERROR(INDEX(A:S,MATCH(AD5588,A:A,0),COLUMN(M$2)),0),IFERROR(INDEX(A:S,MATCH(AK5588,A:A,0),COLUMN(M$2)),0),IFERROR(INDEX(A:S,MATCH(AR5588,A:A,0),COLUMN(M$2)),0)),M5588)</f>
        <v/>
      </c>
      <c r="V5588" s="3" t="str">
        <f t="shared" si="7"/>
        <v/>
      </c>
    </row>
    <row r="5589" ht="15.75" customHeight="1">
      <c r="A5589" s="3" t="s">
        <v>5814</v>
      </c>
      <c r="B5589" s="4" t="str">
        <f t="shared" si="186"/>
        <v>ATAB60400008</v>
      </c>
      <c r="D5589" s="3">
        <v>0.0</v>
      </c>
      <c r="G5589" s="4">
        <v>0.0</v>
      </c>
      <c r="I5589" s="4"/>
      <c r="J5589" s="4"/>
      <c r="K5589" s="4"/>
      <c r="L5589" s="4"/>
      <c r="O5589" s="6">
        <f t="shared" si="2"/>
        <v>0</v>
      </c>
      <c r="P5589" s="3" t="s">
        <v>4746</v>
      </c>
      <c r="Q5589" s="3" t="str">
        <f t="shared" si="3"/>
        <v>LC CANVAS</v>
      </c>
      <c r="R5589" s="3">
        <f t="shared" si="4"/>
        <v>0</v>
      </c>
      <c r="S5589" s="3" t="str">
        <f t="shared" si="5"/>
        <v/>
      </c>
      <c r="T5589" s="7">
        <f t="shared" si="6"/>
        <v>0</v>
      </c>
      <c r="U5589" s="8" t="str">
        <f t="array" ref="U5589">IF(W5589&lt;&gt;0,MAX(IFERROR(INDEX(A:S,MATCH(W5589,A:A,0),COLUMN(M$2)),0),IFERROR(INDEX(A:S,MATCH(AD5589,A:A,0),COLUMN(M$2)),0),IFERROR(INDEX(A:S,MATCH(AK5589,A:A,0),COLUMN(M$2)),0),IFERROR(INDEX(A:S,MATCH(AR5589,A:A,0),COLUMN(M$2)),0)),M5589)</f>
        <v/>
      </c>
      <c r="V5589" s="3" t="str">
        <f t="shared" si="7"/>
        <v/>
      </c>
    </row>
    <row r="5590" ht="15.75" customHeight="1">
      <c r="A5590" s="3" t="s">
        <v>5815</v>
      </c>
      <c r="B5590" s="4" t="str">
        <f t="shared" si="186"/>
        <v>ATAB18120009</v>
      </c>
      <c r="D5590" s="3">
        <v>0.0</v>
      </c>
      <c r="G5590" s="4">
        <v>0.0</v>
      </c>
      <c r="I5590" s="4"/>
      <c r="J5590" s="4"/>
      <c r="K5590" s="4"/>
      <c r="L5590" s="4"/>
      <c r="O5590" s="6">
        <f t="shared" si="2"/>
        <v>0</v>
      </c>
      <c r="P5590" s="3" t="s">
        <v>4746</v>
      </c>
      <c r="Q5590" s="3" t="str">
        <f t="shared" si="3"/>
        <v>LC CANVAS</v>
      </c>
      <c r="R5590" s="3">
        <f t="shared" si="4"/>
        <v>0</v>
      </c>
      <c r="S5590" s="3" t="str">
        <f t="shared" si="5"/>
        <v/>
      </c>
      <c r="T5590" s="7">
        <f t="shared" si="6"/>
        <v>0</v>
      </c>
      <c r="U5590" s="8" t="str">
        <f t="array" ref="U5590">IF(W5590&lt;&gt;0,MAX(IFERROR(INDEX(A:S,MATCH(W5590,A:A,0),COLUMN(M$2)),0),IFERROR(INDEX(A:S,MATCH(AD5590,A:A,0),COLUMN(M$2)),0),IFERROR(INDEX(A:S,MATCH(AK5590,A:A,0),COLUMN(M$2)),0),IFERROR(INDEX(A:S,MATCH(AR5590,A:A,0),COLUMN(M$2)),0)),M5590)</f>
        <v/>
      </c>
      <c r="V5590" s="3" t="str">
        <f t="shared" si="7"/>
        <v/>
      </c>
    </row>
    <row r="5591" ht="15.75" customHeight="1">
      <c r="A5591" s="3" t="s">
        <v>5816</v>
      </c>
      <c r="B5591" s="4" t="str">
        <f t="shared" si="186"/>
        <v>ATAB24160009</v>
      </c>
      <c r="D5591" s="3">
        <v>0.0</v>
      </c>
      <c r="G5591" s="4">
        <v>0.0</v>
      </c>
      <c r="I5591" s="4"/>
      <c r="J5591" s="4"/>
      <c r="K5591" s="4"/>
      <c r="L5591" s="4"/>
      <c r="O5591" s="6">
        <f t="shared" si="2"/>
        <v>0</v>
      </c>
      <c r="P5591" s="3" t="s">
        <v>4746</v>
      </c>
      <c r="Q5591" s="3" t="str">
        <f t="shared" si="3"/>
        <v>LC CANVAS</v>
      </c>
      <c r="R5591" s="3">
        <f t="shared" si="4"/>
        <v>0</v>
      </c>
      <c r="S5591" s="3" t="str">
        <f t="shared" si="5"/>
        <v/>
      </c>
      <c r="T5591" s="7">
        <f t="shared" si="6"/>
        <v>0</v>
      </c>
      <c r="U5591" s="8" t="str">
        <f t="array" ref="U5591">IF(W5591&lt;&gt;0,MAX(IFERROR(INDEX(A:S,MATCH(W5591,A:A,0),COLUMN(M$2)),0),IFERROR(INDEX(A:S,MATCH(AD5591,A:A,0),COLUMN(M$2)),0),IFERROR(INDEX(A:S,MATCH(AK5591,A:A,0),COLUMN(M$2)),0),IFERROR(INDEX(A:S,MATCH(AR5591,A:A,0),COLUMN(M$2)),0)),M5591)</f>
        <v/>
      </c>
      <c r="V5591" s="3" t="str">
        <f t="shared" si="7"/>
        <v/>
      </c>
    </row>
    <row r="5592" ht="15.75" customHeight="1">
      <c r="A5592" s="3" t="s">
        <v>5817</v>
      </c>
      <c r="B5592" s="4" t="str">
        <f t="shared" si="186"/>
        <v>ATAB30200009</v>
      </c>
      <c r="D5592" s="3">
        <v>0.0</v>
      </c>
      <c r="G5592" s="4">
        <v>0.0</v>
      </c>
      <c r="I5592" s="4"/>
      <c r="J5592" s="4"/>
      <c r="K5592" s="4"/>
      <c r="L5592" s="4"/>
      <c r="O5592" s="6">
        <f t="shared" si="2"/>
        <v>0</v>
      </c>
      <c r="P5592" s="3" t="s">
        <v>4746</v>
      </c>
      <c r="Q5592" s="3" t="str">
        <f t="shared" si="3"/>
        <v>LC CANVAS</v>
      </c>
      <c r="R5592" s="3">
        <f t="shared" si="4"/>
        <v>0</v>
      </c>
      <c r="S5592" s="3" t="str">
        <f t="shared" si="5"/>
        <v/>
      </c>
      <c r="T5592" s="7">
        <f t="shared" si="6"/>
        <v>0</v>
      </c>
      <c r="U5592" s="8" t="str">
        <f t="array" ref="U5592">IF(W5592&lt;&gt;0,MAX(IFERROR(INDEX(A:S,MATCH(W5592,A:A,0),COLUMN(M$2)),0),IFERROR(INDEX(A:S,MATCH(AD5592,A:A,0),COLUMN(M$2)),0),IFERROR(INDEX(A:S,MATCH(AK5592,A:A,0),COLUMN(M$2)),0),IFERROR(INDEX(A:S,MATCH(AR5592,A:A,0),COLUMN(M$2)),0)),M5592)</f>
        <v/>
      </c>
      <c r="V5592" s="3" t="str">
        <f t="shared" si="7"/>
        <v/>
      </c>
    </row>
    <row r="5593" ht="15.75" customHeight="1">
      <c r="A5593" s="3" t="s">
        <v>5818</v>
      </c>
      <c r="B5593" s="4" t="str">
        <f t="shared" si="186"/>
        <v>ATAB36240009</v>
      </c>
      <c r="D5593" s="3">
        <v>0.0</v>
      </c>
      <c r="G5593" s="4">
        <v>0.0</v>
      </c>
      <c r="I5593" s="4"/>
      <c r="J5593" s="4"/>
      <c r="K5593" s="4"/>
      <c r="L5593" s="4"/>
      <c r="O5593" s="6">
        <f t="shared" si="2"/>
        <v>0</v>
      </c>
      <c r="P5593" s="3" t="s">
        <v>4746</v>
      </c>
      <c r="Q5593" s="3" t="str">
        <f t="shared" si="3"/>
        <v>LC CANVAS</v>
      </c>
      <c r="R5593" s="3">
        <f t="shared" si="4"/>
        <v>0</v>
      </c>
      <c r="S5593" s="3" t="str">
        <f t="shared" si="5"/>
        <v/>
      </c>
      <c r="T5593" s="7">
        <f t="shared" si="6"/>
        <v>0</v>
      </c>
      <c r="U5593" s="8" t="str">
        <f t="array" ref="U5593">IF(W5593&lt;&gt;0,MAX(IFERROR(INDEX(A:S,MATCH(W5593,A:A,0),COLUMN(M$2)),0),IFERROR(INDEX(A:S,MATCH(AD5593,A:A,0),COLUMN(M$2)),0),IFERROR(INDEX(A:S,MATCH(AK5593,A:A,0),COLUMN(M$2)),0),IFERROR(INDEX(A:S,MATCH(AR5593,A:A,0),COLUMN(M$2)),0)),M5593)</f>
        <v/>
      </c>
      <c r="V5593" s="3" t="str">
        <f t="shared" si="7"/>
        <v/>
      </c>
    </row>
    <row r="5594" ht="15.75" customHeight="1">
      <c r="A5594" s="3" t="s">
        <v>5819</v>
      </c>
      <c r="B5594" s="4" t="str">
        <f t="shared" si="186"/>
        <v>ATAB48320009</v>
      </c>
      <c r="D5594" s="3">
        <v>0.0</v>
      </c>
      <c r="G5594" s="4">
        <v>0.0</v>
      </c>
      <c r="I5594" s="4"/>
      <c r="J5594" s="4"/>
      <c r="K5594" s="4"/>
      <c r="L5594" s="4"/>
      <c r="O5594" s="6">
        <f t="shared" si="2"/>
        <v>0</v>
      </c>
      <c r="P5594" s="3" t="s">
        <v>4746</v>
      </c>
      <c r="Q5594" s="3" t="str">
        <f t="shared" si="3"/>
        <v>LC CANVAS</v>
      </c>
      <c r="R5594" s="3">
        <f t="shared" si="4"/>
        <v>0</v>
      </c>
      <c r="S5594" s="3" t="str">
        <f t="shared" si="5"/>
        <v/>
      </c>
      <c r="T5594" s="7">
        <f t="shared" si="6"/>
        <v>0</v>
      </c>
      <c r="U5594" s="8" t="str">
        <f t="array" ref="U5594">IF(W5594&lt;&gt;0,MAX(IFERROR(INDEX(A:S,MATCH(W5594,A:A,0),COLUMN(M$2)),0),IFERROR(INDEX(A:S,MATCH(AD5594,A:A,0),COLUMN(M$2)),0),IFERROR(INDEX(A:S,MATCH(AK5594,A:A,0),COLUMN(M$2)),0),IFERROR(INDEX(A:S,MATCH(AR5594,A:A,0),COLUMN(M$2)),0)),M5594)</f>
        <v/>
      </c>
      <c r="V5594" s="3" t="str">
        <f t="shared" si="7"/>
        <v/>
      </c>
    </row>
    <row r="5595" ht="15.75" customHeight="1">
      <c r="A5595" s="3" t="s">
        <v>5820</v>
      </c>
      <c r="B5595" s="4" t="str">
        <f t="shared" si="186"/>
        <v>ATAB60400009</v>
      </c>
      <c r="D5595" s="3">
        <v>0.0</v>
      </c>
      <c r="G5595" s="4">
        <v>0.0</v>
      </c>
      <c r="I5595" s="4"/>
      <c r="J5595" s="4"/>
      <c r="K5595" s="4"/>
      <c r="L5595" s="4"/>
      <c r="O5595" s="6">
        <f t="shared" si="2"/>
        <v>0</v>
      </c>
      <c r="P5595" s="3" t="s">
        <v>4746</v>
      </c>
      <c r="Q5595" s="3" t="str">
        <f t="shared" si="3"/>
        <v>LC CANVAS</v>
      </c>
      <c r="R5595" s="3">
        <f t="shared" si="4"/>
        <v>0</v>
      </c>
      <c r="S5595" s="3" t="str">
        <f t="shared" si="5"/>
        <v/>
      </c>
      <c r="T5595" s="7">
        <f t="shared" si="6"/>
        <v>0</v>
      </c>
      <c r="U5595" s="8" t="str">
        <f t="array" ref="U5595">IF(W5595&lt;&gt;0,MAX(IFERROR(INDEX(A:S,MATCH(W5595,A:A,0),COLUMN(M$2)),0),IFERROR(INDEX(A:S,MATCH(AD5595,A:A,0),COLUMN(M$2)),0),IFERROR(INDEX(A:S,MATCH(AK5595,A:A,0),COLUMN(M$2)),0),IFERROR(INDEX(A:S,MATCH(AR5595,A:A,0),COLUMN(M$2)),0)),M5595)</f>
        <v/>
      </c>
      <c r="V5595" s="3" t="str">
        <f t="shared" si="7"/>
        <v/>
      </c>
    </row>
    <row r="5596" ht="15.75" customHeight="1">
      <c r="A5596" s="3" t="s">
        <v>5821</v>
      </c>
      <c r="B5596" s="4" t="str">
        <f t="shared" si="186"/>
        <v>ATAB18120010</v>
      </c>
      <c r="D5596" s="3">
        <v>0.0</v>
      </c>
      <c r="G5596" s="4">
        <v>0.0</v>
      </c>
      <c r="I5596" s="4"/>
      <c r="J5596" s="4"/>
      <c r="K5596" s="4"/>
      <c r="L5596" s="4"/>
      <c r="O5596" s="6">
        <f t="shared" si="2"/>
        <v>0</v>
      </c>
      <c r="P5596" s="3" t="s">
        <v>4746</v>
      </c>
      <c r="Q5596" s="3" t="str">
        <f t="shared" si="3"/>
        <v>LC CANVAS</v>
      </c>
      <c r="R5596" s="3">
        <f t="shared" si="4"/>
        <v>0</v>
      </c>
      <c r="S5596" s="3" t="str">
        <f t="shared" si="5"/>
        <v/>
      </c>
      <c r="T5596" s="7">
        <f t="shared" si="6"/>
        <v>0</v>
      </c>
      <c r="U5596" s="8" t="str">
        <f t="array" ref="U5596">IF(W5596&lt;&gt;0,MAX(IFERROR(INDEX(A:S,MATCH(W5596,A:A,0),COLUMN(M$2)),0),IFERROR(INDEX(A:S,MATCH(AD5596,A:A,0),COLUMN(M$2)),0),IFERROR(INDEX(A:S,MATCH(AK5596,A:A,0),COLUMN(M$2)),0),IFERROR(INDEX(A:S,MATCH(AR5596,A:A,0),COLUMN(M$2)),0)),M5596)</f>
        <v/>
      </c>
      <c r="V5596" s="3" t="str">
        <f t="shared" si="7"/>
        <v/>
      </c>
    </row>
    <row r="5597" ht="15.75" customHeight="1">
      <c r="A5597" s="3" t="s">
        <v>5822</v>
      </c>
      <c r="B5597" s="4" t="str">
        <f t="shared" si="186"/>
        <v>ATAB24160010</v>
      </c>
      <c r="D5597" s="3">
        <v>0.0</v>
      </c>
      <c r="G5597" s="4">
        <v>0.0</v>
      </c>
      <c r="I5597" s="4"/>
      <c r="J5597" s="4"/>
      <c r="K5597" s="4"/>
      <c r="L5597" s="4"/>
      <c r="O5597" s="6">
        <f t="shared" si="2"/>
        <v>0</v>
      </c>
      <c r="P5597" s="3" t="s">
        <v>4746</v>
      </c>
      <c r="Q5597" s="3" t="str">
        <f t="shared" si="3"/>
        <v>LC CANVAS</v>
      </c>
      <c r="R5597" s="3">
        <f t="shared" si="4"/>
        <v>0</v>
      </c>
      <c r="S5597" s="3" t="str">
        <f t="shared" si="5"/>
        <v/>
      </c>
      <c r="T5597" s="7">
        <f t="shared" si="6"/>
        <v>0</v>
      </c>
      <c r="U5597" s="8" t="str">
        <f t="array" ref="U5597">IF(W5597&lt;&gt;0,MAX(IFERROR(INDEX(A:S,MATCH(W5597,A:A,0),COLUMN(M$2)),0),IFERROR(INDEX(A:S,MATCH(AD5597,A:A,0),COLUMN(M$2)),0),IFERROR(INDEX(A:S,MATCH(AK5597,A:A,0),COLUMN(M$2)),0),IFERROR(INDEX(A:S,MATCH(AR5597,A:A,0),COLUMN(M$2)),0)),M5597)</f>
        <v/>
      </c>
      <c r="V5597" s="3" t="str">
        <f t="shared" si="7"/>
        <v/>
      </c>
    </row>
    <row r="5598" ht="15.75" customHeight="1">
      <c r="A5598" s="3" t="s">
        <v>5823</v>
      </c>
      <c r="B5598" s="4" t="str">
        <f t="shared" si="186"/>
        <v>ATAB30200010</v>
      </c>
      <c r="D5598" s="3">
        <v>0.0</v>
      </c>
      <c r="G5598" s="4">
        <v>0.0</v>
      </c>
      <c r="I5598" s="4"/>
      <c r="J5598" s="4"/>
      <c r="K5598" s="4"/>
      <c r="L5598" s="4"/>
      <c r="O5598" s="6">
        <f t="shared" si="2"/>
        <v>0</v>
      </c>
      <c r="P5598" s="3" t="s">
        <v>4746</v>
      </c>
      <c r="Q5598" s="3" t="str">
        <f t="shared" si="3"/>
        <v>LC CANVAS</v>
      </c>
      <c r="R5598" s="3">
        <f t="shared" si="4"/>
        <v>0</v>
      </c>
      <c r="S5598" s="3" t="str">
        <f t="shared" si="5"/>
        <v/>
      </c>
      <c r="T5598" s="7">
        <f t="shared" si="6"/>
        <v>0</v>
      </c>
      <c r="U5598" s="8" t="str">
        <f t="array" ref="U5598">IF(W5598&lt;&gt;0,MAX(IFERROR(INDEX(A:S,MATCH(W5598,A:A,0),COLUMN(M$2)),0),IFERROR(INDEX(A:S,MATCH(AD5598,A:A,0),COLUMN(M$2)),0),IFERROR(INDEX(A:S,MATCH(AK5598,A:A,0),COLUMN(M$2)),0),IFERROR(INDEX(A:S,MATCH(AR5598,A:A,0),COLUMN(M$2)),0)),M5598)</f>
        <v/>
      </c>
      <c r="V5598" s="3" t="str">
        <f t="shared" si="7"/>
        <v/>
      </c>
    </row>
    <row r="5599" ht="15.75" customHeight="1">
      <c r="A5599" s="3" t="s">
        <v>5824</v>
      </c>
      <c r="B5599" s="4" t="str">
        <f t="shared" si="186"/>
        <v>ATAB36240010</v>
      </c>
      <c r="D5599" s="3">
        <v>0.0</v>
      </c>
      <c r="G5599" s="4">
        <v>0.0</v>
      </c>
      <c r="I5599" s="4"/>
      <c r="J5599" s="4"/>
      <c r="K5599" s="4"/>
      <c r="L5599" s="4"/>
      <c r="O5599" s="6">
        <f t="shared" si="2"/>
        <v>0</v>
      </c>
      <c r="P5599" s="3" t="s">
        <v>4746</v>
      </c>
      <c r="Q5599" s="3" t="str">
        <f t="shared" si="3"/>
        <v>LC CANVAS</v>
      </c>
      <c r="R5599" s="3">
        <f t="shared" si="4"/>
        <v>0</v>
      </c>
      <c r="S5599" s="3" t="str">
        <f t="shared" si="5"/>
        <v/>
      </c>
      <c r="T5599" s="7">
        <f t="shared" si="6"/>
        <v>0</v>
      </c>
      <c r="U5599" s="8" t="str">
        <f t="array" ref="U5599">IF(W5599&lt;&gt;0,MAX(IFERROR(INDEX(A:S,MATCH(W5599,A:A,0),COLUMN(M$2)),0),IFERROR(INDEX(A:S,MATCH(AD5599,A:A,0),COLUMN(M$2)),0),IFERROR(INDEX(A:S,MATCH(AK5599,A:A,0),COLUMN(M$2)),0),IFERROR(INDEX(A:S,MATCH(AR5599,A:A,0),COLUMN(M$2)),0)),M5599)</f>
        <v/>
      </c>
      <c r="V5599" s="3" t="str">
        <f t="shared" si="7"/>
        <v/>
      </c>
    </row>
    <row r="5600" ht="15.75" customHeight="1">
      <c r="A5600" s="3" t="s">
        <v>5825</v>
      </c>
      <c r="B5600" s="4" t="str">
        <f t="shared" si="186"/>
        <v>ATAB48320010</v>
      </c>
      <c r="D5600" s="3">
        <v>0.0</v>
      </c>
      <c r="G5600" s="4">
        <v>0.0</v>
      </c>
      <c r="I5600" s="4"/>
      <c r="J5600" s="4"/>
      <c r="K5600" s="4"/>
      <c r="L5600" s="4"/>
      <c r="O5600" s="6">
        <f t="shared" si="2"/>
        <v>0</v>
      </c>
      <c r="P5600" s="3" t="s">
        <v>4746</v>
      </c>
      <c r="Q5600" s="3" t="str">
        <f t="shared" si="3"/>
        <v>LC CANVAS</v>
      </c>
      <c r="R5600" s="3">
        <f t="shared" si="4"/>
        <v>0</v>
      </c>
      <c r="S5600" s="3" t="str">
        <f t="shared" si="5"/>
        <v/>
      </c>
      <c r="T5600" s="7">
        <f t="shared" si="6"/>
        <v>0</v>
      </c>
      <c r="U5600" s="8" t="str">
        <f t="array" ref="U5600">IF(W5600&lt;&gt;0,MAX(IFERROR(INDEX(A:S,MATCH(W5600,A:A,0),COLUMN(M$2)),0),IFERROR(INDEX(A:S,MATCH(AD5600,A:A,0),COLUMN(M$2)),0),IFERROR(INDEX(A:S,MATCH(AK5600,A:A,0),COLUMN(M$2)),0),IFERROR(INDEX(A:S,MATCH(AR5600,A:A,0),COLUMN(M$2)),0)),M5600)</f>
        <v/>
      </c>
      <c r="V5600" s="3" t="str">
        <f t="shared" si="7"/>
        <v/>
      </c>
    </row>
    <row r="5601" ht="15.75" customHeight="1">
      <c r="A5601" s="3" t="s">
        <v>5826</v>
      </c>
      <c r="B5601" s="4" t="str">
        <f t="shared" si="186"/>
        <v>ATAB60400010</v>
      </c>
      <c r="D5601" s="3">
        <v>0.0</v>
      </c>
      <c r="G5601" s="4">
        <v>0.0</v>
      </c>
      <c r="I5601" s="4"/>
      <c r="J5601" s="4"/>
      <c r="K5601" s="4"/>
      <c r="L5601" s="4"/>
      <c r="O5601" s="6">
        <f t="shared" si="2"/>
        <v>0</v>
      </c>
      <c r="P5601" s="3" t="s">
        <v>4746</v>
      </c>
      <c r="Q5601" s="3" t="str">
        <f t="shared" si="3"/>
        <v>LC CANVAS</v>
      </c>
      <c r="R5601" s="3">
        <f t="shared" si="4"/>
        <v>0</v>
      </c>
      <c r="S5601" s="3" t="str">
        <f t="shared" si="5"/>
        <v/>
      </c>
      <c r="T5601" s="7">
        <f t="shared" si="6"/>
        <v>0</v>
      </c>
      <c r="U5601" s="8" t="str">
        <f t="array" ref="U5601">IF(W5601&lt;&gt;0,MAX(IFERROR(INDEX(A:S,MATCH(W5601,A:A,0),COLUMN(M$2)),0),IFERROR(INDEX(A:S,MATCH(AD5601,A:A,0),COLUMN(M$2)),0),IFERROR(INDEX(A:S,MATCH(AK5601,A:A,0),COLUMN(M$2)),0),IFERROR(INDEX(A:S,MATCH(AR5601,A:A,0),COLUMN(M$2)),0)),M5601)</f>
        <v/>
      </c>
      <c r="V5601" s="3" t="str">
        <f t="shared" si="7"/>
        <v/>
      </c>
    </row>
    <row r="5602" ht="15.75" customHeight="1">
      <c r="A5602" s="3" t="s">
        <v>5827</v>
      </c>
      <c r="B5602" s="4" t="str">
        <f t="shared" si="186"/>
        <v>ATAB18120011</v>
      </c>
      <c r="D5602" s="3">
        <v>0.0</v>
      </c>
      <c r="G5602" s="4">
        <v>0.0</v>
      </c>
      <c r="I5602" s="4"/>
      <c r="J5602" s="4"/>
      <c r="K5602" s="4"/>
      <c r="L5602" s="4"/>
      <c r="O5602" s="6">
        <f t="shared" si="2"/>
        <v>0</v>
      </c>
      <c r="P5602" s="3" t="s">
        <v>4746</v>
      </c>
      <c r="Q5602" s="3" t="str">
        <f t="shared" si="3"/>
        <v>LC CANVAS</v>
      </c>
      <c r="R5602" s="3">
        <f t="shared" si="4"/>
        <v>0</v>
      </c>
      <c r="S5602" s="3" t="str">
        <f t="shared" si="5"/>
        <v/>
      </c>
      <c r="T5602" s="7">
        <f t="shared" si="6"/>
        <v>0</v>
      </c>
      <c r="U5602" s="8" t="str">
        <f t="array" ref="U5602">IF(W5602&lt;&gt;0,MAX(IFERROR(INDEX(A:S,MATCH(W5602,A:A,0),COLUMN(M$2)),0),IFERROR(INDEX(A:S,MATCH(AD5602,A:A,0),COLUMN(M$2)),0),IFERROR(INDEX(A:S,MATCH(AK5602,A:A,0),COLUMN(M$2)),0),IFERROR(INDEX(A:S,MATCH(AR5602,A:A,0),COLUMN(M$2)),0)),M5602)</f>
        <v/>
      </c>
      <c r="V5602" s="3" t="str">
        <f t="shared" si="7"/>
        <v/>
      </c>
    </row>
    <row r="5603" ht="15.75" customHeight="1">
      <c r="A5603" s="3" t="s">
        <v>5828</v>
      </c>
      <c r="B5603" s="4" t="str">
        <f t="shared" si="186"/>
        <v>ATAB24160011</v>
      </c>
      <c r="D5603" s="3">
        <v>0.0</v>
      </c>
      <c r="G5603" s="4">
        <v>0.0</v>
      </c>
      <c r="I5603" s="4"/>
      <c r="J5603" s="4"/>
      <c r="K5603" s="4"/>
      <c r="L5603" s="4"/>
      <c r="O5603" s="6">
        <f t="shared" si="2"/>
        <v>0</v>
      </c>
      <c r="P5603" s="3" t="s">
        <v>4746</v>
      </c>
      <c r="Q5603" s="3" t="str">
        <f t="shared" si="3"/>
        <v>LC CANVAS</v>
      </c>
      <c r="R5603" s="3">
        <f t="shared" si="4"/>
        <v>0</v>
      </c>
      <c r="S5603" s="3" t="str">
        <f t="shared" si="5"/>
        <v/>
      </c>
      <c r="T5603" s="7">
        <f t="shared" si="6"/>
        <v>0</v>
      </c>
      <c r="U5603" s="8" t="str">
        <f t="array" ref="U5603">IF(W5603&lt;&gt;0,MAX(IFERROR(INDEX(A:S,MATCH(W5603,A:A,0),COLUMN(M$2)),0),IFERROR(INDEX(A:S,MATCH(AD5603,A:A,0),COLUMN(M$2)),0),IFERROR(INDEX(A:S,MATCH(AK5603,A:A,0),COLUMN(M$2)),0),IFERROR(INDEX(A:S,MATCH(AR5603,A:A,0),COLUMN(M$2)),0)),M5603)</f>
        <v/>
      </c>
      <c r="V5603" s="3" t="str">
        <f t="shared" si="7"/>
        <v/>
      </c>
    </row>
    <row r="5604" ht="15.75" customHeight="1">
      <c r="A5604" s="3" t="s">
        <v>5829</v>
      </c>
      <c r="B5604" s="4" t="str">
        <f t="shared" si="186"/>
        <v>ATAB30200011</v>
      </c>
      <c r="D5604" s="3">
        <v>0.0</v>
      </c>
      <c r="G5604" s="4">
        <v>0.0</v>
      </c>
      <c r="I5604" s="4"/>
      <c r="J5604" s="4"/>
      <c r="K5604" s="4"/>
      <c r="L5604" s="4"/>
      <c r="O5604" s="6">
        <f t="shared" si="2"/>
        <v>0</v>
      </c>
      <c r="P5604" s="3" t="s">
        <v>4746</v>
      </c>
      <c r="Q5604" s="3" t="str">
        <f t="shared" si="3"/>
        <v>LC CANVAS</v>
      </c>
      <c r="R5604" s="3">
        <f t="shared" si="4"/>
        <v>0</v>
      </c>
      <c r="S5604" s="3" t="str">
        <f t="shared" si="5"/>
        <v/>
      </c>
      <c r="T5604" s="7">
        <f t="shared" si="6"/>
        <v>0</v>
      </c>
      <c r="U5604" s="8" t="str">
        <f t="array" ref="U5604">IF(W5604&lt;&gt;0,MAX(IFERROR(INDEX(A:S,MATCH(W5604,A:A,0),COLUMN(M$2)),0),IFERROR(INDEX(A:S,MATCH(AD5604,A:A,0),COLUMN(M$2)),0),IFERROR(INDEX(A:S,MATCH(AK5604,A:A,0),COLUMN(M$2)),0),IFERROR(INDEX(A:S,MATCH(AR5604,A:A,0),COLUMN(M$2)),0)),M5604)</f>
        <v/>
      </c>
      <c r="V5604" s="3" t="str">
        <f t="shared" si="7"/>
        <v/>
      </c>
    </row>
    <row r="5605" ht="15.75" customHeight="1">
      <c r="A5605" s="3" t="s">
        <v>5830</v>
      </c>
      <c r="B5605" s="4" t="str">
        <f t="shared" si="186"/>
        <v>ATAB36240011</v>
      </c>
      <c r="D5605" s="3">
        <v>0.0</v>
      </c>
      <c r="G5605" s="4">
        <v>0.0</v>
      </c>
      <c r="I5605" s="4"/>
      <c r="J5605" s="4"/>
      <c r="K5605" s="4"/>
      <c r="L5605" s="4"/>
      <c r="O5605" s="6">
        <f t="shared" si="2"/>
        <v>0</v>
      </c>
      <c r="P5605" s="3" t="s">
        <v>4746</v>
      </c>
      <c r="Q5605" s="3" t="str">
        <f t="shared" si="3"/>
        <v>LC CANVAS</v>
      </c>
      <c r="R5605" s="3">
        <f t="shared" si="4"/>
        <v>0</v>
      </c>
      <c r="S5605" s="3" t="str">
        <f t="shared" si="5"/>
        <v/>
      </c>
      <c r="T5605" s="7">
        <f t="shared" si="6"/>
        <v>0</v>
      </c>
      <c r="U5605" s="8" t="str">
        <f t="array" ref="U5605">IF(W5605&lt;&gt;0,MAX(IFERROR(INDEX(A:S,MATCH(W5605,A:A,0),COLUMN(M$2)),0),IFERROR(INDEX(A:S,MATCH(AD5605,A:A,0),COLUMN(M$2)),0),IFERROR(INDEX(A:S,MATCH(AK5605,A:A,0),COLUMN(M$2)),0),IFERROR(INDEX(A:S,MATCH(AR5605,A:A,0),COLUMN(M$2)),0)),M5605)</f>
        <v/>
      </c>
      <c r="V5605" s="3" t="str">
        <f t="shared" si="7"/>
        <v/>
      </c>
    </row>
    <row r="5606" ht="15.75" customHeight="1">
      <c r="A5606" s="3" t="s">
        <v>5831</v>
      </c>
      <c r="B5606" s="4" t="str">
        <f t="shared" si="186"/>
        <v>ATAB48320011</v>
      </c>
      <c r="D5606" s="3">
        <v>0.0</v>
      </c>
      <c r="G5606" s="4">
        <v>0.0</v>
      </c>
      <c r="I5606" s="4"/>
      <c r="J5606" s="4"/>
      <c r="K5606" s="4"/>
      <c r="L5606" s="4"/>
      <c r="O5606" s="6">
        <f t="shared" si="2"/>
        <v>0</v>
      </c>
      <c r="P5606" s="3" t="s">
        <v>4746</v>
      </c>
      <c r="Q5606" s="3" t="str">
        <f t="shared" si="3"/>
        <v>LC CANVAS</v>
      </c>
      <c r="R5606" s="3">
        <f t="shared" si="4"/>
        <v>0</v>
      </c>
      <c r="S5606" s="3" t="str">
        <f t="shared" si="5"/>
        <v/>
      </c>
      <c r="T5606" s="7">
        <f t="shared" si="6"/>
        <v>0</v>
      </c>
      <c r="U5606" s="8" t="str">
        <f t="array" ref="U5606">IF(W5606&lt;&gt;0,MAX(IFERROR(INDEX(A:S,MATCH(W5606,A:A,0),COLUMN(M$2)),0),IFERROR(INDEX(A:S,MATCH(AD5606,A:A,0),COLUMN(M$2)),0),IFERROR(INDEX(A:S,MATCH(AK5606,A:A,0),COLUMN(M$2)),0),IFERROR(INDEX(A:S,MATCH(AR5606,A:A,0),COLUMN(M$2)),0)),M5606)</f>
        <v/>
      </c>
      <c r="V5606" s="3" t="str">
        <f t="shared" si="7"/>
        <v/>
      </c>
    </row>
    <row r="5607" ht="15.75" customHeight="1">
      <c r="A5607" s="3" t="s">
        <v>5832</v>
      </c>
      <c r="B5607" s="4" t="str">
        <f t="shared" si="186"/>
        <v>ATAB60400011</v>
      </c>
      <c r="D5607" s="3">
        <v>0.0</v>
      </c>
      <c r="G5607" s="4">
        <v>0.0</v>
      </c>
      <c r="I5607" s="4"/>
      <c r="J5607" s="4"/>
      <c r="K5607" s="4"/>
      <c r="L5607" s="4"/>
      <c r="O5607" s="6">
        <f t="shared" si="2"/>
        <v>0</v>
      </c>
      <c r="P5607" s="3" t="s">
        <v>4746</v>
      </c>
      <c r="Q5607" s="3" t="str">
        <f t="shared" si="3"/>
        <v>LC CANVAS</v>
      </c>
      <c r="R5607" s="3">
        <f t="shared" si="4"/>
        <v>0</v>
      </c>
      <c r="S5607" s="3" t="str">
        <f t="shared" si="5"/>
        <v/>
      </c>
      <c r="T5607" s="7">
        <f t="shared" si="6"/>
        <v>0</v>
      </c>
      <c r="U5607" s="8" t="str">
        <f t="array" ref="U5607">IF(W5607&lt;&gt;0,MAX(IFERROR(INDEX(A:S,MATCH(W5607,A:A,0),COLUMN(M$2)),0),IFERROR(INDEX(A:S,MATCH(AD5607,A:A,0),COLUMN(M$2)),0),IFERROR(INDEX(A:S,MATCH(AK5607,A:A,0),COLUMN(M$2)),0),IFERROR(INDEX(A:S,MATCH(AR5607,A:A,0),COLUMN(M$2)),0)),M5607)</f>
        <v/>
      </c>
      <c r="V5607" s="3" t="str">
        <f t="shared" si="7"/>
        <v/>
      </c>
    </row>
    <row r="5608" ht="15.75" customHeight="1">
      <c r="A5608" s="3" t="s">
        <v>5833</v>
      </c>
      <c r="B5608" s="4" t="str">
        <f t="shared" si="186"/>
        <v>ATAB18120012</v>
      </c>
      <c r="D5608" s="3">
        <v>0.0</v>
      </c>
      <c r="G5608" s="4">
        <v>0.0</v>
      </c>
      <c r="I5608" s="4"/>
      <c r="J5608" s="4"/>
      <c r="K5608" s="4"/>
      <c r="L5608" s="4"/>
      <c r="O5608" s="6">
        <f t="shared" si="2"/>
        <v>0</v>
      </c>
      <c r="P5608" s="3" t="s">
        <v>4746</v>
      </c>
      <c r="Q5608" s="3" t="str">
        <f t="shared" si="3"/>
        <v>LC CANVAS</v>
      </c>
      <c r="R5608" s="3">
        <f t="shared" si="4"/>
        <v>0</v>
      </c>
      <c r="S5608" s="3" t="str">
        <f t="shared" si="5"/>
        <v/>
      </c>
      <c r="T5608" s="7">
        <f t="shared" si="6"/>
        <v>0</v>
      </c>
      <c r="U5608" s="8" t="str">
        <f t="array" ref="U5608">IF(W5608&lt;&gt;0,MAX(IFERROR(INDEX(A:S,MATCH(W5608,A:A,0),COLUMN(M$2)),0),IFERROR(INDEX(A:S,MATCH(AD5608,A:A,0),COLUMN(M$2)),0),IFERROR(INDEX(A:S,MATCH(AK5608,A:A,0),COLUMN(M$2)),0),IFERROR(INDEX(A:S,MATCH(AR5608,A:A,0),COLUMN(M$2)),0)),M5608)</f>
        <v/>
      </c>
      <c r="V5608" s="3" t="str">
        <f t="shared" si="7"/>
        <v/>
      </c>
    </row>
    <row r="5609" ht="15.75" customHeight="1">
      <c r="A5609" s="3" t="s">
        <v>5834</v>
      </c>
      <c r="B5609" s="4" t="str">
        <f t="shared" si="186"/>
        <v>ATAB24160012</v>
      </c>
      <c r="D5609" s="3">
        <v>0.0</v>
      </c>
      <c r="G5609" s="4">
        <v>0.0</v>
      </c>
      <c r="I5609" s="4"/>
      <c r="J5609" s="4"/>
      <c r="K5609" s="4"/>
      <c r="L5609" s="4"/>
      <c r="O5609" s="6">
        <f t="shared" si="2"/>
        <v>0</v>
      </c>
      <c r="P5609" s="3" t="s">
        <v>4746</v>
      </c>
      <c r="Q5609" s="3" t="str">
        <f t="shared" si="3"/>
        <v>LC CANVAS</v>
      </c>
      <c r="R5609" s="3">
        <f t="shared" si="4"/>
        <v>0</v>
      </c>
      <c r="S5609" s="3" t="str">
        <f t="shared" si="5"/>
        <v/>
      </c>
      <c r="T5609" s="7">
        <f t="shared" si="6"/>
        <v>0</v>
      </c>
      <c r="U5609" s="8" t="str">
        <f t="array" ref="U5609">IF(W5609&lt;&gt;0,MAX(IFERROR(INDEX(A:S,MATCH(W5609,A:A,0),COLUMN(M$2)),0),IFERROR(INDEX(A:S,MATCH(AD5609,A:A,0),COLUMN(M$2)),0),IFERROR(INDEX(A:S,MATCH(AK5609,A:A,0),COLUMN(M$2)),0),IFERROR(INDEX(A:S,MATCH(AR5609,A:A,0),COLUMN(M$2)),0)),M5609)</f>
        <v/>
      </c>
      <c r="V5609" s="3" t="str">
        <f t="shared" si="7"/>
        <v/>
      </c>
    </row>
    <row r="5610" ht="15.75" customHeight="1">
      <c r="A5610" s="3" t="s">
        <v>5835</v>
      </c>
      <c r="B5610" s="4" t="str">
        <f t="shared" si="186"/>
        <v>ATAB30200012</v>
      </c>
      <c r="D5610" s="3">
        <v>0.0</v>
      </c>
      <c r="G5610" s="4">
        <v>0.0</v>
      </c>
      <c r="I5610" s="4"/>
      <c r="J5610" s="4"/>
      <c r="K5610" s="4"/>
      <c r="L5610" s="4"/>
      <c r="O5610" s="6">
        <f t="shared" si="2"/>
        <v>0</v>
      </c>
      <c r="P5610" s="3" t="s">
        <v>4746</v>
      </c>
      <c r="Q5610" s="3" t="str">
        <f t="shared" si="3"/>
        <v>LC CANVAS</v>
      </c>
      <c r="R5610" s="3">
        <f t="shared" si="4"/>
        <v>0</v>
      </c>
      <c r="S5610" s="3" t="str">
        <f t="shared" si="5"/>
        <v/>
      </c>
      <c r="T5610" s="7">
        <f t="shared" si="6"/>
        <v>0</v>
      </c>
      <c r="U5610" s="8" t="str">
        <f t="array" ref="U5610">IF(W5610&lt;&gt;0,MAX(IFERROR(INDEX(A:S,MATCH(W5610,A:A,0),COLUMN(M$2)),0),IFERROR(INDEX(A:S,MATCH(AD5610,A:A,0),COLUMN(M$2)),0),IFERROR(INDEX(A:S,MATCH(AK5610,A:A,0),COLUMN(M$2)),0),IFERROR(INDEX(A:S,MATCH(AR5610,A:A,0),COLUMN(M$2)),0)),M5610)</f>
        <v/>
      </c>
      <c r="V5610" s="3" t="str">
        <f t="shared" si="7"/>
        <v/>
      </c>
    </row>
    <row r="5611" ht="15.75" customHeight="1">
      <c r="A5611" s="3" t="s">
        <v>5836</v>
      </c>
      <c r="B5611" s="4" t="str">
        <f t="shared" si="186"/>
        <v>ATAB36240012</v>
      </c>
      <c r="D5611" s="3">
        <v>0.0</v>
      </c>
      <c r="G5611" s="4">
        <v>0.0</v>
      </c>
      <c r="I5611" s="4"/>
      <c r="J5611" s="4"/>
      <c r="K5611" s="4"/>
      <c r="L5611" s="4"/>
      <c r="O5611" s="6">
        <f t="shared" si="2"/>
        <v>0</v>
      </c>
      <c r="P5611" s="3" t="s">
        <v>4746</v>
      </c>
      <c r="Q5611" s="3" t="str">
        <f t="shared" si="3"/>
        <v>LC CANVAS</v>
      </c>
      <c r="R5611" s="3">
        <f t="shared" si="4"/>
        <v>0</v>
      </c>
      <c r="S5611" s="3" t="str">
        <f t="shared" si="5"/>
        <v/>
      </c>
      <c r="T5611" s="7">
        <f t="shared" si="6"/>
        <v>0</v>
      </c>
      <c r="U5611" s="8" t="str">
        <f t="array" ref="U5611">IF(W5611&lt;&gt;0,MAX(IFERROR(INDEX(A:S,MATCH(W5611,A:A,0),COLUMN(M$2)),0),IFERROR(INDEX(A:S,MATCH(AD5611,A:A,0),COLUMN(M$2)),0),IFERROR(INDEX(A:S,MATCH(AK5611,A:A,0),COLUMN(M$2)),0),IFERROR(INDEX(A:S,MATCH(AR5611,A:A,0),COLUMN(M$2)),0)),M5611)</f>
        <v/>
      </c>
      <c r="V5611" s="3" t="str">
        <f t="shared" si="7"/>
        <v/>
      </c>
    </row>
    <row r="5612" ht="15.75" customHeight="1">
      <c r="A5612" s="3" t="s">
        <v>5837</v>
      </c>
      <c r="B5612" s="4" t="str">
        <f t="shared" si="186"/>
        <v>ATAB48320012</v>
      </c>
      <c r="D5612" s="3">
        <v>0.0</v>
      </c>
      <c r="G5612" s="4">
        <v>0.0</v>
      </c>
      <c r="I5612" s="4"/>
      <c r="J5612" s="4"/>
      <c r="K5612" s="4"/>
      <c r="L5612" s="4"/>
      <c r="O5612" s="6">
        <f t="shared" si="2"/>
        <v>0</v>
      </c>
      <c r="P5612" s="3" t="s">
        <v>4746</v>
      </c>
      <c r="Q5612" s="3" t="str">
        <f t="shared" si="3"/>
        <v>LC CANVAS</v>
      </c>
      <c r="R5612" s="3">
        <f t="shared" si="4"/>
        <v>0</v>
      </c>
      <c r="S5612" s="3" t="str">
        <f t="shared" si="5"/>
        <v/>
      </c>
      <c r="T5612" s="7">
        <f t="shared" si="6"/>
        <v>0</v>
      </c>
      <c r="U5612" s="8" t="str">
        <f t="array" ref="U5612">IF(W5612&lt;&gt;0,MAX(IFERROR(INDEX(A:S,MATCH(W5612,A:A,0),COLUMN(M$2)),0),IFERROR(INDEX(A:S,MATCH(AD5612,A:A,0),COLUMN(M$2)),0),IFERROR(INDEX(A:S,MATCH(AK5612,A:A,0),COLUMN(M$2)),0),IFERROR(INDEX(A:S,MATCH(AR5612,A:A,0),COLUMN(M$2)),0)),M5612)</f>
        <v/>
      </c>
      <c r="V5612" s="3" t="str">
        <f t="shared" si="7"/>
        <v/>
      </c>
    </row>
    <row r="5613" ht="15.75" customHeight="1">
      <c r="A5613" s="3" t="s">
        <v>5838</v>
      </c>
      <c r="B5613" s="4" t="str">
        <f t="shared" si="186"/>
        <v>ATAB60400012</v>
      </c>
      <c r="D5613" s="3">
        <v>0.0</v>
      </c>
      <c r="G5613" s="4">
        <v>0.0</v>
      </c>
      <c r="I5613" s="4"/>
      <c r="J5613" s="4"/>
      <c r="K5613" s="4"/>
      <c r="L5613" s="4"/>
      <c r="O5613" s="6">
        <f t="shared" si="2"/>
        <v>0</v>
      </c>
      <c r="P5613" s="3" t="s">
        <v>4746</v>
      </c>
      <c r="Q5613" s="3" t="str">
        <f t="shared" si="3"/>
        <v>LC CANVAS</v>
      </c>
      <c r="R5613" s="3">
        <f t="shared" si="4"/>
        <v>0</v>
      </c>
      <c r="S5613" s="3" t="str">
        <f t="shared" si="5"/>
        <v/>
      </c>
      <c r="T5613" s="7">
        <f t="shared" si="6"/>
        <v>0</v>
      </c>
      <c r="U5613" s="8" t="str">
        <f t="array" ref="U5613">IF(W5613&lt;&gt;0,MAX(IFERROR(INDEX(A:S,MATCH(W5613,A:A,0),COLUMN(M$2)),0),IFERROR(INDEX(A:S,MATCH(AD5613,A:A,0),COLUMN(M$2)),0),IFERROR(INDEX(A:S,MATCH(AK5613,A:A,0),COLUMN(M$2)),0),IFERROR(INDEX(A:S,MATCH(AR5613,A:A,0),COLUMN(M$2)),0)),M5613)</f>
        <v/>
      </c>
      <c r="V5613" s="3" t="str">
        <f t="shared" si="7"/>
        <v/>
      </c>
    </row>
    <row r="5614" ht="15.75" customHeight="1">
      <c r="A5614" s="3" t="s">
        <v>5839</v>
      </c>
      <c r="B5614" s="4" t="str">
        <f t="shared" si="186"/>
        <v>ATAB18120013</v>
      </c>
      <c r="D5614" s="3">
        <v>0.0</v>
      </c>
      <c r="G5614" s="4">
        <v>0.0</v>
      </c>
      <c r="I5614" s="4"/>
      <c r="J5614" s="4"/>
      <c r="K5614" s="4"/>
      <c r="L5614" s="4"/>
      <c r="O5614" s="6">
        <f t="shared" si="2"/>
        <v>0</v>
      </c>
      <c r="P5614" s="3" t="s">
        <v>4746</v>
      </c>
      <c r="Q5614" s="3" t="str">
        <f t="shared" si="3"/>
        <v>LC CANVAS</v>
      </c>
      <c r="R5614" s="3">
        <f t="shared" si="4"/>
        <v>0</v>
      </c>
      <c r="S5614" s="3" t="str">
        <f t="shared" si="5"/>
        <v/>
      </c>
      <c r="T5614" s="7">
        <f t="shared" si="6"/>
        <v>0</v>
      </c>
      <c r="U5614" s="8" t="str">
        <f t="array" ref="U5614">IF(W5614&lt;&gt;0,MAX(IFERROR(INDEX(A:S,MATCH(W5614,A:A,0),COLUMN(M$2)),0),IFERROR(INDEX(A:S,MATCH(AD5614,A:A,0),COLUMN(M$2)),0),IFERROR(INDEX(A:S,MATCH(AK5614,A:A,0),COLUMN(M$2)),0),IFERROR(INDEX(A:S,MATCH(AR5614,A:A,0),COLUMN(M$2)),0)),M5614)</f>
        <v/>
      </c>
      <c r="V5614" s="3" t="str">
        <f t="shared" si="7"/>
        <v/>
      </c>
    </row>
    <row r="5615" ht="15.75" customHeight="1">
      <c r="A5615" s="3" t="s">
        <v>5840</v>
      </c>
      <c r="B5615" s="4" t="str">
        <f t="shared" si="186"/>
        <v>ATAB24160013</v>
      </c>
      <c r="D5615" s="3">
        <v>0.0</v>
      </c>
      <c r="G5615" s="4">
        <v>0.0</v>
      </c>
      <c r="I5615" s="4"/>
      <c r="J5615" s="4"/>
      <c r="K5615" s="4"/>
      <c r="L5615" s="4"/>
      <c r="O5615" s="6">
        <f t="shared" si="2"/>
        <v>0</v>
      </c>
      <c r="P5615" s="3" t="s">
        <v>4746</v>
      </c>
      <c r="Q5615" s="3" t="str">
        <f t="shared" si="3"/>
        <v>LC CANVAS</v>
      </c>
      <c r="R5615" s="3">
        <f t="shared" si="4"/>
        <v>0</v>
      </c>
      <c r="S5615" s="3" t="str">
        <f t="shared" si="5"/>
        <v/>
      </c>
      <c r="T5615" s="7">
        <f t="shared" si="6"/>
        <v>0</v>
      </c>
      <c r="U5615" s="8" t="str">
        <f t="array" ref="U5615">IF(W5615&lt;&gt;0,MAX(IFERROR(INDEX(A:S,MATCH(W5615,A:A,0),COLUMN(M$2)),0),IFERROR(INDEX(A:S,MATCH(AD5615,A:A,0),COLUMN(M$2)),0),IFERROR(INDEX(A:S,MATCH(AK5615,A:A,0),COLUMN(M$2)),0),IFERROR(INDEX(A:S,MATCH(AR5615,A:A,0),COLUMN(M$2)),0)),M5615)</f>
        <v/>
      </c>
      <c r="V5615" s="3" t="str">
        <f t="shared" si="7"/>
        <v/>
      </c>
    </row>
    <row r="5616" ht="15.75" customHeight="1">
      <c r="A5616" s="3" t="s">
        <v>5841</v>
      </c>
      <c r="B5616" s="4" t="str">
        <f t="shared" si="186"/>
        <v>ATAB30200013</v>
      </c>
      <c r="D5616" s="3">
        <v>0.0</v>
      </c>
      <c r="G5616" s="4">
        <v>0.0</v>
      </c>
      <c r="I5616" s="4"/>
      <c r="J5616" s="4"/>
      <c r="K5616" s="4"/>
      <c r="L5616" s="4"/>
      <c r="O5616" s="6">
        <f t="shared" si="2"/>
        <v>0</v>
      </c>
      <c r="P5616" s="3" t="s">
        <v>4746</v>
      </c>
      <c r="Q5616" s="3" t="str">
        <f t="shared" si="3"/>
        <v>LC CANVAS</v>
      </c>
      <c r="R5616" s="3">
        <f t="shared" si="4"/>
        <v>0</v>
      </c>
      <c r="S5616" s="3" t="str">
        <f t="shared" si="5"/>
        <v/>
      </c>
      <c r="T5616" s="7">
        <f t="shared" si="6"/>
        <v>0</v>
      </c>
      <c r="U5616" s="8" t="str">
        <f t="array" ref="U5616">IF(W5616&lt;&gt;0,MAX(IFERROR(INDEX(A:S,MATCH(W5616,A:A,0),COLUMN(M$2)),0),IFERROR(INDEX(A:S,MATCH(AD5616,A:A,0),COLUMN(M$2)),0),IFERROR(INDEX(A:S,MATCH(AK5616,A:A,0),COLUMN(M$2)),0),IFERROR(INDEX(A:S,MATCH(AR5616,A:A,0),COLUMN(M$2)),0)),M5616)</f>
        <v/>
      </c>
      <c r="V5616" s="3" t="str">
        <f t="shared" si="7"/>
        <v/>
      </c>
    </row>
    <row r="5617" ht="15.75" customHeight="1">
      <c r="A5617" s="3" t="s">
        <v>5842</v>
      </c>
      <c r="B5617" s="4" t="str">
        <f t="shared" si="186"/>
        <v>ATAB36240013</v>
      </c>
      <c r="D5617" s="3">
        <v>0.0</v>
      </c>
      <c r="G5617" s="4">
        <v>0.0</v>
      </c>
      <c r="I5617" s="4"/>
      <c r="J5617" s="4"/>
      <c r="K5617" s="4"/>
      <c r="L5617" s="4"/>
      <c r="O5617" s="6">
        <f t="shared" si="2"/>
        <v>0</v>
      </c>
      <c r="P5617" s="3" t="s">
        <v>4746</v>
      </c>
      <c r="Q5617" s="3" t="str">
        <f t="shared" si="3"/>
        <v>LC CANVAS</v>
      </c>
      <c r="R5617" s="3">
        <f t="shared" si="4"/>
        <v>0</v>
      </c>
      <c r="S5617" s="3" t="str">
        <f t="shared" si="5"/>
        <v/>
      </c>
      <c r="T5617" s="7">
        <f t="shared" si="6"/>
        <v>0</v>
      </c>
      <c r="U5617" s="8" t="str">
        <f t="array" ref="U5617">IF(W5617&lt;&gt;0,MAX(IFERROR(INDEX(A:S,MATCH(W5617,A:A,0),COLUMN(M$2)),0),IFERROR(INDEX(A:S,MATCH(AD5617,A:A,0),COLUMN(M$2)),0),IFERROR(INDEX(A:S,MATCH(AK5617,A:A,0),COLUMN(M$2)),0),IFERROR(INDEX(A:S,MATCH(AR5617,A:A,0),COLUMN(M$2)),0)),M5617)</f>
        <v/>
      </c>
      <c r="V5617" s="3" t="str">
        <f t="shared" si="7"/>
        <v/>
      </c>
    </row>
    <row r="5618" ht="15.75" customHeight="1">
      <c r="A5618" s="3" t="s">
        <v>5843</v>
      </c>
      <c r="B5618" s="4" t="str">
        <f t="shared" si="186"/>
        <v>ATAB48320013</v>
      </c>
      <c r="D5618" s="3">
        <v>0.0</v>
      </c>
      <c r="G5618" s="4">
        <v>0.0</v>
      </c>
      <c r="I5618" s="4"/>
      <c r="J5618" s="4"/>
      <c r="K5618" s="4"/>
      <c r="L5618" s="4"/>
      <c r="O5618" s="6">
        <f t="shared" si="2"/>
        <v>0</v>
      </c>
      <c r="P5618" s="3" t="s">
        <v>4746</v>
      </c>
      <c r="Q5618" s="3" t="str">
        <f t="shared" si="3"/>
        <v>LC CANVAS</v>
      </c>
      <c r="R5618" s="3">
        <f t="shared" si="4"/>
        <v>0</v>
      </c>
      <c r="S5618" s="3" t="str">
        <f t="shared" si="5"/>
        <v/>
      </c>
      <c r="T5618" s="7">
        <f t="shared" si="6"/>
        <v>0</v>
      </c>
      <c r="U5618" s="8" t="str">
        <f t="array" ref="U5618">IF(W5618&lt;&gt;0,MAX(IFERROR(INDEX(A:S,MATCH(W5618,A:A,0),COLUMN(M$2)),0),IFERROR(INDEX(A:S,MATCH(AD5618,A:A,0),COLUMN(M$2)),0),IFERROR(INDEX(A:S,MATCH(AK5618,A:A,0),COLUMN(M$2)),0),IFERROR(INDEX(A:S,MATCH(AR5618,A:A,0),COLUMN(M$2)),0)),M5618)</f>
        <v/>
      </c>
      <c r="V5618" s="3" t="str">
        <f t="shared" si="7"/>
        <v/>
      </c>
    </row>
    <row r="5619" ht="15.75" customHeight="1">
      <c r="A5619" s="3" t="s">
        <v>5844</v>
      </c>
      <c r="B5619" s="4" t="str">
        <f t="shared" si="186"/>
        <v>ATAB60400013</v>
      </c>
      <c r="D5619" s="3">
        <v>0.0</v>
      </c>
      <c r="G5619" s="4">
        <v>0.0</v>
      </c>
      <c r="I5619" s="4"/>
      <c r="J5619" s="4"/>
      <c r="K5619" s="4"/>
      <c r="L5619" s="4"/>
      <c r="O5619" s="6">
        <f t="shared" si="2"/>
        <v>0</v>
      </c>
      <c r="P5619" s="3" t="s">
        <v>4746</v>
      </c>
      <c r="Q5619" s="3" t="str">
        <f t="shared" si="3"/>
        <v>LC CANVAS</v>
      </c>
      <c r="R5619" s="3">
        <f t="shared" si="4"/>
        <v>0</v>
      </c>
      <c r="S5619" s="3" t="str">
        <f t="shared" si="5"/>
        <v/>
      </c>
      <c r="T5619" s="7">
        <f t="shared" si="6"/>
        <v>0</v>
      </c>
      <c r="U5619" s="8" t="str">
        <f t="array" ref="U5619">IF(W5619&lt;&gt;0,MAX(IFERROR(INDEX(A:S,MATCH(W5619,A:A,0),COLUMN(M$2)),0),IFERROR(INDEX(A:S,MATCH(AD5619,A:A,0),COLUMN(M$2)),0),IFERROR(INDEX(A:S,MATCH(AK5619,A:A,0),COLUMN(M$2)),0),IFERROR(INDEX(A:S,MATCH(AR5619,A:A,0),COLUMN(M$2)),0)),M5619)</f>
        <v/>
      </c>
      <c r="V5619" s="3" t="str">
        <f t="shared" si="7"/>
        <v/>
      </c>
    </row>
    <row r="5620" ht="15.75" customHeight="1">
      <c r="A5620" s="3" t="s">
        <v>5845</v>
      </c>
      <c r="B5620" s="4" t="str">
        <f t="shared" si="186"/>
        <v>ATAB18120014</v>
      </c>
      <c r="D5620" s="3">
        <v>0.0</v>
      </c>
      <c r="G5620" s="4">
        <v>0.0</v>
      </c>
      <c r="I5620" s="4"/>
      <c r="J5620" s="4"/>
      <c r="K5620" s="4"/>
      <c r="L5620" s="4"/>
      <c r="O5620" s="6">
        <f t="shared" si="2"/>
        <v>0</v>
      </c>
      <c r="P5620" s="3" t="s">
        <v>4746</v>
      </c>
      <c r="Q5620" s="3" t="str">
        <f t="shared" si="3"/>
        <v>LC CANVAS</v>
      </c>
      <c r="R5620" s="3">
        <f t="shared" si="4"/>
        <v>0</v>
      </c>
      <c r="S5620" s="3" t="str">
        <f t="shared" si="5"/>
        <v/>
      </c>
      <c r="T5620" s="7">
        <f t="shared" si="6"/>
        <v>0</v>
      </c>
      <c r="U5620" s="8" t="str">
        <f t="array" ref="U5620">IF(W5620&lt;&gt;0,MAX(IFERROR(INDEX(A:S,MATCH(W5620,A:A,0),COLUMN(M$2)),0),IFERROR(INDEX(A:S,MATCH(AD5620,A:A,0),COLUMN(M$2)),0),IFERROR(INDEX(A:S,MATCH(AK5620,A:A,0),COLUMN(M$2)),0),IFERROR(INDEX(A:S,MATCH(AR5620,A:A,0),COLUMN(M$2)),0)),M5620)</f>
        <v/>
      </c>
      <c r="V5620" s="3" t="str">
        <f t="shared" si="7"/>
        <v/>
      </c>
    </row>
    <row r="5621" ht="15.75" customHeight="1">
      <c r="A5621" s="3" t="s">
        <v>5846</v>
      </c>
      <c r="B5621" s="4" t="str">
        <f t="shared" si="186"/>
        <v>ATAB24160014</v>
      </c>
      <c r="D5621" s="3">
        <v>0.0</v>
      </c>
      <c r="G5621" s="4">
        <v>0.0</v>
      </c>
      <c r="I5621" s="4"/>
      <c r="J5621" s="4"/>
      <c r="K5621" s="4"/>
      <c r="L5621" s="4"/>
      <c r="O5621" s="6">
        <f t="shared" si="2"/>
        <v>0</v>
      </c>
      <c r="P5621" s="3" t="s">
        <v>4746</v>
      </c>
      <c r="Q5621" s="3" t="str">
        <f t="shared" si="3"/>
        <v>LC CANVAS</v>
      </c>
      <c r="R5621" s="3">
        <f t="shared" si="4"/>
        <v>0</v>
      </c>
      <c r="S5621" s="3" t="str">
        <f t="shared" si="5"/>
        <v/>
      </c>
      <c r="T5621" s="7">
        <f t="shared" si="6"/>
        <v>0</v>
      </c>
      <c r="U5621" s="8" t="str">
        <f t="array" ref="U5621">IF(W5621&lt;&gt;0,MAX(IFERROR(INDEX(A:S,MATCH(W5621,A:A,0),COLUMN(M$2)),0),IFERROR(INDEX(A:S,MATCH(AD5621,A:A,0),COLUMN(M$2)),0),IFERROR(INDEX(A:S,MATCH(AK5621,A:A,0),COLUMN(M$2)),0),IFERROR(INDEX(A:S,MATCH(AR5621,A:A,0),COLUMN(M$2)),0)),M5621)</f>
        <v/>
      </c>
      <c r="V5621" s="3" t="str">
        <f t="shared" si="7"/>
        <v/>
      </c>
    </row>
    <row r="5622" ht="15.75" customHeight="1">
      <c r="A5622" s="3" t="s">
        <v>5847</v>
      </c>
      <c r="B5622" s="4" t="str">
        <f t="shared" si="186"/>
        <v>ATAB30200014</v>
      </c>
      <c r="D5622" s="3">
        <v>0.0</v>
      </c>
      <c r="G5622" s="4">
        <v>0.0</v>
      </c>
      <c r="I5622" s="4"/>
      <c r="J5622" s="4"/>
      <c r="K5622" s="4"/>
      <c r="L5622" s="4"/>
      <c r="O5622" s="6">
        <f t="shared" si="2"/>
        <v>0</v>
      </c>
      <c r="P5622" s="3" t="s">
        <v>4746</v>
      </c>
      <c r="Q5622" s="3" t="str">
        <f t="shared" si="3"/>
        <v>LC CANVAS</v>
      </c>
      <c r="R5622" s="3">
        <f t="shared" si="4"/>
        <v>0</v>
      </c>
      <c r="S5622" s="3" t="str">
        <f t="shared" si="5"/>
        <v/>
      </c>
      <c r="T5622" s="7">
        <f t="shared" si="6"/>
        <v>0</v>
      </c>
      <c r="U5622" s="8" t="str">
        <f t="array" ref="U5622">IF(W5622&lt;&gt;0,MAX(IFERROR(INDEX(A:S,MATCH(W5622,A:A,0),COLUMN(M$2)),0),IFERROR(INDEX(A:S,MATCH(AD5622,A:A,0),COLUMN(M$2)),0),IFERROR(INDEX(A:S,MATCH(AK5622,A:A,0),COLUMN(M$2)),0),IFERROR(INDEX(A:S,MATCH(AR5622,A:A,0),COLUMN(M$2)),0)),M5622)</f>
        <v/>
      </c>
      <c r="V5622" s="3" t="str">
        <f t="shared" si="7"/>
        <v/>
      </c>
    </row>
    <row r="5623" ht="15.75" customHeight="1">
      <c r="A5623" s="3" t="s">
        <v>5848</v>
      </c>
      <c r="B5623" s="4" t="str">
        <f t="shared" si="186"/>
        <v>ATAB36240014</v>
      </c>
      <c r="D5623" s="3">
        <v>0.0</v>
      </c>
      <c r="G5623" s="4">
        <v>0.0</v>
      </c>
      <c r="I5623" s="4"/>
      <c r="J5623" s="4"/>
      <c r="K5623" s="4"/>
      <c r="L5623" s="4"/>
      <c r="O5623" s="6">
        <f t="shared" si="2"/>
        <v>0</v>
      </c>
      <c r="P5623" s="3" t="s">
        <v>4746</v>
      </c>
      <c r="Q5623" s="3" t="str">
        <f t="shared" si="3"/>
        <v>LC CANVAS</v>
      </c>
      <c r="R5623" s="3">
        <f t="shared" si="4"/>
        <v>0</v>
      </c>
      <c r="S5623" s="3" t="str">
        <f t="shared" si="5"/>
        <v/>
      </c>
      <c r="T5623" s="7">
        <f t="shared" si="6"/>
        <v>0</v>
      </c>
      <c r="U5623" s="8" t="str">
        <f t="array" ref="U5623">IF(W5623&lt;&gt;0,MAX(IFERROR(INDEX(A:S,MATCH(W5623,A:A,0),COLUMN(M$2)),0),IFERROR(INDEX(A:S,MATCH(AD5623,A:A,0),COLUMN(M$2)),0),IFERROR(INDEX(A:S,MATCH(AK5623,A:A,0),COLUMN(M$2)),0),IFERROR(INDEX(A:S,MATCH(AR5623,A:A,0),COLUMN(M$2)),0)),M5623)</f>
        <v/>
      </c>
      <c r="V5623" s="3" t="str">
        <f t="shared" si="7"/>
        <v/>
      </c>
    </row>
    <row r="5624" ht="15.75" customHeight="1">
      <c r="A5624" s="3" t="s">
        <v>5849</v>
      </c>
      <c r="B5624" s="4" t="str">
        <f t="shared" si="186"/>
        <v>ATAB48320014</v>
      </c>
      <c r="D5624" s="3">
        <v>0.0</v>
      </c>
      <c r="G5624" s="4">
        <v>0.0</v>
      </c>
      <c r="I5624" s="4"/>
      <c r="J5624" s="4"/>
      <c r="K5624" s="4"/>
      <c r="L5624" s="4"/>
      <c r="O5624" s="6">
        <f t="shared" si="2"/>
        <v>0</v>
      </c>
      <c r="P5624" s="3" t="s">
        <v>4746</v>
      </c>
      <c r="Q5624" s="3" t="str">
        <f t="shared" si="3"/>
        <v>LC CANVAS</v>
      </c>
      <c r="R5624" s="3">
        <f t="shared" si="4"/>
        <v>0</v>
      </c>
      <c r="S5624" s="3" t="str">
        <f t="shared" si="5"/>
        <v/>
      </c>
      <c r="T5624" s="7">
        <f t="shared" si="6"/>
        <v>0</v>
      </c>
      <c r="U5624" s="8" t="str">
        <f t="array" ref="U5624">IF(W5624&lt;&gt;0,MAX(IFERROR(INDEX(A:S,MATCH(W5624,A:A,0),COLUMN(M$2)),0),IFERROR(INDEX(A:S,MATCH(AD5624,A:A,0),COLUMN(M$2)),0),IFERROR(INDEX(A:S,MATCH(AK5624,A:A,0),COLUMN(M$2)),0),IFERROR(INDEX(A:S,MATCH(AR5624,A:A,0),COLUMN(M$2)),0)),M5624)</f>
        <v/>
      </c>
      <c r="V5624" s="3" t="str">
        <f t="shared" si="7"/>
        <v/>
      </c>
    </row>
    <row r="5625" ht="15.75" customHeight="1">
      <c r="A5625" s="3" t="s">
        <v>5850</v>
      </c>
      <c r="B5625" s="4" t="str">
        <f t="shared" si="186"/>
        <v>ATAB60400014</v>
      </c>
      <c r="D5625" s="3">
        <v>0.0</v>
      </c>
      <c r="G5625" s="4">
        <v>0.0</v>
      </c>
      <c r="I5625" s="4"/>
      <c r="J5625" s="4"/>
      <c r="K5625" s="4"/>
      <c r="L5625" s="4"/>
      <c r="O5625" s="6">
        <f t="shared" si="2"/>
        <v>0</v>
      </c>
      <c r="P5625" s="3" t="s">
        <v>4746</v>
      </c>
      <c r="Q5625" s="3" t="str">
        <f t="shared" si="3"/>
        <v>LC CANVAS</v>
      </c>
      <c r="R5625" s="3">
        <f t="shared" si="4"/>
        <v>0</v>
      </c>
      <c r="S5625" s="3" t="str">
        <f t="shared" si="5"/>
        <v/>
      </c>
      <c r="T5625" s="7">
        <f t="shared" si="6"/>
        <v>0</v>
      </c>
      <c r="U5625" s="8" t="str">
        <f t="array" ref="U5625">IF(W5625&lt;&gt;0,MAX(IFERROR(INDEX(A:S,MATCH(W5625,A:A,0),COLUMN(M$2)),0),IFERROR(INDEX(A:S,MATCH(AD5625,A:A,0),COLUMN(M$2)),0),IFERROR(INDEX(A:S,MATCH(AK5625,A:A,0),COLUMN(M$2)),0),IFERROR(INDEX(A:S,MATCH(AR5625,A:A,0),COLUMN(M$2)),0)),M5625)</f>
        <v/>
      </c>
      <c r="V5625" s="3" t="str">
        <f t="shared" si="7"/>
        <v/>
      </c>
    </row>
    <row r="5626" ht="15.75" customHeight="1">
      <c r="A5626" s="3" t="s">
        <v>5851</v>
      </c>
      <c r="B5626" s="4" t="str">
        <f t="shared" si="186"/>
        <v>ATAB18120015</v>
      </c>
      <c r="D5626" s="3">
        <v>0.0</v>
      </c>
      <c r="G5626" s="4">
        <v>0.0</v>
      </c>
      <c r="I5626" s="4"/>
      <c r="J5626" s="4"/>
      <c r="K5626" s="4"/>
      <c r="L5626" s="4"/>
      <c r="O5626" s="6">
        <f t="shared" si="2"/>
        <v>0</v>
      </c>
      <c r="P5626" s="3" t="s">
        <v>4746</v>
      </c>
      <c r="Q5626" s="3" t="str">
        <f t="shared" si="3"/>
        <v>LC CANVAS</v>
      </c>
      <c r="R5626" s="3">
        <f t="shared" si="4"/>
        <v>0</v>
      </c>
      <c r="S5626" s="3" t="str">
        <f t="shared" si="5"/>
        <v/>
      </c>
      <c r="T5626" s="7">
        <f t="shared" si="6"/>
        <v>0</v>
      </c>
      <c r="U5626" s="8" t="str">
        <f t="array" ref="U5626">IF(W5626&lt;&gt;0,MAX(IFERROR(INDEX(A:S,MATCH(W5626,A:A,0),COLUMN(M$2)),0),IFERROR(INDEX(A:S,MATCH(AD5626,A:A,0),COLUMN(M$2)),0),IFERROR(INDEX(A:S,MATCH(AK5626,A:A,0),COLUMN(M$2)),0),IFERROR(INDEX(A:S,MATCH(AR5626,A:A,0),COLUMN(M$2)),0)),M5626)</f>
        <v/>
      </c>
      <c r="V5626" s="3" t="str">
        <f t="shared" si="7"/>
        <v/>
      </c>
    </row>
    <row r="5627" ht="15.75" customHeight="1">
      <c r="A5627" s="3" t="s">
        <v>5852</v>
      </c>
      <c r="B5627" s="4" t="str">
        <f t="shared" si="186"/>
        <v>ATAB24160015</v>
      </c>
      <c r="D5627" s="3">
        <v>0.0</v>
      </c>
      <c r="G5627" s="4">
        <v>0.0</v>
      </c>
      <c r="I5627" s="4"/>
      <c r="J5627" s="4"/>
      <c r="K5627" s="4"/>
      <c r="L5627" s="4"/>
      <c r="O5627" s="6">
        <f t="shared" si="2"/>
        <v>0</v>
      </c>
      <c r="P5627" s="3" t="s">
        <v>4746</v>
      </c>
      <c r="Q5627" s="3" t="str">
        <f t="shared" si="3"/>
        <v>LC CANVAS</v>
      </c>
      <c r="R5627" s="3">
        <f t="shared" si="4"/>
        <v>0</v>
      </c>
      <c r="S5627" s="3" t="str">
        <f t="shared" si="5"/>
        <v/>
      </c>
      <c r="T5627" s="7">
        <f t="shared" si="6"/>
        <v>0</v>
      </c>
      <c r="U5627" s="8" t="str">
        <f t="array" ref="U5627">IF(W5627&lt;&gt;0,MAX(IFERROR(INDEX(A:S,MATCH(W5627,A:A,0),COLUMN(M$2)),0),IFERROR(INDEX(A:S,MATCH(AD5627,A:A,0),COLUMN(M$2)),0),IFERROR(INDEX(A:S,MATCH(AK5627,A:A,0),COLUMN(M$2)),0),IFERROR(INDEX(A:S,MATCH(AR5627,A:A,0),COLUMN(M$2)),0)),M5627)</f>
        <v/>
      </c>
      <c r="V5627" s="3" t="str">
        <f t="shared" si="7"/>
        <v/>
      </c>
    </row>
    <row r="5628" ht="15.75" customHeight="1">
      <c r="A5628" s="3" t="s">
        <v>5853</v>
      </c>
      <c r="B5628" s="4" t="str">
        <f t="shared" si="186"/>
        <v>ATAB30200015</v>
      </c>
      <c r="D5628" s="3">
        <v>0.0</v>
      </c>
      <c r="G5628" s="4">
        <v>0.0</v>
      </c>
      <c r="I5628" s="4"/>
      <c r="J5628" s="4"/>
      <c r="K5628" s="4"/>
      <c r="L5628" s="4"/>
      <c r="O5628" s="6">
        <f t="shared" si="2"/>
        <v>0</v>
      </c>
      <c r="P5628" s="3" t="s">
        <v>4746</v>
      </c>
      <c r="Q5628" s="3" t="str">
        <f t="shared" si="3"/>
        <v>LC CANVAS</v>
      </c>
      <c r="R5628" s="3">
        <f t="shared" si="4"/>
        <v>0</v>
      </c>
      <c r="S5628" s="3" t="str">
        <f t="shared" si="5"/>
        <v/>
      </c>
      <c r="T5628" s="7">
        <f t="shared" si="6"/>
        <v>0</v>
      </c>
      <c r="U5628" s="8" t="str">
        <f t="array" ref="U5628">IF(W5628&lt;&gt;0,MAX(IFERROR(INDEX(A:S,MATCH(W5628,A:A,0),COLUMN(M$2)),0),IFERROR(INDEX(A:S,MATCH(AD5628,A:A,0),COLUMN(M$2)),0),IFERROR(INDEX(A:S,MATCH(AK5628,A:A,0),COLUMN(M$2)),0),IFERROR(INDEX(A:S,MATCH(AR5628,A:A,0),COLUMN(M$2)),0)),M5628)</f>
        <v/>
      </c>
      <c r="V5628" s="3" t="str">
        <f t="shared" si="7"/>
        <v/>
      </c>
    </row>
    <row r="5629" ht="15.75" customHeight="1">
      <c r="A5629" s="3" t="s">
        <v>5854</v>
      </c>
      <c r="B5629" s="4" t="str">
        <f t="shared" si="186"/>
        <v>ATAB36240015</v>
      </c>
      <c r="D5629" s="3">
        <v>0.0</v>
      </c>
      <c r="G5629" s="4">
        <v>0.0</v>
      </c>
      <c r="I5629" s="4"/>
      <c r="J5629" s="4"/>
      <c r="K5629" s="4"/>
      <c r="L5629" s="4"/>
      <c r="O5629" s="6">
        <f t="shared" si="2"/>
        <v>0</v>
      </c>
      <c r="P5629" s="3" t="s">
        <v>4746</v>
      </c>
      <c r="Q5629" s="3" t="str">
        <f t="shared" si="3"/>
        <v>LC CANVAS</v>
      </c>
      <c r="R5629" s="3">
        <f t="shared" si="4"/>
        <v>0</v>
      </c>
      <c r="S5629" s="3" t="str">
        <f t="shared" si="5"/>
        <v/>
      </c>
      <c r="T5629" s="7">
        <f t="shared" si="6"/>
        <v>0</v>
      </c>
      <c r="U5629" s="8" t="str">
        <f t="array" ref="U5629">IF(W5629&lt;&gt;0,MAX(IFERROR(INDEX(A:S,MATCH(W5629,A:A,0),COLUMN(M$2)),0),IFERROR(INDEX(A:S,MATCH(AD5629,A:A,0),COLUMN(M$2)),0),IFERROR(INDEX(A:S,MATCH(AK5629,A:A,0),COLUMN(M$2)),0),IFERROR(INDEX(A:S,MATCH(AR5629,A:A,0),COLUMN(M$2)),0)),M5629)</f>
        <v/>
      </c>
      <c r="V5629" s="3" t="str">
        <f t="shared" si="7"/>
        <v/>
      </c>
    </row>
    <row r="5630" ht="15.75" customHeight="1">
      <c r="A5630" s="3" t="s">
        <v>5855</v>
      </c>
      <c r="B5630" s="4" t="str">
        <f t="shared" si="186"/>
        <v>ATAB48320015</v>
      </c>
      <c r="D5630" s="3">
        <v>0.0</v>
      </c>
      <c r="G5630" s="4">
        <v>0.0</v>
      </c>
      <c r="I5630" s="4"/>
      <c r="J5630" s="4"/>
      <c r="K5630" s="4"/>
      <c r="L5630" s="4"/>
      <c r="O5630" s="6">
        <f t="shared" si="2"/>
        <v>0</v>
      </c>
      <c r="P5630" s="3" t="s">
        <v>4746</v>
      </c>
      <c r="Q5630" s="3" t="str">
        <f t="shared" si="3"/>
        <v>LC CANVAS</v>
      </c>
      <c r="R5630" s="3">
        <f t="shared" si="4"/>
        <v>0</v>
      </c>
      <c r="S5630" s="3" t="str">
        <f t="shared" si="5"/>
        <v/>
      </c>
      <c r="T5630" s="7">
        <f t="shared" si="6"/>
        <v>0</v>
      </c>
      <c r="U5630" s="8" t="str">
        <f t="array" ref="U5630">IF(W5630&lt;&gt;0,MAX(IFERROR(INDEX(A:S,MATCH(W5630,A:A,0),COLUMN(M$2)),0),IFERROR(INDEX(A:S,MATCH(AD5630,A:A,0),COLUMN(M$2)),0),IFERROR(INDEX(A:S,MATCH(AK5630,A:A,0),COLUMN(M$2)),0),IFERROR(INDEX(A:S,MATCH(AR5630,A:A,0),COLUMN(M$2)),0)),M5630)</f>
        <v/>
      </c>
      <c r="V5630" s="3" t="str">
        <f t="shared" si="7"/>
        <v/>
      </c>
    </row>
    <row r="5631" ht="15.75" customHeight="1">
      <c r="A5631" s="3" t="s">
        <v>5856</v>
      </c>
      <c r="B5631" s="4" t="str">
        <f t="shared" si="186"/>
        <v>ATAB60400015</v>
      </c>
      <c r="D5631" s="3">
        <v>0.0</v>
      </c>
      <c r="G5631" s="4">
        <v>0.0</v>
      </c>
      <c r="I5631" s="4"/>
      <c r="J5631" s="4"/>
      <c r="K5631" s="4"/>
      <c r="L5631" s="4"/>
      <c r="O5631" s="6">
        <f t="shared" si="2"/>
        <v>0</v>
      </c>
      <c r="P5631" s="3" t="s">
        <v>4746</v>
      </c>
      <c r="Q5631" s="3" t="str">
        <f t="shared" si="3"/>
        <v>LC CANVAS</v>
      </c>
      <c r="R5631" s="3">
        <f t="shared" si="4"/>
        <v>0</v>
      </c>
      <c r="S5631" s="3" t="str">
        <f t="shared" si="5"/>
        <v/>
      </c>
      <c r="T5631" s="7">
        <f t="shared" si="6"/>
        <v>0</v>
      </c>
      <c r="U5631" s="8" t="str">
        <f t="array" ref="U5631">IF(W5631&lt;&gt;0,MAX(IFERROR(INDEX(A:S,MATCH(W5631,A:A,0),COLUMN(M$2)),0),IFERROR(INDEX(A:S,MATCH(AD5631,A:A,0),COLUMN(M$2)),0),IFERROR(INDEX(A:S,MATCH(AK5631,A:A,0),COLUMN(M$2)),0),IFERROR(INDEX(A:S,MATCH(AR5631,A:A,0),COLUMN(M$2)),0)),M5631)</f>
        <v/>
      </c>
      <c r="V5631" s="3" t="str">
        <f t="shared" si="7"/>
        <v/>
      </c>
    </row>
    <row r="5632" ht="15.75" customHeight="1">
      <c r="A5632" s="3" t="s">
        <v>5857</v>
      </c>
      <c r="B5632" s="4" t="str">
        <f t="shared" si="186"/>
        <v>ATAB18120016</v>
      </c>
      <c r="D5632" s="3">
        <v>0.0</v>
      </c>
      <c r="G5632" s="4">
        <v>0.0</v>
      </c>
      <c r="I5632" s="4"/>
      <c r="J5632" s="4"/>
      <c r="K5632" s="4"/>
      <c r="L5632" s="4"/>
      <c r="O5632" s="6">
        <f t="shared" si="2"/>
        <v>0</v>
      </c>
      <c r="P5632" s="3" t="s">
        <v>4746</v>
      </c>
      <c r="Q5632" s="3" t="str">
        <f t="shared" si="3"/>
        <v>LC CANVAS</v>
      </c>
      <c r="R5632" s="3">
        <f t="shared" si="4"/>
        <v>0</v>
      </c>
      <c r="S5632" s="3" t="str">
        <f t="shared" si="5"/>
        <v/>
      </c>
      <c r="T5632" s="7">
        <f t="shared" si="6"/>
        <v>0</v>
      </c>
      <c r="U5632" s="8" t="str">
        <f t="array" ref="U5632">IF(W5632&lt;&gt;0,MAX(IFERROR(INDEX(A:S,MATCH(W5632,A:A,0),COLUMN(M$2)),0),IFERROR(INDEX(A:S,MATCH(AD5632,A:A,0),COLUMN(M$2)),0),IFERROR(INDEX(A:S,MATCH(AK5632,A:A,0),COLUMN(M$2)),0),IFERROR(INDEX(A:S,MATCH(AR5632,A:A,0),COLUMN(M$2)),0)),M5632)</f>
        <v/>
      </c>
      <c r="V5632" s="3" t="str">
        <f t="shared" si="7"/>
        <v/>
      </c>
    </row>
    <row r="5633" ht="15.75" customHeight="1">
      <c r="A5633" s="3" t="s">
        <v>5858</v>
      </c>
      <c r="B5633" s="4" t="str">
        <f t="shared" si="186"/>
        <v>ATAB24160016</v>
      </c>
      <c r="D5633" s="3">
        <v>0.0</v>
      </c>
      <c r="G5633" s="4">
        <v>0.0</v>
      </c>
      <c r="I5633" s="4"/>
      <c r="J5633" s="4"/>
      <c r="K5633" s="4"/>
      <c r="L5633" s="4"/>
      <c r="O5633" s="6">
        <f t="shared" si="2"/>
        <v>0</v>
      </c>
      <c r="P5633" s="3" t="s">
        <v>4746</v>
      </c>
      <c r="Q5633" s="3" t="str">
        <f t="shared" si="3"/>
        <v>LC CANVAS</v>
      </c>
      <c r="R5633" s="3">
        <f t="shared" si="4"/>
        <v>0</v>
      </c>
      <c r="S5633" s="3" t="str">
        <f t="shared" si="5"/>
        <v/>
      </c>
      <c r="T5633" s="7">
        <f t="shared" si="6"/>
        <v>0</v>
      </c>
      <c r="U5633" s="8" t="str">
        <f t="array" ref="U5633">IF(W5633&lt;&gt;0,MAX(IFERROR(INDEX(A:S,MATCH(W5633,A:A,0),COLUMN(M$2)),0),IFERROR(INDEX(A:S,MATCH(AD5633,A:A,0),COLUMN(M$2)),0),IFERROR(INDEX(A:S,MATCH(AK5633,A:A,0),COLUMN(M$2)),0),IFERROR(INDEX(A:S,MATCH(AR5633,A:A,0),COLUMN(M$2)),0)),M5633)</f>
        <v/>
      </c>
      <c r="V5633" s="3" t="str">
        <f t="shared" si="7"/>
        <v/>
      </c>
    </row>
    <row r="5634" ht="15.75" customHeight="1">
      <c r="A5634" s="3" t="s">
        <v>5859</v>
      </c>
      <c r="B5634" s="4" t="str">
        <f t="shared" si="186"/>
        <v>ATAB30200016</v>
      </c>
      <c r="D5634" s="3">
        <v>0.0</v>
      </c>
      <c r="G5634" s="4">
        <v>0.0</v>
      </c>
      <c r="I5634" s="4"/>
      <c r="J5634" s="4"/>
      <c r="K5634" s="4"/>
      <c r="L5634" s="4"/>
      <c r="O5634" s="6">
        <f t="shared" si="2"/>
        <v>0</v>
      </c>
      <c r="P5634" s="3" t="s">
        <v>4746</v>
      </c>
      <c r="Q5634" s="3" t="str">
        <f t="shared" si="3"/>
        <v>LC CANVAS</v>
      </c>
      <c r="R5634" s="3">
        <f t="shared" si="4"/>
        <v>0</v>
      </c>
      <c r="S5634" s="3" t="str">
        <f t="shared" si="5"/>
        <v/>
      </c>
      <c r="T5634" s="7">
        <f t="shared" si="6"/>
        <v>0</v>
      </c>
      <c r="U5634" s="8" t="str">
        <f t="array" ref="U5634">IF(W5634&lt;&gt;0,MAX(IFERROR(INDEX(A:S,MATCH(W5634,A:A,0),COLUMN(M$2)),0),IFERROR(INDEX(A:S,MATCH(AD5634,A:A,0),COLUMN(M$2)),0),IFERROR(INDEX(A:S,MATCH(AK5634,A:A,0),COLUMN(M$2)),0),IFERROR(INDEX(A:S,MATCH(AR5634,A:A,0),COLUMN(M$2)),0)),M5634)</f>
        <v/>
      </c>
      <c r="V5634" s="3" t="str">
        <f t="shared" si="7"/>
        <v/>
      </c>
    </row>
    <row r="5635" ht="15.75" customHeight="1">
      <c r="A5635" s="3" t="s">
        <v>5860</v>
      </c>
      <c r="B5635" s="4" t="str">
        <f t="shared" si="186"/>
        <v>ATAB36240016</v>
      </c>
      <c r="D5635" s="3">
        <v>0.0</v>
      </c>
      <c r="G5635" s="4">
        <v>0.0</v>
      </c>
      <c r="I5635" s="4"/>
      <c r="J5635" s="4"/>
      <c r="K5635" s="4"/>
      <c r="L5635" s="4"/>
      <c r="O5635" s="6">
        <f t="shared" si="2"/>
        <v>0</v>
      </c>
      <c r="P5635" s="3" t="s">
        <v>4746</v>
      </c>
      <c r="Q5635" s="3" t="str">
        <f t="shared" si="3"/>
        <v>LC CANVAS</v>
      </c>
      <c r="R5635" s="3">
        <f t="shared" si="4"/>
        <v>0</v>
      </c>
      <c r="S5635" s="3" t="str">
        <f t="shared" si="5"/>
        <v/>
      </c>
      <c r="T5635" s="7">
        <f t="shared" si="6"/>
        <v>0</v>
      </c>
      <c r="U5635" s="8" t="str">
        <f t="array" ref="U5635">IF(W5635&lt;&gt;0,MAX(IFERROR(INDEX(A:S,MATCH(W5635,A:A,0),COLUMN(M$2)),0),IFERROR(INDEX(A:S,MATCH(AD5635,A:A,0),COLUMN(M$2)),0),IFERROR(INDEX(A:S,MATCH(AK5635,A:A,0),COLUMN(M$2)),0),IFERROR(INDEX(A:S,MATCH(AR5635,A:A,0),COLUMN(M$2)),0)),M5635)</f>
        <v/>
      </c>
      <c r="V5635" s="3" t="str">
        <f t="shared" si="7"/>
        <v/>
      </c>
    </row>
    <row r="5636" ht="15.75" customHeight="1">
      <c r="A5636" s="3" t="s">
        <v>5861</v>
      </c>
      <c r="B5636" s="4" t="str">
        <f t="shared" si="186"/>
        <v>ATAB48320016</v>
      </c>
      <c r="D5636" s="3">
        <v>0.0</v>
      </c>
      <c r="G5636" s="4">
        <v>0.0</v>
      </c>
      <c r="I5636" s="4"/>
      <c r="J5636" s="4"/>
      <c r="K5636" s="4"/>
      <c r="L5636" s="4"/>
      <c r="O5636" s="6">
        <f t="shared" si="2"/>
        <v>0</v>
      </c>
      <c r="P5636" s="3" t="s">
        <v>4746</v>
      </c>
      <c r="Q5636" s="3" t="str">
        <f t="shared" si="3"/>
        <v>LC CANVAS</v>
      </c>
      <c r="R5636" s="3">
        <f t="shared" si="4"/>
        <v>0</v>
      </c>
      <c r="S5636" s="3" t="str">
        <f t="shared" si="5"/>
        <v/>
      </c>
      <c r="T5636" s="7">
        <f t="shared" si="6"/>
        <v>0</v>
      </c>
      <c r="U5636" s="8" t="str">
        <f t="array" ref="U5636">IF(W5636&lt;&gt;0,MAX(IFERROR(INDEX(A:S,MATCH(W5636,A:A,0),COLUMN(M$2)),0),IFERROR(INDEX(A:S,MATCH(AD5636,A:A,0),COLUMN(M$2)),0),IFERROR(INDEX(A:S,MATCH(AK5636,A:A,0),COLUMN(M$2)),0),IFERROR(INDEX(A:S,MATCH(AR5636,A:A,0),COLUMN(M$2)),0)),M5636)</f>
        <v/>
      </c>
      <c r="V5636" s="3" t="str">
        <f t="shared" si="7"/>
        <v/>
      </c>
    </row>
    <row r="5637" ht="15.75" customHeight="1">
      <c r="A5637" s="3" t="s">
        <v>5862</v>
      </c>
      <c r="B5637" s="4" t="str">
        <f t="shared" si="186"/>
        <v>ATAB60400016</v>
      </c>
      <c r="D5637" s="3">
        <v>0.0</v>
      </c>
      <c r="G5637" s="4">
        <v>0.0</v>
      </c>
      <c r="I5637" s="4"/>
      <c r="J5637" s="4"/>
      <c r="K5637" s="4"/>
      <c r="L5637" s="4"/>
      <c r="O5637" s="6">
        <f t="shared" si="2"/>
        <v>0</v>
      </c>
      <c r="P5637" s="3" t="s">
        <v>4746</v>
      </c>
      <c r="Q5637" s="3" t="str">
        <f t="shared" si="3"/>
        <v>LC CANVAS</v>
      </c>
      <c r="R5637" s="3">
        <f t="shared" si="4"/>
        <v>0</v>
      </c>
      <c r="S5637" s="3" t="str">
        <f t="shared" si="5"/>
        <v/>
      </c>
      <c r="T5637" s="7">
        <f t="shared" si="6"/>
        <v>0</v>
      </c>
      <c r="U5637" s="8" t="str">
        <f t="array" ref="U5637">IF(W5637&lt;&gt;0,MAX(IFERROR(INDEX(A:S,MATCH(W5637,A:A,0),COLUMN(M$2)),0),IFERROR(INDEX(A:S,MATCH(AD5637,A:A,0),COLUMN(M$2)),0),IFERROR(INDEX(A:S,MATCH(AK5637,A:A,0),COLUMN(M$2)),0),IFERROR(INDEX(A:S,MATCH(AR5637,A:A,0),COLUMN(M$2)),0)),M5637)</f>
        <v/>
      </c>
      <c r="V5637" s="3" t="str">
        <f t="shared" si="7"/>
        <v/>
      </c>
    </row>
    <row r="5638" ht="15.75" customHeight="1">
      <c r="A5638" s="3" t="s">
        <v>5863</v>
      </c>
      <c r="B5638" s="4" t="str">
        <f t="shared" si="186"/>
        <v>ATAB18120017</v>
      </c>
      <c r="D5638" s="3">
        <v>0.0</v>
      </c>
      <c r="G5638" s="4">
        <v>0.0</v>
      </c>
      <c r="I5638" s="4"/>
      <c r="J5638" s="4"/>
      <c r="K5638" s="4"/>
      <c r="L5638" s="4"/>
      <c r="O5638" s="6">
        <f t="shared" si="2"/>
        <v>0</v>
      </c>
      <c r="P5638" s="3" t="s">
        <v>4746</v>
      </c>
      <c r="Q5638" s="3" t="str">
        <f t="shared" si="3"/>
        <v>LC CANVAS</v>
      </c>
      <c r="R5638" s="3">
        <f t="shared" si="4"/>
        <v>0</v>
      </c>
      <c r="S5638" s="3" t="str">
        <f t="shared" si="5"/>
        <v/>
      </c>
      <c r="T5638" s="7">
        <f t="shared" si="6"/>
        <v>0</v>
      </c>
      <c r="U5638" s="8" t="str">
        <f t="array" ref="U5638">IF(W5638&lt;&gt;0,MAX(IFERROR(INDEX(A:S,MATCH(W5638,A:A,0),COLUMN(M$2)),0),IFERROR(INDEX(A:S,MATCH(AD5638,A:A,0),COLUMN(M$2)),0),IFERROR(INDEX(A:S,MATCH(AK5638,A:A,0),COLUMN(M$2)),0),IFERROR(INDEX(A:S,MATCH(AR5638,A:A,0),COLUMN(M$2)),0)),M5638)</f>
        <v/>
      </c>
      <c r="V5638" s="3" t="str">
        <f t="shared" si="7"/>
        <v/>
      </c>
    </row>
    <row r="5639" ht="15.75" customHeight="1">
      <c r="A5639" s="3" t="s">
        <v>5864</v>
      </c>
      <c r="B5639" s="4" t="str">
        <f t="shared" si="186"/>
        <v>ATAB24160017</v>
      </c>
      <c r="D5639" s="3">
        <v>0.0</v>
      </c>
      <c r="G5639" s="4">
        <v>0.0</v>
      </c>
      <c r="I5639" s="4"/>
      <c r="J5639" s="4"/>
      <c r="K5639" s="4"/>
      <c r="L5639" s="4"/>
      <c r="O5639" s="6">
        <f t="shared" si="2"/>
        <v>0</v>
      </c>
      <c r="P5639" s="3" t="s">
        <v>4746</v>
      </c>
      <c r="Q5639" s="3" t="str">
        <f t="shared" si="3"/>
        <v>LC CANVAS</v>
      </c>
      <c r="R5639" s="3">
        <f t="shared" si="4"/>
        <v>0</v>
      </c>
      <c r="S5639" s="3" t="str">
        <f t="shared" si="5"/>
        <v/>
      </c>
      <c r="T5639" s="7">
        <f t="shared" si="6"/>
        <v>0</v>
      </c>
      <c r="U5639" s="8" t="str">
        <f t="array" ref="U5639">IF(W5639&lt;&gt;0,MAX(IFERROR(INDEX(A:S,MATCH(W5639,A:A,0),COLUMN(M$2)),0),IFERROR(INDEX(A:S,MATCH(AD5639,A:A,0),COLUMN(M$2)),0),IFERROR(INDEX(A:S,MATCH(AK5639,A:A,0),COLUMN(M$2)),0),IFERROR(INDEX(A:S,MATCH(AR5639,A:A,0),COLUMN(M$2)),0)),M5639)</f>
        <v/>
      </c>
      <c r="V5639" s="3" t="str">
        <f t="shared" si="7"/>
        <v/>
      </c>
    </row>
    <row r="5640" ht="15.75" customHeight="1">
      <c r="A5640" s="3" t="s">
        <v>5865</v>
      </c>
      <c r="B5640" s="4" t="str">
        <f t="shared" si="186"/>
        <v>ATAB30200017</v>
      </c>
      <c r="D5640" s="3">
        <v>0.0</v>
      </c>
      <c r="G5640" s="4">
        <v>0.0</v>
      </c>
      <c r="I5640" s="4"/>
      <c r="J5640" s="4"/>
      <c r="K5640" s="4"/>
      <c r="L5640" s="4"/>
      <c r="O5640" s="6">
        <f t="shared" si="2"/>
        <v>0</v>
      </c>
      <c r="P5640" s="3" t="s">
        <v>4746</v>
      </c>
      <c r="Q5640" s="3" t="str">
        <f t="shared" si="3"/>
        <v>LC CANVAS</v>
      </c>
      <c r="R5640" s="3">
        <f t="shared" si="4"/>
        <v>0</v>
      </c>
      <c r="S5640" s="3" t="str">
        <f t="shared" si="5"/>
        <v/>
      </c>
      <c r="T5640" s="7">
        <f t="shared" si="6"/>
        <v>0</v>
      </c>
      <c r="U5640" s="8" t="str">
        <f t="array" ref="U5640">IF(W5640&lt;&gt;0,MAX(IFERROR(INDEX(A:S,MATCH(W5640,A:A,0),COLUMN(M$2)),0),IFERROR(INDEX(A:S,MATCH(AD5640,A:A,0),COLUMN(M$2)),0),IFERROR(INDEX(A:S,MATCH(AK5640,A:A,0),COLUMN(M$2)),0),IFERROR(INDEX(A:S,MATCH(AR5640,A:A,0),COLUMN(M$2)),0)),M5640)</f>
        <v/>
      </c>
      <c r="V5640" s="3" t="str">
        <f t="shared" si="7"/>
        <v/>
      </c>
    </row>
    <row r="5641" ht="15.75" customHeight="1">
      <c r="A5641" s="3" t="s">
        <v>5866</v>
      </c>
      <c r="B5641" s="4" t="str">
        <f t="shared" si="186"/>
        <v>ATAB36240017</v>
      </c>
      <c r="D5641" s="3">
        <v>0.0</v>
      </c>
      <c r="G5641" s="4">
        <v>0.0</v>
      </c>
      <c r="I5641" s="4"/>
      <c r="J5641" s="4"/>
      <c r="K5641" s="4"/>
      <c r="L5641" s="4"/>
      <c r="O5641" s="6">
        <f t="shared" si="2"/>
        <v>0</v>
      </c>
      <c r="P5641" s="3" t="s">
        <v>4746</v>
      </c>
      <c r="Q5641" s="3" t="str">
        <f t="shared" si="3"/>
        <v>LC CANVAS</v>
      </c>
      <c r="R5641" s="3">
        <f t="shared" si="4"/>
        <v>0</v>
      </c>
      <c r="S5641" s="3" t="str">
        <f t="shared" si="5"/>
        <v/>
      </c>
      <c r="T5641" s="7">
        <f t="shared" si="6"/>
        <v>0</v>
      </c>
      <c r="U5641" s="8" t="str">
        <f t="array" ref="U5641">IF(W5641&lt;&gt;0,MAX(IFERROR(INDEX(A:S,MATCH(W5641,A:A,0),COLUMN(M$2)),0),IFERROR(INDEX(A:S,MATCH(AD5641,A:A,0),COLUMN(M$2)),0),IFERROR(INDEX(A:S,MATCH(AK5641,A:A,0),COLUMN(M$2)),0),IFERROR(INDEX(A:S,MATCH(AR5641,A:A,0),COLUMN(M$2)),0)),M5641)</f>
        <v/>
      </c>
      <c r="V5641" s="3" t="str">
        <f t="shared" si="7"/>
        <v/>
      </c>
    </row>
    <row r="5642" ht="15.75" customHeight="1">
      <c r="A5642" s="3" t="s">
        <v>5867</v>
      </c>
      <c r="B5642" s="4" t="str">
        <f t="shared" si="186"/>
        <v>ATAB48320017</v>
      </c>
      <c r="D5642" s="3">
        <v>0.0</v>
      </c>
      <c r="G5642" s="4">
        <v>0.0</v>
      </c>
      <c r="I5642" s="4"/>
      <c r="J5642" s="4"/>
      <c r="K5642" s="4"/>
      <c r="L5642" s="4"/>
      <c r="O5642" s="6">
        <f t="shared" si="2"/>
        <v>0</v>
      </c>
      <c r="P5642" s="3" t="s">
        <v>4746</v>
      </c>
      <c r="Q5642" s="3" t="str">
        <f t="shared" si="3"/>
        <v>LC CANVAS</v>
      </c>
      <c r="R5642" s="3">
        <f t="shared" si="4"/>
        <v>0</v>
      </c>
      <c r="S5642" s="3" t="str">
        <f t="shared" si="5"/>
        <v/>
      </c>
      <c r="T5642" s="7">
        <f t="shared" si="6"/>
        <v>0</v>
      </c>
      <c r="U5642" s="8" t="str">
        <f t="array" ref="U5642">IF(W5642&lt;&gt;0,MAX(IFERROR(INDEX(A:S,MATCH(W5642,A:A,0),COLUMN(M$2)),0),IFERROR(INDEX(A:S,MATCH(AD5642,A:A,0),COLUMN(M$2)),0),IFERROR(INDEX(A:S,MATCH(AK5642,A:A,0),COLUMN(M$2)),0),IFERROR(INDEX(A:S,MATCH(AR5642,A:A,0),COLUMN(M$2)),0)),M5642)</f>
        <v/>
      </c>
      <c r="V5642" s="3" t="str">
        <f t="shared" si="7"/>
        <v/>
      </c>
    </row>
    <row r="5643" ht="15.75" customHeight="1">
      <c r="A5643" s="3" t="s">
        <v>5868</v>
      </c>
      <c r="B5643" s="4" t="str">
        <f t="shared" si="186"/>
        <v>ATAB60400017</v>
      </c>
      <c r="D5643" s="3">
        <v>0.0</v>
      </c>
      <c r="G5643" s="4">
        <v>0.0</v>
      </c>
      <c r="I5643" s="4"/>
      <c r="J5643" s="4"/>
      <c r="K5643" s="4"/>
      <c r="L5643" s="4"/>
      <c r="O5643" s="6">
        <f t="shared" si="2"/>
        <v>0</v>
      </c>
      <c r="P5643" s="3" t="s">
        <v>4746</v>
      </c>
      <c r="Q5643" s="3" t="str">
        <f t="shared" si="3"/>
        <v>LC CANVAS</v>
      </c>
      <c r="R5643" s="3">
        <f t="shared" si="4"/>
        <v>0</v>
      </c>
      <c r="S5643" s="3" t="str">
        <f t="shared" si="5"/>
        <v/>
      </c>
      <c r="T5643" s="7">
        <f t="shared" si="6"/>
        <v>0</v>
      </c>
      <c r="U5643" s="8" t="str">
        <f t="array" ref="U5643">IF(W5643&lt;&gt;0,MAX(IFERROR(INDEX(A:S,MATCH(W5643,A:A,0),COLUMN(M$2)),0),IFERROR(INDEX(A:S,MATCH(AD5643,A:A,0),COLUMN(M$2)),0),IFERROR(INDEX(A:S,MATCH(AK5643,A:A,0),COLUMN(M$2)),0),IFERROR(INDEX(A:S,MATCH(AR5643,A:A,0),COLUMN(M$2)),0)),M5643)</f>
        <v/>
      </c>
      <c r="V5643" s="3" t="str">
        <f t="shared" si="7"/>
        <v/>
      </c>
    </row>
    <row r="5644" ht="15.75" customHeight="1">
      <c r="A5644" s="3" t="s">
        <v>5869</v>
      </c>
      <c r="B5644" s="4" t="str">
        <f t="shared" si="186"/>
        <v>ATAB18120018</v>
      </c>
      <c r="D5644" s="3">
        <v>0.0</v>
      </c>
      <c r="G5644" s="4">
        <v>0.0</v>
      </c>
      <c r="I5644" s="4"/>
      <c r="J5644" s="4"/>
      <c r="K5644" s="4"/>
      <c r="L5644" s="4"/>
      <c r="O5644" s="6">
        <f t="shared" si="2"/>
        <v>0</v>
      </c>
      <c r="P5644" s="3" t="s">
        <v>4746</v>
      </c>
      <c r="Q5644" s="3" t="str">
        <f t="shared" si="3"/>
        <v>LC CANVAS</v>
      </c>
      <c r="R5644" s="3">
        <f t="shared" si="4"/>
        <v>0</v>
      </c>
      <c r="S5644" s="3" t="str">
        <f t="shared" si="5"/>
        <v/>
      </c>
      <c r="T5644" s="7">
        <f t="shared" si="6"/>
        <v>0</v>
      </c>
      <c r="U5644" s="8" t="str">
        <f t="array" ref="U5644">IF(W5644&lt;&gt;0,MAX(IFERROR(INDEX(A:S,MATCH(W5644,A:A,0),COLUMN(M$2)),0),IFERROR(INDEX(A:S,MATCH(AD5644,A:A,0),COLUMN(M$2)),0),IFERROR(INDEX(A:S,MATCH(AK5644,A:A,0),COLUMN(M$2)),0),IFERROR(INDEX(A:S,MATCH(AR5644,A:A,0),COLUMN(M$2)),0)),M5644)</f>
        <v/>
      </c>
      <c r="V5644" s="3" t="str">
        <f t="shared" si="7"/>
        <v/>
      </c>
    </row>
    <row r="5645" ht="15.75" customHeight="1">
      <c r="A5645" s="3" t="s">
        <v>5870</v>
      </c>
      <c r="B5645" s="4" t="str">
        <f t="shared" si="186"/>
        <v>ATAB24160018</v>
      </c>
      <c r="D5645" s="3">
        <v>0.0</v>
      </c>
      <c r="G5645" s="4">
        <v>0.0</v>
      </c>
      <c r="I5645" s="4"/>
      <c r="J5645" s="4"/>
      <c r="K5645" s="4"/>
      <c r="L5645" s="4"/>
      <c r="O5645" s="6">
        <f t="shared" si="2"/>
        <v>0</v>
      </c>
      <c r="P5645" s="3" t="s">
        <v>4746</v>
      </c>
      <c r="Q5645" s="3" t="str">
        <f t="shared" si="3"/>
        <v>LC CANVAS</v>
      </c>
      <c r="R5645" s="3">
        <f t="shared" si="4"/>
        <v>0</v>
      </c>
      <c r="S5645" s="3" t="str">
        <f t="shared" si="5"/>
        <v/>
      </c>
      <c r="T5645" s="7">
        <f t="shared" si="6"/>
        <v>0</v>
      </c>
      <c r="U5645" s="8" t="str">
        <f t="array" ref="U5645">IF(W5645&lt;&gt;0,MAX(IFERROR(INDEX(A:S,MATCH(W5645,A:A,0),COLUMN(M$2)),0),IFERROR(INDEX(A:S,MATCH(AD5645,A:A,0),COLUMN(M$2)),0),IFERROR(INDEX(A:S,MATCH(AK5645,A:A,0),COLUMN(M$2)),0),IFERROR(INDEX(A:S,MATCH(AR5645,A:A,0),COLUMN(M$2)),0)),M5645)</f>
        <v/>
      </c>
      <c r="V5645" s="3" t="str">
        <f t="shared" si="7"/>
        <v/>
      </c>
    </row>
    <row r="5646" ht="15.75" customHeight="1">
      <c r="A5646" s="3" t="s">
        <v>5871</v>
      </c>
      <c r="B5646" s="4" t="str">
        <f t="shared" si="186"/>
        <v>ATAB30200018</v>
      </c>
      <c r="D5646" s="3">
        <v>0.0</v>
      </c>
      <c r="G5646" s="4">
        <v>0.0</v>
      </c>
      <c r="I5646" s="4"/>
      <c r="J5646" s="4"/>
      <c r="K5646" s="4"/>
      <c r="L5646" s="4"/>
      <c r="O5646" s="6">
        <f t="shared" si="2"/>
        <v>0</v>
      </c>
      <c r="P5646" s="3" t="s">
        <v>4746</v>
      </c>
      <c r="Q5646" s="3" t="str">
        <f t="shared" si="3"/>
        <v>LC CANVAS</v>
      </c>
      <c r="R5646" s="3">
        <f t="shared" si="4"/>
        <v>0</v>
      </c>
      <c r="S5646" s="3" t="str">
        <f t="shared" si="5"/>
        <v/>
      </c>
      <c r="T5646" s="7">
        <f t="shared" si="6"/>
        <v>0</v>
      </c>
      <c r="U5646" s="8" t="str">
        <f t="array" ref="U5646">IF(W5646&lt;&gt;0,MAX(IFERROR(INDEX(A:S,MATCH(W5646,A:A,0),COLUMN(M$2)),0),IFERROR(INDEX(A:S,MATCH(AD5646,A:A,0),COLUMN(M$2)),0),IFERROR(INDEX(A:S,MATCH(AK5646,A:A,0),COLUMN(M$2)),0),IFERROR(INDEX(A:S,MATCH(AR5646,A:A,0),COLUMN(M$2)),0)),M5646)</f>
        <v/>
      </c>
      <c r="V5646" s="3" t="str">
        <f t="shared" si="7"/>
        <v/>
      </c>
    </row>
    <row r="5647" ht="15.75" customHeight="1">
      <c r="A5647" s="3" t="s">
        <v>5872</v>
      </c>
      <c r="B5647" s="4" t="str">
        <f t="shared" si="186"/>
        <v>ATAB36240018</v>
      </c>
      <c r="D5647" s="3">
        <v>0.0</v>
      </c>
      <c r="G5647" s="4">
        <v>0.0</v>
      </c>
      <c r="I5647" s="4"/>
      <c r="J5647" s="4"/>
      <c r="K5647" s="4"/>
      <c r="L5647" s="4"/>
      <c r="O5647" s="6">
        <f t="shared" si="2"/>
        <v>0</v>
      </c>
      <c r="P5647" s="3" t="s">
        <v>4746</v>
      </c>
      <c r="Q5647" s="3" t="str">
        <f t="shared" si="3"/>
        <v>LC CANVAS</v>
      </c>
      <c r="R5647" s="3">
        <f t="shared" si="4"/>
        <v>0</v>
      </c>
      <c r="S5647" s="3" t="str">
        <f t="shared" si="5"/>
        <v/>
      </c>
      <c r="T5647" s="7">
        <f t="shared" si="6"/>
        <v>0</v>
      </c>
      <c r="U5647" s="8" t="str">
        <f t="array" ref="U5647">IF(W5647&lt;&gt;0,MAX(IFERROR(INDEX(A:S,MATCH(W5647,A:A,0),COLUMN(M$2)),0),IFERROR(INDEX(A:S,MATCH(AD5647,A:A,0),COLUMN(M$2)),0),IFERROR(INDEX(A:S,MATCH(AK5647,A:A,0),COLUMN(M$2)),0),IFERROR(INDEX(A:S,MATCH(AR5647,A:A,0),COLUMN(M$2)),0)),M5647)</f>
        <v/>
      </c>
      <c r="V5647" s="3" t="str">
        <f t="shared" si="7"/>
        <v/>
      </c>
    </row>
    <row r="5648" ht="15.75" customHeight="1">
      <c r="A5648" s="3" t="s">
        <v>5873</v>
      </c>
      <c r="B5648" s="4" t="str">
        <f t="shared" si="186"/>
        <v>ATAB48320018</v>
      </c>
      <c r="D5648" s="3">
        <v>0.0</v>
      </c>
      <c r="G5648" s="4">
        <v>0.0</v>
      </c>
      <c r="I5648" s="4"/>
      <c r="J5648" s="4"/>
      <c r="K5648" s="4"/>
      <c r="L5648" s="4"/>
      <c r="O5648" s="6">
        <f t="shared" si="2"/>
        <v>0</v>
      </c>
      <c r="P5648" s="3" t="s">
        <v>4746</v>
      </c>
      <c r="Q5648" s="3" t="str">
        <f t="shared" si="3"/>
        <v>LC CANVAS</v>
      </c>
      <c r="R5648" s="3">
        <f t="shared" si="4"/>
        <v>0</v>
      </c>
      <c r="S5648" s="3" t="str">
        <f t="shared" si="5"/>
        <v/>
      </c>
      <c r="T5648" s="7">
        <f t="shared" si="6"/>
        <v>0</v>
      </c>
      <c r="U5648" s="8" t="str">
        <f t="array" ref="U5648">IF(W5648&lt;&gt;0,MAX(IFERROR(INDEX(A:S,MATCH(W5648,A:A,0),COLUMN(M$2)),0),IFERROR(INDEX(A:S,MATCH(AD5648,A:A,0),COLUMN(M$2)),0),IFERROR(INDEX(A:S,MATCH(AK5648,A:A,0),COLUMN(M$2)),0),IFERROR(INDEX(A:S,MATCH(AR5648,A:A,0),COLUMN(M$2)),0)),M5648)</f>
        <v/>
      </c>
      <c r="V5648" s="3" t="str">
        <f t="shared" si="7"/>
        <v/>
      </c>
    </row>
    <row r="5649" ht="15.75" customHeight="1">
      <c r="A5649" s="3" t="s">
        <v>5874</v>
      </c>
      <c r="B5649" s="4" t="str">
        <f t="shared" si="186"/>
        <v>ATAB60400018</v>
      </c>
      <c r="D5649" s="3">
        <v>0.0</v>
      </c>
      <c r="G5649" s="4">
        <v>0.0</v>
      </c>
      <c r="I5649" s="4"/>
      <c r="J5649" s="4"/>
      <c r="K5649" s="4"/>
      <c r="L5649" s="4"/>
      <c r="O5649" s="6">
        <f t="shared" si="2"/>
        <v>0</v>
      </c>
      <c r="P5649" s="3" t="s">
        <v>4746</v>
      </c>
      <c r="Q5649" s="3" t="str">
        <f t="shared" si="3"/>
        <v>LC CANVAS</v>
      </c>
      <c r="R5649" s="3">
        <f t="shared" si="4"/>
        <v>0</v>
      </c>
      <c r="S5649" s="3" t="str">
        <f t="shared" si="5"/>
        <v/>
      </c>
      <c r="T5649" s="7">
        <f t="shared" si="6"/>
        <v>0</v>
      </c>
      <c r="U5649" s="8" t="str">
        <f t="array" ref="U5649">IF(W5649&lt;&gt;0,MAX(IFERROR(INDEX(A:S,MATCH(W5649,A:A,0),COLUMN(M$2)),0),IFERROR(INDEX(A:S,MATCH(AD5649,A:A,0),COLUMN(M$2)),0),IFERROR(INDEX(A:S,MATCH(AK5649,A:A,0),COLUMN(M$2)),0),IFERROR(INDEX(A:S,MATCH(AR5649,A:A,0),COLUMN(M$2)),0)),M5649)</f>
        <v/>
      </c>
      <c r="V5649" s="3" t="str">
        <f t="shared" si="7"/>
        <v/>
      </c>
    </row>
    <row r="5650" ht="15.75" customHeight="1">
      <c r="A5650" s="3" t="s">
        <v>5875</v>
      </c>
      <c r="B5650" s="4" t="str">
        <f t="shared" si="186"/>
        <v>ATAB18120019</v>
      </c>
      <c r="D5650" s="3">
        <v>0.0</v>
      </c>
      <c r="G5650" s="4">
        <v>0.0</v>
      </c>
      <c r="I5650" s="4"/>
      <c r="J5650" s="4"/>
      <c r="K5650" s="4"/>
      <c r="L5650" s="4"/>
      <c r="O5650" s="6">
        <f t="shared" si="2"/>
        <v>0</v>
      </c>
      <c r="P5650" s="3" t="s">
        <v>4746</v>
      </c>
      <c r="Q5650" s="3" t="str">
        <f t="shared" si="3"/>
        <v>LC CANVAS</v>
      </c>
      <c r="R5650" s="3">
        <f t="shared" si="4"/>
        <v>0</v>
      </c>
      <c r="S5650" s="3" t="str">
        <f t="shared" si="5"/>
        <v/>
      </c>
      <c r="T5650" s="7">
        <f t="shared" si="6"/>
        <v>0</v>
      </c>
      <c r="U5650" s="8" t="str">
        <f t="array" ref="U5650">IF(W5650&lt;&gt;0,MAX(IFERROR(INDEX(A:S,MATCH(W5650,A:A,0),COLUMN(M$2)),0),IFERROR(INDEX(A:S,MATCH(AD5650,A:A,0),COLUMN(M$2)),0),IFERROR(INDEX(A:S,MATCH(AK5650,A:A,0),COLUMN(M$2)),0),IFERROR(INDEX(A:S,MATCH(AR5650,A:A,0),COLUMN(M$2)),0)),M5650)</f>
        <v/>
      </c>
      <c r="V5650" s="3" t="str">
        <f t="shared" si="7"/>
        <v/>
      </c>
    </row>
    <row r="5651" ht="15.75" customHeight="1">
      <c r="A5651" s="3" t="s">
        <v>5876</v>
      </c>
      <c r="B5651" s="4" t="str">
        <f t="shared" si="186"/>
        <v>ATAB24160019</v>
      </c>
      <c r="D5651" s="3">
        <v>0.0</v>
      </c>
      <c r="G5651" s="4">
        <v>0.0</v>
      </c>
      <c r="I5651" s="4"/>
      <c r="J5651" s="4"/>
      <c r="K5651" s="4"/>
      <c r="L5651" s="4"/>
      <c r="O5651" s="6">
        <f t="shared" si="2"/>
        <v>0</v>
      </c>
      <c r="P5651" s="3" t="s">
        <v>4746</v>
      </c>
      <c r="Q5651" s="3" t="str">
        <f t="shared" si="3"/>
        <v>LC CANVAS</v>
      </c>
      <c r="R5651" s="3">
        <f t="shared" si="4"/>
        <v>0</v>
      </c>
      <c r="S5651" s="3" t="str">
        <f t="shared" si="5"/>
        <v/>
      </c>
      <c r="T5651" s="7">
        <f t="shared" si="6"/>
        <v>0</v>
      </c>
      <c r="U5651" s="8" t="str">
        <f t="array" ref="U5651">IF(W5651&lt;&gt;0,MAX(IFERROR(INDEX(A:S,MATCH(W5651,A:A,0),COLUMN(M$2)),0),IFERROR(INDEX(A:S,MATCH(AD5651,A:A,0),COLUMN(M$2)),0),IFERROR(INDEX(A:S,MATCH(AK5651,A:A,0),COLUMN(M$2)),0),IFERROR(INDEX(A:S,MATCH(AR5651,A:A,0),COLUMN(M$2)),0)),M5651)</f>
        <v/>
      </c>
      <c r="V5651" s="3" t="str">
        <f t="shared" si="7"/>
        <v/>
      </c>
    </row>
    <row r="5652" ht="15.75" customHeight="1">
      <c r="A5652" s="3" t="s">
        <v>5877</v>
      </c>
      <c r="B5652" s="4" t="str">
        <f t="shared" si="186"/>
        <v>ATAB30200019</v>
      </c>
      <c r="D5652" s="3">
        <v>0.0</v>
      </c>
      <c r="G5652" s="4">
        <v>0.0</v>
      </c>
      <c r="I5652" s="4"/>
      <c r="J5652" s="4"/>
      <c r="K5652" s="4"/>
      <c r="L5652" s="4"/>
      <c r="O5652" s="6">
        <f t="shared" si="2"/>
        <v>0</v>
      </c>
      <c r="P5652" s="3" t="s">
        <v>4746</v>
      </c>
      <c r="Q5652" s="3" t="str">
        <f t="shared" si="3"/>
        <v>LC CANVAS</v>
      </c>
      <c r="R5652" s="3">
        <f t="shared" si="4"/>
        <v>0</v>
      </c>
      <c r="S5652" s="3" t="str">
        <f t="shared" si="5"/>
        <v/>
      </c>
      <c r="T5652" s="7">
        <f t="shared" si="6"/>
        <v>0</v>
      </c>
      <c r="U5652" s="8" t="str">
        <f t="array" ref="U5652">IF(W5652&lt;&gt;0,MAX(IFERROR(INDEX(A:S,MATCH(W5652,A:A,0),COLUMN(M$2)),0),IFERROR(INDEX(A:S,MATCH(AD5652,A:A,0),COLUMN(M$2)),0),IFERROR(INDEX(A:S,MATCH(AK5652,A:A,0),COLUMN(M$2)),0),IFERROR(INDEX(A:S,MATCH(AR5652,A:A,0),COLUMN(M$2)),0)),M5652)</f>
        <v/>
      </c>
      <c r="V5652" s="3" t="str">
        <f t="shared" si="7"/>
        <v/>
      </c>
    </row>
    <row r="5653" ht="15.75" customHeight="1">
      <c r="A5653" s="3" t="s">
        <v>5878</v>
      </c>
      <c r="B5653" s="4" t="str">
        <f t="shared" si="186"/>
        <v>ATAB36240019</v>
      </c>
      <c r="D5653" s="3">
        <v>0.0</v>
      </c>
      <c r="G5653" s="4">
        <v>0.0</v>
      </c>
      <c r="I5653" s="4"/>
      <c r="J5653" s="4"/>
      <c r="K5653" s="4"/>
      <c r="L5653" s="4"/>
      <c r="O5653" s="6">
        <f t="shared" si="2"/>
        <v>0</v>
      </c>
      <c r="P5653" s="3" t="s">
        <v>4746</v>
      </c>
      <c r="Q5653" s="3" t="str">
        <f t="shared" si="3"/>
        <v>LC CANVAS</v>
      </c>
      <c r="R5653" s="3">
        <f t="shared" si="4"/>
        <v>0</v>
      </c>
      <c r="S5653" s="3" t="str">
        <f t="shared" si="5"/>
        <v/>
      </c>
      <c r="T5653" s="7">
        <f t="shared" si="6"/>
        <v>0</v>
      </c>
      <c r="U5653" s="8" t="str">
        <f t="array" ref="U5653">IF(W5653&lt;&gt;0,MAX(IFERROR(INDEX(A:S,MATCH(W5653,A:A,0),COLUMN(M$2)),0),IFERROR(INDEX(A:S,MATCH(AD5653,A:A,0),COLUMN(M$2)),0),IFERROR(INDEX(A:S,MATCH(AK5653,A:A,0),COLUMN(M$2)),0),IFERROR(INDEX(A:S,MATCH(AR5653,A:A,0),COLUMN(M$2)),0)),M5653)</f>
        <v/>
      </c>
      <c r="V5653" s="3" t="str">
        <f t="shared" si="7"/>
        <v/>
      </c>
    </row>
    <row r="5654" ht="15.75" customHeight="1">
      <c r="A5654" s="3" t="s">
        <v>5879</v>
      </c>
      <c r="B5654" s="4" t="str">
        <f t="shared" si="186"/>
        <v>ATAB48320019</v>
      </c>
      <c r="D5654" s="3">
        <v>0.0</v>
      </c>
      <c r="G5654" s="4">
        <v>0.0</v>
      </c>
      <c r="I5654" s="4"/>
      <c r="J5654" s="4"/>
      <c r="K5654" s="4"/>
      <c r="L5654" s="4"/>
      <c r="O5654" s="6">
        <f t="shared" si="2"/>
        <v>0</v>
      </c>
      <c r="P5654" s="3" t="s">
        <v>4746</v>
      </c>
      <c r="Q5654" s="3" t="str">
        <f t="shared" si="3"/>
        <v>LC CANVAS</v>
      </c>
      <c r="R5654" s="3">
        <f t="shared" si="4"/>
        <v>0</v>
      </c>
      <c r="S5654" s="3" t="str">
        <f t="shared" si="5"/>
        <v/>
      </c>
      <c r="T5654" s="7">
        <f t="shared" si="6"/>
        <v>0</v>
      </c>
      <c r="U5654" s="8" t="str">
        <f t="array" ref="U5654">IF(W5654&lt;&gt;0,MAX(IFERROR(INDEX(A:S,MATCH(W5654,A:A,0),COLUMN(M$2)),0),IFERROR(INDEX(A:S,MATCH(AD5654,A:A,0),COLUMN(M$2)),0),IFERROR(INDEX(A:S,MATCH(AK5654,A:A,0),COLUMN(M$2)),0),IFERROR(INDEX(A:S,MATCH(AR5654,A:A,0),COLUMN(M$2)),0)),M5654)</f>
        <v/>
      </c>
      <c r="V5654" s="3" t="str">
        <f t="shared" si="7"/>
        <v/>
      </c>
    </row>
    <row r="5655" ht="15.75" customHeight="1">
      <c r="A5655" s="3" t="s">
        <v>5880</v>
      </c>
      <c r="B5655" s="4" t="str">
        <f t="shared" si="186"/>
        <v>ATAB60400019</v>
      </c>
      <c r="D5655" s="3">
        <v>0.0</v>
      </c>
      <c r="G5655" s="4">
        <v>0.0</v>
      </c>
      <c r="I5655" s="4"/>
      <c r="J5655" s="4"/>
      <c r="K5655" s="4"/>
      <c r="L5655" s="4"/>
      <c r="O5655" s="6">
        <f t="shared" si="2"/>
        <v>0</v>
      </c>
      <c r="P5655" s="3" t="s">
        <v>4746</v>
      </c>
      <c r="Q5655" s="3" t="str">
        <f t="shared" si="3"/>
        <v>LC CANVAS</v>
      </c>
      <c r="R5655" s="3">
        <f t="shared" si="4"/>
        <v>0</v>
      </c>
      <c r="S5655" s="3" t="str">
        <f t="shared" si="5"/>
        <v/>
      </c>
      <c r="T5655" s="7">
        <f t="shared" si="6"/>
        <v>0</v>
      </c>
      <c r="U5655" s="8" t="str">
        <f t="array" ref="U5655">IF(W5655&lt;&gt;0,MAX(IFERROR(INDEX(A:S,MATCH(W5655,A:A,0),COLUMN(M$2)),0),IFERROR(INDEX(A:S,MATCH(AD5655,A:A,0),COLUMN(M$2)),0),IFERROR(INDEX(A:S,MATCH(AK5655,A:A,0),COLUMN(M$2)),0),IFERROR(INDEX(A:S,MATCH(AR5655,A:A,0),COLUMN(M$2)),0)),M5655)</f>
        <v/>
      </c>
      <c r="V5655" s="3" t="str">
        <f t="shared" si="7"/>
        <v/>
      </c>
    </row>
    <row r="5656" ht="15.75" customHeight="1">
      <c r="A5656" s="3" t="s">
        <v>5881</v>
      </c>
      <c r="B5656" s="4" t="str">
        <f t="shared" si="186"/>
        <v>ATAB18120020</v>
      </c>
      <c r="D5656" s="3">
        <v>0.0</v>
      </c>
      <c r="G5656" s="4">
        <v>0.0</v>
      </c>
      <c r="I5656" s="4"/>
      <c r="J5656" s="4"/>
      <c r="K5656" s="4"/>
      <c r="L5656" s="4"/>
      <c r="O5656" s="6">
        <f t="shared" si="2"/>
        <v>0</v>
      </c>
      <c r="P5656" s="3" t="s">
        <v>4746</v>
      </c>
      <c r="Q5656" s="3" t="str">
        <f t="shared" si="3"/>
        <v>LC CANVAS</v>
      </c>
      <c r="R5656" s="3">
        <f t="shared" si="4"/>
        <v>0</v>
      </c>
      <c r="S5656" s="3" t="str">
        <f t="shared" si="5"/>
        <v/>
      </c>
      <c r="T5656" s="7">
        <f t="shared" si="6"/>
        <v>0</v>
      </c>
      <c r="U5656" s="8" t="str">
        <f t="array" ref="U5656">IF(W5656&lt;&gt;0,MAX(IFERROR(INDEX(A:S,MATCH(W5656,A:A,0),COLUMN(M$2)),0),IFERROR(INDEX(A:S,MATCH(AD5656,A:A,0),COLUMN(M$2)),0),IFERROR(INDEX(A:S,MATCH(AK5656,A:A,0),COLUMN(M$2)),0),IFERROR(INDEX(A:S,MATCH(AR5656,A:A,0),COLUMN(M$2)),0)),M5656)</f>
        <v/>
      </c>
      <c r="V5656" s="3" t="str">
        <f t="shared" si="7"/>
        <v/>
      </c>
    </row>
    <row r="5657" ht="15.75" customHeight="1">
      <c r="A5657" s="3" t="s">
        <v>5882</v>
      </c>
      <c r="B5657" s="4" t="str">
        <f t="shared" si="186"/>
        <v>ATAB24160020</v>
      </c>
      <c r="D5657" s="3">
        <v>0.0</v>
      </c>
      <c r="G5657" s="4">
        <v>0.0</v>
      </c>
      <c r="I5657" s="4"/>
      <c r="J5657" s="4"/>
      <c r="K5657" s="4"/>
      <c r="L5657" s="4"/>
      <c r="O5657" s="6">
        <f t="shared" si="2"/>
        <v>0</v>
      </c>
      <c r="P5657" s="3" t="s">
        <v>4746</v>
      </c>
      <c r="Q5657" s="3" t="str">
        <f t="shared" si="3"/>
        <v>LC CANVAS</v>
      </c>
      <c r="R5657" s="3">
        <f t="shared" si="4"/>
        <v>0</v>
      </c>
      <c r="S5657" s="3" t="str">
        <f t="shared" si="5"/>
        <v/>
      </c>
      <c r="T5657" s="7">
        <f t="shared" si="6"/>
        <v>0</v>
      </c>
      <c r="U5657" s="8" t="str">
        <f t="array" ref="U5657">IF(W5657&lt;&gt;0,MAX(IFERROR(INDEX(A:S,MATCH(W5657,A:A,0),COLUMN(M$2)),0),IFERROR(INDEX(A:S,MATCH(AD5657,A:A,0),COLUMN(M$2)),0),IFERROR(INDEX(A:S,MATCH(AK5657,A:A,0),COLUMN(M$2)),0),IFERROR(INDEX(A:S,MATCH(AR5657,A:A,0),COLUMN(M$2)),0)),M5657)</f>
        <v/>
      </c>
      <c r="V5657" s="3" t="str">
        <f t="shared" si="7"/>
        <v/>
      </c>
    </row>
    <row r="5658" ht="15.75" customHeight="1">
      <c r="A5658" s="3" t="s">
        <v>5883</v>
      </c>
      <c r="B5658" s="4" t="str">
        <f t="shared" si="186"/>
        <v>ATAB30200020</v>
      </c>
      <c r="D5658" s="3">
        <v>0.0</v>
      </c>
      <c r="G5658" s="4">
        <v>0.0</v>
      </c>
      <c r="I5658" s="4"/>
      <c r="J5658" s="4"/>
      <c r="K5658" s="4"/>
      <c r="L5658" s="4"/>
      <c r="O5658" s="6">
        <f t="shared" si="2"/>
        <v>0</v>
      </c>
      <c r="P5658" s="3" t="s">
        <v>4746</v>
      </c>
      <c r="Q5658" s="3" t="str">
        <f t="shared" si="3"/>
        <v>LC CANVAS</v>
      </c>
      <c r="R5658" s="3">
        <f t="shared" si="4"/>
        <v>0</v>
      </c>
      <c r="S5658" s="3" t="str">
        <f t="shared" si="5"/>
        <v/>
      </c>
      <c r="T5658" s="7">
        <f t="shared" si="6"/>
        <v>0</v>
      </c>
      <c r="U5658" s="8" t="str">
        <f t="array" ref="U5658">IF(W5658&lt;&gt;0,MAX(IFERROR(INDEX(A:S,MATCH(W5658,A:A,0),COLUMN(M$2)),0),IFERROR(INDEX(A:S,MATCH(AD5658,A:A,0),COLUMN(M$2)),0),IFERROR(INDEX(A:S,MATCH(AK5658,A:A,0),COLUMN(M$2)),0),IFERROR(INDEX(A:S,MATCH(AR5658,A:A,0),COLUMN(M$2)),0)),M5658)</f>
        <v/>
      </c>
      <c r="V5658" s="3" t="str">
        <f t="shared" si="7"/>
        <v/>
      </c>
    </row>
    <row r="5659" ht="15.75" customHeight="1">
      <c r="A5659" s="3" t="s">
        <v>5884</v>
      </c>
      <c r="B5659" s="4" t="str">
        <f t="shared" si="186"/>
        <v>ATAB36240020</v>
      </c>
      <c r="D5659" s="3">
        <v>0.0</v>
      </c>
      <c r="G5659" s="4">
        <v>0.0</v>
      </c>
      <c r="I5659" s="4"/>
      <c r="J5659" s="4"/>
      <c r="K5659" s="4"/>
      <c r="L5659" s="4"/>
      <c r="O5659" s="6">
        <f t="shared" si="2"/>
        <v>0</v>
      </c>
      <c r="P5659" s="3" t="s">
        <v>4746</v>
      </c>
      <c r="Q5659" s="3" t="str">
        <f t="shared" si="3"/>
        <v>LC CANVAS</v>
      </c>
      <c r="R5659" s="3">
        <f t="shared" si="4"/>
        <v>0</v>
      </c>
      <c r="S5659" s="3" t="str">
        <f t="shared" si="5"/>
        <v/>
      </c>
      <c r="T5659" s="7">
        <f t="shared" si="6"/>
        <v>0</v>
      </c>
      <c r="U5659" s="8" t="str">
        <f t="array" ref="U5659">IF(W5659&lt;&gt;0,MAX(IFERROR(INDEX(A:S,MATCH(W5659,A:A,0),COLUMN(M$2)),0),IFERROR(INDEX(A:S,MATCH(AD5659,A:A,0),COLUMN(M$2)),0),IFERROR(INDEX(A:S,MATCH(AK5659,A:A,0),COLUMN(M$2)),0),IFERROR(INDEX(A:S,MATCH(AR5659,A:A,0),COLUMN(M$2)),0)),M5659)</f>
        <v/>
      </c>
      <c r="V5659" s="3" t="str">
        <f t="shared" si="7"/>
        <v/>
      </c>
    </row>
    <row r="5660" ht="15.75" customHeight="1">
      <c r="A5660" s="3" t="s">
        <v>5885</v>
      </c>
      <c r="B5660" s="4" t="str">
        <f t="shared" si="186"/>
        <v>ATAB48320020</v>
      </c>
      <c r="D5660" s="3">
        <v>0.0</v>
      </c>
      <c r="G5660" s="4">
        <v>0.0</v>
      </c>
      <c r="I5660" s="4"/>
      <c r="J5660" s="4"/>
      <c r="K5660" s="4"/>
      <c r="L5660" s="4"/>
      <c r="O5660" s="6">
        <f t="shared" si="2"/>
        <v>0</v>
      </c>
      <c r="P5660" s="3" t="s">
        <v>4746</v>
      </c>
      <c r="Q5660" s="3" t="str">
        <f t="shared" si="3"/>
        <v>LC CANVAS</v>
      </c>
      <c r="R5660" s="3">
        <f t="shared" si="4"/>
        <v>0</v>
      </c>
      <c r="S5660" s="3" t="str">
        <f t="shared" si="5"/>
        <v/>
      </c>
      <c r="T5660" s="7">
        <f t="shared" si="6"/>
        <v>0</v>
      </c>
      <c r="U5660" s="8" t="str">
        <f t="array" ref="U5660">IF(W5660&lt;&gt;0,MAX(IFERROR(INDEX(A:S,MATCH(W5660,A:A,0),COLUMN(M$2)),0),IFERROR(INDEX(A:S,MATCH(AD5660,A:A,0),COLUMN(M$2)),0),IFERROR(INDEX(A:S,MATCH(AK5660,A:A,0),COLUMN(M$2)),0),IFERROR(INDEX(A:S,MATCH(AR5660,A:A,0),COLUMN(M$2)),0)),M5660)</f>
        <v/>
      </c>
      <c r="V5660" s="3" t="str">
        <f t="shared" si="7"/>
        <v/>
      </c>
    </row>
    <row r="5661" ht="15.75" customHeight="1">
      <c r="A5661" s="3" t="s">
        <v>5886</v>
      </c>
      <c r="B5661" s="4" t="str">
        <f t="shared" si="186"/>
        <v>ATAB60400020</v>
      </c>
      <c r="D5661" s="3">
        <v>0.0</v>
      </c>
      <c r="G5661" s="4">
        <v>0.0</v>
      </c>
      <c r="I5661" s="4"/>
      <c r="J5661" s="4"/>
      <c r="K5661" s="4"/>
      <c r="L5661" s="4"/>
      <c r="O5661" s="6">
        <f t="shared" si="2"/>
        <v>0</v>
      </c>
      <c r="P5661" s="3" t="s">
        <v>4746</v>
      </c>
      <c r="Q5661" s="3" t="str">
        <f t="shared" si="3"/>
        <v>LC CANVAS</v>
      </c>
      <c r="R5661" s="3">
        <f t="shared" si="4"/>
        <v>0</v>
      </c>
      <c r="S5661" s="3" t="str">
        <f t="shared" si="5"/>
        <v/>
      </c>
      <c r="T5661" s="7">
        <f t="shared" si="6"/>
        <v>0</v>
      </c>
      <c r="U5661" s="8" t="str">
        <f t="array" ref="U5661">IF(W5661&lt;&gt;0,MAX(IFERROR(INDEX(A:S,MATCH(W5661,A:A,0),COLUMN(M$2)),0),IFERROR(INDEX(A:S,MATCH(AD5661,A:A,0),COLUMN(M$2)),0),IFERROR(INDEX(A:S,MATCH(AK5661,A:A,0),COLUMN(M$2)),0),IFERROR(INDEX(A:S,MATCH(AR5661,A:A,0),COLUMN(M$2)),0)),M5661)</f>
        <v/>
      </c>
      <c r="V5661" s="3" t="str">
        <f t="shared" si="7"/>
        <v/>
      </c>
    </row>
    <row r="5662" ht="15.75" customHeight="1">
      <c r="A5662" s="3" t="s">
        <v>5887</v>
      </c>
      <c r="B5662" s="4" t="str">
        <f t="shared" si="186"/>
        <v>ATAB18120021</v>
      </c>
      <c r="D5662" s="3">
        <v>0.0</v>
      </c>
      <c r="G5662" s="4">
        <v>0.0</v>
      </c>
      <c r="I5662" s="4"/>
      <c r="J5662" s="4"/>
      <c r="K5662" s="4"/>
      <c r="L5662" s="4"/>
      <c r="O5662" s="6">
        <f t="shared" si="2"/>
        <v>0</v>
      </c>
      <c r="P5662" s="3" t="s">
        <v>4746</v>
      </c>
      <c r="Q5662" s="3" t="str">
        <f t="shared" si="3"/>
        <v>LC CANVAS</v>
      </c>
      <c r="R5662" s="3">
        <f t="shared" si="4"/>
        <v>0</v>
      </c>
      <c r="S5662" s="3" t="str">
        <f t="shared" si="5"/>
        <v/>
      </c>
      <c r="T5662" s="7">
        <f t="shared" si="6"/>
        <v>0</v>
      </c>
      <c r="U5662" s="8" t="str">
        <f t="array" ref="U5662">IF(W5662&lt;&gt;0,MAX(IFERROR(INDEX(A:S,MATCH(W5662,A:A,0),COLUMN(M$2)),0),IFERROR(INDEX(A:S,MATCH(AD5662,A:A,0),COLUMN(M$2)),0),IFERROR(INDEX(A:S,MATCH(AK5662,A:A,0),COLUMN(M$2)),0),IFERROR(INDEX(A:S,MATCH(AR5662,A:A,0),COLUMN(M$2)),0)),M5662)</f>
        <v/>
      </c>
      <c r="V5662" s="3" t="str">
        <f t="shared" si="7"/>
        <v/>
      </c>
    </row>
    <row r="5663" ht="15.75" customHeight="1">
      <c r="A5663" s="3" t="s">
        <v>5888</v>
      </c>
      <c r="B5663" s="4" t="str">
        <f t="shared" si="186"/>
        <v>ATAB24160021</v>
      </c>
      <c r="D5663" s="3">
        <v>0.0</v>
      </c>
      <c r="G5663" s="4">
        <v>0.0</v>
      </c>
      <c r="I5663" s="4"/>
      <c r="J5663" s="4"/>
      <c r="K5663" s="4"/>
      <c r="L5663" s="4"/>
      <c r="O5663" s="6">
        <f t="shared" si="2"/>
        <v>0</v>
      </c>
      <c r="P5663" s="3" t="s">
        <v>4746</v>
      </c>
      <c r="Q5663" s="3" t="str">
        <f t="shared" si="3"/>
        <v>LC CANVAS</v>
      </c>
      <c r="R5663" s="3">
        <f t="shared" si="4"/>
        <v>0</v>
      </c>
      <c r="S5663" s="3" t="str">
        <f t="shared" si="5"/>
        <v/>
      </c>
      <c r="T5663" s="7">
        <f t="shared" si="6"/>
        <v>0</v>
      </c>
      <c r="U5663" s="8" t="str">
        <f t="array" ref="U5663">IF(W5663&lt;&gt;0,MAX(IFERROR(INDEX(A:S,MATCH(W5663,A:A,0),COLUMN(M$2)),0),IFERROR(INDEX(A:S,MATCH(AD5663,A:A,0),COLUMN(M$2)),0),IFERROR(INDEX(A:S,MATCH(AK5663,A:A,0),COLUMN(M$2)),0),IFERROR(INDEX(A:S,MATCH(AR5663,A:A,0),COLUMN(M$2)),0)),M5663)</f>
        <v/>
      </c>
      <c r="V5663" s="3" t="str">
        <f t="shared" si="7"/>
        <v/>
      </c>
    </row>
    <row r="5664" ht="15.75" customHeight="1">
      <c r="A5664" s="3" t="s">
        <v>5889</v>
      </c>
      <c r="B5664" s="4" t="str">
        <f t="shared" si="186"/>
        <v>ATAB30200021</v>
      </c>
      <c r="D5664" s="3">
        <v>0.0</v>
      </c>
      <c r="G5664" s="4">
        <v>0.0</v>
      </c>
      <c r="I5664" s="4"/>
      <c r="J5664" s="4"/>
      <c r="K5664" s="4"/>
      <c r="L5664" s="4"/>
      <c r="O5664" s="6">
        <f t="shared" si="2"/>
        <v>0</v>
      </c>
      <c r="P5664" s="3" t="s">
        <v>4746</v>
      </c>
      <c r="Q5664" s="3" t="str">
        <f t="shared" si="3"/>
        <v>LC CANVAS</v>
      </c>
      <c r="R5664" s="3">
        <f t="shared" si="4"/>
        <v>0</v>
      </c>
      <c r="S5664" s="3" t="str">
        <f t="shared" si="5"/>
        <v/>
      </c>
      <c r="T5664" s="7">
        <f t="shared" si="6"/>
        <v>0</v>
      </c>
      <c r="U5664" s="8" t="str">
        <f t="array" ref="U5664">IF(W5664&lt;&gt;0,MAX(IFERROR(INDEX(A:S,MATCH(W5664,A:A,0),COLUMN(M$2)),0),IFERROR(INDEX(A:S,MATCH(AD5664,A:A,0),COLUMN(M$2)),0),IFERROR(INDEX(A:S,MATCH(AK5664,A:A,0),COLUMN(M$2)),0),IFERROR(INDEX(A:S,MATCH(AR5664,A:A,0),COLUMN(M$2)),0)),M5664)</f>
        <v/>
      </c>
      <c r="V5664" s="3" t="str">
        <f t="shared" si="7"/>
        <v/>
      </c>
    </row>
    <row r="5665" ht="15.75" customHeight="1">
      <c r="A5665" s="3" t="s">
        <v>5890</v>
      </c>
      <c r="B5665" s="4" t="str">
        <f t="shared" si="186"/>
        <v>ATAB36240021</v>
      </c>
      <c r="D5665" s="3">
        <v>0.0</v>
      </c>
      <c r="G5665" s="4">
        <v>0.0</v>
      </c>
      <c r="I5665" s="4"/>
      <c r="J5665" s="4"/>
      <c r="K5665" s="4"/>
      <c r="L5665" s="4"/>
      <c r="O5665" s="6">
        <f t="shared" si="2"/>
        <v>0</v>
      </c>
      <c r="P5665" s="3" t="s">
        <v>4746</v>
      </c>
      <c r="Q5665" s="3" t="str">
        <f t="shared" si="3"/>
        <v>LC CANVAS</v>
      </c>
      <c r="R5665" s="3">
        <f t="shared" si="4"/>
        <v>0</v>
      </c>
      <c r="S5665" s="3" t="str">
        <f t="shared" si="5"/>
        <v/>
      </c>
      <c r="T5665" s="7">
        <f t="shared" si="6"/>
        <v>0</v>
      </c>
      <c r="U5665" s="8" t="str">
        <f t="array" ref="U5665">IF(W5665&lt;&gt;0,MAX(IFERROR(INDEX(A:S,MATCH(W5665,A:A,0),COLUMN(M$2)),0),IFERROR(INDEX(A:S,MATCH(AD5665,A:A,0),COLUMN(M$2)),0),IFERROR(INDEX(A:S,MATCH(AK5665,A:A,0),COLUMN(M$2)),0),IFERROR(INDEX(A:S,MATCH(AR5665,A:A,0),COLUMN(M$2)),0)),M5665)</f>
        <v/>
      </c>
      <c r="V5665" s="3" t="str">
        <f t="shared" si="7"/>
        <v/>
      </c>
    </row>
    <row r="5666" ht="15.75" customHeight="1">
      <c r="A5666" s="3" t="s">
        <v>5891</v>
      </c>
      <c r="B5666" s="4" t="str">
        <f t="shared" si="186"/>
        <v>ATAB48320021</v>
      </c>
      <c r="D5666" s="3">
        <v>0.0</v>
      </c>
      <c r="G5666" s="4">
        <v>0.0</v>
      </c>
      <c r="I5666" s="4"/>
      <c r="J5666" s="4"/>
      <c r="K5666" s="4"/>
      <c r="L5666" s="4"/>
      <c r="O5666" s="6">
        <f t="shared" si="2"/>
        <v>0</v>
      </c>
      <c r="P5666" s="3" t="s">
        <v>4746</v>
      </c>
      <c r="Q5666" s="3" t="str">
        <f t="shared" si="3"/>
        <v>LC CANVAS</v>
      </c>
      <c r="R5666" s="3">
        <f t="shared" si="4"/>
        <v>0</v>
      </c>
      <c r="S5666" s="3" t="str">
        <f t="shared" si="5"/>
        <v/>
      </c>
      <c r="T5666" s="7">
        <f t="shared" si="6"/>
        <v>0</v>
      </c>
      <c r="U5666" s="8" t="str">
        <f t="array" ref="U5666">IF(W5666&lt;&gt;0,MAX(IFERROR(INDEX(A:S,MATCH(W5666,A:A,0),COLUMN(M$2)),0),IFERROR(INDEX(A:S,MATCH(AD5666,A:A,0),COLUMN(M$2)),0),IFERROR(INDEX(A:S,MATCH(AK5666,A:A,0),COLUMN(M$2)),0),IFERROR(INDEX(A:S,MATCH(AR5666,A:A,0),COLUMN(M$2)),0)),M5666)</f>
        <v/>
      </c>
      <c r="V5666" s="3" t="str">
        <f t="shared" si="7"/>
        <v/>
      </c>
    </row>
    <row r="5667" ht="15.75" customHeight="1">
      <c r="A5667" s="3" t="s">
        <v>5892</v>
      </c>
      <c r="B5667" s="4" t="str">
        <f t="shared" si="186"/>
        <v>ATAB60400021</v>
      </c>
      <c r="D5667" s="3">
        <v>0.0</v>
      </c>
      <c r="G5667" s="4">
        <v>0.0</v>
      </c>
      <c r="I5667" s="4"/>
      <c r="J5667" s="4"/>
      <c r="K5667" s="4"/>
      <c r="L5667" s="4"/>
      <c r="O5667" s="6">
        <f t="shared" si="2"/>
        <v>0</v>
      </c>
      <c r="P5667" s="3" t="s">
        <v>4746</v>
      </c>
      <c r="Q5667" s="3" t="str">
        <f t="shared" si="3"/>
        <v>LC CANVAS</v>
      </c>
      <c r="R5667" s="3">
        <f t="shared" si="4"/>
        <v>0</v>
      </c>
      <c r="S5667" s="3" t="str">
        <f t="shared" si="5"/>
        <v/>
      </c>
      <c r="T5667" s="7">
        <f t="shared" si="6"/>
        <v>0</v>
      </c>
      <c r="U5667" s="8" t="str">
        <f t="array" ref="U5667">IF(W5667&lt;&gt;0,MAX(IFERROR(INDEX(A:S,MATCH(W5667,A:A,0),COLUMN(M$2)),0),IFERROR(INDEX(A:S,MATCH(AD5667,A:A,0),COLUMN(M$2)),0),IFERROR(INDEX(A:S,MATCH(AK5667,A:A,0),COLUMN(M$2)),0),IFERROR(INDEX(A:S,MATCH(AR5667,A:A,0),COLUMN(M$2)),0)),M5667)</f>
        <v/>
      </c>
      <c r="V5667" s="3" t="str">
        <f t="shared" si="7"/>
        <v/>
      </c>
    </row>
    <row r="5668" ht="15.75" customHeight="1">
      <c r="A5668" s="3" t="s">
        <v>5893</v>
      </c>
      <c r="B5668" s="4" t="str">
        <f t="shared" si="186"/>
        <v>ATAB18120022</v>
      </c>
      <c r="D5668" s="3">
        <v>0.0</v>
      </c>
      <c r="G5668" s="4">
        <v>0.0</v>
      </c>
      <c r="I5668" s="4"/>
      <c r="J5668" s="4"/>
      <c r="K5668" s="4"/>
      <c r="L5668" s="4"/>
      <c r="O5668" s="6">
        <f t="shared" si="2"/>
        <v>0</v>
      </c>
      <c r="P5668" s="3" t="s">
        <v>4746</v>
      </c>
      <c r="Q5668" s="3" t="str">
        <f t="shared" si="3"/>
        <v>LC CANVAS</v>
      </c>
      <c r="R5668" s="3">
        <f t="shared" si="4"/>
        <v>0</v>
      </c>
      <c r="S5668" s="3" t="str">
        <f t="shared" si="5"/>
        <v/>
      </c>
      <c r="T5668" s="7">
        <f t="shared" si="6"/>
        <v>0</v>
      </c>
      <c r="U5668" s="8" t="str">
        <f t="array" ref="U5668">IF(W5668&lt;&gt;0,MAX(IFERROR(INDEX(A:S,MATCH(W5668,A:A,0),COLUMN(M$2)),0),IFERROR(INDEX(A:S,MATCH(AD5668,A:A,0),COLUMN(M$2)),0),IFERROR(INDEX(A:S,MATCH(AK5668,A:A,0),COLUMN(M$2)),0),IFERROR(INDEX(A:S,MATCH(AR5668,A:A,0),COLUMN(M$2)),0)),M5668)</f>
        <v/>
      </c>
      <c r="V5668" s="3" t="str">
        <f t="shared" si="7"/>
        <v/>
      </c>
    </row>
    <row r="5669" ht="15.75" customHeight="1">
      <c r="A5669" s="3" t="s">
        <v>5894</v>
      </c>
      <c r="B5669" s="4" t="str">
        <f t="shared" si="186"/>
        <v>ATAB24160022</v>
      </c>
      <c r="D5669" s="3">
        <v>0.0</v>
      </c>
      <c r="G5669" s="4">
        <v>0.0</v>
      </c>
      <c r="I5669" s="4"/>
      <c r="J5669" s="4"/>
      <c r="K5669" s="4"/>
      <c r="L5669" s="4"/>
      <c r="O5669" s="6">
        <f t="shared" si="2"/>
        <v>0</v>
      </c>
      <c r="P5669" s="3" t="s">
        <v>4746</v>
      </c>
      <c r="Q5669" s="3" t="str">
        <f t="shared" si="3"/>
        <v>LC CANVAS</v>
      </c>
      <c r="R5669" s="3">
        <f t="shared" si="4"/>
        <v>0</v>
      </c>
      <c r="S5669" s="3" t="str">
        <f t="shared" si="5"/>
        <v/>
      </c>
      <c r="T5669" s="7">
        <f t="shared" si="6"/>
        <v>0</v>
      </c>
      <c r="U5669" s="8" t="str">
        <f t="array" ref="U5669">IF(W5669&lt;&gt;0,MAX(IFERROR(INDEX(A:S,MATCH(W5669,A:A,0),COLUMN(M$2)),0),IFERROR(INDEX(A:S,MATCH(AD5669,A:A,0),COLUMN(M$2)),0),IFERROR(INDEX(A:S,MATCH(AK5669,A:A,0),COLUMN(M$2)),0),IFERROR(INDEX(A:S,MATCH(AR5669,A:A,0),COLUMN(M$2)),0)),M5669)</f>
        <v/>
      </c>
      <c r="V5669" s="3" t="str">
        <f t="shared" si="7"/>
        <v/>
      </c>
    </row>
    <row r="5670" ht="15.75" customHeight="1">
      <c r="A5670" s="3" t="s">
        <v>5895</v>
      </c>
      <c r="B5670" s="4" t="str">
        <f t="shared" si="186"/>
        <v>ATAB30200022</v>
      </c>
      <c r="D5670" s="3">
        <v>0.0</v>
      </c>
      <c r="G5670" s="4">
        <v>0.0</v>
      </c>
      <c r="I5670" s="4"/>
      <c r="J5670" s="4"/>
      <c r="K5670" s="4"/>
      <c r="L5670" s="4"/>
      <c r="O5670" s="6">
        <f t="shared" si="2"/>
        <v>0</v>
      </c>
      <c r="P5670" s="3" t="s">
        <v>4746</v>
      </c>
      <c r="Q5670" s="3" t="str">
        <f t="shared" si="3"/>
        <v>LC CANVAS</v>
      </c>
      <c r="R5670" s="3">
        <f t="shared" si="4"/>
        <v>0</v>
      </c>
      <c r="S5670" s="3" t="str">
        <f t="shared" si="5"/>
        <v/>
      </c>
      <c r="T5670" s="7">
        <f t="shared" si="6"/>
        <v>0</v>
      </c>
      <c r="U5670" s="8" t="str">
        <f t="array" ref="U5670">IF(W5670&lt;&gt;0,MAX(IFERROR(INDEX(A:S,MATCH(W5670,A:A,0),COLUMN(M$2)),0),IFERROR(INDEX(A:S,MATCH(AD5670,A:A,0),COLUMN(M$2)),0),IFERROR(INDEX(A:S,MATCH(AK5670,A:A,0),COLUMN(M$2)),0),IFERROR(INDEX(A:S,MATCH(AR5670,A:A,0),COLUMN(M$2)),0)),M5670)</f>
        <v/>
      </c>
      <c r="V5670" s="3" t="str">
        <f t="shared" si="7"/>
        <v/>
      </c>
    </row>
    <row r="5671" ht="15.75" customHeight="1">
      <c r="A5671" s="3" t="s">
        <v>5896</v>
      </c>
      <c r="B5671" s="4" t="str">
        <f t="shared" si="186"/>
        <v>ATAB36240022</v>
      </c>
      <c r="D5671" s="3">
        <v>0.0</v>
      </c>
      <c r="G5671" s="4">
        <v>0.0</v>
      </c>
      <c r="I5671" s="4"/>
      <c r="J5671" s="4"/>
      <c r="K5671" s="4"/>
      <c r="L5671" s="4"/>
      <c r="O5671" s="6">
        <f t="shared" si="2"/>
        <v>0</v>
      </c>
      <c r="P5671" s="3" t="s">
        <v>4746</v>
      </c>
      <c r="Q5671" s="3" t="str">
        <f t="shared" si="3"/>
        <v>LC CANVAS</v>
      </c>
      <c r="R5671" s="3">
        <f t="shared" si="4"/>
        <v>0</v>
      </c>
      <c r="S5671" s="3" t="str">
        <f t="shared" si="5"/>
        <v/>
      </c>
      <c r="T5671" s="7">
        <f t="shared" si="6"/>
        <v>0</v>
      </c>
      <c r="U5671" s="8" t="str">
        <f t="array" ref="U5671">IF(W5671&lt;&gt;0,MAX(IFERROR(INDEX(A:S,MATCH(W5671,A:A,0),COLUMN(M$2)),0),IFERROR(INDEX(A:S,MATCH(AD5671,A:A,0),COLUMN(M$2)),0),IFERROR(INDEX(A:S,MATCH(AK5671,A:A,0),COLUMN(M$2)),0),IFERROR(INDEX(A:S,MATCH(AR5671,A:A,0),COLUMN(M$2)),0)),M5671)</f>
        <v/>
      </c>
      <c r="V5671" s="3" t="str">
        <f t="shared" si="7"/>
        <v/>
      </c>
    </row>
    <row r="5672" ht="15.75" customHeight="1">
      <c r="A5672" s="3" t="s">
        <v>5897</v>
      </c>
      <c r="B5672" s="4" t="str">
        <f t="shared" si="186"/>
        <v>ATAB48320022</v>
      </c>
      <c r="D5672" s="3">
        <v>0.0</v>
      </c>
      <c r="G5672" s="4">
        <v>0.0</v>
      </c>
      <c r="I5672" s="4"/>
      <c r="J5672" s="4"/>
      <c r="K5672" s="4"/>
      <c r="L5672" s="4"/>
      <c r="O5672" s="6">
        <f t="shared" si="2"/>
        <v>0</v>
      </c>
      <c r="P5672" s="3" t="s">
        <v>4746</v>
      </c>
      <c r="Q5672" s="3" t="str">
        <f t="shared" si="3"/>
        <v>LC CANVAS</v>
      </c>
      <c r="R5672" s="3">
        <f t="shared" si="4"/>
        <v>0</v>
      </c>
      <c r="S5672" s="3" t="str">
        <f t="shared" si="5"/>
        <v/>
      </c>
      <c r="T5672" s="7">
        <f t="shared" si="6"/>
        <v>0</v>
      </c>
      <c r="U5672" s="8" t="str">
        <f t="array" ref="U5672">IF(W5672&lt;&gt;0,MAX(IFERROR(INDEX(A:S,MATCH(W5672,A:A,0),COLUMN(M$2)),0),IFERROR(INDEX(A:S,MATCH(AD5672,A:A,0),COLUMN(M$2)),0),IFERROR(INDEX(A:S,MATCH(AK5672,A:A,0),COLUMN(M$2)),0),IFERROR(INDEX(A:S,MATCH(AR5672,A:A,0),COLUMN(M$2)),0)),M5672)</f>
        <v/>
      </c>
      <c r="V5672" s="3" t="str">
        <f t="shared" si="7"/>
        <v/>
      </c>
    </row>
    <row r="5673" ht="15.75" customHeight="1">
      <c r="A5673" s="3" t="s">
        <v>5898</v>
      </c>
      <c r="B5673" s="4" t="str">
        <f t="shared" si="186"/>
        <v>ATAB60400022</v>
      </c>
      <c r="D5673" s="3">
        <v>0.0</v>
      </c>
      <c r="G5673" s="4">
        <v>0.0</v>
      </c>
      <c r="I5673" s="4"/>
      <c r="J5673" s="4"/>
      <c r="K5673" s="4"/>
      <c r="L5673" s="4"/>
      <c r="O5673" s="6">
        <f t="shared" si="2"/>
        <v>0</v>
      </c>
      <c r="P5673" s="3" t="s">
        <v>4746</v>
      </c>
      <c r="Q5673" s="3" t="str">
        <f t="shared" si="3"/>
        <v>LC CANVAS</v>
      </c>
      <c r="R5673" s="3">
        <f t="shared" si="4"/>
        <v>0</v>
      </c>
      <c r="S5673" s="3" t="str">
        <f t="shared" si="5"/>
        <v/>
      </c>
      <c r="T5673" s="7">
        <f t="shared" si="6"/>
        <v>0</v>
      </c>
      <c r="U5673" s="8" t="str">
        <f t="array" ref="U5673">IF(W5673&lt;&gt;0,MAX(IFERROR(INDEX(A:S,MATCH(W5673,A:A,0),COLUMN(M$2)),0),IFERROR(INDEX(A:S,MATCH(AD5673,A:A,0),COLUMN(M$2)),0),IFERROR(INDEX(A:S,MATCH(AK5673,A:A,0),COLUMN(M$2)),0),IFERROR(INDEX(A:S,MATCH(AR5673,A:A,0),COLUMN(M$2)),0)),M5673)</f>
        <v/>
      </c>
      <c r="V5673" s="3" t="str">
        <f t="shared" si="7"/>
        <v/>
      </c>
    </row>
    <row r="5674" ht="15.75" customHeight="1">
      <c r="A5674" s="3" t="s">
        <v>5899</v>
      </c>
      <c r="B5674" s="4" t="str">
        <f t="shared" si="186"/>
        <v>ATAB18120023</v>
      </c>
      <c r="D5674" s="3">
        <v>0.0</v>
      </c>
      <c r="G5674" s="4">
        <v>0.0</v>
      </c>
      <c r="I5674" s="4"/>
      <c r="J5674" s="4"/>
      <c r="K5674" s="4"/>
      <c r="L5674" s="4"/>
      <c r="O5674" s="6">
        <f t="shared" si="2"/>
        <v>0</v>
      </c>
      <c r="P5674" s="3" t="s">
        <v>4746</v>
      </c>
      <c r="Q5674" s="3" t="str">
        <f t="shared" si="3"/>
        <v>LC CANVAS</v>
      </c>
      <c r="R5674" s="3">
        <f t="shared" si="4"/>
        <v>0</v>
      </c>
      <c r="S5674" s="3" t="str">
        <f t="shared" si="5"/>
        <v/>
      </c>
      <c r="T5674" s="7">
        <f t="shared" si="6"/>
        <v>0</v>
      </c>
      <c r="U5674" s="8" t="str">
        <f t="array" ref="U5674">IF(W5674&lt;&gt;0,MAX(IFERROR(INDEX(A:S,MATCH(W5674,A:A,0),COLUMN(M$2)),0),IFERROR(INDEX(A:S,MATCH(AD5674,A:A,0),COLUMN(M$2)),0),IFERROR(INDEX(A:S,MATCH(AK5674,A:A,0),COLUMN(M$2)),0),IFERROR(INDEX(A:S,MATCH(AR5674,A:A,0),COLUMN(M$2)),0)),M5674)</f>
        <v/>
      </c>
      <c r="V5674" s="3" t="str">
        <f t="shared" si="7"/>
        <v/>
      </c>
    </row>
    <row r="5675" ht="15.75" customHeight="1">
      <c r="A5675" s="3" t="s">
        <v>5900</v>
      </c>
      <c r="B5675" s="4" t="str">
        <f t="shared" si="186"/>
        <v>ATAB24160023</v>
      </c>
      <c r="D5675" s="3">
        <v>0.0</v>
      </c>
      <c r="G5675" s="4">
        <v>0.0</v>
      </c>
      <c r="I5675" s="4"/>
      <c r="J5675" s="4"/>
      <c r="K5675" s="4"/>
      <c r="L5675" s="4"/>
      <c r="O5675" s="6">
        <f t="shared" si="2"/>
        <v>0</v>
      </c>
      <c r="P5675" s="3" t="s">
        <v>4746</v>
      </c>
      <c r="Q5675" s="3" t="str">
        <f t="shared" si="3"/>
        <v>LC CANVAS</v>
      </c>
      <c r="R5675" s="3">
        <f t="shared" si="4"/>
        <v>0</v>
      </c>
      <c r="S5675" s="3" t="str">
        <f t="shared" si="5"/>
        <v/>
      </c>
      <c r="T5675" s="7">
        <f t="shared" si="6"/>
        <v>0</v>
      </c>
      <c r="U5675" s="8" t="str">
        <f t="array" ref="U5675">IF(W5675&lt;&gt;0,MAX(IFERROR(INDEX(A:S,MATCH(W5675,A:A,0),COLUMN(M$2)),0),IFERROR(INDEX(A:S,MATCH(AD5675,A:A,0),COLUMN(M$2)),0),IFERROR(INDEX(A:S,MATCH(AK5675,A:A,0),COLUMN(M$2)),0),IFERROR(INDEX(A:S,MATCH(AR5675,A:A,0),COLUMN(M$2)),0)),M5675)</f>
        <v/>
      </c>
      <c r="V5675" s="3" t="str">
        <f t="shared" si="7"/>
        <v/>
      </c>
    </row>
    <row r="5676" ht="15.75" customHeight="1">
      <c r="A5676" s="3" t="s">
        <v>5901</v>
      </c>
      <c r="B5676" s="4" t="str">
        <f t="shared" si="186"/>
        <v>ATAB30200023</v>
      </c>
      <c r="D5676" s="3">
        <v>0.0</v>
      </c>
      <c r="G5676" s="4">
        <v>0.0</v>
      </c>
      <c r="I5676" s="4"/>
      <c r="J5676" s="4"/>
      <c r="K5676" s="4"/>
      <c r="L5676" s="4"/>
      <c r="O5676" s="6">
        <f t="shared" si="2"/>
        <v>0</v>
      </c>
      <c r="P5676" s="3" t="s">
        <v>4746</v>
      </c>
      <c r="Q5676" s="3" t="str">
        <f t="shared" si="3"/>
        <v>LC CANVAS</v>
      </c>
      <c r="R5676" s="3">
        <f t="shared" si="4"/>
        <v>0</v>
      </c>
      <c r="S5676" s="3" t="str">
        <f t="shared" si="5"/>
        <v/>
      </c>
      <c r="T5676" s="7">
        <f t="shared" si="6"/>
        <v>0</v>
      </c>
      <c r="U5676" s="8" t="str">
        <f t="array" ref="U5676">IF(W5676&lt;&gt;0,MAX(IFERROR(INDEX(A:S,MATCH(W5676,A:A,0),COLUMN(M$2)),0),IFERROR(INDEX(A:S,MATCH(AD5676,A:A,0),COLUMN(M$2)),0),IFERROR(INDEX(A:S,MATCH(AK5676,A:A,0),COLUMN(M$2)),0),IFERROR(INDEX(A:S,MATCH(AR5676,A:A,0),COLUMN(M$2)),0)),M5676)</f>
        <v/>
      </c>
      <c r="V5676" s="3" t="str">
        <f t="shared" si="7"/>
        <v/>
      </c>
    </row>
    <row r="5677" ht="15.75" customHeight="1">
      <c r="A5677" s="3" t="s">
        <v>5902</v>
      </c>
      <c r="B5677" s="4" t="str">
        <f t="shared" si="186"/>
        <v>ATAB36240023</v>
      </c>
      <c r="D5677" s="3">
        <v>0.0</v>
      </c>
      <c r="G5677" s="4">
        <v>0.0</v>
      </c>
      <c r="I5677" s="4"/>
      <c r="J5677" s="4"/>
      <c r="K5677" s="4"/>
      <c r="L5677" s="4"/>
      <c r="O5677" s="6">
        <f t="shared" si="2"/>
        <v>0</v>
      </c>
      <c r="P5677" s="3" t="s">
        <v>4746</v>
      </c>
      <c r="Q5677" s="3" t="str">
        <f t="shared" si="3"/>
        <v>LC CANVAS</v>
      </c>
      <c r="R5677" s="3">
        <f t="shared" si="4"/>
        <v>0</v>
      </c>
      <c r="S5677" s="3" t="str">
        <f t="shared" si="5"/>
        <v/>
      </c>
      <c r="T5677" s="7">
        <f t="shared" si="6"/>
        <v>0</v>
      </c>
      <c r="U5677" s="8" t="str">
        <f t="array" ref="U5677">IF(W5677&lt;&gt;0,MAX(IFERROR(INDEX(A:S,MATCH(W5677,A:A,0),COLUMN(M$2)),0),IFERROR(INDEX(A:S,MATCH(AD5677,A:A,0),COLUMN(M$2)),0),IFERROR(INDEX(A:S,MATCH(AK5677,A:A,0),COLUMN(M$2)),0),IFERROR(INDEX(A:S,MATCH(AR5677,A:A,0),COLUMN(M$2)),0)),M5677)</f>
        <v/>
      </c>
      <c r="V5677" s="3" t="str">
        <f t="shared" si="7"/>
        <v/>
      </c>
    </row>
    <row r="5678" ht="15.75" customHeight="1">
      <c r="A5678" s="3" t="s">
        <v>5903</v>
      </c>
      <c r="B5678" s="4" t="str">
        <f t="shared" si="186"/>
        <v>ATAB48320023</v>
      </c>
      <c r="D5678" s="3">
        <v>0.0</v>
      </c>
      <c r="G5678" s="4">
        <v>0.0</v>
      </c>
      <c r="I5678" s="4"/>
      <c r="J5678" s="4"/>
      <c r="K5678" s="4"/>
      <c r="L5678" s="4"/>
      <c r="O5678" s="6">
        <f t="shared" si="2"/>
        <v>0</v>
      </c>
      <c r="P5678" s="3" t="s">
        <v>4746</v>
      </c>
      <c r="Q5678" s="3" t="str">
        <f t="shared" si="3"/>
        <v>LC CANVAS</v>
      </c>
      <c r="R5678" s="3">
        <f t="shared" si="4"/>
        <v>0</v>
      </c>
      <c r="S5678" s="3" t="str">
        <f t="shared" si="5"/>
        <v/>
      </c>
      <c r="T5678" s="7">
        <f t="shared" si="6"/>
        <v>0</v>
      </c>
      <c r="U5678" s="8" t="str">
        <f t="array" ref="U5678">IF(W5678&lt;&gt;0,MAX(IFERROR(INDEX(A:S,MATCH(W5678,A:A,0),COLUMN(M$2)),0),IFERROR(INDEX(A:S,MATCH(AD5678,A:A,0),COLUMN(M$2)),0),IFERROR(INDEX(A:S,MATCH(AK5678,A:A,0),COLUMN(M$2)),0),IFERROR(INDEX(A:S,MATCH(AR5678,A:A,0),COLUMN(M$2)),0)),M5678)</f>
        <v/>
      </c>
      <c r="V5678" s="3" t="str">
        <f t="shared" si="7"/>
        <v/>
      </c>
    </row>
    <row r="5679" ht="15.75" customHeight="1">
      <c r="A5679" s="3" t="s">
        <v>5904</v>
      </c>
      <c r="B5679" s="4" t="str">
        <f t="shared" si="186"/>
        <v>ATAB60400023</v>
      </c>
      <c r="D5679" s="3">
        <v>0.0</v>
      </c>
      <c r="G5679" s="4">
        <v>0.0</v>
      </c>
      <c r="I5679" s="4"/>
      <c r="J5679" s="4"/>
      <c r="K5679" s="4"/>
      <c r="L5679" s="4"/>
      <c r="O5679" s="6">
        <f t="shared" si="2"/>
        <v>0</v>
      </c>
      <c r="P5679" s="3" t="s">
        <v>4746</v>
      </c>
      <c r="Q5679" s="3" t="str">
        <f t="shared" si="3"/>
        <v>LC CANVAS</v>
      </c>
      <c r="R5679" s="3">
        <f t="shared" si="4"/>
        <v>0</v>
      </c>
      <c r="S5679" s="3" t="str">
        <f t="shared" si="5"/>
        <v/>
      </c>
      <c r="T5679" s="7">
        <f t="shared" si="6"/>
        <v>0</v>
      </c>
      <c r="U5679" s="8" t="str">
        <f t="array" ref="U5679">IF(W5679&lt;&gt;0,MAX(IFERROR(INDEX(A:S,MATCH(W5679,A:A,0),COLUMN(M$2)),0),IFERROR(INDEX(A:S,MATCH(AD5679,A:A,0),COLUMN(M$2)),0),IFERROR(INDEX(A:S,MATCH(AK5679,A:A,0),COLUMN(M$2)),0),IFERROR(INDEX(A:S,MATCH(AR5679,A:A,0),COLUMN(M$2)),0)),M5679)</f>
        <v/>
      </c>
      <c r="V5679" s="3" t="str">
        <f t="shared" si="7"/>
        <v/>
      </c>
    </row>
    <row r="5680" ht="15.75" customHeight="1">
      <c r="A5680" s="3" t="s">
        <v>5905</v>
      </c>
      <c r="B5680" s="4" t="str">
        <f t="shared" si="186"/>
        <v>ATAB18120024</v>
      </c>
      <c r="D5680" s="3">
        <v>0.0</v>
      </c>
      <c r="G5680" s="4">
        <v>0.0</v>
      </c>
      <c r="I5680" s="4"/>
      <c r="J5680" s="4"/>
      <c r="K5680" s="4"/>
      <c r="L5680" s="4"/>
      <c r="O5680" s="6">
        <f t="shared" si="2"/>
        <v>0</v>
      </c>
      <c r="P5680" s="3" t="s">
        <v>4746</v>
      </c>
      <c r="Q5680" s="3" t="str">
        <f t="shared" si="3"/>
        <v>LC CANVAS</v>
      </c>
      <c r="R5680" s="3">
        <f t="shared" si="4"/>
        <v>0</v>
      </c>
      <c r="S5680" s="3" t="str">
        <f t="shared" si="5"/>
        <v/>
      </c>
      <c r="T5680" s="7">
        <f t="shared" si="6"/>
        <v>0</v>
      </c>
      <c r="U5680" s="8" t="str">
        <f t="array" ref="U5680">IF(W5680&lt;&gt;0,MAX(IFERROR(INDEX(A:S,MATCH(W5680,A:A,0),COLUMN(M$2)),0),IFERROR(INDEX(A:S,MATCH(AD5680,A:A,0),COLUMN(M$2)),0),IFERROR(INDEX(A:S,MATCH(AK5680,A:A,0),COLUMN(M$2)),0),IFERROR(INDEX(A:S,MATCH(AR5680,A:A,0),COLUMN(M$2)),0)),M5680)</f>
        <v/>
      </c>
      <c r="V5680" s="3" t="str">
        <f t="shared" si="7"/>
        <v/>
      </c>
    </row>
    <row r="5681" ht="15.75" customHeight="1">
      <c r="A5681" s="3" t="s">
        <v>5906</v>
      </c>
      <c r="B5681" s="4" t="str">
        <f t="shared" si="186"/>
        <v>ATAB24160024</v>
      </c>
      <c r="D5681" s="3">
        <v>0.0</v>
      </c>
      <c r="G5681" s="4">
        <v>0.0</v>
      </c>
      <c r="I5681" s="4"/>
      <c r="J5681" s="4"/>
      <c r="K5681" s="4"/>
      <c r="L5681" s="4"/>
      <c r="O5681" s="6">
        <f t="shared" si="2"/>
        <v>0</v>
      </c>
      <c r="P5681" s="3" t="s">
        <v>4746</v>
      </c>
      <c r="Q5681" s="3" t="str">
        <f t="shared" si="3"/>
        <v>LC CANVAS</v>
      </c>
      <c r="R5681" s="3">
        <f t="shared" si="4"/>
        <v>0</v>
      </c>
      <c r="S5681" s="3" t="str">
        <f t="shared" si="5"/>
        <v/>
      </c>
      <c r="T5681" s="7">
        <f t="shared" si="6"/>
        <v>0</v>
      </c>
      <c r="U5681" s="8" t="str">
        <f t="array" ref="U5681">IF(W5681&lt;&gt;0,MAX(IFERROR(INDEX(A:S,MATCH(W5681,A:A,0),COLUMN(M$2)),0),IFERROR(INDEX(A:S,MATCH(AD5681,A:A,0),COLUMN(M$2)),0),IFERROR(INDEX(A:S,MATCH(AK5681,A:A,0),COLUMN(M$2)),0),IFERROR(INDEX(A:S,MATCH(AR5681,A:A,0),COLUMN(M$2)),0)),M5681)</f>
        <v/>
      </c>
      <c r="V5681" s="3" t="str">
        <f t="shared" si="7"/>
        <v/>
      </c>
    </row>
    <row r="5682" ht="15.75" customHeight="1">
      <c r="A5682" s="3" t="s">
        <v>5907</v>
      </c>
      <c r="B5682" s="4" t="str">
        <f t="shared" si="186"/>
        <v>ATAB30200024</v>
      </c>
      <c r="D5682" s="3">
        <v>0.0</v>
      </c>
      <c r="G5682" s="4">
        <v>0.0</v>
      </c>
      <c r="I5682" s="4"/>
      <c r="J5682" s="4"/>
      <c r="K5682" s="4"/>
      <c r="L5682" s="4"/>
      <c r="O5682" s="6">
        <f t="shared" si="2"/>
        <v>0</v>
      </c>
      <c r="P5682" s="3" t="s">
        <v>4746</v>
      </c>
      <c r="Q5682" s="3" t="str">
        <f t="shared" si="3"/>
        <v>LC CANVAS</v>
      </c>
      <c r="R5682" s="3">
        <f t="shared" si="4"/>
        <v>0</v>
      </c>
      <c r="S5682" s="3" t="str">
        <f t="shared" si="5"/>
        <v/>
      </c>
      <c r="T5682" s="7">
        <f t="shared" si="6"/>
        <v>0</v>
      </c>
      <c r="U5682" s="8" t="str">
        <f t="array" ref="U5682">IF(W5682&lt;&gt;0,MAX(IFERROR(INDEX(A:S,MATCH(W5682,A:A,0),COLUMN(M$2)),0),IFERROR(INDEX(A:S,MATCH(AD5682,A:A,0),COLUMN(M$2)),0),IFERROR(INDEX(A:S,MATCH(AK5682,A:A,0),COLUMN(M$2)),0),IFERROR(INDEX(A:S,MATCH(AR5682,A:A,0),COLUMN(M$2)),0)),M5682)</f>
        <v/>
      </c>
      <c r="V5682" s="3" t="str">
        <f t="shared" si="7"/>
        <v/>
      </c>
    </row>
    <row r="5683" ht="15.75" customHeight="1">
      <c r="A5683" s="3" t="s">
        <v>5908</v>
      </c>
      <c r="B5683" s="4" t="str">
        <f t="shared" si="186"/>
        <v>ATAB36240024</v>
      </c>
      <c r="D5683" s="3">
        <v>0.0</v>
      </c>
      <c r="G5683" s="4">
        <v>0.0</v>
      </c>
      <c r="I5683" s="4"/>
      <c r="J5683" s="4"/>
      <c r="K5683" s="4"/>
      <c r="L5683" s="4"/>
      <c r="O5683" s="6">
        <f t="shared" si="2"/>
        <v>0</v>
      </c>
      <c r="P5683" s="3" t="s">
        <v>4746</v>
      </c>
      <c r="Q5683" s="3" t="str">
        <f t="shared" si="3"/>
        <v>LC CANVAS</v>
      </c>
      <c r="R5683" s="3">
        <f t="shared" si="4"/>
        <v>0</v>
      </c>
      <c r="S5683" s="3" t="str">
        <f t="shared" si="5"/>
        <v/>
      </c>
      <c r="T5683" s="7">
        <f t="shared" si="6"/>
        <v>0</v>
      </c>
      <c r="U5683" s="8" t="str">
        <f t="array" ref="U5683">IF(W5683&lt;&gt;0,MAX(IFERROR(INDEX(A:S,MATCH(W5683,A:A,0),COLUMN(M$2)),0),IFERROR(INDEX(A:S,MATCH(AD5683,A:A,0),COLUMN(M$2)),0),IFERROR(INDEX(A:S,MATCH(AK5683,A:A,0),COLUMN(M$2)),0),IFERROR(INDEX(A:S,MATCH(AR5683,A:A,0),COLUMN(M$2)),0)),M5683)</f>
        <v/>
      </c>
      <c r="V5683" s="3" t="str">
        <f t="shared" si="7"/>
        <v/>
      </c>
    </row>
    <row r="5684" ht="15.75" customHeight="1">
      <c r="A5684" s="3" t="s">
        <v>5909</v>
      </c>
      <c r="B5684" s="4" t="str">
        <f t="shared" si="186"/>
        <v>ATAB48320024</v>
      </c>
      <c r="D5684" s="3">
        <v>0.0</v>
      </c>
      <c r="G5684" s="4">
        <v>0.0</v>
      </c>
      <c r="I5684" s="4"/>
      <c r="J5684" s="4"/>
      <c r="K5684" s="4"/>
      <c r="L5684" s="4"/>
      <c r="O5684" s="6">
        <f t="shared" si="2"/>
        <v>0</v>
      </c>
      <c r="P5684" s="3" t="s">
        <v>4746</v>
      </c>
      <c r="Q5684" s="3" t="str">
        <f t="shared" si="3"/>
        <v>LC CANVAS</v>
      </c>
      <c r="R5684" s="3">
        <f t="shared" si="4"/>
        <v>0</v>
      </c>
      <c r="S5684" s="3" t="str">
        <f t="shared" si="5"/>
        <v/>
      </c>
      <c r="T5684" s="7">
        <f t="shared" si="6"/>
        <v>0</v>
      </c>
      <c r="U5684" s="8" t="str">
        <f t="array" ref="U5684">IF(W5684&lt;&gt;0,MAX(IFERROR(INDEX(A:S,MATCH(W5684,A:A,0),COLUMN(M$2)),0),IFERROR(INDEX(A:S,MATCH(AD5684,A:A,0),COLUMN(M$2)),0),IFERROR(INDEX(A:S,MATCH(AK5684,A:A,0),COLUMN(M$2)),0),IFERROR(INDEX(A:S,MATCH(AR5684,A:A,0),COLUMN(M$2)),0)),M5684)</f>
        <v/>
      </c>
      <c r="V5684" s="3" t="str">
        <f t="shared" si="7"/>
        <v/>
      </c>
    </row>
    <row r="5685" ht="15.75" customHeight="1">
      <c r="A5685" s="3" t="s">
        <v>5910</v>
      </c>
      <c r="B5685" s="4" t="str">
        <f t="shared" si="186"/>
        <v>ATAB60400024</v>
      </c>
      <c r="D5685" s="3">
        <v>0.0</v>
      </c>
      <c r="G5685" s="4">
        <v>0.0</v>
      </c>
      <c r="I5685" s="4"/>
      <c r="J5685" s="4"/>
      <c r="K5685" s="4"/>
      <c r="L5685" s="4"/>
      <c r="O5685" s="6">
        <f t="shared" si="2"/>
        <v>0</v>
      </c>
      <c r="P5685" s="3" t="s">
        <v>4746</v>
      </c>
      <c r="Q5685" s="3" t="str">
        <f t="shared" si="3"/>
        <v>LC CANVAS</v>
      </c>
      <c r="R5685" s="3">
        <f t="shared" si="4"/>
        <v>0</v>
      </c>
      <c r="S5685" s="3" t="str">
        <f t="shared" si="5"/>
        <v/>
      </c>
      <c r="T5685" s="7">
        <f t="shared" si="6"/>
        <v>0</v>
      </c>
      <c r="U5685" s="8" t="str">
        <f t="array" ref="U5685">IF(W5685&lt;&gt;0,MAX(IFERROR(INDEX(A:S,MATCH(W5685,A:A,0),COLUMN(M$2)),0),IFERROR(INDEX(A:S,MATCH(AD5685,A:A,0),COLUMN(M$2)),0),IFERROR(INDEX(A:S,MATCH(AK5685,A:A,0),COLUMN(M$2)),0),IFERROR(INDEX(A:S,MATCH(AR5685,A:A,0),COLUMN(M$2)),0)),M5685)</f>
        <v/>
      </c>
      <c r="V5685" s="3" t="str">
        <f t="shared" si="7"/>
        <v/>
      </c>
    </row>
    <row r="5686" ht="15.75" customHeight="1">
      <c r="A5686" s="3" t="s">
        <v>5911</v>
      </c>
      <c r="B5686" s="4" t="str">
        <f t="shared" si="186"/>
        <v>ATAB18120025</v>
      </c>
      <c r="D5686" s="3">
        <v>0.0</v>
      </c>
      <c r="G5686" s="4">
        <v>0.0</v>
      </c>
      <c r="I5686" s="4"/>
      <c r="J5686" s="4"/>
      <c r="K5686" s="4"/>
      <c r="L5686" s="4"/>
      <c r="O5686" s="6">
        <f t="shared" si="2"/>
        <v>0</v>
      </c>
      <c r="P5686" s="3" t="s">
        <v>4746</v>
      </c>
      <c r="Q5686" s="3" t="str">
        <f t="shared" si="3"/>
        <v>LC CANVAS</v>
      </c>
      <c r="R5686" s="3">
        <f t="shared" si="4"/>
        <v>0</v>
      </c>
      <c r="S5686" s="3" t="str">
        <f t="shared" si="5"/>
        <v/>
      </c>
      <c r="T5686" s="7">
        <f t="shared" si="6"/>
        <v>0</v>
      </c>
      <c r="U5686" s="8" t="str">
        <f t="array" ref="U5686">IF(W5686&lt;&gt;0,MAX(IFERROR(INDEX(A:S,MATCH(W5686,A:A,0),COLUMN(M$2)),0),IFERROR(INDEX(A:S,MATCH(AD5686,A:A,0),COLUMN(M$2)),0),IFERROR(INDEX(A:S,MATCH(AK5686,A:A,0),COLUMN(M$2)),0),IFERROR(INDEX(A:S,MATCH(AR5686,A:A,0),COLUMN(M$2)),0)),M5686)</f>
        <v/>
      </c>
      <c r="V5686" s="3" t="str">
        <f t="shared" si="7"/>
        <v/>
      </c>
    </row>
    <row r="5687" ht="15.75" customHeight="1">
      <c r="A5687" s="3" t="s">
        <v>5912</v>
      </c>
      <c r="B5687" s="4" t="str">
        <f t="shared" si="186"/>
        <v>ATAB24160025</v>
      </c>
      <c r="D5687" s="3">
        <v>0.0</v>
      </c>
      <c r="G5687" s="4">
        <v>0.0</v>
      </c>
      <c r="I5687" s="4"/>
      <c r="J5687" s="4"/>
      <c r="K5687" s="4"/>
      <c r="L5687" s="4"/>
      <c r="O5687" s="6">
        <f t="shared" si="2"/>
        <v>0</v>
      </c>
      <c r="P5687" s="3" t="s">
        <v>4746</v>
      </c>
      <c r="Q5687" s="3" t="str">
        <f t="shared" si="3"/>
        <v>LC CANVAS</v>
      </c>
      <c r="R5687" s="3">
        <f t="shared" si="4"/>
        <v>0</v>
      </c>
      <c r="S5687" s="3" t="str">
        <f t="shared" si="5"/>
        <v/>
      </c>
      <c r="T5687" s="7">
        <f t="shared" si="6"/>
        <v>0</v>
      </c>
      <c r="U5687" s="8" t="str">
        <f t="array" ref="U5687">IF(W5687&lt;&gt;0,MAX(IFERROR(INDEX(A:S,MATCH(W5687,A:A,0),COLUMN(M$2)),0),IFERROR(INDEX(A:S,MATCH(AD5687,A:A,0),COLUMN(M$2)),0),IFERROR(INDEX(A:S,MATCH(AK5687,A:A,0),COLUMN(M$2)),0),IFERROR(INDEX(A:S,MATCH(AR5687,A:A,0),COLUMN(M$2)),0)),M5687)</f>
        <v/>
      </c>
      <c r="V5687" s="3" t="str">
        <f t="shared" si="7"/>
        <v/>
      </c>
    </row>
    <row r="5688" ht="15.75" customHeight="1">
      <c r="A5688" s="3" t="s">
        <v>5913</v>
      </c>
      <c r="B5688" s="4" t="str">
        <f t="shared" si="186"/>
        <v>ATAB30200025</v>
      </c>
      <c r="D5688" s="3">
        <v>0.0</v>
      </c>
      <c r="G5688" s="4">
        <v>0.0</v>
      </c>
      <c r="I5688" s="4"/>
      <c r="J5688" s="4"/>
      <c r="K5688" s="4"/>
      <c r="L5688" s="4"/>
      <c r="O5688" s="6">
        <f t="shared" si="2"/>
        <v>0</v>
      </c>
      <c r="P5688" s="3" t="s">
        <v>4746</v>
      </c>
      <c r="Q5688" s="3" t="str">
        <f t="shared" si="3"/>
        <v>LC CANVAS</v>
      </c>
      <c r="R5688" s="3">
        <f t="shared" si="4"/>
        <v>0</v>
      </c>
      <c r="S5688" s="3" t="str">
        <f t="shared" si="5"/>
        <v/>
      </c>
      <c r="T5688" s="7">
        <f t="shared" si="6"/>
        <v>0</v>
      </c>
      <c r="U5688" s="8" t="str">
        <f t="array" ref="U5688">IF(W5688&lt;&gt;0,MAX(IFERROR(INDEX(A:S,MATCH(W5688,A:A,0),COLUMN(M$2)),0),IFERROR(INDEX(A:S,MATCH(AD5688,A:A,0),COLUMN(M$2)),0),IFERROR(INDEX(A:S,MATCH(AK5688,A:A,0),COLUMN(M$2)),0),IFERROR(INDEX(A:S,MATCH(AR5688,A:A,0),COLUMN(M$2)),0)),M5688)</f>
        <v/>
      </c>
      <c r="V5688" s="3" t="str">
        <f t="shared" si="7"/>
        <v/>
      </c>
    </row>
    <row r="5689" ht="15.75" customHeight="1">
      <c r="A5689" s="3" t="s">
        <v>5914</v>
      </c>
      <c r="B5689" s="4" t="str">
        <f t="shared" si="186"/>
        <v>ATAB36240025</v>
      </c>
      <c r="D5689" s="3">
        <v>0.0</v>
      </c>
      <c r="G5689" s="4">
        <v>0.0</v>
      </c>
      <c r="I5689" s="4"/>
      <c r="J5689" s="4"/>
      <c r="K5689" s="4"/>
      <c r="L5689" s="4"/>
      <c r="O5689" s="6">
        <f t="shared" si="2"/>
        <v>0</v>
      </c>
      <c r="P5689" s="3" t="s">
        <v>4746</v>
      </c>
      <c r="Q5689" s="3" t="str">
        <f t="shared" si="3"/>
        <v>LC CANVAS</v>
      </c>
      <c r="R5689" s="3">
        <f t="shared" si="4"/>
        <v>0</v>
      </c>
      <c r="S5689" s="3" t="str">
        <f t="shared" si="5"/>
        <v/>
      </c>
      <c r="T5689" s="7">
        <f t="shared" si="6"/>
        <v>0</v>
      </c>
      <c r="U5689" s="8" t="str">
        <f t="array" ref="U5689">IF(W5689&lt;&gt;0,MAX(IFERROR(INDEX(A:S,MATCH(W5689,A:A,0),COLUMN(M$2)),0),IFERROR(INDEX(A:S,MATCH(AD5689,A:A,0),COLUMN(M$2)),0),IFERROR(INDEX(A:S,MATCH(AK5689,A:A,0),COLUMN(M$2)),0),IFERROR(INDEX(A:S,MATCH(AR5689,A:A,0),COLUMN(M$2)),0)),M5689)</f>
        <v/>
      </c>
      <c r="V5689" s="3" t="str">
        <f t="shared" si="7"/>
        <v/>
      </c>
    </row>
    <row r="5690" ht="15.75" customHeight="1">
      <c r="A5690" s="3" t="s">
        <v>5915</v>
      </c>
      <c r="B5690" s="4" t="str">
        <f t="shared" si="186"/>
        <v>ATAB48320025</v>
      </c>
      <c r="D5690" s="3">
        <v>0.0</v>
      </c>
      <c r="G5690" s="4">
        <v>0.0</v>
      </c>
      <c r="I5690" s="4"/>
      <c r="J5690" s="4"/>
      <c r="K5690" s="4"/>
      <c r="L5690" s="4"/>
      <c r="O5690" s="6">
        <f t="shared" si="2"/>
        <v>0</v>
      </c>
      <c r="P5690" s="3" t="s">
        <v>4746</v>
      </c>
      <c r="Q5690" s="3" t="str">
        <f t="shared" si="3"/>
        <v>LC CANVAS</v>
      </c>
      <c r="R5690" s="3">
        <f t="shared" si="4"/>
        <v>0</v>
      </c>
      <c r="S5690" s="3" t="str">
        <f t="shared" si="5"/>
        <v/>
      </c>
      <c r="T5690" s="7">
        <f t="shared" si="6"/>
        <v>0</v>
      </c>
      <c r="U5690" s="8" t="str">
        <f t="array" ref="U5690">IF(W5690&lt;&gt;0,MAX(IFERROR(INDEX(A:S,MATCH(W5690,A:A,0),COLUMN(M$2)),0),IFERROR(INDEX(A:S,MATCH(AD5690,A:A,0),COLUMN(M$2)),0),IFERROR(INDEX(A:S,MATCH(AK5690,A:A,0),COLUMN(M$2)),0),IFERROR(INDEX(A:S,MATCH(AR5690,A:A,0),COLUMN(M$2)),0)),M5690)</f>
        <v/>
      </c>
      <c r="V5690" s="3" t="str">
        <f t="shared" si="7"/>
        <v/>
      </c>
    </row>
    <row r="5691" ht="15.75" customHeight="1">
      <c r="A5691" s="3" t="s">
        <v>5916</v>
      </c>
      <c r="B5691" s="4" t="str">
        <f t="shared" si="186"/>
        <v>ATAB60400025</v>
      </c>
      <c r="D5691" s="3">
        <v>0.0</v>
      </c>
      <c r="G5691" s="4">
        <v>0.0</v>
      </c>
      <c r="I5691" s="4"/>
      <c r="J5691" s="4"/>
      <c r="K5691" s="4"/>
      <c r="L5691" s="4"/>
      <c r="O5691" s="6">
        <f t="shared" si="2"/>
        <v>0</v>
      </c>
      <c r="P5691" s="3" t="s">
        <v>4746</v>
      </c>
      <c r="Q5691" s="3" t="str">
        <f t="shared" si="3"/>
        <v>LC CANVAS</v>
      </c>
      <c r="R5691" s="3">
        <f t="shared" si="4"/>
        <v>0</v>
      </c>
      <c r="S5691" s="3" t="str">
        <f t="shared" si="5"/>
        <v/>
      </c>
      <c r="T5691" s="7">
        <f t="shared" si="6"/>
        <v>0</v>
      </c>
      <c r="U5691" s="8" t="str">
        <f t="array" ref="U5691">IF(W5691&lt;&gt;0,MAX(IFERROR(INDEX(A:S,MATCH(W5691,A:A,0),COLUMN(M$2)),0),IFERROR(INDEX(A:S,MATCH(AD5691,A:A,0),COLUMN(M$2)),0),IFERROR(INDEX(A:S,MATCH(AK5691,A:A,0),COLUMN(M$2)),0),IFERROR(INDEX(A:S,MATCH(AR5691,A:A,0),COLUMN(M$2)),0)),M5691)</f>
        <v/>
      </c>
      <c r="V5691" s="3" t="str">
        <f t="shared" si="7"/>
        <v/>
      </c>
    </row>
    <row r="5692" ht="15.75" customHeight="1">
      <c r="A5692" s="3" t="s">
        <v>5917</v>
      </c>
      <c r="B5692" s="4" t="str">
        <f t="shared" si="186"/>
        <v>ATAB18120026</v>
      </c>
      <c r="D5692" s="3">
        <v>0.0</v>
      </c>
      <c r="G5692" s="4">
        <v>0.0</v>
      </c>
      <c r="I5692" s="4"/>
      <c r="J5692" s="4"/>
      <c r="K5692" s="4"/>
      <c r="L5692" s="4"/>
      <c r="O5692" s="6">
        <f t="shared" si="2"/>
        <v>0</v>
      </c>
      <c r="P5692" s="3" t="s">
        <v>4746</v>
      </c>
      <c r="Q5692" s="3" t="str">
        <f t="shared" si="3"/>
        <v>LC CANVAS</v>
      </c>
      <c r="R5692" s="3">
        <f t="shared" si="4"/>
        <v>0</v>
      </c>
      <c r="S5692" s="3" t="str">
        <f t="shared" si="5"/>
        <v/>
      </c>
      <c r="T5692" s="7">
        <f t="shared" si="6"/>
        <v>0</v>
      </c>
      <c r="U5692" s="8" t="str">
        <f t="array" ref="U5692">IF(W5692&lt;&gt;0,MAX(IFERROR(INDEX(A:S,MATCH(W5692,A:A,0),COLUMN(M$2)),0),IFERROR(INDEX(A:S,MATCH(AD5692,A:A,0),COLUMN(M$2)),0),IFERROR(INDEX(A:S,MATCH(AK5692,A:A,0),COLUMN(M$2)),0),IFERROR(INDEX(A:S,MATCH(AR5692,A:A,0),COLUMN(M$2)),0)),M5692)</f>
        <v/>
      </c>
      <c r="V5692" s="3" t="str">
        <f t="shared" si="7"/>
        <v/>
      </c>
    </row>
    <row r="5693" ht="15.75" customHeight="1">
      <c r="A5693" s="3" t="s">
        <v>5918</v>
      </c>
      <c r="B5693" s="4" t="str">
        <f t="shared" si="186"/>
        <v>ATAB24160026</v>
      </c>
      <c r="D5693" s="3">
        <v>0.0</v>
      </c>
      <c r="G5693" s="4">
        <v>0.0</v>
      </c>
      <c r="I5693" s="4"/>
      <c r="J5693" s="4"/>
      <c r="K5693" s="4"/>
      <c r="L5693" s="4"/>
      <c r="O5693" s="6">
        <f t="shared" si="2"/>
        <v>0</v>
      </c>
      <c r="P5693" s="3" t="s">
        <v>4746</v>
      </c>
      <c r="Q5693" s="3" t="str">
        <f t="shared" si="3"/>
        <v>LC CANVAS</v>
      </c>
      <c r="R5693" s="3">
        <f t="shared" si="4"/>
        <v>0</v>
      </c>
      <c r="S5693" s="3" t="str">
        <f t="shared" si="5"/>
        <v/>
      </c>
      <c r="T5693" s="7">
        <f t="shared" si="6"/>
        <v>0</v>
      </c>
      <c r="U5693" s="8" t="str">
        <f t="array" ref="U5693">IF(W5693&lt;&gt;0,MAX(IFERROR(INDEX(A:S,MATCH(W5693,A:A,0),COLUMN(M$2)),0),IFERROR(INDEX(A:S,MATCH(AD5693,A:A,0),COLUMN(M$2)),0),IFERROR(INDEX(A:S,MATCH(AK5693,A:A,0),COLUMN(M$2)),0),IFERROR(INDEX(A:S,MATCH(AR5693,A:A,0),COLUMN(M$2)),0)),M5693)</f>
        <v/>
      </c>
      <c r="V5693" s="3" t="str">
        <f t="shared" si="7"/>
        <v/>
      </c>
    </row>
    <row r="5694" ht="15.75" customHeight="1">
      <c r="A5694" s="3" t="s">
        <v>5919</v>
      </c>
      <c r="B5694" s="4" t="str">
        <f t="shared" si="186"/>
        <v>ATAB30200026</v>
      </c>
      <c r="D5694" s="3">
        <v>0.0</v>
      </c>
      <c r="G5694" s="4">
        <v>0.0</v>
      </c>
      <c r="I5694" s="4"/>
      <c r="J5694" s="4"/>
      <c r="K5694" s="4"/>
      <c r="L5694" s="4"/>
      <c r="O5694" s="6">
        <f t="shared" si="2"/>
        <v>0</v>
      </c>
      <c r="P5694" s="3" t="s">
        <v>4746</v>
      </c>
      <c r="Q5694" s="3" t="str">
        <f t="shared" si="3"/>
        <v>LC CANVAS</v>
      </c>
      <c r="R5694" s="3">
        <f t="shared" si="4"/>
        <v>0</v>
      </c>
      <c r="S5694" s="3" t="str">
        <f t="shared" si="5"/>
        <v/>
      </c>
      <c r="T5694" s="7">
        <f t="shared" si="6"/>
        <v>0</v>
      </c>
      <c r="U5694" s="8" t="str">
        <f t="array" ref="U5694">IF(W5694&lt;&gt;0,MAX(IFERROR(INDEX(A:S,MATCH(W5694,A:A,0),COLUMN(M$2)),0),IFERROR(INDEX(A:S,MATCH(AD5694,A:A,0),COLUMN(M$2)),0),IFERROR(INDEX(A:S,MATCH(AK5694,A:A,0),COLUMN(M$2)),0),IFERROR(INDEX(A:S,MATCH(AR5694,A:A,0),COLUMN(M$2)),0)),M5694)</f>
        <v/>
      </c>
      <c r="V5694" s="3" t="str">
        <f t="shared" si="7"/>
        <v/>
      </c>
    </row>
    <row r="5695" ht="15.75" customHeight="1">
      <c r="A5695" s="3" t="s">
        <v>5920</v>
      </c>
      <c r="B5695" s="4" t="str">
        <f t="shared" si="186"/>
        <v>ATAB36240026</v>
      </c>
      <c r="D5695" s="3">
        <v>0.0</v>
      </c>
      <c r="G5695" s="4">
        <v>0.0</v>
      </c>
      <c r="I5695" s="4"/>
      <c r="J5695" s="4"/>
      <c r="K5695" s="4"/>
      <c r="L5695" s="4"/>
      <c r="O5695" s="6">
        <f t="shared" si="2"/>
        <v>0</v>
      </c>
      <c r="P5695" s="3" t="s">
        <v>4746</v>
      </c>
      <c r="Q5695" s="3" t="str">
        <f t="shared" si="3"/>
        <v>LC CANVAS</v>
      </c>
      <c r="R5695" s="3">
        <f t="shared" si="4"/>
        <v>0</v>
      </c>
      <c r="S5695" s="3" t="str">
        <f t="shared" si="5"/>
        <v/>
      </c>
      <c r="T5695" s="7">
        <f t="shared" si="6"/>
        <v>0</v>
      </c>
      <c r="U5695" s="8" t="str">
        <f t="array" ref="U5695">IF(W5695&lt;&gt;0,MAX(IFERROR(INDEX(A:S,MATCH(W5695,A:A,0),COLUMN(M$2)),0),IFERROR(INDEX(A:S,MATCH(AD5695,A:A,0),COLUMN(M$2)),0),IFERROR(INDEX(A:S,MATCH(AK5695,A:A,0),COLUMN(M$2)),0),IFERROR(INDEX(A:S,MATCH(AR5695,A:A,0),COLUMN(M$2)),0)),M5695)</f>
        <v/>
      </c>
      <c r="V5695" s="3" t="str">
        <f t="shared" si="7"/>
        <v/>
      </c>
    </row>
    <row r="5696" ht="15.75" customHeight="1">
      <c r="A5696" s="3" t="s">
        <v>5921</v>
      </c>
      <c r="B5696" s="4" t="str">
        <f t="shared" si="186"/>
        <v>ATAB48320026</v>
      </c>
      <c r="D5696" s="3">
        <v>0.0</v>
      </c>
      <c r="G5696" s="4">
        <v>0.0</v>
      </c>
      <c r="I5696" s="4"/>
      <c r="J5696" s="4"/>
      <c r="K5696" s="4"/>
      <c r="L5696" s="4"/>
      <c r="O5696" s="6">
        <f t="shared" si="2"/>
        <v>0</v>
      </c>
      <c r="P5696" s="3" t="s">
        <v>4746</v>
      </c>
      <c r="Q5696" s="3" t="str">
        <f t="shared" si="3"/>
        <v>LC CANVAS</v>
      </c>
      <c r="R5696" s="3">
        <f t="shared" si="4"/>
        <v>0</v>
      </c>
      <c r="S5696" s="3" t="str">
        <f t="shared" si="5"/>
        <v/>
      </c>
      <c r="T5696" s="7">
        <f t="shared" si="6"/>
        <v>0</v>
      </c>
      <c r="U5696" s="8" t="str">
        <f t="array" ref="U5696">IF(W5696&lt;&gt;0,MAX(IFERROR(INDEX(A:S,MATCH(W5696,A:A,0),COLUMN(M$2)),0),IFERROR(INDEX(A:S,MATCH(AD5696,A:A,0),COLUMN(M$2)),0),IFERROR(INDEX(A:S,MATCH(AK5696,A:A,0),COLUMN(M$2)),0),IFERROR(INDEX(A:S,MATCH(AR5696,A:A,0),COLUMN(M$2)),0)),M5696)</f>
        <v/>
      </c>
      <c r="V5696" s="3" t="str">
        <f t="shared" si="7"/>
        <v/>
      </c>
    </row>
    <row r="5697" ht="15.75" customHeight="1">
      <c r="A5697" s="3" t="s">
        <v>5922</v>
      </c>
      <c r="B5697" s="4" t="str">
        <f t="shared" si="186"/>
        <v>ATAB60400026</v>
      </c>
      <c r="D5697" s="3">
        <v>0.0</v>
      </c>
      <c r="G5697" s="4">
        <v>0.0</v>
      </c>
      <c r="I5697" s="4"/>
      <c r="J5697" s="4"/>
      <c r="K5697" s="4"/>
      <c r="L5697" s="4"/>
      <c r="O5697" s="6">
        <f t="shared" si="2"/>
        <v>0</v>
      </c>
      <c r="P5697" s="3" t="s">
        <v>4746</v>
      </c>
      <c r="Q5697" s="3" t="str">
        <f t="shared" si="3"/>
        <v>LC CANVAS</v>
      </c>
      <c r="R5697" s="3">
        <f t="shared" si="4"/>
        <v>0</v>
      </c>
      <c r="S5697" s="3" t="str">
        <f t="shared" si="5"/>
        <v/>
      </c>
      <c r="T5697" s="7">
        <f t="shared" si="6"/>
        <v>0</v>
      </c>
      <c r="U5697" s="8" t="str">
        <f t="array" ref="U5697">IF(W5697&lt;&gt;0,MAX(IFERROR(INDEX(A:S,MATCH(W5697,A:A,0),COLUMN(M$2)),0),IFERROR(INDEX(A:S,MATCH(AD5697,A:A,0),COLUMN(M$2)),0),IFERROR(INDEX(A:S,MATCH(AK5697,A:A,0),COLUMN(M$2)),0),IFERROR(INDEX(A:S,MATCH(AR5697,A:A,0),COLUMN(M$2)),0)),M5697)</f>
        <v/>
      </c>
      <c r="V5697" s="3" t="str">
        <f t="shared" si="7"/>
        <v/>
      </c>
    </row>
    <row r="5698" ht="15.75" customHeight="1">
      <c r="A5698" s="3" t="s">
        <v>5923</v>
      </c>
      <c r="B5698" s="4" t="str">
        <f t="shared" si="186"/>
        <v>ATAB18120027</v>
      </c>
      <c r="D5698" s="3">
        <v>0.0</v>
      </c>
      <c r="G5698" s="4">
        <v>0.0</v>
      </c>
      <c r="I5698" s="4"/>
      <c r="J5698" s="4"/>
      <c r="K5698" s="4"/>
      <c r="L5698" s="4"/>
      <c r="O5698" s="6">
        <f t="shared" si="2"/>
        <v>0</v>
      </c>
      <c r="P5698" s="3" t="s">
        <v>4746</v>
      </c>
      <c r="Q5698" s="3" t="str">
        <f t="shared" si="3"/>
        <v>LC CANVAS</v>
      </c>
      <c r="R5698" s="3">
        <f t="shared" si="4"/>
        <v>0</v>
      </c>
      <c r="S5698" s="3" t="str">
        <f t="shared" si="5"/>
        <v/>
      </c>
      <c r="T5698" s="7">
        <f t="shared" si="6"/>
        <v>0</v>
      </c>
      <c r="U5698" s="8" t="str">
        <f t="array" ref="U5698">IF(W5698&lt;&gt;0,MAX(IFERROR(INDEX(A:S,MATCH(W5698,A:A,0),COLUMN(M$2)),0),IFERROR(INDEX(A:S,MATCH(AD5698,A:A,0),COLUMN(M$2)),0),IFERROR(INDEX(A:S,MATCH(AK5698,A:A,0),COLUMN(M$2)),0),IFERROR(INDEX(A:S,MATCH(AR5698,A:A,0),COLUMN(M$2)),0)),M5698)</f>
        <v/>
      </c>
      <c r="V5698" s="3" t="str">
        <f t="shared" si="7"/>
        <v/>
      </c>
    </row>
    <row r="5699" ht="15.75" customHeight="1">
      <c r="A5699" s="3" t="s">
        <v>5924</v>
      </c>
      <c r="B5699" s="4" t="str">
        <f t="shared" si="186"/>
        <v>ATAB24160027</v>
      </c>
      <c r="D5699" s="3">
        <v>0.0</v>
      </c>
      <c r="G5699" s="4">
        <v>0.0</v>
      </c>
      <c r="I5699" s="4"/>
      <c r="J5699" s="4"/>
      <c r="K5699" s="4"/>
      <c r="L5699" s="4"/>
      <c r="O5699" s="6">
        <f t="shared" si="2"/>
        <v>0</v>
      </c>
      <c r="P5699" s="3" t="s">
        <v>4746</v>
      </c>
      <c r="Q5699" s="3" t="str">
        <f t="shared" si="3"/>
        <v>LC CANVAS</v>
      </c>
      <c r="R5699" s="3">
        <f t="shared" si="4"/>
        <v>0</v>
      </c>
      <c r="S5699" s="3" t="str">
        <f t="shared" si="5"/>
        <v/>
      </c>
      <c r="T5699" s="7">
        <f t="shared" si="6"/>
        <v>0</v>
      </c>
      <c r="U5699" s="8" t="str">
        <f t="array" ref="U5699">IF(W5699&lt;&gt;0,MAX(IFERROR(INDEX(A:S,MATCH(W5699,A:A,0),COLUMN(M$2)),0),IFERROR(INDEX(A:S,MATCH(AD5699,A:A,0),COLUMN(M$2)),0),IFERROR(INDEX(A:S,MATCH(AK5699,A:A,0),COLUMN(M$2)),0),IFERROR(INDEX(A:S,MATCH(AR5699,A:A,0),COLUMN(M$2)),0)),M5699)</f>
        <v/>
      </c>
      <c r="V5699" s="3" t="str">
        <f t="shared" si="7"/>
        <v/>
      </c>
    </row>
    <row r="5700" ht="15.75" customHeight="1">
      <c r="A5700" s="3" t="s">
        <v>5925</v>
      </c>
      <c r="B5700" s="4" t="str">
        <f t="shared" si="186"/>
        <v>ATAB30200027</v>
      </c>
      <c r="D5700" s="3">
        <v>0.0</v>
      </c>
      <c r="G5700" s="4">
        <v>0.0</v>
      </c>
      <c r="I5700" s="4"/>
      <c r="J5700" s="4"/>
      <c r="K5700" s="4"/>
      <c r="L5700" s="4"/>
      <c r="O5700" s="6">
        <f t="shared" si="2"/>
        <v>0</v>
      </c>
      <c r="P5700" s="3" t="s">
        <v>4746</v>
      </c>
      <c r="Q5700" s="3" t="str">
        <f t="shared" si="3"/>
        <v>LC CANVAS</v>
      </c>
      <c r="R5700" s="3">
        <f t="shared" si="4"/>
        <v>0</v>
      </c>
      <c r="S5700" s="3" t="str">
        <f t="shared" si="5"/>
        <v/>
      </c>
      <c r="T5700" s="7">
        <f t="shared" si="6"/>
        <v>0</v>
      </c>
      <c r="U5700" s="8" t="str">
        <f t="array" ref="U5700">IF(W5700&lt;&gt;0,MAX(IFERROR(INDEX(A:S,MATCH(W5700,A:A,0),COLUMN(M$2)),0),IFERROR(INDEX(A:S,MATCH(AD5700,A:A,0),COLUMN(M$2)),0),IFERROR(INDEX(A:S,MATCH(AK5700,A:A,0),COLUMN(M$2)),0),IFERROR(INDEX(A:S,MATCH(AR5700,A:A,0),COLUMN(M$2)),0)),M5700)</f>
        <v/>
      </c>
      <c r="V5700" s="3" t="str">
        <f t="shared" si="7"/>
        <v/>
      </c>
    </row>
    <row r="5701" ht="15.75" customHeight="1">
      <c r="A5701" s="3" t="s">
        <v>5926</v>
      </c>
      <c r="B5701" s="4" t="str">
        <f t="shared" si="186"/>
        <v>ATAB36240027</v>
      </c>
      <c r="D5701" s="3">
        <v>0.0</v>
      </c>
      <c r="G5701" s="4">
        <v>0.0</v>
      </c>
      <c r="I5701" s="4"/>
      <c r="J5701" s="4"/>
      <c r="K5701" s="4"/>
      <c r="L5701" s="4"/>
      <c r="O5701" s="6">
        <f t="shared" si="2"/>
        <v>0</v>
      </c>
      <c r="P5701" s="3" t="s">
        <v>4746</v>
      </c>
      <c r="Q5701" s="3" t="str">
        <f t="shared" si="3"/>
        <v>LC CANVAS</v>
      </c>
      <c r="R5701" s="3">
        <f t="shared" si="4"/>
        <v>0</v>
      </c>
      <c r="S5701" s="3" t="str">
        <f t="shared" si="5"/>
        <v/>
      </c>
      <c r="T5701" s="7">
        <f t="shared" si="6"/>
        <v>0</v>
      </c>
      <c r="U5701" s="8" t="str">
        <f t="array" ref="U5701">IF(W5701&lt;&gt;0,MAX(IFERROR(INDEX(A:S,MATCH(W5701,A:A,0),COLUMN(M$2)),0),IFERROR(INDEX(A:S,MATCH(AD5701,A:A,0),COLUMN(M$2)),0),IFERROR(INDEX(A:S,MATCH(AK5701,A:A,0),COLUMN(M$2)),0),IFERROR(INDEX(A:S,MATCH(AR5701,A:A,0),COLUMN(M$2)),0)),M5701)</f>
        <v/>
      </c>
      <c r="V5701" s="3" t="str">
        <f t="shared" si="7"/>
        <v/>
      </c>
    </row>
    <row r="5702" ht="15.75" customHeight="1">
      <c r="A5702" s="3" t="s">
        <v>5927</v>
      </c>
      <c r="B5702" s="4" t="str">
        <f t="shared" si="186"/>
        <v>ATAB48320027</v>
      </c>
      <c r="D5702" s="3">
        <v>0.0</v>
      </c>
      <c r="G5702" s="4">
        <v>0.0</v>
      </c>
      <c r="I5702" s="4"/>
      <c r="J5702" s="4"/>
      <c r="K5702" s="4"/>
      <c r="L5702" s="4"/>
      <c r="O5702" s="6">
        <f t="shared" si="2"/>
        <v>0</v>
      </c>
      <c r="P5702" s="3" t="s">
        <v>4746</v>
      </c>
      <c r="Q5702" s="3" t="str">
        <f t="shared" si="3"/>
        <v>LC CANVAS</v>
      </c>
      <c r="R5702" s="3">
        <f t="shared" si="4"/>
        <v>0</v>
      </c>
      <c r="S5702" s="3" t="str">
        <f t="shared" si="5"/>
        <v/>
      </c>
      <c r="T5702" s="7">
        <f t="shared" si="6"/>
        <v>0</v>
      </c>
      <c r="U5702" s="8" t="str">
        <f t="array" ref="U5702">IF(W5702&lt;&gt;0,MAX(IFERROR(INDEX(A:S,MATCH(W5702,A:A,0),COLUMN(M$2)),0),IFERROR(INDEX(A:S,MATCH(AD5702,A:A,0),COLUMN(M$2)),0),IFERROR(INDEX(A:S,MATCH(AK5702,A:A,0),COLUMN(M$2)),0),IFERROR(INDEX(A:S,MATCH(AR5702,A:A,0),COLUMN(M$2)),0)),M5702)</f>
        <v/>
      </c>
      <c r="V5702" s="3" t="str">
        <f t="shared" si="7"/>
        <v/>
      </c>
    </row>
    <row r="5703" ht="15.75" customHeight="1">
      <c r="A5703" s="3" t="s">
        <v>5928</v>
      </c>
      <c r="B5703" s="4" t="str">
        <f t="shared" si="186"/>
        <v>ATAB60400027</v>
      </c>
      <c r="D5703" s="3">
        <v>0.0</v>
      </c>
      <c r="G5703" s="4">
        <v>0.0</v>
      </c>
      <c r="I5703" s="4"/>
      <c r="J5703" s="4"/>
      <c r="K5703" s="4"/>
      <c r="L5703" s="4"/>
      <c r="O5703" s="6">
        <f t="shared" si="2"/>
        <v>0</v>
      </c>
      <c r="P5703" s="3" t="s">
        <v>4746</v>
      </c>
      <c r="Q5703" s="3" t="str">
        <f t="shared" si="3"/>
        <v>LC CANVAS</v>
      </c>
      <c r="R5703" s="3">
        <f t="shared" si="4"/>
        <v>0</v>
      </c>
      <c r="S5703" s="3" t="str">
        <f t="shared" si="5"/>
        <v/>
      </c>
      <c r="T5703" s="7">
        <f t="shared" si="6"/>
        <v>0</v>
      </c>
      <c r="U5703" s="8" t="str">
        <f t="array" ref="U5703">IF(W5703&lt;&gt;0,MAX(IFERROR(INDEX(A:S,MATCH(W5703,A:A,0),COLUMN(M$2)),0),IFERROR(INDEX(A:S,MATCH(AD5703,A:A,0),COLUMN(M$2)),0),IFERROR(INDEX(A:S,MATCH(AK5703,A:A,0),COLUMN(M$2)),0),IFERROR(INDEX(A:S,MATCH(AR5703,A:A,0),COLUMN(M$2)),0)),M5703)</f>
        <v/>
      </c>
      <c r="V5703" s="3" t="str">
        <f t="shared" si="7"/>
        <v/>
      </c>
    </row>
    <row r="5704" ht="15.75" customHeight="1">
      <c r="A5704" s="3" t="s">
        <v>5929</v>
      </c>
      <c r="B5704" s="4" t="str">
        <f t="shared" si="186"/>
        <v>ATAB18120028</v>
      </c>
      <c r="D5704" s="3">
        <v>0.0</v>
      </c>
      <c r="G5704" s="4">
        <v>0.0</v>
      </c>
      <c r="I5704" s="4"/>
      <c r="J5704" s="4"/>
      <c r="K5704" s="4"/>
      <c r="L5704" s="4"/>
      <c r="O5704" s="6">
        <f t="shared" si="2"/>
        <v>0</v>
      </c>
      <c r="P5704" s="3" t="s">
        <v>4746</v>
      </c>
      <c r="Q5704" s="3" t="str">
        <f t="shared" si="3"/>
        <v>LC CANVAS</v>
      </c>
      <c r="R5704" s="3">
        <f t="shared" si="4"/>
        <v>0</v>
      </c>
      <c r="S5704" s="3" t="str">
        <f t="shared" si="5"/>
        <v/>
      </c>
      <c r="T5704" s="7">
        <f t="shared" si="6"/>
        <v>0</v>
      </c>
      <c r="U5704" s="8" t="str">
        <f t="array" ref="U5704">IF(W5704&lt;&gt;0,MAX(IFERROR(INDEX(A:S,MATCH(W5704,A:A,0),COLUMN(M$2)),0),IFERROR(INDEX(A:S,MATCH(AD5704,A:A,0),COLUMN(M$2)),0),IFERROR(INDEX(A:S,MATCH(AK5704,A:A,0),COLUMN(M$2)),0),IFERROR(INDEX(A:S,MATCH(AR5704,A:A,0),COLUMN(M$2)),0)),M5704)</f>
        <v/>
      </c>
      <c r="V5704" s="3" t="str">
        <f t="shared" si="7"/>
        <v/>
      </c>
    </row>
    <row r="5705" ht="15.75" customHeight="1">
      <c r="A5705" s="3" t="s">
        <v>5930</v>
      </c>
      <c r="B5705" s="4" t="str">
        <f t="shared" si="186"/>
        <v>ATAB24160028</v>
      </c>
      <c r="D5705" s="3">
        <v>0.0</v>
      </c>
      <c r="G5705" s="4">
        <v>0.0</v>
      </c>
      <c r="I5705" s="4"/>
      <c r="J5705" s="4"/>
      <c r="K5705" s="4"/>
      <c r="L5705" s="4"/>
      <c r="O5705" s="6">
        <f t="shared" si="2"/>
        <v>0</v>
      </c>
      <c r="P5705" s="3" t="s">
        <v>4746</v>
      </c>
      <c r="Q5705" s="3" t="str">
        <f t="shared" si="3"/>
        <v>LC CANVAS</v>
      </c>
      <c r="R5705" s="3">
        <f t="shared" si="4"/>
        <v>0</v>
      </c>
      <c r="S5705" s="3" t="str">
        <f t="shared" si="5"/>
        <v/>
      </c>
      <c r="T5705" s="7">
        <f t="shared" si="6"/>
        <v>0</v>
      </c>
      <c r="U5705" s="8" t="str">
        <f t="array" ref="U5705">IF(W5705&lt;&gt;0,MAX(IFERROR(INDEX(A:S,MATCH(W5705,A:A,0),COLUMN(M$2)),0),IFERROR(INDEX(A:S,MATCH(AD5705,A:A,0),COLUMN(M$2)),0),IFERROR(INDEX(A:S,MATCH(AK5705,A:A,0),COLUMN(M$2)),0),IFERROR(INDEX(A:S,MATCH(AR5705,A:A,0),COLUMN(M$2)),0)),M5705)</f>
        <v/>
      </c>
      <c r="V5705" s="3" t="str">
        <f t="shared" si="7"/>
        <v/>
      </c>
    </row>
    <row r="5706" ht="15.75" customHeight="1">
      <c r="A5706" s="3" t="s">
        <v>5931</v>
      </c>
      <c r="B5706" s="4" t="str">
        <f t="shared" si="186"/>
        <v>ATAB30200028</v>
      </c>
      <c r="D5706" s="3">
        <v>0.0</v>
      </c>
      <c r="G5706" s="4">
        <v>0.0</v>
      </c>
      <c r="I5706" s="4"/>
      <c r="J5706" s="4"/>
      <c r="K5706" s="4"/>
      <c r="L5706" s="4"/>
      <c r="O5706" s="6">
        <f t="shared" si="2"/>
        <v>0</v>
      </c>
      <c r="P5706" s="3" t="s">
        <v>4746</v>
      </c>
      <c r="Q5706" s="3" t="str">
        <f t="shared" si="3"/>
        <v>LC CANVAS</v>
      </c>
      <c r="R5706" s="3">
        <f t="shared" si="4"/>
        <v>0</v>
      </c>
      <c r="S5706" s="3" t="str">
        <f t="shared" si="5"/>
        <v/>
      </c>
      <c r="T5706" s="7">
        <f t="shared" si="6"/>
        <v>0</v>
      </c>
      <c r="U5706" s="8" t="str">
        <f t="array" ref="U5706">IF(W5706&lt;&gt;0,MAX(IFERROR(INDEX(A:S,MATCH(W5706,A:A,0),COLUMN(M$2)),0),IFERROR(INDEX(A:S,MATCH(AD5706,A:A,0),COLUMN(M$2)),0),IFERROR(INDEX(A:S,MATCH(AK5706,A:A,0),COLUMN(M$2)),0),IFERROR(INDEX(A:S,MATCH(AR5706,A:A,0),COLUMN(M$2)),0)),M5706)</f>
        <v/>
      </c>
      <c r="V5706" s="3" t="str">
        <f t="shared" si="7"/>
        <v/>
      </c>
    </row>
    <row r="5707" ht="15.75" customHeight="1">
      <c r="A5707" s="3" t="s">
        <v>5932</v>
      </c>
      <c r="B5707" s="4" t="str">
        <f t="shared" si="186"/>
        <v>ATAB36240028</v>
      </c>
      <c r="D5707" s="3">
        <v>0.0</v>
      </c>
      <c r="G5707" s="4">
        <v>0.0</v>
      </c>
      <c r="I5707" s="4"/>
      <c r="J5707" s="4"/>
      <c r="K5707" s="4"/>
      <c r="L5707" s="4"/>
      <c r="O5707" s="6">
        <f t="shared" si="2"/>
        <v>0</v>
      </c>
      <c r="P5707" s="3" t="s">
        <v>4746</v>
      </c>
      <c r="Q5707" s="3" t="str">
        <f t="shared" si="3"/>
        <v>LC CANVAS</v>
      </c>
      <c r="R5707" s="3">
        <f t="shared" si="4"/>
        <v>0</v>
      </c>
      <c r="S5707" s="3" t="str">
        <f t="shared" si="5"/>
        <v/>
      </c>
      <c r="T5707" s="7">
        <f t="shared" si="6"/>
        <v>0</v>
      </c>
      <c r="U5707" s="8" t="str">
        <f t="array" ref="U5707">IF(W5707&lt;&gt;0,MAX(IFERROR(INDEX(A:S,MATCH(W5707,A:A,0),COLUMN(M$2)),0),IFERROR(INDEX(A:S,MATCH(AD5707,A:A,0),COLUMN(M$2)),0),IFERROR(INDEX(A:S,MATCH(AK5707,A:A,0),COLUMN(M$2)),0),IFERROR(INDEX(A:S,MATCH(AR5707,A:A,0),COLUMN(M$2)),0)),M5707)</f>
        <v/>
      </c>
      <c r="V5707" s="3" t="str">
        <f t="shared" si="7"/>
        <v/>
      </c>
    </row>
    <row r="5708" ht="15.75" customHeight="1">
      <c r="A5708" s="3" t="s">
        <v>5933</v>
      </c>
      <c r="B5708" s="4" t="str">
        <f t="shared" si="186"/>
        <v>ATAB48320028</v>
      </c>
      <c r="D5708" s="3">
        <v>0.0</v>
      </c>
      <c r="G5708" s="4">
        <v>0.0</v>
      </c>
      <c r="I5708" s="4"/>
      <c r="J5708" s="4"/>
      <c r="K5708" s="4"/>
      <c r="L5708" s="4"/>
      <c r="O5708" s="6">
        <f t="shared" si="2"/>
        <v>0</v>
      </c>
      <c r="P5708" s="3" t="s">
        <v>4746</v>
      </c>
      <c r="Q5708" s="3" t="str">
        <f t="shared" si="3"/>
        <v>LC CANVAS</v>
      </c>
      <c r="R5708" s="3">
        <f t="shared" si="4"/>
        <v>0</v>
      </c>
      <c r="S5708" s="3" t="str">
        <f t="shared" si="5"/>
        <v/>
      </c>
      <c r="T5708" s="7">
        <f t="shared" si="6"/>
        <v>0</v>
      </c>
      <c r="U5708" s="8" t="str">
        <f t="array" ref="U5708">IF(W5708&lt;&gt;0,MAX(IFERROR(INDEX(A:S,MATCH(W5708,A:A,0),COLUMN(M$2)),0),IFERROR(INDEX(A:S,MATCH(AD5708,A:A,0),COLUMN(M$2)),0),IFERROR(INDEX(A:S,MATCH(AK5708,A:A,0),COLUMN(M$2)),0),IFERROR(INDEX(A:S,MATCH(AR5708,A:A,0),COLUMN(M$2)),0)),M5708)</f>
        <v/>
      </c>
      <c r="V5708" s="3" t="str">
        <f t="shared" si="7"/>
        <v/>
      </c>
    </row>
    <row r="5709" ht="15.75" customHeight="1">
      <c r="A5709" s="3" t="s">
        <v>5934</v>
      </c>
      <c r="B5709" s="4" t="str">
        <f t="shared" si="186"/>
        <v>ATAB60400028</v>
      </c>
      <c r="D5709" s="3">
        <v>0.0</v>
      </c>
      <c r="G5709" s="4">
        <v>0.0</v>
      </c>
      <c r="I5709" s="4"/>
      <c r="J5709" s="4"/>
      <c r="K5709" s="4"/>
      <c r="L5709" s="4"/>
      <c r="O5709" s="6">
        <f t="shared" si="2"/>
        <v>0</v>
      </c>
      <c r="P5709" s="3" t="s">
        <v>4746</v>
      </c>
      <c r="Q5709" s="3" t="str">
        <f t="shared" si="3"/>
        <v>LC CANVAS</v>
      </c>
      <c r="R5709" s="3">
        <f t="shared" si="4"/>
        <v>0</v>
      </c>
      <c r="S5709" s="3" t="str">
        <f t="shared" si="5"/>
        <v/>
      </c>
      <c r="T5709" s="7">
        <f t="shared" si="6"/>
        <v>0</v>
      </c>
      <c r="U5709" s="8" t="str">
        <f t="array" ref="U5709">IF(W5709&lt;&gt;0,MAX(IFERROR(INDEX(A:S,MATCH(W5709,A:A,0),COLUMN(M$2)),0),IFERROR(INDEX(A:S,MATCH(AD5709,A:A,0),COLUMN(M$2)),0),IFERROR(INDEX(A:S,MATCH(AK5709,A:A,0),COLUMN(M$2)),0),IFERROR(INDEX(A:S,MATCH(AR5709,A:A,0),COLUMN(M$2)),0)),M5709)</f>
        <v/>
      </c>
      <c r="V5709" s="3" t="str">
        <f t="shared" si="7"/>
        <v/>
      </c>
    </row>
    <row r="5710" ht="15.75" customHeight="1">
      <c r="A5710" s="3" t="s">
        <v>5935</v>
      </c>
      <c r="B5710" s="4" t="str">
        <f t="shared" si="186"/>
        <v>ATAB18120029</v>
      </c>
      <c r="D5710" s="3">
        <v>0.0</v>
      </c>
      <c r="G5710" s="4">
        <v>0.0</v>
      </c>
      <c r="I5710" s="4"/>
      <c r="J5710" s="4"/>
      <c r="K5710" s="4"/>
      <c r="L5710" s="4"/>
      <c r="O5710" s="6">
        <f t="shared" si="2"/>
        <v>0</v>
      </c>
      <c r="P5710" s="3" t="s">
        <v>4746</v>
      </c>
      <c r="Q5710" s="3" t="str">
        <f t="shared" si="3"/>
        <v>LC CANVAS</v>
      </c>
      <c r="R5710" s="3">
        <f t="shared" si="4"/>
        <v>0</v>
      </c>
      <c r="S5710" s="3" t="str">
        <f t="shared" si="5"/>
        <v/>
      </c>
      <c r="T5710" s="7">
        <f t="shared" si="6"/>
        <v>0</v>
      </c>
      <c r="U5710" s="8" t="str">
        <f t="array" ref="U5710">IF(W5710&lt;&gt;0,MAX(IFERROR(INDEX(A:S,MATCH(W5710,A:A,0),COLUMN(M$2)),0),IFERROR(INDEX(A:S,MATCH(AD5710,A:A,0),COLUMN(M$2)),0),IFERROR(INDEX(A:S,MATCH(AK5710,A:A,0),COLUMN(M$2)),0),IFERROR(INDEX(A:S,MATCH(AR5710,A:A,0),COLUMN(M$2)),0)),M5710)</f>
        <v/>
      </c>
      <c r="V5710" s="3" t="str">
        <f t="shared" si="7"/>
        <v/>
      </c>
    </row>
    <row r="5711" ht="15.75" customHeight="1">
      <c r="A5711" s="3" t="s">
        <v>5936</v>
      </c>
      <c r="B5711" s="4" t="str">
        <f t="shared" si="186"/>
        <v>ATAB24160029</v>
      </c>
      <c r="D5711" s="3">
        <v>0.0</v>
      </c>
      <c r="G5711" s="4">
        <v>0.0</v>
      </c>
      <c r="I5711" s="4"/>
      <c r="J5711" s="4"/>
      <c r="K5711" s="4"/>
      <c r="L5711" s="4"/>
      <c r="O5711" s="6">
        <f t="shared" si="2"/>
        <v>0</v>
      </c>
      <c r="P5711" s="3" t="s">
        <v>4746</v>
      </c>
      <c r="Q5711" s="3" t="str">
        <f t="shared" si="3"/>
        <v>LC CANVAS</v>
      </c>
      <c r="R5711" s="3">
        <f t="shared" si="4"/>
        <v>0</v>
      </c>
      <c r="S5711" s="3" t="str">
        <f t="shared" si="5"/>
        <v/>
      </c>
      <c r="T5711" s="7">
        <f t="shared" si="6"/>
        <v>0</v>
      </c>
      <c r="U5711" s="8" t="str">
        <f t="array" ref="U5711">IF(W5711&lt;&gt;0,MAX(IFERROR(INDEX(A:S,MATCH(W5711,A:A,0),COLUMN(M$2)),0),IFERROR(INDEX(A:S,MATCH(AD5711,A:A,0),COLUMN(M$2)),0),IFERROR(INDEX(A:S,MATCH(AK5711,A:A,0),COLUMN(M$2)),0),IFERROR(INDEX(A:S,MATCH(AR5711,A:A,0),COLUMN(M$2)),0)),M5711)</f>
        <v/>
      </c>
      <c r="V5711" s="3" t="str">
        <f t="shared" si="7"/>
        <v/>
      </c>
    </row>
    <row r="5712" ht="15.75" customHeight="1">
      <c r="A5712" s="3" t="s">
        <v>5937</v>
      </c>
      <c r="B5712" s="4" t="str">
        <f t="shared" si="186"/>
        <v>ATAB30200029</v>
      </c>
      <c r="D5712" s="3">
        <v>0.0</v>
      </c>
      <c r="G5712" s="4">
        <v>0.0</v>
      </c>
      <c r="I5712" s="4"/>
      <c r="J5712" s="4"/>
      <c r="K5712" s="4"/>
      <c r="L5712" s="4"/>
      <c r="O5712" s="6">
        <f t="shared" si="2"/>
        <v>0</v>
      </c>
      <c r="P5712" s="3" t="s">
        <v>4746</v>
      </c>
      <c r="Q5712" s="3" t="str">
        <f t="shared" si="3"/>
        <v>LC CANVAS</v>
      </c>
      <c r="R5712" s="3">
        <f t="shared" si="4"/>
        <v>0</v>
      </c>
      <c r="S5712" s="3" t="str">
        <f t="shared" si="5"/>
        <v/>
      </c>
      <c r="T5712" s="7">
        <f t="shared" si="6"/>
        <v>0</v>
      </c>
      <c r="U5712" s="8" t="str">
        <f t="array" ref="U5712">IF(W5712&lt;&gt;0,MAX(IFERROR(INDEX(A:S,MATCH(W5712,A:A,0),COLUMN(M$2)),0),IFERROR(INDEX(A:S,MATCH(AD5712,A:A,0),COLUMN(M$2)),0),IFERROR(INDEX(A:S,MATCH(AK5712,A:A,0),COLUMN(M$2)),0),IFERROR(INDEX(A:S,MATCH(AR5712,A:A,0),COLUMN(M$2)),0)),M5712)</f>
        <v/>
      </c>
      <c r="V5712" s="3" t="str">
        <f t="shared" si="7"/>
        <v/>
      </c>
    </row>
    <row r="5713" ht="15.75" customHeight="1">
      <c r="A5713" s="3" t="s">
        <v>5938</v>
      </c>
      <c r="B5713" s="4" t="str">
        <f t="shared" si="186"/>
        <v>ATAB36240029</v>
      </c>
      <c r="D5713" s="3">
        <v>0.0</v>
      </c>
      <c r="G5713" s="4">
        <v>0.0</v>
      </c>
      <c r="I5713" s="4"/>
      <c r="J5713" s="4"/>
      <c r="K5713" s="4"/>
      <c r="L5713" s="4"/>
      <c r="O5713" s="6">
        <f t="shared" si="2"/>
        <v>0</v>
      </c>
      <c r="P5713" s="3" t="s">
        <v>4746</v>
      </c>
      <c r="Q5713" s="3" t="str">
        <f t="shared" si="3"/>
        <v>LC CANVAS</v>
      </c>
      <c r="R5713" s="3">
        <f t="shared" si="4"/>
        <v>0</v>
      </c>
      <c r="S5713" s="3" t="str">
        <f t="shared" si="5"/>
        <v/>
      </c>
      <c r="T5713" s="7">
        <f t="shared" si="6"/>
        <v>0</v>
      </c>
      <c r="U5713" s="8" t="str">
        <f t="array" ref="U5713">IF(W5713&lt;&gt;0,MAX(IFERROR(INDEX(A:S,MATCH(W5713,A:A,0),COLUMN(M$2)),0),IFERROR(INDEX(A:S,MATCH(AD5713,A:A,0),COLUMN(M$2)),0),IFERROR(INDEX(A:S,MATCH(AK5713,A:A,0),COLUMN(M$2)),0),IFERROR(INDEX(A:S,MATCH(AR5713,A:A,0),COLUMN(M$2)),0)),M5713)</f>
        <v/>
      </c>
      <c r="V5713" s="3" t="str">
        <f t="shared" si="7"/>
        <v/>
      </c>
    </row>
    <row r="5714" ht="15.75" customHeight="1">
      <c r="A5714" s="3" t="s">
        <v>5939</v>
      </c>
      <c r="B5714" s="4" t="str">
        <f t="shared" si="186"/>
        <v>ATAB48320029</v>
      </c>
      <c r="D5714" s="3">
        <v>0.0</v>
      </c>
      <c r="G5714" s="4">
        <v>0.0</v>
      </c>
      <c r="I5714" s="4"/>
      <c r="J5714" s="4"/>
      <c r="K5714" s="4"/>
      <c r="L5714" s="4"/>
      <c r="O5714" s="6">
        <f t="shared" si="2"/>
        <v>0</v>
      </c>
      <c r="P5714" s="3" t="s">
        <v>4746</v>
      </c>
      <c r="Q5714" s="3" t="str">
        <f t="shared" si="3"/>
        <v>LC CANVAS</v>
      </c>
      <c r="R5714" s="3">
        <f t="shared" si="4"/>
        <v>0</v>
      </c>
      <c r="S5714" s="3" t="str">
        <f t="shared" si="5"/>
        <v/>
      </c>
      <c r="T5714" s="7">
        <f t="shared" si="6"/>
        <v>0</v>
      </c>
      <c r="U5714" s="8" t="str">
        <f t="array" ref="U5714">IF(W5714&lt;&gt;0,MAX(IFERROR(INDEX(A:S,MATCH(W5714,A:A,0),COLUMN(M$2)),0),IFERROR(INDEX(A:S,MATCH(AD5714,A:A,0),COLUMN(M$2)),0),IFERROR(INDEX(A:S,MATCH(AK5714,A:A,0),COLUMN(M$2)),0),IFERROR(INDEX(A:S,MATCH(AR5714,A:A,0),COLUMN(M$2)),0)),M5714)</f>
        <v/>
      </c>
      <c r="V5714" s="3" t="str">
        <f t="shared" si="7"/>
        <v/>
      </c>
    </row>
    <row r="5715" ht="15.75" customHeight="1">
      <c r="A5715" s="3" t="s">
        <v>5940</v>
      </c>
      <c r="B5715" s="4" t="str">
        <f t="shared" si="186"/>
        <v>ATAB60400029</v>
      </c>
      <c r="D5715" s="3">
        <v>0.0</v>
      </c>
      <c r="G5715" s="4">
        <v>0.0</v>
      </c>
      <c r="I5715" s="4"/>
      <c r="J5715" s="4"/>
      <c r="K5715" s="4"/>
      <c r="L5715" s="4"/>
      <c r="O5715" s="6">
        <f t="shared" si="2"/>
        <v>0</v>
      </c>
      <c r="P5715" s="3" t="s">
        <v>4746</v>
      </c>
      <c r="Q5715" s="3" t="str">
        <f t="shared" si="3"/>
        <v>LC CANVAS</v>
      </c>
      <c r="R5715" s="3">
        <f t="shared" si="4"/>
        <v>0</v>
      </c>
      <c r="S5715" s="3" t="str">
        <f t="shared" si="5"/>
        <v/>
      </c>
      <c r="T5715" s="7">
        <f t="shared" si="6"/>
        <v>0</v>
      </c>
      <c r="U5715" s="8" t="str">
        <f t="array" ref="U5715">IF(W5715&lt;&gt;0,MAX(IFERROR(INDEX(A:S,MATCH(W5715,A:A,0),COLUMN(M$2)),0),IFERROR(INDEX(A:S,MATCH(AD5715,A:A,0),COLUMN(M$2)),0),IFERROR(INDEX(A:S,MATCH(AK5715,A:A,0),COLUMN(M$2)),0),IFERROR(INDEX(A:S,MATCH(AR5715,A:A,0),COLUMN(M$2)),0)),M5715)</f>
        <v/>
      </c>
      <c r="V5715" s="3" t="str">
        <f t="shared" si="7"/>
        <v/>
      </c>
    </row>
    <row r="5716" ht="15.75" customHeight="1">
      <c r="A5716" s="3" t="s">
        <v>5941</v>
      </c>
      <c r="B5716" s="4" t="str">
        <f t="shared" si="186"/>
        <v>ATAB24120001</v>
      </c>
      <c r="D5716" s="3">
        <v>0.0</v>
      </c>
      <c r="G5716" s="4">
        <v>0.0</v>
      </c>
      <c r="I5716" s="4"/>
      <c r="J5716" s="4"/>
      <c r="K5716" s="4"/>
      <c r="L5716" s="4"/>
      <c r="O5716" s="6">
        <f t="shared" si="2"/>
        <v>0</v>
      </c>
      <c r="P5716" s="3" t="s">
        <v>4746</v>
      </c>
      <c r="Q5716" s="3" t="str">
        <f t="shared" si="3"/>
        <v>LC CANVAS</v>
      </c>
      <c r="R5716" s="3">
        <f t="shared" si="4"/>
        <v>0</v>
      </c>
      <c r="S5716" s="3" t="str">
        <f t="shared" si="5"/>
        <v/>
      </c>
      <c r="T5716" s="7">
        <f t="shared" si="6"/>
        <v>0</v>
      </c>
      <c r="U5716" s="8" t="str">
        <f t="array" ref="U5716">IF(W5716&lt;&gt;0,MAX(IFERROR(INDEX(A:S,MATCH(W5716,A:A,0),COLUMN(M$2)),0),IFERROR(INDEX(A:S,MATCH(AD5716,A:A,0),COLUMN(M$2)),0),IFERROR(INDEX(A:S,MATCH(AK5716,A:A,0),COLUMN(M$2)),0),IFERROR(INDEX(A:S,MATCH(AR5716,A:A,0),COLUMN(M$2)),0)),M5716)</f>
        <v/>
      </c>
      <c r="V5716" s="3" t="str">
        <f t="shared" si="7"/>
        <v/>
      </c>
    </row>
    <row r="5717" ht="15.75" customHeight="1">
      <c r="A5717" s="3" t="s">
        <v>5942</v>
      </c>
      <c r="B5717" s="4" t="str">
        <f t="shared" si="186"/>
        <v>ATAB36180001</v>
      </c>
      <c r="D5717" s="3">
        <v>0.0</v>
      </c>
      <c r="G5717" s="4">
        <v>0.0</v>
      </c>
      <c r="I5717" s="4"/>
      <c r="J5717" s="4"/>
      <c r="K5717" s="4"/>
      <c r="L5717" s="4"/>
      <c r="O5717" s="6">
        <f t="shared" si="2"/>
        <v>0</v>
      </c>
      <c r="P5717" s="3" t="s">
        <v>4746</v>
      </c>
      <c r="Q5717" s="3" t="str">
        <f t="shared" si="3"/>
        <v>LC CANVAS</v>
      </c>
      <c r="R5717" s="3">
        <f t="shared" si="4"/>
        <v>0</v>
      </c>
      <c r="S5717" s="3" t="str">
        <f t="shared" si="5"/>
        <v/>
      </c>
      <c r="T5717" s="7">
        <f t="shared" si="6"/>
        <v>0</v>
      </c>
      <c r="U5717" s="8" t="str">
        <f t="array" ref="U5717">IF(W5717&lt;&gt;0,MAX(IFERROR(INDEX(A:S,MATCH(W5717,A:A,0),COLUMN(M$2)),0),IFERROR(INDEX(A:S,MATCH(AD5717,A:A,0),COLUMN(M$2)),0),IFERROR(INDEX(A:S,MATCH(AK5717,A:A,0),COLUMN(M$2)),0),IFERROR(INDEX(A:S,MATCH(AR5717,A:A,0),COLUMN(M$2)),0)),M5717)</f>
        <v/>
      </c>
      <c r="V5717" s="3" t="str">
        <f t="shared" si="7"/>
        <v/>
      </c>
    </row>
    <row r="5718" ht="15.75" customHeight="1">
      <c r="A5718" s="3" t="s">
        <v>5943</v>
      </c>
      <c r="B5718" s="4" t="str">
        <f t="shared" si="186"/>
        <v>ATAB48240001</v>
      </c>
      <c r="D5718" s="3">
        <v>0.0</v>
      </c>
      <c r="G5718" s="4">
        <v>0.0</v>
      </c>
      <c r="I5718" s="4"/>
      <c r="J5718" s="4"/>
      <c r="K5718" s="4"/>
      <c r="L5718" s="4"/>
      <c r="O5718" s="6">
        <f t="shared" si="2"/>
        <v>0</v>
      </c>
      <c r="P5718" s="3" t="s">
        <v>4746</v>
      </c>
      <c r="Q5718" s="3" t="str">
        <f t="shared" si="3"/>
        <v>LC CANVAS</v>
      </c>
      <c r="R5718" s="3">
        <f t="shared" si="4"/>
        <v>0</v>
      </c>
      <c r="S5718" s="3" t="str">
        <f t="shared" si="5"/>
        <v/>
      </c>
      <c r="T5718" s="7">
        <f t="shared" si="6"/>
        <v>0</v>
      </c>
      <c r="U5718" s="8" t="str">
        <f t="array" ref="U5718">IF(W5718&lt;&gt;0,MAX(IFERROR(INDEX(A:S,MATCH(W5718,A:A,0),COLUMN(M$2)),0),IFERROR(INDEX(A:S,MATCH(AD5718,A:A,0),COLUMN(M$2)),0),IFERROR(INDEX(A:S,MATCH(AK5718,A:A,0),COLUMN(M$2)),0),IFERROR(INDEX(A:S,MATCH(AR5718,A:A,0),COLUMN(M$2)),0)),M5718)</f>
        <v/>
      </c>
      <c r="V5718" s="3" t="str">
        <f t="shared" si="7"/>
        <v/>
      </c>
    </row>
    <row r="5719" ht="15.75" customHeight="1">
      <c r="A5719" s="3" t="s">
        <v>5944</v>
      </c>
      <c r="B5719" s="4" t="str">
        <f t="shared" si="186"/>
        <v>ATAB60300001</v>
      </c>
      <c r="D5719" s="3">
        <v>0.0</v>
      </c>
      <c r="G5719" s="4">
        <v>0.0</v>
      </c>
      <c r="I5719" s="4"/>
      <c r="J5719" s="4"/>
      <c r="K5719" s="4"/>
      <c r="L5719" s="4"/>
      <c r="O5719" s="6">
        <f t="shared" si="2"/>
        <v>0</v>
      </c>
      <c r="P5719" s="3" t="s">
        <v>4746</v>
      </c>
      <c r="Q5719" s="3" t="str">
        <f t="shared" si="3"/>
        <v>LC CANVAS</v>
      </c>
      <c r="R5719" s="3">
        <f t="shared" si="4"/>
        <v>0</v>
      </c>
      <c r="S5719" s="3" t="str">
        <f t="shared" si="5"/>
        <v/>
      </c>
      <c r="T5719" s="7">
        <f t="shared" si="6"/>
        <v>0</v>
      </c>
      <c r="U5719" s="8" t="str">
        <f t="array" ref="U5719">IF(W5719&lt;&gt;0,MAX(IFERROR(INDEX(A:S,MATCH(W5719,A:A,0),COLUMN(M$2)),0),IFERROR(INDEX(A:S,MATCH(AD5719,A:A,0),COLUMN(M$2)),0),IFERROR(INDEX(A:S,MATCH(AK5719,A:A,0),COLUMN(M$2)),0),IFERROR(INDEX(A:S,MATCH(AR5719,A:A,0),COLUMN(M$2)),0)),M5719)</f>
        <v/>
      </c>
      <c r="V5719" s="3" t="str">
        <f t="shared" si="7"/>
        <v/>
      </c>
    </row>
    <row r="5720" ht="15.75" customHeight="1">
      <c r="A5720" s="3" t="s">
        <v>5945</v>
      </c>
      <c r="B5720" s="4" t="str">
        <f t="shared" si="186"/>
        <v>ATAB72360001</v>
      </c>
      <c r="D5720" s="3">
        <v>0.0</v>
      </c>
      <c r="G5720" s="4">
        <v>0.0</v>
      </c>
      <c r="I5720" s="4"/>
      <c r="J5720" s="4"/>
      <c r="K5720" s="4"/>
      <c r="L5720" s="4"/>
      <c r="O5720" s="6">
        <f t="shared" si="2"/>
        <v>0</v>
      </c>
      <c r="P5720" s="3" t="s">
        <v>4746</v>
      </c>
      <c r="Q5720" s="3" t="str">
        <f t="shared" si="3"/>
        <v>LC CANVAS</v>
      </c>
      <c r="R5720" s="3">
        <f t="shared" si="4"/>
        <v>0</v>
      </c>
      <c r="S5720" s="3" t="str">
        <f t="shared" si="5"/>
        <v/>
      </c>
      <c r="T5720" s="7">
        <f t="shared" si="6"/>
        <v>0</v>
      </c>
      <c r="U5720" s="8" t="str">
        <f t="array" ref="U5720">IF(W5720&lt;&gt;0,MAX(IFERROR(INDEX(A:S,MATCH(W5720,A:A,0),COLUMN(M$2)),0),IFERROR(INDEX(A:S,MATCH(AD5720,A:A,0),COLUMN(M$2)),0),IFERROR(INDEX(A:S,MATCH(AK5720,A:A,0),COLUMN(M$2)),0),IFERROR(INDEX(A:S,MATCH(AR5720,A:A,0),COLUMN(M$2)),0)),M5720)</f>
        <v/>
      </c>
      <c r="V5720" s="3" t="str">
        <f t="shared" si="7"/>
        <v/>
      </c>
    </row>
    <row r="5721" ht="15.75" customHeight="1">
      <c r="A5721" s="3" t="s">
        <v>5946</v>
      </c>
      <c r="B5721" s="4" t="str">
        <f t="shared" si="186"/>
        <v>ATAB24120002</v>
      </c>
      <c r="D5721" s="3">
        <v>0.0</v>
      </c>
      <c r="G5721" s="4">
        <v>0.0</v>
      </c>
      <c r="I5721" s="4"/>
      <c r="J5721" s="4"/>
      <c r="K5721" s="4"/>
      <c r="L5721" s="4"/>
      <c r="O5721" s="6">
        <f t="shared" si="2"/>
        <v>0</v>
      </c>
      <c r="P5721" s="3" t="s">
        <v>4746</v>
      </c>
      <c r="Q5721" s="3" t="str">
        <f t="shared" si="3"/>
        <v>LC CANVAS</v>
      </c>
      <c r="R5721" s="3">
        <f t="shared" si="4"/>
        <v>0</v>
      </c>
      <c r="S5721" s="3" t="str">
        <f t="shared" si="5"/>
        <v/>
      </c>
      <c r="T5721" s="7">
        <f t="shared" si="6"/>
        <v>0</v>
      </c>
      <c r="U5721" s="8" t="str">
        <f t="array" ref="U5721">IF(W5721&lt;&gt;0,MAX(IFERROR(INDEX(A:S,MATCH(W5721,A:A,0),COLUMN(M$2)),0),IFERROR(INDEX(A:S,MATCH(AD5721,A:A,0),COLUMN(M$2)),0),IFERROR(INDEX(A:S,MATCH(AK5721,A:A,0),COLUMN(M$2)),0),IFERROR(INDEX(A:S,MATCH(AR5721,A:A,0),COLUMN(M$2)),0)),M5721)</f>
        <v/>
      </c>
      <c r="V5721" s="3" t="str">
        <f t="shared" si="7"/>
        <v/>
      </c>
    </row>
    <row r="5722" ht="15.75" customHeight="1">
      <c r="A5722" s="3" t="s">
        <v>5947</v>
      </c>
      <c r="B5722" s="4" t="str">
        <f t="shared" si="186"/>
        <v>ATAB36180002</v>
      </c>
      <c r="D5722" s="3">
        <v>0.0</v>
      </c>
      <c r="G5722" s="4">
        <v>0.0</v>
      </c>
      <c r="I5722" s="4"/>
      <c r="J5722" s="4"/>
      <c r="K5722" s="4"/>
      <c r="L5722" s="4"/>
      <c r="O5722" s="6">
        <f t="shared" si="2"/>
        <v>0</v>
      </c>
      <c r="P5722" s="3" t="s">
        <v>4746</v>
      </c>
      <c r="Q5722" s="3" t="str">
        <f t="shared" si="3"/>
        <v>LC CANVAS</v>
      </c>
      <c r="R5722" s="3">
        <f t="shared" si="4"/>
        <v>0</v>
      </c>
      <c r="S5722" s="3" t="str">
        <f t="shared" si="5"/>
        <v/>
      </c>
      <c r="T5722" s="7">
        <f t="shared" si="6"/>
        <v>0</v>
      </c>
      <c r="U5722" s="8" t="str">
        <f t="array" ref="U5722">IF(W5722&lt;&gt;0,MAX(IFERROR(INDEX(A:S,MATCH(W5722,A:A,0),COLUMN(M$2)),0),IFERROR(INDEX(A:S,MATCH(AD5722,A:A,0),COLUMN(M$2)),0),IFERROR(INDEX(A:S,MATCH(AK5722,A:A,0),COLUMN(M$2)),0),IFERROR(INDEX(A:S,MATCH(AR5722,A:A,0),COLUMN(M$2)),0)),M5722)</f>
        <v/>
      </c>
      <c r="V5722" s="3" t="str">
        <f t="shared" si="7"/>
        <v/>
      </c>
    </row>
    <row r="5723" ht="15.75" customHeight="1">
      <c r="A5723" s="3" t="s">
        <v>5948</v>
      </c>
      <c r="B5723" s="4" t="str">
        <f t="shared" si="186"/>
        <v>ATAB48240002</v>
      </c>
      <c r="D5723" s="3">
        <v>0.0</v>
      </c>
      <c r="G5723" s="4">
        <v>0.0</v>
      </c>
      <c r="I5723" s="4"/>
      <c r="J5723" s="4"/>
      <c r="K5723" s="4"/>
      <c r="L5723" s="4"/>
      <c r="O5723" s="6">
        <f t="shared" si="2"/>
        <v>0</v>
      </c>
      <c r="P5723" s="3" t="s">
        <v>4746</v>
      </c>
      <c r="Q5723" s="3" t="str">
        <f t="shared" si="3"/>
        <v>LC CANVAS</v>
      </c>
      <c r="R5723" s="3">
        <f t="shared" si="4"/>
        <v>0</v>
      </c>
      <c r="S5723" s="3" t="str">
        <f t="shared" si="5"/>
        <v/>
      </c>
      <c r="T5723" s="7">
        <f t="shared" si="6"/>
        <v>0</v>
      </c>
      <c r="U5723" s="8" t="str">
        <f t="array" ref="U5723">IF(W5723&lt;&gt;0,MAX(IFERROR(INDEX(A:S,MATCH(W5723,A:A,0),COLUMN(M$2)),0),IFERROR(INDEX(A:S,MATCH(AD5723,A:A,0),COLUMN(M$2)),0),IFERROR(INDEX(A:S,MATCH(AK5723,A:A,0),COLUMN(M$2)),0),IFERROR(INDEX(A:S,MATCH(AR5723,A:A,0),COLUMN(M$2)),0)),M5723)</f>
        <v/>
      </c>
      <c r="V5723" s="3" t="str">
        <f t="shared" si="7"/>
        <v/>
      </c>
    </row>
    <row r="5724" ht="15.75" customHeight="1">
      <c r="A5724" s="3" t="s">
        <v>5949</v>
      </c>
      <c r="B5724" s="4" t="str">
        <f t="shared" si="186"/>
        <v>ATAB60300002</v>
      </c>
      <c r="D5724" s="3">
        <v>0.0</v>
      </c>
      <c r="G5724" s="4">
        <v>0.0</v>
      </c>
      <c r="I5724" s="4"/>
      <c r="J5724" s="4"/>
      <c r="K5724" s="4"/>
      <c r="L5724" s="4"/>
      <c r="O5724" s="6">
        <f t="shared" si="2"/>
        <v>0</v>
      </c>
      <c r="P5724" s="3" t="s">
        <v>4746</v>
      </c>
      <c r="Q5724" s="3" t="str">
        <f t="shared" si="3"/>
        <v>LC CANVAS</v>
      </c>
      <c r="R5724" s="3">
        <f t="shared" si="4"/>
        <v>0</v>
      </c>
      <c r="S5724" s="3" t="str">
        <f t="shared" si="5"/>
        <v/>
      </c>
      <c r="T5724" s="7">
        <f t="shared" si="6"/>
        <v>0</v>
      </c>
      <c r="U5724" s="8" t="str">
        <f t="array" ref="U5724">IF(W5724&lt;&gt;0,MAX(IFERROR(INDEX(A:S,MATCH(W5724,A:A,0),COLUMN(M$2)),0),IFERROR(INDEX(A:S,MATCH(AD5724,A:A,0),COLUMN(M$2)),0),IFERROR(INDEX(A:S,MATCH(AK5724,A:A,0),COLUMN(M$2)),0),IFERROR(INDEX(A:S,MATCH(AR5724,A:A,0),COLUMN(M$2)),0)),M5724)</f>
        <v/>
      </c>
      <c r="V5724" s="3" t="str">
        <f t="shared" si="7"/>
        <v/>
      </c>
    </row>
    <row r="5725" ht="15.75" customHeight="1">
      <c r="A5725" s="3" t="s">
        <v>5950</v>
      </c>
      <c r="B5725" s="4" t="str">
        <f t="shared" si="186"/>
        <v>ATAB72360002</v>
      </c>
      <c r="D5725" s="3">
        <v>0.0</v>
      </c>
      <c r="G5725" s="4">
        <v>0.0</v>
      </c>
      <c r="I5725" s="4"/>
      <c r="J5725" s="4"/>
      <c r="K5725" s="4"/>
      <c r="L5725" s="4"/>
      <c r="O5725" s="6">
        <f t="shared" si="2"/>
        <v>0</v>
      </c>
      <c r="P5725" s="3" t="s">
        <v>4746</v>
      </c>
      <c r="Q5725" s="3" t="str">
        <f t="shared" si="3"/>
        <v>LC CANVAS</v>
      </c>
      <c r="R5725" s="3">
        <f t="shared" si="4"/>
        <v>0</v>
      </c>
      <c r="S5725" s="3" t="str">
        <f t="shared" si="5"/>
        <v/>
      </c>
      <c r="T5725" s="7">
        <f t="shared" si="6"/>
        <v>0</v>
      </c>
      <c r="U5725" s="8" t="str">
        <f t="array" ref="U5725">IF(W5725&lt;&gt;0,MAX(IFERROR(INDEX(A:S,MATCH(W5725,A:A,0),COLUMN(M$2)),0),IFERROR(INDEX(A:S,MATCH(AD5725,A:A,0),COLUMN(M$2)),0),IFERROR(INDEX(A:S,MATCH(AK5725,A:A,0),COLUMN(M$2)),0),IFERROR(INDEX(A:S,MATCH(AR5725,A:A,0),COLUMN(M$2)),0)),M5725)</f>
        <v/>
      </c>
      <c r="V5725" s="3" t="str">
        <f t="shared" si="7"/>
        <v/>
      </c>
    </row>
    <row r="5726" ht="15.75" customHeight="1">
      <c r="A5726" s="3" t="s">
        <v>5951</v>
      </c>
      <c r="B5726" s="4" t="str">
        <f t="shared" si="186"/>
        <v>ATAB24120003</v>
      </c>
      <c r="D5726" s="3">
        <v>0.0</v>
      </c>
      <c r="G5726" s="4">
        <v>0.0</v>
      </c>
      <c r="I5726" s="4"/>
      <c r="J5726" s="4"/>
      <c r="K5726" s="4"/>
      <c r="L5726" s="4"/>
      <c r="O5726" s="6">
        <f t="shared" si="2"/>
        <v>0</v>
      </c>
      <c r="P5726" s="3" t="s">
        <v>4746</v>
      </c>
      <c r="Q5726" s="3" t="str">
        <f t="shared" si="3"/>
        <v>LC CANVAS</v>
      </c>
      <c r="R5726" s="3">
        <f t="shared" si="4"/>
        <v>0</v>
      </c>
      <c r="S5726" s="3" t="str">
        <f t="shared" si="5"/>
        <v/>
      </c>
      <c r="T5726" s="7">
        <f t="shared" si="6"/>
        <v>0</v>
      </c>
      <c r="U5726" s="8" t="str">
        <f t="array" ref="U5726">IF(W5726&lt;&gt;0,MAX(IFERROR(INDEX(A:S,MATCH(W5726,A:A,0),COLUMN(M$2)),0),IFERROR(INDEX(A:S,MATCH(AD5726,A:A,0),COLUMN(M$2)),0),IFERROR(INDEX(A:S,MATCH(AK5726,A:A,0),COLUMN(M$2)),0),IFERROR(INDEX(A:S,MATCH(AR5726,A:A,0),COLUMN(M$2)),0)),M5726)</f>
        <v/>
      </c>
      <c r="V5726" s="3" t="str">
        <f t="shared" si="7"/>
        <v/>
      </c>
    </row>
    <row r="5727" ht="15.75" customHeight="1">
      <c r="A5727" s="3" t="s">
        <v>5952</v>
      </c>
      <c r="B5727" s="4" t="str">
        <f t="shared" si="186"/>
        <v>ATAB36180003</v>
      </c>
      <c r="D5727" s="3">
        <v>0.0</v>
      </c>
      <c r="G5727" s="4">
        <v>0.0</v>
      </c>
      <c r="I5727" s="4"/>
      <c r="J5727" s="4"/>
      <c r="K5727" s="4"/>
      <c r="L5727" s="4"/>
      <c r="O5727" s="6">
        <f t="shared" si="2"/>
        <v>0</v>
      </c>
      <c r="P5727" s="3" t="s">
        <v>4746</v>
      </c>
      <c r="Q5727" s="3" t="str">
        <f t="shared" si="3"/>
        <v>LC CANVAS</v>
      </c>
      <c r="R5727" s="3">
        <f t="shared" si="4"/>
        <v>0</v>
      </c>
      <c r="S5727" s="3" t="str">
        <f t="shared" si="5"/>
        <v/>
      </c>
      <c r="T5727" s="7">
        <f t="shared" si="6"/>
        <v>0</v>
      </c>
      <c r="U5727" s="8" t="str">
        <f t="array" ref="U5727">IF(W5727&lt;&gt;0,MAX(IFERROR(INDEX(A:S,MATCH(W5727,A:A,0),COLUMN(M$2)),0),IFERROR(INDEX(A:S,MATCH(AD5727,A:A,0),COLUMN(M$2)),0),IFERROR(INDEX(A:S,MATCH(AK5727,A:A,0),COLUMN(M$2)),0),IFERROR(INDEX(A:S,MATCH(AR5727,A:A,0),COLUMN(M$2)),0)),M5727)</f>
        <v/>
      </c>
      <c r="V5727" s="3" t="str">
        <f t="shared" si="7"/>
        <v/>
      </c>
    </row>
    <row r="5728" ht="15.75" customHeight="1">
      <c r="A5728" s="3" t="s">
        <v>5953</v>
      </c>
      <c r="B5728" s="4" t="str">
        <f t="shared" si="186"/>
        <v>ATAB48240003</v>
      </c>
      <c r="D5728" s="3">
        <v>0.0</v>
      </c>
      <c r="G5728" s="4">
        <v>0.0</v>
      </c>
      <c r="I5728" s="4"/>
      <c r="J5728" s="4"/>
      <c r="K5728" s="4"/>
      <c r="L5728" s="4"/>
      <c r="O5728" s="6">
        <f t="shared" si="2"/>
        <v>0</v>
      </c>
      <c r="P5728" s="3" t="s">
        <v>4746</v>
      </c>
      <c r="Q5728" s="3" t="str">
        <f t="shared" si="3"/>
        <v>LC CANVAS</v>
      </c>
      <c r="R5728" s="3">
        <f t="shared" si="4"/>
        <v>0</v>
      </c>
      <c r="S5728" s="3" t="str">
        <f t="shared" si="5"/>
        <v/>
      </c>
      <c r="T5728" s="7">
        <f t="shared" si="6"/>
        <v>0</v>
      </c>
      <c r="U5728" s="8" t="str">
        <f t="array" ref="U5728">IF(W5728&lt;&gt;0,MAX(IFERROR(INDEX(A:S,MATCH(W5728,A:A,0),COLUMN(M$2)),0),IFERROR(INDEX(A:S,MATCH(AD5728,A:A,0),COLUMN(M$2)),0),IFERROR(INDEX(A:S,MATCH(AK5728,A:A,0),COLUMN(M$2)),0),IFERROR(INDEX(A:S,MATCH(AR5728,A:A,0),COLUMN(M$2)),0)),M5728)</f>
        <v/>
      </c>
      <c r="V5728" s="3" t="str">
        <f t="shared" si="7"/>
        <v/>
      </c>
    </row>
    <row r="5729" ht="15.75" customHeight="1">
      <c r="A5729" s="3" t="s">
        <v>5954</v>
      </c>
      <c r="B5729" s="4" t="str">
        <f t="shared" si="186"/>
        <v>ATAB60300003</v>
      </c>
      <c r="D5729" s="3">
        <v>0.0</v>
      </c>
      <c r="G5729" s="4">
        <v>0.0</v>
      </c>
      <c r="I5729" s="4"/>
      <c r="J5729" s="4"/>
      <c r="K5729" s="4"/>
      <c r="L5729" s="4"/>
      <c r="O5729" s="6">
        <f t="shared" si="2"/>
        <v>0</v>
      </c>
      <c r="P5729" s="3" t="s">
        <v>4746</v>
      </c>
      <c r="Q5729" s="3" t="str">
        <f t="shared" si="3"/>
        <v>LC CANVAS</v>
      </c>
      <c r="R5729" s="3">
        <f t="shared" si="4"/>
        <v>0</v>
      </c>
      <c r="S5729" s="3" t="str">
        <f t="shared" si="5"/>
        <v/>
      </c>
      <c r="T5729" s="7">
        <f t="shared" si="6"/>
        <v>0</v>
      </c>
      <c r="U5729" s="8" t="str">
        <f t="array" ref="U5729">IF(W5729&lt;&gt;0,MAX(IFERROR(INDEX(A:S,MATCH(W5729,A:A,0),COLUMN(M$2)),0),IFERROR(INDEX(A:S,MATCH(AD5729,A:A,0),COLUMN(M$2)),0),IFERROR(INDEX(A:S,MATCH(AK5729,A:A,0),COLUMN(M$2)),0),IFERROR(INDEX(A:S,MATCH(AR5729,A:A,0),COLUMN(M$2)),0)),M5729)</f>
        <v/>
      </c>
      <c r="V5729" s="3" t="str">
        <f t="shared" si="7"/>
        <v/>
      </c>
    </row>
    <row r="5730" ht="15.75" customHeight="1">
      <c r="A5730" s="3" t="s">
        <v>5955</v>
      </c>
      <c r="B5730" s="4" t="str">
        <f t="shared" si="186"/>
        <v>ATAB72360003</v>
      </c>
      <c r="D5730" s="3">
        <v>0.0</v>
      </c>
      <c r="G5730" s="4">
        <v>0.0</v>
      </c>
      <c r="I5730" s="4"/>
      <c r="J5730" s="4"/>
      <c r="K5730" s="4"/>
      <c r="L5730" s="4"/>
      <c r="O5730" s="6">
        <f t="shared" si="2"/>
        <v>0</v>
      </c>
      <c r="P5730" s="3" t="s">
        <v>4746</v>
      </c>
      <c r="Q5730" s="3" t="str">
        <f t="shared" si="3"/>
        <v>LC CANVAS</v>
      </c>
      <c r="R5730" s="3">
        <f t="shared" si="4"/>
        <v>0</v>
      </c>
      <c r="S5730" s="3" t="str">
        <f t="shared" si="5"/>
        <v/>
      </c>
      <c r="T5730" s="7">
        <f t="shared" si="6"/>
        <v>0</v>
      </c>
      <c r="U5730" s="8" t="str">
        <f t="array" ref="U5730">IF(W5730&lt;&gt;0,MAX(IFERROR(INDEX(A:S,MATCH(W5730,A:A,0),COLUMN(M$2)),0),IFERROR(INDEX(A:S,MATCH(AD5730,A:A,0),COLUMN(M$2)),0),IFERROR(INDEX(A:S,MATCH(AK5730,A:A,0),COLUMN(M$2)),0),IFERROR(INDEX(A:S,MATCH(AR5730,A:A,0),COLUMN(M$2)),0)),M5730)</f>
        <v/>
      </c>
      <c r="V5730" s="3" t="str">
        <f t="shared" si="7"/>
        <v/>
      </c>
    </row>
    <row r="5731" ht="15.75" customHeight="1">
      <c r="A5731" s="3" t="s">
        <v>5956</v>
      </c>
      <c r="B5731" s="4" t="str">
        <f t="shared" si="186"/>
        <v>ATAB24120004</v>
      </c>
      <c r="D5731" s="3">
        <v>0.0</v>
      </c>
      <c r="G5731" s="4">
        <v>0.0</v>
      </c>
      <c r="I5731" s="4"/>
      <c r="J5731" s="4"/>
      <c r="K5731" s="4"/>
      <c r="L5731" s="4"/>
      <c r="O5731" s="6">
        <f t="shared" si="2"/>
        <v>0</v>
      </c>
      <c r="P5731" s="3" t="s">
        <v>4746</v>
      </c>
      <c r="Q5731" s="3" t="str">
        <f t="shared" si="3"/>
        <v>LC CANVAS</v>
      </c>
      <c r="R5731" s="3">
        <f t="shared" si="4"/>
        <v>0</v>
      </c>
      <c r="S5731" s="3" t="str">
        <f t="shared" si="5"/>
        <v/>
      </c>
      <c r="T5731" s="7">
        <f t="shared" si="6"/>
        <v>0</v>
      </c>
      <c r="U5731" s="8" t="str">
        <f t="array" ref="U5731">IF(W5731&lt;&gt;0,MAX(IFERROR(INDEX(A:S,MATCH(W5731,A:A,0),COLUMN(M$2)),0),IFERROR(INDEX(A:S,MATCH(AD5731,A:A,0),COLUMN(M$2)),0),IFERROR(INDEX(A:S,MATCH(AK5731,A:A,0),COLUMN(M$2)),0),IFERROR(INDEX(A:S,MATCH(AR5731,A:A,0),COLUMN(M$2)),0)),M5731)</f>
        <v/>
      </c>
      <c r="V5731" s="3" t="str">
        <f t="shared" si="7"/>
        <v/>
      </c>
    </row>
    <row r="5732" ht="15.75" customHeight="1">
      <c r="A5732" s="3" t="s">
        <v>5957</v>
      </c>
      <c r="B5732" s="4" t="str">
        <f t="shared" si="186"/>
        <v>ATAB36180004</v>
      </c>
      <c r="D5732" s="3">
        <v>0.0</v>
      </c>
      <c r="G5732" s="4">
        <v>0.0</v>
      </c>
      <c r="I5732" s="4"/>
      <c r="J5732" s="4"/>
      <c r="K5732" s="4"/>
      <c r="L5732" s="4"/>
      <c r="O5732" s="6">
        <f t="shared" si="2"/>
        <v>0</v>
      </c>
      <c r="P5732" s="3" t="s">
        <v>4746</v>
      </c>
      <c r="Q5732" s="3" t="str">
        <f t="shared" si="3"/>
        <v>LC CANVAS</v>
      </c>
      <c r="R5732" s="3">
        <f t="shared" si="4"/>
        <v>0</v>
      </c>
      <c r="S5732" s="3" t="str">
        <f t="shared" si="5"/>
        <v/>
      </c>
      <c r="T5732" s="7">
        <f t="shared" si="6"/>
        <v>0</v>
      </c>
      <c r="U5732" s="8" t="str">
        <f t="array" ref="U5732">IF(W5732&lt;&gt;0,MAX(IFERROR(INDEX(A:S,MATCH(W5732,A:A,0),COLUMN(M$2)),0),IFERROR(INDEX(A:S,MATCH(AD5732,A:A,0),COLUMN(M$2)),0),IFERROR(INDEX(A:S,MATCH(AK5732,A:A,0),COLUMN(M$2)),0),IFERROR(INDEX(A:S,MATCH(AR5732,A:A,0),COLUMN(M$2)),0)),M5732)</f>
        <v/>
      </c>
      <c r="V5732" s="3" t="str">
        <f t="shared" si="7"/>
        <v/>
      </c>
    </row>
    <row r="5733" ht="15.75" customHeight="1">
      <c r="A5733" s="3" t="s">
        <v>5958</v>
      </c>
      <c r="B5733" s="4" t="str">
        <f t="shared" si="186"/>
        <v>ATAB48240004</v>
      </c>
      <c r="D5733" s="3">
        <v>0.0</v>
      </c>
      <c r="G5733" s="4">
        <v>0.0</v>
      </c>
      <c r="I5733" s="4"/>
      <c r="J5733" s="4"/>
      <c r="K5733" s="4"/>
      <c r="L5733" s="4"/>
      <c r="O5733" s="6">
        <f t="shared" si="2"/>
        <v>0</v>
      </c>
      <c r="P5733" s="3" t="s">
        <v>4746</v>
      </c>
      <c r="Q5733" s="3" t="str">
        <f t="shared" si="3"/>
        <v>LC CANVAS</v>
      </c>
      <c r="R5733" s="3">
        <f t="shared" si="4"/>
        <v>0</v>
      </c>
      <c r="S5733" s="3" t="str">
        <f t="shared" si="5"/>
        <v/>
      </c>
      <c r="T5733" s="7">
        <f t="shared" si="6"/>
        <v>0</v>
      </c>
      <c r="U5733" s="8" t="str">
        <f t="array" ref="U5733">IF(W5733&lt;&gt;0,MAX(IFERROR(INDEX(A:S,MATCH(W5733,A:A,0),COLUMN(M$2)),0),IFERROR(INDEX(A:S,MATCH(AD5733,A:A,0),COLUMN(M$2)),0),IFERROR(INDEX(A:S,MATCH(AK5733,A:A,0),COLUMN(M$2)),0),IFERROR(INDEX(A:S,MATCH(AR5733,A:A,0),COLUMN(M$2)),0)),M5733)</f>
        <v/>
      </c>
      <c r="V5733" s="3" t="str">
        <f t="shared" si="7"/>
        <v/>
      </c>
    </row>
    <row r="5734" ht="15.75" customHeight="1">
      <c r="A5734" s="3" t="s">
        <v>5959</v>
      </c>
      <c r="B5734" s="4" t="str">
        <f t="shared" si="186"/>
        <v>ATAB60300004</v>
      </c>
      <c r="D5734" s="3">
        <v>0.0</v>
      </c>
      <c r="G5734" s="4">
        <v>0.0</v>
      </c>
      <c r="I5734" s="4"/>
      <c r="J5734" s="4"/>
      <c r="K5734" s="4"/>
      <c r="L5734" s="4"/>
      <c r="O5734" s="6">
        <f t="shared" si="2"/>
        <v>0</v>
      </c>
      <c r="P5734" s="3" t="s">
        <v>4746</v>
      </c>
      <c r="Q5734" s="3" t="str">
        <f t="shared" si="3"/>
        <v>LC CANVAS</v>
      </c>
      <c r="R5734" s="3">
        <f t="shared" si="4"/>
        <v>0</v>
      </c>
      <c r="S5734" s="3" t="str">
        <f t="shared" si="5"/>
        <v/>
      </c>
      <c r="T5734" s="7">
        <f t="shared" si="6"/>
        <v>0</v>
      </c>
      <c r="U5734" s="8" t="str">
        <f t="array" ref="U5734">IF(W5734&lt;&gt;0,MAX(IFERROR(INDEX(A:S,MATCH(W5734,A:A,0),COLUMN(M$2)),0),IFERROR(INDEX(A:S,MATCH(AD5734,A:A,0),COLUMN(M$2)),0),IFERROR(INDEX(A:S,MATCH(AK5734,A:A,0),COLUMN(M$2)),0),IFERROR(INDEX(A:S,MATCH(AR5734,A:A,0),COLUMN(M$2)),0)),M5734)</f>
        <v/>
      </c>
      <c r="V5734" s="3" t="str">
        <f t="shared" si="7"/>
        <v/>
      </c>
    </row>
    <row r="5735" ht="15.75" customHeight="1">
      <c r="A5735" s="3" t="s">
        <v>5960</v>
      </c>
      <c r="B5735" s="4" t="str">
        <f t="shared" si="186"/>
        <v>ATAB72360004</v>
      </c>
      <c r="D5735" s="3">
        <v>0.0</v>
      </c>
      <c r="G5735" s="4">
        <v>0.0</v>
      </c>
      <c r="I5735" s="4"/>
      <c r="J5735" s="4"/>
      <c r="K5735" s="4"/>
      <c r="L5735" s="4"/>
      <c r="O5735" s="6">
        <f t="shared" si="2"/>
        <v>0</v>
      </c>
      <c r="P5735" s="3" t="s">
        <v>4746</v>
      </c>
      <c r="Q5735" s="3" t="str">
        <f t="shared" si="3"/>
        <v>LC CANVAS</v>
      </c>
      <c r="R5735" s="3">
        <f t="shared" si="4"/>
        <v>0</v>
      </c>
      <c r="S5735" s="3" t="str">
        <f t="shared" si="5"/>
        <v/>
      </c>
      <c r="T5735" s="7">
        <f t="shared" si="6"/>
        <v>0</v>
      </c>
      <c r="U5735" s="8" t="str">
        <f t="array" ref="U5735">IF(W5735&lt;&gt;0,MAX(IFERROR(INDEX(A:S,MATCH(W5735,A:A,0),COLUMN(M$2)),0),IFERROR(INDEX(A:S,MATCH(AD5735,A:A,0),COLUMN(M$2)),0),IFERROR(INDEX(A:S,MATCH(AK5735,A:A,0),COLUMN(M$2)),0),IFERROR(INDEX(A:S,MATCH(AR5735,A:A,0),COLUMN(M$2)),0)),M5735)</f>
        <v/>
      </c>
      <c r="V5735" s="3" t="str">
        <f t="shared" si="7"/>
        <v/>
      </c>
    </row>
    <row r="5736" ht="15.75" customHeight="1">
      <c r="A5736" s="3" t="s">
        <v>5961</v>
      </c>
      <c r="B5736" s="4" t="str">
        <f t="shared" si="186"/>
        <v>ATAB24120005</v>
      </c>
      <c r="D5736" s="3">
        <v>0.0</v>
      </c>
      <c r="G5736" s="4">
        <v>0.0</v>
      </c>
      <c r="I5736" s="4"/>
      <c r="J5736" s="4"/>
      <c r="K5736" s="4"/>
      <c r="L5736" s="4"/>
      <c r="O5736" s="6">
        <f t="shared" si="2"/>
        <v>0</v>
      </c>
      <c r="P5736" s="3" t="s">
        <v>4746</v>
      </c>
      <c r="Q5736" s="3" t="str">
        <f t="shared" si="3"/>
        <v>LC CANVAS</v>
      </c>
      <c r="R5736" s="3">
        <f t="shared" si="4"/>
        <v>0</v>
      </c>
      <c r="S5736" s="3" t="str">
        <f t="shared" si="5"/>
        <v/>
      </c>
      <c r="T5736" s="7">
        <f t="shared" si="6"/>
        <v>0</v>
      </c>
      <c r="U5736" s="8" t="str">
        <f t="array" ref="U5736">IF(W5736&lt;&gt;0,MAX(IFERROR(INDEX(A:S,MATCH(W5736,A:A,0),COLUMN(M$2)),0),IFERROR(INDEX(A:S,MATCH(AD5736,A:A,0),COLUMN(M$2)),0),IFERROR(INDEX(A:S,MATCH(AK5736,A:A,0),COLUMN(M$2)),0),IFERROR(INDEX(A:S,MATCH(AR5736,A:A,0),COLUMN(M$2)),0)),M5736)</f>
        <v/>
      </c>
      <c r="V5736" s="3" t="str">
        <f t="shared" si="7"/>
        <v/>
      </c>
    </row>
    <row r="5737" ht="15.75" customHeight="1">
      <c r="A5737" s="3" t="s">
        <v>5962</v>
      </c>
      <c r="B5737" s="4" t="str">
        <f t="shared" si="186"/>
        <v>ATAB36180005</v>
      </c>
      <c r="D5737" s="3">
        <v>0.0</v>
      </c>
      <c r="G5737" s="4">
        <v>0.0</v>
      </c>
      <c r="I5737" s="4"/>
      <c r="J5737" s="4"/>
      <c r="K5737" s="4"/>
      <c r="L5737" s="4"/>
      <c r="O5737" s="6">
        <f t="shared" si="2"/>
        <v>0</v>
      </c>
      <c r="P5737" s="3" t="s">
        <v>4746</v>
      </c>
      <c r="Q5737" s="3" t="str">
        <f t="shared" si="3"/>
        <v>LC CANVAS</v>
      </c>
      <c r="R5737" s="3">
        <f t="shared" si="4"/>
        <v>0</v>
      </c>
      <c r="S5737" s="3" t="str">
        <f t="shared" si="5"/>
        <v/>
      </c>
      <c r="T5737" s="7">
        <f t="shared" si="6"/>
        <v>0</v>
      </c>
      <c r="U5737" s="8" t="str">
        <f t="array" ref="U5737">IF(W5737&lt;&gt;0,MAX(IFERROR(INDEX(A:S,MATCH(W5737,A:A,0),COLUMN(M$2)),0),IFERROR(INDEX(A:S,MATCH(AD5737,A:A,0),COLUMN(M$2)),0),IFERROR(INDEX(A:S,MATCH(AK5737,A:A,0),COLUMN(M$2)),0),IFERROR(INDEX(A:S,MATCH(AR5737,A:A,0),COLUMN(M$2)),0)),M5737)</f>
        <v/>
      </c>
      <c r="V5737" s="3" t="str">
        <f t="shared" si="7"/>
        <v/>
      </c>
    </row>
    <row r="5738" ht="15.75" customHeight="1">
      <c r="A5738" s="3" t="s">
        <v>5963</v>
      </c>
      <c r="B5738" s="4" t="str">
        <f t="shared" si="186"/>
        <v>ATAB48240005</v>
      </c>
      <c r="D5738" s="3">
        <v>0.0</v>
      </c>
      <c r="G5738" s="4">
        <v>0.0</v>
      </c>
      <c r="I5738" s="4"/>
      <c r="J5738" s="4"/>
      <c r="K5738" s="4"/>
      <c r="L5738" s="4"/>
      <c r="O5738" s="6">
        <f t="shared" si="2"/>
        <v>0</v>
      </c>
      <c r="P5738" s="3" t="s">
        <v>4746</v>
      </c>
      <c r="Q5738" s="3" t="str">
        <f t="shared" si="3"/>
        <v>LC CANVAS</v>
      </c>
      <c r="R5738" s="3">
        <f t="shared" si="4"/>
        <v>0</v>
      </c>
      <c r="S5738" s="3" t="str">
        <f t="shared" si="5"/>
        <v/>
      </c>
      <c r="T5738" s="7">
        <f t="shared" si="6"/>
        <v>0</v>
      </c>
      <c r="U5738" s="8" t="str">
        <f t="array" ref="U5738">IF(W5738&lt;&gt;0,MAX(IFERROR(INDEX(A:S,MATCH(W5738,A:A,0),COLUMN(M$2)),0),IFERROR(INDEX(A:S,MATCH(AD5738,A:A,0),COLUMN(M$2)),0),IFERROR(INDEX(A:S,MATCH(AK5738,A:A,0),COLUMN(M$2)),0),IFERROR(INDEX(A:S,MATCH(AR5738,A:A,0),COLUMN(M$2)),0)),M5738)</f>
        <v/>
      </c>
      <c r="V5738" s="3" t="str">
        <f t="shared" si="7"/>
        <v/>
      </c>
    </row>
    <row r="5739" ht="15.75" customHeight="1">
      <c r="A5739" s="3" t="s">
        <v>5964</v>
      </c>
      <c r="B5739" s="4" t="str">
        <f t="shared" si="186"/>
        <v>ATAB60300005</v>
      </c>
      <c r="D5739" s="3">
        <v>0.0</v>
      </c>
      <c r="G5739" s="4">
        <v>0.0</v>
      </c>
      <c r="I5739" s="4"/>
      <c r="J5739" s="4"/>
      <c r="K5739" s="4"/>
      <c r="L5739" s="4"/>
      <c r="O5739" s="6">
        <f t="shared" si="2"/>
        <v>0</v>
      </c>
      <c r="P5739" s="3" t="s">
        <v>4746</v>
      </c>
      <c r="Q5739" s="3" t="str">
        <f t="shared" si="3"/>
        <v>LC CANVAS</v>
      </c>
      <c r="R5739" s="3">
        <f t="shared" si="4"/>
        <v>0</v>
      </c>
      <c r="S5739" s="3" t="str">
        <f t="shared" si="5"/>
        <v/>
      </c>
      <c r="T5739" s="7">
        <f t="shared" si="6"/>
        <v>0</v>
      </c>
      <c r="U5739" s="8" t="str">
        <f t="array" ref="U5739">IF(W5739&lt;&gt;0,MAX(IFERROR(INDEX(A:S,MATCH(W5739,A:A,0),COLUMN(M$2)),0),IFERROR(INDEX(A:S,MATCH(AD5739,A:A,0),COLUMN(M$2)),0),IFERROR(INDEX(A:S,MATCH(AK5739,A:A,0),COLUMN(M$2)),0),IFERROR(INDEX(A:S,MATCH(AR5739,A:A,0),COLUMN(M$2)),0)),M5739)</f>
        <v/>
      </c>
      <c r="V5739" s="3" t="str">
        <f t="shared" si="7"/>
        <v/>
      </c>
    </row>
    <row r="5740" ht="15.75" customHeight="1">
      <c r="A5740" s="3" t="s">
        <v>5965</v>
      </c>
      <c r="B5740" s="4" t="str">
        <f t="shared" si="186"/>
        <v>ATAB72360005</v>
      </c>
      <c r="D5740" s="3">
        <v>0.0</v>
      </c>
      <c r="G5740" s="4">
        <v>0.0</v>
      </c>
      <c r="I5740" s="4"/>
      <c r="J5740" s="4"/>
      <c r="K5740" s="4"/>
      <c r="L5740" s="4"/>
      <c r="O5740" s="6">
        <f t="shared" si="2"/>
        <v>0</v>
      </c>
      <c r="P5740" s="3" t="s">
        <v>4746</v>
      </c>
      <c r="Q5740" s="3" t="str">
        <f t="shared" si="3"/>
        <v>LC CANVAS</v>
      </c>
      <c r="R5740" s="3">
        <f t="shared" si="4"/>
        <v>0</v>
      </c>
      <c r="S5740" s="3" t="str">
        <f t="shared" si="5"/>
        <v/>
      </c>
      <c r="T5740" s="7">
        <f t="shared" si="6"/>
        <v>0</v>
      </c>
      <c r="U5740" s="8" t="str">
        <f t="array" ref="U5740">IF(W5740&lt;&gt;0,MAX(IFERROR(INDEX(A:S,MATCH(W5740,A:A,0),COLUMN(M$2)),0),IFERROR(INDEX(A:S,MATCH(AD5740,A:A,0),COLUMN(M$2)),0),IFERROR(INDEX(A:S,MATCH(AK5740,A:A,0),COLUMN(M$2)),0),IFERROR(INDEX(A:S,MATCH(AR5740,A:A,0),COLUMN(M$2)),0)),M5740)</f>
        <v/>
      </c>
      <c r="V5740" s="3" t="str">
        <f t="shared" si="7"/>
        <v/>
      </c>
    </row>
    <row r="5741" ht="15.75" customHeight="1">
      <c r="A5741" s="3" t="s">
        <v>5966</v>
      </c>
      <c r="B5741" s="4" t="str">
        <f t="shared" si="186"/>
        <v>ATAB24120006</v>
      </c>
      <c r="D5741" s="3">
        <v>0.0</v>
      </c>
      <c r="G5741" s="4">
        <v>0.0</v>
      </c>
      <c r="I5741" s="4"/>
      <c r="J5741" s="4"/>
      <c r="K5741" s="4"/>
      <c r="L5741" s="4"/>
      <c r="O5741" s="6">
        <f t="shared" si="2"/>
        <v>0</v>
      </c>
      <c r="P5741" s="3" t="s">
        <v>4746</v>
      </c>
      <c r="Q5741" s="3" t="str">
        <f t="shared" si="3"/>
        <v>LC CANVAS</v>
      </c>
      <c r="R5741" s="3">
        <f t="shared" si="4"/>
        <v>0</v>
      </c>
      <c r="S5741" s="3" t="str">
        <f t="shared" si="5"/>
        <v/>
      </c>
      <c r="T5741" s="7">
        <f t="shared" si="6"/>
        <v>0</v>
      </c>
      <c r="U5741" s="8" t="str">
        <f t="array" ref="U5741">IF(W5741&lt;&gt;0,MAX(IFERROR(INDEX(A:S,MATCH(W5741,A:A,0),COLUMN(M$2)),0),IFERROR(INDEX(A:S,MATCH(AD5741,A:A,0),COLUMN(M$2)),0),IFERROR(INDEX(A:S,MATCH(AK5741,A:A,0),COLUMN(M$2)),0),IFERROR(INDEX(A:S,MATCH(AR5741,A:A,0),COLUMN(M$2)),0)),M5741)</f>
        <v/>
      </c>
      <c r="V5741" s="3" t="str">
        <f t="shared" si="7"/>
        <v/>
      </c>
    </row>
    <row r="5742" ht="15.75" customHeight="1">
      <c r="A5742" s="3" t="s">
        <v>5967</v>
      </c>
      <c r="B5742" s="4" t="str">
        <f t="shared" si="186"/>
        <v>ATAB36180006</v>
      </c>
      <c r="D5742" s="3">
        <v>0.0</v>
      </c>
      <c r="G5742" s="4">
        <v>0.0</v>
      </c>
      <c r="I5742" s="4"/>
      <c r="J5742" s="4"/>
      <c r="K5742" s="4"/>
      <c r="L5742" s="4"/>
      <c r="O5742" s="6">
        <f t="shared" si="2"/>
        <v>0</v>
      </c>
      <c r="P5742" s="3" t="s">
        <v>4746</v>
      </c>
      <c r="Q5742" s="3" t="str">
        <f t="shared" si="3"/>
        <v>LC CANVAS</v>
      </c>
      <c r="R5742" s="3">
        <f t="shared" si="4"/>
        <v>0</v>
      </c>
      <c r="S5742" s="3" t="str">
        <f t="shared" si="5"/>
        <v/>
      </c>
      <c r="T5742" s="7">
        <f t="shared" si="6"/>
        <v>0</v>
      </c>
      <c r="U5742" s="8" t="str">
        <f t="array" ref="U5742">IF(W5742&lt;&gt;0,MAX(IFERROR(INDEX(A:S,MATCH(W5742,A:A,0),COLUMN(M$2)),0),IFERROR(INDEX(A:S,MATCH(AD5742,A:A,0),COLUMN(M$2)),0),IFERROR(INDEX(A:S,MATCH(AK5742,A:A,0),COLUMN(M$2)),0),IFERROR(INDEX(A:S,MATCH(AR5742,A:A,0),COLUMN(M$2)),0)),M5742)</f>
        <v/>
      </c>
      <c r="V5742" s="3" t="str">
        <f t="shared" si="7"/>
        <v/>
      </c>
    </row>
    <row r="5743" ht="15.75" customHeight="1">
      <c r="A5743" s="3" t="s">
        <v>5968</v>
      </c>
      <c r="B5743" s="4" t="str">
        <f t="shared" si="186"/>
        <v>ATAB48240006</v>
      </c>
      <c r="D5743" s="3">
        <v>0.0</v>
      </c>
      <c r="G5743" s="4">
        <v>0.0</v>
      </c>
      <c r="I5743" s="4"/>
      <c r="J5743" s="4"/>
      <c r="K5743" s="4"/>
      <c r="L5743" s="4"/>
      <c r="O5743" s="6">
        <f t="shared" si="2"/>
        <v>0</v>
      </c>
      <c r="P5743" s="3" t="s">
        <v>4746</v>
      </c>
      <c r="Q5743" s="3" t="str">
        <f t="shared" si="3"/>
        <v>LC CANVAS</v>
      </c>
      <c r="R5743" s="3">
        <f t="shared" si="4"/>
        <v>0</v>
      </c>
      <c r="S5743" s="3" t="str">
        <f t="shared" si="5"/>
        <v/>
      </c>
      <c r="T5743" s="7">
        <f t="shared" si="6"/>
        <v>0</v>
      </c>
      <c r="U5743" s="8" t="str">
        <f t="array" ref="U5743">IF(W5743&lt;&gt;0,MAX(IFERROR(INDEX(A:S,MATCH(W5743,A:A,0),COLUMN(M$2)),0),IFERROR(INDEX(A:S,MATCH(AD5743,A:A,0),COLUMN(M$2)),0),IFERROR(INDEX(A:S,MATCH(AK5743,A:A,0),COLUMN(M$2)),0),IFERROR(INDEX(A:S,MATCH(AR5743,A:A,0),COLUMN(M$2)),0)),M5743)</f>
        <v/>
      </c>
      <c r="V5743" s="3" t="str">
        <f t="shared" si="7"/>
        <v/>
      </c>
    </row>
    <row r="5744" ht="15.75" customHeight="1">
      <c r="A5744" s="3" t="s">
        <v>5969</v>
      </c>
      <c r="B5744" s="4" t="str">
        <f t="shared" si="186"/>
        <v>ATAB60300006</v>
      </c>
      <c r="D5744" s="3">
        <v>0.0</v>
      </c>
      <c r="G5744" s="4">
        <v>0.0</v>
      </c>
      <c r="I5744" s="4"/>
      <c r="J5744" s="4"/>
      <c r="K5744" s="4"/>
      <c r="L5744" s="4"/>
      <c r="O5744" s="6">
        <f t="shared" si="2"/>
        <v>0</v>
      </c>
      <c r="P5744" s="3" t="s">
        <v>4746</v>
      </c>
      <c r="Q5744" s="3" t="str">
        <f t="shared" si="3"/>
        <v>LC CANVAS</v>
      </c>
      <c r="R5744" s="3">
        <f t="shared" si="4"/>
        <v>0</v>
      </c>
      <c r="S5744" s="3" t="str">
        <f t="shared" si="5"/>
        <v/>
      </c>
      <c r="T5744" s="7">
        <f t="shared" si="6"/>
        <v>0</v>
      </c>
      <c r="U5744" s="8" t="str">
        <f t="array" ref="U5744">IF(W5744&lt;&gt;0,MAX(IFERROR(INDEX(A:S,MATCH(W5744,A:A,0),COLUMN(M$2)),0),IFERROR(INDEX(A:S,MATCH(AD5744,A:A,0),COLUMN(M$2)),0),IFERROR(INDEX(A:S,MATCH(AK5744,A:A,0),COLUMN(M$2)),0),IFERROR(INDEX(A:S,MATCH(AR5744,A:A,0),COLUMN(M$2)),0)),M5744)</f>
        <v/>
      </c>
      <c r="V5744" s="3" t="str">
        <f t="shared" si="7"/>
        <v/>
      </c>
    </row>
    <row r="5745" ht="15.75" customHeight="1">
      <c r="A5745" s="3" t="s">
        <v>5970</v>
      </c>
      <c r="B5745" s="4" t="str">
        <f t="shared" si="186"/>
        <v>ATAB72360006</v>
      </c>
      <c r="D5745" s="3">
        <v>0.0</v>
      </c>
      <c r="G5745" s="4">
        <v>0.0</v>
      </c>
      <c r="I5745" s="4"/>
      <c r="J5745" s="4"/>
      <c r="K5745" s="4"/>
      <c r="L5745" s="4"/>
      <c r="O5745" s="6">
        <f t="shared" si="2"/>
        <v>0</v>
      </c>
      <c r="P5745" s="3" t="s">
        <v>4746</v>
      </c>
      <c r="Q5745" s="3" t="str">
        <f t="shared" si="3"/>
        <v>LC CANVAS</v>
      </c>
      <c r="R5745" s="3">
        <f t="shared" si="4"/>
        <v>0</v>
      </c>
      <c r="S5745" s="3" t="str">
        <f t="shared" si="5"/>
        <v/>
      </c>
      <c r="T5745" s="7">
        <f t="shared" si="6"/>
        <v>0</v>
      </c>
      <c r="U5745" s="8" t="str">
        <f t="array" ref="U5745">IF(W5745&lt;&gt;0,MAX(IFERROR(INDEX(A:S,MATCH(W5745,A:A,0),COLUMN(M$2)),0),IFERROR(INDEX(A:S,MATCH(AD5745,A:A,0),COLUMN(M$2)),0),IFERROR(INDEX(A:S,MATCH(AK5745,A:A,0),COLUMN(M$2)),0),IFERROR(INDEX(A:S,MATCH(AR5745,A:A,0),COLUMN(M$2)),0)),M5745)</f>
        <v/>
      </c>
      <c r="V5745" s="3" t="str">
        <f t="shared" si="7"/>
        <v/>
      </c>
    </row>
    <row r="5746" ht="15.75" customHeight="1">
      <c r="A5746" s="3" t="s">
        <v>5971</v>
      </c>
      <c r="B5746" s="4" t="str">
        <f t="shared" si="186"/>
        <v>ATAB24120007</v>
      </c>
      <c r="D5746" s="3">
        <v>0.0</v>
      </c>
      <c r="G5746" s="4">
        <v>0.0</v>
      </c>
      <c r="I5746" s="4"/>
      <c r="J5746" s="4"/>
      <c r="K5746" s="4"/>
      <c r="L5746" s="4"/>
      <c r="O5746" s="6">
        <f t="shared" si="2"/>
        <v>0</v>
      </c>
      <c r="P5746" s="3" t="s">
        <v>4746</v>
      </c>
      <c r="Q5746" s="3" t="str">
        <f t="shared" si="3"/>
        <v>LC CANVAS</v>
      </c>
      <c r="R5746" s="3">
        <f t="shared" si="4"/>
        <v>0</v>
      </c>
      <c r="S5746" s="3" t="str">
        <f t="shared" si="5"/>
        <v/>
      </c>
      <c r="T5746" s="7">
        <f t="shared" si="6"/>
        <v>0</v>
      </c>
      <c r="U5746" s="8" t="str">
        <f t="array" ref="U5746">IF(W5746&lt;&gt;0,MAX(IFERROR(INDEX(A:S,MATCH(W5746,A:A,0),COLUMN(M$2)),0),IFERROR(INDEX(A:S,MATCH(AD5746,A:A,0),COLUMN(M$2)),0),IFERROR(INDEX(A:S,MATCH(AK5746,A:A,0),COLUMN(M$2)),0),IFERROR(INDEX(A:S,MATCH(AR5746,A:A,0),COLUMN(M$2)),0)),M5746)</f>
        <v/>
      </c>
      <c r="V5746" s="3" t="str">
        <f t="shared" si="7"/>
        <v/>
      </c>
    </row>
    <row r="5747" ht="15.75" customHeight="1">
      <c r="A5747" s="3" t="s">
        <v>5972</v>
      </c>
      <c r="B5747" s="4" t="str">
        <f t="shared" si="186"/>
        <v>ATAB36180007</v>
      </c>
      <c r="D5747" s="3">
        <v>0.0</v>
      </c>
      <c r="G5747" s="4">
        <v>0.0</v>
      </c>
      <c r="I5747" s="4"/>
      <c r="J5747" s="4"/>
      <c r="K5747" s="4"/>
      <c r="L5747" s="4"/>
      <c r="O5747" s="6">
        <f t="shared" si="2"/>
        <v>0</v>
      </c>
      <c r="P5747" s="3" t="s">
        <v>4746</v>
      </c>
      <c r="Q5747" s="3" t="str">
        <f t="shared" si="3"/>
        <v>LC CANVAS</v>
      </c>
      <c r="R5747" s="3">
        <f t="shared" si="4"/>
        <v>0</v>
      </c>
      <c r="S5747" s="3" t="str">
        <f t="shared" si="5"/>
        <v/>
      </c>
      <c r="T5747" s="7">
        <f t="shared" si="6"/>
        <v>0</v>
      </c>
      <c r="U5747" s="8" t="str">
        <f t="array" ref="U5747">IF(W5747&lt;&gt;0,MAX(IFERROR(INDEX(A:S,MATCH(W5747,A:A,0),COLUMN(M$2)),0),IFERROR(INDEX(A:S,MATCH(AD5747,A:A,0),COLUMN(M$2)),0),IFERROR(INDEX(A:S,MATCH(AK5747,A:A,0),COLUMN(M$2)),0),IFERROR(INDEX(A:S,MATCH(AR5747,A:A,0),COLUMN(M$2)),0)),M5747)</f>
        <v/>
      </c>
      <c r="V5747" s="3" t="str">
        <f t="shared" si="7"/>
        <v/>
      </c>
    </row>
    <row r="5748" ht="15.75" customHeight="1">
      <c r="A5748" s="3" t="s">
        <v>5973</v>
      </c>
      <c r="B5748" s="4" t="str">
        <f t="shared" si="186"/>
        <v>ATAB48240007</v>
      </c>
      <c r="D5748" s="3">
        <v>0.0</v>
      </c>
      <c r="G5748" s="4">
        <v>0.0</v>
      </c>
      <c r="I5748" s="4"/>
      <c r="J5748" s="4"/>
      <c r="K5748" s="4"/>
      <c r="L5748" s="4"/>
      <c r="O5748" s="6">
        <f t="shared" si="2"/>
        <v>0</v>
      </c>
      <c r="P5748" s="3" t="s">
        <v>4746</v>
      </c>
      <c r="Q5748" s="3" t="str">
        <f t="shared" si="3"/>
        <v>LC CANVAS</v>
      </c>
      <c r="R5748" s="3">
        <f t="shared" si="4"/>
        <v>0</v>
      </c>
      <c r="S5748" s="3" t="str">
        <f t="shared" si="5"/>
        <v/>
      </c>
      <c r="T5748" s="7">
        <f t="shared" si="6"/>
        <v>0</v>
      </c>
      <c r="U5748" s="8" t="str">
        <f t="array" ref="U5748">IF(W5748&lt;&gt;0,MAX(IFERROR(INDEX(A:S,MATCH(W5748,A:A,0),COLUMN(M$2)),0),IFERROR(INDEX(A:S,MATCH(AD5748,A:A,0),COLUMN(M$2)),0),IFERROR(INDEX(A:S,MATCH(AK5748,A:A,0),COLUMN(M$2)),0),IFERROR(INDEX(A:S,MATCH(AR5748,A:A,0),COLUMN(M$2)),0)),M5748)</f>
        <v/>
      </c>
      <c r="V5748" s="3" t="str">
        <f t="shared" si="7"/>
        <v/>
      </c>
    </row>
    <row r="5749" ht="15.75" customHeight="1">
      <c r="A5749" s="3" t="s">
        <v>5974</v>
      </c>
      <c r="B5749" s="4" t="str">
        <f t="shared" si="186"/>
        <v>ATAB60300007</v>
      </c>
      <c r="D5749" s="3">
        <v>0.0</v>
      </c>
      <c r="G5749" s="4">
        <v>0.0</v>
      </c>
      <c r="I5749" s="4"/>
      <c r="J5749" s="4"/>
      <c r="K5749" s="4"/>
      <c r="L5749" s="4"/>
      <c r="O5749" s="6">
        <f t="shared" si="2"/>
        <v>0</v>
      </c>
      <c r="P5749" s="3" t="s">
        <v>4746</v>
      </c>
      <c r="Q5749" s="3" t="str">
        <f t="shared" si="3"/>
        <v>LC CANVAS</v>
      </c>
      <c r="R5749" s="3">
        <f t="shared" si="4"/>
        <v>0</v>
      </c>
      <c r="S5749" s="3" t="str">
        <f t="shared" si="5"/>
        <v/>
      </c>
      <c r="T5749" s="7">
        <f t="shared" si="6"/>
        <v>0</v>
      </c>
      <c r="U5749" s="8" t="str">
        <f t="array" ref="U5749">IF(W5749&lt;&gt;0,MAX(IFERROR(INDEX(A:S,MATCH(W5749,A:A,0),COLUMN(M$2)),0),IFERROR(INDEX(A:S,MATCH(AD5749,A:A,0),COLUMN(M$2)),0),IFERROR(INDEX(A:S,MATCH(AK5749,A:A,0),COLUMN(M$2)),0),IFERROR(INDEX(A:S,MATCH(AR5749,A:A,0),COLUMN(M$2)),0)),M5749)</f>
        <v/>
      </c>
      <c r="V5749" s="3" t="str">
        <f t="shared" si="7"/>
        <v/>
      </c>
    </row>
    <row r="5750" ht="15.75" customHeight="1">
      <c r="A5750" s="3" t="s">
        <v>5975</v>
      </c>
      <c r="B5750" s="4" t="str">
        <f t="shared" si="186"/>
        <v>ATAB72360007</v>
      </c>
      <c r="D5750" s="3">
        <v>0.0</v>
      </c>
      <c r="G5750" s="4">
        <v>0.0</v>
      </c>
      <c r="I5750" s="4"/>
      <c r="J5750" s="4"/>
      <c r="K5750" s="4"/>
      <c r="L5750" s="4"/>
      <c r="O5750" s="6">
        <f t="shared" si="2"/>
        <v>0</v>
      </c>
      <c r="P5750" s="3" t="s">
        <v>4746</v>
      </c>
      <c r="Q5750" s="3" t="str">
        <f t="shared" si="3"/>
        <v>LC CANVAS</v>
      </c>
      <c r="R5750" s="3">
        <f t="shared" si="4"/>
        <v>0</v>
      </c>
      <c r="S5750" s="3" t="str">
        <f t="shared" si="5"/>
        <v/>
      </c>
      <c r="T5750" s="7">
        <f t="shared" si="6"/>
        <v>0</v>
      </c>
      <c r="U5750" s="8" t="str">
        <f t="array" ref="U5750">IF(W5750&lt;&gt;0,MAX(IFERROR(INDEX(A:S,MATCH(W5750,A:A,0),COLUMN(M$2)),0),IFERROR(INDEX(A:S,MATCH(AD5750,A:A,0),COLUMN(M$2)),0),IFERROR(INDEX(A:S,MATCH(AK5750,A:A,0),COLUMN(M$2)),0),IFERROR(INDEX(A:S,MATCH(AR5750,A:A,0),COLUMN(M$2)),0)),M5750)</f>
        <v/>
      </c>
      <c r="V5750" s="3" t="str">
        <f t="shared" si="7"/>
        <v/>
      </c>
    </row>
    <row r="5751" ht="15.75" customHeight="1">
      <c r="A5751" s="3" t="s">
        <v>5976</v>
      </c>
      <c r="B5751" s="4" t="str">
        <f t="shared" si="186"/>
        <v>ATAB24120008</v>
      </c>
      <c r="D5751" s="3">
        <v>0.0</v>
      </c>
      <c r="G5751" s="4">
        <v>0.0</v>
      </c>
      <c r="I5751" s="4"/>
      <c r="J5751" s="4"/>
      <c r="K5751" s="4"/>
      <c r="L5751" s="4"/>
      <c r="O5751" s="6">
        <f t="shared" si="2"/>
        <v>0</v>
      </c>
      <c r="P5751" s="3" t="s">
        <v>4746</v>
      </c>
      <c r="Q5751" s="3" t="str">
        <f t="shared" si="3"/>
        <v>LC CANVAS</v>
      </c>
      <c r="R5751" s="3">
        <f t="shared" si="4"/>
        <v>0</v>
      </c>
      <c r="S5751" s="3" t="str">
        <f t="shared" si="5"/>
        <v/>
      </c>
      <c r="T5751" s="7">
        <f t="shared" si="6"/>
        <v>0</v>
      </c>
      <c r="U5751" s="8" t="str">
        <f t="array" ref="U5751">IF(W5751&lt;&gt;0,MAX(IFERROR(INDEX(A:S,MATCH(W5751,A:A,0),COLUMN(M$2)),0),IFERROR(INDEX(A:S,MATCH(AD5751,A:A,0),COLUMN(M$2)),0),IFERROR(INDEX(A:S,MATCH(AK5751,A:A,0),COLUMN(M$2)),0),IFERROR(INDEX(A:S,MATCH(AR5751,A:A,0),COLUMN(M$2)),0)),M5751)</f>
        <v/>
      </c>
      <c r="V5751" s="3" t="str">
        <f t="shared" si="7"/>
        <v/>
      </c>
    </row>
    <row r="5752" ht="15.75" customHeight="1">
      <c r="A5752" s="3" t="s">
        <v>5977</v>
      </c>
      <c r="B5752" s="4" t="str">
        <f t="shared" si="186"/>
        <v>ATAB36180008</v>
      </c>
      <c r="D5752" s="3">
        <v>0.0</v>
      </c>
      <c r="G5752" s="4">
        <v>0.0</v>
      </c>
      <c r="I5752" s="4"/>
      <c r="J5752" s="4"/>
      <c r="K5752" s="4"/>
      <c r="L5752" s="4"/>
      <c r="O5752" s="6">
        <f t="shared" si="2"/>
        <v>0</v>
      </c>
      <c r="P5752" s="3" t="s">
        <v>4746</v>
      </c>
      <c r="Q5752" s="3" t="str">
        <f t="shared" si="3"/>
        <v>LC CANVAS</v>
      </c>
      <c r="R5752" s="3">
        <f t="shared" si="4"/>
        <v>0</v>
      </c>
      <c r="S5752" s="3" t="str">
        <f t="shared" si="5"/>
        <v/>
      </c>
      <c r="T5752" s="7">
        <f t="shared" si="6"/>
        <v>0</v>
      </c>
      <c r="U5752" s="8" t="str">
        <f t="array" ref="U5752">IF(W5752&lt;&gt;0,MAX(IFERROR(INDEX(A:S,MATCH(W5752,A:A,0),COLUMN(M$2)),0),IFERROR(INDEX(A:S,MATCH(AD5752,A:A,0),COLUMN(M$2)),0),IFERROR(INDEX(A:S,MATCH(AK5752,A:A,0),COLUMN(M$2)),0),IFERROR(INDEX(A:S,MATCH(AR5752,A:A,0),COLUMN(M$2)),0)),M5752)</f>
        <v/>
      </c>
      <c r="V5752" s="3" t="str">
        <f t="shared" si="7"/>
        <v/>
      </c>
    </row>
    <row r="5753" ht="15.75" customHeight="1">
      <c r="A5753" s="3" t="s">
        <v>5978</v>
      </c>
      <c r="B5753" s="4" t="str">
        <f t="shared" si="186"/>
        <v>ATAB48240008</v>
      </c>
      <c r="D5753" s="3">
        <v>0.0</v>
      </c>
      <c r="G5753" s="4">
        <v>0.0</v>
      </c>
      <c r="I5753" s="4"/>
      <c r="J5753" s="4"/>
      <c r="K5753" s="4"/>
      <c r="L5753" s="4"/>
      <c r="O5753" s="6">
        <f t="shared" si="2"/>
        <v>0</v>
      </c>
      <c r="P5753" s="3" t="s">
        <v>4746</v>
      </c>
      <c r="Q5753" s="3" t="str">
        <f t="shared" si="3"/>
        <v>LC CANVAS</v>
      </c>
      <c r="R5753" s="3">
        <f t="shared" si="4"/>
        <v>0</v>
      </c>
      <c r="S5753" s="3" t="str">
        <f t="shared" si="5"/>
        <v/>
      </c>
      <c r="T5753" s="7">
        <f t="shared" si="6"/>
        <v>0</v>
      </c>
      <c r="U5753" s="8" t="str">
        <f t="array" ref="U5753">IF(W5753&lt;&gt;0,MAX(IFERROR(INDEX(A:S,MATCH(W5753,A:A,0),COLUMN(M$2)),0),IFERROR(INDEX(A:S,MATCH(AD5753,A:A,0),COLUMN(M$2)),0),IFERROR(INDEX(A:S,MATCH(AK5753,A:A,0),COLUMN(M$2)),0),IFERROR(INDEX(A:S,MATCH(AR5753,A:A,0),COLUMN(M$2)),0)),M5753)</f>
        <v/>
      </c>
      <c r="V5753" s="3" t="str">
        <f t="shared" si="7"/>
        <v/>
      </c>
    </row>
    <row r="5754" ht="15.75" customHeight="1">
      <c r="A5754" s="3" t="s">
        <v>5979</v>
      </c>
      <c r="B5754" s="4" t="str">
        <f t="shared" si="186"/>
        <v>ATAB60300008</v>
      </c>
      <c r="D5754" s="3">
        <v>0.0</v>
      </c>
      <c r="G5754" s="4">
        <v>0.0</v>
      </c>
      <c r="I5754" s="4"/>
      <c r="J5754" s="4"/>
      <c r="K5754" s="4"/>
      <c r="L5754" s="4"/>
      <c r="O5754" s="6">
        <f t="shared" si="2"/>
        <v>0</v>
      </c>
      <c r="P5754" s="3" t="s">
        <v>4746</v>
      </c>
      <c r="Q5754" s="3" t="str">
        <f t="shared" si="3"/>
        <v>LC CANVAS</v>
      </c>
      <c r="R5754" s="3">
        <f t="shared" si="4"/>
        <v>0</v>
      </c>
      <c r="S5754" s="3" t="str">
        <f t="shared" si="5"/>
        <v/>
      </c>
      <c r="T5754" s="7">
        <f t="shared" si="6"/>
        <v>0</v>
      </c>
      <c r="U5754" s="8" t="str">
        <f t="array" ref="U5754">IF(W5754&lt;&gt;0,MAX(IFERROR(INDEX(A:S,MATCH(W5754,A:A,0),COLUMN(M$2)),0),IFERROR(INDEX(A:S,MATCH(AD5754,A:A,0),COLUMN(M$2)),0),IFERROR(INDEX(A:S,MATCH(AK5754,A:A,0),COLUMN(M$2)),0),IFERROR(INDEX(A:S,MATCH(AR5754,A:A,0),COLUMN(M$2)),0)),M5754)</f>
        <v/>
      </c>
      <c r="V5754" s="3" t="str">
        <f t="shared" si="7"/>
        <v/>
      </c>
    </row>
    <row r="5755" ht="15.75" customHeight="1">
      <c r="A5755" s="3" t="s">
        <v>5980</v>
      </c>
      <c r="B5755" s="4" t="str">
        <f t="shared" si="186"/>
        <v>ATAB72360008</v>
      </c>
      <c r="D5755" s="3">
        <v>0.0</v>
      </c>
      <c r="G5755" s="4">
        <v>0.0</v>
      </c>
      <c r="I5755" s="4"/>
      <c r="J5755" s="4"/>
      <c r="K5755" s="4"/>
      <c r="L5755" s="4"/>
      <c r="O5755" s="6">
        <f t="shared" si="2"/>
        <v>0</v>
      </c>
      <c r="P5755" s="3" t="s">
        <v>4746</v>
      </c>
      <c r="Q5755" s="3" t="str">
        <f t="shared" si="3"/>
        <v>LC CANVAS</v>
      </c>
      <c r="R5755" s="3">
        <f t="shared" si="4"/>
        <v>0</v>
      </c>
      <c r="S5755" s="3" t="str">
        <f t="shared" si="5"/>
        <v/>
      </c>
      <c r="T5755" s="7">
        <f t="shared" si="6"/>
        <v>0</v>
      </c>
      <c r="U5755" s="8" t="str">
        <f t="array" ref="U5755">IF(W5755&lt;&gt;0,MAX(IFERROR(INDEX(A:S,MATCH(W5755,A:A,0),COLUMN(M$2)),0),IFERROR(INDEX(A:S,MATCH(AD5755,A:A,0),COLUMN(M$2)),0),IFERROR(INDEX(A:S,MATCH(AK5755,A:A,0),COLUMN(M$2)),0),IFERROR(INDEX(A:S,MATCH(AR5755,A:A,0),COLUMN(M$2)),0)),M5755)</f>
        <v/>
      </c>
      <c r="V5755" s="3" t="str">
        <f t="shared" si="7"/>
        <v/>
      </c>
    </row>
    <row r="5756" ht="15.75" customHeight="1">
      <c r="A5756" s="3" t="s">
        <v>5981</v>
      </c>
      <c r="B5756" s="4" t="str">
        <f t="shared" si="186"/>
        <v>ATAB24120009</v>
      </c>
      <c r="D5756" s="3">
        <v>0.0</v>
      </c>
      <c r="G5756" s="4">
        <v>0.0</v>
      </c>
      <c r="I5756" s="4"/>
      <c r="J5756" s="4"/>
      <c r="K5756" s="4"/>
      <c r="L5756" s="4"/>
      <c r="O5756" s="6">
        <f t="shared" si="2"/>
        <v>0</v>
      </c>
      <c r="P5756" s="3" t="s">
        <v>4746</v>
      </c>
      <c r="Q5756" s="3" t="str">
        <f t="shared" si="3"/>
        <v>LC CANVAS</v>
      </c>
      <c r="R5756" s="3">
        <f t="shared" si="4"/>
        <v>0</v>
      </c>
      <c r="S5756" s="3" t="str">
        <f t="shared" si="5"/>
        <v/>
      </c>
      <c r="T5756" s="7">
        <f t="shared" si="6"/>
        <v>0</v>
      </c>
      <c r="U5756" s="8" t="str">
        <f t="array" ref="U5756">IF(W5756&lt;&gt;0,MAX(IFERROR(INDEX(A:S,MATCH(W5756,A:A,0),COLUMN(M$2)),0),IFERROR(INDEX(A:S,MATCH(AD5756,A:A,0),COLUMN(M$2)),0),IFERROR(INDEX(A:S,MATCH(AK5756,A:A,0),COLUMN(M$2)),0),IFERROR(INDEX(A:S,MATCH(AR5756,A:A,0),COLUMN(M$2)),0)),M5756)</f>
        <v/>
      </c>
      <c r="V5756" s="3" t="str">
        <f t="shared" si="7"/>
        <v/>
      </c>
    </row>
    <row r="5757" ht="15.75" customHeight="1">
      <c r="A5757" s="3" t="s">
        <v>5982</v>
      </c>
      <c r="B5757" s="4" t="str">
        <f t="shared" si="186"/>
        <v>ATAB36180009</v>
      </c>
      <c r="D5757" s="3">
        <v>0.0</v>
      </c>
      <c r="G5757" s="4">
        <v>0.0</v>
      </c>
      <c r="I5757" s="4"/>
      <c r="J5757" s="4"/>
      <c r="K5757" s="4"/>
      <c r="L5757" s="4"/>
      <c r="O5757" s="6">
        <f t="shared" si="2"/>
        <v>0</v>
      </c>
      <c r="P5757" s="3" t="s">
        <v>4746</v>
      </c>
      <c r="Q5757" s="3" t="str">
        <f t="shared" si="3"/>
        <v>LC CANVAS</v>
      </c>
      <c r="R5757" s="3">
        <f t="shared" si="4"/>
        <v>0</v>
      </c>
      <c r="S5757" s="3" t="str">
        <f t="shared" si="5"/>
        <v/>
      </c>
      <c r="T5757" s="7">
        <f t="shared" si="6"/>
        <v>0</v>
      </c>
      <c r="U5757" s="8" t="str">
        <f t="array" ref="U5757">IF(W5757&lt;&gt;0,MAX(IFERROR(INDEX(A:S,MATCH(W5757,A:A,0),COLUMN(M$2)),0),IFERROR(INDEX(A:S,MATCH(AD5757,A:A,0),COLUMN(M$2)),0),IFERROR(INDEX(A:S,MATCH(AK5757,A:A,0),COLUMN(M$2)),0),IFERROR(INDEX(A:S,MATCH(AR5757,A:A,0),COLUMN(M$2)),0)),M5757)</f>
        <v/>
      </c>
      <c r="V5757" s="3" t="str">
        <f t="shared" si="7"/>
        <v/>
      </c>
    </row>
    <row r="5758" ht="15.75" customHeight="1">
      <c r="A5758" s="3" t="s">
        <v>5983</v>
      </c>
      <c r="B5758" s="4" t="str">
        <f t="shared" si="186"/>
        <v>ATAB48240009</v>
      </c>
      <c r="D5758" s="3">
        <v>0.0</v>
      </c>
      <c r="G5758" s="4">
        <v>0.0</v>
      </c>
      <c r="I5758" s="4"/>
      <c r="J5758" s="4"/>
      <c r="K5758" s="4"/>
      <c r="L5758" s="4"/>
      <c r="O5758" s="6">
        <f t="shared" si="2"/>
        <v>0</v>
      </c>
      <c r="P5758" s="3" t="s">
        <v>4746</v>
      </c>
      <c r="Q5758" s="3" t="str">
        <f t="shared" si="3"/>
        <v>LC CANVAS</v>
      </c>
      <c r="R5758" s="3">
        <f t="shared" si="4"/>
        <v>0</v>
      </c>
      <c r="S5758" s="3" t="str">
        <f t="shared" si="5"/>
        <v/>
      </c>
      <c r="T5758" s="7">
        <f t="shared" si="6"/>
        <v>0</v>
      </c>
      <c r="U5758" s="8" t="str">
        <f t="array" ref="U5758">IF(W5758&lt;&gt;0,MAX(IFERROR(INDEX(A:S,MATCH(W5758,A:A,0),COLUMN(M$2)),0),IFERROR(INDEX(A:S,MATCH(AD5758,A:A,0),COLUMN(M$2)),0),IFERROR(INDEX(A:S,MATCH(AK5758,A:A,0),COLUMN(M$2)),0),IFERROR(INDEX(A:S,MATCH(AR5758,A:A,0),COLUMN(M$2)),0)),M5758)</f>
        <v/>
      </c>
      <c r="V5758" s="3" t="str">
        <f t="shared" si="7"/>
        <v/>
      </c>
    </row>
    <row r="5759" ht="15.75" customHeight="1">
      <c r="A5759" s="3" t="s">
        <v>5984</v>
      </c>
      <c r="B5759" s="4" t="str">
        <f t="shared" si="186"/>
        <v>ATAB60300009</v>
      </c>
      <c r="D5759" s="3">
        <v>0.0</v>
      </c>
      <c r="G5759" s="4">
        <v>0.0</v>
      </c>
      <c r="I5759" s="4"/>
      <c r="J5759" s="4"/>
      <c r="K5759" s="4"/>
      <c r="L5759" s="4"/>
      <c r="O5759" s="6">
        <f t="shared" si="2"/>
        <v>0</v>
      </c>
      <c r="P5759" s="3" t="s">
        <v>4746</v>
      </c>
      <c r="Q5759" s="3" t="str">
        <f t="shared" si="3"/>
        <v>LC CANVAS</v>
      </c>
      <c r="R5759" s="3">
        <f t="shared" si="4"/>
        <v>0</v>
      </c>
      <c r="S5759" s="3" t="str">
        <f t="shared" si="5"/>
        <v/>
      </c>
      <c r="T5759" s="7">
        <f t="shared" si="6"/>
        <v>0</v>
      </c>
      <c r="U5759" s="8" t="str">
        <f t="array" ref="U5759">IF(W5759&lt;&gt;0,MAX(IFERROR(INDEX(A:S,MATCH(W5759,A:A,0),COLUMN(M$2)),0),IFERROR(INDEX(A:S,MATCH(AD5759,A:A,0),COLUMN(M$2)),0),IFERROR(INDEX(A:S,MATCH(AK5759,A:A,0),COLUMN(M$2)),0),IFERROR(INDEX(A:S,MATCH(AR5759,A:A,0),COLUMN(M$2)),0)),M5759)</f>
        <v/>
      </c>
      <c r="V5759" s="3" t="str">
        <f t="shared" si="7"/>
        <v/>
      </c>
    </row>
    <row r="5760" ht="15.75" customHeight="1">
      <c r="A5760" s="3" t="s">
        <v>5985</v>
      </c>
      <c r="B5760" s="4" t="str">
        <f t="shared" si="186"/>
        <v>ATAB72360009</v>
      </c>
      <c r="D5760" s="3">
        <v>0.0</v>
      </c>
      <c r="G5760" s="4">
        <v>0.0</v>
      </c>
      <c r="I5760" s="4"/>
      <c r="J5760" s="4"/>
      <c r="K5760" s="4"/>
      <c r="L5760" s="4"/>
      <c r="O5760" s="6">
        <f t="shared" si="2"/>
        <v>0</v>
      </c>
      <c r="P5760" s="3" t="s">
        <v>4746</v>
      </c>
      <c r="Q5760" s="3" t="str">
        <f t="shared" si="3"/>
        <v>LC CANVAS</v>
      </c>
      <c r="R5760" s="3">
        <f t="shared" si="4"/>
        <v>0</v>
      </c>
      <c r="S5760" s="3" t="str">
        <f t="shared" si="5"/>
        <v/>
      </c>
      <c r="T5760" s="7">
        <f t="shared" si="6"/>
        <v>0</v>
      </c>
      <c r="U5760" s="8" t="str">
        <f t="array" ref="U5760">IF(W5760&lt;&gt;0,MAX(IFERROR(INDEX(A:S,MATCH(W5760,A:A,0),COLUMN(M$2)),0),IFERROR(INDEX(A:S,MATCH(AD5760,A:A,0),COLUMN(M$2)),0),IFERROR(INDEX(A:S,MATCH(AK5760,A:A,0),COLUMN(M$2)),0),IFERROR(INDEX(A:S,MATCH(AR5760,A:A,0),COLUMN(M$2)),0)),M5760)</f>
        <v/>
      </c>
      <c r="V5760" s="3" t="str">
        <f t="shared" si="7"/>
        <v/>
      </c>
    </row>
    <row r="5761" ht="15.75" customHeight="1">
      <c r="A5761" s="3" t="s">
        <v>5986</v>
      </c>
      <c r="B5761" s="4" t="str">
        <f t="shared" si="186"/>
        <v>ATAB24120010</v>
      </c>
      <c r="D5761" s="3">
        <v>0.0</v>
      </c>
      <c r="G5761" s="4">
        <v>0.0</v>
      </c>
      <c r="I5761" s="4"/>
      <c r="J5761" s="4"/>
      <c r="K5761" s="4"/>
      <c r="L5761" s="4"/>
      <c r="O5761" s="6">
        <f t="shared" si="2"/>
        <v>0</v>
      </c>
      <c r="P5761" s="3" t="s">
        <v>4746</v>
      </c>
      <c r="Q5761" s="3" t="str">
        <f t="shared" si="3"/>
        <v>LC CANVAS</v>
      </c>
      <c r="R5761" s="3">
        <f t="shared" si="4"/>
        <v>0</v>
      </c>
      <c r="S5761" s="3" t="str">
        <f t="shared" si="5"/>
        <v/>
      </c>
      <c r="T5761" s="7">
        <f t="shared" si="6"/>
        <v>0</v>
      </c>
      <c r="U5761" s="8" t="str">
        <f t="array" ref="U5761">IF(W5761&lt;&gt;0,MAX(IFERROR(INDEX(A:S,MATCH(W5761,A:A,0),COLUMN(M$2)),0),IFERROR(INDEX(A:S,MATCH(AD5761,A:A,0),COLUMN(M$2)),0),IFERROR(INDEX(A:S,MATCH(AK5761,A:A,0),COLUMN(M$2)),0),IFERROR(INDEX(A:S,MATCH(AR5761,A:A,0),COLUMN(M$2)),0)),M5761)</f>
        <v/>
      </c>
      <c r="V5761" s="3" t="str">
        <f t="shared" si="7"/>
        <v/>
      </c>
    </row>
    <row r="5762" ht="15.75" customHeight="1">
      <c r="A5762" s="3" t="s">
        <v>5987</v>
      </c>
      <c r="B5762" s="4" t="str">
        <f t="shared" si="186"/>
        <v>ATAB36180010</v>
      </c>
      <c r="D5762" s="3">
        <v>0.0</v>
      </c>
      <c r="G5762" s="4">
        <v>0.0</v>
      </c>
      <c r="I5762" s="4"/>
      <c r="J5762" s="4"/>
      <c r="K5762" s="4"/>
      <c r="L5762" s="4"/>
      <c r="O5762" s="6">
        <f t="shared" si="2"/>
        <v>0</v>
      </c>
      <c r="P5762" s="3" t="s">
        <v>4746</v>
      </c>
      <c r="Q5762" s="3" t="str">
        <f t="shared" si="3"/>
        <v>LC CANVAS</v>
      </c>
      <c r="R5762" s="3">
        <f t="shared" si="4"/>
        <v>0</v>
      </c>
      <c r="S5762" s="3" t="str">
        <f t="shared" si="5"/>
        <v/>
      </c>
      <c r="T5762" s="7">
        <f t="shared" si="6"/>
        <v>0</v>
      </c>
      <c r="U5762" s="8" t="str">
        <f t="array" ref="U5762">IF(W5762&lt;&gt;0,MAX(IFERROR(INDEX(A:S,MATCH(W5762,A:A,0),COLUMN(M$2)),0),IFERROR(INDEX(A:S,MATCH(AD5762,A:A,0),COLUMN(M$2)),0),IFERROR(INDEX(A:S,MATCH(AK5762,A:A,0),COLUMN(M$2)),0),IFERROR(INDEX(A:S,MATCH(AR5762,A:A,0),COLUMN(M$2)),0)),M5762)</f>
        <v/>
      </c>
      <c r="V5762" s="3" t="str">
        <f t="shared" si="7"/>
        <v/>
      </c>
    </row>
    <row r="5763" ht="15.75" customHeight="1">
      <c r="A5763" s="3" t="s">
        <v>5988</v>
      </c>
      <c r="B5763" s="4" t="str">
        <f t="shared" si="186"/>
        <v>ATAB48240010</v>
      </c>
      <c r="D5763" s="3">
        <v>0.0</v>
      </c>
      <c r="G5763" s="4">
        <v>0.0</v>
      </c>
      <c r="I5763" s="4"/>
      <c r="J5763" s="4"/>
      <c r="K5763" s="4"/>
      <c r="L5763" s="4"/>
      <c r="O5763" s="6">
        <f t="shared" si="2"/>
        <v>0</v>
      </c>
      <c r="P5763" s="3" t="s">
        <v>4746</v>
      </c>
      <c r="Q5763" s="3" t="str">
        <f t="shared" si="3"/>
        <v>LC CANVAS</v>
      </c>
      <c r="R5763" s="3">
        <f t="shared" si="4"/>
        <v>0</v>
      </c>
      <c r="S5763" s="3" t="str">
        <f t="shared" si="5"/>
        <v/>
      </c>
      <c r="T5763" s="7">
        <f t="shared" si="6"/>
        <v>0</v>
      </c>
      <c r="U5763" s="8" t="str">
        <f t="array" ref="U5763">IF(W5763&lt;&gt;0,MAX(IFERROR(INDEX(A:S,MATCH(W5763,A:A,0),COLUMN(M$2)),0),IFERROR(INDEX(A:S,MATCH(AD5763,A:A,0),COLUMN(M$2)),0),IFERROR(INDEX(A:S,MATCH(AK5763,A:A,0),COLUMN(M$2)),0),IFERROR(INDEX(A:S,MATCH(AR5763,A:A,0),COLUMN(M$2)),0)),M5763)</f>
        <v/>
      </c>
      <c r="V5763" s="3" t="str">
        <f t="shared" si="7"/>
        <v/>
      </c>
    </row>
    <row r="5764" ht="15.75" customHeight="1">
      <c r="A5764" s="3" t="s">
        <v>5989</v>
      </c>
      <c r="B5764" s="4" t="str">
        <f t="shared" si="186"/>
        <v>ATAB60300010</v>
      </c>
      <c r="D5764" s="3">
        <v>0.0</v>
      </c>
      <c r="G5764" s="4">
        <v>0.0</v>
      </c>
      <c r="I5764" s="4"/>
      <c r="J5764" s="4"/>
      <c r="K5764" s="4"/>
      <c r="L5764" s="4"/>
      <c r="O5764" s="6">
        <f t="shared" si="2"/>
        <v>0</v>
      </c>
      <c r="P5764" s="3" t="s">
        <v>4746</v>
      </c>
      <c r="Q5764" s="3" t="str">
        <f t="shared" si="3"/>
        <v>LC CANVAS</v>
      </c>
      <c r="R5764" s="3">
        <f t="shared" si="4"/>
        <v>0</v>
      </c>
      <c r="S5764" s="3" t="str">
        <f t="shared" si="5"/>
        <v/>
      </c>
      <c r="T5764" s="7">
        <f t="shared" si="6"/>
        <v>0</v>
      </c>
      <c r="U5764" s="8" t="str">
        <f t="array" ref="U5764">IF(W5764&lt;&gt;0,MAX(IFERROR(INDEX(A:S,MATCH(W5764,A:A,0),COLUMN(M$2)),0),IFERROR(INDEX(A:S,MATCH(AD5764,A:A,0),COLUMN(M$2)),0),IFERROR(INDEX(A:S,MATCH(AK5764,A:A,0),COLUMN(M$2)),0),IFERROR(INDEX(A:S,MATCH(AR5764,A:A,0),COLUMN(M$2)),0)),M5764)</f>
        <v/>
      </c>
      <c r="V5764" s="3" t="str">
        <f t="shared" si="7"/>
        <v/>
      </c>
    </row>
    <row r="5765" ht="15.75" customHeight="1">
      <c r="A5765" s="3" t="s">
        <v>5990</v>
      </c>
      <c r="B5765" s="4" t="str">
        <f t="shared" si="186"/>
        <v>ATAB72360010</v>
      </c>
      <c r="D5765" s="3">
        <v>0.0</v>
      </c>
      <c r="G5765" s="4">
        <v>0.0</v>
      </c>
      <c r="I5765" s="4"/>
      <c r="J5765" s="4"/>
      <c r="K5765" s="4"/>
      <c r="L5765" s="4"/>
      <c r="O5765" s="6">
        <f t="shared" si="2"/>
        <v>0</v>
      </c>
      <c r="P5765" s="3" t="s">
        <v>4746</v>
      </c>
      <c r="Q5765" s="3" t="str">
        <f t="shared" si="3"/>
        <v>LC CANVAS</v>
      </c>
      <c r="R5765" s="3">
        <f t="shared" si="4"/>
        <v>0</v>
      </c>
      <c r="S5765" s="3" t="str">
        <f t="shared" si="5"/>
        <v/>
      </c>
      <c r="T5765" s="7">
        <f t="shared" si="6"/>
        <v>0</v>
      </c>
      <c r="U5765" s="8" t="str">
        <f t="array" ref="U5765">IF(W5765&lt;&gt;0,MAX(IFERROR(INDEX(A:S,MATCH(W5765,A:A,0),COLUMN(M$2)),0),IFERROR(INDEX(A:S,MATCH(AD5765,A:A,0),COLUMN(M$2)),0),IFERROR(INDEX(A:S,MATCH(AK5765,A:A,0),COLUMN(M$2)),0),IFERROR(INDEX(A:S,MATCH(AR5765,A:A,0),COLUMN(M$2)),0)),M5765)</f>
        <v/>
      </c>
      <c r="V5765" s="3" t="str">
        <f t="shared" si="7"/>
        <v/>
      </c>
    </row>
    <row r="5766" ht="15.75" customHeight="1">
      <c r="A5766" s="3" t="s">
        <v>5991</v>
      </c>
      <c r="B5766" s="4" t="str">
        <f t="shared" si="186"/>
        <v>ATAB24120011</v>
      </c>
      <c r="D5766" s="3">
        <v>0.0</v>
      </c>
      <c r="G5766" s="4">
        <v>0.0</v>
      </c>
      <c r="I5766" s="4"/>
      <c r="J5766" s="4"/>
      <c r="K5766" s="4"/>
      <c r="L5766" s="4"/>
      <c r="O5766" s="6">
        <f t="shared" si="2"/>
        <v>0</v>
      </c>
      <c r="P5766" s="3" t="s">
        <v>4746</v>
      </c>
      <c r="Q5766" s="3" t="str">
        <f t="shared" si="3"/>
        <v>LC CANVAS</v>
      </c>
      <c r="R5766" s="3">
        <f t="shared" si="4"/>
        <v>0</v>
      </c>
      <c r="S5766" s="3" t="str">
        <f t="shared" si="5"/>
        <v/>
      </c>
      <c r="T5766" s="7">
        <f t="shared" si="6"/>
        <v>0</v>
      </c>
      <c r="U5766" s="8" t="str">
        <f t="array" ref="U5766">IF(W5766&lt;&gt;0,MAX(IFERROR(INDEX(A:S,MATCH(W5766,A:A,0),COLUMN(M$2)),0),IFERROR(INDEX(A:S,MATCH(AD5766,A:A,0),COLUMN(M$2)),0),IFERROR(INDEX(A:S,MATCH(AK5766,A:A,0),COLUMN(M$2)),0),IFERROR(INDEX(A:S,MATCH(AR5766,A:A,0),COLUMN(M$2)),0)),M5766)</f>
        <v/>
      </c>
      <c r="V5766" s="3" t="str">
        <f t="shared" si="7"/>
        <v/>
      </c>
    </row>
    <row r="5767" ht="15.75" customHeight="1">
      <c r="A5767" s="3" t="s">
        <v>5992</v>
      </c>
      <c r="B5767" s="4" t="str">
        <f t="shared" si="186"/>
        <v>ATAB36180011</v>
      </c>
      <c r="D5767" s="3">
        <v>0.0</v>
      </c>
      <c r="G5767" s="4">
        <v>0.0</v>
      </c>
      <c r="I5767" s="4"/>
      <c r="J5767" s="4"/>
      <c r="K5767" s="4"/>
      <c r="L5767" s="4"/>
      <c r="O5767" s="6">
        <f t="shared" si="2"/>
        <v>0</v>
      </c>
      <c r="P5767" s="3" t="s">
        <v>4746</v>
      </c>
      <c r="Q5767" s="3" t="str">
        <f t="shared" si="3"/>
        <v>LC CANVAS</v>
      </c>
      <c r="R5767" s="3">
        <f t="shared" si="4"/>
        <v>0</v>
      </c>
      <c r="S5767" s="3" t="str">
        <f t="shared" si="5"/>
        <v/>
      </c>
      <c r="T5767" s="7">
        <f t="shared" si="6"/>
        <v>0</v>
      </c>
      <c r="U5767" s="8" t="str">
        <f t="array" ref="U5767">IF(W5767&lt;&gt;0,MAX(IFERROR(INDEX(A:S,MATCH(W5767,A:A,0),COLUMN(M$2)),0),IFERROR(INDEX(A:S,MATCH(AD5767,A:A,0),COLUMN(M$2)),0),IFERROR(INDEX(A:S,MATCH(AK5767,A:A,0),COLUMN(M$2)),0),IFERROR(INDEX(A:S,MATCH(AR5767,A:A,0),COLUMN(M$2)),0)),M5767)</f>
        <v/>
      </c>
      <c r="V5767" s="3" t="str">
        <f t="shared" si="7"/>
        <v/>
      </c>
    </row>
    <row r="5768" ht="15.75" customHeight="1">
      <c r="A5768" s="3" t="s">
        <v>5993</v>
      </c>
      <c r="B5768" s="4" t="str">
        <f t="shared" si="186"/>
        <v>ATAB48240011</v>
      </c>
      <c r="D5768" s="3">
        <v>0.0</v>
      </c>
      <c r="G5768" s="4">
        <v>0.0</v>
      </c>
      <c r="I5768" s="4"/>
      <c r="J5768" s="4"/>
      <c r="K5768" s="4"/>
      <c r="L5768" s="4"/>
      <c r="O5768" s="6">
        <f t="shared" si="2"/>
        <v>0</v>
      </c>
      <c r="P5768" s="3" t="s">
        <v>4746</v>
      </c>
      <c r="Q5768" s="3" t="str">
        <f t="shared" si="3"/>
        <v>LC CANVAS</v>
      </c>
      <c r="R5768" s="3">
        <f t="shared" si="4"/>
        <v>0</v>
      </c>
      <c r="S5768" s="3" t="str">
        <f t="shared" si="5"/>
        <v/>
      </c>
      <c r="T5768" s="7">
        <f t="shared" si="6"/>
        <v>0</v>
      </c>
      <c r="U5768" s="8" t="str">
        <f t="array" ref="U5768">IF(W5768&lt;&gt;0,MAX(IFERROR(INDEX(A:S,MATCH(W5768,A:A,0),COLUMN(M$2)),0),IFERROR(INDEX(A:S,MATCH(AD5768,A:A,0),COLUMN(M$2)),0),IFERROR(INDEX(A:S,MATCH(AK5768,A:A,0),COLUMN(M$2)),0),IFERROR(INDEX(A:S,MATCH(AR5768,A:A,0),COLUMN(M$2)),0)),M5768)</f>
        <v/>
      </c>
      <c r="V5768" s="3" t="str">
        <f t="shared" si="7"/>
        <v/>
      </c>
    </row>
    <row r="5769" ht="15.75" customHeight="1">
      <c r="A5769" s="3" t="s">
        <v>5994</v>
      </c>
      <c r="B5769" s="4" t="str">
        <f t="shared" si="186"/>
        <v>ATAB60300011</v>
      </c>
      <c r="D5769" s="3">
        <v>0.0</v>
      </c>
      <c r="G5769" s="4">
        <v>0.0</v>
      </c>
      <c r="I5769" s="4"/>
      <c r="J5769" s="4"/>
      <c r="K5769" s="4"/>
      <c r="L5769" s="4"/>
      <c r="O5769" s="6">
        <f t="shared" si="2"/>
        <v>0</v>
      </c>
      <c r="P5769" s="3" t="s">
        <v>4746</v>
      </c>
      <c r="Q5769" s="3" t="str">
        <f t="shared" si="3"/>
        <v>LC CANVAS</v>
      </c>
      <c r="R5769" s="3">
        <f t="shared" si="4"/>
        <v>0</v>
      </c>
      <c r="S5769" s="3" t="str">
        <f t="shared" si="5"/>
        <v/>
      </c>
      <c r="T5769" s="7">
        <f t="shared" si="6"/>
        <v>0</v>
      </c>
      <c r="U5769" s="8" t="str">
        <f t="array" ref="U5769">IF(W5769&lt;&gt;0,MAX(IFERROR(INDEX(A:S,MATCH(W5769,A:A,0),COLUMN(M$2)),0),IFERROR(INDEX(A:S,MATCH(AD5769,A:A,0),COLUMN(M$2)),0),IFERROR(INDEX(A:S,MATCH(AK5769,A:A,0),COLUMN(M$2)),0),IFERROR(INDEX(A:S,MATCH(AR5769,A:A,0),COLUMN(M$2)),0)),M5769)</f>
        <v/>
      </c>
      <c r="V5769" s="3" t="str">
        <f t="shared" si="7"/>
        <v/>
      </c>
    </row>
    <row r="5770" ht="15.75" customHeight="1">
      <c r="A5770" s="3" t="s">
        <v>5995</v>
      </c>
      <c r="B5770" s="4" t="str">
        <f t="shared" si="186"/>
        <v>ATAB72360011</v>
      </c>
      <c r="D5770" s="3">
        <v>0.0</v>
      </c>
      <c r="G5770" s="4">
        <v>0.0</v>
      </c>
      <c r="I5770" s="4"/>
      <c r="J5770" s="4"/>
      <c r="K5770" s="4"/>
      <c r="L5770" s="4"/>
      <c r="O5770" s="6">
        <f t="shared" si="2"/>
        <v>0</v>
      </c>
      <c r="P5770" s="3" t="s">
        <v>4746</v>
      </c>
      <c r="Q5770" s="3" t="str">
        <f t="shared" si="3"/>
        <v>LC CANVAS</v>
      </c>
      <c r="R5770" s="3">
        <f t="shared" si="4"/>
        <v>0</v>
      </c>
      <c r="S5770" s="3" t="str">
        <f t="shared" si="5"/>
        <v/>
      </c>
      <c r="T5770" s="7">
        <f t="shared" si="6"/>
        <v>0</v>
      </c>
      <c r="U5770" s="8" t="str">
        <f t="array" ref="U5770">IF(W5770&lt;&gt;0,MAX(IFERROR(INDEX(A:S,MATCH(W5770,A:A,0),COLUMN(M$2)),0),IFERROR(INDEX(A:S,MATCH(AD5770,A:A,0),COLUMN(M$2)),0),IFERROR(INDEX(A:S,MATCH(AK5770,A:A,0),COLUMN(M$2)),0),IFERROR(INDEX(A:S,MATCH(AR5770,A:A,0),COLUMN(M$2)),0)),M5770)</f>
        <v/>
      </c>
      <c r="V5770" s="3" t="str">
        <f t="shared" si="7"/>
        <v/>
      </c>
    </row>
    <row r="5771" ht="15.75" customHeight="1">
      <c r="A5771" s="3" t="s">
        <v>5996</v>
      </c>
      <c r="B5771" s="4" t="str">
        <f t="shared" si="186"/>
        <v>ATAB24120012</v>
      </c>
      <c r="D5771" s="3">
        <v>0.0</v>
      </c>
      <c r="G5771" s="4">
        <v>0.0</v>
      </c>
      <c r="I5771" s="4"/>
      <c r="J5771" s="4"/>
      <c r="K5771" s="4"/>
      <c r="L5771" s="4"/>
      <c r="O5771" s="6">
        <f t="shared" si="2"/>
        <v>0</v>
      </c>
      <c r="P5771" s="3" t="s">
        <v>4746</v>
      </c>
      <c r="Q5771" s="3" t="str">
        <f t="shared" si="3"/>
        <v>LC CANVAS</v>
      </c>
      <c r="R5771" s="3">
        <f t="shared" si="4"/>
        <v>0</v>
      </c>
      <c r="S5771" s="3" t="str">
        <f t="shared" si="5"/>
        <v/>
      </c>
      <c r="T5771" s="7">
        <f t="shared" si="6"/>
        <v>0</v>
      </c>
      <c r="U5771" s="8" t="str">
        <f t="array" ref="U5771">IF(W5771&lt;&gt;0,MAX(IFERROR(INDEX(A:S,MATCH(W5771,A:A,0),COLUMN(M$2)),0),IFERROR(INDEX(A:S,MATCH(AD5771,A:A,0),COLUMN(M$2)),0),IFERROR(INDEX(A:S,MATCH(AK5771,A:A,0),COLUMN(M$2)),0),IFERROR(INDEX(A:S,MATCH(AR5771,A:A,0),COLUMN(M$2)),0)),M5771)</f>
        <v/>
      </c>
      <c r="V5771" s="3" t="str">
        <f t="shared" si="7"/>
        <v/>
      </c>
    </row>
    <row r="5772" ht="15.75" customHeight="1">
      <c r="A5772" s="3" t="s">
        <v>5997</v>
      </c>
      <c r="B5772" s="4" t="str">
        <f t="shared" si="186"/>
        <v>ATAB36180012</v>
      </c>
      <c r="D5772" s="3">
        <v>0.0</v>
      </c>
      <c r="G5772" s="4">
        <v>0.0</v>
      </c>
      <c r="I5772" s="4"/>
      <c r="J5772" s="4"/>
      <c r="K5772" s="4"/>
      <c r="L5772" s="4"/>
      <c r="O5772" s="6">
        <f t="shared" si="2"/>
        <v>0</v>
      </c>
      <c r="P5772" s="3" t="s">
        <v>4746</v>
      </c>
      <c r="Q5772" s="3" t="str">
        <f t="shared" si="3"/>
        <v>LC CANVAS</v>
      </c>
      <c r="R5772" s="3">
        <f t="shared" si="4"/>
        <v>0</v>
      </c>
      <c r="S5772" s="3" t="str">
        <f t="shared" si="5"/>
        <v/>
      </c>
      <c r="T5772" s="7">
        <f t="shared" si="6"/>
        <v>0</v>
      </c>
      <c r="U5772" s="8" t="str">
        <f t="array" ref="U5772">IF(W5772&lt;&gt;0,MAX(IFERROR(INDEX(A:S,MATCH(W5772,A:A,0),COLUMN(M$2)),0),IFERROR(INDEX(A:S,MATCH(AD5772,A:A,0),COLUMN(M$2)),0),IFERROR(INDEX(A:S,MATCH(AK5772,A:A,0),COLUMN(M$2)),0),IFERROR(INDEX(A:S,MATCH(AR5772,A:A,0),COLUMN(M$2)),0)),M5772)</f>
        <v/>
      </c>
      <c r="V5772" s="3" t="str">
        <f t="shared" si="7"/>
        <v/>
      </c>
    </row>
    <row r="5773" ht="15.75" customHeight="1">
      <c r="A5773" s="3" t="s">
        <v>5998</v>
      </c>
      <c r="B5773" s="4" t="str">
        <f t="shared" si="186"/>
        <v>ATAB48240012</v>
      </c>
      <c r="D5773" s="3">
        <v>0.0</v>
      </c>
      <c r="G5773" s="4">
        <v>0.0</v>
      </c>
      <c r="I5773" s="4"/>
      <c r="J5773" s="4"/>
      <c r="K5773" s="4"/>
      <c r="L5773" s="4"/>
      <c r="O5773" s="6">
        <f t="shared" si="2"/>
        <v>0</v>
      </c>
      <c r="P5773" s="3" t="s">
        <v>4746</v>
      </c>
      <c r="Q5773" s="3" t="str">
        <f t="shared" si="3"/>
        <v>LC CANVAS</v>
      </c>
      <c r="R5773" s="3">
        <f t="shared" si="4"/>
        <v>0</v>
      </c>
      <c r="S5773" s="3" t="str">
        <f t="shared" si="5"/>
        <v/>
      </c>
      <c r="T5773" s="7">
        <f t="shared" si="6"/>
        <v>0</v>
      </c>
      <c r="U5773" s="8" t="str">
        <f t="array" ref="U5773">IF(W5773&lt;&gt;0,MAX(IFERROR(INDEX(A:S,MATCH(W5773,A:A,0),COLUMN(M$2)),0),IFERROR(INDEX(A:S,MATCH(AD5773,A:A,0),COLUMN(M$2)),0),IFERROR(INDEX(A:S,MATCH(AK5773,A:A,0),COLUMN(M$2)),0),IFERROR(INDEX(A:S,MATCH(AR5773,A:A,0),COLUMN(M$2)),0)),M5773)</f>
        <v/>
      </c>
      <c r="V5773" s="3" t="str">
        <f t="shared" si="7"/>
        <v/>
      </c>
    </row>
    <row r="5774" ht="15.75" customHeight="1">
      <c r="A5774" s="3" t="s">
        <v>5999</v>
      </c>
      <c r="B5774" s="4" t="str">
        <f t="shared" si="186"/>
        <v>ATAB60300012</v>
      </c>
      <c r="D5774" s="3">
        <v>0.0</v>
      </c>
      <c r="G5774" s="4">
        <v>0.0</v>
      </c>
      <c r="I5774" s="4"/>
      <c r="J5774" s="4"/>
      <c r="K5774" s="4"/>
      <c r="L5774" s="4"/>
      <c r="O5774" s="6">
        <f t="shared" si="2"/>
        <v>0</v>
      </c>
      <c r="P5774" s="3" t="s">
        <v>4746</v>
      </c>
      <c r="Q5774" s="3" t="str">
        <f t="shared" si="3"/>
        <v>LC CANVAS</v>
      </c>
      <c r="R5774" s="3">
        <f t="shared" si="4"/>
        <v>0</v>
      </c>
      <c r="S5774" s="3" t="str">
        <f t="shared" si="5"/>
        <v/>
      </c>
      <c r="T5774" s="7">
        <f t="shared" si="6"/>
        <v>0</v>
      </c>
      <c r="U5774" s="8" t="str">
        <f t="array" ref="U5774">IF(W5774&lt;&gt;0,MAX(IFERROR(INDEX(A:S,MATCH(W5774,A:A,0),COLUMN(M$2)),0),IFERROR(INDEX(A:S,MATCH(AD5774,A:A,0),COLUMN(M$2)),0),IFERROR(INDEX(A:S,MATCH(AK5774,A:A,0),COLUMN(M$2)),0),IFERROR(INDEX(A:S,MATCH(AR5774,A:A,0),COLUMN(M$2)),0)),M5774)</f>
        <v/>
      </c>
      <c r="V5774" s="3" t="str">
        <f t="shared" si="7"/>
        <v/>
      </c>
    </row>
    <row r="5775" ht="15.75" customHeight="1">
      <c r="A5775" s="3" t="s">
        <v>6000</v>
      </c>
      <c r="B5775" s="4" t="str">
        <f t="shared" si="186"/>
        <v>ATAB72360012</v>
      </c>
      <c r="D5775" s="3">
        <v>0.0</v>
      </c>
      <c r="G5775" s="4">
        <v>0.0</v>
      </c>
      <c r="I5775" s="4"/>
      <c r="J5775" s="4"/>
      <c r="K5775" s="4"/>
      <c r="L5775" s="4"/>
      <c r="O5775" s="6">
        <f t="shared" si="2"/>
        <v>0</v>
      </c>
      <c r="P5775" s="3" t="s">
        <v>4746</v>
      </c>
      <c r="Q5775" s="3" t="str">
        <f t="shared" si="3"/>
        <v>LC CANVAS</v>
      </c>
      <c r="R5775" s="3">
        <f t="shared" si="4"/>
        <v>0</v>
      </c>
      <c r="S5775" s="3" t="str">
        <f t="shared" si="5"/>
        <v/>
      </c>
      <c r="T5775" s="7">
        <f t="shared" si="6"/>
        <v>0</v>
      </c>
      <c r="U5775" s="8" t="str">
        <f t="array" ref="U5775">IF(W5775&lt;&gt;0,MAX(IFERROR(INDEX(A:S,MATCH(W5775,A:A,0),COLUMN(M$2)),0),IFERROR(INDEX(A:S,MATCH(AD5775,A:A,0),COLUMN(M$2)),0),IFERROR(INDEX(A:S,MATCH(AK5775,A:A,0),COLUMN(M$2)),0),IFERROR(INDEX(A:S,MATCH(AR5775,A:A,0),COLUMN(M$2)),0)),M5775)</f>
        <v/>
      </c>
      <c r="V5775" s="3" t="str">
        <f t="shared" si="7"/>
        <v/>
      </c>
    </row>
    <row r="5776" ht="15.75" customHeight="1">
      <c r="A5776" s="3" t="s">
        <v>6001</v>
      </c>
      <c r="B5776" s="4" t="str">
        <f t="shared" si="186"/>
        <v>ATAB24120013</v>
      </c>
      <c r="D5776" s="3">
        <v>0.0</v>
      </c>
      <c r="G5776" s="4">
        <v>0.0</v>
      </c>
      <c r="I5776" s="4"/>
      <c r="J5776" s="4"/>
      <c r="K5776" s="4"/>
      <c r="L5776" s="4"/>
      <c r="O5776" s="6">
        <f t="shared" si="2"/>
        <v>0</v>
      </c>
      <c r="P5776" s="3" t="s">
        <v>4746</v>
      </c>
      <c r="Q5776" s="3" t="str">
        <f t="shared" si="3"/>
        <v>LC CANVAS</v>
      </c>
      <c r="R5776" s="3">
        <f t="shared" si="4"/>
        <v>0</v>
      </c>
      <c r="S5776" s="3" t="str">
        <f t="shared" si="5"/>
        <v/>
      </c>
      <c r="T5776" s="7">
        <f t="shared" si="6"/>
        <v>0</v>
      </c>
      <c r="U5776" s="8" t="str">
        <f t="array" ref="U5776">IF(W5776&lt;&gt;0,MAX(IFERROR(INDEX(A:S,MATCH(W5776,A:A,0),COLUMN(M$2)),0),IFERROR(INDEX(A:S,MATCH(AD5776,A:A,0),COLUMN(M$2)),0),IFERROR(INDEX(A:S,MATCH(AK5776,A:A,0),COLUMN(M$2)),0),IFERROR(INDEX(A:S,MATCH(AR5776,A:A,0),COLUMN(M$2)),0)),M5776)</f>
        <v/>
      </c>
      <c r="V5776" s="3" t="str">
        <f t="shared" si="7"/>
        <v/>
      </c>
    </row>
    <row r="5777" ht="15.75" customHeight="1">
      <c r="A5777" s="3" t="s">
        <v>6002</v>
      </c>
      <c r="B5777" s="4" t="str">
        <f t="shared" si="186"/>
        <v>ATAB36180013</v>
      </c>
      <c r="D5777" s="3">
        <v>0.0</v>
      </c>
      <c r="G5777" s="4">
        <v>0.0</v>
      </c>
      <c r="I5777" s="4"/>
      <c r="J5777" s="4"/>
      <c r="K5777" s="4"/>
      <c r="L5777" s="4"/>
      <c r="O5777" s="6">
        <f t="shared" si="2"/>
        <v>0</v>
      </c>
      <c r="P5777" s="3" t="s">
        <v>4746</v>
      </c>
      <c r="Q5777" s="3" t="str">
        <f t="shared" si="3"/>
        <v>LC CANVAS</v>
      </c>
      <c r="R5777" s="3">
        <f t="shared" si="4"/>
        <v>0</v>
      </c>
      <c r="S5777" s="3" t="str">
        <f t="shared" si="5"/>
        <v/>
      </c>
      <c r="T5777" s="7">
        <f t="shared" si="6"/>
        <v>0</v>
      </c>
      <c r="U5777" s="8" t="str">
        <f t="array" ref="U5777">IF(W5777&lt;&gt;0,MAX(IFERROR(INDEX(A:S,MATCH(W5777,A:A,0),COLUMN(M$2)),0),IFERROR(INDEX(A:S,MATCH(AD5777,A:A,0),COLUMN(M$2)),0),IFERROR(INDEX(A:S,MATCH(AK5777,A:A,0),COLUMN(M$2)),0),IFERROR(INDEX(A:S,MATCH(AR5777,A:A,0),COLUMN(M$2)),0)),M5777)</f>
        <v/>
      </c>
      <c r="V5777" s="3" t="str">
        <f t="shared" si="7"/>
        <v/>
      </c>
    </row>
    <row r="5778" ht="15.75" customHeight="1">
      <c r="A5778" s="3" t="s">
        <v>6003</v>
      </c>
      <c r="B5778" s="4" t="str">
        <f t="shared" si="186"/>
        <v>ATAB48240013</v>
      </c>
      <c r="D5778" s="3">
        <v>0.0</v>
      </c>
      <c r="G5778" s="4">
        <v>0.0</v>
      </c>
      <c r="I5778" s="4"/>
      <c r="J5778" s="4"/>
      <c r="K5778" s="4"/>
      <c r="L5778" s="4"/>
      <c r="O5778" s="6">
        <f t="shared" si="2"/>
        <v>0</v>
      </c>
      <c r="P5778" s="3" t="s">
        <v>4746</v>
      </c>
      <c r="Q5778" s="3" t="str">
        <f t="shared" si="3"/>
        <v>LC CANVAS</v>
      </c>
      <c r="R5778" s="3">
        <f t="shared" si="4"/>
        <v>0</v>
      </c>
      <c r="S5778" s="3" t="str">
        <f t="shared" si="5"/>
        <v/>
      </c>
      <c r="T5778" s="7">
        <f t="shared" si="6"/>
        <v>0</v>
      </c>
      <c r="U5778" s="8" t="str">
        <f t="array" ref="U5778">IF(W5778&lt;&gt;0,MAX(IFERROR(INDEX(A:S,MATCH(W5778,A:A,0),COLUMN(M$2)),0),IFERROR(INDEX(A:S,MATCH(AD5778,A:A,0),COLUMN(M$2)),0),IFERROR(INDEX(A:S,MATCH(AK5778,A:A,0),COLUMN(M$2)),0),IFERROR(INDEX(A:S,MATCH(AR5778,A:A,0),COLUMN(M$2)),0)),M5778)</f>
        <v/>
      </c>
      <c r="V5778" s="3" t="str">
        <f t="shared" si="7"/>
        <v/>
      </c>
    </row>
    <row r="5779" ht="15.75" customHeight="1">
      <c r="A5779" s="3" t="s">
        <v>6004</v>
      </c>
      <c r="B5779" s="4" t="str">
        <f t="shared" si="186"/>
        <v>ATAB60300013</v>
      </c>
      <c r="D5779" s="3">
        <v>0.0</v>
      </c>
      <c r="G5779" s="4">
        <v>0.0</v>
      </c>
      <c r="I5779" s="4"/>
      <c r="J5779" s="4"/>
      <c r="K5779" s="4"/>
      <c r="L5779" s="4"/>
      <c r="O5779" s="6">
        <f t="shared" si="2"/>
        <v>0</v>
      </c>
      <c r="P5779" s="3" t="s">
        <v>4746</v>
      </c>
      <c r="Q5779" s="3" t="str">
        <f t="shared" si="3"/>
        <v>LC CANVAS</v>
      </c>
      <c r="R5779" s="3">
        <f t="shared" si="4"/>
        <v>0</v>
      </c>
      <c r="S5779" s="3" t="str">
        <f t="shared" si="5"/>
        <v/>
      </c>
      <c r="T5779" s="7">
        <f t="shared" si="6"/>
        <v>0</v>
      </c>
      <c r="U5779" s="8" t="str">
        <f t="array" ref="U5779">IF(W5779&lt;&gt;0,MAX(IFERROR(INDEX(A:S,MATCH(W5779,A:A,0),COLUMN(M$2)),0),IFERROR(INDEX(A:S,MATCH(AD5779,A:A,0),COLUMN(M$2)),0),IFERROR(INDEX(A:S,MATCH(AK5779,A:A,0),COLUMN(M$2)),0),IFERROR(INDEX(A:S,MATCH(AR5779,A:A,0),COLUMN(M$2)),0)),M5779)</f>
        <v/>
      </c>
      <c r="V5779" s="3" t="str">
        <f t="shared" si="7"/>
        <v/>
      </c>
    </row>
    <row r="5780" ht="15.75" customHeight="1">
      <c r="A5780" s="3" t="s">
        <v>6005</v>
      </c>
      <c r="B5780" s="4" t="str">
        <f t="shared" si="186"/>
        <v>ATAB72360013</v>
      </c>
      <c r="D5780" s="3">
        <v>0.0</v>
      </c>
      <c r="G5780" s="4">
        <v>0.0</v>
      </c>
      <c r="I5780" s="4"/>
      <c r="J5780" s="4"/>
      <c r="K5780" s="4"/>
      <c r="L5780" s="4"/>
      <c r="O5780" s="6">
        <f t="shared" si="2"/>
        <v>0</v>
      </c>
      <c r="P5780" s="3" t="s">
        <v>4746</v>
      </c>
      <c r="Q5780" s="3" t="str">
        <f t="shared" si="3"/>
        <v>LC CANVAS</v>
      </c>
      <c r="R5780" s="3">
        <f t="shared" si="4"/>
        <v>0</v>
      </c>
      <c r="S5780" s="3" t="str">
        <f t="shared" si="5"/>
        <v/>
      </c>
      <c r="T5780" s="7">
        <f t="shared" si="6"/>
        <v>0</v>
      </c>
      <c r="U5780" s="8" t="str">
        <f t="array" ref="U5780">IF(W5780&lt;&gt;0,MAX(IFERROR(INDEX(A:S,MATCH(W5780,A:A,0),COLUMN(M$2)),0),IFERROR(INDEX(A:S,MATCH(AD5780,A:A,0),COLUMN(M$2)),0),IFERROR(INDEX(A:S,MATCH(AK5780,A:A,0),COLUMN(M$2)),0),IFERROR(INDEX(A:S,MATCH(AR5780,A:A,0),COLUMN(M$2)),0)),M5780)</f>
        <v/>
      </c>
      <c r="V5780" s="3" t="str">
        <f t="shared" si="7"/>
        <v/>
      </c>
    </row>
    <row r="5781" ht="15.75" customHeight="1">
      <c r="A5781" s="3" t="s">
        <v>6006</v>
      </c>
      <c r="B5781" s="4" t="str">
        <f t="shared" si="186"/>
        <v>ATAB24120014</v>
      </c>
      <c r="D5781" s="3">
        <v>0.0</v>
      </c>
      <c r="G5781" s="4">
        <v>0.0</v>
      </c>
      <c r="I5781" s="4"/>
      <c r="J5781" s="4"/>
      <c r="K5781" s="4"/>
      <c r="L5781" s="4"/>
      <c r="O5781" s="6">
        <f t="shared" si="2"/>
        <v>0</v>
      </c>
      <c r="P5781" s="3" t="s">
        <v>4746</v>
      </c>
      <c r="Q5781" s="3" t="str">
        <f t="shared" si="3"/>
        <v>LC CANVAS</v>
      </c>
      <c r="R5781" s="3">
        <f t="shared" si="4"/>
        <v>0</v>
      </c>
      <c r="S5781" s="3" t="str">
        <f t="shared" si="5"/>
        <v/>
      </c>
      <c r="T5781" s="7">
        <f t="shared" si="6"/>
        <v>0</v>
      </c>
      <c r="U5781" s="8" t="str">
        <f t="array" ref="U5781">IF(W5781&lt;&gt;0,MAX(IFERROR(INDEX(A:S,MATCH(W5781,A:A,0),COLUMN(M$2)),0),IFERROR(INDEX(A:S,MATCH(AD5781,A:A,0),COLUMN(M$2)),0),IFERROR(INDEX(A:S,MATCH(AK5781,A:A,0),COLUMN(M$2)),0),IFERROR(INDEX(A:S,MATCH(AR5781,A:A,0),COLUMN(M$2)),0)),M5781)</f>
        <v/>
      </c>
      <c r="V5781" s="3" t="str">
        <f t="shared" si="7"/>
        <v/>
      </c>
    </row>
    <row r="5782" ht="15.75" customHeight="1">
      <c r="A5782" s="3" t="s">
        <v>6007</v>
      </c>
      <c r="B5782" s="4" t="str">
        <f t="shared" si="186"/>
        <v>ATAB36180014</v>
      </c>
      <c r="D5782" s="3">
        <v>0.0</v>
      </c>
      <c r="G5782" s="4">
        <v>0.0</v>
      </c>
      <c r="I5782" s="4"/>
      <c r="J5782" s="4"/>
      <c r="K5782" s="4"/>
      <c r="L5782" s="4"/>
      <c r="O5782" s="6">
        <f t="shared" si="2"/>
        <v>0</v>
      </c>
      <c r="P5782" s="3" t="s">
        <v>4746</v>
      </c>
      <c r="Q5782" s="3" t="str">
        <f t="shared" si="3"/>
        <v>LC CANVAS</v>
      </c>
      <c r="R5782" s="3">
        <f t="shared" si="4"/>
        <v>0</v>
      </c>
      <c r="S5782" s="3" t="str">
        <f t="shared" si="5"/>
        <v/>
      </c>
      <c r="T5782" s="7">
        <f t="shared" si="6"/>
        <v>0</v>
      </c>
      <c r="U5782" s="8" t="str">
        <f t="array" ref="U5782">IF(W5782&lt;&gt;0,MAX(IFERROR(INDEX(A:S,MATCH(W5782,A:A,0),COLUMN(M$2)),0),IFERROR(INDEX(A:S,MATCH(AD5782,A:A,0),COLUMN(M$2)),0),IFERROR(INDEX(A:S,MATCH(AK5782,A:A,0),COLUMN(M$2)),0),IFERROR(INDEX(A:S,MATCH(AR5782,A:A,0),COLUMN(M$2)),0)),M5782)</f>
        <v/>
      </c>
      <c r="V5782" s="3" t="str">
        <f t="shared" si="7"/>
        <v/>
      </c>
    </row>
    <row r="5783" ht="15.75" customHeight="1">
      <c r="A5783" s="3" t="s">
        <v>6008</v>
      </c>
      <c r="B5783" s="4" t="str">
        <f t="shared" si="186"/>
        <v>ATAB48240014</v>
      </c>
      <c r="D5783" s="3">
        <v>0.0</v>
      </c>
      <c r="G5783" s="4">
        <v>0.0</v>
      </c>
      <c r="I5783" s="4"/>
      <c r="J5783" s="4"/>
      <c r="K5783" s="4"/>
      <c r="L5783" s="4"/>
      <c r="O5783" s="6">
        <f t="shared" si="2"/>
        <v>0</v>
      </c>
      <c r="P5783" s="3" t="s">
        <v>4746</v>
      </c>
      <c r="Q5783" s="3" t="str">
        <f t="shared" si="3"/>
        <v>LC CANVAS</v>
      </c>
      <c r="R5783" s="3">
        <f t="shared" si="4"/>
        <v>0</v>
      </c>
      <c r="S5783" s="3" t="str">
        <f t="shared" si="5"/>
        <v/>
      </c>
      <c r="T5783" s="7">
        <f t="shared" si="6"/>
        <v>0</v>
      </c>
      <c r="U5783" s="8" t="str">
        <f t="array" ref="U5783">IF(W5783&lt;&gt;0,MAX(IFERROR(INDEX(A:S,MATCH(W5783,A:A,0),COLUMN(M$2)),0),IFERROR(INDEX(A:S,MATCH(AD5783,A:A,0),COLUMN(M$2)),0),IFERROR(INDEX(A:S,MATCH(AK5783,A:A,0),COLUMN(M$2)),0),IFERROR(INDEX(A:S,MATCH(AR5783,A:A,0),COLUMN(M$2)),0)),M5783)</f>
        <v/>
      </c>
      <c r="V5783" s="3" t="str">
        <f t="shared" si="7"/>
        <v/>
      </c>
    </row>
    <row r="5784" ht="15.75" customHeight="1">
      <c r="A5784" s="3" t="s">
        <v>6009</v>
      </c>
      <c r="B5784" s="4" t="str">
        <f t="shared" si="186"/>
        <v>ATAB60300014</v>
      </c>
      <c r="D5784" s="3">
        <v>0.0</v>
      </c>
      <c r="G5784" s="4">
        <v>0.0</v>
      </c>
      <c r="I5784" s="4"/>
      <c r="J5784" s="4"/>
      <c r="K5784" s="4"/>
      <c r="L5784" s="4"/>
      <c r="O5784" s="6">
        <f t="shared" si="2"/>
        <v>0</v>
      </c>
      <c r="P5784" s="3" t="s">
        <v>4746</v>
      </c>
      <c r="Q5784" s="3" t="str">
        <f t="shared" si="3"/>
        <v>LC CANVAS</v>
      </c>
      <c r="R5784" s="3">
        <f t="shared" si="4"/>
        <v>0</v>
      </c>
      <c r="S5784" s="3" t="str">
        <f t="shared" si="5"/>
        <v/>
      </c>
      <c r="T5784" s="7">
        <f t="shared" si="6"/>
        <v>0</v>
      </c>
      <c r="U5784" s="8" t="str">
        <f t="array" ref="U5784">IF(W5784&lt;&gt;0,MAX(IFERROR(INDEX(A:S,MATCH(W5784,A:A,0),COLUMN(M$2)),0),IFERROR(INDEX(A:S,MATCH(AD5784,A:A,0),COLUMN(M$2)),0),IFERROR(INDEX(A:S,MATCH(AK5784,A:A,0),COLUMN(M$2)),0),IFERROR(INDEX(A:S,MATCH(AR5784,A:A,0),COLUMN(M$2)),0)),M5784)</f>
        <v/>
      </c>
      <c r="V5784" s="3" t="str">
        <f t="shared" si="7"/>
        <v/>
      </c>
    </row>
    <row r="5785" ht="15.75" customHeight="1">
      <c r="A5785" s="3" t="s">
        <v>6010</v>
      </c>
      <c r="B5785" s="4" t="str">
        <f t="shared" si="186"/>
        <v>ATAB72360014</v>
      </c>
      <c r="D5785" s="3">
        <v>0.0</v>
      </c>
      <c r="G5785" s="4">
        <v>0.0</v>
      </c>
      <c r="I5785" s="4"/>
      <c r="J5785" s="4"/>
      <c r="K5785" s="4"/>
      <c r="L5785" s="4"/>
      <c r="O5785" s="6">
        <f t="shared" si="2"/>
        <v>0</v>
      </c>
      <c r="P5785" s="3" t="s">
        <v>4746</v>
      </c>
      <c r="Q5785" s="3" t="str">
        <f t="shared" si="3"/>
        <v>LC CANVAS</v>
      </c>
      <c r="R5785" s="3">
        <f t="shared" si="4"/>
        <v>0</v>
      </c>
      <c r="S5785" s="3" t="str">
        <f t="shared" si="5"/>
        <v/>
      </c>
      <c r="T5785" s="7">
        <f t="shared" si="6"/>
        <v>0</v>
      </c>
      <c r="U5785" s="8" t="str">
        <f t="array" ref="U5785">IF(W5785&lt;&gt;0,MAX(IFERROR(INDEX(A:S,MATCH(W5785,A:A,0),COLUMN(M$2)),0),IFERROR(INDEX(A:S,MATCH(AD5785,A:A,0),COLUMN(M$2)),0),IFERROR(INDEX(A:S,MATCH(AK5785,A:A,0),COLUMN(M$2)),0),IFERROR(INDEX(A:S,MATCH(AR5785,A:A,0),COLUMN(M$2)),0)),M5785)</f>
        <v/>
      </c>
      <c r="V5785" s="3" t="str">
        <f t="shared" si="7"/>
        <v/>
      </c>
    </row>
    <row r="5786" ht="15.75" customHeight="1">
      <c r="A5786" s="3" t="s">
        <v>6011</v>
      </c>
      <c r="B5786" s="4" t="str">
        <f t="shared" si="186"/>
        <v>ATAB24120015</v>
      </c>
      <c r="D5786" s="3">
        <v>0.0</v>
      </c>
      <c r="G5786" s="4">
        <v>0.0</v>
      </c>
      <c r="I5786" s="4"/>
      <c r="J5786" s="4"/>
      <c r="K5786" s="4"/>
      <c r="L5786" s="4"/>
      <c r="O5786" s="6">
        <f t="shared" si="2"/>
        <v>0</v>
      </c>
      <c r="P5786" s="3" t="s">
        <v>4746</v>
      </c>
      <c r="Q5786" s="3" t="str">
        <f t="shared" si="3"/>
        <v>LC CANVAS</v>
      </c>
      <c r="R5786" s="3">
        <f t="shared" si="4"/>
        <v>0</v>
      </c>
      <c r="S5786" s="3" t="str">
        <f t="shared" si="5"/>
        <v/>
      </c>
      <c r="T5786" s="7">
        <f t="shared" si="6"/>
        <v>0</v>
      </c>
      <c r="U5786" s="8" t="str">
        <f t="array" ref="U5786">IF(W5786&lt;&gt;0,MAX(IFERROR(INDEX(A:S,MATCH(W5786,A:A,0),COLUMN(M$2)),0),IFERROR(INDEX(A:S,MATCH(AD5786,A:A,0),COLUMN(M$2)),0),IFERROR(INDEX(A:S,MATCH(AK5786,A:A,0),COLUMN(M$2)),0),IFERROR(INDEX(A:S,MATCH(AR5786,A:A,0),COLUMN(M$2)),0)),M5786)</f>
        <v/>
      </c>
      <c r="V5786" s="3" t="str">
        <f t="shared" si="7"/>
        <v/>
      </c>
    </row>
    <row r="5787" ht="15.75" customHeight="1">
      <c r="A5787" s="3" t="s">
        <v>6012</v>
      </c>
      <c r="B5787" s="4" t="str">
        <f t="shared" si="186"/>
        <v>ATAB36180015</v>
      </c>
      <c r="D5787" s="3">
        <v>0.0</v>
      </c>
      <c r="G5787" s="4">
        <v>0.0</v>
      </c>
      <c r="I5787" s="4"/>
      <c r="J5787" s="4"/>
      <c r="K5787" s="4"/>
      <c r="L5787" s="4"/>
      <c r="O5787" s="6">
        <f t="shared" si="2"/>
        <v>0</v>
      </c>
      <c r="P5787" s="3" t="s">
        <v>4746</v>
      </c>
      <c r="Q5787" s="3" t="str">
        <f t="shared" si="3"/>
        <v>LC CANVAS</v>
      </c>
      <c r="R5787" s="3">
        <f t="shared" si="4"/>
        <v>0</v>
      </c>
      <c r="S5787" s="3" t="str">
        <f t="shared" si="5"/>
        <v/>
      </c>
      <c r="T5787" s="7">
        <f t="shared" si="6"/>
        <v>0</v>
      </c>
      <c r="U5787" s="8" t="str">
        <f t="array" ref="U5787">IF(W5787&lt;&gt;0,MAX(IFERROR(INDEX(A:S,MATCH(W5787,A:A,0),COLUMN(M$2)),0),IFERROR(INDEX(A:S,MATCH(AD5787,A:A,0),COLUMN(M$2)),0),IFERROR(INDEX(A:S,MATCH(AK5787,A:A,0),COLUMN(M$2)),0),IFERROR(INDEX(A:S,MATCH(AR5787,A:A,0),COLUMN(M$2)),0)),M5787)</f>
        <v/>
      </c>
      <c r="V5787" s="3" t="str">
        <f t="shared" si="7"/>
        <v/>
      </c>
    </row>
    <row r="5788" ht="15.75" customHeight="1">
      <c r="A5788" s="3" t="s">
        <v>6013</v>
      </c>
      <c r="B5788" s="4" t="str">
        <f t="shared" si="186"/>
        <v>ATAB48240015</v>
      </c>
      <c r="D5788" s="3">
        <v>0.0</v>
      </c>
      <c r="G5788" s="4">
        <v>0.0</v>
      </c>
      <c r="I5788" s="4"/>
      <c r="J5788" s="4"/>
      <c r="K5788" s="4"/>
      <c r="L5788" s="4"/>
      <c r="O5788" s="6">
        <f t="shared" si="2"/>
        <v>0</v>
      </c>
      <c r="P5788" s="3" t="s">
        <v>4746</v>
      </c>
      <c r="Q5788" s="3" t="str">
        <f t="shared" si="3"/>
        <v>LC CANVAS</v>
      </c>
      <c r="R5788" s="3">
        <f t="shared" si="4"/>
        <v>0</v>
      </c>
      <c r="S5788" s="3" t="str">
        <f t="shared" si="5"/>
        <v/>
      </c>
      <c r="T5788" s="7">
        <f t="shared" si="6"/>
        <v>0</v>
      </c>
      <c r="U5788" s="8" t="str">
        <f t="array" ref="U5788">IF(W5788&lt;&gt;0,MAX(IFERROR(INDEX(A:S,MATCH(W5788,A:A,0),COLUMN(M$2)),0),IFERROR(INDEX(A:S,MATCH(AD5788,A:A,0),COLUMN(M$2)),0),IFERROR(INDEX(A:S,MATCH(AK5788,A:A,0),COLUMN(M$2)),0),IFERROR(INDEX(A:S,MATCH(AR5788,A:A,0),COLUMN(M$2)),0)),M5788)</f>
        <v/>
      </c>
      <c r="V5788" s="3" t="str">
        <f t="shared" si="7"/>
        <v/>
      </c>
    </row>
    <row r="5789" ht="15.75" customHeight="1">
      <c r="A5789" s="3" t="s">
        <v>6014</v>
      </c>
      <c r="B5789" s="4" t="str">
        <f t="shared" si="186"/>
        <v>ATAB60300015</v>
      </c>
      <c r="D5789" s="3">
        <v>0.0</v>
      </c>
      <c r="G5789" s="4">
        <v>0.0</v>
      </c>
      <c r="I5789" s="4"/>
      <c r="J5789" s="4"/>
      <c r="K5789" s="4"/>
      <c r="L5789" s="4"/>
      <c r="O5789" s="6">
        <f t="shared" si="2"/>
        <v>0</v>
      </c>
      <c r="P5789" s="3" t="s">
        <v>4746</v>
      </c>
      <c r="Q5789" s="3" t="str">
        <f t="shared" si="3"/>
        <v>LC CANVAS</v>
      </c>
      <c r="R5789" s="3">
        <f t="shared" si="4"/>
        <v>0</v>
      </c>
      <c r="S5789" s="3" t="str">
        <f t="shared" si="5"/>
        <v/>
      </c>
      <c r="T5789" s="7">
        <f t="shared" si="6"/>
        <v>0</v>
      </c>
      <c r="U5789" s="8" t="str">
        <f t="array" ref="U5789">IF(W5789&lt;&gt;0,MAX(IFERROR(INDEX(A:S,MATCH(W5789,A:A,0),COLUMN(M$2)),0),IFERROR(INDEX(A:S,MATCH(AD5789,A:A,0),COLUMN(M$2)),0),IFERROR(INDEX(A:S,MATCH(AK5789,A:A,0),COLUMN(M$2)),0),IFERROR(INDEX(A:S,MATCH(AR5789,A:A,0),COLUMN(M$2)),0)),M5789)</f>
        <v/>
      </c>
      <c r="V5789" s="3" t="str">
        <f t="shared" si="7"/>
        <v/>
      </c>
    </row>
    <row r="5790" ht="15.75" customHeight="1">
      <c r="A5790" s="3" t="s">
        <v>6015</v>
      </c>
      <c r="B5790" s="4" t="str">
        <f t="shared" si="186"/>
        <v>ATAB72360015</v>
      </c>
      <c r="D5790" s="3">
        <v>0.0</v>
      </c>
      <c r="G5790" s="4">
        <v>0.0</v>
      </c>
      <c r="I5790" s="4"/>
      <c r="J5790" s="4"/>
      <c r="K5790" s="4"/>
      <c r="L5790" s="4"/>
      <c r="O5790" s="6">
        <f t="shared" si="2"/>
        <v>0</v>
      </c>
      <c r="P5790" s="3" t="s">
        <v>4746</v>
      </c>
      <c r="Q5790" s="3" t="str">
        <f t="shared" si="3"/>
        <v>LC CANVAS</v>
      </c>
      <c r="R5790" s="3">
        <f t="shared" si="4"/>
        <v>0</v>
      </c>
      <c r="S5790" s="3" t="str">
        <f t="shared" si="5"/>
        <v/>
      </c>
      <c r="T5790" s="7">
        <f t="shared" si="6"/>
        <v>0</v>
      </c>
      <c r="U5790" s="8" t="str">
        <f t="array" ref="U5790">IF(W5790&lt;&gt;0,MAX(IFERROR(INDEX(A:S,MATCH(W5790,A:A,0),COLUMN(M$2)),0),IFERROR(INDEX(A:S,MATCH(AD5790,A:A,0),COLUMN(M$2)),0),IFERROR(INDEX(A:S,MATCH(AK5790,A:A,0),COLUMN(M$2)),0),IFERROR(INDEX(A:S,MATCH(AR5790,A:A,0),COLUMN(M$2)),0)),M5790)</f>
        <v/>
      </c>
      <c r="V5790" s="3" t="str">
        <f t="shared" si="7"/>
        <v/>
      </c>
    </row>
    <row r="5791" ht="15.75" customHeight="1">
      <c r="A5791" s="3" t="s">
        <v>6016</v>
      </c>
      <c r="B5791" s="4" t="str">
        <f t="shared" si="186"/>
        <v>ATAB24120016</v>
      </c>
      <c r="D5791" s="3">
        <v>0.0</v>
      </c>
      <c r="G5791" s="4">
        <v>0.0</v>
      </c>
      <c r="I5791" s="4"/>
      <c r="J5791" s="4"/>
      <c r="K5791" s="4"/>
      <c r="L5791" s="4"/>
      <c r="O5791" s="6">
        <f t="shared" si="2"/>
        <v>0</v>
      </c>
      <c r="P5791" s="3" t="s">
        <v>4746</v>
      </c>
      <c r="Q5791" s="3" t="str">
        <f t="shared" si="3"/>
        <v>LC CANVAS</v>
      </c>
      <c r="R5791" s="3">
        <f t="shared" si="4"/>
        <v>0</v>
      </c>
      <c r="S5791" s="3" t="str">
        <f t="shared" si="5"/>
        <v/>
      </c>
      <c r="T5791" s="7">
        <f t="shared" si="6"/>
        <v>0</v>
      </c>
      <c r="U5791" s="8" t="str">
        <f t="array" ref="U5791">IF(W5791&lt;&gt;0,MAX(IFERROR(INDEX(A:S,MATCH(W5791,A:A,0),COLUMN(M$2)),0),IFERROR(INDEX(A:S,MATCH(AD5791,A:A,0),COLUMN(M$2)),0),IFERROR(INDEX(A:S,MATCH(AK5791,A:A,0),COLUMN(M$2)),0),IFERROR(INDEX(A:S,MATCH(AR5791,A:A,0),COLUMN(M$2)),0)),M5791)</f>
        <v/>
      </c>
      <c r="V5791" s="3" t="str">
        <f t="shared" si="7"/>
        <v/>
      </c>
    </row>
    <row r="5792" ht="15.75" customHeight="1">
      <c r="A5792" s="3" t="s">
        <v>6017</v>
      </c>
      <c r="B5792" s="4" t="str">
        <f t="shared" si="186"/>
        <v>ATAB36180016</v>
      </c>
      <c r="D5792" s="3">
        <v>0.0</v>
      </c>
      <c r="G5792" s="4">
        <v>0.0</v>
      </c>
      <c r="I5792" s="4"/>
      <c r="J5792" s="4"/>
      <c r="K5792" s="4"/>
      <c r="L5792" s="4"/>
      <c r="O5792" s="6">
        <f t="shared" si="2"/>
        <v>0</v>
      </c>
      <c r="P5792" s="3" t="s">
        <v>4746</v>
      </c>
      <c r="Q5792" s="3" t="str">
        <f t="shared" si="3"/>
        <v>LC CANVAS</v>
      </c>
      <c r="R5792" s="3">
        <f t="shared" si="4"/>
        <v>0</v>
      </c>
      <c r="S5792" s="3" t="str">
        <f t="shared" si="5"/>
        <v/>
      </c>
      <c r="T5792" s="7">
        <f t="shared" si="6"/>
        <v>0</v>
      </c>
      <c r="U5792" s="8" t="str">
        <f t="array" ref="U5792">IF(W5792&lt;&gt;0,MAX(IFERROR(INDEX(A:S,MATCH(W5792,A:A,0),COLUMN(M$2)),0),IFERROR(INDEX(A:S,MATCH(AD5792,A:A,0),COLUMN(M$2)),0),IFERROR(INDEX(A:S,MATCH(AK5792,A:A,0),COLUMN(M$2)),0),IFERROR(INDEX(A:S,MATCH(AR5792,A:A,0),COLUMN(M$2)),0)),M5792)</f>
        <v/>
      </c>
      <c r="V5792" s="3" t="str">
        <f t="shared" si="7"/>
        <v/>
      </c>
    </row>
    <row r="5793" ht="15.75" customHeight="1">
      <c r="A5793" s="3" t="s">
        <v>6018</v>
      </c>
      <c r="B5793" s="4" t="str">
        <f t="shared" si="186"/>
        <v>ATAB48240016</v>
      </c>
      <c r="D5793" s="3">
        <v>0.0</v>
      </c>
      <c r="G5793" s="4">
        <v>0.0</v>
      </c>
      <c r="I5793" s="4"/>
      <c r="J5793" s="4"/>
      <c r="K5793" s="4"/>
      <c r="L5793" s="4"/>
      <c r="O5793" s="6">
        <f t="shared" si="2"/>
        <v>0</v>
      </c>
      <c r="P5793" s="3" t="s">
        <v>4746</v>
      </c>
      <c r="Q5793" s="3" t="str">
        <f t="shared" si="3"/>
        <v>LC CANVAS</v>
      </c>
      <c r="R5793" s="3">
        <f t="shared" si="4"/>
        <v>0</v>
      </c>
      <c r="S5793" s="3" t="str">
        <f t="shared" si="5"/>
        <v/>
      </c>
      <c r="T5793" s="7">
        <f t="shared" si="6"/>
        <v>0</v>
      </c>
      <c r="U5793" s="8" t="str">
        <f t="array" ref="U5793">IF(W5793&lt;&gt;0,MAX(IFERROR(INDEX(A:S,MATCH(W5793,A:A,0),COLUMN(M$2)),0),IFERROR(INDEX(A:S,MATCH(AD5793,A:A,0),COLUMN(M$2)),0),IFERROR(INDEX(A:S,MATCH(AK5793,A:A,0),COLUMN(M$2)),0),IFERROR(INDEX(A:S,MATCH(AR5793,A:A,0),COLUMN(M$2)),0)),M5793)</f>
        <v/>
      </c>
      <c r="V5793" s="3" t="str">
        <f t="shared" si="7"/>
        <v/>
      </c>
    </row>
    <row r="5794" ht="15.75" customHeight="1">
      <c r="A5794" s="3" t="s">
        <v>6019</v>
      </c>
      <c r="B5794" s="4" t="str">
        <f t="shared" si="186"/>
        <v>ATAB60300016</v>
      </c>
      <c r="D5794" s="3">
        <v>0.0</v>
      </c>
      <c r="G5794" s="4">
        <v>0.0</v>
      </c>
      <c r="I5794" s="4"/>
      <c r="J5794" s="4"/>
      <c r="K5794" s="4"/>
      <c r="L5794" s="4"/>
      <c r="O5794" s="6">
        <f t="shared" si="2"/>
        <v>0</v>
      </c>
      <c r="P5794" s="3" t="s">
        <v>4746</v>
      </c>
      <c r="Q5794" s="3" t="str">
        <f t="shared" si="3"/>
        <v>LC CANVAS</v>
      </c>
      <c r="R5794" s="3">
        <f t="shared" si="4"/>
        <v>0</v>
      </c>
      <c r="S5794" s="3" t="str">
        <f t="shared" si="5"/>
        <v/>
      </c>
      <c r="T5794" s="7">
        <f t="shared" si="6"/>
        <v>0</v>
      </c>
      <c r="U5794" s="8" t="str">
        <f t="array" ref="U5794">IF(W5794&lt;&gt;0,MAX(IFERROR(INDEX(A:S,MATCH(W5794,A:A,0),COLUMN(M$2)),0),IFERROR(INDEX(A:S,MATCH(AD5794,A:A,0),COLUMN(M$2)),0),IFERROR(INDEX(A:S,MATCH(AK5794,A:A,0),COLUMN(M$2)),0),IFERROR(INDEX(A:S,MATCH(AR5794,A:A,0),COLUMN(M$2)),0)),M5794)</f>
        <v/>
      </c>
      <c r="V5794" s="3" t="str">
        <f t="shared" si="7"/>
        <v/>
      </c>
    </row>
    <row r="5795" ht="15.75" customHeight="1">
      <c r="A5795" s="3" t="s">
        <v>6020</v>
      </c>
      <c r="B5795" s="4" t="str">
        <f t="shared" si="186"/>
        <v>ATAB72360016</v>
      </c>
      <c r="D5795" s="3">
        <v>0.0</v>
      </c>
      <c r="G5795" s="4">
        <v>0.0</v>
      </c>
      <c r="I5795" s="4"/>
      <c r="J5795" s="4"/>
      <c r="K5795" s="4"/>
      <c r="L5795" s="4"/>
      <c r="O5795" s="6">
        <f t="shared" si="2"/>
        <v>0</v>
      </c>
      <c r="P5795" s="3" t="s">
        <v>4746</v>
      </c>
      <c r="Q5795" s="3" t="str">
        <f t="shared" si="3"/>
        <v>LC CANVAS</v>
      </c>
      <c r="R5795" s="3">
        <f t="shared" si="4"/>
        <v>0</v>
      </c>
      <c r="S5795" s="3" t="str">
        <f t="shared" si="5"/>
        <v/>
      </c>
      <c r="T5795" s="7">
        <f t="shared" si="6"/>
        <v>0</v>
      </c>
      <c r="U5795" s="8" t="str">
        <f t="array" ref="U5795">IF(W5795&lt;&gt;0,MAX(IFERROR(INDEX(A:S,MATCH(W5795,A:A,0),COLUMN(M$2)),0),IFERROR(INDEX(A:S,MATCH(AD5795,A:A,0),COLUMN(M$2)),0),IFERROR(INDEX(A:S,MATCH(AK5795,A:A,0),COLUMN(M$2)),0),IFERROR(INDEX(A:S,MATCH(AR5795,A:A,0),COLUMN(M$2)),0)),M5795)</f>
        <v/>
      </c>
      <c r="V5795" s="3" t="str">
        <f t="shared" si="7"/>
        <v/>
      </c>
    </row>
    <row r="5796" ht="15.75" customHeight="1">
      <c r="A5796" s="3" t="s">
        <v>6021</v>
      </c>
      <c r="B5796" s="4" t="str">
        <f t="shared" si="186"/>
        <v>ATAB24120017</v>
      </c>
      <c r="D5796" s="3">
        <v>0.0</v>
      </c>
      <c r="G5796" s="4">
        <v>0.0</v>
      </c>
      <c r="I5796" s="4"/>
      <c r="J5796" s="4"/>
      <c r="K5796" s="4"/>
      <c r="L5796" s="4"/>
      <c r="O5796" s="6">
        <f t="shared" si="2"/>
        <v>0</v>
      </c>
      <c r="P5796" s="3" t="s">
        <v>4746</v>
      </c>
      <c r="Q5796" s="3" t="str">
        <f t="shared" si="3"/>
        <v>LC CANVAS</v>
      </c>
      <c r="R5796" s="3">
        <f t="shared" si="4"/>
        <v>0</v>
      </c>
      <c r="S5796" s="3" t="str">
        <f t="shared" si="5"/>
        <v/>
      </c>
      <c r="T5796" s="7">
        <f t="shared" si="6"/>
        <v>0</v>
      </c>
      <c r="U5796" s="8" t="str">
        <f t="array" ref="U5796">IF(W5796&lt;&gt;0,MAX(IFERROR(INDEX(A:S,MATCH(W5796,A:A,0),COLUMN(M$2)),0),IFERROR(INDEX(A:S,MATCH(AD5796,A:A,0),COLUMN(M$2)),0),IFERROR(INDEX(A:S,MATCH(AK5796,A:A,0),COLUMN(M$2)),0),IFERROR(INDEX(A:S,MATCH(AR5796,A:A,0),COLUMN(M$2)),0)),M5796)</f>
        <v/>
      </c>
      <c r="V5796" s="3" t="str">
        <f t="shared" si="7"/>
        <v/>
      </c>
    </row>
    <row r="5797" ht="15.75" customHeight="1">
      <c r="A5797" s="3" t="s">
        <v>6022</v>
      </c>
      <c r="B5797" s="4" t="str">
        <f t="shared" si="186"/>
        <v>ATAB36180017</v>
      </c>
      <c r="D5797" s="3">
        <v>0.0</v>
      </c>
      <c r="G5797" s="4">
        <v>0.0</v>
      </c>
      <c r="I5797" s="4"/>
      <c r="J5797" s="4"/>
      <c r="K5797" s="4"/>
      <c r="L5797" s="4"/>
      <c r="O5797" s="6">
        <f t="shared" si="2"/>
        <v>0</v>
      </c>
      <c r="P5797" s="3" t="s">
        <v>4746</v>
      </c>
      <c r="Q5797" s="3" t="str">
        <f t="shared" si="3"/>
        <v>LC CANVAS</v>
      </c>
      <c r="R5797" s="3">
        <f t="shared" si="4"/>
        <v>0</v>
      </c>
      <c r="S5797" s="3" t="str">
        <f t="shared" si="5"/>
        <v/>
      </c>
      <c r="T5797" s="7">
        <f t="shared" si="6"/>
        <v>0</v>
      </c>
      <c r="U5797" s="8" t="str">
        <f t="array" ref="U5797">IF(W5797&lt;&gt;0,MAX(IFERROR(INDEX(A:S,MATCH(W5797,A:A,0),COLUMN(M$2)),0),IFERROR(INDEX(A:S,MATCH(AD5797,A:A,0),COLUMN(M$2)),0),IFERROR(INDEX(A:S,MATCH(AK5797,A:A,0),COLUMN(M$2)),0),IFERROR(INDEX(A:S,MATCH(AR5797,A:A,0),COLUMN(M$2)),0)),M5797)</f>
        <v/>
      </c>
      <c r="V5797" s="3" t="str">
        <f t="shared" si="7"/>
        <v/>
      </c>
    </row>
    <row r="5798" ht="15.75" customHeight="1">
      <c r="A5798" s="3" t="s">
        <v>6023</v>
      </c>
      <c r="B5798" s="4" t="str">
        <f t="shared" si="186"/>
        <v>ATAB48240017</v>
      </c>
      <c r="D5798" s="3">
        <v>0.0</v>
      </c>
      <c r="G5798" s="4">
        <v>0.0</v>
      </c>
      <c r="I5798" s="4"/>
      <c r="J5798" s="4"/>
      <c r="K5798" s="4"/>
      <c r="L5798" s="4"/>
      <c r="O5798" s="6">
        <f t="shared" si="2"/>
        <v>0</v>
      </c>
      <c r="P5798" s="3" t="s">
        <v>4746</v>
      </c>
      <c r="Q5798" s="3" t="str">
        <f t="shared" si="3"/>
        <v>LC CANVAS</v>
      </c>
      <c r="R5798" s="3">
        <f t="shared" si="4"/>
        <v>0</v>
      </c>
      <c r="S5798" s="3" t="str">
        <f t="shared" si="5"/>
        <v/>
      </c>
      <c r="T5798" s="7">
        <f t="shared" si="6"/>
        <v>0</v>
      </c>
      <c r="U5798" s="8" t="str">
        <f t="array" ref="U5798">IF(W5798&lt;&gt;0,MAX(IFERROR(INDEX(A:S,MATCH(W5798,A:A,0),COLUMN(M$2)),0),IFERROR(INDEX(A:S,MATCH(AD5798,A:A,0),COLUMN(M$2)),0),IFERROR(INDEX(A:S,MATCH(AK5798,A:A,0),COLUMN(M$2)),0),IFERROR(INDEX(A:S,MATCH(AR5798,A:A,0),COLUMN(M$2)),0)),M5798)</f>
        <v/>
      </c>
      <c r="V5798" s="3" t="str">
        <f t="shared" si="7"/>
        <v/>
      </c>
    </row>
    <row r="5799" ht="15.75" customHeight="1">
      <c r="A5799" s="3" t="s">
        <v>6024</v>
      </c>
      <c r="B5799" s="4" t="str">
        <f t="shared" si="186"/>
        <v>ATAB60300017</v>
      </c>
      <c r="D5799" s="3">
        <v>0.0</v>
      </c>
      <c r="G5799" s="4">
        <v>0.0</v>
      </c>
      <c r="I5799" s="4"/>
      <c r="J5799" s="4"/>
      <c r="K5799" s="4"/>
      <c r="L5799" s="4"/>
      <c r="O5799" s="6">
        <f t="shared" si="2"/>
        <v>0</v>
      </c>
      <c r="P5799" s="3" t="s">
        <v>4746</v>
      </c>
      <c r="Q5799" s="3" t="str">
        <f t="shared" si="3"/>
        <v>LC CANVAS</v>
      </c>
      <c r="R5799" s="3">
        <f t="shared" si="4"/>
        <v>0</v>
      </c>
      <c r="S5799" s="3" t="str">
        <f t="shared" si="5"/>
        <v/>
      </c>
      <c r="T5799" s="7">
        <f t="shared" si="6"/>
        <v>0</v>
      </c>
      <c r="U5799" s="8" t="str">
        <f t="array" ref="U5799">IF(W5799&lt;&gt;0,MAX(IFERROR(INDEX(A:S,MATCH(W5799,A:A,0),COLUMN(M$2)),0),IFERROR(INDEX(A:S,MATCH(AD5799,A:A,0),COLUMN(M$2)),0),IFERROR(INDEX(A:S,MATCH(AK5799,A:A,0),COLUMN(M$2)),0),IFERROR(INDEX(A:S,MATCH(AR5799,A:A,0),COLUMN(M$2)),0)),M5799)</f>
        <v/>
      </c>
      <c r="V5799" s="3" t="str">
        <f t="shared" si="7"/>
        <v/>
      </c>
    </row>
    <row r="5800" ht="15.75" customHeight="1">
      <c r="A5800" s="3" t="s">
        <v>6025</v>
      </c>
      <c r="B5800" s="4" t="str">
        <f t="shared" si="186"/>
        <v>ATAB72360017</v>
      </c>
      <c r="D5800" s="3">
        <v>0.0</v>
      </c>
      <c r="G5800" s="4">
        <v>0.0</v>
      </c>
      <c r="I5800" s="4"/>
      <c r="J5800" s="4"/>
      <c r="K5800" s="4"/>
      <c r="L5800" s="4"/>
      <c r="O5800" s="6">
        <f t="shared" si="2"/>
        <v>0</v>
      </c>
      <c r="P5800" s="3" t="s">
        <v>4746</v>
      </c>
      <c r="Q5800" s="3" t="str">
        <f t="shared" si="3"/>
        <v>LC CANVAS</v>
      </c>
      <c r="R5800" s="3">
        <f t="shared" si="4"/>
        <v>0</v>
      </c>
      <c r="S5800" s="3" t="str">
        <f t="shared" si="5"/>
        <v/>
      </c>
      <c r="T5800" s="7">
        <f t="shared" si="6"/>
        <v>0</v>
      </c>
      <c r="U5800" s="8" t="str">
        <f t="array" ref="U5800">IF(W5800&lt;&gt;0,MAX(IFERROR(INDEX(A:S,MATCH(W5800,A:A,0),COLUMN(M$2)),0),IFERROR(INDEX(A:S,MATCH(AD5800,A:A,0),COLUMN(M$2)),0),IFERROR(INDEX(A:S,MATCH(AK5800,A:A,0),COLUMN(M$2)),0),IFERROR(INDEX(A:S,MATCH(AR5800,A:A,0),COLUMN(M$2)),0)),M5800)</f>
        <v/>
      </c>
      <c r="V5800" s="3" t="str">
        <f t="shared" si="7"/>
        <v/>
      </c>
    </row>
    <row r="5801" ht="15.75" customHeight="1">
      <c r="A5801" s="3" t="s">
        <v>6026</v>
      </c>
      <c r="B5801" s="4" t="str">
        <f t="shared" si="186"/>
        <v>ATAB24120018</v>
      </c>
      <c r="D5801" s="3">
        <v>0.0</v>
      </c>
      <c r="G5801" s="4">
        <v>0.0</v>
      </c>
      <c r="I5801" s="4"/>
      <c r="J5801" s="4"/>
      <c r="K5801" s="4"/>
      <c r="L5801" s="4"/>
      <c r="O5801" s="6">
        <f t="shared" si="2"/>
        <v>0</v>
      </c>
      <c r="P5801" s="3" t="s">
        <v>4746</v>
      </c>
      <c r="Q5801" s="3" t="str">
        <f t="shared" si="3"/>
        <v>LC CANVAS</v>
      </c>
      <c r="R5801" s="3">
        <f t="shared" si="4"/>
        <v>0</v>
      </c>
      <c r="S5801" s="3" t="str">
        <f t="shared" si="5"/>
        <v/>
      </c>
      <c r="T5801" s="7">
        <f t="shared" si="6"/>
        <v>0</v>
      </c>
      <c r="U5801" s="8" t="str">
        <f t="array" ref="U5801">IF(W5801&lt;&gt;0,MAX(IFERROR(INDEX(A:S,MATCH(W5801,A:A,0),COLUMN(M$2)),0),IFERROR(INDEX(A:S,MATCH(AD5801,A:A,0),COLUMN(M$2)),0),IFERROR(INDEX(A:S,MATCH(AK5801,A:A,0),COLUMN(M$2)),0),IFERROR(INDEX(A:S,MATCH(AR5801,A:A,0),COLUMN(M$2)),0)),M5801)</f>
        <v/>
      </c>
      <c r="V5801" s="3" t="str">
        <f t="shared" si="7"/>
        <v/>
      </c>
    </row>
    <row r="5802" ht="15.75" customHeight="1">
      <c r="A5802" s="3" t="s">
        <v>6027</v>
      </c>
      <c r="B5802" s="4" t="str">
        <f t="shared" si="186"/>
        <v>ATAB36180018</v>
      </c>
      <c r="D5802" s="3">
        <v>0.0</v>
      </c>
      <c r="G5802" s="4">
        <v>0.0</v>
      </c>
      <c r="I5802" s="4"/>
      <c r="J5802" s="4"/>
      <c r="K5802" s="4"/>
      <c r="L5802" s="4"/>
      <c r="O5802" s="6">
        <f t="shared" si="2"/>
        <v>0</v>
      </c>
      <c r="P5802" s="3" t="s">
        <v>4746</v>
      </c>
      <c r="Q5802" s="3" t="str">
        <f t="shared" si="3"/>
        <v>LC CANVAS</v>
      </c>
      <c r="R5802" s="3">
        <f t="shared" si="4"/>
        <v>0</v>
      </c>
      <c r="S5802" s="3" t="str">
        <f t="shared" si="5"/>
        <v/>
      </c>
      <c r="T5802" s="7">
        <f t="shared" si="6"/>
        <v>0</v>
      </c>
      <c r="U5802" s="8" t="str">
        <f t="array" ref="U5802">IF(W5802&lt;&gt;0,MAX(IFERROR(INDEX(A:S,MATCH(W5802,A:A,0),COLUMN(M$2)),0),IFERROR(INDEX(A:S,MATCH(AD5802,A:A,0),COLUMN(M$2)),0),IFERROR(INDEX(A:S,MATCH(AK5802,A:A,0),COLUMN(M$2)),0),IFERROR(INDEX(A:S,MATCH(AR5802,A:A,0),COLUMN(M$2)),0)),M5802)</f>
        <v/>
      </c>
      <c r="V5802" s="3" t="str">
        <f t="shared" si="7"/>
        <v/>
      </c>
    </row>
    <row r="5803" ht="15.75" customHeight="1">
      <c r="A5803" s="3" t="s">
        <v>6028</v>
      </c>
      <c r="B5803" s="4" t="str">
        <f t="shared" si="186"/>
        <v>ATAB48240018</v>
      </c>
      <c r="D5803" s="3">
        <v>0.0</v>
      </c>
      <c r="G5803" s="4">
        <v>0.0</v>
      </c>
      <c r="I5803" s="4"/>
      <c r="J5803" s="4"/>
      <c r="K5803" s="4"/>
      <c r="L5803" s="4"/>
      <c r="O5803" s="6">
        <f t="shared" si="2"/>
        <v>0</v>
      </c>
      <c r="P5803" s="3" t="s">
        <v>4746</v>
      </c>
      <c r="Q5803" s="3" t="str">
        <f t="shared" si="3"/>
        <v>LC CANVAS</v>
      </c>
      <c r="R5803" s="3">
        <f t="shared" si="4"/>
        <v>0</v>
      </c>
      <c r="S5803" s="3" t="str">
        <f t="shared" si="5"/>
        <v/>
      </c>
      <c r="T5803" s="7">
        <f t="shared" si="6"/>
        <v>0</v>
      </c>
      <c r="U5803" s="8" t="str">
        <f t="array" ref="U5803">IF(W5803&lt;&gt;0,MAX(IFERROR(INDEX(A:S,MATCH(W5803,A:A,0),COLUMN(M$2)),0),IFERROR(INDEX(A:S,MATCH(AD5803,A:A,0),COLUMN(M$2)),0),IFERROR(INDEX(A:S,MATCH(AK5803,A:A,0),COLUMN(M$2)),0),IFERROR(INDEX(A:S,MATCH(AR5803,A:A,0),COLUMN(M$2)),0)),M5803)</f>
        <v/>
      </c>
      <c r="V5803" s="3" t="str">
        <f t="shared" si="7"/>
        <v/>
      </c>
    </row>
    <row r="5804" ht="15.75" customHeight="1">
      <c r="A5804" s="3" t="s">
        <v>6029</v>
      </c>
      <c r="B5804" s="4" t="str">
        <f t="shared" si="186"/>
        <v>ATAB60300018</v>
      </c>
      <c r="D5804" s="3">
        <v>0.0</v>
      </c>
      <c r="G5804" s="4">
        <v>0.0</v>
      </c>
      <c r="I5804" s="4"/>
      <c r="J5804" s="4"/>
      <c r="K5804" s="4"/>
      <c r="L5804" s="4"/>
      <c r="O5804" s="6">
        <f t="shared" si="2"/>
        <v>0</v>
      </c>
      <c r="P5804" s="3" t="s">
        <v>4746</v>
      </c>
      <c r="Q5804" s="3" t="str">
        <f t="shared" si="3"/>
        <v>LC CANVAS</v>
      </c>
      <c r="R5804" s="3">
        <f t="shared" si="4"/>
        <v>0</v>
      </c>
      <c r="S5804" s="3" t="str">
        <f t="shared" si="5"/>
        <v/>
      </c>
      <c r="T5804" s="7">
        <f t="shared" si="6"/>
        <v>0</v>
      </c>
      <c r="U5804" s="8" t="str">
        <f t="array" ref="U5804">IF(W5804&lt;&gt;0,MAX(IFERROR(INDEX(A:S,MATCH(W5804,A:A,0),COLUMN(M$2)),0),IFERROR(INDEX(A:S,MATCH(AD5804,A:A,0),COLUMN(M$2)),0),IFERROR(INDEX(A:S,MATCH(AK5804,A:A,0),COLUMN(M$2)),0),IFERROR(INDEX(A:S,MATCH(AR5804,A:A,0),COLUMN(M$2)),0)),M5804)</f>
        <v/>
      </c>
      <c r="V5804" s="3" t="str">
        <f t="shared" si="7"/>
        <v/>
      </c>
    </row>
    <row r="5805" ht="15.75" customHeight="1">
      <c r="A5805" s="3" t="s">
        <v>6030</v>
      </c>
      <c r="B5805" s="4" t="str">
        <f t="shared" si="186"/>
        <v>ATAB72360018</v>
      </c>
      <c r="D5805" s="3">
        <v>0.0</v>
      </c>
      <c r="G5805" s="4">
        <v>0.0</v>
      </c>
      <c r="I5805" s="4"/>
      <c r="J5805" s="4"/>
      <c r="K5805" s="4"/>
      <c r="L5805" s="4"/>
      <c r="O5805" s="6">
        <f t="shared" si="2"/>
        <v>0</v>
      </c>
      <c r="P5805" s="3" t="s">
        <v>4746</v>
      </c>
      <c r="Q5805" s="3" t="str">
        <f t="shared" si="3"/>
        <v>LC CANVAS</v>
      </c>
      <c r="R5805" s="3">
        <f t="shared" si="4"/>
        <v>0</v>
      </c>
      <c r="S5805" s="3" t="str">
        <f t="shared" si="5"/>
        <v/>
      </c>
      <c r="T5805" s="7">
        <f t="shared" si="6"/>
        <v>0</v>
      </c>
      <c r="U5805" s="8" t="str">
        <f t="array" ref="U5805">IF(W5805&lt;&gt;0,MAX(IFERROR(INDEX(A:S,MATCH(W5805,A:A,0),COLUMN(M$2)),0),IFERROR(INDEX(A:S,MATCH(AD5805,A:A,0),COLUMN(M$2)),0),IFERROR(INDEX(A:S,MATCH(AK5805,A:A,0),COLUMN(M$2)),0),IFERROR(INDEX(A:S,MATCH(AR5805,A:A,0),COLUMN(M$2)),0)),M5805)</f>
        <v/>
      </c>
      <c r="V5805" s="3" t="str">
        <f t="shared" si="7"/>
        <v/>
      </c>
    </row>
    <row r="5806" ht="15.75" customHeight="1">
      <c r="A5806" s="3" t="s">
        <v>6031</v>
      </c>
      <c r="B5806" s="4" t="str">
        <f t="shared" si="186"/>
        <v>ATAB16120001</v>
      </c>
      <c r="D5806" s="3">
        <v>0.0</v>
      </c>
      <c r="G5806" s="4">
        <v>0.0</v>
      </c>
      <c r="I5806" s="4"/>
      <c r="J5806" s="4"/>
      <c r="K5806" s="4"/>
      <c r="L5806" s="4"/>
      <c r="O5806" s="6">
        <f t="shared" si="2"/>
        <v>0</v>
      </c>
      <c r="P5806" s="3" t="s">
        <v>4746</v>
      </c>
      <c r="Q5806" s="3" t="str">
        <f t="shared" si="3"/>
        <v>LC CANVAS</v>
      </c>
      <c r="R5806" s="3">
        <f t="shared" si="4"/>
        <v>0</v>
      </c>
      <c r="S5806" s="3" t="str">
        <f t="shared" si="5"/>
        <v/>
      </c>
      <c r="T5806" s="7">
        <f t="shared" si="6"/>
        <v>0</v>
      </c>
      <c r="U5806" s="8" t="str">
        <f t="array" ref="U5806">IF(W5806&lt;&gt;0,MAX(IFERROR(INDEX(A:S,MATCH(W5806,A:A,0),COLUMN(M$2)),0),IFERROR(INDEX(A:S,MATCH(AD5806,A:A,0),COLUMN(M$2)),0),IFERROR(INDEX(A:S,MATCH(AK5806,A:A,0),COLUMN(M$2)),0),IFERROR(INDEX(A:S,MATCH(AR5806,A:A,0),COLUMN(M$2)),0)),M5806)</f>
        <v/>
      </c>
      <c r="V5806" s="3" t="str">
        <f t="shared" si="7"/>
        <v/>
      </c>
    </row>
    <row r="5807" ht="15.75" customHeight="1">
      <c r="A5807" s="3" t="s">
        <v>6032</v>
      </c>
      <c r="B5807" s="4" t="str">
        <f t="shared" si="186"/>
        <v>ATAB24180001</v>
      </c>
      <c r="D5807" s="3">
        <v>0.0</v>
      </c>
      <c r="G5807" s="4">
        <v>0.0</v>
      </c>
      <c r="I5807" s="4"/>
      <c r="J5807" s="4"/>
      <c r="K5807" s="4"/>
      <c r="L5807" s="4"/>
      <c r="O5807" s="6">
        <f t="shared" si="2"/>
        <v>0</v>
      </c>
      <c r="P5807" s="3" t="s">
        <v>4746</v>
      </c>
      <c r="Q5807" s="3" t="str">
        <f t="shared" si="3"/>
        <v>LC CANVAS</v>
      </c>
      <c r="R5807" s="3">
        <f t="shared" si="4"/>
        <v>0</v>
      </c>
      <c r="S5807" s="3" t="str">
        <f t="shared" si="5"/>
        <v/>
      </c>
      <c r="T5807" s="7">
        <f t="shared" si="6"/>
        <v>0</v>
      </c>
      <c r="U5807" s="8" t="str">
        <f t="array" ref="U5807">IF(W5807&lt;&gt;0,MAX(IFERROR(INDEX(A:S,MATCH(W5807,A:A,0),COLUMN(M$2)),0),IFERROR(INDEX(A:S,MATCH(AD5807,A:A,0),COLUMN(M$2)),0),IFERROR(INDEX(A:S,MATCH(AK5807,A:A,0),COLUMN(M$2)),0),IFERROR(INDEX(A:S,MATCH(AR5807,A:A,0),COLUMN(M$2)),0)),M5807)</f>
        <v/>
      </c>
      <c r="V5807" s="3" t="str">
        <f t="shared" si="7"/>
        <v/>
      </c>
    </row>
    <row r="5808" ht="15.75" customHeight="1">
      <c r="A5808" s="3" t="s">
        <v>6033</v>
      </c>
      <c r="B5808" s="4" t="str">
        <f t="shared" si="186"/>
        <v>ATAB32240001</v>
      </c>
      <c r="D5808" s="3">
        <v>0.0</v>
      </c>
      <c r="G5808" s="4">
        <v>0.0</v>
      </c>
      <c r="I5808" s="4"/>
      <c r="J5808" s="4"/>
      <c r="K5808" s="4"/>
      <c r="L5808" s="4"/>
      <c r="O5808" s="6">
        <f t="shared" si="2"/>
        <v>0</v>
      </c>
      <c r="P5808" s="3" t="s">
        <v>4746</v>
      </c>
      <c r="Q5808" s="3" t="str">
        <f t="shared" si="3"/>
        <v>LC CANVAS</v>
      </c>
      <c r="R5808" s="3">
        <f t="shared" si="4"/>
        <v>0</v>
      </c>
      <c r="S5808" s="3" t="str">
        <f t="shared" si="5"/>
        <v/>
      </c>
      <c r="T5808" s="7">
        <f t="shared" si="6"/>
        <v>0</v>
      </c>
      <c r="U5808" s="8" t="str">
        <f t="array" ref="U5808">IF(W5808&lt;&gt;0,MAX(IFERROR(INDEX(A:S,MATCH(W5808,A:A,0),COLUMN(M$2)),0),IFERROR(INDEX(A:S,MATCH(AD5808,A:A,0),COLUMN(M$2)),0),IFERROR(INDEX(A:S,MATCH(AK5808,A:A,0),COLUMN(M$2)),0),IFERROR(INDEX(A:S,MATCH(AR5808,A:A,0),COLUMN(M$2)),0)),M5808)</f>
        <v/>
      </c>
      <c r="V5808" s="3" t="str">
        <f t="shared" si="7"/>
        <v/>
      </c>
    </row>
    <row r="5809" ht="15.75" customHeight="1">
      <c r="A5809" s="3" t="s">
        <v>6034</v>
      </c>
      <c r="B5809" s="4" t="str">
        <f t="shared" si="186"/>
        <v>ATAB40300001</v>
      </c>
      <c r="D5809" s="3">
        <v>0.0</v>
      </c>
      <c r="G5809" s="4">
        <v>0.0</v>
      </c>
      <c r="I5809" s="4"/>
      <c r="J5809" s="4"/>
      <c r="K5809" s="4"/>
      <c r="L5809" s="4"/>
      <c r="O5809" s="6">
        <f t="shared" si="2"/>
        <v>0</v>
      </c>
      <c r="P5809" s="3" t="s">
        <v>4746</v>
      </c>
      <c r="Q5809" s="3" t="str">
        <f t="shared" si="3"/>
        <v>LC CANVAS</v>
      </c>
      <c r="R5809" s="3">
        <f t="shared" si="4"/>
        <v>0</v>
      </c>
      <c r="S5809" s="3" t="str">
        <f t="shared" si="5"/>
        <v/>
      </c>
      <c r="T5809" s="7">
        <f t="shared" si="6"/>
        <v>0</v>
      </c>
      <c r="U5809" s="8" t="str">
        <f t="array" ref="U5809">IF(W5809&lt;&gt;0,MAX(IFERROR(INDEX(A:S,MATCH(W5809,A:A,0),COLUMN(M$2)),0),IFERROR(INDEX(A:S,MATCH(AD5809,A:A,0),COLUMN(M$2)),0),IFERROR(INDEX(A:S,MATCH(AK5809,A:A,0),COLUMN(M$2)),0),IFERROR(INDEX(A:S,MATCH(AR5809,A:A,0),COLUMN(M$2)),0)),M5809)</f>
        <v/>
      </c>
      <c r="V5809" s="3" t="str">
        <f t="shared" si="7"/>
        <v/>
      </c>
    </row>
    <row r="5810" ht="15.75" customHeight="1">
      <c r="A5810" s="3" t="s">
        <v>6035</v>
      </c>
      <c r="B5810" s="4" t="str">
        <f t="shared" si="186"/>
        <v>ATAB48360001</v>
      </c>
      <c r="D5810" s="3">
        <v>0.0</v>
      </c>
      <c r="G5810" s="4">
        <v>0.0</v>
      </c>
      <c r="I5810" s="4"/>
      <c r="J5810" s="4"/>
      <c r="K5810" s="4"/>
      <c r="L5810" s="4"/>
      <c r="O5810" s="6">
        <f t="shared" si="2"/>
        <v>0</v>
      </c>
      <c r="P5810" s="3" t="s">
        <v>4746</v>
      </c>
      <c r="Q5810" s="3" t="str">
        <f t="shared" si="3"/>
        <v>LC CANVAS</v>
      </c>
      <c r="R5810" s="3">
        <f t="shared" si="4"/>
        <v>0</v>
      </c>
      <c r="S5810" s="3" t="str">
        <f t="shared" si="5"/>
        <v/>
      </c>
      <c r="T5810" s="7">
        <f t="shared" si="6"/>
        <v>0</v>
      </c>
      <c r="U5810" s="8" t="str">
        <f t="array" ref="U5810">IF(W5810&lt;&gt;0,MAX(IFERROR(INDEX(A:S,MATCH(W5810,A:A,0),COLUMN(M$2)),0),IFERROR(INDEX(A:S,MATCH(AD5810,A:A,0),COLUMN(M$2)),0),IFERROR(INDEX(A:S,MATCH(AK5810,A:A,0),COLUMN(M$2)),0),IFERROR(INDEX(A:S,MATCH(AR5810,A:A,0),COLUMN(M$2)),0)),M5810)</f>
        <v/>
      </c>
      <c r="V5810" s="3" t="str">
        <f t="shared" si="7"/>
        <v/>
      </c>
    </row>
    <row r="5811" ht="15.75" customHeight="1">
      <c r="A5811" s="3" t="s">
        <v>6036</v>
      </c>
      <c r="B5811" s="4" t="str">
        <f t="shared" si="186"/>
        <v>ATAB60450001</v>
      </c>
      <c r="D5811" s="3">
        <v>0.0</v>
      </c>
      <c r="G5811" s="4">
        <v>0.0</v>
      </c>
      <c r="I5811" s="4"/>
      <c r="J5811" s="4"/>
      <c r="K5811" s="4"/>
      <c r="L5811" s="4"/>
      <c r="O5811" s="6">
        <f t="shared" si="2"/>
        <v>0</v>
      </c>
      <c r="P5811" s="3" t="s">
        <v>4746</v>
      </c>
      <c r="Q5811" s="3" t="str">
        <f t="shared" si="3"/>
        <v>LC CANVAS</v>
      </c>
      <c r="R5811" s="3">
        <f t="shared" si="4"/>
        <v>0</v>
      </c>
      <c r="S5811" s="3" t="str">
        <f t="shared" si="5"/>
        <v/>
      </c>
      <c r="T5811" s="7">
        <f t="shared" si="6"/>
        <v>0</v>
      </c>
      <c r="U5811" s="8" t="str">
        <f t="array" ref="U5811">IF(W5811&lt;&gt;0,MAX(IFERROR(INDEX(A:S,MATCH(W5811,A:A,0),COLUMN(M$2)),0),IFERROR(INDEX(A:S,MATCH(AD5811,A:A,0),COLUMN(M$2)),0),IFERROR(INDEX(A:S,MATCH(AK5811,A:A,0),COLUMN(M$2)),0),IFERROR(INDEX(A:S,MATCH(AR5811,A:A,0),COLUMN(M$2)),0)),M5811)</f>
        <v/>
      </c>
      <c r="V5811" s="3" t="str">
        <f t="shared" si="7"/>
        <v/>
      </c>
    </row>
    <row r="5812" ht="15.75" customHeight="1">
      <c r="A5812" s="3" t="s">
        <v>6037</v>
      </c>
      <c r="B5812" s="4" t="str">
        <f t="shared" si="186"/>
        <v>ATAB16120002</v>
      </c>
      <c r="D5812" s="3">
        <v>0.0</v>
      </c>
      <c r="G5812" s="4">
        <v>0.0</v>
      </c>
      <c r="I5812" s="4"/>
      <c r="J5812" s="4"/>
      <c r="K5812" s="4"/>
      <c r="L5812" s="4"/>
      <c r="O5812" s="6">
        <f t="shared" si="2"/>
        <v>0</v>
      </c>
      <c r="P5812" s="3" t="s">
        <v>4746</v>
      </c>
      <c r="Q5812" s="3" t="str">
        <f t="shared" si="3"/>
        <v>LC CANVAS</v>
      </c>
      <c r="R5812" s="3">
        <f t="shared" si="4"/>
        <v>0</v>
      </c>
      <c r="S5812" s="3" t="str">
        <f t="shared" si="5"/>
        <v/>
      </c>
      <c r="T5812" s="7">
        <f t="shared" si="6"/>
        <v>0</v>
      </c>
      <c r="U5812" s="8" t="str">
        <f t="array" ref="U5812">IF(W5812&lt;&gt;0,MAX(IFERROR(INDEX(A:S,MATCH(W5812,A:A,0),COLUMN(M$2)),0),IFERROR(INDEX(A:S,MATCH(AD5812,A:A,0),COLUMN(M$2)),0),IFERROR(INDEX(A:S,MATCH(AK5812,A:A,0),COLUMN(M$2)),0),IFERROR(INDEX(A:S,MATCH(AR5812,A:A,0),COLUMN(M$2)),0)),M5812)</f>
        <v/>
      </c>
      <c r="V5812" s="3" t="str">
        <f t="shared" si="7"/>
        <v/>
      </c>
    </row>
    <row r="5813" ht="15.75" customHeight="1">
      <c r="A5813" s="3" t="s">
        <v>6038</v>
      </c>
      <c r="B5813" s="4" t="str">
        <f t="shared" si="186"/>
        <v>ATAB24180002</v>
      </c>
      <c r="D5813" s="3">
        <v>0.0</v>
      </c>
      <c r="G5813" s="4">
        <v>0.0</v>
      </c>
      <c r="I5813" s="4"/>
      <c r="J5813" s="4"/>
      <c r="K5813" s="4"/>
      <c r="L5813" s="4"/>
      <c r="O5813" s="6">
        <f t="shared" si="2"/>
        <v>0</v>
      </c>
      <c r="P5813" s="3" t="s">
        <v>4746</v>
      </c>
      <c r="Q5813" s="3" t="str">
        <f t="shared" si="3"/>
        <v>LC CANVAS</v>
      </c>
      <c r="R5813" s="3">
        <f t="shared" si="4"/>
        <v>0</v>
      </c>
      <c r="S5813" s="3" t="str">
        <f t="shared" si="5"/>
        <v/>
      </c>
      <c r="T5813" s="7">
        <f t="shared" si="6"/>
        <v>0</v>
      </c>
      <c r="U5813" s="8" t="str">
        <f t="array" ref="U5813">IF(W5813&lt;&gt;0,MAX(IFERROR(INDEX(A:S,MATCH(W5813,A:A,0),COLUMN(M$2)),0),IFERROR(INDEX(A:S,MATCH(AD5813,A:A,0),COLUMN(M$2)),0),IFERROR(INDEX(A:S,MATCH(AK5813,A:A,0),COLUMN(M$2)),0),IFERROR(INDEX(A:S,MATCH(AR5813,A:A,0),COLUMN(M$2)),0)),M5813)</f>
        <v/>
      </c>
      <c r="V5813" s="3" t="str">
        <f t="shared" si="7"/>
        <v/>
      </c>
    </row>
    <row r="5814" ht="15.75" customHeight="1">
      <c r="A5814" s="3" t="s">
        <v>6039</v>
      </c>
      <c r="B5814" s="4" t="str">
        <f t="shared" si="186"/>
        <v>ATAB32240002</v>
      </c>
      <c r="D5814" s="3">
        <v>0.0</v>
      </c>
      <c r="G5814" s="4">
        <v>0.0</v>
      </c>
      <c r="I5814" s="4"/>
      <c r="J5814" s="4"/>
      <c r="K5814" s="4"/>
      <c r="L5814" s="4"/>
      <c r="O5814" s="6">
        <f t="shared" si="2"/>
        <v>0</v>
      </c>
      <c r="P5814" s="3" t="s">
        <v>4746</v>
      </c>
      <c r="Q5814" s="3" t="str">
        <f t="shared" si="3"/>
        <v>LC CANVAS</v>
      </c>
      <c r="R5814" s="3">
        <f t="shared" si="4"/>
        <v>0</v>
      </c>
      <c r="S5814" s="3" t="str">
        <f t="shared" si="5"/>
        <v/>
      </c>
      <c r="T5814" s="7">
        <f t="shared" si="6"/>
        <v>0</v>
      </c>
      <c r="U5814" s="8" t="str">
        <f t="array" ref="U5814">IF(W5814&lt;&gt;0,MAX(IFERROR(INDEX(A:S,MATCH(W5814,A:A,0),COLUMN(M$2)),0),IFERROR(INDEX(A:S,MATCH(AD5814,A:A,0),COLUMN(M$2)),0),IFERROR(INDEX(A:S,MATCH(AK5814,A:A,0),COLUMN(M$2)),0),IFERROR(INDEX(A:S,MATCH(AR5814,A:A,0),COLUMN(M$2)),0)),M5814)</f>
        <v/>
      </c>
      <c r="V5814" s="3" t="str">
        <f t="shared" si="7"/>
        <v/>
      </c>
    </row>
    <row r="5815" ht="15.75" customHeight="1">
      <c r="A5815" s="3" t="s">
        <v>6040</v>
      </c>
      <c r="B5815" s="4" t="str">
        <f t="shared" si="186"/>
        <v>ATAB40300002</v>
      </c>
      <c r="D5815" s="3">
        <v>0.0</v>
      </c>
      <c r="G5815" s="4">
        <v>0.0</v>
      </c>
      <c r="I5815" s="4"/>
      <c r="J5815" s="4"/>
      <c r="K5815" s="4"/>
      <c r="L5815" s="4"/>
      <c r="O5815" s="6">
        <f t="shared" si="2"/>
        <v>0</v>
      </c>
      <c r="P5815" s="3" t="s">
        <v>4746</v>
      </c>
      <c r="Q5815" s="3" t="str">
        <f t="shared" si="3"/>
        <v>LC CANVAS</v>
      </c>
      <c r="R5815" s="3">
        <f t="shared" si="4"/>
        <v>0</v>
      </c>
      <c r="S5815" s="3" t="str">
        <f t="shared" si="5"/>
        <v/>
      </c>
      <c r="T5815" s="7">
        <f t="shared" si="6"/>
        <v>0</v>
      </c>
      <c r="U5815" s="8" t="str">
        <f t="array" ref="U5815">IF(W5815&lt;&gt;0,MAX(IFERROR(INDEX(A:S,MATCH(W5815,A:A,0),COLUMN(M$2)),0),IFERROR(INDEX(A:S,MATCH(AD5815,A:A,0),COLUMN(M$2)),0),IFERROR(INDEX(A:S,MATCH(AK5815,A:A,0),COLUMN(M$2)),0),IFERROR(INDEX(A:S,MATCH(AR5815,A:A,0),COLUMN(M$2)),0)),M5815)</f>
        <v/>
      </c>
      <c r="V5815" s="3" t="str">
        <f t="shared" si="7"/>
        <v/>
      </c>
    </row>
    <row r="5816" ht="15.75" customHeight="1">
      <c r="A5816" s="3" t="s">
        <v>6041</v>
      </c>
      <c r="B5816" s="4" t="str">
        <f t="shared" si="186"/>
        <v>ATAB48360002</v>
      </c>
      <c r="D5816" s="3">
        <v>0.0</v>
      </c>
      <c r="G5816" s="4">
        <v>0.0</v>
      </c>
      <c r="I5816" s="4"/>
      <c r="J5816" s="4"/>
      <c r="K5816" s="4"/>
      <c r="L5816" s="4"/>
      <c r="O5816" s="6">
        <f t="shared" si="2"/>
        <v>0</v>
      </c>
      <c r="P5816" s="3" t="s">
        <v>4746</v>
      </c>
      <c r="Q5816" s="3" t="str">
        <f t="shared" si="3"/>
        <v>LC CANVAS</v>
      </c>
      <c r="R5816" s="3">
        <f t="shared" si="4"/>
        <v>0</v>
      </c>
      <c r="S5816" s="3" t="str">
        <f t="shared" si="5"/>
        <v/>
      </c>
      <c r="T5816" s="7">
        <f t="shared" si="6"/>
        <v>0</v>
      </c>
      <c r="U5816" s="8" t="str">
        <f t="array" ref="U5816">IF(W5816&lt;&gt;0,MAX(IFERROR(INDEX(A:S,MATCH(W5816,A:A,0),COLUMN(M$2)),0),IFERROR(INDEX(A:S,MATCH(AD5816,A:A,0),COLUMN(M$2)),0),IFERROR(INDEX(A:S,MATCH(AK5816,A:A,0),COLUMN(M$2)),0),IFERROR(INDEX(A:S,MATCH(AR5816,A:A,0),COLUMN(M$2)),0)),M5816)</f>
        <v/>
      </c>
      <c r="V5816" s="3" t="str">
        <f t="shared" si="7"/>
        <v/>
      </c>
    </row>
    <row r="5817" ht="15.75" customHeight="1">
      <c r="A5817" s="3" t="s">
        <v>6042</v>
      </c>
      <c r="B5817" s="4" t="str">
        <f t="shared" si="186"/>
        <v>ATAB60450002</v>
      </c>
      <c r="D5817" s="3">
        <v>0.0</v>
      </c>
      <c r="G5817" s="4">
        <v>0.0</v>
      </c>
      <c r="I5817" s="4"/>
      <c r="J5817" s="4"/>
      <c r="K5817" s="4"/>
      <c r="L5817" s="4"/>
      <c r="O5817" s="6">
        <f t="shared" si="2"/>
        <v>0</v>
      </c>
      <c r="P5817" s="3" t="s">
        <v>4746</v>
      </c>
      <c r="Q5817" s="3" t="str">
        <f t="shared" si="3"/>
        <v>LC CANVAS</v>
      </c>
      <c r="R5817" s="3">
        <f t="shared" si="4"/>
        <v>0</v>
      </c>
      <c r="S5817" s="3" t="str">
        <f t="shared" si="5"/>
        <v/>
      </c>
      <c r="T5817" s="7">
        <f t="shared" si="6"/>
        <v>0</v>
      </c>
      <c r="U5817" s="8" t="str">
        <f t="array" ref="U5817">IF(W5817&lt;&gt;0,MAX(IFERROR(INDEX(A:S,MATCH(W5817,A:A,0),COLUMN(M$2)),0),IFERROR(INDEX(A:S,MATCH(AD5817,A:A,0),COLUMN(M$2)),0),IFERROR(INDEX(A:S,MATCH(AK5817,A:A,0),COLUMN(M$2)),0),IFERROR(INDEX(A:S,MATCH(AR5817,A:A,0),COLUMN(M$2)),0)),M5817)</f>
        <v/>
      </c>
      <c r="V5817" s="3" t="str">
        <f t="shared" si="7"/>
        <v/>
      </c>
    </row>
    <row r="5818" ht="15.75" customHeight="1">
      <c r="A5818" s="3" t="s">
        <v>6043</v>
      </c>
      <c r="B5818" s="4" t="str">
        <f t="shared" si="186"/>
        <v>ATAB16120003</v>
      </c>
      <c r="D5818" s="3">
        <v>0.0</v>
      </c>
      <c r="G5818" s="4">
        <v>0.0</v>
      </c>
      <c r="I5818" s="4"/>
      <c r="J5818" s="4"/>
      <c r="K5818" s="4"/>
      <c r="L5818" s="4"/>
      <c r="O5818" s="6">
        <f t="shared" si="2"/>
        <v>0</v>
      </c>
      <c r="P5818" s="3" t="s">
        <v>4746</v>
      </c>
      <c r="Q5818" s="3" t="str">
        <f t="shared" si="3"/>
        <v>LC CANVAS</v>
      </c>
      <c r="R5818" s="3">
        <f t="shared" si="4"/>
        <v>0</v>
      </c>
      <c r="S5818" s="3" t="str">
        <f t="shared" si="5"/>
        <v/>
      </c>
      <c r="T5818" s="7">
        <f t="shared" si="6"/>
        <v>0</v>
      </c>
      <c r="U5818" s="8" t="str">
        <f t="array" ref="U5818">IF(W5818&lt;&gt;0,MAX(IFERROR(INDEX(A:S,MATCH(W5818,A:A,0),COLUMN(M$2)),0),IFERROR(INDEX(A:S,MATCH(AD5818,A:A,0),COLUMN(M$2)),0),IFERROR(INDEX(A:S,MATCH(AK5818,A:A,0),COLUMN(M$2)),0),IFERROR(INDEX(A:S,MATCH(AR5818,A:A,0),COLUMN(M$2)),0)),M5818)</f>
        <v/>
      </c>
      <c r="V5818" s="3" t="str">
        <f t="shared" si="7"/>
        <v/>
      </c>
    </row>
    <row r="5819" ht="15.75" customHeight="1">
      <c r="A5819" s="3" t="s">
        <v>6044</v>
      </c>
      <c r="B5819" s="4" t="str">
        <f t="shared" si="186"/>
        <v>ATAB24180003</v>
      </c>
      <c r="D5819" s="3">
        <v>0.0</v>
      </c>
      <c r="G5819" s="4">
        <v>0.0</v>
      </c>
      <c r="I5819" s="4"/>
      <c r="J5819" s="4"/>
      <c r="K5819" s="4"/>
      <c r="L5819" s="4"/>
      <c r="O5819" s="6">
        <f t="shared" si="2"/>
        <v>0</v>
      </c>
      <c r="P5819" s="3" t="s">
        <v>4746</v>
      </c>
      <c r="Q5819" s="3" t="str">
        <f t="shared" si="3"/>
        <v>LC CANVAS</v>
      </c>
      <c r="R5819" s="3">
        <f t="shared" si="4"/>
        <v>0</v>
      </c>
      <c r="S5819" s="3" t="str">
        <f t="shared" si="5"/>
        <v/>
      </c>
      <c r="T5819" s="7">
        <f t="shared" si="6"/>
        <v>0</v>
      </c>
      <c r="U5819" s="8" t="str">
        <f t="array" ref="U5819">IF(W5819&lt;&gt;0,MAX(IFERROR(INDEX(A:S,MATCH(W5819,A:A,0),COLUMN(M$2)),0),IFERROR(INDEX(A:S,MATCH(AD5819,A:A,0),COLUMN(M$2)),0),IFERROR(INDEX(A:S,MATCH(AK5819,A:A,0),COLUMN(M$2)),0),IFERROR(INDEX(A:S,MATCH(AR5819,A:A,0),COLUMN(M$2)),0)),M5819)</f>
        <v/>
      </c>
      <c r="V5819" s="3" t="str">
        <f t="shared" si="7"/>
        <v/>
      </c>
    </row>
    <row r="5820" ht="15.75" customHeight="1">
      <c r="A5820" s="3" t="s">
        <v>6045</v>
      </c>
      <c r="B5820" s="4" t="str">
        <f t="shared" si="186"/>
        <v>ATAB32240003</v>
      </c>
      <c r="D5820" s="3">
        <v>0.0</v>
      </c>
      <c r="G5820" s="4">
        <v>0.0</v>
      </c>
      <c r="I5820" s="4"/>
      <c r="J5820" s="4"/>
      <c r="K5820" s="4"/>
      <c r="L5820" s="4"/>
      <c r="O5820" s="6">
        <f t="shared" si="2"/>
        <v>0</v>
      </c>
      <c r="P5820" s="3" t="s">
        <v>4746</v>
      </c>
      <c r="Q5820" s="3" t="str">
        <f t="shared" si="3"/>
        <v>LC CANVAS</v>
      </c>
      <c r="R5820" s="3">
        <f t="shared" si="4"/>
        <v>0</v>
      </c>
      <c r="S5820" s="3" t="str">
        <f t="shared" si="5"/>
        <v/>
      </c>
      <c r="T5820" s="7">
        <f t="shared" si="6"/>
        <v>0</v>
      </c>
      <c r="U5820" s="8" t="str">
        <f t="array" ref="U5820">IF(W5820&lt;&gt;0,MAX(IFERROR(INDEX(A:S,MATCH(W5820,A:A,0),COLUMN(M$2)),0),IFERROR(INDEX(A:S,MATCH(AD5820,A:A,0),COLUMN(M$2)),0),IFERROR(INDEX(A:S,MATCH(AK5820,A:A,0),COLUMN(M$2)),0),IFERROR(INDEX(A:S,MATCH(AR5820,A:A,0),COLUMN(M$2)),0)),M5820)</f>
        <v/>
      </c>
      <c r="V5820" s="3" t="str">
        <f t="shared" si="7"/>
        <v/>
      </c>
    </row>
    <row r="5821" ht="15.75" customHeight="1">
      <c r="A5821" s="3" t="s">
        <v>6046</v>
      </c>
      <c r="B5821" s="4" t="str">
        <f t="shared" si="186"/>
        <v>ATAB40300003</v>
      </c>
      <c r="D5821" s="3">
        <v>0.0</v>
      </c>
      <c r="G5821" s="4">
        <v>0.0</v>
      </c>
      <c r="I5821" s="4"/>
      <c r="J5821" s="4"/>
      <c r="K5821" s="4"/>
      <c r="L5821" s="4"/>
      <c r="O5821" s="6">
        <f t="shared" si="2"/>
        <v>0</v>
      </c>
      <c r="P5821" s="3" t="s">
        <v>4746</v>
      </c>
      <c r="Q5821" s="3" t="str">
        <f t="shared" si="3"/>
        <v>LC CANVAS</v>
      </c>
      <c r="R5821" s="3">
        <f t="shared" si="4"/>
        <v>0</v>
      </c>
      <c r="S5821" s="3" t="str">
        <f t="shared" si="5"/>
        <v/>
      </c>
      <c r="T5821" s="7">
        <f t="shared" si="6"/>
        <v>0</v>
      </c>
      <c r="U5821" s="8" t="str">
        <f t="array" ref="U5821">IF(W5821&lt;&gt;0,MAX(IFERROR(INDEX(A:S,MATCH(W5821,A:A,0),COLUMN(M$2)),0),IFERROR(INDEX(A:S,MATCH(AD5821,A:A,0),COLUMN(M$2)),0),IFERROR(INDEX(A:S,MATCH(AK5821,A:A,0),COLUMN(M$2)),0),IFERROR(INDEX(A:S,MATCH(AR5821,A:A,0),COLUMN(M$2)),0)),M5821)</f>
        <v/>
      </c>
      <c r="V5821" s="3" t="str">
        <f t="shared" si="7"/>
        <v/>
      </c>
    </row>
    <row r="5822" ht="15.75" customHeight="1">
      <c r="A5822" s="3" t="s">
        <v>6047</v>
      </c>
      <c r="B5822" s="4" t="str">
        <f t="shared" si="186"/>
        <v>ATAB48360003</v>
      </c>
      <c r="D5822" s="3">
        <v>0.0</v>
      </c>
      <c r="G5822" s="4">
        <v>0.0</v>
      </c>
      <c r="I5822" s="4"/>
      <c r="J5822" s="4"/>
      <c r="K5822" s="4"/>
      <c r="L5822" s="4"/>
      <c r="O5822" s="6">
        <f t="shared" si="2"/>
        <v>0</v>
      </c>
      <c r="P5822" s="3" t="s">
        <v>4746</v>
      </c>
      <c r="Q5822" s="3" t="str">
        <f t="shared" si="3"/>
        <v>LC CANVAS</v>
      </c>
      <c r="R5822" s="3">
        <f t="shared" si="4"/>
        <v>0</v>
      </c>
      <c r="S5822" s="3" t="str">
        <f t="shared" si="5"/>
        <v/>
      </c>
      <c r="T5822" s="7">
        <f t="shared" si="6"/>
        <v>0</v>
      </c>
      <c r="U5822" s="8" t="str">
        <f t="array" ref="U5822">IF(W5822&lt;&gt;0,MAX(IFERROR(INDEX(A:S,MATCH(W5822,A:A,0),COLUMN(M$2)),0),IFERROR(INDEX(A:S,MATCH(AD5822,A:A,0),COLUMN(M$2)),0),IFERROR(INDEX(A:S,MATCH(AK5822,A:A,0),COLUMN(M$2)),0),IFERROR(INDEX(A:S,MATCH(AR5822,A:A,0),COLUMN(M$2)),0)),M5822)</f>
        <v/>
      </c>
      <c r="V5822" s="3" t="str">
        <f t="shared" si="7"/>
        <v/>
      </c>
    </row>
    <row r="5823" ht="15.75" customHeight="1">
      <c r="A5823" s="3" t="s">
        <v>6048</v>
      </c>
      <c r="B5823" s="4" t="str">
        <f t="shared" si="186"/>
        <v>ATAB60450003</v>
      </c>
      <c r="D5823" s="3">
        <v>0.0</v>
      </c>
      <c r="G5823" s="4">
        <v>0.0</v>
      </c>
      <c r="I5823" s="4"/>
      <c r="J5823" s="4"/>
      <c r="K5823" s="4"/>
      <c r="L5823" s="4"/>
      <c r="O5823" s="6">
        <f t="shared" si="2"/>
        <v>0</v>
      </c>
      <c r="P5823" s="3" t="s">
        <v>4746</v>
      </c>
      <c r="Q5823" s="3" t="str">
        <f t="shared" si="3"/>
        <v>LC CANVAS</v>
      </c>
      <c r="R5823" s="3">
        <f t="shared" si="4"/>
        <v>0</v>
      </c>
      <c r="S5823" s="3" t="str">
        <f t="shared" si="5"/>
        <v/>
      </c>
      <c r="T5823" s="7">
        <f t="shared" si="6"/>
        <v>0</v>
      </c>
      <c r="U5823" s="8" t="str">
        <f t="array" ref="U5823">IF(W5823&lt;&gt;0,MAX(IFERROR(INDEX(A:S,MATCH(W5823,A:A,0),COLUMN(M$2)),0),IFERROR(INDEX(A:S,MATCH(AD5823,A:A,0),COLUMN(M$2)),0),IFERROR(INDEX(A:S,MATCH(AK5823,A:A,0),COLUMN(M$2)),0),IFERROR(INDEX(A:S,MATCH(AR5823,A:A,0),COLUMN(M$2)),0)),M5823)</f>
        <v/>
      </c>
      <c r="V5823" s="3" t="str">
        <f t="shared" si="7"/>
        <v/>
      </c>
    </row>
    <row r="5824" ht="15.75" customHeight="1">
      <c r="A5824" s="3" t="s">
        <v>6049</v>
      </c>
      <c r="B5824" s="4" t="str">
        <f t="shared" si="186"/>
        <v>ATAB16120004</v>
      </c>
      <c r="D5824" s="3">
        <v>0.0</v>
      </c>
      <c r="G5824" s="4">
        <v>0.0</v>
      </c>
      <c r="I5824" s="4"/>
      <c r="J5824" s="4"/>
      <c r="K5824" s="4"/>
      <c r="L5824" s="4"/>
      <c r="O5824" s="6">
        <f t="shared" si="2"/>
        <v>0</v>
      </c>
      <c r="P5824" s="3" t="s">
        <v>4746</v>
      </c>
      <c r="Q5824" s="3" t="str">
        <f t="shared" si="3"/>
        <v>LC CANVAS</v>
      </c>
      <c r="R5824" s="3">
        <f t="shared" si="4"/>
        <v>0</v>
      </c>
      <c r="S5824" s="3" t="str">
        <f t="shared" si="5"/>
        <v/>
      </c>
      <c r="T5824" s="7">
        <f t="shared" si="6"/>
        <v>0</v>
      </c>
      <c r="U5824" s="8" t="str">
        <f t="array" ref="U5824">IF(W5824&lt;&gt;0,MAX(IFERROR(INDEX(A:S,MATCH(W5824,A:A,0),COLUMN(M$2)),0),IFERROR(INDEX(A:S,MATCH(AD5824,A:A,0),COLUMN(M$2)),0),IFERROR(INDEX(A:S,MATCH(AK5824,A:A,0),COLUMN(M$2)),0),IFERROR(INDEX(A:S,MATCH(AR5824,A:A,0),COLUMN(M$2)),0)),M5824)</f>
        <v/>
      </c>
      <c r="V5824" s="3" t="str">
        <f t="shared" si="7"/>
        <v/>
      </c>
    </row>
    <row r="5825" ht="15.75" customHeight="1">
      <c r="A5825" s="3" t="s">
        <v>6050</v>
      </c>
      <c r="B5825" s="4" t="str">
        <f t="shared" si="186"/>
        <v>ATAB24180004</v>
      </c>
      <c r="D5825" s="3">
        <v>0.0</v>
      </c>
      <c r="G5825" s="4">
        <v>0.0</v>
      </c>
      <c r="I5825" s="4"/>
      <c r="J5825" s="4"/>
      <c r="K5825" s="4"/>
      <c r="L5825" s="4"/>
      <c r="O5825" s="6">
        <f t="shared" si="2"/>
        <v>0</v>
      </c>
      <c r="P5825" s="3" t="s">
        <v>4746</v>
      </c>
      <c r="Q5825" s="3" t="str">
        <f t="shared" si="3"/>
        <v>LC CANVAS</v>
      </c>
      <c r="R5825" s="3">
        <f t="shared" si="4"/>
        <v>0</v>
      </c>
      <c r="S5825" s="3" t="str">
        <f t="shared" si="5"/>
        <v/>
      </c>
      <c r="T5825" s="7">
        <f t="shared" si="6"/>
        <v>0</v>
      </c>
      <c r="U5825" s="8" t="str">
        <f t="array" ref="U5825">IF(W5825&lt;&gt;0,MAX(IFERROR(INDEX(A:S,MATCH(W5825,A:A,0),COLUMN(M$2)),0),IFERROR(INDEX(A:S,MATCH(AD5825,A:A,0),COLUMN(M$2)),0),IFERROR(INDEX(A:S,MATCH(AK5825,A:A,0),COLUMN(M$2)),0),IFERROR(INDEX(A:S,MATCH(AR5825,A:A,0),COLUMN(M$2)),0)),M5825)</f>
        <v/>
      </c>
      <c r="V5825" s="3" t="str">
        <f t="shared" si="7"/>
        <v/>
      </c>
    </row>
    <row r="5826" ht="15.75" customHeight="1">
      <c r="A5826" s="3" t="s">
        <v>6051</v>
      </c>
      <c r="B5826" s="4" t="str">
        <f t="shared" si="186"/>
        <v>ATAB32240004</v>
      </c>
      <c r="D5826" s="3">
        <v>0.0</v>
      </c>
      <c r="G5826" s="4">
        <v>0.0</v>
      </c>
      <c r="I5826" s="4"/>
      <c r="J5826" s="4"/>
      <c r="K5826" s="4"/>
      <c r="L5826" s="4"/>
      <c r="O5826" s="6">
        <f t="shared" si="2"/>
        <v>0</v>
      </c>
      <c r="P5826" s="3" t="s">
        <v>4746</v>
      </c>
      <c r="Q5826" s="3" t="str">
        <f t="shared" si="3"/>
        <v>LC CANVAS</v>
      </c>
      <c r="R5826" s="3">
        <f t="shared" si="4"/>
        <v>0</v>
      </c>
      <c r="S5826" s="3" t="str">
        <f t="shared" si="5"/>
        <v/>
      </c>
      <c r="T5826" s="7">
        <f t="shared" si="6"/>
        <v>0</v>
      </c>
      <c r="U5826" s="8" t="str">
        <f t="array" ref="U5826">IF(W5826&lt;&gt;0,MAX(IFERROR(INDEX(A:S,MATCH(W5826,A:A,0),COLUMN(M$2)),0),IFERROR(INDEX(A:S,MATCH(AD5826,A:A,0),COLUMN(M$2)),0),IFERROR(INDEX(A:S,MATCH(AK5826,A:A,0),COLUMN(M$2)),0),IFERROR(INDEX(A:S,MATCH(AR5826,A:A,0),COLUMN(M$2)),0)),M5826)</f>
        <v/>
      </c>
      <c r="V5826" s="3" t="str">
        <f t="shared" si="7"/>
        <v/>
      </c>
    </row>
    <row r="5827" ht="15.75" customHeight="1">
      <c r="A5827" s="3" t="s">
        <v>6052</v>
      </c>
      <c r="B5827" s="4" t="str">
        <f t="shared" si="186"/>
        <v>ATAB40300004</v>
      </c>
      <c r="D5827" s="3">
        <v>0.0</v>
      </c>
      <c r="G5827" s="4">
        <v>0.0</v>
      </c>
      <c r="I5827" s="4"/>
      <c r="J5827" s="4"/>
      <c r="K5827" s="4"/>
      <c r="L5827" s="4"/>
      <c r="O5827" s="6">
        <f t="shared" si="2"/>
        <v>0</v>
      </c>
      <c r="P5827" s="3" t="s">
        <v>4746</v>
      </c>
      <c r="Q5827" s="3" t="str">
        <f t="shared" si="3"/>
        <v>LC CANVAS</v>
      </c>
      <c r="R5827" s="3">
        <f t="shared" si="4"/>
        <v>0</v>
      </c>
      <c r="S5827" s="3" t="str">
        <f t="shared" si="5"/>
        <v/>
      </c>
      <c r="T5827" s="7">
        <f t="shared" si="6"/>
        <v>0</v>
      </c>
      <c r="U5827" s="8" t="str">
        <f t="array" ref="U5827">IF(W5827&lt;&gt;0,MAX(IFERROR(INDEX(A:S,MATCH(W5827,A:A,0),COLUMN(M$2)),0),IFERROR(INDEX(A:S,MATCH(AD5827,A:A,0),COLUMN(M$2)),0),IFERROR(INDEX(A:S,MATCH(AK5827,A:A,0),COLUMN(M$2)),0),IFERROR(INDEX(A:S,MATCH(AR5827,A:A,0),COLUMN(M$2)),0)),M5827)</f>
        <v/>
      </c>
      <c r="V5827" s="3" t="str">
        <f t="shared" si="7"/>
        <v/>
      </c>
    </row>
    <row r="5828" ht="15.75" customHeight="1">
      <c r="A5828" s="3" t="s">
        <v>6053</v>
      </c>
      <c r="B5828" s="4" t="str">
        <f t="shared" si="186"/>
        <v>ATAB48360004</v>
      </c>
      <c r="D5828" s="3">
        <v>0.0</v>
      </c>
      <c r="G5828" s="4">
        <v>0.0</v>
      </c>
      <c r="I5828" s="4"/>
      <c r="J5828" s="4"/>
      <c r="K5828" s="4"/>
      <c r="L5828" s="4"/>
      <c r="O5828" s="6">
        <f t="shared" si="2"/>
        <v>0</v>
      </c>
      <c r="P5828" s="3" t="s">
        <v>4746</v>
      </c>
      <c r="Q5828" s="3" t="str">
        <f t="shared" si="3"/>
        <v>LC CANVAS</v>
      </c>
      <c r="R5828" s="3">
        <f t="shared" si="4"/>
        <v>0</v>
      </c>
      <c r="S5828" s="3" t="str">
        <f t="shared" si="5"/>
        <v/>
      </c>
      <c r="T5828" s="7">
        <f t="shared" si="6"/>
        <v>0</v>
      </c>
      <c r="U5828" s="8" t="str">
        <f t="array" ref="U5828">IF(W5828&lt;&gt;0,MAX(IFERROR(INDEX(A:S,MATCH(W5828,A:A,0),COLUMN(M$2)),0),IFERROR(INDEX(A:S,MATCH(AD5828,A:A,0),COLUMN(M$2)),0),IFERROR(INDEX(A:S,MATCH(AK5828,A:A,0),COLUMN(M$2)),0),IFERROR(INDEX(A:S,MATCH(AR5828,A:A,0),COLUMN(M$2)),0)),M5828)</f>
        <v/>
      </c>
      <c r="V5828" s="3" t="str">
        <f t="shared" si="7"/>
        <v/>
      </c>
    </row>
    <row r="5829" ht="15.75" customHeight="1">
      <c r="A5829" s="3" t="s">
        <v>6054</v>
      </c>
      <c r="B5829" s="4" t="str">
        <f t="shared" si="186"/>
        <v>ATAB60450004</v>
      </c>
      <c r="D5829" s="3">
        <v>0.0</v>
      </c>
      <c r="G5829" s="4">
        <v>0.0</v>
      </c>
      <c r="I5829" s="4"/>
      <c r="J5829" s="4"/>
      <c r="K5829" s="4"/>
      <c r="L5829" s="4"/>
      <c r="O5829" s="6">
        <f t="shared" si="2"/>
        <v>0</v>
      </c>
      <c r="P5829" s="3" t="s">
        <v>4746</v>
      </c>
      <c r="Q5829" s="3" t="str">
        <f t="shared" si="3"/>
        <v>LC CANVAS</v>
      </c>
      <c r="R5829" s="3">
        <f t="shared" si="4"/>
        <v>0</v>
      </c>
      <c r="S5829" s="3" t="str">
        <f t="shared" si="5"/>
        <v/>
      </c>
      <c r="T5829" s="7">
        <f t="shared" si="6"/>
        <v>0</v>
      </c>
      <c r="U5829" s="8" t="str">
        <f t="array" ref="U5829">IF(W5829&lt;&gt;0,MAX(IFERROR(INDEX(A:S,MATCH(W5829,A:A,0),COLUMN(M$2)),0),IFERROR(INDEX(A:S,MATCH(AD5829,A:A,0),COLUMN(M$2)),0),IFERROR(INDEX(A:S,MATCH(AK5829,A:A,0),COLUMN(M$2)),0),IFERROR(INDEX(A:S,MATCH(AR5829,A:A,0),COLUMN(M$2)),0)),M5829)</f>
        <v/>
      </c>
      <c r="V5829" s="3" t="str">
        <f t="shared" si="7"/>
        <v/>
      </c>
    </row>
    <row r="5830" ht="15.75" customHeight="1">
      <c r="A5830" s="3" t="s">
        <v>6055</v>
      </c>
      <c r="B5830" s="4" t="str">
        <f t="shared" si="186"/>
        <v>ATAB16120005</v>
      </c>
      <c r="D5830" s="3">
        <v>0.0</v>
      </c>
      <c r="G5830" s="4">
        <v>0.0</v>
      </c>
      <c r="I5830" s="4"/>
      <c r="J5830" s="4"/>
      <c r="K5830" s="4"/>
      <c r="L5830" s="4"/>
      <c r="O5830" s="6">
        <f t="shared" si="2"/>
        <v>0</v>
      </c>
      <c r="P5830" s="3" t="s">
        <v>4746</v>
      </c>
      <c r="Q5830" s="3" t="str">
        <f t="shared" si="3"/>
        <v>LC CANVAS</v>
      </c>
      <c r="R5830" s="3">
        <f t="shared" si="4"/>
        <v>0</v>
      </c>
      <c r="S5830" s="3" t="str">
        <f t="shared" si="5"/>
        <v/>
      </c>
      <c r="T5830" s="7">
        <f t="shared" si="6"/>
        <v>0</v>
      </c>
      <c r="U5830" s="8" t="str">
        <f t="array" ref="U5830">IF(W5830&lt;&gt;0,MAX(IFERROR(INDEX(A:S,MATCH(W5830,A:A,0),COLUMN(M$2)),0),IFERROR(INDEX(A:S,MATCH(AD5830,A:A,0),COLUMN(M$2)),0),IFERROR(INDEX(A:S,MATCH(AK5830,A:A,0),COLUMN(M$2)),0),IFERROR(INDEX(A:S,MATCH(AR5830,A:A,0),COLUMN(M$2)),0)),M5830)</f>
        <v/>
      </c>
      <c r="V5830" s="3" t="str">
        <f t="shared" si="7"/>
        <v/>
      </c>
    </row>
    <row r="5831" ht="15.75" customHeight="1">
      <c r="A5831" s="3" t="s">
        <v>6056</v>
      </c>
      <c r="B5831" s="4" t="str">
        <f t="shared" si="186"/>
        <v>ATAB24180005</v>
      </c>
      <c r="D5831" s="3">
        <v>0.0</v>
      </c>
      <c r="G5831" s="4">
        <v>0.0</v>
      </c>
      <c r="I5831" s="4"/>
      <c r="J5831" s="4"/>
      <c r="K5831" s="4"/>
      <c r="L5831" s="4"/>
      <c r="O5831" s="6">
        <f t="shared" si="2"/>
        <v>0</v>
      </c>
      <c r="P5831" s="3" t="s">
        <v>4746</v>
      </c>
      <c r="Q5831" s="3" t="str">
        <f t="shared" si="3"/>
        <v>LC CANVAS</v>
      </c>
      <c r="R5831" s="3">
        <f t="shared" si="4"/>
        <v>0</v>
      </c>
      <c r="S5831" s="3" t="str">
        <f t="shared" si="5"/>
        <v/>
      </c>
      <c r="T5831" s="7">
        <f t="shared" si="6"/>
        <v>0</v>
      </c>
      <c r="U5831" s="8" t="str">
        <f t="array" ref="U5831">IF(W5831&lt;&gt;0,MAX(IFERROR(INDEX(A:S,MATCH(W5831,A:A,0),COLUMN(M$2)),0),IFERROR(INDEX(A:S,MATCH(AD5831,A:A,0),COLUMN(M$2)),0),IFERROR(INDEX(A:S,MATCH(AK5831,A:A,0),COLUMN(M$2)),0),IFERROR(INDEX(A:S,MATCH(AR5831,A:A,0),COLUMN(M$2)),0)),M5831)</f>
        <v/>
      </c>
      <c r="V5831" s="3" t="str">
        <f t="shared" si="7"/>
        <v/>
      </c>
    </row>
    <row r="5832" ht="15.75" customHeight="1">
      <c r="A5832" s="3" t="s">
        <v>6057</v>
      </c>
      <c r="B5832" s="4" t="str">
        <f t="shared" si="186"/>
        <v>ATAB32240005</v>
      </c>
      <c r="D5832" s="3">
        <v>0.0</v>
      </c>
      <c r="G5832" s="4">
        <v>0.0</v>
      </c>
      <c r="I5832" s="4"/>
      <c r="J5832" s="4"/>
      <c r="K5832" s="4"/>
      <c r="L5832" s="4"/>
      <c r="O5832" s="6">
        <f t="shared" si="2"/>
        <v>0</v>
      </c>
      <c r="P5832" s="3" t="s">
        <v>4746</v>
      </c>
      <c r="Q5832" s="3" t="str">
        <f t="shared" si="3"/>
        <v>LC CANVAS</v>
      </c>
      <c r="R5832" s="3">
        <f t="shared" si="4"/>
        <v>0</v>
      </c>
      <c r="S5832" s="3" t="str">
        <f t="shared" si="5"/>
        <v/>
      </c>
      <c r="T5832" s="7">
        <f t="shared" si="6"/>
        <v>0</v>
      </c>
      <c r="U5832" s="8" t="str">
        <f t="array" ref="U5832">IF(W5832&lt;&gt;0,MAX(IFERROR(INDEX(A:S,MATCH(W5832,A:A,0),COLUMN(M$2)),0),IFERROR(INDEX(A:S,MATCH(AD5832,A:A,0),COLUMN(M$2)),0),IFERROR(INDEX(A:S,MATCH(AK5832,A:A,0),COLUMN(M$2)),0),IFERROR(INDEX(A:S,MATCH(AR5832,A:A,0),COLUMN(M$2)),0)),M5832)</f>
        <v/>
      </c>
      <c r="V5832" s="3" t="str">
        <f t="shared" si="7"/>
        <v/>
      </c>
    </row>
    <row r="5833" ht="15.75" customHeight="1">
      <c r="A5833" s="3" t="s">
        <v>6058</v>
      </c>
      <c r="B5833" s="4" t="str">
        <f t="shared" si="186"/>
        <v>ATAB40300005</v>
      </c>
      <c r="D5833" s="3">
        <v>0.0</v>
      </c>
      <c r="G5833" s="4">
        <v>0.0</v>
      </c>
      <c r="I5833" s="4"/>
      <c r="J5833" s="4"/>
      <c r="K5833" s="4"/>
      <c r="L5833" s="4"/>
      <c r="O5833" s="6">
        <f t="shared" si="2"/>
        <v>0</v>
      </c>
      <c r="P5833" s="3" t="s">
        <v>4746</v>
      </c>
      <c r="Q5833" s="3" t="str">
        <f t="shared" si="3"/>
        <v>LC CANVAS</v>
      </c>
      <c r="R5833" s="3">
        <f t="shared" si="4"/>
        <v>0</v>
      </c>
      <c r="S5833" s="3" t="str">
        <f t="shared" si="5"/>
        <v/>
      </c>
      <c r="T5833" s="7">
        <f t="shared" si="6"/>
        <v>0</v>
      </c>
      <c r="U5833" s="8" t="str">
        <f t="array" ref="U5833">IF(W5833&lt;&gt;0,MAX(IFERROR(INDEX(A:S,MATCH(W5833,A:A,0),COLUMN(M$2)),0),IFERROR(INDEX(A:S,MATCH(AD5833,A:A,0),COLUMN(M$2)),0),IFERROR(INDEX(A:S,MATCH(AK5833,A:A,0),COLUMN(M$2)),0),IFERROR(INDEX(A:S,MATCH(AR5833,A:A,0),COLUMN(M$2)),0)),M5833)</f>
        <v/>
      </c>
      <c r="V5833" s="3" t="str">
        <f t="shared" si="7"/>
        <v/>
      </c>
    </row>
    <row r="5834" ht="15.75" customHeight="1">
      <c r="A5834" s="3" t="s">
        <v>6059</v>
      </c>
      <c r="B5834" s="4" t="str">
        <f t="shared" si="186"/>
        <v>ATAB48360005</v>
      </c>
      <c r="D5834" s="3">
        <v>0.0</v>
      </c>
      <c r="G5834" s="4">
        <v>0.0</v>
      </c>
      <c r="I5834" s="4"/>
      <c r="J5834" s="4"/>
      <c r="K5834" s="4"/>
      <c r="L5834" s="4"/>
      <c r="O5834" s="6">
        <f t="shared" si="2"/>
        <v>0</v>
      </c>
      <c r="P5834" s="3" t="s">
        <v>4746</v>
      </c>
      <c r="Q5834" s="3" t="str">
        <f t="shared" si="3"/>
        <v>LC CANVAS</v>
      </c>
      <c r="R5834" s="3">
        <f t="shared" si="4"/>
        <v>0</v>
      </c>
      <c r="S5834" s="3" t="str">
        <f t="shared" si="5"/>
        <v/>
      </c>
      <c r="T5834" s="7">
        <f t="shared" si="6"/>
        <v>0</v>
      </c>
      <c r="U5834" s="8" t="str">
        <f t="array" ref="U5834">IF(W5834&lt;&gt;0,MAX(IFERROR(INDEX(A:S,MATCH(W5834,A:A,0),COLUMN(M$2)),0),IFERROR(INDEX(A:S,MATCH(AD5834,A:A,0),COLUMN(M$2)),0),IFERROR(INDEX(A:S,MATCH(AK5834,A:A,0),COLUMN(M$2)),0),IFERROR(INDEX(A:S,MATCH(AR5834,A:A,0),COLUMN(M$2)),0)),M5834)</f>
        <v/>
      </c>
      <c r="V5834" s="3" t="str">
        <f t="shared" si="7"/>
        <v/>
      </c>
    </row>
    <row r="5835" ht="15.75" customHeight="1">
      <c r="A5835" s="3" t="s">
        <v>6060</v>
      </c>
      <c r="B5835" s="4" t="str">
        <f t="shared" si="186"/>
        <v>ATAB60450005</v>
      </c>
      <c r="D5835" s="3">
        <v>0.0</v>
      </c>
      <c r="G5835" s="4">
        <v>0.0</v>
      </c>
      <c r="I5835" s="4"/>
      <c r="J5835" s="4"/>
      <c r="K5835" s="4"/>
      <c r="L5835" s="4"/>
      <c r="O5835" s="6">
        <f t="shared" si="2"/>
        <v>0</v>
      </c>
      <c r="P5835" s="3" t="s">
        <v>4746</v>
      </c>
      <c r="Q5835" s="3" t="str">
        <f t="shared" si="3"/>
        <v>LC CANVAS</v>
      </c>
      <c r="R5835" s="3">
        <f t="shared" si="4"/>
        <v>0</v>
      </c>
      <c r="S5835" s="3" t="str">
        <f t="shared" si="5"/>
        <v/>
      </c>
      <c r="T5835" s="7">
        <f t="shared" si="6"/>
        <v>0</v>
      </c>
      <c r="U5835" s="8" t="str">
        <f t="array" ref="U5835">IF(W5835&lt;&gt;0,MAX(IFERROR(INDEX(A:S,MATCH(W5835,A:A,0),COLUMN(M$2)),0),IFERROR(INDEX(A:S,MATCH(AD5835,A:A,0),COLUMN(M$2)),0),IFERROR(INDEX(A:S,MATCH(AK5835,A:A,0),COLUMN(M$2)),0),IFERROR(INDEX(A:S,MATCH(AR5835,A:A,0),COLUMN(M$2)),0)),M5835)</f>
        <v/>
      </c>
      <c r="V5835" s="3" t="str">
        <f t="shared" si="7"/>
        <v/>
      </c>
    </row>
    <row r="5836" ht="15.75" customHeight="1">
      <c r="A5836" s="3" t="s">
        <v>6061</v>
      </c>
      <c r="B5836" s="4" t="str">
        <f t="shared" si="186"/>
        <v>ATAB16120006</v>
      </c>
      <c r="D5836" s="3">
        <v>0.0</v>
      </c>
      <c r="G5836" s="4">
        <v>0.0</v>
      </c>
      <c r="I5836" s="4"/>
      <c r="J5836" s="4"/>
      <c r="K5836" s="4"/>
      <c r="L5836" s="4"/>
      <c r="O5836" s="6">
        <f t="shared" si="2"/>
        <v>0</v>
      </c>
      <c r="P5836" s="3" t="s">
        <v>4746</v>
      </c>
      <c r="Q5836" s="3" t="str">
        <f t="shared" si="3"/>
        <v>LC CANVAS</v>
      </c>
      <c r="R5836" s="3">
        <f t="shared" si="4"/>
        <v>0</v>
      </c>
      <c r="S5836" s="3" t="str">
        <f t="shared" si="5"/>
        <v/>
      </c>
      <c r="T5836" s="7">
        <f t="shared" si="6"/>
        <v>0</v>
      </c>
      <c r="U5836" s="8" t="str">
        <f t="array" ref="U5836">IF(W5836&lt;&gt;0,MAX(IFERROR(INDEX(A:S,MATCH(W5836,A:A,0),COLUMN(M$2)),0),IFERROR(INDEX(A:S,MATCH(AD5836,A:A,0),COLUMN(M$2)),0),IFERROR(INDEX(A:S,MATCH(AK5836,A:A,0),COLUMN(M$2)),0),IFERROR(INDEX(A:S,MATCH(AR5836,A:A,0),COLUMN(M$2)),0)),M5836)</f>
        <v/>
      </c>
      <c r="V5836" s="3" t="str">
        <f t="shared" si="7"/>
        <v/>
      </c>
    </row>
    <row r="5837" ht="15.75" customHeight="1">
      <c r="A5837" s="3" t="s">
        <v>6062</v>
      </c>
      <c r="B5837" s="4" t="str">
        <f t="shared" si="186"/>
        <v>ATAB24180006</v>
      </c>
      <c r="D5837" s="3">
        <v>0.0</v>
      </c>
      <c r="G5837" s="4">
        <v>0.0</v>
      </c>
      <c r="I5837" s="4"/>
      <c r="J5837" s="4"/>
      <c r="K5837" s="4"/>
      <c r="L5837" s="4"/>
      <c r="O5837" s="6">
        <f t="shared" si="2"/>
        <v>0</v>
      </c>
      <c r="P5837" s="3" t="s">
        <v>4746</v>
      </c>
      <c r="Q5837" s="3" t="str">
        <f t="shared" si="3"/>
        <v>LC CANVAS</v>
      </c>
      <c r="R5837" s="3">
        <f t="shared" si="4"/>
        <v>0</v>
      </c>
      <c r="S5837" s="3" t="str">
        <f t="shared" si="5"/>
        <v/>
      </c>
      <c r="T5837" s="7">
        <f t="shared" si="6"/>
        <v>0</v>
      </c>
      <c r="U5837" s="8" t="str">
        <f t="array" ref="U5837">IF(W5837&lt;&gt;0,MAX(IFERROR(INDEX(A:S,MATCH(W5837,A:A,0),COLUMN(M$2)),0),IFERROR(INDEX(A:S,MATCH(AD5837,A:A,0),COLUMN(M$2)),0),IFERROR(INDEX(A:S,MATCH(AK5837,A:A,0),COLUMN(M$2)),0),IFERROR(INDEX(A:S,MATCH(AR5837,A:A,0),COLUMN(M$2)),0)),M5837)</f>
        <v/>
      </c>
      <c r="V5837" s="3" t="str">
        <f t="shared" si="7"/>
        <v/>
      </c>
    </row>
    <row r="5838" ht="15.75" customHeight="1">
      <c r="A5838" s="3" t="s">
        <v>6063</v>
      </c>
      <c r="B5838" s="4" t="str">
        <f t="shared" si="186"/>
        <v>ATAB32240006</v>
      </c>
      <c r="D5838" s="3">
        <v>0.0</v>
      </c>
      <c r="G5838" s="4">
        <v>0.0</v>
      </c>
      <c r="I5838" s="4"/>
      <c r="J5838" s="4"/>
      <c r="K5838" s="4"/>
      <c r="L5838" s="4"/>
      <c r="O5838" s="6">
        <f t="shared" si="2"/>
        <v>0</v>
      </c>
      <c r="P5838" s="3" t="s">
        <v>4746</v>
      </c>
      <c r="Q5838" s="3" t="str">
        <f t="shared" si="3"/>
        <v>LC CANVAS</v>
      </c>
      <c r="R5838" s="3">
        <f t="shared" si="4"/>
        <v>0</v>
      </c>
      <c r="S5838" s="3" t="str">
        <f t="shared" si="5"/>
        <v/>
      </c>
      <c r="T5838" s="7">
        <f t="shared" si="6"/>
        <v>0</v>
      </c>
      <c r="U5838" s="8" t="str">
        <f t="array" ref="U5838">IF(W5838&lt;&gt;0,MAX(IFERROR(INDEX(A:S,MATCH(W5838,A:A,0),COLUMN(M$2)),0),IFERROR(INDEX(A:S,MATCH(AD5838,A:A,0),COLUMN(M$2)),0),IFERROR(INDEX(A:S,MATCH(AK5838,A:A,0),COLUMN(M$2)),0),IFERROR(INDEX(A:S,MATCH(AR5838,A:A,0),COLUMN(M$2)),0)),M5838)</f>
        <v/>
      </c>
      <c r="V5838" s="3" t="str">
        <f t="shared" si="7"/>
        <v/>
      </c>
    </row>
    <row r="5839" ht="15.75" customHeight="1">
      <c r="A5839" s="3" t="s">
        <v>6064</v>
      </c>
      <c r="B5839" s="4" t="str">
        <f t="shared" si="186"/>
        <v>ATAB40300006</v>
      </c>
      <c r="D5839" s="3">
        <v>0.0</v>
      </c>
      <c r="G5839" s="4">
        <v>0.0</v>
      </c>
      <c r="I5839" s="4"/>
      <c r="J5839" s="4"/>
      <c r="K5839" s="4"/>
      <c r="L5839" s="4"/>
      <c r="O5839" s="6">
        <f t="shared" si="2"/>
        <v>0</v>
      </c>
      <c r="P5839" s="3" t="s">
        <v>4746</v>
      </c>
      <c r="Q5839" s="3" t="str">
        <f t="shared" si="3"/>
        <v>LC CANVAS</v>
      </c>
      <c r="R5839" s="3">
        <f t="shared" si="4"/>
        <v>0</v>
      </c>
      <c r="S5839" s="3" t="str">
        <f t="shared" si="5"/>
        <v/>
      </c>
      <c r="T5839" s="7">
        <f t="shared" si="6"/>
        <v>0</v>
      </c>
      <c r="U5839" s="8" t="str">
        <f t="array" ref="U5839">IF(W5839&lt;&gt;0,MAX(IFERROR(INDEX(A:S,MATCH(W5839,A:A,0),COLUMN(M$2)),0),IFERROR(INDEX(A:S,MATCH(AD5839,A:A,0),COLUMN(M$2)),0),IFERROR(INDEX(A:S,MATCH(AK5839,A:A,0),COLUMN(M$2)),0),IFERROR(INDEX(A:S,MATCH(AR5839,A:A,0),COLUMN(M$2)),0)),M5839)</f>
        <v/>
      </c>
      <c r="V5839" s="3" t="str">
        <f t="shared" si="7"/>
        <v/>
      </c>
    </row>
    <row r="5840" ht="15.75" customHeight="1">
      <c r="A5840" s="3" t="s">
        <v>6065</v>
      </c>
      <c r="B5840" s="4" t="str">
        <f t="shared" si="186"/>
        <v>ATAB48360006</v>
      </c>
      <c r="D5840" s="3">
        <v>0.0</v>
      </c>
      <c r="G5840" s="4">
        <v>0.0</v>
      </c>
      <c r="I5840" s="4"/>
      <c r="J5840" s="4"/>
      <c r="K5840" s="4"/>
      <c r="L5840" s="4"/>
      <c r="O5840" s="6">
        <f t="shared" si="2"/>
        <v>0</v>
      </c>
      <c r="P5840" s="3" t="s">
        <v>4746</v>
      </c>
      <c r="Q5840" s="3" t="str">
        <f t="shared" si="3"/>
        <v>LC CANVAS</v>
      </c>
      <c r="R5840" s="3">
        <f t="shared" si="4"/>
        <v>0</v>
      </c>
      <c r="S5840" s="3" t="str">
        <f t="shared" si="5"/>
        <v/>
      </c>
      <c r="T5840" s="7">
        <f t="shared" si="6"/>
        <v>0</v>
      </c>
      <c r="U5840" s="8" t="str">
        <f t="array" ref="U5840">IF(W5840&lt;&gt;0,MAX(IFERROR(INDEX(A:S,MATCH(W5840,A:A,0),COLUMN(M$2)),0),IFERROR(INDEX(A:S,MATCH(AD5840,A:A,0),COLUMN(M$2)),0),IFERROR(INDEX(A:S,MATCH(AK5840,A:A,0),COLUMN(M$2)),0),IFERROR(INDEX(A:S,MATCH(AR5840,A:A,0),COLUMN(M$2)),0)),M5840)</f>
        <v/>
      </c>
      <c r="V5840" s="3" t="str">
        <f t="shared" si="7"/>
        <v/>
      </c>
    </row>
    <row r="5841" ht="15.75" customHeight="1">
      <c r="A5841" s="3" t="s">
        <v>6066</v>
      </c>
      <c r="B5841" s="4" t="str">
        <f t="shared" si="186"/>
        <v>ATAB60450006</v>
      </c>
      <c r="D5841" s="3">
        <v>0.0</v>
      </c>
      <c r="G5841" s="4">
        <v>0.0</v>
      </c>
      <c r="I5841" s="4"/>
      <c r="J5841" s="4"/>
      <c r="K5841" s="4"/>
      <c r="L5841" s="4"/>
      <c r="O5841" s="6">
        <f t="shared" si="2"/>
        <v>0</v>
      </c>
      <c r="P5841" s="3" t="s">
        <v>4746</v>
      </c>
      <c r="Q5841" s="3" t="str">
        <f t="shared" si="3"/>
        <v>LC CANVAS</v>
      </c>
      <c r="R5841" s="3">
        <f t="shared" si="4"/>
        <v>0</v>
      </c>
      <c r="S5841" s="3" t="str">
        <f t="shared" si="5"/>
        <v/>
      </c>
      <c r="T5841" s="7">
        <f t="shared" si="6"/>
        <v>0</v>
      </c>
      <c r="U5841" s="8" t="str">
        <f t="array" ref="U5841">IF(W5841&lt;&gt;0,MAX(IFERROR(INDEX(A:S,MATCH(W5841,A:A,0),COLUMN(M$2)),0),IFERROR(INDEX(A:S,MATCH(AD5841,A:A,0),COLUMN(M$2)),0),IFERROR(INDEX(A:S,MATCH(AK5841,A:A,0),COLUMN(M$2)),0),IFERROR(INDEX(A:S,MATCH(AR5841,A:A,0),COLUMN(M$2)),0)),M5841)</f>
        <v/>
      </c>
      <c r="V5841" s="3" t="str">
        <f t="shared" si="7"/>
        <v/>
      </c>
    </row>
    <row r="5842" ht="15.75" customHeight="1">
      <c r="A5842" s="3" t="s">
        <v>6067</v>
      </c>
      <c r="B5842" s="4" t="str">
        <f t="shared" si="186"/>
        <v>ATAB16120007</v>
      </c>
      <c r="D5842" s="3">
        <v>0.0</v>
      </c>
      <c r="G5842" s="4">
        <v>0.0</v>
      </c>
      <c r="I5842" s="4"/>
      <c r="J5842" s="4"/>
      <c r="K5842" s="4"/>
      <c r="L5842" s="4"/>
      <c r="O5842" s="6">
        <f t="shared" si="2"/>
        <v>0</v>
      </c>
      <c r="P5842" s="3" t="s">
        <v>4746</v>
      </c>
      <c r="Q5842" s="3" t="str">
        <f t="shared" si="3"/>
        <v>LC CANVAS</v>
      </c>
      <c r="R5842" s="3">
        <f t="shared" si="4"/>
        <v>0</v>
      </c>
      <c r="S5842" s="3" t="str">
        <f t="shared" si="5"/>
        <v/>
      </c>
      <c r="T5842" s="7">
        <f t="shared" si="6"/>
        <v>0</v>
      </c>
      <c r="U5842" s="8" t="str">
        <f t="array" ref="U5842">IF(W5842&lt;&gt;0,MAX(IFERROR(INDEX(A:S,MATCH(W5842,A:A,0),COLUMN(M$2)),0),IFERROR(INDEX(A:S,MATCH(AD5842,A:A,0),COLUMN(M$2)),0),IFERROR(INDEX(A:S,MATCH(AK5842,A:A,0),COLUMN(M$2)),0),IFERROR(INDEX(A:S,MATCH(AR5842,A:A,0),COLUMN(M$2)),0)),M5842)</f>
        <v/>
      </c>
      <c r="V5842" s="3" t="str">
        <f t="shared" si="7"/>
        <v/>
      </c>
    </row>
    <row r="5843" ht="15.75" customHeight="1">
      <c r="A5843" s="3" t="s">
        <v>6068</v>
      </c>
      <c r="B5843" s="4" t="str">
        <f t="shared" si="186"/>
        <v>ATAB24180007</v>
      </c>
      <c r="D5843" s="3">
        <v>0.0</v>
      </c>
      <c r="G5843" s="4">
        <v>0.0</v>
      </c>
      <c r="I5843" s="4"/>
      <c r="J5843" s="4"/>
      <c r="K5843" s="4"/>
      <c r="L5843" s="4"/>
      <c r="O5843" s="6">
        <f t="shared" si="2"/>
        <v>0</v>
      </c>
      <c r="P5843" s="3" t="s">
        <v>4746</v>
      </c>
      <c r="Q5843" s="3" t="str">
        <f t="shared" si="3"/>
        <v>LC CANVAS</v>
      </c>
      <c r="R5843" s="3">
        <f t="shared" si="4"/>
        <v>0</v>
      </c>
      <c r="S5843" s="3" t="str">
        <f t="shared" si="5"/>
        <v/>
      </c>
      <c r="T5843" s="7">
        <f t="shared" si="6"/>
        <v>0</v>
      </c>
      <c r="U5843" s="8" t="str">
        <f t="array" ref="U5843">IF(W5843&lt;&gt;0,MAX(IFERROR(INDEX(A:S,MATCH(W5843,A:A,0),COLUMN(M$2)),0),IFERROR(INDEX(A:S,MATCH(AD5843,A:A,0),COLUMN(M$2)),0),IFERROR(INDEX(A:S,MATCH(AK5843,A:A,0),COLUMN(M$2)),0),IFERROR(INDEX(A:S,MATCH(AR5843,A:A,0),COLUMN(M$2)),0)),M5843)</f>
        <v/>
      </c>
      <c r="V5843" s="3" t="str">
        <f t="shared" si="7"/>
        <v/>
      </c>
    </row>
    <row r="5844" ht="15.75" customHeight="1">
      <c r="A5844" s="3" t="s">
        <v>6069</v>
      </c>
      <c r="B5844" s="4" t="str">
        <f t="shared" si="186"/>
        <v>ATAB32240007</v>
      </c>
      <c r="D5844" s="3">
        <v>0.0</v>
      </c>
      <c r="G5844" s="4">
        <v>0.0</v>
      </c>
      <c r="I5844" s="4"/>
      <c r="J5844" s="4"/>
      <c r="K5844" s="4"/>
      <c r="L5844" s="4"/>
      <c r="O5844" s="6">
        <f t="shared" si="2"/>
        <v>0</v>
      </c>
      <c r="P5844" s="3" t="s">
        <v>4746</v>
      </c>
      <c r="Q5844" s="3" t="str">
        <f t="shared" si="3"/>
        <v>LC CANVAS</v>
      </c>
      <c r="R5844" s="3">
        <f t="shared" si="4"/>
        <v>0</v>
      </c>
      <c r="S5844" s="3" t="str">
        <f t="shared" si="5"/>
        <v/>
      </c>
      <c r="T5844" s="7">
        <f t="shared" si="6"/>
        <v>0</v>
      </c>
      <c r="U5844" s="8" t="str">
        <f t="array" ref="U5844">IF(W5844&lt;&gt;0,MAX(IFERROR(INDEX(A:S,MATCH(W5844,A:A,0),COLUMN(M$2)),0),IFERROR(INDEX(A:S,MATCH(AD5844,A:A,0),COLUMN(M$2)),0),IFERROR(INDEX(A:S,MATCH(AK5844,A:A,0),COLUMN(M$2)),0),IFERROR(INDEX(A:S,MATCH(AR5844,A:A,0),COLUMN(M$2)),0)),M5844)</f>
        <v/>
      </c>
      <c r="V5844" s="3" t="str">
        <f t="shared" si="7"/>
        <v/>
      </c>
    </row>
    <row r="5845" ht="15.75" customHeight="1">
      <c r="A5845" s="3" t="s">
        <v>6070</v>
      </c>
      <c r="B5845" s="4" t="str">
        <f t="shared" si="186"/>
        <v>ATAB40300007</v>
      </c>
      <c r="D5845" s="3">
        <v>0.0</v>
      </c>
      <c r="G5845" s="4">
        <v>0.0</v>
      </c>
      <c r="I5845" s="4"/>
      <c r="J5845" s="4"/>
      <c r="K5845" s="4"/>
      <c r="L5845" s="4"/>
      <c r="O5845" s="6">
        <f t="shared" si="2"/>
        <v>0</v>
      </c>
      <c r="P5845" s="3" t="s">
        <v>4746</v>
      </c>
      <c r="Q5845" s="3" t="str">
        <f t="shared" si="3"/>
        <v>LC CANVAS</v>
      </c>
      <c r="R5845" s="3">
        <f t="shared" si="4"/>
        <v>0</v>
      </c>
      <c r="S5845" s="3" t="str">
        <f t="shared" si="5"/>
        <v/>
      </c>
      <c r="T5845" s="7">
        <f t="shared" si="6"/>
        <v>0</v>
      </c>
      <c r="U5845" s="8" t="str">
        <f t="array" ref="U5845">IF(W5845&lt;&gt;0,MAX(IFERROR(INDEX(A:S,MATCH(W5845,A:A,0),COLUMN(M$2)),0),IFERROR(INDEX(A:S,MATCH(AD5845,A:A,0),COLUMN(M$2)),0),IFERROR(INDEX(A:S,MATCH(AK5845,A:A,0),COLUMN(M$2)),0),IFERROR(INDEX(A:S,MATCH(AR5845,A:A,0),COLUMN(M$2)),0)),M5845)</f>
        <v/>
      </c>
      <c r="V5845" s="3" t="str">
        <f t="shared" si="7"/>
        <v/>
      </c>
    </row>
    <row r="5846" ht="15.75" customHeight="1">
      <c r="A5846" s="3" t="s">
        <v>6071</v>
      </c>
      <c r="B5846" s="4" t="str">
        <f t="shared" si="186"/>
        <v>ATAB48360007</v>
      </c>
      <c r="D5846" s="3">
        <v>0.0</v>
      </c>
      <c r="G5846" s="4">
        <v>0.0</v>
      </c>
      <c r="I5846" s="4"/>
      <c r="J5846" s="4"/>
      <c r="K5846" s="4"/>
      <c r="L5846" s="4"/>
      <c r="O5846" s="6">
        <f t="shared" si="2"/>
        <v>0</v>
      </c>
      <c r="P5846" s="3" t="s">
        <v>4746</v>
      </c>
      <c r="Q5846" s="3" t="str">
        <f t="shared" si="3"/>
        <v>LC CANVAS</v>
      </c>
      <c r="R5846" s="3">
        <f t="shared" si="4"/>
        <v>0</v>
      </c>
      <c r="S5846" s="3" t="str">
        <f t="shared" si="5"/>
        <v/>
      </c>
      <c r="T5846" s="7">
        <f t="shared" si="6"/>
        <v>0</v>
      </c>
      <c r="U5846" s="8" t="str">
        <f t="array" ref="U5846">IF(W5846&lt;&gt;0,MAX(IFERROR(INDEX(A:S,MATCH(W5846,A:A,0),COLUMN(M$2)),0),IFERROR(INDEX(A:S,MATCH(AD5846,A:A,0),COLUMN(M$2)),0),IFERROR(INDEX(A:S,MATCH(AK5846,A:A,0),COLUMN(M$2)),0),IFERROR(INDEX(A:S,MATCH(AR5846,A:A,0),COLUMN(M$2)),0)),M5846)</f>
        <v/>
      </c>
      <c r="V5846" s="3" t="str">
        <f t="shared" si="7"/>
        <v/>
      </c>
    </row>
    <row r="5847" ht="15.75" customHeight="1">
      <c r="A5847" s="3" t="s">
        <v>6072</v>
      </c>
      <c r="B5847" s="4" t="str">
        <f t="shared" si="186"/>
        <v>ATAB60450007</v>
      </c>
      <c r="D5847" s="3">
        <v>0.0</v>
      </c>
      <c r="G5847" s="4">
        <v>0.0</v>
      </c>
      <c r="I5847" s="4"/>
      <c r="J5847" s="4"/>
      <c r="K5847" s="4"/>
      <c r="L5847" s="4"/>
      <c r="O5847" s="6">
        <f t="shared" si="2"/>
        <v>0</v>
      </c>
      <c r="P5847" s="3" t="s">
        <v>4746</v>
      </c>
      <c r="Q5847" s="3" t="str">
        <f t="shared" si="3"/>
        <v>LC CANVAS</v>
      </c>
      <c r="R5847" s="3">
        <f t="shared" si="4"/>
        <v>0</v>
      </c>
      <c r="S5847" s="3" t="str">
        <f t="shared" si="5"/>
        <v/>
      </c>
      <c r="T5847" s="7">
        <f t="shared" si="6"/>
        <v>0</v>
      </c>
      <c r="U5847" s="8" t="str">
        <f t="array" ref="U5847">IF(W5847&lt;&gt;0,MAX(IFERROR(INDEX(A:S,MATCH(W5847,A:A,0),COLUMN(M$2)),0),IFERROR(INDEX(A:S,MATCH(AD5847,A:A,0),COLUMN(M$2)),0),IFERROR(INDEX(A:S,MATCH(AK5847,A:A,0),COLUMN(M$2)),0),IFERROR(INDEX(A:S,MATCH(AR5847,A:A,0),COLUMN(M$2)),0)),M5847)</f>
        <v/>
      </c>
      <c r="V5847" s="3" t="str">
        <f t="shared" si="7"/>
        <v/>
      </c>
    </row>
    <row r="5848" ht="15.75" customHeight="1">
      <c r="A5848" s="3" t="s">
        <v>6073</v>
      </c>
      <c r="B5848" s="4" t="str">
        <f t="shared" si="186"/>
        <v>ATAB16120008</v>
      </c>
      <c r="D5848" s="3">
        <v>0.0</v>
      </c>
      <c r="G5848" s="4">
        <v>0.0</v>
      </c>
      <c r="I5848" s="4"/>
      <c r="J5848" s="4"/>
      <c r="K5848" s="4"/>
      <c r="L5848" s="4"/>
      <c r="O5848" s="6">
        <f t="shared" si="2"/>
        <v>0</v>
      </c>
      <c r="P5848" s="3" t="s">
        <v>4746</v>
      </c>
      <c r="Q5848" s="3" t="str">
        <f t="shared" si="3"/>
        <v>LC CANVAS</v>
      </c>
      <c r="R5848" s="3">
        <f t="shared" si="4"/>
        <v>0</v>
      </c>
      <c r="S5848" s="3" t="str">
        <f t="shared" si="5"/>
        <v/>
      </c>
      <c r="T5848" s="7">
        <f t="shared" si="6"/>
        <v>0</v>
      </c>
      <c r="U5848" s="8" t="str">
        <f t="array" ref="U5848">IF(W5848&lt;&gt;0,MAX(IFERROR(INDEX(A:S,MATCH(W5848,A:A,0),COLUMN(M$2)),0),IFERROR(INDEX(A:S,MATCH(AD5848,A:A,0),COLUMN(M$2)),0),IFERROR(INDEX(A:S,MATCH(AK5848,A:A,0),COLUMN(M$2)),0),IFERROR(INDEX(A:S,MATCH(AR5848,A:A,0),COLUMN(M$2)),0)),M5848)</f>
        <v/>
      </c>
      <c r="V5848" s="3" t="str">
        <f t="shared" si="7"/>
        <v/>
      </c>
    </row>
    <row r="5849" ht="15.75" customHeight="1">
      <c r="A5849" s="3" t="s">
        <v>6074</v>
      </c>
      <c r="B5849" s="4" t="str">
        <f t="shared" si="186"/>
        <v>ATAB24180008</v>
      </c>
      <c r="D5849" s="3">
        <v>0.0</v>
      </c>
      <c r="G5849" s="4">
        <v>0.0</v>
      </c>
      <c r="I5849" s="4"/>
      <c r="J5849" s="4"/>
      <c r="K5849" s="4"/>
      <c r="L5849" s="4"/>
      <c r="O5849" s="6">
        <f t="shared" si="2"/>
        <v>0</v>
      </c>
      <c r="P5849" s="3" t="s">
        <v>4746</v>
      </c>
      <c r="Q5849" s="3" t="str">
        <f t="shared" si="3"/>
        <v>LC CANVAS</v>
      </c>
      <c r="R5849" s="3">
        <f t="shared" si="4"/>
        <v>0</v>
      </c>
      <c r="S5849" s="3" t="str">
        <f t="shared" si="5"/>
        <v/>
      </c>
      <c r="T5849" s="7">
        <f t="shared" si="6"/>
        <v>0</v>
      </c>
      <c r="U5849" s="8" t="str">
        <f t="array" ref="U5849">IF(W5849&lt;&gt;0,MAX(IFERROR(INDEX(A:S,MATCH(W5849,A:A,0),COLUMN(M$2)),0),IFERROR(INDEX(A:S,MATCH(AD5849,A:A,0),COLUMN(M$2)),0),IFERROR(INDEX(A:S,MATCH(AK5849,A:A,0),COLUMN(M$2)),0),IFERROR(INDEX(A:S,MATCH(AR5849,A:A,0),COLUMN(M$2)),0)),M5849)</f>
        <v/>
      </c>
      <c r="V5849" s="3" t="str">
        <f t="shared" si="7"/>
        <v/>
      </c>
    </row>
    <row r="5850" ht="15.75" customHeight="1">
      <c r="A5850" s="3" t="s">
        <v>6075</v>
      </c>
      <c r="B5850" s="4" t="str">
        <f t="shared" si="186"/>
        <v>ATAB32240008</v>
      </c>
      <c r="D5850" s="3">
        <v>0.0</v>
      </c>
      <c r="G5850" s="4">
        <v>0.0</v>
      </c>
      <c r="I5850" s="4"/>
      <c r="J5850" s="4"/>
      <c r="K5850" s="4"/>
      <c r="L5850" s="4"/>
      <c r="O5850" s="6">
        <f t="shared" si="2"/>
        <v>0</v>
      </c>
      <c r="P5850" s="3" t="s">
        <v>4746</v>
      </c>
      <c r="Q5850" s="3" t="str">
        <f t="shared" si="3"/>
        <v>LC CANVAS</v>
      </c>
      <c r="R5850" s="3">
        <f t="shared" si="4"/>
        <v>0</v>
      </c>
      <c r="S5850" s="3" t="str">
        <f t="shared" si="5"/>
        <v/>
      </c>
      <c r="T5850" s="7">
        <f t="shared" si="6"/>
        <v>0</v>
      </c>
      <c r="U5850" s="8" t="str">
        <f t="array" ref="U5850">IF(W5850&lt;&gt;0,MAX(IFERROR(INDEX(A:S,MATCH(W5850,A:A,0),COLUMN(M$2)),0),IFERROR(INDEX(A:S,MATCH(AD5850,A:A,0),COLUMN(M$2)),0),IFERROR(INDEX(A:S,MATCH(AK5850,A:A,0),COLUMN(M$2)),0),IFERROR(INDEX(A:S,MATCH(AR5850,A:A,0),COLUMN(M$2)),0)),M5850)</f>
        <v/>
      </c>
      <c r="V5850" s="3" t="str">
        <f t="shared" si="7"/>
        <v/>
      </c>
    </row>
    <row r="5851" ht="15.75" customHeight="1">
      <c r="A5851" s="3" t="s">
        <v>6076</v>
      </c>
      <c r="B5851" s="4" t="str">
        <f t="shared" si="186"/>
        <v>ATAB40300008</v>
      </c>
      <c r="D5851" s="3">
        <v>0.0</v>
      </c>
      <c r="G5851" s="4">
        <v>0.0</v>
      </c>
      <c r="I5851" s="4"/>
      <c r="J5851" s="4"/>
      <c r="K5851" s="4"/>
      <c r="L5851" s="4"/>
      <c r="O5851" s="6">
        <f t="shared" si="2"/>
        <v>0</v>
      </c>
      <c r="P5851" s="3" t="s">
        <v>4746</v>
      </c>
      <c r="Q5851" s="3" t="str">
        <f t="shared" si="3"/>
        <v>LC CANVAS</v>
      </c>
      <c r="R5851" s="3">
        <f t="shared" si="4"/>
        <v>0</v>
      </c>
      <c r="S5851" s="3" t="str">
        <f t="shared" si="5"/>
        <v/>
      </c>
      <c r="T5851" s="7">
        <f t="shared" si="6"/>
        <v>0</v>
      </c>
      <c r="U5851" s="8" t="str">
        <f t="array" ref="U5851">IF(W5851&lt;&gt;0,MAX(IFERROR(INDEX(A:S,MATCH(W5851,A:A,0),COLUMN(M$2)),0),IFERROR(INDEX(A:S,MATCH(AD5851,A:A,0),COLUMN(M$2)),0),IFERROR(INDEX(A:S,MATCH(AK5851,A:A,0),COLUMN(M$2)),0),IFERROR(INDEX(A:S,MATCH(AR5851,A:A,0),COLUMN(M$2)),0)),M5851)</f>
        <v/>
      </c>
      <c r="V5851" s="3" t="str">
        <f t="shared" si="7"/>
        <v/>
      </c>
    </row>
    <row r="5852" ht="15.75" customHeight="1">
      <c r="A5852" s="3" t="s">
        <v>6077</v>
      </c>
      <c r="B5852" s="4" t="str">
        <f t="shared" si="186"/>
        <v>ATAB48360008</v>
      </c>
      <c r="D5852" s="3">
        <v>0.0</v>
      </c>
      <c r="G5852" s="4">
        <v>0.0</v>
      </c>
      <c r="I5852" s="4"/>
      <c r="J5852" s="4"/>
      <c r="K5852" s="4"/>
      <c r="L5852" s="4"/>
      <c r="O5852" s="6">
        <f t="shared" si="2"/>
        <v>0</v>
      </c>
      <c r="P5852" s="3" t="s">
        <v>4746</v>
      </c>
      <c r="Q5852" s="3" t="str">
        <f t="shared" si="3"/>
        <v>LC CANVAS</v>
      </c>
      <c r="R5852" s="3">
        <f t="shared" si="4"/>
        <v>0</v>
      </c>
      <c r="S5852" s="3" t="str">
        <f t="shared" si="5"/>
        <v/>
      </c>
      <c r="T5852" s="7">
        <f t="shared" si="6"/>
        <v>0</v>
      </c>
      <c r="U5852" s="8" t="str">
        <f t="array" ref="U5852">IF(W5852&lt;&gt;0,MAX(IFERROR(INDEX(A:S,MATCH(W5852,A:A,0),COLUMN(M$2)),0),IFERROR(INDEX(A:S,MATCH(AD5852,A:A,0),COLUMN(M$2)),0),IFERROR(INDEX(A:S,MATCH(AK5852,A:A,0),COLUMN(M$2)),0),IFERROR(INDEX(A:S,MATCH(AR5852,A:A,0),COLUMN(M$2)),0)),M5852)</f>
        <v/>
      </c>
      <c r="V5852" s="3" t="str">
        <f t="shared" si="7"/>
        <v/>
      </c>
    </row>
    <row r="5853" ht="15.75" customHeight="1">
      <c r="A5853" s="3" t="s">
        <v>6078</v>
      </c>
      <c r="B5853" s="4" t="str">
        <f t="shared" si="186"/>
        <v>ATAB60450008</v>
      </c>
      <c r="D5853" s="3">
        <v>0.0</v>
      </c>
      <c r="G5853" s="4">
        <v>0.0</v>
      </c>
      <c r="I5853" s="4"/>
      <c r="J5853" s="4"/>
      <c r="K5853" s="4"/>
      <c r="L5853" s="4"/>
      <c r="O5853" s="6">
        <f t="shared" si="2"/>
        <v>0</v>
      </c>
      <c r="P5853" s="3" t="s">
        <v>4746</v>
      </c>
      <c r="Q5853" s="3" t="str">
        <f t="shared" si="3"/>
        <v>LC CANVAS</v>
      </c>
      <c r="R5853" s="3">
        <f t="shared" si="4"/>
        <v>0</v>
      </c>
      <c r="S5853" s="3" t="str">
        <f t="shared" si="5"/>
        <v/>
      </c>
      <c r="T5853" s="7">
        <f t="shared" si="6"/>
        <v>0</v>
      </c>
      <c r="U5853" s="8" t="str">
        <f t="array" ref="U5853">IF(W5853&lt;&gt;0,MAX(IFERROR(INDEX(A:S,MATCH(W5853,A:A,0),COLUMN(M$2)),0),IFERROR(INDEX(A:S,MATCH(AD5853,A:A,0),COLUMN(M$2)),0),IFERROR(INDEX(A:S,MATCH(AK5853,A:A,0),COLUMN(M$2)),0),IFERROR(INDEX(A:S,MATCH(AR5853,A:A,0),COLUMN(M$2)),0)),M5853)</f>
        <v/>
      </c>
      <c r="V5853" s="3" t="str">
        <f t="shared" si="7"/>
        <v/>
      </c>
    </row>
    <row r="5854" ht="15.75" customHeight="1">
      <c r="A5854" s="3" t="s">
        <v>6079</v>
      </c>
      <c r="B5854" s="4" t="str">
        <f t="shared" si="186"/>
        <v>ATAB16120009</v>
      </c>
      <c r="D5854" s="3">
        <v>0.0</v>
      </c>
      <c r="G5854" s="4">
        <v>0.0</v>
      </c>
      <c r="I5854" s="4"/>
      <c r="J5854" s="4"/>
      <c r="K5854" s="4"/>
      <c r="L5854" s="4"/>
      <c r="O5854" s="6">
        <f t="shared" si="2"/>
        <v>0</v>
      </c>
      <c r="P5854" s="3" t="s">
        <v>4746</v>
      </c>
      <c r="Q5854" s="3" t="str">
        <f t="shared" si="3"/>
        <v>LC CANVAS</v>
      </c>
      <c r="R5854" s="3">
        <f t="shared" si="4"/>
        <v>0</v>
      </c>
      <c r="S5854" s="3" t="str">
        <f t="shared" si="5"/>
        <v/>
      </c>
      <c r="T5854" s="7">
        <f t="shared" si="6"/>
        <v>0</v>
      </c>
      <c r="U5854" s="8" t="str">
        <f t="array" ref="U5854">IF(W5854&lt;&gt;0,MAX(IFERROR(INDEX(A:S,MATCH(W5854,A:A,0),COLUMN(M$2)),0),IFERROR(INDEX(A:S,MATCH(AD5854,A:A,0),COLUMN(M$2)),0),IFERROR(INDEX(A:S,MATCH(AK5854,A:A,0),COLUMN(M$2)),0),IFERROR(INDEX(A:S,MATCH(AR5854,A:A,0),COLUMN(M$2)),0)),M5854)</f>
        <v/>
      </c>
      <c r="V5854" s="3" t="str">
        <f t="shared" si="7"/>
        <v/>
      </c>
    </row>
    <row r="5855" ht="15.75" customHeight="1">
      <c r="A5855" s="3" t="s">
        <v>6080</v>
      </c>
      <c r="B5855" s="4" t="str">
        <f t="shared" si="186"/>
        <v>ATAB24180009</v>
      </c>
      <c r="D5855" s="3">
        <v>0.0</v>
      </c>
      <c r="G5855" s="4">
        <v>0.0</v>
      </c>
      <c r="I5855" s="4"/>
      <c r="J5855" s="4"/>
      <c r="K5855" s="4"/>
      <c r="L5855" s="4"/>
      <c r="O5855" s="6">
        <f t="shared" si="2"/>
        <v>0</v>
      </c>
      <c r="P5855" s="3" t="s">
        <v>4746</v>
      </c>
      <c r="Q5855" s="3" t="str">
        <f t="shared" si="3"/>
        <v>LC CANVAS</v>
      </c>
      <c r="R5855" s="3">
        <f t="shared" si="4"/>
        <v>0</v>
      </c>
      <c r="S5855" s="3" t="str">
        <f t="shared" si="5"/>
        <v/>
      </c>
      <c r="T5855" s="7">
        <f t="shared" si="6"/>
        <v>0</v>
      </c>
      <c r="U5855" s="8" t="str">
        <f t="array" ref="U5855">IF(W5855&lt;&gt;0,MAX(IFERROR(INDEX(A:S,MATCH(W5855,A:A,0),COLUMN(M$2)),0),IFERROR(INDEX(A:S,MATCH(AD5855,A:A,0),COLUMN(M$2)),0),IFERROR(INDEX(A:S,MATCH(AK5855,A:A,0),COLUMN(M$2)),0),IFERROR(INDEX(A:S,MATCH(AR5855,A:A,0),COLUMN(M$2)),0)),M5855)</f>
        <v/>
      </c>
      <c r="V5855" s="3" t="str">
        <f t="shared" si="7"/>
        <v/>
      </c>
    </row>
    <row r="5856" ht="15.75" customHeight="1">
      <c r="A5856" s="3" t="s">
        <v>6081</v>
      </c>
      <c r="B5856" s="4" t="str">
        <f t="shared" si="186"/>
        <v>ATAB32240009</v>
      </c>
      <c r="D5856" s="3">
        <v>0.0</v>
      </c>
      <c r="G5856" s="4">
        <v>0.0</v>
      </c>
      <c r="I5856" s="4"/>
      <c r="J5856" s="4"/>
      <c r="K5856" s="4"/>
      <c r="L5856" s="4"/>
      <c r="O5856" s="6">
        <f t="shared" si="2"/>
        <v>0</v>
      </c>
      <c r="P5856" s="3" t="s">
        <v>4746</v>
      </c>
      <c r="Q5856" s="3" t="str">
        <f t="shared" si="3"/>
        <v>LC CANVAS</v>
      </c>
      <c r="R5856" s="3">
        <f t="shared" si="4"/>
        <v>0</v>
      </c>
      <c r="S5856" s="3" t="str">
        <f t="shared" si="5"/>
        <v/>
      </c>
      <c r="T5856" s="7">
        <f t="shared" si="6"/>
        <v>0</v>
      </c>
      <c r="U5856" s="8" t="str">
        <f t="array" ref="U5856">IF(W5856&lt;&gt;0,MAX(IFERROR(INDEX(A:S,MATCH(W5856,A:A,0),COLUMN(M$2)),0),IFERROR(INDEX(A:S,MATCH(AD5856,A:A,0),COLUMN(M$2)),0),IFERROR(INDEX(A:S,MATCH(AK5856,A:A,0),COLUMN(M$2)),0),IFERROR(INDEX(A:S,MATCH(AR5856,A:A,0),COLUMN(M$2)),0)),M5856)</f>
        <v/>
      </c>
      <c r="V5856" s="3" t="str">
        <f t="shared" si="7"/>
        <v/>
      </c>
    </row>
    <row r="5857" ht="15.75" customHeight="1">
      <c r="A5857" s="3" t="s">
        <v>6082</v>
      </c>
      <c r="B5857" s="4" t="str">
        <f t="shared" si="186"/>
        <v>ATAB40300009</v>
      </c>
      <c r="D5857" s="3">
        <v>0.0</v>
      </c>
      <c r="G5857" s="4">
        <v>0.0</v>
      </c>
      <c r="I5857" s="4"/>
      <c r="J5857" s="4"/>
      <c r="K5857" s="4"/>
      <c r="L5857" s="4"/>
      <c r="O5857" s="6">
        <f t="shared" si="2"/>
        <v>0</v>
      </c>
      <c r="P5857" s="3" t="s">
        <v>4746</v>
      </c>
      <c r="Q5857" s="3" t="str">
        <f t="shared" si="3"/>
        <v>LC CANVAS</v>
      </c>
      <c r="R5857" s="3">
        <f t="shared" si="4"/>
        <v>0</v>
      </c>
      <c r="S5857" s="3" t="str">
        <f t="shared" si="5"/>
        <v/>
      </c>
      <c r="T5857" s="7">
        <f t="shared" si="6"/>
        <v>0</v>
      </c>
      <c r="U5857" s="8" t="str">
        <f t="array" ref="U5857">IF(W5857&lt;&gt;0,MAX(IFERROR(INDEX(A:S,MATCH(W5857,A:A,0),COLUMN(M$2)),0),IFERROR(INDEX(A:S,MATCH(AD5857,A:A,0),COLUMN(M$2)),0),IFERROR(INDEX(A:S,MATCH(AK5857,A:A,0),COLUMN(M$2)),0),IFERROR(INDEX(A:S,MATCH(AR5857,A:A,0),COLUMN(M$2)),0)),M5857)</f>
        <v/>
      </c>
      <c r="V5857" s="3" t="str">
        <f t="shared" si="7"/>
        <v/>
      </c>
    </row>
    <row r="5858" ht="15.75" customHeight="1">
      <c r="A5858" s="3" t="s">
        <v>6083</v>
      </c>
      <c r="B5858" s="4" t="str">
        <f t="shared" si="186"/>
        <v>ATAB48360009</v>
      </c>
      <c r="D5858" s="3">
        <v>0.0</v>
      </c>
      <c r="G5858" s="4">
        <v>0.0</v>
      </c>
      <c r="I5858" s="4"/>
      <c r="J5858" s="4"/>
      <c r="K5858" s="4"/>
      <c r="L5858" s="4"/>
      <c r="O5858" s="6">
        <f t="shared" si="2"/>
        <v>0</v>
      </c>
      <c r="P5858" s="3" t="s">
        <v>4746</v>
      </c>
      <c r="Q5858" s="3" t="str">
        <f t="shared" si="3"/>
        <v>LC CANVAS</v>
      </c>
      <c r="R5858" s="3">
        <f t="shared" si="4"/>
        <v>0</v>
      </c>
      <c r="S5858" s="3" t="str">
        <f t="shared" si="5"/>
        <v/>
      </c>
      <c r="T5858" s="7">
        <f t="shared" si="6"/>
        <v>0</v>
      </c>
      <c r="U5858" s="8" t="str">
        <f t="array" ref="U5858">IF(W5858&lt;&gt;0,MAX(IFERROR(INDEX(A:S,MATCH(W5858,A:A,0),COLUMN(M$2)),0),IFERROR(INDEX(A:S,MATCH(AD5858,A:A,0),COLUMN(M$2)),0),IFERROR(INDEX(A:S,MATCH(AK5858,A:A,0),COLUMN(M$2)),0),IFERROR(INDEX(A:S,MATCH(AR5858,A:A,0),COLUMN(M$2)),0)),M5858)</f>
        <v/>
      </c>
      <c r="V5858" s="3" t="str">
        <f t="shared" si="7"/>
        <v/>
      </c>
    </row>
    <row r="5859" ht="15.75" customHeight="1">
      <c r="A5859" s="3" t="s">
        <v>6084</v>
      </c>
      <c r="B5859" s="4" t="str">
        <f t="shared" si="186"/>
        <v>ATAB60450009</v>
      </c>
      <c r="D5859" s="3">
        <v>0.0</v>
      </c>
      <c r="G5859" s="4">
        <v>0.0</v>
      </c>
      <c r="I5859" s="4"/>
      <c r="J5859" s="4"/>
      <c r="K5859" s="4"/>
      <c r="L5859" s="4"/>
      <c r="O5859" s="6">
        <f t="shared" si="2"/>
        <v>0</v>
      </c>
      <c r="P5859" s="3" t="s">
        <v>4746</v>
      </c>
      <c r="Q5859" s="3" t="str">
        <f t="shared" si="3"/>
        <v>LC CANVAS</v>
      </c>
      <c r="R5859" s="3">
        <f t="shared" si="4"/>
        <v>0</v>
      </c>
      <c r="S5859" s="3" t="str">
        <f t="shared" si="5"/>
        <v/>
      </c>
      <c r="T5859" s="7">
        <f t="shared" si="6"/>
        <v>0</v>
      </c>
      <c r="U5859" s="8" t="str">
        <f t="array" ref="U5859">IF(W5859&lt;&gt;0,MAX(IFERROR(INDEX(A:S,MATCH(W5859,A:A,0),COLUMN(M$2)),0),IFERROR(INDEX(A:S,MATCH(AD5859,A:A,0),COLUMN(M$2)),0),IFERROR(INDEX(A:S,MATCH(AK5859,A:A,0),COLUMN(M$2)),0),IFERROR(INDEX(A:S,MATCH(AR5859,A:A,0),COLUMN(M$2)),0)),M5859)</f>
        <v/>
      </c>
      <c r="V5859" s="3" t="str">
        <f t="shared" si="7"/>
        <v/>
      </c>
    </row>
    <row r="5860" ht="15.75" customHeight="1">
      <c r="A5860" s="3" t="s">
        <v>6085</v>
      </c>
      <c r="B5860" s="4" t="str">
        <f t="shared" si="186"/>
        <v>ATAB16120010</v>
      </c>
      <c r="D5860" s="3">
        <v>0.0</v>
      </c>
      <c r="G5860" s="4">
        <v>0.0</v>
      </c>
      <c r="I5860" s="4"/>
      <c r="J5860" s="4"/>
      <c r="K5860" s="4"/>
      <c r="L5860" s="4"/>
      <c r="O5860" s="6">
        <f t="shared" si="2"/>
        <v>0</v>
      </c>
      <c r="P5860" s="3" t="s">
        <v>4746</v>
      </c>
      <c r="Q5860" s="3" t="str">
        <f t="shared" si="3"/>
        <v>LC CANVAS</v>
      </c>
      <c r="R5860" s="3">
        <f t="shared" si="4"/>
        <v>0</v>
      </c>
      <c r="S5860" s="3" t="str">
        <f t="shared" si="5"/>
        <v/>
      </c>
      <c r="T5860" s="7">
        <f t="shared" si="6"/>
        <v>0</v>
      </c>
      <c r="U5860" s="8" t="str">
        <f t="array" ref="U5860">IF(W5860&lt;&gt;0,MAX(IFERROR(INDEX(A:S,MATCH(W5860,A:A,0),COLUMN(M$2)),0),IFERROR(INDEX(A:S,MATCH(AD5860,A:A,0),COLUMN(M$2)),0),IFERROR(INDEX(A:S,MATCH(AK5860,A:A,0),COLUMN(M$2)),0),IFERROR(INDEX(A:S,MATCH(AR5860,A:A,0),COLUMN(M$2)),0)),M5860)</f>
        <v/>
      </c>
      <c r="V5860" s="3" t="str">
        <f t="shared" si="7"/>
        <v/>
      </c>
    </row>
    <row r="5861" ht="15.75" customHeight="1">
      <c r="A5861" s="3" t="s">
        <v>6086</v>
      </c>
      <c r="B5861" s="4" t="str">
        <f t="shared" si="186"/>
        <v>ATAB24180010</v>
      </c>
      <c r="D5861" s="3">
        <v>0.0</v>
      </c>
      <c r="G5861" s="4">
        <v>0.0</v>
      </c>
      <c r="I5861" s="4"/>
      <c r="J5861" s="4"/>
      <c r="K5861" s="4"/>
      <c r="L5861" s="4"/>
      <c r="O5861" s="6">
        <f t="shared" si="2"/>
        <v>0</v>
      </c>
      <c r="P5861" s="3" t="s">
        <v>4746</v>
      </c>
      <c r="Q5861" s="3" t="str">
        <f t="shared" si="3"/>
        <v>LC CANVAS</v>
      </c>
      <c r="R5861" s="3">
        <f t="shared" si="4"/>
        <v>0</v>
      </c>
      <c r="S5861" s="3" t="str">
        <f t="shared" si="5"/>
        <v/>
      </c>
      <c r="T5861" s="7">
        <f t="shared" si="6"/>
        <v>0</v>
      </c>
      <c r="U5861" s="8" t="str">
        <f t="array" ref="U5861">IF(W5861&lt;&gt;0,MAX(IFERROR(INDEX(A:S,MATCH(W5861,A:A,0),COLUMN(M$2)),0),IFERROR(INDEX(A:S,MATCH(AD5861,A:A,0),COLUMN(M$2)),0),IFERROR(INDEX(A:S,MATCH(AK5861,A:A,0),COLUMN(M$2)),0),IFERROR(INDEX(A:S,MATCH(AR5861,A:A,0),COLUMN(M$2)),0)),M5861)</f>
        <v/>
      </c>
      <c r="V5861" s="3" t="str">
        <f t="shared" si="7"/>
        <v/>
      </c>
    </row>
    <row r="5862" ht="15.75" customHeight="1">
      <c r="A5862" s="3" t="s">
        <v>6087</v>
      </c>
      <c r="B5862" s="4" t="str">
        <f t="shared" si="186"/>
        <v>ATAB32240010</v>
      </c>
      <c r="D5862" s="3">
        <v>0.0</v>
      </c>
      <c r="G5862" s="4">
        <v>0.0</v>
      </c>
      <c r="I5862" s="4"/>
      <c r="J5862" s="4"/>
      <c r="K5862" s="4"/>
      <c r="L5862" s="4"/>
      <c r="O5862" s="6">
        <f t="shared" si="2"/>
        <v>0</v>
      </c>
      <c r="P5862" s="3" t="s">
        <v>4746</v>
      </c>
      <c r="Q5862" s="3" t="str">
        <f t="shared" si="3"/>
        <v>LC CANVAS</v>
      </c>
      <c r="R5862" s="3">
        <f t="shared" si="4"/>
        <v>0</v>
      </c>
      <c r="S5862" s="3" t="str">
        <f t="shared" si="5"/>
        <v/>
      </c>
      <c r="T5862" s="7">
        <f t="shared" si="6"/>
        <v>0</v>
      </c>
      <c r="U5862" s="8" t="str">
        <f t="array" ref="U5862">IF(W5862&lt;&gt;0,MAX(IFERROR(INDEX(A:S,MATCH(W5862,A:A,0),COLUMN(M$2)),0),IFERROR(INDEX(A:S,MATCH(AD5862,A:A,0),COLUMN(M$2)),0),IFERROR(INDEX(A:S,MATCH(AK5862,A:A,0),COLUMN(M$2)),0),IFERROR(INDEX(A:S,MATCH(AR5862,A:A,0),COLUMN(M$2)),0)),M5862)</f>
        <v/>
      </c>
      <c r="V5862" s="3" t="str">
        <f t="shared" si="7"/>
        <v/>
      </c>
    </row>
    <row r="5863" ht="15.75" customHeight="1">
      <c r="A5863" s="3" t="s">
        <v>6088</v>
      </c>
      <c r="B5863" s="4" t="str">
        <f t="shared" si="186"/>
        <v>ATAB40300010</v>
      </c>
      <c r="D5863" s="3">
        <v>0.0</v>
      </c>
      <c r="G5863" s="4">
        <v>0.0</v>
      </c>
      <c r="I5863" s="4"/>
      <c r="J5863" s="4"/>
      <c r="K5863" s="4"/>
      <c r="L5863" s="4"/>
      <c r="O5863" s="6">
        <f t="shared" si="2"/>
        <v>0</v>
      </c>
      <c r="P5863" s="3" t="s">
        <v>4746</v>
      </c>
      <c r="Q5863" s="3" t="str">
        <f t="shared" si="3"/>
        <v>LC CANVAS</v>
      </c>
      <c r="R5863" s="3">
        <f t="shared" si="4"/>
        <v>0</v>
      </c>
      <c r="S5863" s="3" t="str">
        <f t="shared" si="5"/>
        <v/>
      </c>
      <c r="T5863" s="7">
        <f t="shared" si="6"/>
        <v>0</v>
      </c>
      <c r="U5863" s="8" t="str">
        <f t="array" ref="U5863">IF(W5863&lt;&gt;0,MAX(IFERROR(INDEX(A:S,MATCH(W5863,A:A,0),COLUMN(M$2)),0),IFERROR(INDEX(A:S,MATCH(AD5863,A:A,0),COLUMN(M$2)),0),IFERROR(INDEX(A:S,MATCH(AK5863,A:A,0),COLUMN(M$2)),0),IFERROR(INDEX(A:S,MATCH(AR5863,A:A,0),COLUMN(M$2)),0)),M5863)</f>
        <v/>
      </c>
      <c r="V5863" s="3" t="str">
        <f t="shared" si="7"/>
        <v/>
      </c>
    </row>
    <row r="5864" ht="15.75" customHeight="1">
      <c r="A5864" s="3" t="s">
        <v>6089</v>
      </c>
      <c r="B5864" s="4" t="str">
        <f t="shared" si="186"/>
        <v>ATAB48360010</v>
      </c>
      <c r="D5864" s="3">
        <v>0.0</v>
      </c>
      <c r="G5864" s="4">
        <v>0.0</v>
      </c>
      <c r="I5864" s="4"/>
      <c r="J5864" s="4"/>
      <c r="K5864" s="4"/>
      <c r="L5864" s="4"/>
      <c r="O5864" s="6">
        <f t="shared" si="2"/>
        <v>0</v>
      </c>
      <c r="P5864" s="3" t="s">
        <v>4746</v>
      </c>
      <c r="Q5864" s="3" t="str">
        <f t="shared" si="3"/>
        <v>LC CANVAS</v>
      </c>
      <c r="R5864" s="3">
        <f t="shared" si="4"/>
        <v>0</v>
      </c>
      <c r="S5864" s="3" t="str">
        <f t="shared" si="5"/>
        <v/>
      </c>
      <c r="T5864" s="7">
        <f t="shared" si="6"/>
        <v>0</v>
      </c>
      <c r="U5864" s="8" t="str">
        <f t="array" ref="U5864">IF(W5864&lt;&gt;0,MAX(IFERROR(INDEX(A:S,MATCH(W5864,A:A,0),COLUMN(M$2)),0),IFERROR(INDEX(A:S,MATCH(AD5864,A:A,0),COLUMN(M$2)),0),IFERROR(INDEX(A:S,MATCH(AK5864,A:A,0),COLUMN(M$2)),0),IFERROR(INDEX(A:S,MATCH(AR5864,A:A,0),COLUMN(M$2)),0)),M5864)</f>
        <v/>
      </c>
      <c r="V5864" s="3" t="str">
        <f t="shared" si="7"/>
        <v/>
      </c>
    </row>
    <row r="5865" ht="15.75" customHeight="1">
      <c r="A5865" s="3" t="s">
        <v>6090</v>
      </c>
      <c r="B5865" s="4" t="str">
        <f t="shared" si="186"/>
        <v>ATAB60450010</v>
      </c>
      <c r="D5865" s="3">
        <v>0.0</v>
      </c>
      <c r="G5865" s="4">
        <v>0.0</v>
      </c>
      <c r="I5865" s="4"/>
      <c r="J5865" s="4"/>
      <c r="K5865" s="4"/>
      <c r="L5865" s="4"/>
      <c r="O5865" s="6">
        <f t="shared" si="2"/>
        <v>0</v>
      </c>
      <c r="P5865" s="3" t="s">
        <v>4746</v>
      </c>
      <c r="Q5865" s="3" t="str">
        <f t="shared" si="3"/>
        <v>LC CANVAS</v>
      </c>
      <c r="R5865" s="3">
        <f t="shared" si="4"/>
        <v>0</v>
      </c>
      <c r="S5865" s="3" t="str">
        <f t="shared" si="5"/>
        <v/>
      </c>
      <c r="T5865" s="7">
        <f t="shared" si="6"/>
        <v>0</v>
      </c>
      <c r="U5865" s="8" t="str">
        <f t="array" ref="U5865">IF(W5865&lt;&gt;0,MAX(IFERROR(INDEX(A:S,MATCH(W5865,A:A,0),COLUMN(M$2)),0),IFERROR(INDEX(A:S,MATCH(AD5865,A:A,0),COLUMN(M$2)),0),IFERROR(INDEX(A:S,MATCH(AK5865,A:A,0),COLUMN(M$2)),0),IFERROR(INDEX(A:S,MATCH(AR5865,A:A,0),COLUMN(M$2)),0)),M5865)</f>
        <v/>
      </c>
      <c r="V5865" s="3" t="str">
        <f t="shared" si="7"/>
        <v/>
      </c>
    </row>
    <row r="5866" ht="15.75" customHeight="1">
      <c r="A5866" s="3" t="s">
        <v>6091</v>
      </c>
      <c r="B5866" s="4" t="str">
        <f t="shared" si="186"/>
        <v>ATAB16120011</v>
      </c>
      <c r="D5866" s="3">
        <v>0.0</v>
      </c>
      <c r="G5866" s="4">
        <v>0.0</v>
      </c>
      <c r="I5866" s="4"/>
      <c r="J5866" s="4"/>
      <c r="K5866" s="4"/>
      <c r="L5866" s="4"/>
      <c r="O5866" s="6">
        <f t="shared" si="2"/>
        <v>0</v>
      </c>
      <c r="P5866" s="3" t="s">
        <v>4746</v>
      </c>
      <c r="Q5866" s="3" t="str">
        <f t="shared" si="3"/>
        <v>LC CANVAS</v>
      </c>
      <c r="R5866" s="3">
        <f t="shared" si="4"/>
        <v>0</v>
      </c>
      <c r="S5866" s="3" t="str">
        <f t="shared" si="5"/>
        <v/>
      </c>
      <c r="T5866" s="7">
        <f t="shared" si="6"/>
        <v>0</v>
      </c>
      <c r="U5866" s="8" t="str">
        <f t="array" ref="U5866">IF(W5866&lt;&gt;0,MAX(IFERROR(INDEX(A:S,MATCH(W5866,A:A,0),COLUMN(M$2)),0),IFERROR(INDEX(A:S,MATCH(AD5866,A:A,0),COLUMN(M$2)),0),IFERROR(INDEX(A:S,MATCH(AK5866,A:A,0),COLUMN(M$2)),0),IFERROR(INDEX(A:S,MATCH(AR5866,A:A,0),COLUMN(M$2)),0)),M5866)</f>
        <v/>
      </c>
      <c r="V5866" s="3" t="str">
        <f t="shared" si="7"/>
        <v/>
      </c>
    </row>
    <row r="5867" ht="15.75" customHeight="1">
      <c r="A5867" s="3" t="s">
        <v>6092</v>
      </c>
      <c r="B5867" s="4" t="str">
        <f t="shared" si="186"/>
        <v>ATAB24180011</v>
      </c>
      <c r="D5867" s="3">
        <v>0.0</v>
      </c>
      <c r="G5867" s="4">
        <v>0.0</v>
      </c>
      <c r="I5867" s="4"/>
      <c r="J5867" s="4"/>
      <c r="K5867" s="4"/>
      <c r="L5867" s="4"/>
      <c r="O5867" s="6">
        <f t="shared" si="2"/>
        <v>0</v>
      </c>
      <c r="P5867" s="3" t="s">
        <v>4746</v>
      </c>
      <c r="Q5867" s="3" t="str">
        <f t="shared" si="3"/>
        <v>LC CANVAS</v>
      </c>
      <c r="R5867" s="3">
        <f t="shared" si="4"/>
        <v>0</v>
      </c>
      <c r="S5867" s="3" t="str">
        <f t="shared" si="5"/>
        <v/>
      </c>
      <c r="T5867" s="7">
        <f t="shared" si="6"/>
        <v>0</v>
      </c>
      <c r="U5867" s="8" t="str">
        <f t="array" ref="U5867">IF(W5867&lt;&gt;0,MAX(IFERROR(INDEX(A:S,MATCH(W5867,A:A,0),COLUMN(M$2)),0),IFERROR(INDEX(A:S,MATCH(AD5867,A:A,0),COLUMN(M$2)),0),IFERROR(INDEX(A:S,MATCH(AK5867,A:A,0),COLUMN(M$2)),0),IFERROR(INDEX(A:S,MATCH(AR5867,A:A,0),COLUMN(M$2)),0)),M5867)</f>
        <v/>
      </c>
      <c r="V5867" s="3" t="str">
        <f t="shared" si="7"/>
        <v/>
      </c>
    </row>
    <row r="5868" ht="15.75" customHeight="1">
      <c r="A5868" s="3" t="s">
        <v>6093</v>
      </c>
      <c r="B5868" s="4" t="str">
        <f t="shared" si="186"/>
        <v>ATAB32240011</v>
      </c>
      <c r="D5868" s="3">
        <v>0.0</v>
      </c>
      <c r="G5868" s="4">
        <v>0.0</v>
      </c>
      <c r="I5868" s="4"/>
      <c r="J5868" s="4"/>
      <c r="K5868" s="4"/>
      <c r="L5868" s="4"/>
      <c r="O5868" s="6">
        <f t="shared" si="2"/>
        <v>0</v>
      </c>
      <c r="P5868" s="3" t="s">
        <v>4746</v>
      </c>
      <c r="Q5868" s="3" t="str">
        <f t="shared" si="3"/>
        <v>LC CANVAS</v>
      </c>
      <c r="R5868" s="3">
        <f t="shared" si="4"/>
        <v>0</v>
      </c>
      <c r="S5868" s="3" t="str">
        <f t="shared" si="5"/>
        <v/>
      </c>
      <c r="T5868" s="7">
        <f t="shared" si="6"/>
        <v>0</v>
      </c>
      <c r="U5868" s="8" t="str">
        <f t="array" ref="U5868">IF(W5868&lt;&gt;0,MAX(IFERROR(INDEX(A:S,MATCH(W5868,A:A,0),COLUMN(M$2)),0),IFERROR(INDEX(A:S,MATCH(AD5868,A:A,0),COLUMN(M$2)),0),IFERROR(INDEX(A:S,MATCH(AK5868,A:A,0),COLUMN(M$2)),0),IFERROR(INDEX(A:S,MATCH(AR5868,A:A,0),COLUMN(M$2)),0)),M5868)</f>
        <v/>
      </c>
      <c r="V5868" s="3" t="str">
        <f t="shared" si="7"/>
        <v/>
      </c>
    </row>
    <row r="5869" ht="15.75" customHeight="1">
      <c r="A5869" s="3" t="s">
        <v>6094</v>
      </c>
      <c r="B5869" s="4" t="str">
        <f t="shared" si="186"/>
        <v>ATAB40300011</v>
      </c>
      <c r="D5869" s="3">
        <v>0.0</v>
      </c>
      <c r="G5869" s="4">
        <v>0.0</v>
      </c>
      <c r="I5869" s="4"/>
      <c r="J5869" s="4"/>
      <c r="K5869" s="4"/>
      <c r="L5869" s="4"/>
      <c r="O5869" s="6">
        <f t="shared" si="2"/>
        <v>0</v>
      </c>
      <c r="P5869" s="3" t="s">
        <v>4746</v>
      </c>
      <c r="Q5869" s="3" t="str">
        <f t="shared" si="3"/>
        <v>LC CANVAS</v>
      </c>
      <c r="R5869" s="3">
        <f t="shared" si="4"/>
        <v>0</v>
      </c>
      <c r="S5869" s="3" t="str">
        <f t="shared" si="5"/>
        <v/>
      </c>
      <c r="T5869" s="7">
        <f t="shared" si="6"/>
        <v>0</v>
      </c>
      <c r="U5869" s="8" t="str">
        <f t="array" ref="U5869">IF(W5869&lt;&gt;0,MAX(IFERROR(INDEX(A:S,MATCH(W5869,A:A,0),COLUMN(M$2)),0),IFERROR(INDEX(A:S,MATCH(AD5869,A:A,0),COLUMN(M$2)),0),IFERROR(INDEX(A:S,MATCH(AK5869,A:A,0),COLUMN(M$2)),0),IFERROR(INDEX(A:S,MATCH(AR5869,A:A,0),COLUMN(M$2)),0)),M5869)</f>
        <v/>
      </c>
      <c r="V5869" s="3" t="str">
        <f t="shared" si="7"/>
        <v/>
      </c>
    </row>
    <row r="5870" ht="15.75" customHeight="1">
      <c r="A5870" s="3" t="s">
        <v>6095</v>
      </c>
      <c r="B5870" s="4" t="str">
        <f t="shared" si="186"/>
        <v>ATAB48360011</v>
      </c>
      <c r="D5870" s="3">
        <v>0.0</v>
      </c>
      <c r="G5870" s="4">
        <v>0.0</v>
      </c>
      <c r="I5870" s="4"/>
      <c r="J5870" s="4"/>
      <c r="K5870" s="4"/>
      <c r="L5870" s="4"/>
      <c r="O5870" s="6">
        <f t="shared" si="2"/>
        <v>0</v>
      </c>
      <c r="P5870" s="3" t="s">
        <v>4746</v>
      </c>
      <c r="Q5870" s="3" t="str">
        <f t="shared" si="3"/>
        <v>LC CANVAS</v>
      </c>
      <c r="R5870" s="3">
        <f t="shared" si="4"/>
        <v>0</v>
      </c>
      <c r="S5870" s="3" t="str">
        <f t="shared" si="5"/>
        <v/>
      </c>
      <c r="T5870" s="7">
        <f t="shared" si="6"/>
        <v>0</v>
      </c>
      <c r="U5870" s="8" t="str">
        <f t="array" ref="U5870">IF(W5870&lt;&gt;0,MAX(IFERROR(INDEX(A:S,MATCH(W5870,A:A,0),COLUMN(M$2)),0),IFERROR(INDEX(A:S,MATCH(AD5870,A:A,0),COLUMN(M$2)),0),IFERROR(INDEX(A:S,MATCH(AK5870,A:A,0),COLUMN(M$2)),0),IFERROR(INDEX(A:S,MATCH(AR5870,A:A,0),COLUMN(M$2)),0)),M5870)</f>
        <v/>
      </c>
      <c r="V5870" s="3" t="str">
        <f t="shared" si="7"/>
        <v/>
      </c>
    </row>
    <row r="5871" ht="15.75" customHeight="1">
      <c r="A5871" s="3" t="s">
        <v>6096</v>
      </c>
      <c r="B5871" s="4" t="str">
        <f t="shared" si="186"/>
        <v>ATAB60450011</v>
      </c>
      <c r="D5871" s="3">
        <v>0.0</v>
      </c>
      <c r="G5871" s="4">
        <v>0.0</v>
      </c>
      <c r="I5871" s="4"/>
      <c r="J5871" s="4"/>
      <c r="K5871" s="4"/>
      <c r="L5871" s="4"/>
      <c r="O5871" s="6">
        <f t="shared" si="2"/>
        <v>0</v>
      </c>
      <c r="P5871" s="3" t="s">
        <v>4746</v>
      </c>
      <c r="Q5871" s="3" t="str">
        <f t="shared" si="3"/>
        <v>LC CANVAS</v>
      </c>
      <c r="R5871" s="3">
        <f t="shared" si="4"/>
        <v>0</v>
      </c>
      <c r="S5871" s="3" t="str">
        <f t="shared" si="5"/>
        <v/>
      </c>
      <c r="T5871" s="7">
        <f t="shared" si="6"/>
        <v>0</v>
      </c>
      <c r="U5871" s="8" t="str">
        <f t="array" ref="U5871">IF(W5871&lt;&gt;0,MAX(IFERROR(INDEX(A:S,MATCH(W5871,A:A,0),COLUMN(M$2)),0),IFERROR(INDEX(A:S,MATCH(AD5871,A:A,0),COLUMN(M$2)),0),IFERROR(INDEX(A:S,MATCH(AK5871,A:A,0),COLUMN(M$2)),0),IFERROR(INDEX(A:S,MATCH(AR5871,A:A,0),COLUMN(M$2)),0)),M5871)</f>
        <v/>
      </c>
      <c r="V5871" s="3" t="str">
        <f t="shared" si="7"/>
        <v/>
      </c>
    </row>
    <row r="5872" ht="15.75" customHeight="1">
      <c r="A5872" s="3" t="s">
        <v>6097</v>
      </c>
      <c r="B5872" s="4" t="str">
        <f t="shared" si="186"/>
        <v>ATAB16120012</v>
      </c>
      <c r="D5872" s="3">
        <v>0.0</v>
      </c>
      <c r="G5872" s="4">
        <v>0.0</v>
      </c>
      <c r="I5872" s="4"/>
      <c r="J5872" s="4"/>
      <c r="K5872" s="4"/>
      <c r="L5872" s="4"/>
      <c r="O5872" s="6">
        <f t="shared" si="2"/>
        <v>0</v>
      </c>
      <c r="P5872" s="3" t="s">
        <v>4746</v>
      </c>
      <c r="Q5872" s="3" t="str">
        <f t="shared" si="3"/>
        <v>LC CANVAS</v>
      </c>
      <c r="R5872" s="3">
        <f t="shared" si="4"/>
        <v>0</v>
      </c>
      <c r="S5872" s="3" t="str">
        <f t="shared" si="5"/>
        <v/>
      </c>
      <c r="T5872" s="7">
        <f t="shared" si="6"/>
        <v>0</v>
      </c>
      <c r="U5872" s="8" t="str">
        <f t="array" ref="U5872">IF(W5872&lt;&gt;0,MAX(IFERROR(INDEX(A:S,MATCH(W5872,A:A,0),COLUMN(M$2)),0),IFERROR(INDEX(A:S,MATCH(AD5872,A:A,0),COLUMN(M$2)),0),IFERROR(INDEX(A:S,MATCH(AK5872,A:A,0),COLUMN(M$2)),0),IFERROR(INDEX(A:S,MATCH(AR5872,A:A,0),COLUMN(M$2)),0)),M5872)</f>
        <v/>
      </c>
      <c r="V5872" s="3" t="str">
        <f t="shared" si="7"/>
        <v/>
      </c>
    </row>
    <row r="5873" ht="15.75" customHeight="1">
      <c r="A5873" s="3" t="s">
        <v>6098</v>
      </c>
      <c r="B5873" s="4" t="str">
        <f t="shared" si="186"/>
        <v>ATAB24180012</v>
      </c>
      <c r="D5873" s="3">
        <v>0.0</v>
      </c>
      <c r="G5873" s="4">
        <v>0.0</v>
      </c>
      <c r="I5873" s="4"/>
      <c r="J5873" s="4"/>
      <c r="K5873" s="4"/>
      <c r="L5873" s="4"/>
      <c r="O5873" s="6">
        <f t="shared" si="2"/>
        <v>0</v>
      </c>
      <c r="P5873" s="3" t="s">
        <v>4746</v>
      </c>
      <c r="Q5873" s="3" t="str">
        <f t="shared" si="3"/>
        <v>LC CANVAS</v>
      </c>
      <c r="R5873" s="3">
        <f t="shared" si="4"/>
        <v>0</v>
      </c>
      <c r="S5873" s="3" t="str">
        <f t="shared" si="5"/>
        <v/>
      </c>
      <c r="T5873" s="7">
        <f t="shared" si="6"/>
        <v>0</v>
      </c>
      <c r="U5873" s="8" t="str">
        <f t="array" ref="U5873">IF(W5873&lt;&gt;0,MAX(IFERROR(INDEX(A:S,MATCH(W5873,A:A,0),COLUMN(M$2)),0),IFERROR(INDEX(A:S,MATCH(AD5873,A:A,0),COLUMN(M$2)),0),IFERROR(INDEX(A:S,MATCH(AK5873,A:A,0),COLUMN(M$2)),0),IFERROR(INDEX(A:S,MATCH(AR5873,A:A,0),COLUMN(M$2)),0)),M5873)</f>
        <v/>
      </c>
      <c r="V5873" s="3" t="str">
        <f t="shared" si="7"/>
        <v/>
      </c>
    </row>
    <row r="5874" ht="15.75" customHeight="1">
      <c r="A5874" s="3" t="s">
        <v>6099</v>
      </c>
      <c r="B5874" s="4" t="str">
        <f t="shared" si="186"/>
        <v>ATAB32240012</v>
      </c>
      <c r="D5874" s="3">
        <v>0.0</v>
      </c>
      <c r="G5874" s="4">
        <v>0.0</v>
      </c>
      <c r="I5874" s="4"/>
      <c r="J5874" s="4"/>
      <c r="K5874" s="4"/>
      <c r="L5874" s="4"/>
      <c r="O5874" s="6">
        <f t="shared" si="2"/>
        <v>0</v>
      </c>
      <c r="P5874" s="3" t="s">
        <v>4746</v>
      </c>
      <c r="Q5874" s="3" t="str">
        <f t="shared" si="3"/>
        <v>LC CANVAS</v>
      </c>
      <c r="R5874" s="3">
        <f t="shared" si="4"/>
        <v>0</v>
      </c>
      <c r="S5874" s="3" t="str">
        <f t="shared" si="5"/>
        <v/>
      </c>
      <c r="T5874" s="7">
        <f t="shared" si="6"/>
        <v>0</v>
      </c>
      <c r="U5874" s="8" t="str">
        <f t="array" ref="U5874">IF(W5874&lt;&gt;0,MAX(IFERROR(INDEX(A:S,MATCH(W5874,A:A,0),COLUMN(M$2)),0),IFERROR(INDEX(A:S,MATCH(AD5874,A:A,0),COLUMN(M$2)),0),IFERROR(INDEX(A:S,MATCH(AK5874,A:A,0),COLUMN(M$2)),0),IFERROR(INDEX(A:S,MATCH(AR5874,A:A,0),COLUMN(M$2)),0)),M5874)</f>
        <v/>
      </c>
      <c r="V5874" s="3" t="str">
        <f t="shared" si="7"/>
        <v/>
      </c>
    </row>
    <row r="5875" ht="15.75" customHeight="1">
      <c r="A5875" s="3" t="s">
        <v>6100</v>
      </c>
      <c r="B5875" s="4" t="str">
        <f t="shared" si="186"/>
        <v>ATAB40300012</v>
      </c>
      <c r="D5875" s="3">
        <v>0.0</v>
      </c>
      <c r="G5875" s="4">
        <v>0.0</v>
      </c>
      <c r="I5875" s="4"/>
      <c r="J5875" s="4"/>
      <c r="K5875" s="4"/>
      <c r="L5875" s="4"/>
      <c r="O5875" s="6">
        <f t="shared" si="2"/>
        <v>0</v>
      </c>
      <c r="P5875" s="3" t="s">
        <v>4746</v>
      </c>
      <c r="Q5875" s="3" t="str">
        <f t="shared" si="3"/>
        <v>LC CANVAS</v>
      </c>
      <c r="R5875" s="3">
        <f t="shared" si="4"/>
        <v>0</v>
      </c>
      <c r="S5875" s="3" t="str">
        <f t="shared" si="5"/>
        <v/>
      </c>
      <c r="T5875" s="7">
        <f t="shared" si="6"/>
        <v>0</v>
      </c>
      <c r="U5875" s="8" t="str">
        <f t="array" ref="U5875">IF(W5875&lt;&gt;0,MAX(IFERROR(INDEX(A:S,MATCH(W5875,A:A,0),COLUMN(M$2)),0),IFERROR(INDEX(A:S,MATCH(AD5875,A:A,0),COLUMN(M$2)),0),IFERROR(INDEX(A:S,MATCH(AK5875,A:A,0),COLUMN(M$2)),0),IFERROR(INDEX(A:S,MATCH(AR5875,A:A,0),COLUMN(M$2)),0)),M5875)</f>
        <v/>
      </c>
      <c r="V5875" s="3" t="str">
        <f t="shared" si="7"/>
        <v/>
      </c>
    </row>
    <row r="5876" ht="15.75" customHeight="1">
      <c r="A5876" s="3" t="s">
        <v>6101</v>
      </c>
      <c r="B5876" s="4" t="str">
        <f t="shared" si="186"/>
        <v>ATAB48360012</v>
      </c>
      <c r="D5876" s="3">
        <v>0.0</v>
      </c>
      <c r="G5876" s="4">
        <v>0.0</v>
      </c>
      <c r="I5876" s="4"/>
      <c r="J5876" s="4"/>
      <c r="K5876" s="4"/>
      <c r="L5876" s="4"/>
      <c r="O5876" s="6">
        <f t="shared" si="2"/>
        <v>0</v>
      </c>
      <c r="P5876" s="3" t="s">
        <v>4746</v>
      </c>
      <c r="Q5876" s="3" t="str">
        <f t="shared" si="3"/>
        <v>LC CANVAS</v>
      </c>
      <c r="R5876" s="3">
        <f t="shared" si="4"/>
        <v>0</v>
      </c>
      <c r="S5876" s="3" t="str">
        <f t="shared" si="5"/>
        <v/>
      </c>
      <c r="T5876" s="7">
        <f t="shared" si="6"/>
        <v>0</v>
      </c>
      <c r="U5876" s="8" t="str">
        <f t="array" ref="U5876">IF(W5876&lt;&gt;0,MAX(IFERROR(INDEX(A:S,MATCH(W5876,A:A,0),COLUMN(M$2)),0),IFERROR(INDEX(A:S,MATCH(AD5876,A:A,0),COLUMN(M$2)),0),IFERROR(INDEX(A:S,MATCH(AK5876,A:A,0),COLUMN(M$2)),0),IFERROR(INDEX(A:S,MATCH(AR5876,A:A,0),COLUMN(M$2)),0)),M5876)</f>
        <v/>
      </c>
      <c r="V5876" s="3" t="str">
        <f t="shared" si="7"/>
        <v/>
      </c>
    </row>
    <row r="5877" ht="15.75" customHeight="1">
      <c r="A5877" s="3" t="s">
        <v>6102</v>
      </c>
      <c r="B5877" s="4" t="str">
        <f t="shared" si="186"/>
        <v>ATAB60450012</v>
      </c>
      <c r="D5877" s="3">
        <v>0.0</v>
      </c>
      <c r="G5877" s="4">
        <v>0.0</v>
      </c>
      <c r="I5877" s="4"/>
      <c r="J5877" s="4"/>
      <c r="K5877" s="4"/>
      <c r="L5877" s="4"/>
      <c r="O5877" s="6">
        <f t="shared" si="2"/>
        <v>0</v>
      </c>
      <c r="P5877" s="3" t="s">
        <v>4746</v>
      </c>
      <c r="Q5877" s="3" t="str">
        <f t="shared" si="3"/>
        <v>LC CANVAS</v>
      </c>
      <c r="R5877" s="3">
        <f t="shared" si="4"/>
        <v>0</v>
      </c>
      <c r="S5877" s="3" t="str">
        <f t="shared" si="5"/>
        <v/>
      </c>
      <c r="T5877" s="7">
        <f t="shared" si="6"/>
        <v>0</v>
      </c>
      <c r="U5877" s="8" t="str">
        <f t="array" ref="U5877">IF(W5877&lt;&gt;0,MAX(IFERROR(INDEX(A:S,MATCH(W5877,A:A,0),COLUMN(M$2)),0),IFERROR(INDEX(A:S,MATCH(AD5877,A:A,0),COLUMN(M$2)),0),IFERROR(INDEX(A:S,MATCH(AK5877,A:A,0),COLUMN(M$2)),0),IFERROR(INDEX(A:S,MATCH(AR5877,A:A,0),COLUMN(M$2)),0)),M5877)</f>
        <v/>
      </c>
      <c r="V5877" s="3" t="str">
        <f t="shared" si="7"/>
        <v/>
      </c>
    </row>
    <row r="5878" ht="15.75" customHeight="1">
      <c r="A5878" s="3" t="s">
        <v>6103</v>
      </c>
      <c r="B5878" s="4" t="str">
        <f t="shared" si="186"/>
        <v>ATAB16120013</v>
      </c>
      <c r="D5878" s="3">
        <v>0.0</v>
      </c>
      <c r="G5878" s="4">
        <v>0.0</v>
      </c>
      <c r="I5878" s="4"/>
      <c r="J5878" s="4"/>
      <c r="K5878" s="4"/>
      <c r="L5878" s="4"/>
      <c r="O5878" s="6">
        <f t="shared" si="2"/>
        <v>0</v>
      </c>
      <c r="P5878" s="3" t="s">
        <v>4746</v>
      </c>
      <c r="Q5878" s="3" t="str">
        <f t="shared" si="3"/>
        <v>LC CANVAS</v>
      </c>
      <c r="R5878" s="3">
        <f t="shared" si="4"/>
        <v>0</v>
      </c>
      <c r="S5878" s="3" t="str">
        <f t="shared" si="5"/>
        <v/>
      </c>
      <c r="T5878" s="7">
        <f t="shared" si="6"/>
        <v>0</v>
      </c>
      <c r="U5878" s="8" t="str">
        <f t="array" ref="U5878">IF(W5878&lt;&gt;0,MAX(IFERROR(INDEX(A:S,MATCH(W5878,A:A,0),COLUMN(M$2)),0),IFERROR(INDEX(A:S,MATCH(AD5878,A:A,0),COLUMN(M$2)),0),IFERROR(INDEX(A:S,MATCH(AK5878,A:A,0),COLUMN(M$2)),0),IFERROR(INDEX(A:S,MATCH(AR5878,A:A,0),COLUMN(M$2)),0)),M5878)</f>
        <v/>
      </c>
      <c r="V5878" s="3" t="str">
        <f t="shared" si="7"/>
        <v/>
      </c>
    </row>
    <row r="5879" ht="15.75" customHeight="1">
      <c r="A5879" s="3" t="s">
        <v>6104</v>
      </c>
      <c r="B5879" s="4" t="str">
        <f t="shared" si="186"/>
        <v>ATAB24180013</v>
      </c>
      <c r="D5879" s="3">
        <v>0.0</v>
      </c>
      <c r="G5879" s="4">
        <v>0.0</v>
      </c>
      <c r="I5879" s="4"/>
      <c r="J5879" s="4"/>
      <c r="K5879" s="4"/>
      <c r="L5879" s="4"/>
      <c r="O5879" s="6">
        <f t="shared" si="2"/>
        <v>0</v>
      </c>
      <c r="P5879" s="3" t="s">
        <v>4746</v>
      </c>
      <c r="Q5879" s="3" t="str">
        <f t="shared" si="3"/>
        <v>LC CANVAS</v>
      </c>
      <c r="R5879" s="3">
        <f t="shared" si="4"/>
        <v>0</v>
      </c>
      <c r="S5879" s="3" t="str">
        <f t="shared" si="5"/>
        <v/>
      </c>
      <c r="T5879" s="7">
        <f t="shared" si="6"/>
        <v>0</v>
      </c>
      <c r="U5879" s="8" t="str">
        <f t="array" ref="U5879">IF(W5879&lt;&gt;0,MAX(IFERROR(INDEX(A:S,MATCH(W5879,A:A,0),COLUMN(M$2)),0),IFERROR(INDEX(A:S,MATCH(AD5879,A:A,0),COLUMN(M$2)),0),IFERROR(INDEX(A:S,MATCH(AK5879,A:A,0),COLUMN(M$2)),0),IFERROR(INDEX(A:S,MATCH(AR5879,A:A,0),COLUMN(M$2)),0)),M5879)</f>
        <v/>
      </c>
      <c r="V5879" s="3" t="str">
        <f t="shared" si="7"/>
        <v/>
      </c>
    </row>
    <row r="5880" ht="15.75" customHeight="1">
      <c r="A5880" s="3" t="s">
        <v>6105</v>
      </c>
      <c r="B5880" s="4" t="str">
        <f t="shared" si="186"/>
        <v>ATAB32240013</v>
      </c>
      <c r="D5880" s="3">
        <v>0.0</v>
      </c>
      <c r="G5880" s="4">
        <v>0.0</v>
      </c>
      <c r="I5880" s="4"/>
      <c r="J5880" s="4"/>
      <c r="K5880" s="4"/>
      <c r="L5880" s="4"/>
      <c r="O5880" s="6">
        <f t="shared" si="2"/>
        <v>0</v>
      </c>
      <c r="P5880" s="3" t="s">
        <v>4746</v>
      </c>
      <c r="Q5880" s="3" t="str">
        <f t="shared" si="3"/>
        <v>LC CANVAS</v>
      </c>
      <c r="R5880" s="3">
        <f t="shared" si="4"/>
        <v>0</v>
      </c>
      <c r="S5880" s="3" t="str">
        <f t="shared" si="5"/>
        <v/>
      </c>
      <c r="T5880" s="7">
        <f t="shared" si="6"/>
        <v>0</v>
      </c>
      <c r="U5880" s="8" t="str">
        <f t="array" ref="U5880">IF(W5880&lt;&gt;0,MAX(IFERROR(INDEX(A:S,MATCH(W5880,A:A,0),COLUMN(M$2)),0),IFERROR(INDEX(A:S,MATCH(AD5880,A:A,0),COLUMN(M$2)),0),IFERROR(INDEX(A:S,MATCH(AK5880,A:A,0),COLUMN(M$2)),0),IFERROR(INDEX(A:S,MATCH(AR5880,A:A,0),COLUMN(M$2)),0)),M5880)</f>
        <v/>
      </c>
      <c r="V5880" s="3" t="str">
        <f t="shared" si="7"/>
        <v/>
      </c>
    </row>
    <row r="5881" ht="15.75" customHeight="1">
      <c r="A5881" s="3" t="s">
        <v>6106</v>
      </c>
      <c r="B5881" s="4" t="str">
        <f t="shared" si="186"/>
        <v>ATAB40300013</v>
      </c>
      <c r="D5881" s="3">
        <v>0.0</v>
      </c>
      <c r="G5881" s="4">
        <v>0.0</v>
      </c>
      <c r="I5881" s="4"/>
      <c r="J5881" s="4"/>
      <c r="K5881" s="4"/>
      <c r="L5881" s="4"/>
      <c r="O5881" s="6">
        <f t="shared" si="2"/>
        <v>0</v>
      </c>
      <c r="P5881" s="3" t="s">
        <v>4746</v>
      </c>
      <c r="Q5881" s="3" t="str">
        <f t="shared" si="3"/>
        <v>LC CANVAS</v>
      </c>
      <c r="R5881" s="3">
        <f t="shared" si="4"/>
        <v>0</v>
      </c>
      <c r="S5881" s="3" t="str">
        <f t="shared" si="5"/>
        <v/>
      </c>
      <c r="T5881" s="7">
        <f t="shared" si="6"/>
        <v>0</v>
      </c>
      <c r="U5881" s="8" t="str">
        <f t="array" ref="U5881">IF(W5881&lt;&gt;0,MAX(IFERROR(INDEX(A:S,MATCH(W5881,A:A,0),COLUMN(M$2)),0),IFERROR(INDEX(A:S,MATCH(AD5881,A:A,0),COLUMN(M$2)),0),IFERROR(INDEX(A:S,MATCH(AK5881,A:A,0),COLUMN(M$2)),0),IFERROR(INDEX(A:S,MATCH(AR5881,A:A,0),COLUMN(M$2)),0)),M5881)</f>
        <v/>
      </c>
      <c r="V5881" s="3" t="str">
        <f t="shared" si="7"/>
        <v/>
      </c>
    </row>
    <row r="5882" ht="15.75" customHeight="1">
      <c r="A5882" s="3" t="s">
        <v>6107</v>
      </c>
      <c r="B5882" s="4" t="str">
        <f t="shared" si="186"/>
        <v>ATAB48360013</v>
      </c>
      <c r="D5882" s="3">
        <v>0.0</v>
      </c>
      <c r="G5882" s="4">
        <v>0.0</v>
      </c>
      <c r="I5882" s="4"/>
      <c r="J5882" s="4"/>
      <c r="K5882" s="4"/>
      <c r="L5882" s="4"/>
      <c r="O5882" s="6">
        <f t="shared" si="2"/>
        <v>0</v>
      </c>
      <c r="P5882" s="3" t="s">
        <v>4746</v>
      </c>
      <c r="Q5882" s="3" t="str">
        <f t="shared" si="3"/>
        <v>LC CANVAS</v>
      </c>
      <c r="R5882" s="3">
        <f t="shared" si="4"/>
        <v>0</v>
      </c>
      <c r="S5882" s="3" t="str">
        <f t="shared" si="5"/>
        <v/>
      </c>
      <c r="T5882" s="7">
        <f t="shared" si="6"/>
        <v>0</v>
      </c>
      <c r="U5882" s="8" t="str">
        <f t="array" ref="U5882">IF(W5882&lt;&gt;0,MAX(IFERROR(INDEX(A:S,MATCH(W5882,A:A,0),COLUMN(M$2)),0),IFERROR(INDEX(A:S,MATCH(AD5882,A:A,0),COLUMN(M$2)),0),IFERROR(INDEX(A:S,MATCH(AK5882,A:A,0),COLUMN(M$2)),0),IFERROR(INDEX(A:S,MATCH(AR5882,A:A,0),COLUMN(M$2)),0)),M5882)</f>
        <v/>
      </c>
      <c r="V5882" s="3" t="str">
        <f t="shared" si="7"/>
        <v/>
      </c>
    </row>
    <row r="5883" ht="15.75" customHeight="1">
      <c r="A5883" s="3" t="s">
        <v>6108</v>
      </c>
      <c r="B5883" s="4" t="str">
        <f t="shared" si="186"/>
        <v>ATAB60450013</v>
      </c>
      <c r="D5883" s="3">
        <v>0.0</v>
      </c>
      <c r="G5883" s="4">
        <v>0.0</v>
      </c>
      <c r="I5883" s="4"/>
      <c r="J5883" s="4"/>
      <c r="K5883" s="4"/>
      <c r="L5883" s="4"/>
      <c r="O5883" s="6">
        <f t="shared" si="2"/>
        <v>0</v>
      </c>
      <c r="P5883" s="3" t="s">
        <v>4746</v>
      </c>
      <c r="Q5883" s="3" t="str">
        <f t="shared" si="3"/>
        <v>LC CANVAS</v>
      </c>
      <c r="R5883" s="3">
        <f t="shared" si="4"/>
        <v>0</v>
      </c>
      <c r="S5883" s="3" t="str">
        <f t="shared" si="5"/>
        <v/>
      </c>
      <c r="T5883" s="7">
        <f t="shared" si="6"/>
        <v>0</v>
      </c>
      <c r="U5883" s="8" t="str">
        <f t="array" ref="U5883">IF(W5883&lt;&gt;0,MAX(IFERROR(INDEX(A:S,MATCH(W5883,A:A,0),COLUMN(M$2)),0),IFERROR(INDEX(A:S,MATCH(AD5883,A:A,0),COLUMN(M$2)),0),IFERROR(INDEX(A:S,MATCH(AK5883,A:A,0),COLUMN(M$2)),0),IFERROR(INDEX(A:S,MATCH(AR5883,A:A,0),COLUMN(M$2)),0)),M5883)</f>
        <v/>
      </c>
      <c r="V5883" s="3" t="str">
        <f t="shared" si="7"/>
        <v/>
      </c>
    </row>
    <row r="5884" ht="15.75" customHeight="1">
      <c r="A5884" s="3" t="s">
        <v>6109</v>
      </c>
      <c r="B5884" s="4" t="str">
        <f t="shared" si="186"/>
        <v>ATAB16120014</v>
      </c>
      <c r="D5884" s="3">
        <v>0.0</v>
      </c>
      <c r="G5884" s="4">
        <v>0.0</v>
      </c>
      <c r="I5884" s="4"/>
      <c r="J5884" s="4"/>
      <c r="K5884" s="4"/>
      <c r="L5884" s="4"/>
      <c r="O5884" s="6">
        <f t="shared" si="2"/>
        <v>0</v>
      </c>
      <c r="P5884" s="3" t="s">
        <v>4746</v>
      </c>
      <c r="Q5884" s="3" t="str">
        <f t="shared" si="3"/>
        <v>LC CANVAS</v>
      </c>
      <c r="R5884" s="3">
        <f t="shared" si="4"/>
        <v>0</v>
      </c>
      <c r="S5884" s="3" t="str">
        <f t="shared" si="5"/>
        <v/>
      </c>
      <c r="T5884" s="7">
        <f t="shared" si="6"/>
        <v>0</v>
      </c>
      <c r="U5884" s="8" t="str">
        <f t="array" ref="U5884">IF(W5884&lt;&gt;0,MAX(IFERROR(INDEX(A:S,MATCH(W5884,A:A,0),COLUMN(M$2)),0),IFERROR(INDEX(A:S,MATCH(AD5884,A:A,0),COLUMN(M$2)),0),IFERROR(INDEX(A:S,MATCH(AK5884,A:A,0),COLUMN(M$2)),0),IFERROR(INDEX(A:S,MATCH(AR5884,A:A,0),COLUMN(M$2)),0)),M5884)</f>
        <v/>
      </c>
      <c r="V5884" s="3" t="str">
        <f t="shared" si="7"/>
        <v/>
      </c>
    </row>
    <row r="5885" ht="15.75" customHeight="1">
      <c r="A5885" s="3" t="s">
        <v>6110</v>
      </c>
      <c r="B5885" s="4" t="str">
        <f t="shared" si="186"/>
        <v>ATAB24180014</v>
      </c>
      <c r="D5885" s="3">
        <v>0.0</v>
      </c>
      <c r="G5885" s="4">
        <v>0.0</v>
      </c>
      <c r="I5885" s="4"/>
      <c r="J5885" s="4"/>
      <c r="K5885" s="4"/>
      <c r="L5885" s="4"/>
      <c r="O5885" s="6">
        <f t="shared" si="2"/>
        <v>0</v>
      </c>
      <c r="P5885" s="3" t="s">
        <v>4746</v>
      </c>
      <c r="Q5885" s="3" t="str">
        <f t="shared" si="3"/>
        <v>LC CANVAS</v>
      </c>
      <c r="R5885" s="3">
        <f t="shared" si="4"/>
        <v>0</v>
      </c>
      <c r="S5885" s="3" t="str">
        <f t="shared" si="5"/>
        <v/>
      </c>
      <c r="T5885" s="7">
        <f t="shared" si="6"/>
        <v>0</v>
      </c>
      <c r="U5885" s="8" t="str">
        <f t="array" ref="U5885">IF(W5885&lt;&gt;0,MAX(IFERROR(INDEX(A:S,MATCH(W5885,A:A,0),COLUMN(M$2)),0),IFERROR(INDEX(A:S,MATCH(AD5885,A:A,0),COLUMN(M$2)),0),IFERROR(INDEX(A:S,MATCH(AK5885,A:A,0),COLUMN(M$2)),0),IFERROR(INDEX(A:S,MATCH(AR5885,A:A,0),COLUMN(M$2)),0)),M5885)</f>
        <v/>
      </c>
      <c r="V5885" s="3" t="str">
        <f t="shared" si="7"/>
        <v/>
      </c>
    </row>
    <row r="5886" ht="15.75" customHeight="1">
      <c r="A5886" s="3" t="s">
        <v>6111</v>
      </c>
      <c r="B5886" s="4" t="str">
        <f t="shared" si="186"/>
        <v>ATAB32240014</v>
      </c>
      <c r="D5886" s="3">
        <v>0.0</v>
      </c>
      <c r="G5886" s="4">
        <v>0.0</v>
      </c>
      <c r="I5886" s="4"/>
      <c r="J5886" s="4"/>
      <c r="K5886" s="4"/>
      <c r="L5886" s="4"/>
      <c r="O5886" s="6">
        <f t="shared" si="2"/>
        <v>0</v>
      </c>
      <c r="P5886" s="3" t="s">
        <v>4746</v>
      </c>
      <c r="Q5886" s="3" t="str">
        <f t="shared" si="3"/>
        <v>LC CANVAS</v>
      </c>
      <c r="R5886" s="3">
        <f t="shared" si="4"/>
        <v>0</v>
      </c>
      <c r="S5886" s="3" t="str">
        <f t="shared" si="5"/>
        <v/>
      </c>
      <c r="T5886" s="7">
        <f t="shared" si="6"/>
        <v>0</v>
      </c>
      <c r="U5886" s="8" t="str">
        <f t="array" ref="U5886">IF(W5886&lt;&gt;0,MAX(IFERROR(INDEX(A:S,MATCH(W5886,A:A,0),COLUMN(M$2)),0),IFERROR(INDEX(A:S,MATCH(AD5886,A:A,0),COLUMN(M$2)),0),IFERROR(INDEX(A:S,MATCH(AK5886,A:A,0),COLUMN(M$2)),0),IFERROR(INDEX(A:S,MATCH(AR5886,A:A,0),COLUMN(M$2)),0)),M5886)</f>
        <v/>
      </c>
      <c r="V5886" s="3" t="str">
        <f t="shared" si="7"/>
        <v/>
      </c>
    </row>
    <row r="5887" ht="15.75" customHeight="1">
      <c r="A5887" s="3" t="s">
        <v>6112</v>
      </c>
      <c r="B5887" s="4" t="str">
        <f t="shared" si="186"/>
        <v>ATAB40300014</v>
      </c>
      <c r="D5887" s="3">
        <v>0.0</v>
      </c>
      <c r="G5887" s="4">
        <v>0.0</v>
      </c>
      <c r="I5887" s="4"/>
      <c r="J5887" s="4"/>
      <c r="K5887" s="4"/>
      <c r="L5887" s="4"/>
      <c r="O5887" s="6">
        <f t="shared" si="2"/>
        <v>0</v>
      </c>
      <c r="P5887" s="3" t="s">
        <v>4746</v>
      </c>
      <c r="Q5887" s="3" t="str">
        <f t="shared" si="3"/>
        <v>LC CANVAS</v>
      </c>
      <c r="R5887" s="3">
        <f t="shared" si="4"/>
        <v>0</v>
      </c>
      <c r="S5887" s="3" t="str">
        <f t="shared" si="5"/>
        <v/>
      </c>
      <c r="T5887" s="7">
        <f t="shared" si="6"/>
        <v>0</v>
      </c>
      <c r="U5887" s="8" t="str">
        <f t="array" ref="U5887">IF(W5887&lt;&gt;0,MAX(IFERROR(INDEX(A:S,MATCH(W5887,A:A,0),COLUMN(M$2)),0),IFERROR(INDEX(A:S,MATCH(AD5887,A:A,0),COLUMN(M$2)),0),IFERROR(INDEX(A:S,MATCH(AK5887,A:A,0),COLUMN(M$2)),0),IFERROR(INDEX(A:S,MATCH(AR5887,A:A,0),COLUMN(M$2)),0)),M5887)</f>
        <v/>
      </c>
      <c r="V5887" s="3" t="str">
        <f t="shared" si="7"/>
        <v/>
      </c>
    </row>
    <row r="5888" ht="15.75" customHeight="1">
      <c r="A5888" s="3" t="s">
        <v>6113</v>
      </c>
      <c r="B5888" s="4" t="str">
        <f t="shared" si="186"/>
        <v>ATAB48360014</v>
      </c>
      <c r="D5888" s="3">
        <v>0.0</v>
      </c>
      <c r="G5888" s="4">
        <v>0.0</v>
      </c>
      <c r="I5888" s="4"/>
      <c r="J5888" s="4"/>
      <c r="K5888" s="4"/>
      <c r="L5888" s="4"/>
      <c r="O5888" s="6">
        <f t="shared" si="2"/>
        <v>0</v>
      </c>
      <c r="P5888" s="3" t="s">
        <v>4746</v>
      </c>
      <c r="Q5888" s="3" t="str">
        <f t="shared" si="3"/>
        <v>LC CANVAS</v>
      </c>
      <c r="R5888" s="3">
        <f t="shared" si="4"/>
        <v>0</v>
      </c>
      <c r="S5888" s="3" t="str">
        <f t="shared" si="5"/>
        <v/>
      </c>
      <c r="T5888" s="7">
        <f t="shared" si="6"/>
        <v>0</v>
      </c>
      <c r="U5888" s="8" t="str">
        <f t="array" ref="U5888">IF(W5888&lt;&gt;0,MAX(IFERROR(INDEX(A:S,MATCH(W5888,A:A,0),COLUMN(M$2)),0),IFERROR(INDEX(A:S,MATCH(AD5888,A:A,0),COLUMN(M$2)),0),IFERROR(INDEX(A:S,MATCH(AK5888,A:A,0),COLUMN(M$2)),0),IFERROR(INDEX(A:S,MATCH(AR5888,A:A,0),COLUMN(M$2)),0)),M5888)</f>
        <v/>
      </c>
      <c r="V5888" s="3" t="str">
        <f t="shared" si="7"/>
        <v/>
      </c>
    </row>
    <row r="5889" ht="15.75" customHeight="1">
      <c r="A5889" s="3" t="s">
        <v>6114</v>
      </c>
      <c r="B5889" s="4" t="str">
        <f t="shared" si="186"/>
        <v>ATAB60450014</v>
      </c>
      <c r="D5889" s="3">
        <v>0.0</v>
      </c>
      <c r="G5889" s="4">
        <v>0.0</v>
      </c>
      <c r="I5889" s="4"/>
      <c r="J5889" s="4"/>
      <c r="K5889" s="4"/>
      <c r="L5889" s="4"/>
      <c r="O5889" s="6">
        <f t="shared" si="2"/>
        <v>0</v>
      </c>
      <c r="P5889" s="3" t="s">
        <v>4746</v>
      </c>
      <c r="Q5889" s="3" t="str">
        <f t="shared" si="3"/>
        <v>LC CANVAS</v>
      </c>
      <c r="R5889" s="3">
        <f t="shared" si="4"/>
        <v>0</v>
      </c>
      <c r="S5889" s="3" t="str">
        <f t="shared" si="5"/>
        <v/>
      </c>
      <c r="T5889" s="7">
        <f t="shared" si="6"/>
        <v>0</v>
      </c>
      <c r="U5889" s="8" t="str">
        <f t="array" ref="U5889">IF(W5889&lt;&gt;0,MAX(IFERROR(INDEX(A:S,MATCH(W5889,A:A,0),COLUMN(M$2)),0),IFERROR(INDEX(A:S,MATCH(AD5889,A:A,0),COLUMN(M$2)),0),IFERROR(INDEX(A:S,MATCH(AK5889,A:A,0),COLUMN(M$2)),0),IFERROR(INDEX(A:S,MATCH(AR5889,A:A,0),COLUMN(M$2)),0)),M5889)</f>
        <v/>
      </c>
      <c r="V5889" s="3" t="str">
        <f t="shared" si="7"/>
        <v/>
      </c>
    </row>
    <row r="5890" ht="15.75" customHeight="1">
      <c r="A5890" s="3" t="s">
        <v>6115</v>
      </c>
      <c r="B5890" s="4" t="str">
        <f t="shared" si="186"/>
        <v>ATAB16120015</v>
      </c>
      <c r="D5890" s="3">
        <v>0.0</v>
      </c>
      <c r="G5890" s="4">
        <v>0.0</v>
      </c>
      <c r="I5890" s="4"/>
      <c r="J5890" s="4"/>
      <c r="K5890" s="4"/>
      <c r="L5890" s="4"/>
      <c r="O5890" s="6">
        <f t="shared" si="2"/>
        <v>0</v>
      </c>
      <c r="P5890" s="3" t="s">
        <v>4746</v>
      </c>
      <c r="Q5890" s="3" t="str">
        <f t="shared" si="3"/>
        <v>LC CANVAS</v>
      </c>
      <c r="R5890" s="3">
        <f t="shared" si="4"/>
        <v>0</v>
      </c>
      <c r="S5890" s="3" t="str">
        <f t="shared" si="5"/>
        <v/>
      </c>
      <c r="T5890" s="7">
        <f t="shared" si="6"/>
        <v>0</v>
      </c>
      <c r="U5890" s="8" t="str">
        <f t="array" ref="U5890">IF(W5890&lt;&gt;0,MAX(IFERROR(INDEX(A:S,MATCH(W5890,A:A,0),COLUMN(M$2)),0),IFERROR(INDEX(A:S,MATCH(AD5890,A:A,0),COLUMN(M$2)),0),IFERROR(INDEX(A:S,MATCH(AK5890,A:A,0),COLUMN(M$2)),0),IFERROR(INDEX(A:S,MATCH(AR5890,A:A,0),COLUMN(M$2)),0)),M5890)</f>
        <v/>
      </c>
      <c r="V5890" s="3" t="str">
        <f t="shared" si="7"/>
        <v/>
      </c>
    </row>
    <row r="5891" ht="15.75" customHeight="1">
      <c r="A5891" s="3" t="s">
        <v>6116</v>
      </c>
      <c r="B5891" s="4" t="str">
        <f t="shared" si="186"/>
        <v>ATAB24180015</v>
      </c>
      <c r="D5891" s="3">
        <v>0.0</v>
      </c>
      <c r="G5891" s="4">
        <v>0.0</v>
      </c>
      <c r="I5891" s="4"/>
      <c r="J5891" s="4"/>
      <c r="K5891" s="4"/>
      <c r="L5891" s="4"/>
      <c r="O5891" s="6">
        <f t="shared" si="2"/>
        <v>0</v>
      </c>
      <c r="P5891" s="3" t="s">
        <v>4746</v>
      </c>
      <c r="Q5891" s="3" t="str">
        <f t="shared" si="3"/>
        <v>LC CANVAS</v>
      </c>
      <c r="R5891" s="3">
        <f t="shared" si="4"/>
        <v>0</v>
      </c>
      <c r="S5891" s="3" t="str">
        <f t="shared" si="5"/>
        <v/>
      </c>
      <c r="T5891" s="7">
        <f t="shared" si="6"/>
        <v>0</v>
      </c>
      <c r="U5891" s="8" t="str">
        <f t="array" ref="U5891">IF(W5891&lt;&gt;0,MAX(IFERROR(INDEX(A:S,MATCH(W5891,A:A,0),COLUMN(M$2)),0),IFERROR(INDEX(A:S,MATCH(AD5891,A:A,0),COLUMN(M$2)),0),IFERROR(INDEX(A:S,MATCH(AK5891,A:A,0),COLUMN(M$2)),0),IFERROR(INDEX(A:S,MATCH(AR5891,A:A,0),COLUMN(M$2)),0)),M5891)</f>
        <v/>
      </c>
      <c r="V5891" s="3" t="str">
        <f t="shared" si="7"/>
        <v/>
      </c>
    </row>
    <row r="5892" ht="15.75" customHeight="1">
      <c r="A5892" s="3" t="s">
        <v>6117</v>
      </c>
      <c r="B5892" s="4" t="str">
        <f t="shared" si="186"/>
        <v>ATAB32240015</v>
      </c>
      <c r="D5892" s="3">
        <v>0.0</v>
      </c>
      <c r="G5892" s="4">
        <v>0.0</v>
      </c>
      <c r="I5892" s="4"/>
      <c r="J5892" s="4"/>
      <c r="K5892" s="4"/>
      <c r="L5892" s="4"/>
      <c r="O5892" s="6">
        <f t="shared" si="2"/>
        <v>0</v>
      </c>
      <c r="P5892" s="3" t="s">
        <v>4746</v>
      </c>
      <c r="Q5892" s="3" t="str">
        <f t="shared" si="3"/>
        <v>LC CANVAS</v>
      </c>
      <c r="R5892" s="3">
        <f t="shared" si="4"/>
        <v>0</v>
      </c>
      <c r="S5892" s="3" t="str">
        <f t="shared" si="5"/>
        <v/>
      </c>
      <c r="T5892" s="7">
        <f t="shared" si="6"/>
        <v>0</v>
      </c>
      <c r="U5892" s="8" t="str">
        <f t="array" ref="U5892">IF(W5892&lt;&gt;0,MAX(IFERROR(INDEX(A:S,MATCH(W5892,A:A,0),COLUMN(M$2)),0),IFERROR(INDEX(A:S,MATCH(AD5892,A:A,0),COLUMN(M$2)),0),IFERROR(INDEX(A:S,MATCH(AK5892,A:A,0),COLUMN(M$2)),0),IFERROR(INDEX(A:S,MATCH(AR5892,A:A,0),COLUMN(M$2)),0)),M5892)</f>
        <v/>
      </c>
      <c r="V5892" s="3" t="str">
        <f t="shared" si="7"/>
        <v/>
      </c>
    </row>
    <row r="5893" ht="15.75" customHeight="1">
      <c r="A5893" s="3" t="s">
        <v>6118</v>
      </c>
      <c r="B5893" s="4" t="str">
        <f t="shared" si="186"/>
        <v>ATAB40300015</v>
      </c>
      <c r="D5893" s="3">
        <v>0.0</v>
      </c>
      <c r="G5893" s="4">
        <v>0.0</v>
      </c>
      <c r="I5893" s="4"/>
      <c r="J5893" s="4"/>
      <c r="K5893" s="4"/>
      <c r="L5893" s="4"/>
      <c r="O5893" s="6">
        <f t="shared" si="2"/>
        <v>0</v>
      </c>
      <c r="P5893" s="3" t="s">
        <v>4746</v>
      </c>
      <c r="Q5893" s="3" t="str">
        <f t="shared" si="3"/>
        <v>LC CANVAS</v>
      </c>
      <c r="R5893" s="3">
        <f t="shared" si="4"/>
        <v>0</v>
      </c>
      <c r="S5893" s="3" t="str">
        <f t="shared" si="5"/>
        <v/>
      </c>
      <c r="T5893" s="7">
        <f t="shared" si="6"/>
        <v>0</v>
      </c>
      <c r="U5893" s="8" t="str">
        <f t="array" ref="U5893">IF(W5893&lt;&gt;0,MAX(IFERROR(INDEX(A:S,MATCH(W5893,A:A,0),COLUMN(M$2)),0),IFERROR(INDEX(A:S,MATCH(AD5893,A:A,0),COLUMN(M$2)),0),IFERROR(INDEX(A:S,MATCH(AK5893,A:A,0),COLUMN(M$2)),0),IFERROR(INDEX(A:S,MATCH(AR5893,A:A,0),COLUMN(M$2)),0)),M5893)</f>
        <v/>
      </c>
      <c r="V5893" s="3" t="str">
        <f t="shared" si="7"/>
        <v/>
      </c>
    </row>
    <row r="5894" ht="15.75" customHeight="1">
      <c r="A5894" s="3" t="s">
        <v>6119</v>
      </c>
      <c r="B5894" s="4" t="str">
        <f t="shared" si="186"/>
        <v>ATAB48360015</v>
      </c>
      <c r="D5894" s="3">
        <v>0.0</v>
      </c>
      <c r="G5894" s="4">
        <v>0.0</v>
      </c>
      <c r="I5894" s="4"/>
      <c r="J5894" s="4"/>
      <c r="K5894" s="4"/>
      <c r="L5894" s="4"/>
      <c r="O5894" s="6">
        <f t="shared" si="2"/>
        <v>0</v>
      </c>
      <c r="P5894" s="3" t="s">
        <v>4746</v>
      </c>
      <c r="Q5894" s="3" t="str">
        <f t="shared" si="3"/>
        <v>LC CANVAS</v>
      </c>
      <c r="R5894" s="3">
        <f t="shared" si="4"/>
        <v>0</v>
      </c>
      <c r="S5894" s="3" t="str">
        <f t="shared" si="5"/>
        <v/>
      </c>
      <c r="T5894" s="7">
        <f t="shared" si="6"/>
        <v>0</v>
      </c>
      <c r="U5894" s="8" t="str">
        <f t="array" ref="U5894">IF(W5894&lt;&gt;0,MAX(IFERROR(INDEX(A:S,MATCH(W5894,A:A,0),COLUMN(M$2)),0),IFERROR(INDEX(A:S,MATCH(AD5894,A:A,0),COLUMN(M$2)),0),IFERROR(INDEX(A:S,MATCH(AK5894,A:A,0),COLUMN(M$2)),0),IFERROR(INDEX(A:S,MATCH(AR5894,A:A,0),COLUMN(M$2)),0)),M5894)</f>
        <v/>
      </c>
      <c r="V5894" s="3" t="str">
        <f t="shared" si="7"/>
        <v/>
      </c>
    </row>
    <row r="5895" ht="15.75" customHeight="1">
      <c r="A5895" s="3" t="s">
        <v>6120</v>
      </c>
      <c r="B5895" s="4" t="str">
        <f t="shared" si="186"/>
        <v>ATAB60450015</v>
      </c>
      <c r="D5895" s="3">
        <v>0.0</v>
      </c>
      <c r="G5895" s="4">
        <v>0.0</v>
      </c>
      <c r="I5895" s="4"/>
      <c r="J5895" s="4"/>
      <c r="K5895" s="4"/>
      <c r="L5895" s="4"/>
      <c r="O5895" s="6">
        <f t="shared" si="2"/>
        <v>0</v>
      </c>
      <c r="P5895" s="3" t="s">
        <v>4746</v>
      </c>
      <c r="Q5895" s="3" t="str">
        <f t="shared" si="3"/>
        <v>LC CANVAS</v>
      </c>
      <c r="R5895" s="3">
        <f t="shared" si="4"/>
        <v>0</v>
      </c>
      <c r="S5895" s="3" t="str">
        <f t="shared" si="5"/>
        <v/>
      </c>
      <c r="T5895" s="7">
        <f t="shared" si="6"/>
        <v>0</v>
      </c>
      <c r="U5895" s="8" t="str">
        <f t="array" ref="U5895">IF(W5895&lt;&gt;0,MAX(IFERROR(INDEX(A:S,MATCH(W5895,A:A,0),COLUMN(M$2)),0),IFERROR(INDEX(A:S,MATCH(AD5895,A:A,0),COLUMN(M$2)),0),IFERROR(INDEX(A:S,MATCH(AK5895,A:A,0),COLUMN(M$2)),0),IFERROR(INDEX(A:S,MATCH(AR5895,A:A,0),COLUMN(M$2)),0)),M5895)</f>
        <v/>
      </c>
      <c r="V5895" s="3" t="str">
        <f t="shared" si="7"/>
        <v/>
      </c>
    </row>
    <row r="5896" ht="15.75" customHeight="1">
      <c r="A5896" s="3" t="s">
        <v>6121</v>
      </c>
      <c r="B5896" s="4" t="str">
        <f t="shared" si="186"/>
        <v>ATAB16120016</v>
      </c>
      <c r="D5896" s="3">
        <v>0.0</v>
      </c>
      <c r="G5896" s="4">
        <v>0.0</v>
      </c>
      <c r="I5896" s="4"/>
      <c r="J5896" s="4"/>
      <c r="K5896" s="4"/>
      <c r="L5896" s="4"/>
      <c r="O5896" s="6">
        <f t="shared" si="2"/>
        <v>0</v>
      </c>
      <c r="P5896" s="3" t="s">
        <v>4746</v>
      </c>
      <c r="Q5896" s="3" t="str">
        <f t="shared" si="3"/>
        <v>LC CANVAS</v>
      </c>
      <c r="R5896" s="3">
        <f t="shared" si="4"/>
        <v>0</v>
      </c>
      <c r="S5896" s="3" t="str">
        <f t="shared" si="5"/>
        <v/>
      </c>
      <c r="T5896" s="7">
        <f t="shared" si="6"/>
        <v>0</v>
      </c>
      <c r="U5896" s="8" t="str">
        <f t="array" ref="U5896">IF(W5896&lt;&gt;0,MAX(IFERROR(INDEX(A:S,MATCH(W5896,A:A,0),COLUMN(M$2)),0),IFERROR(INDEX(A:S,MATCH(AD5896,A:A,0),COLUMN(M$2)),0),IFERROR(INDEX(A:S,MATCH(AK5896,A:A,0),COLUMN(M$2)),0),IFERROR(INDEX(A:S,MATCH(AR5896,A:A,0),COLUMN(M$2)),0)),M5896)</f>
        <v/>
      </c>
      <c r="V5896" s="3" t="str">
        <f t="shared" si="7"/>
        <v/>
      </c>
    </row>
    <row r="5897" ht="15.75" customHeight="1">
      <c r="A5897" s="3" t="s">
        <v>6122</v>
      </c>
      <c r="B5897" s="4" t="str">
        <f t="shared" si="186"/>
        <v>ATAB24180016</v>
      </c>
      <c r="D5897" s="3">
        <v>0.0</v>
      </c>
      <c r="G5897" s="4">
        <v>0.0</v>
      </c>
      <c r="I5897" s="4"/>
      <c r="J5897" s="4"/>
      <c r="K5897" s="4"/>
      <c r="L5897" s="4"/>
      <c r="O5897" s="6">
        <f t="shared" si="2"/>
        <v>0</v>
      </c>
      <c r="P5897" s="3" t="s">
        <v>4746</v>
      </c>
      <c r="Q5897" s="3" t="str">
        <f t="shared" si="3"/>
        <v>LC CANVAS</v>
      </c>
      <c r="R5897" s="3">
        <f t="shared" si="4"/>
        <v>0</v>
      </c>
      <c r="S5897" s="3" t="str">
        <f t="shared" si="5"/>
        <v/>
      </c>
      <c r="T5897" s="7">
        <f t="shared" si="6"/>
        <v>0</v>
      </c>
      <c r="U5897" s="8" t="str">
        <f t="array" ref="U5897">IF(W5897&lt;&gt;0,MAX(IFERROR(INDEX(A:S,MATCH(W5897,A:A,0),COLUMN(M$2)),0),IFERROR(INDEX(A:S,MATCH(AD5897,A:A,0),COLUMN(M$2)),0),IFERROR(INDEX(A:S,MATCH(AK5897,A:A,0),COLUMN(M$2)),0),IFERROR(INDEX(A:S,MATCH(AR5897,A:A,0),COLUMN(M$2)),0)),M5897)</f>
        <v/>
      </c>
      <c r="V5897" s="3" t="str">
        <f t="shared" si="7"/>
        <v/>
      </c>
    </row>
    <row r="5898" ht="15.75" customHeight="1">
      <c r="A5898" s="3" t="s">
        <v>6123</v>
      </c>
      <c r="B5898" s="4" t="str">
        <f t="shared" si="186"/>
        <v>ATAB32240016</v>
      </c>
      <c r="D5898" s="3">
        <v>0.0</v>
      </c>
      <c r="G5898" s="4">
        <v>0.0</v>
      </c>
      <c r="I5898" s="4"/>
      <c r="J5898" s="4"/>
      <c r="K5898" s="4"/>
      <c r="L5898" s="4"/>
      <c r="O5898" s="6">
        <f t="shared" si="2"/>
        <v>0</v>
      </c>
      <c r="P5898" s="3" t="s">
        <v>4746</v>
      </c>
      <c r="Q5898" s="3" t="str">
        <f t="shared" si="3"/>
        <v>LC CANVAS</v>
      </c>
      <c r="R5898" s="3">
        <f t="shared" si="4"/>
        <v>0</v>
      </c>
      <c r="S5898" s="3" t="str">
        <f t="shared" si="5"/>
        <v/>
      </c>
      <c r="T5898" s="7">
        <f t="shared" si="6"/>
        <v>0</v>
      </c>
      <c r="U5898" s="8" t="str">
        <f t="array" ref="U5898">IF(W5898&lt;&gt;0,MAX(IFERROR(INDEX(A:S,MATCH(W5898,A:A,0),COLUMN(M$2)),0),IFERROR(INDEX(A:S,MATCH(AD5898,A:A,0),COLUMN(M$2)),0),IFERROR(INDEX(A:S,MATCH(AK5898,A:A,0),COLUMN(M$2)),0),IFERROR(INDEX(A:S,MATCH(AR5898,A:A,0),COLUMN(M$2)),0)),M5898)</f>
        <v/>
      </c>
      <c r="V5898" s="3" t="str">
        <f t="shared" si="7"/>
        <v/>
      </c>
    </row>
    <row r="5899" ht="15.75" customHeight="1">
      <c r="A5899" s="3" t="s">
        <v>6124</v>
      </c>
      <c r="B5899" s="4" t="str">
        <f t="shared" si="186"/>
        <v>ATAB40300016</v>
      </c>
      <c r="D5899" s="3">
        <v>0.0</v>
      </c>
      <c r="G5899" s="4">
        <v>0.0</v>
      </c>
      <c r="I5899" s="4"/>
      <c r="J5899" s="4"/>
      <c r="K5899" s="4"/>
      <c r="L5899" s="4"/>
      <c r="O5899" s="6">
        <f t="shared" si="2"/>
        <v>0</v>
      </c>
      <c r="P5899" s="3" t="s">
        <v>4746</v>
      </c>
      <c r="Q5899" s="3" t="str">
        <f t="shared" si="3"/>
        <v>LC CANVAS</v>
      </c>
      <c r="R5899" s="3">
        <f t="shared" si="4"/>
        <v>0</v>
      </c>
      <c r="S5899" s="3" t="str">
        <f t="shared" si="5"/>
        <v/>
      </c>
      <c r="T5899" s="7">
        <f t="shared" si="6"/>
        <v>0</v>
      </c>
      <c r="U5899" s="8" t="str">
        <f t="array" ref="U5899">IF(W5899&lt;&gt;0,MAX(IFERROR(INDEX(A:S,MATCH(W5899,A:A,0),COLUMN(M$2)),0),IFERROR(INDEX(A:S,MATCH(AD5899,A:A,0),COLUMN(M$2)),0),IFERROR(INDEX(A:S,MATCH(AK5899,A:A,0),COLUMN(M$2)),0),IFERROR(INDEX(A:S,MATCH(AR5899,A:A,0),COLUMN(M$2)),0)),M5899)</f>
        <v/>
      </c>
      <c r="V5899" s="3" t="str">
        <f t="shared" si="7"/>
        <v/>
      </c>
    </row>
    <row r="5900" ht="15.75" customHeight="1">
      <c r="A5900" s="3" t="s">
        <v>6125</v>
      </c>
      <c r="B5900" s="4" t="str">
        <f t="shared" si="186"/>
        <v>ATAB48360016</v>
      </c>
      <c r="D5900" s="3">
        <v>0.0</v>
      </c>
      <c r="G5900" s="4">
        <v>0.0</v>
      </c>
      <c r="I5900" s="4"/>
      <c r="J5900" s="4"/>
      <c r="K5900" s="4"/>
      <c r="L5900" s="4"/>
      <c r="O5900" s="6">
        <f t="shared" si="2"/>
        <v>0</v>
      </c>
      <c r="P5900" s="3" t="s">
        <v>4746</v>
      </c>
      <c r="Q5900" s="3" t="str">
        <f t="shared" si="3"/>
        <v>LC CANVAS</v>
      </c>
      <c r="R5900" s="3">
        <f t="shared" si="4"/>
        <v>0</v>
      </c>
      <c r="S5900" s="3" t="str">
        <f t="shared" si="5"/>
        <v/>
      </c>
      <c r="T5900" s="7">
        <f t="shared" si="6"/>
        <v>0</v>
      </c>
      <c r="U5900" s="8" t="str">
        <f t="array" ref="U5900">IF(W5900&lt;&gt;0,MAX(IFERROR(INDEX(A:S,MATCH(W5900,A:A,0),COLUMN(M$2)),0),IFERROR(INDEX(A:S,MATCH(AD5900,A:A,0),COLUMN(M$2)),0),IFERROR(INDEX(A:S,MATCH(AK5900,A:A,0),COLUMN(M$2)),0),IFERROR(INDEX(A:S,MATCH(AR5900,A:A,0),COLUMN(M$2)),0)),M5900)</f>
        <v/>
      </c>
      <c r="V5900" s="3" t="str">
        <f t="shared" si="7"/>
        <v/>
      </c>
    </row>
    <row r="5901" ht="15.75" customHeight="1">
      <c r="A5901" s="3" t="s">
        <v>6126</v>
      </c>
      <c r="B5901" s="4" t="str">
        <f t="shared" si="186"/>
        <v>ATAB60450016</v>
      </c>
      <c r="D5901" s="3">
        <v>0.0</v>
      </c>
      <c r="G5901" s="4">
        <v>0.0</v>
      </c>
      <c r="I5901" s="4"/>
      <c r="J5901" s="4"/>
      <c r="K5901" s="4"/>
      <c r="L5901" s="4"/>
      <c r="O5901" s="6">
        <f t="shared" si="2"/>
        <v>0</v>
      </c>
      <c r="P5901" s="3" t="s">
        <v>4746</v>
      </c>
      <c r="Q5901" s="3" t="str">
        <f t="shared" si="3"/>
        <v>LC CANVAS</v>
      </c>
      <c r="R5901" s="3">
        <f t="shared" si="4"/>
        <v>0</v>
      </c>
      <c r="S5901" s="3" t="str">
        <f t="shared" si="5"/>
        <v/>
      </c>
      <c r="T5901" s="7">
        <f t="shared" si="6"/>
        <v>0</v>
      </c>
      <c r="U5901" s="8" t="str">
        <f t="array" ref="U5901">IF(W5901&lt;&gt;0,MAX(IFERROR(INDEX(A:S,MATCH(W5901,A:A,0),COLUMN(M$2)),0),IFERROR(INDEX(A:S,MATCH(AD5901,A:A,0),COLUMN(M$2)),0),IFERROR(INDEX(A:S,MATCH(AK5901,A:A,0),COLUMN(M$2)),0),IFERROR(INDEX(A:S,MATCH(AR5901,A:A,0),COLUMN(M$2)),0)),M5901)</f>
        <v/>
      </c>
      <c r="V5901" s="3" t="str">
        <f t="shared" si="7"/>
        <v/>
      </c>
    </row>
    <row r="5902" ht="15.75" customHeight="1">
      <c r="A5902" s="3" t="s">
        <v>6127</v>
      </c>
      <c r="B5902" s="4" t="str">
        <f t="shared" si="186"/>
        <v>ATAB16120017</v>
      </c>
      <c r="D5902" s="3">
        <v>0.0</v>
      </c>
      <c r="G5902" s="4">
        <v>0.0</v>
      </c>
      <c r="I5902" s="4"/>
      <c r="J5902" s="4"/>
      <c r="K5902" s="4"/>
      <c r="L5902" s="4"/>
      <c r="O5902" s="6">
        <f t="shared" si="2"/>
        <v>0</v>
      </c>
      <c r="P5902" s="3" t="s">
        <v>4746</v>
      </c>
      <c r="Q5902" s="3" t="str">
        <f t="shared" si="3"/>
        <v>LC CANVAS</v>
      </c>
      <c r="R5902" s="3">
        <f t="shared" si="4"/>
        <v>0</v>
      </c>
      <c r="S5902" s="3" t="str">
        <f t="shared" si="5"/>
        <v/>
      </c>
      <c r="T5902" s="7">
        <f t="shared" si="6"/>
        <v>0</v>
      </c>
      <c r="U5902" s="8" t="str">
        <f t="array" ref="U5902">IF(W5902&lt;&gt;0,MAX(IFERROR(INDEX(A:S,MATCH(W5902,A:A,0),COLUMN(M$2)),0),IFERROR(INDEX(A:S,MATCH(AD5902,A:A,0),COLUMN(M$2)),0),IFERROR(INDEX(A:S,MATCH(AK5902,A:A,0),COLUMN(M$2)),0),IFERROR(INDEX(A:S,MATCH(AR5902,A:A,0),COLUMN(M$2)),0)),M5902)</f>
        <v/>
      </c>
      <c r="V5902" s="3" t="str">
        <f t="shared" si="7"/>
        <v/>
      </c>
    </row>
    <row r="5903" ht="15.75" customHeight="1">
      <c r="A5903" s="3" t="s">
        <v>6128</v>
      </c>
      <c r="B5903" s="4" t="str">
        <f t="shared" si="186"/>
        <v>ATAB24180017</v>
      </c>
      <c r="D5903" s="3">
        <v>0.0</v>
      </c>
      <c r="G5903" s="4">
        <v>0.0</v>
      </c>
      <c r="I5903" s="4"/>
      <c r="J5903" s="4"/>
      <c r="K5903" s="4"/>
      <c r="L5903" s="4"/>
      <c r="O5903" s="6">
        <f t="shared" si="2"/>
        <v>0</v>
      </c>
      <c r="P5903" s="3" t="s">
        <v>4746</v>
      </c>
      <c r="Q5903" s="3" t="str">
        <f t="shared" si="3"/>
        <v>LC CANVAS</v>
      </c>
      <c r="R5903" s="3">
        <f t="shared" si="4"/>
        <v>0</v>
      </c>
      <c r="S5903" s="3" t="str">
        <f t="shared" si="5"/>
        <v/>
      </c>
      <c r="T5903" s="7">
        <f t="shared" si="6"/>
        <v>0</v>
      </c>
      <c r="U5903" s="8" t="str">
        <f t="array" ref="U5903">IF(W5903&lt;&gt;0,MAX(IFERROR(INDEX(A:S,MATCH(W5903,A:A,0),COLUMN(M$2)),0),IFERROR(INDEX(A:S,MATCH(AD5903,A:A,0),COLUMN(M$2)),0),IFERROR(INDEX(A:S,MATCH(AK5903,A:A,0),COLUMN(M$2)),0),IFERROR(INDEX(A:S,MATCH(AR5903,A:A,0),COLUMN(M$2)),0)),M5903)</f>
        <v/>
      </c>
      <c r="V5903" s="3" t="str">
        <f t="shared" si="7"/>
        <v/>
      </c>
    </row>
    <row r="5904" ht="15.75" customHeight="1">
      <c r="A5904" s="3" t="s">
        <v>6129</v>
      </c>
      <c r="B5904" s="4" t="str">
        <f t="shared" si="186"/>
        <v>ATAB32240017</v>
      </c>
      <c r="D5904" s="3">
        <v>0.0</v>
      </c>
      <c r="G5904" s="4">
        <v>0.0</v>
      </c>
      <c r="I5904" s="4"/>
      <c r="J5904" s="4"/>
      <c r="K5904" s="4"/>
      <c r="L5904" s="4"/>
      <c r="O5904" s="6">
        <f t="shared" si="2"/>
        <v>0</v>
      </c>
      <c r="P5904" s="3" t="s">
        <v>4746</v>
      </c>
      <c r="Q5904" s="3" t="str">
        <f t="shared" si="3"/>
        <v>LC CANVAS</v>
      </c>
      <c r="R5904" s="3">
        <f t="shared" si="4"/>
        <v>0</v>
      </c>
      <c r="S5904" s="3" t="str">
        <f t="shared" si="5"/>
        <v/>
      </c>
      <c r="T5904" s="7">
        <f t="shared" si="6"/>
        <v>0</v>
      </c>
      <c r="U5904" s="8" t="str">
        <f t="array" ref="U5904">IF(W5904&lt;&gt;0,MAX(IFERROR(INDEX(A:S,MATCH(W5904,A:A,0),COLUMN(M$2)),0),IFERROR(INDEX(A:S,MATCH(AD5904,A:A,0),COLUMN(M$2)),0),IFERROR(INDEX(A:S,MATCH(AK5904,A:A,0),COLUMN(M$2)),0),IFERROR(INDEX(A:S,MATCH(AR5904,A:A,0),COLUMN(M$2)),0)),M5904)</f>
        <v/>
      </c>
      <c r="V5904" s="3" t="str">
        <f t="shared" si="7"/>
        <v/>
      </c>
    </row>
    <row r="5905" ht="15.75" customHeight="1">
      <c r="A5905" s="3" t="s">
        <v>6130</v>
      </c>
      <c r="B5905" s="4" t="str">
        <f t="shared" si="186"/>
        <v>ATAB40300017</v>
      </c>
      <c r="D5905" s="3">
        <v>0.0</v>
      </c>
      <c r="G5905" s="4">
        <v>0.0</v>
      </c>
      <c r="I5905" s="4"/>
      <c r="J5905" s="4"/>
      <c r="K5905" s="4"/>
      <c r="L5905" s="4"/>
      <c r="O5905" s="6">
        <f t="shared" si="2"/>
        <v>0</v>
      </c>
      <c r="P5905" s="3" t="s">
        <v>4746</v>
      </c>
      <c r="Q5905" s="3" t="str">
        <f t="shared" si="3"/>
        <v>LC CANVAS</v>
      </c>
      <c r="R5905" s="3">
        <f t="shared" si="4"/>
        <v>0</v>
      </c>
      <c r="S5905" s="3" t="str">
        <f t="shared" si="5"/>
        <v/>
      </c>
      <c r="T5905" s="7">
        <f t="shared" si="6"/>
        <v>0</v>
      </c>
      <c r="U5905" s="8" t="str">
        <f t="array" ref="U5905">IF(W5905&lt;&gt;0,MAX(IFERROR(INDEX(A:S,MATCH(W5905,A:A,0),COLUMN(M$2)),0),IFERROR(INDEX(A:S,MATCH(AD5905,A:A,0),COLUMN(M$2)),0),IFERROR(INDEX(A:S,MATCH(AK5905,A:A,0),COLUMN(M$2)),0),IFERROR(INDEX(A:S,MATCH(AR5905,A:A,0),COLUMN(M$2)),0)),M5905)</f>
        <v/>
      </c>
      <c r="V5905" s="3" t="str">
        <f t="shared" si="7"/>
        <v/>
      </c>
    </row>
    <row r="5906" ht="15.75" customHeight="1">
      <c r="A5906" s="3" t="s">
        <v>6131</v>
      </c>
      <c r="B5906" s="4" t="str">
        <f t="shared" si="186"/>
        <v>ATAB48360017</v>
      </c>
      <c r="D5906" s="3">
        <v>0.0</v>
      </c>
      <c r="G5906" s="4">
        <v>0.0</v>
      </c>
      <c r="I5906" s="4"/>
      <c r="J5906" s="4"/>
      <c r="K5906" s="4"/>
      <c r="L5906" s="4"/>
      <c r="O5906" s="6">
        <f t="shared" si="2"/>
        <v>0</v>
      </c>
      <c r="P5906" s="3" t="s">
        <v>4746</v>
      </c>
      <c r="Q5906" s="3" t="str">
        <f t="shared" si="3"/>
        <v>LC CANVAS</v>
      </c>
      <c r="R5906" s="3">
        <f t="shared" si="4"/>
        <v>0</v>
      </c>
      <c r="S5906" s="3" t="str">
        <f t="shared" si="5"/>
        <v/>
      </c>
      <c r="T5906" s="7">
        <f t="shared" si="6"/>
        <v>0</v>
      </c>
      <c r="U5906" s="8" t="str">
        <f t="array" ref="U5906">IF(W5906&lt;&gt;0,MAX(IFERROR(INDEX(A:S,MATCH(W5906,A:A,0),COLUMN(M$2)),0),IFERROR(INDEX(A:S,MATCH(AD5906,A:A,0),COLUMN(M$2)),0),IFERROR(INDEX(A:S,MATCH(AK5906,A:A,0),COLUMN(M$2)),0),IFERROR(INDEX(A:S,MATCH(AR5906,A:A,0),COLUMN(M$2)),0)),M5906)</f>
        <v/>
      </c>
      <c r="V5906" s="3" t="str">
        <f t="shared" si="7"/>
        <v/>
      </c>
    </row>
    <row r="5907" ht="15.75" customHeight="1">
      <c r="A5907" s="3" t="s">
        <v>6132</v>
      </c>
      <c r="B5907" s="4" t="str">
        <f t="shared" si="186"/>
        <v>ATAB60450017</v>
      </c>
      <c r="D5907" s="3">
        <v>0.0</v>
      </c>
      <c r="G5907" s="4">
        <v>0.0</v>
      </c>
      <c r="I5907" s="4"/>
      <c r="J5907" s="4"/>
      <c r="K5907" s="4"/>
      <c r="L5907" s="4"/>
      <c r="O5907" s="6">
        <f t="shared" si="2"/>
        <v>0</v>
      </c>
      <c r="P5907" s="3" t="s">
        <v>4746</v>
      </c>
      <c r="Q5907" s="3" t="str">
        <f t="shared" si="3"/>
        <v>LC CANVAS</v>
      </c>
      <c r="R5907" s="3">
        <f t="shared" si="4"/>
        <v>0</v>
      </c>
      <c r="S5907" s="3" t="str">
        <f t="shared" si="5"/>
        <v/>
      </c>
      <c r="T5907" s="7">
        <f t="shared" si="6"/>
        <v>0</v>
      </c>
      <c r="U5907" s="8" t="str">
        <f t="array" ref="U5907">IF(W5907&lt;&gt;0,MAX(IFERROR(INDEX(A:S,MATCH(W5907,A:A,0),COLUMN(M$2)),0),IFERROR(INDEX(A:S,MATCH(AD5907,A:A,0),COLUMN(M$2)),0),IFERROR(INDEX(A:S,MATCH(AK5907,A:A,0),COLUMN(M$2)),0),IFERROR(INDEX(A:S,MATCH(AR5907,A:A,0),COLUMN(M$2)),0)),M5907)</f>
        <v/>
      </c>
      <c r="V5907" s="3" t="str">
        <f t="shared" si="7"/>
        <v/>
      </c>
    </row>
    <row r="5908" ht="15.75" customHeight="1">
      <c r="A5908" s="3" t="s">
        <v>6133</v>
      </c>
      <c r="B5908" s="4" t="str">
        <f t="shared" si="186"/>
        <v>ATAB16120018</v>
      </c>
      <c r="D5908" s="3">
        <v>0.0</v>
      </c>
      <c r="G5908" s="4">
        <v>0.0</v>
      </c>
      <c r="I5908" s="4"/>
      <c r="J5908" s="4"/>
      <c r="K5908" s="4"/>
      <c r="L5908" s="4"/>
      <c r="O5908" s="6">
        <f t="shared" si="2"/>
        <v>0</v>
      </c>
      <c r="P5908" s="3" t="s">
        <v>4746</v>
      </c>
      <c r="Q5908" s="3" t="str">
        <f t="shared" si="3"/>
        <v>LC CANVAS</v>
      </c>
      <c r="R5908" s="3">
        <f t="shared" si="4"/>
        <v>0</v>
      </c>
      <c r="S5908" s="3" t="str">
        <f t="shared" si="5"/>
        <v/>
      </c>
      <c r="T5908" s="7">
        <f t="shared" si="6"/>
        <v>0</v>
      </c>
      <c r="U5908" s="8" t="str">
        <f t="array" ref="U5908">IF(W5908&lt;&gt;0,MAX(IFERROR(INDEX(A:S,MATCH(W5908,A:A,0),COLUMN(M$2)),0),IFERROR(INDEX(A:S,MATCH(AD5908,A:A,0),COLUMN(M$2)),0),IFERROR(INDEX(A:S,MATCH(AK5908,A:A,0),COLUMN(M$2)),0),IFERROR(INDEX(A:S,MATCH(AR5908,A:A,0),COLUMN(M$2)),0)),M5908)</f>
        <v/>
      </c>
      <c r="V5908" s="3" t="str">
        <f t="shared" si="7"/>
        <v/>
      </c>
    </row>
    <row r="5909" ht="15.75" customHeight="1">
      <c r="A5909" s="3" t="s">
        <v>6134</v>
      </c>
      <c r="B5909" s="4" t="str">
        <f t="shared" si="186"/>
        <v>ATAB24180018</v>
      </c>
      <c r="D5909" s="3">
        <v>0.0</v>
      </c>
      <c r="G5909" s="4">
        <v>0.0</v>
      </c>
      <c r="I5909" s="4"/>
      <c r="J5909" s="4"/>
      <c r="K5909" s="4"/>
      <c r="L5909" s="4"/>
      <c r="O5909" s="6">
        <f t="shared" si="2"/>
        <v>0</v>
      </c>
      <c r="P5909" s="3" t="s">
        <v>4746</v>
      </c>
      <c r="Q5909" s="3" t="str">
        <f t="shared" si="3"/>
        <v>LC CANVAS</v>
      </c>
      <c r="R5909" s="3">
        <f t="shared" si="4"/>
        <v>0</v>
      </c>
      <c r="S5909" s="3" t="str">
        <f t="shared" si="5"/>
        <v/>
      </c>
      <c r="T5909" s="7">
        <f t="shared" si="6"/>
        <v>0</v>
      </c>
      <c r="U5909" s="8" t="str">
        <f t="array" ref="U5909">IF(W5909&lt;&gt;0,MAX(IFERROR(INDEX(A:S,MATCH(W5909,A:A,0),COLUMN(M$2)),0),IFERROR(INDEX(A:S,MATCH(AD5909,A:A,0),COLUMN(M$2)),0),IFERROR(INDEX(A:S,MATCH(AK5909,A:A,0),COLUMN(M$2)),0),IFERROR(INDEX(A:S,MATCH(AR5909,A:A,0),COLUMN(M$2)),0)),M5909)</f>
        <v/>
      </c>
      <c r="V5909" s="3" t="str">
        <f t="shared" si="7"/>
        <v/>
      </c>
    </row>
    <row r="5910" ht="15.75" customHeight="1">
      <c r="A5910" s="3" t="s">
        <v>6135</v>
      </c>
      <c r="B5910" s="4" t="str">
        <f t="shared" si="186"/>
        <v>ATAB32240018</v>
      </c>
      <c r="D5910" s="3">
        <v>0.0</v>
      </c>
      <c r="G5910" s="4">
        <v>0.0</v>
      </c>
      <c r="I5910" s="4"/>
      <c r="J5910" s="4"/>
      <c r="K5910" s="4"/>
      <c r="L5910" s="4"/>
      <c r="O5910" s="6">
        <f t="shared" si="2"/>
        <v>0</v>
      </c>
      <c r="P5910" s="3" t="s">
        <v>4746</v>
      </c>
      <c r="Q5910" s="3" t="str">
        <f t="shared" si="3"/>
        <v>LC CANVAS</v>
      </c>
      <c r="R5910" s="3">
        <f t="shared" si="4"/>
        <v>0</v>
      </c>
      <c r="S5910" s="3" t="str">
        <f t="shared" si="5"/>
        <v/>
      </c>
      <c r="T5910" s="7">
        <f t="shared" si="6"/>
        <v>0</v>
      </c>
      <c r="U5910" s="8" t="str">
        <f t="array" ref="U5910">IF(W5910&lt;&gt;0,MAX(IFERROR(INDEX(A:S,MATCH(W5910,A:A,0),COLUMN(M$2)),0),IFERROR(INDEX(A:S,MATCH(AD5910,A:A,0),COLUMN(M$2)),0),IFERROR(INDEX(A:S,MATCH(AK5910,A:A,0),COLUMN(M$2)),0),IFERROR(INDEX(A:S,MATCH(AR5910,A:A,0),COLUMN(M$2)),0)),M5910)</f>
        <v/>
      </c>
      <c r="V5910" s="3" t="str">
        <f t="shared" si="7"/>
        <v/>
      </c>
    </row>
    <row r="5911" ht="15.75" customHeight="1">
      <c r="A5911" s="3" t="s">
        <v>6136</v>
      </c>
      <c r="B5911" s="4" t="str">
        <f t="shared" si="186"/>
        <v>ATAB40300018</v>
      </c>
      <c r="D5911" s="3">
        <v>0.0</v>
      </c>
      <c r="G5911" s="4">
        <v>0.0</v>
      </c>
      <c r="I5911" s="4"/>
      <c r="J5911" s="4"/>
      <c r="K5911" s="4"/>
      <c r="L5911" s="4"/>
      <c r="O5911" s="6">
        <f t="shared" si="2"/>
        <v>0</v>
      </c>
      <c r="P5911" s="3" t="s">
        <v>4746</v>
      </c>
      <c r="Q5911" s="3" t="str">
        <f t="shared" si="3"/>
        <v>LC CANVAS</v>
      </c>
      <c r="R5911" s="3">
        <f t="shared" si="4"/>
        <v>0</v>
      </c>
      <c r="S5911" s="3" t="str">
        <f t="shared" si="5"/>
        <v/>
      </c>
      <c r="T5911" s="7">
        <f t="shared" si="6"/>
        <v>0</v>
      </c>
      <c r="U5911" s="8" t="str">
        <f t="array" ref="U5911">IF(W5911&lt;&gt;0,MAX(IFERROR(INDEX(A:S,MATCH(W5911,A:A,0),COLUMN(M$2)),0),IFERROR(INDEX(A:S,MATCH(AD5911,A:A,0),COLUMN(M$2)),0),IFERROR(INDEX(A:S,MATCH(AK5911,A:A,0),COLUMN(M$2)),0),IFERROR(INDEX(A:S,MATCH(AR5911,A:A,0),COLUMN(M$2)),0)),M5911)</f>
        <v/>
      </c>
      <c r="V5911" s="3" t="str">
        <f t="shared" si="7"/>
        <v/>
      </c>
    </row>
    <row r="5912" ht="15.75" customHeight="1">
      <c r="A5912" s="3" t="s">
        <v>6137</v>
      </c>
      <c r="B5912" s="4" t="str">
        <f t="shared" si="186"/>
        <v>ATAB48360018</v>
      </c>
      <c r="D5912" s="3">
        <v>0.0</v>
      </c>
      <c r="G5912" s="4">
        <v>0.0</v>
      </c>
      <c r="I5912" s="4"/>
      <c r="J5912" s="4"/>
      <c r="K5912" s="4"/>
      <c r="L5912" s="4"/>
      <c r="O5912" s="6">
        <f t="shared" si="2"/>
        <v>0</v>
      </c>
      <c r="P5912" s="3" t="s">
        <v>4746</v>
      </c>
      <c r="Q5912" s="3" t="str">
        <f t="shared" si="3"/>
        <v>LC CANVAS</v>
      </c>
      <c r="R5912" s="3">
        <f t="shared" si="4"/>
        <v>0</v>
      </c>
      <c r="S5912" s="3" t="str">
        <f t="shared" si="5"/>
        <v/>
      </c>
      <c r="T5912" s="7">
        <f t="shared" si="6"/>
        <v>0</v>
      </c>
      <c r="U5912" s="8" t="str">
        <f t="array" ref="U5912">IF(W5912&lt;&gt;0,MAX(IFERROR(INDEX(A:S,MATCH(W5912,A:A,0),COLUMN(M$2)),0),IFERROR(INDEX(A:S,MATCH(AD5912,A:A,0),COLUMN(M$2)),0),IFERROR(INDEX(A:S,MATCH(AK5912,A:A,0),COLUMN(M$2)),0),IFERROR(INDEX(A:S,MATCH(AR5912,A:A,0),COLUMN(M$2)),0)),M5912)</f>
        <v/>
      </c>
      <c r="V5912" s="3" t="str">
        <f t="shared" si="7"/>
        <v/>
      </c>
    </row>
    <row r="5913" ht="15.75" customHeight="1">
      <c r="A5913" s="3" t="s">
        <v>6138</v>
      </c>
      <c r="B5913" s="4" t="str">
        <f t="shared" si="186"/>
        <v>ATAB60450018</v>
      </c>
      <c r="D5913" s="3">
        <v>0.0</v>
      </c>
      <c r="G5913" s="4">
        <v>0.0</v>
      </c>
      <c r="I5913" s="4"/>
      <c r="J5913" s="4"/>
      <c r="K5913" s="4"/>
      <c r="L5913" s="4"/>
      <c r="O5913" s="6">
        <f t="shared" si="2"/>
        <v>0</v>
      </c>
      <c r="P5913" s="3" t="s">
        <v>4746</v>
      </c>
      <c r="Q5913" s="3" t="str">
        <f t="shared" si="3"/>
        <v>LC CANVAS</v>
      </c>
      <c r="R5913" s="3">
        <f t="shared" si="4"/>
        <v>0</v>
      </c>
      <c r="S5913" s="3" t="str">
        <f t="shared" si="5"/>
        <v/>
      </c>
      <c r="T5913" s="7">
        <f t="shared" si="6"/>
        <v>0</v>
      </c>
      <c r="U5913" s="8" t="str">
        <f t="array" ref="U5913">IF(W5913&lt;&gt;0,MAX(IFERROR(INDEX(A:S,MATCH(W5913,A:A,0),COLUMN(M$2)),0),IFERROR(INDEX(A:S,MATCH(AD5913,A:A,0),COLUMN(M$2)),0),IFERROR(INDEX(A:S,MATCH(AK5913,A:A,0),COLUMN(M$2)),0),IFERROR(INDEX(A:S,MATCH(AR5913,A:A,0),COLUMN(M$2)),0)),M5913)</f>
        <v/>
      </c>
      <c r="V5913" s="3" t="str">
        <f t="shared" si="7"/>
        <v/>
      </c>
    </row>
    <row r="5914" ht="15.75" customHeight="1">
      <c r="A5914" s="3" t="s">
        <v>6139</v>
      </c>
      <c r="B5914" s="4" t="str">
        <f t="shared" si="186"/>
        <v>ATAB16120019</v>
      </c>
      <c r="D5914" s="3">
        <v>0.0</v>
      </c>
      <c r="G5914" s="4">
        <v>0.0</v>
      </c>
      <c r="I5914" s="4"/>
      <c r="J5914" s="4"/>
      <c r="K5914" s="4"/>
      <c r="L5914" s="4"/>
      <c r="O5914" s="6">
        <f t="shared" si="2"/>
        <v>0</v>
      </c>
      <c r="P5914" s="3" t="s">
        <v>4746</v>
      </c>
      <c r="Q5914" s="3" t="str">
        <f t="shared" si="3"/>
        <v>LC CANVAS</v>
      </c>
      <c r="R5914" s="3">
        <f t="shared" si="4"/>
        <v>0</v>
      </c>
      <c r="S5914" s="3" t="str">
        <f t="shared" si="5"/>
        <v/>
      </c>
      <c r="T5914" s="7">
        <f t="shared" si="6"/>
        <v>0</v>
      </c>
      <c r="U5914" s="8" t="str">
        <f t="array" ref="U5914">IF(W5914&lt;&gt;0,MAX(IFERROR(INDEX(A:S,MATCH(W5914,A:A,0),COLUMN(M$2)),0),IFERROR(INDEX(A:S,MATCH(AD5914,A:A,0),COLUMN(M$2)),0),IFERROR(INDEX(A:S,MATCH(AK5914,A:A,0),COLUMN(M$2)),0),IFERROR(INDEX(A:S,MATCH(AR5914,A:A,0),COLUMN(M$2)),0)),M5914)</f>
        <v/>
      </c>
      <c r="V5914" s="3" t="str">
        <f t="shared" si="7"/>
        <v/>
      </c>
    </row>
    <row r="5915" ht="15.75" customHeight="1">
      <c r="A5915" s="3" t="s">
        <v>6140</v>
      </c>
      <c r="B5915" s="4" t="str">
        <f t="shared" si="186"/>
        <v>ATAB24180019</v>
      </c>
      <c r="D5915" s="3">
        <v>0.0</v>
      </c>
      <c r="G5915" s="4">
        <v>0.0</v>
      </c>
      <c r="I5915" s="4"/>
      <c r="J5915" s="4"/>
      <c r="K5915" s="4"/>
      <c r="L5915" s="4"/>
      <c r="O5915" s="6">
        <f t="shared" si="2"/>
        <v>0</v>
      </c>
      <c r="P5915" s="3" t="s">
        <v>4746</v>
      </c>
      <c r="Q5915" s="3" t="str">
        <f t="shared" si="3"/>
        <v>LC CANVAS</v>
      </c>
      <c r="R5915" s="3">
        <f t="shared" si="4"/>
        <v>0</v>
      </c>
      <c r="S5915" s="3" t="str">
        <f t="shared" si="5"/>
        <v/>
      </c>
      <c r="T5915" s="7">
        <f t="shared" si="6"/>
        <v>0</v>
      </c>
      <c r="U5915" s="8" t="str">
        <f t="array" ref="U5915">IF(W5915&lt;&gt;0,MAX(IFERROR(INDEX(A:S,MATCH(W5915,A:A,0),COLUMN(M$2)),0),IFERROR(INDEX(A:S,MATCH(AD5915,A:A,0),COLUMN(M$2)),0),IFERROR(INDEX(A:S,MATCH(AK5915,A:A,0),COLUMN(M$2)),0),IFERROR(INDEX(A:S,MATCH(AR5915,A:A,0),COLUMN(M$2)),0)),M5915)</f>
        <v/>
      </c>
      <c r="V5915" s="3" t="str">
        <f t="shared" si="7"/>
        <v/>
      </c>
    </row>
    <row r="5916" ht="15.75" customHeight="1">
      <c r="A5916" s="3" t="s">
        <v>6141</v>
      </c>
      <c r="B5916" s="4" t="str">
        <f t="shared" si="186"/>
        <v>ATAB32240019</v>
      </c>
      <c r="D5916" s="3">
        <v>0.0</v>
      </c>
      <c r="G5916" s="4">
        <v>0.0</v>
      </c>
      <c r="I5916" s="4"/>
      <c r="J5916" s="4"/>
      <c r="K5916" s="4"/>
      <c r="L5916" s="4"/>
      <c r="O5916" s="6">
        <f t="shared" si="2"/>
        <v>0</v>
      </c>
      <c r="P5916" s="3" t="s">
        <v>4746</v>
      </c>
      <c r="Q5916" s="3" t="str">
        <f t="shared" si="3"/>
        <v>LC CANVAS</v>
      </c>
      <c r="R5916" s="3">
        <f t="shared" si="4"/>
        <v>0</v>
      </c>
      <c r="S5916" s="3" t="str">
        <f t="shared" si="5"/>
        <v/>
      </c>
      <c r="T5916" s="7">
        <f t="shared" si="6"/>
        <v>0</v>
      </c>
      <c r="U5916" s="8" t="str">
        <f t="array" ref="U5916">IF(W5916&lt;&gt;0,MAX(IFERROR(INDEX(A:S,MATCH(W5916,A:A,0),COLUMN(M$2)),0),IFERROR(INDEX(A:S,MATCH(AD5916,A:A,0),COLUMN(M$2)),0),IFERROR(INDEX(A:S,MATCH(AK5916,A:A,0),COLUMN(M$2)),0),IFERROR(INDEX(A:S,MATCH(AR5916,A:A,0),COLUMN(M$2)),0)),M5916)</f>
        <v/>
      </c>
      <c r="V5916" s="3" t="str">
        <f t="shared" si="7"/>
        <v/>
      </c>
    </row>
    <row r="5917" ht="15.75" customHeight="1">
      <c r="A5917" s="3" t="s">
        <v>6142</v>
      </c>
      <c r="B5917" s="4" t="str">
        <f t="shared" si="186"/>
        <v>ATAB40300019</v>
      </c>
      <c r="D5917" s="3">
        <v>0.0</v>
      </c>
      <c r="G5917" s="4">
        <v>0.0</v>
      </c>
      <c r="I5917" s="4"/>
      <c r="J5917" s="4"/>
      <c r="K5917" s="4"/>
      <c r="L5917" s="4"/>
      <c r="O5917" s="6">
        <f t="shared" si="2"/>
        <v>0</v>
      </c>
      <c r="P5917" s="3" t="s">
        <v>4746</v>
      </c>
      <c r="Q5917" s="3" t="str">
        <f t="shared" si="3"/>
        <v>LC CANVAS</v>
      </c>
      <c r="R5917" s="3">
        <f t="shared" si="4"/>
        <v>0</v>
      </c>
      <c r="S5917" s="3" t="str">
        <f t="shared" si="5"/>
        <v/>
      </c>
      <c r="T5917" s="7">
        <f t="shared" si="6"/>
        <v>0</v>
      </c>
      <c r="U5917" s="8" t="str">
        <f t="array" ref="U5917">IF(W5917&lt;&gt;0,MAX(IFERROR(INDEX(A:S,MATCH(W5917,A:A,0),COLUMN(M$2)),0),IFERROR(INDEX(A:S,MATCH(AD5917,A:A,0),COLUMN(M$2)),0),IFERROR(INDEX(A:S,MATCH(AK5917,A:A,0),COLUMN(M$2)),0),IFERROR(INDEX(A:S,MATCH(AR5917,A:A,0),COLUMN(M$2)),0)),M5917)</f>
        <v/>
      </c>
      <c r="V5917" s="3" t="str">
        <f t="shared" si="7"/>
        <v/>
      </c>
    </row>
    <row r="5918" ht="15.75" customHeight="1">
      <c r="A5918" s="3" t="s">
        <v>6143</v>
      </c>
      <c r="B5918" s="4" t="str">
        <f t="shared" si="186"/>
        <v>ATAB48360019</v>
      </c>
      <c r="D5918" s="3">
        <v>0.0</v>
      </c>
      <c r="G5918" s="4">
        <v>0.0</v>
      </c>
      <c r="I5918" s="4"/>
      <c r="J5918" s="4"/>
      <c r="K5918" s="4"/>
      <c r="L5918" s="4"/>
      <c r="O5918" s="6">
        <f t="shared" si="2"/>
        <v>0</v>
      </c>
      <c r="P5918" s="3" t="s">
        <v>4746</v>
      </c>
      <c r="Q5918" s="3" t="str">
        <f t="shared" si="3"/>
        <v>LC CANVAS</v>
      </c>
      <c r="R5918" s="3">
        <f t="shared" si="4"/>
        <v>0</v>
      </c>
      <c r="S5918" s="3" t="str">
        <f t="shared" si="5"/>
        <v/>
      </c>
      <c r="T5918" s="7">
        <f t="shared" si="6"/>
        <v>0</v>
      </c>
      <c r="U5918" s="8" t="str">
        <f t="array" ref="U5918">IF(W5918&lt;&gt;0,MAX(IFERROR(INDEX(A:S,MATCH(W5918,A:A,0),COLUMN(M$2)),0),IFERROR(INDEX(A:S,MATCH(AD5918,A:A,0),COLUMN(M$2)),0),IFERROR(INDEX(A:S,MATCH(AK5918,A:A,0),COLUMN(M$2)),0),IFERROR(INDEX(A:S,MATCH(AR5918,A:A,0),COLUMN(M$2)),0)),M5918)</f>
        <v/>
      </c>
      <c r="V5918" s="3" t="str">
        <f t="shared" si="7"/>
        <v/>
      </c>
    </row>
    <row r="5919" ht="15.75" customHeight="1">
      <c r="A5919" s="3" t="s">
        <v>6144</v>
      </c>
      <c r="B5919" s="4" t="str">
        <f t="shared" si="186"/>
        <v>ATAB60450019</v>
      </c>
      <c r="D5919" s="3">
        <v>0.0</v>
      </c>
      <c r="G5919" s="4">
        <v>0.0</v>
      </c>
      <c r="I5919" s="4"/>
      <c r="J5919" s="4"/>
      <c r="K5919" s="4"/>
      <c r="L5919" s="4"/>
      <c r="O5919" s="6">
        <f t="shared" si="2"/>
        <v>0</v>
      </c>
      <c r="P5919" s="3" t="s">
        <v>4746</v>
      </c>
      <c r="Q5919" s="3" t="str">
        <f t="shared" si="3"/>
        <v>LC CANVAS</v>
      </c>
      <c r="R5919" s="3">
        <f t="shared" si="4"/>
        <v>0</v>
      </c>
      <c r="S5919" s="3" t="str">
        <f t="shared" si="5"/>
        <v/>
      </c>
      <c r="T5919" s="7">
        <f t="shared" si="6"/>
        <v>0</v>
      </c>
      <c r="U5919" s="8" t="str">
        <f t="array" ref="U5919">IF(W5919&lt;&gt;0,MAX(IFERROR(INDEX(A:S,MATCH(W5919,A:A,0),COLUMN(M$2)),0),IFERROR(INDEX(A:S,MATCH(AD5919,A:A,0),COLUMN(M$2)),0),IFERROR(INDEX(A:S,MATCH(AK5919,A:A,0),COLUMN(M$2)),0),IFERROR(INDEX(A:S,MATCH(AR5919,A:A,0),COLUMN(M$2)),0)),M5919)</f>
        <v/>
      </c>
      <c r="V5919" s="3" t="str">
        <f t="shared" si="7"/>
        <v/>
      </c>
    </row>
    <row r="5920" ht="15.75" customHeight="1">
      <c r="A5920" s="3" t="s">
        <v>6145</v>
      </c>
      <c r="B5920" s="4" t="str">
        <f t="shared" si="186"/>
        <v>ATAB16120020</v>
      </c>
      <c r="D5920" s="3">
        <v>0.0</v>
      </c>
      <c r="G5920" s="4">
        <v>0.0</v>
      </c>
      <c r="I5920" s="4"/>
      <c r="J5920" s="4"/>
      <c r="K5920" s="4"/>
      <c r="L5920" s="4"/>
      <c r="O5920" s="6">
        <f t="shared" si="2"/>
        <v>0</v>
      </c>
      <c r="P5920" s="3" t="s">
        <v>4746</v>
      </c>
      <c r="Q5920" s="3" t="str">
        <f t="shared" si="3"/>
        <v>LC CANVAS</v>
      </c>
      <c r="R5920" s="3">
        <f t="shared" si="4"/>
        <v>0</v>
      </c>
      <c r="S5920" s="3" t="str">
        <f t="shared" si="5"/>
        <v/>
      </c>
      <c r="T5920" s="7">
        <f t="shared" si="6"/>
        <v>0</v>
      </c>
      <c r="U5920" s="8" t="str">
        <f t="array" ref="U5920">IF(W5920&lt;&gt;0,MAX(IFERROR(INDEX(A:S,MATCH(W5920,A:A,0),COLUMN(M$2)),0),IFERROR(INDEX(A:S,MATCH(AD5920,A:A,0),COLUMN(M$2)),0),IFERROR(INDEX(A:S,MATCH(AK5920,A:A,0),COLUMN(M$2)),0),IFERROR(INDEX(A:S,MATCH(AR5920,A:A,0),COLUMN(M$2)),0)),M5920)</f>
        <v/>
      </c>
      <c r="V5920" s="3" t="str">
        <f t="shared" si="7"/>
        <v/>
      </c>
    </row>
    <row r="5921" ht="15.75" customHeight="1">
      <c r="A5921" s="3" t="s">
        <v>6146</v>
      </c>
      <c r="B5921" s="4" t="str">
        <f t="shared" si="186"/>
        <v>ATAB24180020</v>
      </c>
      <c r="D5921" s="3">
        <v>0.0</v>
      </c>
      <c r="G5921" s="4">
        <v>0.0</v>
      </c>
      <c r="I5921" s="4"/>
      <c r="J5921" s="4"/>
      <c r="K5921" s="4"/>
      <c r="L5921" s="4"/>
      <c r="O5921" s="6">
        <f t="shared" si="2"/>
        <v>0</v>
      </c>
      <c r="P5921" s="3" t="s">
        <v>4746</v>
      </c>
      <c r="Q5921" s="3" t="str">
        <f t="shared" si="3"/>
        <v>LC CANVAS</v>
      </c>
      <c r="R5921" s="3">
        <f t="shared" si="4"/>
        <v>0</v>
      </c>
      <c r="S5921" s="3" t="str">
        <f t="shared" si="5"/>
        <v/>
      </c>
      <c r="T5921" s="7">
        <f t="shared" si="6"/>
        <v>0</v>
      </c>
      <c r="U5921" s="8" t="str">
        <f t="array" ref="U5921">IF(W5921&lt;&gt;0,MAX(IFERROR(INDEX(A:S,MATCH(W5921,A:A,0),COLUMN(M$2)),0),IFERROR(INDEX(A:S,MATCH(AD5921,A:A,0),COLUMN(M$2)),0),IFERROR(INDEX(A:S,MATCH(AK5921,A:A,0),COLUMN(M$2)),0),IFERROR(INDEX(A:S,MATCH(AR5921,A:A,0),COLUMN(M$2)),0)),M5921)</f>
        <v/>
      </c>
      <c r="V5921" s="3" t="str">
        <f t="shared" si="7"/>
        <v/>
      </c>
    </row>
    <row r="5922" ht="15.75" customHeight="1">
      <c r="A5922" s="3" t="s">
        <v>6147</v>
      </c>
      <c r="B5922" s="4" t="str">
        <f t="shared" si="186"/>
        <v>ATAB32240020</v>
      </c>
      <c r="D5922" s="3">
        <v>0.0</v>
      </c>
      <c r="G5922" s="4">
        <v>0.0</v>
      </c>
      <c r="I5922" s="4"/>
      <c r="J5922" s="4"/>
      <c r="K5922" s="4"/>
      <c r="L5922" s="4"/>
      <c r="O5922" s="6">
        <f t="shared" si="2"/>
        <v>0</v>
      </c>
      <c r="P5922" s="3" t="s">
        <v>4746</v>
      </c>
      <c r="Q5922" s="3" t="str">
        <f t="shared" si="3"/>
        <v>LC CANVAS</v>
      </c>
      <c r="R5922" s="3">
        <f t="shared" si="4"/>
        <v>0</v>
      </c>
      <c r="S5922" s="3" t="str">
        <f t="shared" si="5"/>
        <v/>
      </c>
      <c r="T5922" s="7">
        <f t="shared" si="6"/>
        <v>0</v>
      </c>
      <c r="U5922" s="8" t="str">
        <f t="array" ref="U5922">IF(W5922&lt;&gt;0,MAX(IFERROR(INDEX(A:S,MATCH(W5922,A:A,0),COLUMN(M$2)),0),IFERROR(INDEX(A:S,MATCH(AD5922,A:A,0),COLUMN(M$2)),0),IFERROR(INDEX(A:S,MATCH(AK5922,A:A,0),COLUMN(M$2)),0),IFERROR(INDEX(A:S,MATCH(AR5922,A:A,0),COLUMN(M$2)),0)),M5922)</f>
        <v/>
      </c>
      <c r="V5922" s="3" t="str">
        <f t="shared" si="7"/>
        <v/>
      </c>
    </row>
    <row r="5923" ht="15.75" customHeight="1">
      <c r="A5923" s="3" t="s">
        <v>6148</v>
      </c>
      <c r="B5923" s="4" t="str">
        <f t="shared" si="186"/>
        <v>ATAB40300020</v>
      </c>
      <c r="D5923" s="3">
        <v>0.0</v>
      </c>
      <c r="G5923" s="4">
        <v>0.0</v>
      </c>
      <c r="I5923" s="4"/>
      <c r="J5923" s="4"/>
      <c r="K5923" s="4"/>
      <c r="L5923" s="4"/>
      <c r="O5923" s="6">
        <f t="shared" si="2"/>
        <v>0</v>
      </c>
      <c r="P5923" s="3" t="s">
        <v>4746</v>
      </c>
      <c r="Q5923" s="3" t="str">
        <f t="shared" si="3"/>
        <v>LC CANVAS</v>
      </c>
      <c r="R5923" s="3">
        <f t="shared" si="4"/>
        <v>0</v>
      </c>
      <c r="S5923" s="3" t="str">
        <f t="shared" si="5"/>
        <v/>
      </c>
      <c r="T5923" s="7">
        <f t="shared" si="6"/>
        <v>0</v>
      </c>
      <c r="U5923" s="8" t="str">
        <f t="array" ref="U5923">IF(W5923&lt;&gt;0,MAX(IFERROR(INDEX(A:S,MATCH(W5923,A:A,0),COLUMN(M$2)),0),IFERROR(INDEX(A:S,MATCH(AD5923,A:A,0),COLUMN(M$2)),0),IFERROR(INDEX(A:S,MATCH(AK5923,A:A,0),COLUMN(M$2)),0),IFERROR(INDEX(A:S,MATCH(AR5923,A:A,0),COLUMN(M$2)),0)),M5923)</f>
        <v/>
      </c>
      <c r="V5923" s="3" t="str">
        <f t="shared" si="7"/>
        <v/>
      </c>
    </row>
    <row r="5924" ht="15.75" customHeight="1">
      <c r="A5924" s="3" t="s">
        <v>6149</v>
      </c>
      <c r="B5924" s="4" t="str">
        <f t="shared" si="186"/>
        <v>ATAB48360020</v>
      </c>
      <c r="D5924" s="3">
        <v>0.0</v>
      </c>
      <c r="G5924" s="4">
        <v>0.0</v>
      </c>
      <c r="I5924" s="4"/>
      <c r="J5924" s="4"/>
      <c r="K5924" s="4"/>
      <c r="L5924" s="4"/>
      <c r="O5924" s="6">
        <f t="shared" si="2"/>
        <v>0</v>
      </c>
      <c r="P5924" s="3" t="s">
        <v>4746</v>
      </c>
      <c r="Q5924" s="3" t="str">
        <f t="shared" si="3"/>
        <v>LC CANVAS</v>
      </c>
      <c r="R5924" s="3">
        <f t="shared" si="4"/>
        <v>0</v>
      </c>
      <c r="S5924" s="3" t="str">
        <f t="shared" si="5"/>
        <v/>
      </c>
      <c r="T5924" s="7">
        <f t="shared" si="6"/>
        <v>0</v>
      </c>
      <c r="U5924" s="8" t="str">
        <f t="array" ref="U5924">IF(W5924&lt;&gt;0,MAX(IFERROR(INDEX(A:S,MATCH(W5924,A:A,0),COLUMN(M$2)),0),IFERROR(INDEX(A:S,MATCH(AD5924,A:A,0),COLUMN(M$2)),0),IFERROR(INDEX(A:S,MATCH(AK5924,A:A,0),COLUMN(M$2)),0),IFERROR(INDEX(A:S,MATCH(AR5924,A:A,0),COLUMN(M$2)),0)),M5924)</f>
        <v/>
      </c>
      <c r="V5924" s="3" t="str">
        <f t="shared" si="7"/>
        <v/>
      </c>
    </row>
    <row r="5925" ht="15.75" customHeight="1">
      <c r="A5925" s="3" t="s">
        <v>6150</v>
      </c>
      <c r="B5925" s="4" t="str">
        <f t="shared" si="186"/>
        <v>ATAB60450020</v>
      </c>
      <c r="D5925" s="3">
        <v>0.0</v>
      </c>
      <c r="G5925" s="4">
        <v>0.0</v>
      </c>
      <c r="I5925" s="4"/>
      <c r="J5925" s="4"/>
      <c r="K5925" s="4"/>
      <c r="L5925" s="4"/>
      <c r="O5925" s="6">
        <f t="shared" si="2"/>
        <v>0</v>
      </c>
      <c r="P5925" s="3" t="s">
        <v>4746</v>
      </c>
      <c r="Q5925" s="3" t="str">
        <f t="shared" si="3"/>
        <v>LC CANVAS</v>
      </c>
      <c r="R5925" s="3">
        <f t="shared" si="4"/>
        <v>0</v>
      </c>
      <c r="S5925" s="3" t="str">
        <f t="shared" si="5"/>
        <v/>
      </c>
      <c r="T5925" s="7">
        <f t="shared" si="6"/>
        <v>0</v>
      </c>
      <c r="U5925" s="8" t="str">
        <f t="array" ref="U5925">IF(W5925&lt;&gt;0,MAX(IFERROR(INDEX(A:S,MATCH(W5925,A:A,0),COLUMN(M$2)),0),IFERROR(INDEX(A:S,MATCH(AD5925,A:A,0),COLUMN(M$2)),0),IFERROR(INDEX(A:S,MATCH(AK5925,A:A,0),COLUMN(M$2)),0),IFERROR(INDEX(A:S,MATCH(AR5925,A:A,0),COLUMN(M$2)),0)),M5925)</f>
        <v/>
      </c>
      <c r="V5925" s="3" t="str">
        <f t="shared" si="7"/>
        <v/>
      </c>
    </row>
    <row r="5926" ht="15.75" customHeight="1">
      <c r="A5926" s="3" t="s">
        <v>6151</v>
      </c>
      <c r="B5926" s="4" t="str">
        <f t="shared" si="186"/>
        <v>ATAB16120021</v>
      </c>
      <c r="D5926" s="3">
        <v>0.0</v>
      </c>
      <c r="G5926" s="4">
        <v>0.0</v>
      </c>
      <c r="I5926" s="4"/>
      <c r="J5926" s="4"/>
      <c r="K5926" s="4"/>
      <c r="L5926" s="4"/>
      <c r="O5926" s="6">
        <f t="shared" si="2"/>
        <v>0</v>
      </c>
      <c r="P5926" s="3" t="s">
        <v>4746</v>
      </c>
      <c r="Q5926" s="3" t="str">
        <f t="shared" si="3"/>
        <v>LC CANVAS</v>
      </c>
      <c r="R5926" s="3">
        <f t="shared" si="4"/>
        <v>0</v>
      </c>
      <c r="S5926" s="3" t="str">
        <f t="shared" si="5"/>
        <v/>
      </c>
      <c r="T5926" s="7">
        <f t="shared" si="6"/>
        <v>0</v>
      </c>
      <c r="U5926" s="8" t="str">
        <f t="array" ref="U5926">IF(W5926&lt;&gt;0,MAX(IFERROR(INDEX(A:S,MATCH(W5926,A:A,0),COLUMN(M$2)),0),IFERROR(INDEX(A:S,MATCH(AD5926,A:A,0),COLUMN(M$2)),0),IFERROR(INDEX(A:S,MATCH(AK5926,A:A,0),COLUMN(M$2)),0),IFERROR(INDEX(A:S,MATCH(AR5926,A:A,0),COLUMN(M$2)),0)),M5926)</f>
        <v/>
      </c>
      <c r="V5926" s="3" t="str">
        <f t="shared" si="7"/>
        <v/>
      </c>
    </row>
    <row r="5927" ht="15.75" customHeight="1">
      <c r="A5927" s="3" t="s">
        <v>6152</v>
      </c>
      <c r="B5927" s="4" t="str">
        <f t="shared" si="186"/>
        <v>ATAB24180021</v>
      </c>
      <c r="D5927" s="3">
        <v>0.0</v>
      </c>
      <c r="G5927" s="4">
        <v>0.0</v>
      </c>
      <c r="I5927" s="4"/>
      <c r="J5927" s="4"/>
      <c r="K5927" s="4"/>
      <c r="L5927" s="4"/>
      <c r="O5927" s="6">
        <f t="shared" si="2"/>
        <v>0</v>
      </c>
      <c r="P5927" s="3" t="s">
        <v>4746</v>
      </c>
      <c r="Q5927" s="3" t="str">
        <f t="shared" si="3"/>
        <v>LC CANVAS</v>
      </c>
      <c r="R5927" s="3">
        <f t="shared" si="4"/>
        <v>0</v>
      </c>
      <c r="S5927" s="3" t="str">
        <f t="shared" si="5"/>
        <v/>
      </c>
      <c r="T5927" s="7">
        <f t="shared" si="6"/>
        <v>0</v>
      </c>
      <c r="U5927" s="8" t="str">
        <f t="array" ref="U5927">IF(W5927&lt;&gt;0,MAX(IFERROR(INDEX(A:S,MATCH(W5927,A:A,0),COLUMN(M$2)),0),IFERROR(INDEX(A:S,MATCH(AD5927,A:A,0),COLUMN(M$2)),0),IFERROR(INDEX(A:S,MATCH(AK5927,A:A,0),COLUMN(M$2)),0),IFERROR(INDEX(A:S,MATCH(AR5927,A:A,0),COLUMN(M$2)),0)),M5927)</f>
        <v/>
      </c>
      <c r="V5927" s="3" t="str">
        <f t="shared" si="7"/>
        <v/>
      </c>
    </row>
    <row r="5928" ht="15.75" customHeight="1">
      <c r="A5928" s="3" t="s">
        <v>6153</v>
      </c>
      <c r="B5928" s="4" t="str">
        <f t="shared" si="186"/>
        <v>ATAB32240021</v>
      </c>
      <c r="D5928" s="3">
        <v>0.0</v>
      </c>
      <c r="G5928" s="4">
        <v>0.0</v>
      </c>
      <c r="I5928" s="4"/>
      <c r="J5928" s="4"/>
      <c r="K5928" s="4"/>
      <c r="L5928" s="4"/>
      <c r="O5928" s="6">
        <f t="shared" si="2"/>
        <v>0</v>
      </c>
      <c r="P5928" s="3" t="s">
        <v>4746</v>
      </c>
      <c r="Q5928" s="3" t="str">
        <f t="shared" si="3"/>
        <v>LC CANVAS</v>
      </c>
      <c r="R5928" s="3">
        <f t="shared" si="4"/>
        <v>0</v>
      </c>
      <c r="S5928" s="3" t="str">
        <f t="shared" si="5"/>
        <v/>
      </c>
      <c r="T5928" s="7">
        <f t="shared" si="6"/>
        <v>0</v>
      </c>
      <c r="U5928" s="8" t="str">
        <f t="array" ref="U5928">IF(W5928&lt;&gt;0,MAX(IFERROR(INDEX(A:S,MATCH(W5928,A:A,0),COLUMN(M$2)),0),IFERROR(INDEX(A:S,MATCH(AD5928,A:A,0),COLUMN(M$2)),0),IFERROR(INDEX(A:S,MATCH(AK5928,A:A,0),COLUMN(M$2)),0),IFERROR(INDEX(A:S,MATCH(AR5928,A:A,0),COLUMN(M$2)),0)),M5928)</f>
        <v/>
      </c>
      <c r="V5928" s="3" t="str">
        <f t="shared" si="7"/>
        <v/>
      </c>
    </row>
    <row r="5929" ht="15.75" customHeight="1">
      <c r="A5929" s="3" t="s">
        <v>6154</v>
      </c>
      <c r="B5929" s="4" t="str">
        <f t="shared" si="186"/>
        <v>ATAB40300021</v>
      </c>
      <c r="D5929" s="3">
        <v>0.0</v>
      </c>
      <c r="G5929" s="4">
        <v>0.0</v>
      </c>
      <c r="I5929" s="4"/>
      <c r="J5929" s="4"/>
      <c r="K5929" s="4"/>
      <c r="L5929" s="4"/>
      <c r="O5929" s="6">
        <f t="shared" si="2"/>
        <v>0</v>
      </c>
      <c r="P5929" s="3" t="s">
        <v>4746</v>
      </c>
      <c r="Q5929" s="3" t="str">
        <f t="shared" si="3"/>
        <v>LC CANVAS</v>
      </c>
      <c r="R5929" s="3">
        <f t="shared" si="4"/>
        <v>0</v>
      </c>
      <c r="S5929" s="3" t="str">
        <f t="shared" si="5"/>
        <v/>
      </c>
      <c r="T5929" s="7">
        <f t="shared" si="6"/>
        <v>0</v>
      </c>
      <c r="U5929" s="8" t="str">
        <f t="array" ref="U5929">IF(W5929&lt;&gt;0,MAX(IFERROR(INDEX(A:S,MATCH(W5929,A:A,0),COLUMN(M$2)),0),IFERROR(INDEX(A:S,MATCH(AD5929,A:A,0),COLUMN(M$2)),0),IFERROR(INDEX(A:S,MATCH(AK5929,A:A,0),COLUMN(M$2)),0),IFERROR(INDEX(A:S,MATCH(AR5929,A:A,0),COLUMN(M$2)),0)),M5929)</f>
        <v/>
      </c>
      <c r="V5929" s="3" t="str">
        <f t="shared" si="7"/>
        <v/>
      </c>
    </row>
    <row r="5930" ht="15.75" customHeight="1">
      <c r="A5930" s="3" t="s">
        <v>6155</v>
      </c>
      <c r="B5930" s="4" t="str">
        <f t="shared" si="186"/>
        <v>ATAB48360021</v>
      </c>
      <c r="D5930" s="3">
        <v>0.0</v>
      </c>
      <c r="G5930" s="4">
        <v>0.0</v>
      </c>
      <c r="I5930" s="4"/>
      <c r="J5930" s="4"/>
      <c r="K5930" s="4"/>
      <c r="L5930" s="4"/>
      <c r="O5930" s="6">
        <f t="shared" si="2"/>
        <v>0</v>
      </c>
      <c r="P5930" s="3" t="s">
        <v>4746</v>
      </c>
      <c r="Q5930" s="3" t="str">
        <f t="shared" si="3"/>
        <v>LC CANVAS</v>
      </c>
      <c r="R5930" s="3">
        <f t="shared" si="4"/>
        <v>0</v>
      </c>
      <c r="S5930" s="3" t="str">
        <f t="shared" si="5"/>
        <v/>
      </c>
      <c r="T5930" s="7">
        <f t="shared" si="6"/>
        <v>0</v>
      </c>
      <c r="U5930" s="8" t="str">
        <f t="array" ref="U5930">IF(W5930&lt;&gt;0,MAX(IFERROR(INDEX(A:S,MATCH(W5930,A:A,0),COLUMN(M$2)),0),IFERROR(INDEX(A:S,MATCH(AD5930,A:A,0),COLUMN(M$2)),0),IFERROR(INDEX(A:S,MATCH(AK5930,A:A,0),COLUMN(M$2)),0),IFERROR(INDEX(A:S,MATCH(AR5930,A:A,0),COLUMN(M$2)),0)),M5930)</f>
        <v/>
      </c>
      <c r="V5930" s="3" t="str">
        <f t="shared" si="7"/>
        <v/>
      </c>
    </row>
    <row r="5931" ht="15.75" customHeight="1">
      <c r="A5931" s="3" t="s">
        <v>6156</v>
      </c>
      <c r="B5931" s="4" t="str">
        <f t="shared" si="186"/>
        <v>ATAB60450021</v>
      </c>
      <c r="D5931" s="3">
        <v>0.0</v>
      </c>
      <c r="G5931" s="4">
        <v>0.0</v>
      </c>
      <c r="I5931" s="4"/>
      <c r="J5931" s="4"/>
      <c r="K5931" s="4"/>
      <c r="L5931" s="4"/>
      <c r="O5931" s="6">
        <f t="shared" si="2"/>
        <v>0</v>
      </c>
      <c r="P5931" s="3" t="s">
        <v>4746</v>
      </c>
      <c r="Q5931" s="3" t="str">
        <f t="shared" si="3"/>
        <v>LC CANVAS</v>
      </c>
      <c r="R5931" s="3">
        <f t="shared" si="4"/>
        <v>0</v>
      </c>
      <c r="S5931" s="3" t="str">
        <f t="shared" si="5"/>
        <v/>
      </c>
      <c r="T5931" s="7">
        <f t="shared" si="6"/>
        <v>0</v>
      </c>
      <c r="U5931" s="8" t="str">
        <f t="array" ref="U5931">IF(W5931&lt;&gt;0,MAX(IFERROR(INDEX(A:S,MATCH(W5931,A:A,0),COLUMN(M$2)),0),IFERROR(INDEX(A:S,MATCH(AD5931,A:A,0),COLUMN(M$2)),0),IFERROR(INDEX(A:S,MATCH(AK5931,A:A,0),COLUMN(M$2)),0),IFERROR(INDEX(A:S,MATCH(AR5931,A:A,0),COLUMN(M$2)),0)),M5931)</f>
        <v/>
      </c>
      <c r="V5931" s="3" t="str">
        <f t="shared" si="7"/>
        <v/>
      </c>
    </row>
    <row r="5932" ht="15.75" customHeight="1">
      <c r="A5932" s="3" t="s">
        <v>6157</v>
      </c>
      <c r="B5932" s="4" t="str">
        <f t="shared" si="186"/>
        <v>ATAB16120022</v>
      </c>
      <c r="D5932" s="3">
        <v>0.0</v>
      </c>
      <c r="G5932" s="4">
        <v>0.0</v>
      </c>
      <c r="I5932" s="4"/>
      <c r="J5932" s="4"/>
      <c r="K5932" s="4"/>
      <c r="L5932" s="4"/>
      <c r="O5932" s="6">
        <f t="shared" si="2"/>
        <v>0</v>
      </c>
      <c r="P5932" s="3" t="s">
        <v>4746</v>
      </c>
      <c r="Q5932" s="3" t="str">
        <f t="shared" si="3"/>
        <v>LC CANVAS</v>
      </c>
      <c r="R5932" s="3">
        <f t="shared" si="4"/>
        <v>0</v>
      </c>
      <c r="S5932" s="3" t="str">
        <f t="shared" si="5"/>
        <v/>
      </c>
      <c r="T5932" s="7">
        <f t="shared" si="6"/>
        <v>0</v>
      </c>
      <c r="U5932" s="8" t="str">
        <f t="array" ref="U5932">IF(W5932&lt;&gt;0,MAX(IFERROR(INDEX(A:S,MATCH(W5932,A:A,0),COLUMN(M$2)),0),IFERROR(INDEX(A:S,MATCH(AD5932,A:A,0),COLUMN(M$2)),0),IFERROR(INDEX(A:S,MATCH(AK5932,A:A,0),COLUMN(M$2)),0),IFERROR(INDEX(A:S,MATCH(AR5932,A:A,0),COLUMN(M$2)),0)),M5932)</f>
        <v/>
      </c>
      <c r="V5932" s="3" t="str">
        <f t="shared" si="7"/>
        <v/>
      </c>
    </row>
    <row r="5933" ht="15.75" customHeight="1">
      <c r="A5933" s="3" t="s">
        <v>6158</v>
      </c>
      <c r="B5933" s="4" t="str">
        <f t="shared" si="186"/>
        <v>ATAB24180022</v>
      </c>
      <c r="D5933" s="3">
        <v>0.0</v>
      </c>
      <c r="G5933" s="4">
        <v>0.0</v>
      </c>
      <c r="I5933" s="4"/>
      <c r="J5933" s="4"/>
      <c r="K5933" s="4"/>
      <c r="L5933" s="4"/>
      <c r="O5933" s="6">
        <f t="shared" si="2"/>
        <v>0</v>
      </c>
      <c r="P5933" s="3" t="s">
        <v>4746</v>
      </c>
      <c r="Q5933" s="3" t="str">
        <f t="shared" si="3"/>
        <v>LC CANVAS</v>
      </c>
      <c r="R5933" s="3">
        <f t="shared" si="4"/>
        <v>0</v>
      </c>
      <c r="S5933" s="3" t="str">
        <f t="shared" si="5"/>
        <v/>
      </c>
      <c r="T5933" s="7">
        <f t="shared" si="6"/>
        <v>0</v>
      </c>
      <c r="U5933" s="8" t="str">
        <f t="array" ref="U5933">IF(W5933&lt;&gt;0,MAX(IFERROR(INDEX(A:S,MATCH(W5933,A:A,0),COLUMN(M$2)),0),IFERROR(INDEX(A:S,MATCH(AD5933,A:A,0),COLUMN(M$2)),0),IFERROR(INDEX(A:S,MATCH(AK5933,A:A,0),COLUMN(M$2)),0),IFERROR(INDEX(A:S,MATCH(AR5933,A:A,0),COLUMN(M$2)),0)),M5933)</f>
        <v/>
      </c>
      <c r="V5933" s="3" t="str">
        <f t="shared" si="7"/>
        <v/>
      </c>
    </row>
    <row r="5934" ht="15.75" customHeight="1">
      <c r="A5934" s="3" t="s">
        <v>6159</v>
      </c>
      <c r="B5934" s="4" t="str">
        <f t="shared" si="186"/>
        <v>ATAB32240022</v>
      </c>
      <c r="D5934" s="3">
        <v>0.0</v>
      </c>
      <c r="G5934" s="4">
        <v>0.0</v>
      </c>
      <c r="I5934" s="4"/>
      <c r="J5934" s="4"/>
      <c r="K5934" s="4"/>
      <c r="L5934" s="4"/>
      <c r="O5934" s="6">
        <f t="shared" si="2"/>
        <v>0</v>
      </c>
      <c r="P5934" s="3" t="s">
        <v>4746</v>
      </c>
      <c r="Q5934" s="3" t="str">
        <f t="shared" si="3"/>
        <v>LC CANVAS</v>
      </c>
      <c r="R5934" s="3">
        <f t="shared" si="4"/>
        <v>0</v>
      </c>
      <c r="S5934" s="3" t="str">
        <f t="shared" si="5"/>
        <v/>
      </c>
      <c r="T5934" s="7">
        <f t="shared" si="6"/>
        <v>0</v>
      </c>
      <c r="U5934" s="8" t="str">
        <f t="array" ref="U5934">IF(W5934&lt;&gt;0,MAX(IFERROR(INDEX(A:S,MATCH(W5934,A:A,0),COLUMN(M$2)),0),IFERROR(INDEX(A:S,MATCH(AD5934,A:A,0),COLUMN(M$2)),0),IFERROR(INDEX(A:S,MATCH(AK5934,A:A,0),COLUMN(M$2)),0),IFERROR(INDEX(A:S,MATCH(AR5934,A:A,0),COLUMN(M$2)),0)),M5934)</f>
        <v/>
      </c>
      <c r="V5934" s="3" t="str">
        <f t="shared" si="7"/>
        <v/>
      </c>
    </row>
    <row r="5935" ht="15.75" customHeight="1">
      <c r="A5935" s="3" t="s">
        <v>6160</v>
      </c>
      <c r="B5935" s="4" t="str">
        <f t="shared" si="186"/>
        <v>ATAB40300022</v>
      </c>
      <c r="D5935" s="3">
        <v>0.0</v>
      </c>
      <c r="G5935" s="4">
        <v>0.0</v>
      </c>
      <c r="I5935" s="4"/>
      <c r="J5935" s="4"/>
      <c r="K5935" s="4"/>
      <c r="L5935" s="4"/>
      <c r="O5935" s="6">
        <f t="shared" si="2"/>
        <v>0</v>
      </c>
      <c r="P5935" s="3" t="s">
        <v>4746</v>
      </c>
      <c r="Q5935" s="3" t="str">
        <f t="shared" si="3"/>
        <v>LC CANVAS</v>
      </c>
      <c r="R5935" s="3">
        <f t="shared" si="4"/>
        <v>0</v>
      </c>
      <c r="S5935" s="3" t="str">
        <f t="shared" si="5"/>
        <v/>
      </c>
      <c r="T5935" s="7">
        <f t="shared" si="6"/>
        <v>0</v>
      </c>
      <c r="U5935" s="8" t="str">
        <f t="array" ref="U5935">IF(W5935&lt;&gt;0,MAX(IFERROR(INDEX(A:S,MATCH(W5935,A:A,0),COLUMN(M$2)),0),IFERROR(INDEX(A:S,MATCH(AD5935,A:A,0),COLUMN(M$2)),0),IFERROR(INDEX(A:S,MATCH(AK5935,A:A,0),COLUMN(M$2)),0),IFERROR(INDEX(A:S,MATCH(AR5935,A:A,0),COLUMN(M$2)),0)),M5935)</f>
        <v/>
      </c>
      <c r="V5935" s="3" t="str">
        <f t="shared" si="7"/>
        <v/>
      </c>
    </row>
    <row r="5936" ht="15.75" customHeight="1">
      <c r="A5936" s="3" t="s">
        <v>6161</v>
      </c>
      <c r="B5936" s="4" t="str">
        <f t="shared" si="186"/>
        <v>ATAB48360022</v>
      </c>
      <c r="D5936" s="3">
        <v>0.0</v>
      </c>
      <c r="G5936" s="4">
        <v>0.0</v>
      </c>
      <c r="I5936" s="4"/>
      <c r="J5936" s="4"/>
      <c r="K5936" s="4"/>
      <c r="L5936" s="4"/>
      <c r="O5936" s="6">
        <f t="shared" si="2"/>
        <v>0</v>
      </c>
      <c r="P5936" s="3" t="s">
        <v>4746</v>
      </c>
      <c r="Q5936" s="3" t="str">
        <f t="shared" si="3"/>
        <v>LC CANVAS</v>
      </c>
      <c r="R5936" s="3">
        <f t="shared" si="4"/>
        <v>0</v>
      </c>
      <c r="S5936" s="3" t="str">
        <f t="shared" si="5"/>
        <v/>
      </c>
      <c r="T5936" s="7">
        <f t="shared" si="6"/>
        <v>0</v>
      </c>
      <c r="U5936" s="8" t="str">
        <f t="array" ref="U5936">IF(W5936&lt;&gt;0,MAX(IFERROR(INDEX(A:S,MATCH(W5936,A:A,0),COLUMN(M$2)),0),IFERROR(INDEX(A:S,MATCH(AD5936,A:A,0),COLUMN(M$2)),0),IFERROR(INDEX(A:S,MATCH(AK5936,A:A,0),COLUMN(M$2)),0),IFERROR(INDEX(A:S,MATCH(AR5936,A:A,0),COLUMN(M$2)),0)),M5936)</f>
        <v/>
      </c>
      <c r="V5936" s="3" t="str">
        <f t="shared" si="7"/>
        <v/>
      </c>
    </row>
    <row r="5937" ht="15.75" customHeight="1">
      <c r="A5937" s="3" t="s">
        <v>6162</v>
      </c>
      <c r="B5937" s="4" t="str">
        <f t="shared" si="186"/>
        <v>ATAB60450022</v>
      </c>
      <c r="D5937" s="3">
        <v>0.0</v>
      </c>
      <c r="G5937" s="4">
        <v>0.0</v>
      </c>
      <c r="I5937" s="4"/>
      <c r="J5937" s="4"/>
      <c r="K5937" s="4"/>
      <c r="L5937" s="4"/>
      <c r="O5937" s="6">
        <f t="shared" si="2"/>
        <v>0</v>
      </c>
      <c r="P5937" s="3" t="s">
        <v>4746</v>
      </c>
      <c r="Q5937" s="3" t="str">
        <f t="shared" si="3"/>
        <v>LC CANVAS</v>
      </c>
      <c r="R5937" s="3">
        <f t="shared" si="4"/>
        <v>0</v>
      </c>
      <c r="S5937" s="3" t="str">
        <f t="shared" si="5"/>
        <v/>
      </c>
      <c r="T5937" s="7">
        <f t="shared" si="6"/>
        <v>0</v>
      </c>
      <c r="U5937" s="8" t="str">
        <f t="array" ref="U5937">IF(W5937&lt;&gt;0,MAX(IFERROR(INDEX(A:S,MATCH(W5937,A:A,0),COLUMN(M$2)),0),IFERROR(INDEX(A:S,MATCH(AD5937,A:A,0),COLUMN(M$2)),0),IFERROR(INDEX(A:S,MATCH(AK5937,A:A,0),COLUMN(M$2)),0),IFERROR(INDEX(A:S,MATCH(AR5937,A:A,0),COLUMN(M$2)),0)),M5937)</f>
        <v/>
      </c>
      <c r="V5937" s="3" t="str">
        <f t="shared" si="7"/>
        <v/>
      </c>
    </row>
    <row r="5938" ht="15.75" customHeight="1">
      <c r="A5938" s="3" t="s">
        <v>6163</v>
      </c>
      <c r="B5938" s="4" t="str">
        <f t="shared" si="186"/>
        <v>ATAB16120023</v>
      </c>
      <c r="D5938" s="3">
        <v>0.0</v>
      </c>
      <c r="G5938" s="4">
        <v>0.0</v>
      </c>
      <c r="I5938" s="4"/>
      <c r="J5938" s="4"/>
      <c r="K5938" s="4"/>
      <c r="L5938" s="4"/>
      <c r="O5938" s="6">
        <f t="shared" si="2"/>
        <v>0</v>
      </c>
      <c r="P5938" s="3" t="s">
        <v>4746</v>
      </c>
      <c r="Q5938" s="3" t="str">
        <f t="shared" si="3"/>
        <v>LC CANVAS</v>
      </c>
      <c r="R5938" s="3">
        <f t="shared" si="4"/>
        <v>0</v>
      </c>
      <c r="S5938" s="3" t="str">
        <f t="shared" si="5"/>
        <v/>
      </c>
      <c r="T5938" s="7">
        <f t="shared" si="6"/>
        <v>0</v>
      </c>
      <c r="U5938" s="8" t="str">
        <f t="array" ref="U5938">IF(W5938&lt;&gt;0,MAX(IFERROR(INDEX(A:S,MATCH(W5938,A:A,0),COLUMN(M$2)),0),IFERROR(INDEX(A:S,MATCH(AD5938,A:A,0),COLUMN(M$2)),0),IFERROR(INDEX(A:S,MATCH(AK5938,A:A,0),COLUMN(M$2)),0),IFERROR(INDEX(A:S,MATCH(AR5938,A:A,0),COLUMN(M$2)),0)),M5938)</f>
        <v/>
      </c>
      <c r="V5938" s="3" t="str">
        <f t="shared" si="7"/>
        <v/>
      </c>
    </row>
    <row r="5939" ht="15.75" customHeight="1">
      <c r="A5939" s="3" t="s">
        <v>6164</v>
      </c>
      <c r="B5939" s="4" t="str">
        <f t="shared" si="186"/>
        <v>ATAB24180023</v>
      </c>
      <c r="D5939" s="3">
        <v>0.0</v>
      </c>
      <c r="G5939" s="4">
        <v>0.0</v>
      </c>
      <c r="I5939" s="4"/>
      <c r="J5939" s="4"/>
      <c r="K5939" s="4"/>
      <c r="L5939" s="4"/>
      <c r="O5939" s="6">
        <f t="shared" si="2"/>
        <v>0</v>
      </c>
      <c r="P5939" s="3" t="s">
        <v>4746</v>
      </c>
      <c r="Q5939" s="3" t="str">
        <f t="shared" si="3"/>
        <v>LC CANVAS</v>
      </c>
      <c r="R5939" s="3">
        <f t="shared" si="4"/>
        <v>0</v>
      </c>
      <c r="S5939" s="3" t="str">
        <f t="shared" si="5"/>
        <v/>
      </c>
      <c r="T5939" s="7">
        <f t="shared" si="6"/>
        <v>0</v>
      </c>
      <c r="U5939" s="8" t="str">
        <f t="array" ref="U5939">IF(W5939&lt;&gt;0,MAX(IFERROR(INDEX(A:S,MATCH(W5939,A:A,0),COLUMN(M$2)),0),IFERROR(INDEX(A:S,MATCH(AD5939,A:A,0),COLUMN(M$2)),0),IFERROR(INDEX(A:S,MATCH(AK5939,A:A,0),COLUMN(M$2)),0),IFERROR(INDEX(A:S,MATCH(AR5939,A:A,0),COLUMN(M$2)),0)),M5939)</f>
        <v/>
      </c>
      <c r="V5939" s="3" t="str">
        <f t="shared" si="7"/>
        <v/>
      </c>
    </row>
    <row r="5940" ht="15.75" customHeight="1">
      <c r="A5940" s="3" t="s">
        <v>6165</v>
      </c>
      <c r="B5940" s="4" t="str">
        <f t="shared" si="186"/>
        <v>ATAB32240023</v>
      </c>
      <c r="D5940" s="3">
        <v>0.0</v>
      </c>
      <c r="G5940" s="4">
        <v>0.0</v>
      </c>
      <c r="I5940" s="4"/>
      <c r="J5940" s="4"/>
      <c r="K5940" s="4"/>
      <c r="L5940" s="4"/>
      <c r="O5940" s="6">
        <f t="shared" si="2"/>
        <v>0</v>
      </c>
      <c r="P5940" s="3" t="s">
        <v>4746</v>
      </c>
      <c r="Q5940" s="3" t="str">
        <f t="shared" si="3"/>
        <v>LC CANVAS</v>
      </c>
      <c r="R5940" s="3">
        <f t="shared" si="4"/>
        <v>0</v>
      </c>
      <c r="S5940" s="3" t="str">
        <f t="shared" si="5"/>
        <v/>
      </c>
      <c r="T5940" s="7">
        <f t="shared" si="6"/>
        <v>0</v>
      </c>
      <c r="U5940" s="8" t="str">
        <f t="array" ref="U5940">IF(W5940&lt;&gt;0,MAX(IFERROR(INDEX(A:S,MATCH(W5940,A:A,0),COLUMN(M$2)),0),IFERROR(INDEX(A:S,MATCH(AD5940,A:A,0),COLUMN(M$2)),0),IFERROR(INDEX(A:S,MATCH(AK5940,A:A,0),COLUMN(M$2)),0),IFERROR(INDEX(A:S,MATCH(AR5940,A:A,0),COLUMN(M$2)),0)),M5940)</f>
        <v/>
      </c>
      <c r="V5940" s="3" t="str">
        <f t="shared" si="7"/>
        <v/>
      </c>
    </row>
    <row r="5941" ht="15.75" customHeight="1">
      <c r="A5941" s="3" t="s">
        <v>6166</v>
      </c>
      <c r="B5941" s="4" t="str">
        <f t="shared" si="186"/>
        <v>ATAB40300023</v>
      </c>
      <c r="D5941" s="3">
        <v>0.0</v>
      </c>
      <c r="G5941" s="4">
        <v>0.0</v>
      </c>
      <c r="I5941" s="4"/>
      <c r="J5941" s="4"/>
      <c r="K5941" s="4"/>
      <c r="L5941" s="4"/>
      <c r="O5941" s="6">
        <f t="shared" si="2"/>
        <v>0</v>
      </c>
      <c r="P5941" s="3" t="s">
        <v>4746</v>
      </c>
      <c r="Q5941" s="3" t="str">
        <f t="shared" si="3"/>
        <v>LC CANVAS</v>
      </c>
      <c r="R5941" s="3">
        <f t="shared" si="4"/>
        <v>0</v>
      </c>
      <c r="S5941" s="3" t="str">
        <f t="shared" si="5"/>
        <v/>
      </c>
      <c r="T5941" s="7">
        <f t="shared" si="6"/>
        <v>0</v>
      </c>
      <c r="U5941" s="8" t="str">
        <f t="array" ref="U5941">IF(W5941&lt;&gt;0,MAX(IFERROR(INDEX(A:S,MATCH(W5941,A:A,0),COLUMN(M$2)),0),IFERROR(INDEX(A:S,MATCH(AD5941,A:A,0),COLUMN(M$2)),0),IFERROR(INDEX(A:S,MATCH(AK5941,A:A,0),COLUMN(M$2)),0),IFERROR(INDEX(A:S,MATCH(AR5941,A:A,0),COLUMN(M$2)),0)),M5941)</f>
        <v/>
      </c>
      <c r="V5941" s="3" t="str">
        <f t="shared" si="7"/>
        <v/>
      </c>
    </row>
    <row r="5942" ht="15.75" customHeight="1">
      <c r="A5942" s="3" t="s">
        <v>6167</v>
      </c>
      <c r="B5942" s="4" t="str">
        <f t="shared" si="186"/>
        <v>ATAB48360023</v>
      </c>
      <c r="D5942" s="3">
        <v>0.0</v>
      </c>
      <c r="G5942" s="4">
        <v>0.0</v>
      </c>
      <c r="I5942" s="4"/>
      <c r="J5942" s="4"/>
      <c r="K5942" s="4"/>
      <c r="L5942" s="4"/>
      <c r="O5942" s="6">
        <f t="shared" si="2"/>
        <v>0</v>
      </c>
      <c r="P5942" s="3" t="s">
        <v>4746</v>
      </c>
      <c r="Q5942" s="3" t="str">
        <f t="shared" si="3"/>
        <v>LC CANVAS</v>
      </c>
      <c r="R5942" s="3">
        <f t="shared" si="4"/>
        <v>0</v>
      </c>
      <c r="S5942" s="3" t="str">
        <f t="shared" si="5"/>
        <v/>
      </c>
      <c r="T5942" s="7">
        <f t="shared" si="6"/>
        <v>0</v>
      </c>
      <c r="U5942" s="8" t="str">
        <f t="array" ref="U5942">IF(W5942&lt;&gt;0,MAX(IFERROR(INDEX(A:S,MATCH(W5942,A:A,0),COLUMN(M$2)),0),IFERROR(INDEX(A:S,MATCH(AD5942,A:A,0),COLUMN(M$2)),0),IFERROR(INDEX(A:S,MATCH(AK5942,A:A,0),COLUMN(M$2)),0),IFERROR(INDEX(A:S,MATCH(AR5942,A:A,0),COLUMN(M$2)),0)),M5942)</f>
        <v/>
      </c>
      <c r="V5942" s="3" t="str">
        <f t="shared" si="7"/>
        <v/>
      </c>
    </row>
    <row r="5943" ht="15.75" customHeight="1">
      <c r="A5943" s="3" t="s">
        <v>6168</v>
      </c>
      <c r="B5943" s="4" t="str">
        <f t="shared" si="186"/>
        <v>ATAB60450023</v>
      </c>
      <c r="D5943" s="3">
        <v>0.0</v>
      </c>
      <c r="G5943" s="4">
        <v>0.0</v>
      </c>
      <c r="I5943" s="4"/>
      <c r="J5943" s="4"/>
      <c r="K5943" s="4"/>
      <c r="L5943" s="4"/>
      <c r="O5943" s="6">
        <f t="shared" si="2"/>
        <v>0</v>
      </c>
      <c r="P5943" s="3" t="s">
        <v>4746</v>
      </c>
      <c r="Q5943" s="3" t="str">
        <f t="shared" si="3"/>
        <v>LC CANVAS</v>
      </c>
      <c r="R5943" s="3">
        <f t="shared" si="4"/>
        <v>0</v>
      </c>
      <c r="S5943" s="3" t="str">
        <f t="shared" si="5"/>
        <v/>
      </c>
      <c r="T5943" s="7">
        <f t="shared" si="6"/>
        <v>0</v>
      </c>
      <c r="U5943" s="8" t="str">
        <f t="array" ref="U5943">IF(W5943&lt;&gt;0,MAX(IFERROR(INDEX(A:S,MATCH(W5943,A:A,0),COLUMN(M$2)),0),IFERROR(INDEX(A:S,MATCH(AD5943,A:A,0),COLUMN(M$2)),0),IFERROR(INDEX(A:S,MATCH(AK5943,A:A,0),COLUMN(M$2)),0),IFERROR(INDEX(A:S,MATCH(AR5943,A:A,0),COLUMN(M$2)),0)),M5943)</f>
        <v/>
      </c>
      <c r="V5943" s="3" t="str">
        <f t="shared" si="7"/>
        <v/>
      </c>
    </row>
    <row r="5944" ht="15.75" customHeight="1">
      <c r="A5944" s="3" t="s">
        <v>6169</v>
      </c>
      <c r="B5944" s="4" t="str">
        <f t="shared" si="186"/>
        <v>ATAB16120024</v>
      </c>
      <c r="D5944" s="3">
        <v>0.0</v>
      </c>
      <c r="G5944" s="4">
        <v>0.0</v>
      </c>
      <c r="I5944" s="4"/>
      <c r="J5944" s="4"/>
      <c r="K5944" s="4"/>
      <c r="L5944" s="4"/>
      <c r="O5944" s="6">
        <f t="shared" si="2"/>
        <v>0</v>
      </c>
      <c r="P5944" s="3" t="s">
        <v>4746</v>
      </c>
      <c r="Q5944" s="3" t="str">
        <f t="shared" si="3"/>
        <v>LC CANVAS</v>
      </c>
      <c r="R5944" s="3">
        <f t="shared" si="4"/>
        <v>0</v>
      </c>
      <c r="S5944" s="3" t="str">
        <f t="shared" si="5"/>
        <v/>
      </c>
      <c r="T5944" s="7">
        <f t="shared" si="6"/>
        <v>0</v>
      </c>
      <c r="U5944" s="8" t="str">
        <f t="array" ref="U5944">IF(W5944&lt;&gt;0,MAX(IFERROR(INDEX(A:S,MATCH(W5944,A:A,0),COLUMN(M$2)),0),IFERROR(INDEX(A:S,MATCH(AD5944,A:A,0),COLUMN(M$2)),0),IFERROR(INDEX(A:S,MATCH(AK5944,A:A,0),COLUMN(M$2)),0),IFERROR(INDEX(A:S,MATCH(AR5944,A:A,0),COLUMN(M$2)),0)),M5944)</f>
        <v/>
      </c>
      <c r="V5944" s="3" t="str">
        <f t="shared" si="7"/>
        <v/>
      </c>
    </row>
    <row r="5945" ht="15.75" customHeight="1">
      <c r="A5945" s="3" t="s">
        <v>6170</v>
      </c>
      <c r="B5945" s="4" t="str">
        <f t="shared" si="186"/>
        <v>ATAB24180024</v>
      </c>
      <c r="D5945" s="3">
        <v>0.0</v>
      </c>
      <c r="G5945" s="4">
        <v>0.0</v>
      </c>
      <c r="I5945" s="4"/>
      <c r="J5945" s="4"/>
      <c r="K5945" s="4"/>
      <c r="L5945" s="4"/>
      <c r="O5945" s="6">
        <f t="shared" si="2"/>
        <v>0</v>
      </c>
      <c r="P5945" s="3" t="s">
        <v>4746</v>
      </c>
      <c r="Q5945" s="3" t="str">
        <f t="shared" si="3"/>
        <v>LC CANVAS</v>
      </c>
      <c r="R5945" s="3">
        <f t="shared" si="4"/>
        <v>0</v>
      </c>
      <c r="S5945" s="3" t="str">
        <f t="shared" si="5"/>
        <v/>
      </c>
      <c r="T5945" s="7">
        <f t="shared" si="6"/>
        <v>0</v>
      </c>
      <c r="U5945" s="8" t="str">
        <f t="array" ref="U5945">IF(W5945&lt;&gt;0,MAX(IFERROR(INDEX(A:S,MATCH(W5945,A:A,0),COLUMN(M$2)),0),IFERROR(INDEX(A:S,MATCH(AD5945,A:A,0),COLUMN(M$2)),0),IFERROR(INDEX(A:S,MATCH(AK5945,A:A,0),COLUMN(M$2)),0),IFERROR(INDEX(A:S,MATCH(AR5945,A:A,0),COLUMN(M$2)),0)),M5945)</f>
        <v/>
      </c>
      <c r="V5945" s="3" t="str">
        <f t="shared" si="7"/>
        <v/>
      </c>
    </row>
    <row r="5946" ht="15.75" customHeight="1">
      <c r="A5946" s="3" t="s">
        <v>6171</v>
      </c>
      <c r="B5946" s="4" t="str">
        <f t="shared" si="186"/>
        <v>ATAB32240024</v>
      </c>
      <c r="D5946" s="3">
        <v>0.0</v>
      </c>
      <c r="G5946" s="4">
        <v>0.0</v>
      </c>
      <c r="I5946" s="4"/>
      <c r="J5946" s="4"/>
      <c r="K5946" s="4"/>
      <c r="L5946" s="4"/>
      <c r="O5946" s="6">
        <f t="shared" si="2"/>
        <v>0</v>
      </c>
      <c r="P5946" s="3" t="s">
        <v>4746</v>
      </c>
      <c r="Q5946" s="3" t="str">
        <f t="shared" si="3"/>
        <v>LC CANVAS</v>
      </c>
      <c r="R5946" s="3">
        <f t="shared" si="4"/>
        <v>0</v>
      </c>
      <c r="S5946" s="3" t="str">
        <f t="shared" si="5"/>
        <v/>
      </c>
      <c r="T5946" s="7">
        <f t="shared" si="6"/>
        <v>0</v>
      </c>
      <c r="U5946" s="8" t="str">
        <f t="array" ref="U5946">IF(W5946&lt;&gt;0,MAX(IFERROR(INDEX(A:S,MATCH(W5946,A:A,0),COLUMN(M$2)),0),IFERROR(INDEX(A:S,MATCH(AD5946,A:A,0),COLUMN(M$2)),0),IFERROR(INDEX(A:S,MATCH(AK5946,A:A,0),COLUMN(M$2)),0),IFERROR(INDEX(A:S,MATCH(AR5946,A:A,0),COLUMN(M$2)),0)),M5946)</f>
        <v/>
      </c>
      <c r="V5946" s="3" t="str">
        <f t="shared" si="7"/>
        <v/>
      </c>
    </row>
    <row r="5947" ht="15.75" customHeight="1">
      <c r="A5947" s="3" t="s">
        <v>6172</v>
      </c>
      <c r="B5947" s="4" t="str">
        <f t="shared" si="186"/>
        <v>ATAB40300024</v>
      </c>
      <c r="D5947" s="3">
        <v>0.0</v>
      </c>
      <c r="G5947" s="4">
        <v>0.0</v>
      </c>
      <c r="I5947" s="4"/>
      <c r="J5947" s="4"/>
      <c r="K5947" s="4"/>
      <c r="L5947" s="4"/>
      <c r="O5947" s="6">
        <f t="shared" si="2"/>
        <v>0</v>
      </c>
      <c r="P5947" s="3" t="s">
        <v>4746</v>
      </c>
      <c r="Q5947" s="3" t="str">
        <f t="shared" si="3"/>
        <v>LC CANVAS</v>
      </c>
      <c r="R5947" s="3">
        <f t="shared" si="4"/>
        <v>0</v>
      </c>
      <c r="S5947" s="3" t="str">
        <f t="shared" si="5"/>
        <v/>
      </c>
      <c r="T5947" s="7">
        <f t="shared" si="6"/>
        <v>0</v>
      </c>
      <c r="U5947" s="8" t="str">
        <f t="array" ref="U5947">IF(W5947&lt;&gt;0,MAX(IFERROR(INDEX(A:S,MATCH(W5947,A:A,0),COLUMN(M$2)),0),IFERROR(INDEX(A:S,MATCH(AD5947,A:A,0),COLUMN(M$2)),0),IFERROR(INDEX(A:S,MATCH(AK5947,A:A,0),COLUMN(M$2)),0),IFERROR(INDEX(A:S,MATCH(AR5947,A:A,0),COLUMN(M$2)),0)),M5947)</f>
        <v/>
      </c>
      <c r="V5947" s="3" t="str">
        <f t="shared" si="7"/>
        <v/>
      </c>
    </row>
    <row r="5948" ht="15.75" customHeight="1">
      <c r="A5948" s="3" t="s">
        <v>6173</v>
      </c>
      <c r="B5948" s="4" t="str">
        <f t="shared" si="186"/>
        <v>ATAB48360024</v>
      </c>
      <c r="D5948" s="3">
        <v>0.0</v>
      </c>
      <c r="G5948" s="4">
        <v>0.0</v>
      </c>
      <c r="I5948" s="4"/>
      <c r="J5948" s="4"/>
      <c r="K5948" s="4"/>
      <c r="L5948" s="4"/>
      <c r="O5948" s="6">
        <f t="shared" si="2"/>
        <v>0</v>
      </c>
      <c r="P5948" s="3" t="s">
        <v>4746</v>
      </c>
      <c r="Q5948" s="3" t="str">
        <f t="shared" si="3"/>
        <v>LC CANVAS</v>
      </c>
      <c r="R5948" s="3">
        <f t="shared" si="4"/>
        <v>0</v>
      </c>
      <c r="S5948" s="3" t="str">
        <f t="shared" si="5"/>
        <v/>
      </c>
      <c r="T5948" s="7">
        <f t="shared" si="6"/>
        <v>0</v>
      </c>
      <c r="U5948" s="8" t="str">
        <f t="array" ref="U5948">IF(W5948&lt;&gt;0,MAX(IFERROR(INDEX(A:S,MATCH(W5948,A:A,0),COLUMN(M$2)),0),IFERROR(INDEX(A:S,MATCH(AD5948,A:A,0),COLUMN(M$2)),0),IFERROR(INDEX(A:S,MATCH(AK5948,A:A,0),COLUMN(M$2)),0),IFERROR(INDEX(A:S,MATCH(AR5948,A:A,0),COLUMN(M$2)),0)),M5948)</f>
        <v/>
      </c>
      <c r="V5948" s="3" t="str">
        <f t="shared" si="7"/>
        <v/>
      </c>
    </row>
    <row r="5949" ht="15.75" customHeight="1">
      <c r="A5949" s="3" t="s">
        <v>6174</v>
      </c>
      <c r="B5949" s="4" t="str">
        <f t="shared" si="186"/>
        <v>ATAB60450024</v>
      </c>
      <c r="D5949" s="3">
        <v>0.0</v>
      </c>
      <c r="G5949" s="4">
        <v>0.0</v>
      </c>
      <c r="I5949" s="4"/>
      <c r="J5949" s="4"/>
      <c r="K5949" s="4"/>
      <c r="L5949" s="4"/>
      <c r="O5949" s="6">
        <f t="shared" si="2"/>
        <v>0</v>
      </c>
      <c r="P5949" s="3" t="s">
        <v>4746</v>
      </c>
      <c r="Q5949" s="3" t="str">
        <f t="shared" si="3"/>
        <v>LC CANVAS</v>
      </c>
      <c r="R5949" s="3">
        <f t="shared" si="4"/>
        <v>0</v>
      </c>
      <c r="S5949" s="3" t="str">
        <f t="shared" si="5"/>
        <v/>
      </c>
      <c r="T5949" s="7">
        <f t="shared" si="6"/>
        <v>0</v>
      </c>
      <c r="U5949" s="8" t="str">
        <f t="array" ref="U5949">IF(W5949&lt;&gt;0,MAX(IFERROR(INDEX(A:S,MATCH(W5949,A:A,0),COLUMN(M$2)),0),IFERROR(INDEX(A:S,MATCH(AD5949,A:A,0),COLUMN(M$2)),0),IFERROR(INDEX(A:S,MATCH(AK5949,A:A,0),COLUMN(M$2)),0),IFERROR(INDEX(A:S,MATCH(AR5949,A:A,0),COLUMN(M$2)),0)),M5949)</f>
        <v/>
      </c>
      <c r="V5949" s="3" t="str">
        <f t="shared" si="7"/>
        <v/>
      </c>
    </row>
    <row r="5950" ht="15.75" customHeight="1">
      <c r="A5950" s="3" t="s">
        <v>6175</v>
      </c>
      <c r="B5950" s="4" t="str">
        <f t="shared" si="186"/>
        <v>ATAB16120025</v>
      </c>
      <c r="D5950" s="3">
        <v>0.0</v>
      </c>
      <c r="G5950" s="4">
        <v>0.0</v>
      </c>
      <c r="I5950" s="4"/>
      <c r="J5950" s="4"/>
      <c r="K5950" s="4"/>
      <c r="L5950" s="4"/>
      <c r="O5950" s="6">
        <f t="shared" si="2"/>
        <v>0</v>
      </c>
      <c r="P5950" s="3" t="s">
        <v>4746</v>
      </c>
      <c r="Q5950" s="3" t="str">
        <f t="shared" si="3"/>
        <v>LC CANVAS</v>
      </c>
      <c r="R5950" s="3">
        <f t="shared" si="4"/>
        <v>0</v>
      </c>
      <c r="S5950" s="3" t="str">
        <f t="shared" si="5"/>
        <v/>
      </c>
      <c r="T5950" s="7">
        <f t="shared" si="6"/>
        <v>0</v>
      </c>
      <c r="U5950" s="8" t="str">
        <f t="array" ref="U5950">IF(W5950&lt;&gt;0,MAX(IFERROR(INDEX(A:S,MATCH(W5950,A:A,0),COLUMN(M$2)),0),IFERROR(INDEX(A:S,MATCH(AD5950,A:A,0),COLUMN(M$2)),0),IFERROR(INDEX(A:S,MATCH(AK5950,A:A,0),COLUMN(M$2)),0),IFERROR(INDEX(A:S,MATCH(AR5950,A:A,0),COLUMN(M$2)),0)),M5950)</f>
        <v/>
      </c>
      <c r="V5950" s="3" t="str">
        <f t="shared" si="7"/>
        <v/>
      </c>
    </row>
    <row r="5951" ht="15.75" customHeight="1">
      <c r="A5951" s="3" t="s">
        <v>6176</v>
      </c>
      <c r="B5951" s="4" t="str">
        <f t="shared" si="186"/>
        <v>ATAB24180025</v>
      </c>
      <c r="D5951" s="3">
        <v>0.0</v>
      </c>
      <c r="G5951" s="4">
        <v>0.0</v>
      </c>
      <c r="I5951" s="4"/>
      <c r="J5951" s="4"/>
      <c r="K5951" s="4"/>
      <c r="L5951" s="4"/>
      <c r="O5951" s="6">
        <f t="shared" si="2"/>
        <v>0</v>
      </c>
      <c r="P5951" s="3" t="s">
        <v>4746</v>
      </c>
      <c r="Q5951" s="3" t="str">
        <f t="shared" si="3"/>
        <v>LC CANVAS</v>
      </c>
      <c r="R5951" s="3">
        <f t="shared" si="4"/>
        <v>0</v>
      </c>
      <c r="S5951" s="3" t="str">
        <f t="shared" si="5"/>
        <v/>
      </c>
      <c r="T5951" s="7">
        <f t="shared" si="6"/>
        <v>0</v>
      </c>
      <c r="U5951" s="8" t="str">
        <f t="array" ref="U5951">IF(W5951&lt;&gt;0,MAX(IFERROR(INDEX(A:S,MATCH(W5951,A:A,0),COLUMN(M$2)),0),IFERROR(INDEX(A:S,MATCH(AD5951,A:A,0),COLUMN(M$2)),0),IFERROR(INDEX(A:S,MATCH(AK5951,A:A,0),COLUMN(M$2)),0),IFERROR(INDEX(A:S,MATCH(AR5951,A:A,0),COLUMN(M$2)),0)),M5951)</f>
        <v/>
      </c>
      <c r="V5951" s="3" t="str">
        <f t="shared" si="7"/>
        <v/>
      </c>
    </row>
    <row r="5952" ht="15.75" customHeight="1">
      <c r="A5952" s="3" t="s">
        <v>6177</v>
      </c>
      <c r="B5952" s="4" t="str">
        <f t="shared" si="186"/>
        <v>ATAB32240025</v>
      </c>
      <c r="D5952" s="3">
        <v>0.0</v>
      </c>
      <c r="G5952" s="4">
        <v>0.0</v>
      </c>
      <c r="I5952" s="4"/>
      <c r="J5952" s="4"/>
      <c r="K5952" s="4"/>
      <c r="L5952" s="4"/>
      <c r="O5952" s="6">
        <f t="shared" si="2"/>
        <v>0</v>
      </c>
      <c r="P5952" s="3" t="s">
        <v>4746</v>
      </c>
      <c r="Q5952" s="3" t="str">
        <f t="shared" si="3"/>
        <v>LC CANVAS</v>
      </c>
      <c r="R5952" s="3">
        <f t="shared" si="4"/>
        <v>0</v>
      </c>
      <c r="S5952" s="3" t="str">
        <f t="shared" si="5"/>
        <v/>
      </c>
      <c r="T5952" s="7">
        <f t="shared" si="6"/>
        <v>0</v>
      </c>
      <c r="U5952" s="8" t="str">
        <f t="array" ref="U5952">IF(W5952&lt;&gt;0,MAX(IFERROR(INDEX(A:S,MATCH(W5952,A:A,0),COLUMN(M$2)),0),IFERROR(INDEX(A:S,MATCH(AD5952,A:A,0),COLUMN(M$2)),0),IFERROR(INDEX(A:S,MATCH(AK5952,A:A,0),COLUMN(M$2)),0),IFERROR(INDEX(A:S,MATCH(AR5952,A:A,0),COLUMN(M$2)),0)),M5952)</f>
        <v/>
      </c>
      <c r="V5952" s="3" t="str">
        <f t="shared" si="7"/>
        <v/>
      </c>
    </row>
    <row r="5953" ht="15.75" customHeight="1">
      <c r="A5953" s="3" t="s">
        <v>6178</v>
      </c>
      <c r="B5953" s="4" t="str">
        <f t="shared" si="186"/>
        <v>ATAB40300025</v>
      </c>
      <c r="D5953" s="3">
        <v>0.0</v>
      </c>
      <c r="G5953" s="4">
        <v>0.0</v>
      </c>
      <c r="I5953" s="4"/>
      <c r="J5953" s="4"/>
      <c r="K5953" s="4"/>
      <c r="L5953" s="4"/>
      <c r="O5953" s="6">
        <f t="shared" si="2"/>
        <v>0</v>
      </c>
      <c r="P5953" s="3" t="s">
        <v>4746</v>
      </c>
      <c r="Q5953" s="3" t="str">
        <f t="shared" si="3"/>
        <v>LC CANVAS</v>
      </c>
      <c r="R5953" s="3">
        <f t="shared" si="4"/>
        <v>0</v>
      </c>
      <c r="S5953" s="3" t="str">
        <f t="shared" si="5"/>
        <v/>
      </c>
      <c r="T5953" s="7">
        <f t="shared" si="6"/>
        <v>0</v>
      </c>
      <c r="U5953" s="8" t="str">
        <f t="array" ref="U5953">IF(W5953&lt;&gt;0,MAX(IFERROR(INDEX(A:S,MATCH(W5953,A:A,0),COLUMN(M$2)),0),IFERROR(INDEX(A:S,MATCH(AD5953,A:A,0),COLUMN(M$2)),0),IFERROR(INDEX(A:S,MATCH(AK5953,A:A,0),COLUMN(M$2)),0),IFERROR(INDEX(A:S,MATCH(AR5953,A:A,0),COLUMN(M$2)),0)),M5953)</f>
        <v/>
      </c>
      <c r="V5953" s="3" t="str">
        <f t="shared" si="7"/>
        <v/>
      </c>
    </row>
    <row r="5954" ht="15.75" customHeight="1">
      <c r="A5954" s="3" t="s">
        <v>6179</v>
      </c>
      <c r="B5954" s="4" t="str">
        <f t="shared" si="186"/>
        <v>ATAB48360025</v>
      </c>
      <c r="D5954" s="3">
        <v>0.0</v>
      </c>
      <c r="G5954" s="4">
        <v>0.0</v>
      </c>
      <c r="I5954" s="4"/>
      <c r="J5954" s="4"/>
      <c r="K5954" s="4"/>
      <c r="L5954" s="4"/>
      <c r="O5954" s="6">
        <f t="shared" si="2"/>
        <v>0</v>
      </c>
      <c r="P5954" s="3" t="s">
        <v>4746</v>
      </c>
      <c r="Q5954" s="3" t="str">
        <f t="shared" si="3"/>
        <v>LC CANVAS</v>
      </c>
      <c r="R5954" s="3">
        <f t="shared" si="4"/>
        <v>0</v>
      </c>
      <c r="S5954" s="3" t="str">
        <f t="shared" si="5"/>
        <v/>
      </c>
      <c r="T5954" s="7">
        <f t="shared" si="6"/>
        <v>0</v>
      </c>
      <c r="U5954" s="8" t="str">
        <f t="array" ref="U5954">IF(W5954&lt;&gt;0,MAX(IFERROR(INDEX(A:S,MATCH(W5954,A:A,0),COLUMN(M$2)),0),IFERROR(INDEX(A:S,MATCH(AD5954,A:A,0),COLUMN(M$2)),0),IFERROR(INDEX(A:S,MATCH(AK5954,A:A,0),COLUMN(M$2)),0),IFERROR(INDEX(A:S,MATCH(AR5954,A:A,0),COLUMN(M$2)),0)),M5954)</f>
        <v/>
      </c>
      <c r="V5954" s="3" t="str">
        <f t="shared" si="7"/>
        <v/>
      </c>
    </row>
    <row r="5955" ht="15.75" customHeight="1">
      <c r="A5955" s="3" t="s">
        <v>6180</v>
      </c>
      <c r="B5955" s="4" t="str">
        <f t="shared" si="186"/>
        <v>ATAB60450025</v>
      </c>
      <c r="D5955" s="3">
        <v>0.0</v>
      </c>
      <c r="G5955" s="4">
        <v>0.0</v>
      </c>
      <c r="I5955" s="4"/>
      <c r="J5955" s="4"/>
      <c r="K5955" s="4"/>
      <c r="L5955" s="4"/>
      <c r="O5955" s="6">
        <f t="shared" si="2"/>
        <v>0</v>
      </c>
      <c r="P5955" s="3" t="s">
        <v>4746</v>
      </c>
      <c r="Q5955" s="3" t="str">
        <f t="shared" si="3"/>
        <v>LC CANVAS</v>
      </c>
      <c r="R5955" s="3">
        <f t="shared" si="4"/>
        <v>0</v>
      </c>
      <c r="S5955" s="3" t="str">
        <f t="shared" si="5"/>
        <v/>
      </c>
      <c r="T5955" s="7">
        <f t="shared" si="6"/>
        <v>0</v>
      </c>
      <c r="U5955" s="8" t="str">
        <f t="array" ref="U5955">IF(W5955&lt;&gt;0,MAX(IFERROR(INDEX(A:S,MATCH(W5955,A:A,0),COLUMN(M$2)),0),IFERROR(INDEX(A:S,MATCH(AD5955,A:A,0),COLUMN(M$2)),0),IFERROR(INDEX(A:S,MATCH(AK5955,A:A,0),COLUMN(M$2)),0),IFERROR(INDEX(A:S,MATCH(AR5955,A:A,0),COLUMN(M$2)),0)),M5955)</f>
        <v/>
      </c>
      <c r="V5955" s="3" t="str">
        <f t="shared" si="7"/>
        <v/>
      </c>
    </row>
    <row r="5956" ht="15.75" customHeight="1">
      <c r="A5956" s="3" t="s">
        <v>6181</v>
      </c>
      <c r="B5956" s="4" t="str">
        <f t="shared" si="186"/>
        <v>ATAB16120026</v>
      </c>
      <c r="D5956" s="3">
        <v>0.0</v>
      </c>
      <c r="G5956" s="4">
        <v>0.0</v>
      </c>
      <c r="I5956" s="4"/>
      <c r="J5956" s="4"/>
      <c r="K5956" s="4"/>
      <c r="L5956" s="4"/>
      <c r="O5956" s="6">
        <f t="shared" si="2"/>
        <v>0</v>
      </c>
      <c r="P5956" s="3" t="s">
        <v>4746</v>
      </c>
      <c r="Q5956" s="3" t="str">
        <f t="shared" si="3"/>
        <v>LC CANVAS</v>
      </c>
      <c r="R5956" s="3">
        <f t="shared" si="4"/>
        <v>0</v>
      </c>
      <c r="S5956" s="3" t="str">
        <f t="shared" si="5"/>
        <v/>
      </c>
      <c r="T5956" s="7">
        <f t="shared" si="6"/>
        <v>0</v>
      </c>
      <c r="U5956" s="8" t="str">
        <f t="array" ref="U5956">IF(W5956&lt;&gt;0,MAX(IFERROR(INDEX(A:S,MATCH(W5956,A:A,0),COLUMN(M$2)),0),IFERROR(INDEX(A:S,MATCH(AD5956,A:A,0),COLUMN(M$2)),0),IFERROR(INDEX(A:S,MATCH(AK5956,A:A,0),COLUMN(M$2)),0),IFERROR(INDEX(A:S,MATCH(AR5956,A:A,0),COLUMN(M$2)),0)),M5956)</f>
        <v/>
      </c>
      <c r="V5956" s="3" t="str">
        <f t="shared" si="7"/>
        <v/>
      </c>
    </row>
    <row r="5957" ht="15.75" customHeight="1">
      <c r="A5957" s="3" t="s">
        <v>6182</v>
      </c>
      <c r="B5957" s="4" t="str">
        <f t="shared" si="186"/>
        <v>ATAB24180026</v>
      </c>
      <c r="D5957" s="3">
        <v>0.0</v>
      </c>
      <c r="G5957" s="4">
        <v>0.0</v>
      </c>
      <c r="I5957" s="4"/>
      <c r="J5957" s="4"/>
      <c r="K5957" s="4"/>
      <c r="L5957" s="4"/>
      <c r="O5957" s="6">
        <f t="shared" si="2"/>
        <v>0</v>
      </c>
      <c r="P5957" s="3" t="s">
        <v>4746</v>
      </c>
      <c r="Q5957" s="3" t="str">
        <f t="shared" si="3"/>
        <v>LC CANVAS</v>
      </c>
      <c r="R5957" s="3">
        <f t="shared" si="4"/>
        <v>0</v>
      </c>
      <c r="S5957" s="3" t="str">
        <f t="shared" si="5"/>
        <v/>
      </c>
      <c r="T5957" s="7">
        <f t="shared" si="6"/>
        <v>0</v>
      </c>
      <c r="U5957" s="8" t="str">
        <f t="array" ref="U5957">IF(W5957&lt;&gt;0,MAX(IFERROR(INDEX(A:S,MATCH(W5957,A:A,0),COLUMN(M$2)),0),IFERROR(INDEX(A:S,MATCH(AD5957,A:A,0),COLUMN(M$2)),0),IFERROR(INDEX(A:S,MATCH(AK5957,A:A,0),COLUMN(M$2)),0),IFERROR(INDEX(A:S,MATCH(AR5957,A:A,0),COLUMN(M$2)),0)),M5957)</f>
        <v/>
      </c>
      <c r="V5957" s="3" t="str">
        <f t="shared" si="7"/>
        <v/>
      </c>
    </row>
    <row r="5958" ht="15.75" customHeight="1">
      <c r="A5958" s="3" t="s">
        <v>6183</v>
      </c>
      <c r="B5958" s="4" t="str">
        <f t="shared" si="186"/>
        <v>ATAB32240026</v>
      </c>
      <c r="D5958" s="3">
        <v>0.0</v>
      </c>
      <c r="G5958" s="4">
        <v>0.0</v>
      </c>
      <c r="I5958" s="4"/>
      <c r="J5958" s="4"/>
      <c r="K5958" s="4"/>
      <c r="L5958" s="4"/>
      <c r="O5958" s="6">
        <f t="shared" si="2"/>
        <v>0</v>
      </c>
      <c r="P5958" s="3" t="s">
        <v>4746</v>
      </c>
      <c r="Q5958" s="3" t="str">
        <f t="shared" si="3"/>
        <v>LC CANVAS</v>
      </c>
      <c r="R5958" s="3">
        <f t="shared" si="4"/>
        <v>0</v>
      </c>
      <c r="S5958" s="3" t="str">
        <f t="shared" si="5"/>
        <v/>
      </c>
      <c r="T5958" s="7">
        <f t="shared" si="6"/>
        <v>0</v>
      </c>
      <c r="U5958" s="8" t="str">
        <f t="array" ref="U5958">IF(W5958&lt;&gt;0,MAX(IFERROR(INDEX(A:S,MATCH(W5958,A:A,0),COLUMN(M$2)),0),IFERROR(INDEX(A:S,MATCH(AD5958,A:A,0),COLUMN(M$2)),0),IFERROR(INDEX(A:S,MATCH(AK5958,A:A,0),COLUMN(M$2)),0),IFERROR(INDEX(A:S,MATCH(AR5958,A:A,0),COLUMN(M$2)),0)),M5958)</f>
        <v/>
      </c>
      <c r="V5958" s="3" t="str">
        <f t="shared" si="7"/>
        <v/>
      </c>
    </row>
    <row r="5959" ht="15.75" customHeight="1">
      <c r="A5959" s="3" t="s">
        <v>6184</v>
      </c>
      <c r="B5959" s="4" t="str">
        <f t="shared" si="186"/>
        <v>ATAB40300026</v>
      </c>
      <c r="D5959" s="3">
        <v>0.0</v>
      </c>
      <c r="G5959" s="4">
        <v>0.0</v>
      </c>
      <c r="I5959" s="4"/>
      <c r="J5959" s="4"/>
      <c r="K5959" s="4"/>
      <c r="L5959" s="4"/>
      <c r="O5959" s="6">
        <f t="shared" si="2"/>
        <v>0</v>
      </c>
      <c r="P5959" s="3" t="s">
        <v>4746</v>
      </c>
      <c r="Q5959" s="3" t="str">
        <f t="shared" si="3"/>
        <v>LC CANVAS</v>
      </c>
      <c r="R5959" s="3">
        <f t="shared" si="4"/>
        <v>0</v>
      </c>
      <c r="S5959" s="3" t="str">
        <f t="shared" si="5"/>
        <v/>
      </c>
      <c r="T5959" s="7">
        <f t="shared" si="6"/>
        <v>0</v>
      </c>
      <c r="U5959" s="8" t="str">
        <f t="array" ref="U5959">IF(W5959&lt;&gt;0,MAX(IFERROR(INDEX(A:S,MATCH(W5959,A:A,0),COLUMN(M$2)),0),IFERROR(INDEX(A:S,MATCH(AD5959,A:A,0),COLUMN(M$2)),0),IFERROR(INDEX(A:S,MATCH(AK5959,A:A,0),COLUMN(M$2)),0),IFERROR(INDEX(A:S,MATCH(AR5959,A:A,0),COLUMN(M$2)),0)),M5959)</f>
        <v/>
      </c>
      <c r="V5959" s="3" t="str">
        <f t="shared" si="7"/>
        <v/>
      </c>
    </row>
    <row r="5960" ht="15.75" customHeight="1">
      <c r="A5960" s="3" t="s">
        <v>6185</v>
      </c>
      <c r="B5960" s="4" t="str">
        <f t="shared" si="186"/>
        <v>ATAB48360026</v>
      </c>
      <c r="D5960" s="3">
        <v>0.0</v>
      </c>
      <c r="G5960" s="4">
        <v>0.0</v>
      </c>
      <c r="I5960" s="4"/>
      <c r="J5960" s="4"/>
      <c r="K5960" s="4"/>
      <c r="L5960" s="4"/>
      <c r="O5960" s="6">
        <f t="shared" si="2"/>
        <v>0</v>
      </c>
      <c r="P5960" s="3" t="s">
        <v>4746</v>
      </c>
      <c r="Q5960" s="3" t="str">
        <f t="shared" si="3"/>
        <v>LC CANVAS</v>
      </c>
      <c r="R5960" s="3">
        <f t="shared" si="4"/>
        <v>0</v>
      </c>
      <c r="S5960" s="3" t="str">
        <f t="shared" si="5"/>
        <v/>
      </c>
      <c r="T5960" s="7">
        <f t="shared" si="6"/>
        <v>0</v>
      </c>
      <c r="U5960" s="8" t="str">
        <f t="array" ref="U5960">IF(W5960&lt;&gt;0,MAX(IFERROR(INDEX(A:S,MATCH(W5960,A:A,0),COLUMN(M$2)),0),IFERROR(INDEX(A:S,MATCH(AD5960,A:A,0),COLUMN(M$2)),0),IFERROR(INDEX(A:S,MATCH(AK5960,A:A,0),COLUMN(M$2)),0),IFERROR(INDEX(A:S,MATCH(AR5960,A:A,0),COLUMN(M$2)),0)),M5960)</f>
        <v/>
      </c>
      <c r="V5960" s="3" t="str">
        <f t="shared" si="7"/>
        <v/>
      </c>
    </row>
    <row r="5961" ht="15.75" customHeight="1">
      <c r="A5961" s="3" t="s">
        <v>6186</v>
      </c>
      <c r="B5961" s="4" t="str">
        <f t="shared" si="186"/>
        <v>ATAB60450026</v>
      </c>
      <c r="D5961" s="3">
        <v>0.0</v>
      </c>
      <c r="G5961" s="4">
        <v>0.0</v>
      </c>
      <c r="I5961" s="4"/>
      <c r="J5961" s="4"/>
      <c r="K5961" s="4"/>
      <c r="L5961" s="4"/>
      <c r="O5961" s="6">
        <f t="shared" si="2"/>
        <v>0</v>
      </c>
      <c r="P5961" s="3" t="s">
        <v>4746</v>
      </c>
      <c r="Q5961" s="3" t="str">
        <f t="shared" si="3"/>
        <v>LC CANVAS</v>
      </c>
      <c r="R5961" s="3">
        <f t="shared" si="4"/>
        <v>0</v>
      </c>
      <c r="S5961" s="3" t="str">
        <f t="shared" si="5"/>
        <v/>
      </c>
      <c r="T5961" s="7">
        <f t="shared" si="6"/>
        <v>0</v>
      </c>
      <c r="U5961" s="8" t="str">
        <f t="array" ref="U5961">IF(W5961&lt;&gt;0,MAX(IFERROR(INDEX(A:S,MATCH(W5961,A:A,0),COLUMN(M$2)),0),IFERROR(INDEX(A:S,MATCH(AD5961,A:A,0),COLUMN(M$2)),0),IFERROR(INDEX(A:S,MATCH(AK5961,A:A,0),COLUMN(M$2)),0),IFERROR(INDEX(A:S,MATCH(AR5961,A:A,0),COLUMN(M$2)),0)),M5961)</f>
        <v/>
      </c>
      <c r="V5961" s="3" t="str">
        <f t="shared" si="7"/>
        <v/>
      </c>
    </row>
    <row r="5962" ht="15.75" customHeight="1">
      <c r="A5962" s="3" t="s">
        <v>6187</v>
      </c>
      <c r="B5962" s="4" t="str">
        <f t="shared" si="186"/>
        <v>ATAB16120027</v>
      </c>
      <c r="D5962" s="3">
        <v>0.0</v>
      </c>
      <c r="G5962" s="4">
        <v>0.0</v>
      </c>
      <c r="I5962" s="4"/>
      <c r="J5962" s="4"/>
      <c r="K5962" s="4"/>
      <c r="L5962" s="4"/>
      <c r="O5962" s="6">
        <f t="shared" si="2"/>
        <v>0</v>
      </c>
      <c r="P5962" s="3" t="s">
        <v>4746</v>
      </c>
      <c r="Q5962" s="3" t="str">
        <f t="shared" si="3"/>
        <v>LC CANVAS</v>
      </c>
      <c r="R5962" s="3">
        <f t="shared" si="4"/>
        <v>0</v>
      </c>
      <c r="S5962" s="3" t="str">
        <f t="shared" si="5"/>
        <v/>
      </c>
      <c r="T5962" s="7">
        <f t="shared" si="6"/>
        <v>0</v>
      </c>
      <c r="U5962" s="8" t="str">
        <f t="array" ref="U5962">IF(W5962&lt;&gt;0,MAX(IFERROR(INDEX(A:S,MATCH(W5962,A:A,0),COLUMN(M$2)),0),IFERROR(INDEX(A:S,MATCH(AD5962,A:A,0),COLUMN(M$2)),0),IFERROR(INDEX(A:S,MATCH(AK5962,A:A,0),COLUMN(M$2)),0),IFERROR(INDEX(A:S,MATCH(AR5962,A:A,0),COLUMN(M$2)),0)),M5962)</f>
        <v/>
      </c>
      <c r="V5962" s="3" t="str">
        <f t="shared" si="7"/>
        <v/>
      </c>
    </row>
    <row r="5963" ht="15.75" customHeight="1">
      <c r="A5963" s="3" t="s">
        <v>6188</v>
      </c>
      <c r="B5963" s="4" t="str">
        <f t="shared" si="186"/>
        <v>ATAB24180027</v>
      </c>
      <c r="D5963" s="3">
        <v>0.0</v>
      </c>
      <c r="G5963" s="4">
        <v>0.0</v>
      </c>
      <c r="I5963" s="4"/>
      <c r="J5963" s="4"/>
      <c r="K5963" s="4"/>
      <c r="L5963" s="4"/>
      <c r="O5963" s="6">
        <f t="shared" si="2"/>
        <v>0</v>
      </c>
      <c r="P5963" s="3" t="s">
        <v>4746</v>
      </c>
      <c r="Q5963" s="3" t="str">
        <f t="shared" si="3"/>
        <v>LC CANVAS</v>
      </c>
      <c r="R5963" s="3">
        <f t="shared" si="4"/>
        <v>0</v>
      </c>
      <c r="S5963" s="3" t="str">
        <f t="shared" si="5"/>
        <v/>
      </c>
      <c r="T5963" s="7">
        <f t="shared" si="6"/>
        <v>0</v>
      </c>
      <c r="U5963" s="8" t="str">
        <f t="array" ref="U5963">IF(W5963&lt;&gt;0,MAX(IFERROR(INDEX(A:S,MATCH(W5963,A:A,0),COLUMN(M$2)),0),IFERROR(INDEX(A:S,MATCH(AD5963,A:A,0),COLUMN(M$2)),0),IFERROR(INDEX(A:S,MATCH(AK5963,A:A,0),COLUMN(M$2)),0),IFERROR(INDEX(A:S,MATCH(AR5963,A:A,0),COLUMN(M$2)),0)),M5963)</f>
        <v/>
      </c>
      <c r="V5963" s="3" t="str">
        <f t="shared" si="7"/>
        <v/>
      </c>
    </row>
    <row r="5964" ht="15.75" customHeight="1">
      <c r="A5964" s="3" t="s">
        <v>6189</v>
      </c>
      <c r="B5964" s="4" t="str">
        <f t="shared" si="186"/>
        <v>ATAB32240027</v>
      </c>
      <c r="D5964" s="3">
        <v>0.0</v>
      </c>
      <c r="G5964" s="4">
        <v>0.0</v>
      </c>
      <c r="I5964" s="4"/>
      <c r="J5964" s="4"/>
      <c r="K5964" s="4"/>
      <c r="L5964" s="4"/>
      <c r="O5964" s="6">
        <f t="shared" si="2"/>
        <v>0</v>
      </c>
      <c r="P5964" s="3" t="s">
        <v>4746</v>
      </c>
      <c r="Q5964" s="3" t="str">
        <f t="shared" si="3"/>
        <v>LC CANVAS</v>
      </c>
      <c r="R5964" s="3">
        <f t="shared" si="4"/>
        <v>0</v>
      </c>
      <c r="S5964" s="3" t="str">
        <f t="shared" si="5"/>
        <v/>
      </c>
      <c r="T5964" s="7">
        <f t="shared" si="6"/>
        <v>0</v>
      </c>
      <c r="U5964" s="8" t="str">
        <f t="array" ref="U5964">IF(W5964&lt;&gt;0,MAX(IFERROR(INDEX(A:S,MATCH(W5964,A:A,0),COLUMN(M$2)),0),IFERROR(INDEX(A:S,MATCH(AD5964,A:A,0),COLUMN(M$2)),0),IFERROR(INDEX(A:S,MATCH(AK5964,A:A,0),COLUMN(M$2)),0),IFERROR(INDEX(A:S,MATCH(AR5964,A:A,0),COLUMN(M$2)),0)),M5964)</f>
        <v/>
      </c>
      <c r="V5964" s="3" t="str">
        <f t="shared" si="7"/>
        <v/>
      </c>
    </row>
    <row r="5965" ht="15.75" customHeight="1">
      <c r="A5965" s="3" t="s">
        <v>6190</v>
      </c>
      <c r="B5965" s="4" t="str">
        <f t="shared" si="186"/>
        <v>ATAB40300027</v>
      </c>
      <c r="D5965" s="3">
        <v>0.0</v>
      </c>
      <c r="G5965" s="4">
        <v>0.0</v>
      </c>
      <c r="I5965" s="4"/>
      <c r="J5965" s="4"/>
      <c r="K5965" s="4"/>
      <c r="L5965" s="4"/>
      <c r="O5965" s="6">
        <f t="shared" si="2"/>
        <v>0</v>
      </c>
      <c r="P5965" s="3" t="s">
        <v>4746</v>
      </c>
      <c r="Q5965" s="3" t="str">
        <f t="shared" si="3"/>
        <v>LC CANVAS</v>
      </c>
      <c r="R5965" s="3">
        <f t="shared" si="4"/>
        <v>0</v>
      </c>
      <c r="S5965" s="3" t="str">
        <f t="shared" si="5"/>
        <v/>
      </c>
      <c r="T5965" s="7">
        <f t="shared" si="6"/>
        <v>0</v>
      </c>
      <c r="U5965" s="8" t="str">
        <f t="array" ref="U5965">IF(W5965&lt;&gt;0,MAX(IFERROR(INDEX(A:S,MATCH(W5965,A:A,0),COLUMN(M$2)),0),IFERROR(INDEX(A:S,MATCH(AD5965,A:A,0),COLUMN(M$2)),0),IFERROR(INDEX(A:S,MATCH(AK5965,A:A,0),COLUMN(M$2)),0),IFERROR(INDEX(A:S,MATCH(AR5965,A:A,0),COLUMN(M$2)),0)),M5965)</f>
        <v/>
      </c>
      <c r="V5965" s="3" t="str">
        <f t="shared" si="7"/>
        <v/>
      </c>
    </row>
    <row r="5966" ht="15.75" customHeight="1">
      <c r="A5966" s="3" t="s">
        <v>6191</v>
      </c>
      <c r="B5966" s="4" t="str">
        <f t="shared" si="186"/>
        <v>ATAB48360027</v>
      </c>
      <c r="D5966" s="3">
        <v>0.0</v>
      </c>
      <c r="G5966" s="4">
        <v>0.0</v>
      </c>
      <c r="I5966" s="4"/>
      <c r="J5966" s="4"/>
      <c r="K5966" s="4"/>
      <c r="L5966" s="4"/>
      <c r="O5966" s="6">
        <f t="shared" si="2"/>
        <v>0</v>
      </c>
      <c r="P5966" s="3" t="s">
        <v>4746</v>
      </c>
      <c r="Q5966" s="3" t="str">
        <f t="shared" si="3"/>
        <v>LC CANVAS</v>
      </c>
      <c r="R5966" s="3">
        <f t="shared" si="4"/>
        <v>0</v>
      </c>
      <c r="S5966" s="3" t="str">
        <f t="shared" si="5"/>
        <v/>
      </c>
      <c r="T5966" s="7">
        <f t="shared" si="6"/>
        <v>0</v>
      </c>
      <c r="U5966" s="8" t="str">
        <f t="array" ref="U5966">IF(W5966&lt;&gt;0,MAX(IFERROR(INDEX(A:S,MATCH(W5966,A:A,0),COLUMN(M$2)),0),IFERROR(INDEX(A:S,MATCH(AD5966,A:A,0),COLUMN(M$2)),0),IFERROR(INDEX(A:S,MATCH(AK5966,A:A,0),COLUMN(M$2)),0),IFERROR(INDEX(A:S,MATCH(AR5966,A:A,0),COLUMN(M$2)),0)),M5966)</f>
        <v/>
      </c>
      <c r="V5966" s="3" t="str">
        <f t="shared" si="7"/>
        <v/>
      </c>
    </row>
    <row r="5967" ht="15.75" customHeight="1">
      <c r="A5967" s="3" t="s">
        <v>6192</v>
      </c>
      <c r="B5967" s="4" t="str">
        <f t="shared" si="186"/>
        <v>ATAB60450027</v>
      </c>
      <c r="D5967" s="3">
        <v>0.0</v>
      </c>
      <c r="G5967" s="4">
        <v>0.0</v>
      </c>
      <c r="I5967" s="4"/>
      <c r="J5967" s="4"/>
      <c r="K5967" s="4"/>
      <c r="L5967" s="4"/>
      <c r="O5967" s="6">
        <f t="shared" si="2"/>
        <v>0</v>
      </c>
      <c r="P5967" s="3" t="s">
        <v>4746</v>
      </c>
      <c r="Q5967" s="3" t="str">
        <f t="shared" si="3"/>
        <v>LC CANVAS</v>
      </c>
      <c r="R5967" s="3">
        <f t="shared" si="4"/>
        <v>0</v>
      </c>
      <c r="S5967" s="3" t="str">
        <f t="shared" si="5"/>
        <v/>
      </c>
      <c r="T5967" s="7">
        <f t="shared" si="6"/>
        <v>0</v>
      </c>
      <c r="U5967" s="8" t="str">
        <f t="array" ref="U5967">IF(W5967&lt;&gt;0,MAX(IFERROR(INDEX(A:S,MATCH(W5967,A:A,0),COLUMN(M$2)),0),IFERROR(INDEX(A:S,MATCH(AD5967,A:A,0),COLUMN(M$2)),0),IFERROR(INDEX(A:S,MATCH(AK5967,A:A,0),COLUMN(M$2)),0),IFERROR(INDEX(A:S,MATCH(AR5967,A:A,0),COLUMN(M$2)),0)),M5967)</f>
        <v/>
      </c>
      <c r="V5967" s="3" t="str">
        <f t="shared" si="7"/>
        <v/>
      </c>
    </row>
    <row r="5968" ht="15.75" customHeight="1">
      <c r="A5968" s="3" t="s">
        <v>6193</v>
      </c>
      <c r="B5968" s="4" t="str">
        <f t="shared" si="186"/>
        <v>ATAB16120028</v>
      </c>
      <c r="D5968" s="3">
        <v>0.0</v>
      </c>
      <c r="G5968" s="4">
        <v>0.0</v>
      </c>
      <c r="I5968" s="4"/>
      <c r="J5968" s="4"/>
      <c r="K5968" s="4"/>
      <c r="L5968" s="4"/>
      <c r="O5968" s="6">
        <f t="shared" si="2"/>
        <v>0</v>
      </c>
      <c r="P5968" s="3" t="s">
        <v>4746</v>
      </c>
      <c r="Q5968" s="3" t="str">
        <f t="shared" si="3"/>
        <v>LC CANVAS</v>
      </c>
      <c r="R5968" s="3">
        <f t="shared" si="4"/>
        <v>0</v>
      </c>
      <c r="S5968" s="3" t="str">
        <f t="shared" si="5"/>
        <v/>
      </c>
      <c r="T5968" s="7">
        <f t="shared" si="6"/>
        <v>0</v>
      </c>
      <c r="U5968" s="8" t="str">
        <f t="array" ref="U5968">IF(W5968&lt;&gt;0,MAX(IFERROR(INDEX(A:S,MATCH(W5968,A:A,0),COLUMN(M$2)),0),IFERROR(INDEX(A:S,MATCH(AD5968,A:A,0),COLUMN(M$2)),0),IFERROR(INDEX(A:S,MATCH(AK5968,A:A,0),COLUMN(M$2)),0),IFERROR(INDEX(A:S,MATCH(AR5968,A:A,0),COLUMN(M$2)),0)),M5968)</f>
        <v/>
      </c>
      <c r="V5968" s="3" t="str">
        <f t="shared" si="7"/>
        <v/>
      </c>
    </row>
    <row r="5969" ht="15.75" customHeight="1">
      <c r="A5969" s="3" t="s">
        <v>6194</v>
      </c>
      <c r="B5969" s="4" t="str">
        <f t="shared" si="186"/>
        <v>ATAB24180028</v>
      </c>
      <c r="D5969" s="3">
        <v>0.0</v>
      </c>
      <c r="G5969" s="4">
        <v>0.0</v>
      </c>
      <c r="I5969" s="4"/>
      <c r="J5969" s="4"/>
      <c r="K5969" s="4"/>
      <c r="L5969" s="4"/>
      <c r="O5969" s="6">
        <f t="shared" si="2"/>
        <v>0</v>
      </c>
      <c r="P5969" s="3" t="s">
        <v>4746</v>
      </c>
      <c r="Q5969" s="3" t="str">
        <f t="shared" si="3"/>
        <v>LC CANVAS</v>
      </c>
      <c r="R5969" s="3">
        <f t="shared" si="4"/>
        <v>0</v>
      </c>
      <c r="S5969" s="3" t="str">
        <f t="shared" si="5"/>
        <v/>
      </c>
      <c r="T5969" s="7">
        <f t="shared" si="6"/>
        <v>0</v>
      </c>
      <c r="U5969" s="8" t="str">
        <f t="array" ref="U5969">IF(W5969&lt;&gt;0,MAX(IFERROR(INDEX(A:S,MATCH(W5969,A:A,0),COLUMN(M$2)),0),IFERROR(INDEX(A:S,MATCH(AD5969,A:A,0),COLUMN(M$2)),0),IFERROR(INDEX(A:S,MATCH(AK5969,A:A,0),COLUMN(M$2)),0),IFERROR(INDEX(A:S,MATCH(AR5969,A:A,0),COLUMN(M$2)),0)),M5969)</f>
        <v/>
      </c>
      <c r="V5969" s="3" t="str">
        <f t="shared" si="7"/>
        <v/>
      </c>
    </row>
    <row r="5970" ht="15.75" customHeight="1">
      <c r="A5970" s="3" t="s">
        <v>6195</v>
      </c>
      <c r="B5970" s="4" t="str">
        <f t="shared" si="186"/>
        <v>ATAB32240028</v>
      </c>
      <c r="D5970" s="3">
        <v>0.0</v>
      </c>
      <c r="G5970" s="4">
        <v>0.0</v>
      </c>
      <c r="I5970" s="4"/>
      <c r="J5970" s="4"/>
      <c r="K5970" s="4"/>
      <c r="L5970" s="4"/>
      <c r="O5970" s="6">
        <f t="shared" si="2"/>
        <v>0</v>
      </c>
      <c r="P5970" s="3" t="s">
        <v>4746</v>
      </c>
      <c r="Q5970" s="3" t="str">
        <f t="shared" si="3"/>
        <v>LC CANVAS</v>
      </c>
      <c r="R5970" s="3">
        <f t="shared" si="4"/>
        <v>0</v>
      </c>
      <c r="S5970" s="3" t="str">
        <f t="shared" si="5"/>
        <v/>
      </c>
      <c r="T5970" s="7">
        <f t="shared" si="6"/>
        <v>0</v>
      </c>
      <c r="U5970" s="8" t="str">
        <f t="array" ref="U5970">IF(W5970&lt;&gt;0,MAX(IFERROR(INDEX(A:S,MATCH(W5970,A:A,0),COLUMN(M$2)),0),IFERROR(INDEX(A:S,MATCH(AD5970,A:A,0),COLUMN(M$2)),0),IFERROR(INDEX(A:S,MATCH(AK5970,A:A,0),COLUMN(M$2)),0),IFERROR(INDEX(A:S,MATCH(AR5970,A:A,0),COLUMN(M$2)),0)),M5970)</f>
        <v/>
      </c>
      <c r="V5970" s="3" t="str">
        <f t="shared" si="7"/>
        <v/>
      </c>
    </row>
    <row r="5971" ht="15.75" customHeight="1">
      <c r="A5971" s="3" t="s">
        <v>6196</v>
      </c>
      <c r="B5971" s="4" t="str">
        <f t="shared" si="186"/>
        <v>ATAB40300028</v>
      </c>
      <c r="D5971" s="3">
        <v>0.0</v>
      </c>
      <c r="G5971" s="4">
        <v>0.0</v>
      </c>
      <c r="I5971" s="4"/>
      <c r="J5971" s="4"/>
      <c r="K5971" s="4"/>
      <c r="L5971" s="4"/>
      <c r="O5971" s="6">
        <f t="shared" si="2"/>
        <v>0</v>
      </c>
      <c r="P5971" s="3" t="s">
        <v>4746</v>
      </c>
      <c r="Q5971" s="3" t="str">
        <f t="shared" si="3"/>
        <v>LC CANVAS</v>
      </c>
      <c r="R5971" s="3">
        <f t="shared" si="4"/>
        <v>0</v>
      </c>
      <c r="S5971" s="3" t="str">
        <f t="shared" si="5"/>
        <v/>
      </c>
      <c r="T5971" s="7">
        <f t="shared" si="6"/>
        <v>0</v>
      </c>
      <c r="U5971" s="8" t="str">
        <f t="array" ref="U5971">IF(W5971&lt;&gt;0,MAX(IFERROR(INDEX(A:S,MATCH(W5971,A:A,0),COLUMN(M$2)),0),IFERROR(INDEX(A:S,MATCH(AD5971,A:A,0),COLUMN(M$2)),0),IFERROR(INDEX(A:S,MATCH(AK5971,A:A,0),COLUMN(M$2)),0),IFERROR(INDEX(A:S,MATCH(AR5971,A:A,0),COLUMN(M$2)),0)),M5971)</f>
        <v/>
      </c>
      <c r="V5971" s="3" t="str">
        <f t="shared" si="7"/>
        <v/>
      </c>
    </row>
    <row r="5972" ht="15.75" customHeight="1">
      <c r="A5972" s="3" t="s">
        <v>6197</v>
      </c>
      <c r="B5972" s="4" t="str">
        <f t="shared" si="186"/>
        <v>ATAB48360028</v>
      </c>
      <c r="D5972" s="3">
        <v>0.0</v>
      </c>
      <c r="G5972" s="4">
        <v>0.0</v>
      </c>
      <c r="I5972" s="4"/>
      <c r="J5972" s="4"/>
      <c r="K5972" s="4"/>
      <c r="L5972" s="4"/>
      <c r="O5972" s="6">
        <f t="shared" si="2"/>
        <v>0</v>
      </c>
      <c r="P5972" s="3" t="s">
        <v>4746</v>
      </c>
      <c r="Q5972" s="3" t="str">
        <f t="shared" si="3"/>
        <v>LC CANVAS</v>
      </c>
      <c r="R5972" s="3">
        <f t="shared" si="4"/>
        <v>0</v>
      </c>
      <c r="S5972" s="3" t="str">
        <f t="shared" si="5"/>
        <v/>
      </c>
      <c r="T5972" s="7">
        <f t="shared" si="6"/>
        <v>0</v>
      </c>
      <c r="U5972" s="8" t="str">
        <f t="array" ref="U5972">IF(W5972&lt;&gt;0,MAX(IFERROR(INDEX(A:S,MATCH(W5972,A:A,0),COLUMN(M$2)),0),IFERROR(INDEX(A:S,MATCH(AD5972,A:A,0),COLUMN(M$2)),0),IFERROR(INDEX(A:S,MATCH(AK5972,A:A,0),COLUMN(M$2)),0),IFERROR(INDEX(A:S,MATCH(AR5972,A:A,0),COLUMN(M$2)),0)),M5972)</f>
        <v/>
      </c>
      <c r="V5972" s="3" t="str">
        <f t="shared" si="7"/>
        <v/>
      </c>
    </row>
    <row r="5973" ht="15.75" customHeight="1">
      <c r="A5973" s="3" t="s">
        <v>6198</v>
      </c>
      <c r="B5973" s="4" t="str">
        <f t="shared" si="186"/>
        <v>ATAB60450028</v>
      </c>
      <c r="D5973" s="3">
        <v>0.0</v>
      </c>
      <c r="G5973" s="4">
        <v>0.0</v>
      </c>
      <c r="I5973" s="4"/>
      <c r="J5973" s="4"/>
      <c r="K5973" s="4"/>
      <c r="L5973" s="4"/>
      <c r="O5973" s="6">
        <f t="shared" si="2"/>
        <v>0</v>
      </c>
      <c r="P5973" s="3" t="s">
        <v>4746</v>
      </c>
      <c r="Q5973" s="3" t="str">
        <f t="shared" si="3"/>
        <v>LC CANVAS</v>
      </c>
      <c r="R5973" s="3">
        <f t="shared" si="4"/>
        <v>0</v>
      </c>
      <c r="S5973" s="3" t="str">
        <f t="shared" si="5"/>
        <v/>
      </c>
      <c r="T5973" s="7">
        <f t="shared" si="6"/>
        <v>0</v>
      </c>
      <c r="U5973" s="8" t="str">
        <f t="array" ref="U5973">IF(W5973&lt;&gt;0,MAX(IFERROR(INDEX(A:S,MATCH(W5973,A:A,0),COLUMN(M$2)),0),IFERROR(INDEX(A:S,MATCH(AD5973,A:A,0),COLUMN(M$2)),0),IFERROR(INDEX(A:S,MATCH(AK5973,A:A,0),COLUMN(M$2)),0),IFERROR(INDEX(A:S,MATCH(AR5973,A:A,0),COLUMN(M$2)),0)),M5973)</f>
        <v/>
      </c>
      <c r="V5973" s="3" t="str">
        <f t="shared" si="7"/>
        <v/>
      </c>
    </row>
    <row r="5974" ht="15.75" customHeight="1">
      <c r="A5974" s="3" t="s">
        <v>6199</v>
      </c>
      <c r="B5974" s="4" t="str">
        <f t="shared" si="186"/>
        <v>ATAB16120029</v>
      </c>
      <c r="D5974" s="3">
        <v>0.0</v>
      </c>
      <c r="G5974" s="4">
        <v>0.0</v>
      </c>
      <c r="I5974" s="4"/>
      <c r="J5974" s="4"/>
      <c r="K5974" s="4"/>
      <c r="L5974" s="4"/>
      <c r="O5974" s="6">
        <f t="shared" si="2"/>
        <v>0</v>
      </c>
      <c r="P5974" s="3" t="s">
        <v>4746</v>
      </c>
      <c r="Q5974" s="3" t="str">
        <f t="shared" si="3"/>
        <v>LC CANVAS</v>
      </c>
      <c r="R5974" s="3">
        <f t="shared" si="4"/>
        <v>0</v>
      </c>
      <c r="S5974" s="3" t="str">
        <f t="shared" si="5"/>
        <v/>
      </c>
      <c r="T5974" s="7">
        <f t="shared" si="6"/>
        <v>0</v>
      </c>
      <c r="U5974" s="8" t="str">
        <f t="array" ref="U5974">IF(W5974&lt;&gt;0,MAX(IFERROR(INDEX(A:S,MATCH(W5974,A:A,0),COLUMN(M$2)),0),IFERROR(INDEX(A:S,MATCH(AD5974,A:A,0),COLUMN(M$2)),0),IFERROR(INDEX(A:S,MATCH(AK5974,A:A,0),COLUMN(M$2)),0),IFERROR(INDEX(A:S,MATCH(AR5974,A:A,0),COLUMN(M$2)),0)),M5974)</f>
        <v/>
      </c>
      <c r="V5974" s="3" t="str">
        <f t="shared" si="7"/>
        <v/>
      </c>
    </row>
    <row r="5975" ht="15.75" customHeight="1">
      <c r="A5975" s="3" t="s">
        <v>6200</v>
      </c>
      <c r="B5975" s="4" t="str">
        <f t="shared" si="186"/>
        <v>ATAB24180029</v>
      </c>
      <c r="D5975" s="3">
        <v>0.0</v>
      </c>
      <c r="G5975" s="4">
        <v>0.0</v>
      </c>
      <c r="I5975" s="4"/>
      <c r="J5975" s="4"/>
      <c r="K5975" s="4"/>
      <c r="L5975" s="4"/>
      <c r="O5975" s="6">
        <f t="shared" si="2"/>
        <v>0</v>
      </c>
      <c r="P5975" s="3" t="s">
        <v>4746</v>
      </c>
      <c r="Q5975" s="3" t="str">
        <f t="shared" si="3"/>
        <v>LC CANVAS</v>
      </c>
      <c r="R5975" s="3">
        <f t="shared" si="4"/>
        <v>0</v>
      </c>
      <c r="S5975" s="3" t="str">
        <f t="shared" si="5"/>
        <v/>
      </c>
      <c r="T5975" s="7">
        <f t="shared" si="6"/>
        <v>0</v>
      </c>
      <c r="U5975" s="8" t="str">
        <f t="array" ref="U5975">IF(W5975&lt;&gt;0,MAX(IFERROR(INDEX(A:S,MATCH(W5975,A:A,0),COLUMN(M$2)),0),IFERROR(INDEX(A:S,MATCH(AD5975,A:A,0),COLUMN(M$2)),0),IFERROR(INDEX(A:S,MATCH(AK5975,A:A,0),COLUMN(M$2)),0),IFERROR(INDEX(A:S,MATCH(AR5975,A:A,0),COLUMN(M$2)),0)),M5975)</f>
        <v/>
      </c>
      <c r="V5975" s="3" t="str">
        <f t="shared" si="7"/>
        <v/>
      </c>
    </row>
    <row r="5976" ht="15.75" customHeight="1">
      <c r="A5976" s="3" t="s">
        <v>6201</v>
      </c>
      <c r="B5976" s="4" t="str">
        <f t="shared" si="186"/>
        <v>ATAB32240029</v>
      </c>
      <c r="D5976" s="3">
        <v>0.0</v>
      </c>
      <c r="G5976" s="4">
        <v>0.0</v>
      </c>
      <c r="I5976" s="4"/>
      <c r="J5976" s="4"/>
      <c r="K5976" s="4"/>
      <c r="L5976" s="4"/>
      <c r="O5976" s="6">
        <f t="shared" si="2"/>
        <v>0</v>
      </c>
      <c r="P5976" s="3" t="s">
        <v>4746</v>
      </c>
      <c r="Q5976" s="3" t="str">
        <f t="shared" si="3"/>
        <v>LC CANVAS</v>
      </c>
      <c r="R5976" s="3">
        <f t="shared" si="4"/>
        <v>0</v>
      </c>
      <c r="S5976" s="3" t="str">
        <f t="shared" si="5"/>
        <v/>
      </c>
      <c r="T5976" s="7">
        <f t="shared" si="6"/>
        <v>0</v>
      </c>
      <c r="U5976" s="8" t="str">
        <f t="array" ref="U5976">IF(W5976&lt;&gt;0,MAX(IFERROR(INDEX(A:S,MATCH(W5976,A:A,0),COLUMN(M$2)),0),IFERROR(INDEX(A:S,MATCH(AD5976,A:A,0),COLUMN(M$2)),0),IFERROR(INDEX(A:S,MATCH(AK5976,A:A,0),COLUMN(M$2)),0),IFERROR(INDEX(A:S,MATCH(AR5976,A:A,0),COLUMN(M$2)),0)),M5976)</f>
        <v/>
      </c>
      <c r="V5976" s="3" t="str">
        <f t="shared" si="7"/>
        <v/>
      </c>
    </row>
    <row r="5977" ht="15.75" customHeight="1">
      <c r="A5977" s="3" t="s">
        <v>6202</v>
      </c>
      <c r="B5977" s="4" t="str">
        <f t="shared" si="186"/>
        <v>ATAB40300029</v>
      </c>
      <c r="D5977" s="3">
        <v>0.0</v>
      </c>
      <c r="G5977" s="4">
        <v>0.0</v>
      </c>
      <c r="I5977" s="4"/>
      <c r="J5977" s="4"/>
      <c r="K5977" s="4"/>
      <c r="L5977" s="4"/>
      <c r="O5977" s="6">
        <f t="shared" si="2"/>
        <v>0</v>
      </c>
      <c r="P5977" s="3" t="s">
        <v>4746</v>
      </c>
      <c r="Q5977" s="3" t="str">
        <f t="shared" si="3"/>
        <v>LC CANVAS</v>
      </c>
      <c r="R5977" s="3">
        <f t="shared" si="4"/>
        <v>0</v>
      </c>
      <c r="S5977" s="3" t="str">
        <f t="shared" si="5"/>
        <v/>
      </c>
      <c r="T5977" s="7">
        <f t="shared" si="6"/>
        <v>0</v>
      </c>
      <c r="U5977" s="8" t="str">
        <f t="array" ref="U5977">IF(W5977&lt;&gt;0,MAX(IFERROR(INDEX(A:S,MATCH(W5977,A:A,0),COLUMN(M$2)),0),IFERROR(INDEX(A:S,MATCH(AD5977,A:A,0),COLUMN(M$2)),0),IFERROR(INDEX(A:S,MATCH(AK5977,A:A,0),COLUMN(M$2)),0),IFERROR(INDEX(A:S,MATCH(AR5977,A:A,0),COLUMN(M$2)),0)),M5977)</f>
        <v/>
      </c>
      <c r="V5977" s="3" t="str">
        <f t="shared" si="7"/>
        <v/>
      </c>
    </row>
    <row r="5978" ht="15.75" customHeight="1">
      <c r="A5978" s="3" t="s">
        <v>6203</v>
      </c>
      <c r="B5978" s="4" t="str">
        <f t="shared" si="186"/>
        <v>ATAB48360029</v>
      </c>
      <c r="D5978" s="3">
        <v>0.0</v>
      </c>
      <c r="G5978" s="4">
        <v>0.0</v>
      </c>
      <c r="I5978" s="4"/>
      <c r="J5978" s="4"/>
      <c r="K5978" s="4"/>
      <c r="L5978" s="4"/>
      <c r="O5978" s="6">
        <f t="shared" si="2"/>
        <v>0</v>
      </c>
      <c r="P5978" s="3" t="s">
        <v>4746</v>
      </c>
      <c r="Q5978" s="3" t="str">
        <f t="shared" si="3"/>
        <v>LC CANVAS</v>
      </c>
      <c r="R5978" s="3">
        <f t="shared" si="4"/>
        <v>0</v>
      </c>
      <c r="S5978" s="3" t="str">
        <f t="shared" si="5"/>
        <v/>
      </c>
      <c r="T5978" s="7">
        <f t="shared" si="6"/>
        <v>0</v>
      </c>
      <c r="U5978" s="8" t="str">
        <f t="array" ref="U5978">IF(W5978&lt;&gt;0,MAX(IFERROR(INDEX(A:S,MATCH(W5978,A:A,0),COLUMN(M$2)),0),IFERROR(INDEX(A:S,MATCH(AD5978,A:A,0),COLUMN(M$2)),0),IFERROR(INDEX(A:S,MATCH(AK5978,A:A,0),COLUMN(M$2)),0),IFERROR(INDEX(A:S,MATCH(AR5978,A:A,0),COLUMN(M$2)),0)),M5978)</f>
        <v/>
      </c>
      <c r="V5978" s="3" t="str">
        <f t="shared" si="7"/>
        <v/>
      </c>
    </row>
    <row r="5979" ht="15.75" customHeight="1">
      <c r="A5979" s="3" t="s">
        <v>6204</v>
      </c>
      <c r="B5979" s="4" t="str">
        <f t="shared" si="186"/>
        <v>ATAB60450029</v>
      </c>
      <c r="D5979" s="3">
        <v>0.0</v>
      </c>
      <c r="G5979" s="4">
        <v>0.0</v>
      </c>
      <c r="I5979" s="4"/>
      <c r="J5979" s="4"/>
      <c r="K5979" s="4"/>
      <c r="L5979" s="4"/>
      <c r="O5979" s="6">
        <f t="shared" si="2"/>
        <v>0</v>
      </c>
      <c r="P5979" s="3" t="s">
        <v>4746</v>
      </c>
      <c r="Q5979" s="3" t="str">
        <f t="shared" si="3"/>
        <v>LC CANVAS</v>
      </c>
      <c r="R5979" s="3">
        <f t="shared" si="4"/>
        <v>0</v>
      </c>
      <c r="S5979" s="3" t="str">
        <f t="shared" si="5"/>
        <v/>
      </c>
      <c r="T5979" s="7">
        <f t="shared" si="6"/>
        <v>0</v>
      </c>
      <c r="U5979" s="8" t="str">
        <f t="array" ref="U5979">IF(W5979&lt;&gt;0,MAX(IFERROR(INDEX(A:S,MATCH(W5979,A:A,0),COLUMN(M$2)),0),IFERROR(INDEX(A:S,MATCH(AD5979,A:A,0),COLUMN(M$2)),0),IFERROR(INDEX(A:S,MATCH(AK5979,A:A,0),COLUMN(M$2)),0),IFERROR(INDEX(A:S,MATCH(AR5979,A:A,0),COLUMN(M$2)),0)),M5979)</f>
        <v/>
      </c>
      <c r="V5979" s="3" t="str">
        <f t="shared" si="7"/>
        <v/>
      </c>
    </row>
    <row r="5980" ht="15.75" customHeight="1">
      <c r="A5980" s="3" t="s">
        <v>6205</v>
      </c>
      <c r="B5980" s="4" t="str">
        <f t="shared" si="186"/>
        <v>ATAB16120030</v>
      </c>
      <c r="D5980" s="3">
        <v>0.0</v>
      </c>
      <c r="G5980" s="4">
        <v>0.0</v>
      </c>
      <c r="I5980" s="4"/>
      <c r="J5980" s="4"/>
      <c r="K5980" s="4"/>
      <c r="L5980" s="4"/>
      <c r="O5980" s="6">
        <f t="shared" si="2"/>
        <v>0</v>
      </c>
      <c r="P5980" s="3" t="s">
        <v>4746</v>
      </c>
      <c r="Q5980" s="3" t="str">
        <f t="shared" si="3"/>
        <v>LC CANVAS</v>
      </c>
      <c r="R5980" s="3">
        <f t="shared" si="4"/>
        <v>0</v>
      </c>
      <c r="S5980" s="3" t="str">
        <f t="shared" si="5"/>
        <v/>
      </c>
      <c r="T5980" s="7">
        <f t="shared" si="6"/>
        <v>0</v>
      </c>
      <c r="U5980" s="8" t="str">
        <f t="array" ref="U5980">IF(W5980&lt;&gt;0,MAX(IFERROR(INDEX(A:S,MATCH(W5980,A:A,0),COLUMN(M$2)),0),IFERROR(INDEX(A:S,MATCH(AD5980,A:A,0),COLUMN(M$2)),0),IFERROR(INDEX(A:S,MATCH(AK5980,A:A,0),COLUMN(M$2)),0),IFERROR(INDEX(A:S,MATCH(AR5980,A:A,0),COLUMN(M$2)),0)),M5980)</f>
        <v/>
      </c>
      <c r="V5980" s="3" t="str">
        <f t="shared" si="7"/>
        <v/>
      </c>
    </row>
    <row r="5981" ht="15.75" customHeight="1">
      <c r="A5981" s="3" t="s">
        <v>6206</v>
      </c>
      <c r="B5981" s="4" t="str">
        <f t="shared" si="186"/>
        <v>ATAB24180030</v>
      </c>
      <c r="D5981" s="3">
        <v>0.0</v>
      </c>
      <c r="G5981" s="4">
        <v>0.0</v>
      </c>
      <c r="I5981" s="4"/>
      <c r="J5981" s="4"/>
      <c r="K5981" s="4"/>
      <c r="L5981" s="4"/>
      <c r="O5981" s="6">
        <f t="shared" si="2"/>
        <v>0</v>
      </c>
      <c r="P5981" s="3" t="s">
        <v>4746</v>
      </c>
      <c r="Q5981" s="3" t="str">
        <f t="shared" si="3"/>
        <v>LC CANVAS</v>
      </c>
      <c r="R5981" s="3">
        <f t="shared" si="4"/>
        <v>0</v>
      </c>
      <c r="S5981" s="3" t="str">
        <f t="shared" si="5"/>
        <v/>
      </c>
      <c r="T5981" s="7">
        <f t="shared" si="6"/>
        <v>0</v>
      </c>
      <c r="U5981" s="8" t="str">
        <f t="array" ref="U5981">IF(W5981&lt;&gt;0,MAX(IFERROR(INDEX(A:S,MATCH(W5981,A:A,0),COLUMN(M$2)),0),IFERROR(INDEX(A:S,MATCH(AD5981,A:A,0),COLUMN(M$2)),0),IFERROR(INDEX(A:S,MATCH(AK5981,A:A,0),COLUMN(M$2)),0),IFERROR(INDEX(A:S,MATCH(AR5981,A:A,0),COLUMN(M$2)),0)),M5981)</f>
        <v/>
      </c>
      <c r="V5981" s="3" t="str">
        <f t="shared" si="7"/>
        <v/>
      </c>
    </row>
    <row r="5982" ht="15.75" customHeight="1">
      <c r="A5982" s="3" t="s">
        <v>6207</v>
      </c>
      <c r="B5982" s="4" t="str">
        <f t="shared" si="186"/>
        <v>ATAB32240030</v>
      </c>
      <c r="D5982" s="3">
        <v>0.0</v>
      </c>
      <c r="G5982" s="4">
        <v>0.0</v>
      </c>
      <c r="I5982" s="4"/>
      <c r="J5982" s="4"/>
      <c r="K5982" s="4"/>
      <c r="L5982" s="4"/>
      <c r="O5982" s="6">
        <f t="shared" si="2"/>
        <v>0</v>
      </c>
      <c r="P5982" s="3" t="s">
        <v>4746</v>
      </c>
      <c r="Q5982" s="3" t="str">
        <f t="shared" si="3"/>
        <v>LC CANVAS</v>
      </c>
      <c r="R5982" s="3">
        <f t="shared" si="4"/>
        <v>0</v>
      </c>
      <c r="S5982" s="3" t="str">
        <f t="shared" si="5"/>
        <v/>
      </c>
      <c r="T5982" s="7">
        <f t="shared" si="6"/>
        <v>0</v>
      </c>
      <c r="U5982" s="8" t="str">
        <f t="array" ref="U5982">IF(W5982&lt;&gt;0,MAX(IFERROR(INDEX(A:S,MATCH(W5982,A:A,0),COLUMN(M$2)),0),IFERROR(INDEX(A:S,MATCH(AD5982,A:A,0),COLUMN(M$2)),0),IFERROR(INDEX(A:S,MATCH(AK5982,A:A,0),COLUMN(M$2)),0),IFERROR(INDEX(A:S,MATCH(AR5982,A:A,0),COLUMN(M$2)),0)),M5982)</f>
        <v/>
      </c>
      <c r="V5982" s="3" t="str">
        <f t="shared" si="7"/>
        <v/>
      </c>
    </row>
    <row r="5983" ht="15.75" customHeight="1">
      <c r="A5983" s="3" t="s">
        <v>6208</v>
      </c>
      <c r="B5983" s="4" t="str">
        <f t="shared" si="186"/>
        <v>ATAB40300030</v>
      </c>
      <c r="D5983" s="3">
        <v>0.0</v>
      </c>
      <c r="G5983" s="4">
        <v>0.0</v>
      </c>
      <c r="I5983" s="4"/>
      <c r="J5983" s="4"/>
      <c r="K5983" s="4"/>
      <c r="L5983" s="4"/>
      <c r="O5983" s="6">
        <f t="shared" si="2"/>
        <v>0</v>
      </c>
      <c r="P5983" s="3" t="s">
        <v>4746</v>
      </c>
      <c r="Q5983" s="3" t="str">
        <f t="shared" si="3"/>
        <v>LC CANVAS</v>
      </c>
      <c r="R5983" s="3">
        <f t="shared" si="4"/>
        <v>0</v>
      </c>
      <c r="S5983" s="3" t="str">
        <f t="shared" si="5"/>
        <v/>
      </c>
      <c r="T5983" s="7">
        <f t="shared" si="6"/>
        <v>0</v>
      </c>
      <c r="U5983" s="8" t="str">
        <f t="array" ref="U5983">IF(W5983&lt;&gt;0,MAX(IFERROR(INDEX(A:S,MATCH(W5983,A:A,0),COLUMN(M$2)),0),IFERROR(INDEX(A:S,MATCH(AD5983,A:A,0),COLUMN(M$2)),0),IFERROR(INDEX(A:S,MATCH(AK5983,A:A,0),COLUMN(M$2)),0),IFERROR(INDEX(A:S,MATCH(AR5983,A:A,0),COLUMN(M$2)),0)),M5983)</f>
        <v/>
      </c>
      <c r="V5983" s="3" t="str">
        <f t="shared" si="7"/>
        <v/>
      </c>
    </row>
    <row r="5984" ht="15.75" customHeight="1">
      <c r="A5984" s="3" t="s">
        <v>6209</v>
      </c>
      <c r="B5984" s="4" t="str">
        <f t="shared" si="186"/>
        <v>ATAB48360030</v>
      </c>
      <c r="D5984" s="3">
        <v>0.0</v>
      </c>
      <c r="G5984" s="4">
        <v>0.0</v>
      </c>
      <c r="I5984" s="4"/>
      <c r="J5984" s="4"/>
      <c r="K5984" s="4"/>
      <c r="L5984" s="4"/>
      <c r="O5984" s="6">
        <f t="shared" si="2"/>
        <v>0</v>
      </c>
      <c r="P5984" s="3" t="s">
        <v>4746</v>
      </c>
      <c r="Q5984" s="3" t="str">
        <f t="shared" si="3"/>
        <v>LC CANVAS</v>
      </c>
      <c r="R5984" s="3">
        <f t="shared" si="4"/>
        <v>0</v>
      </c>
      <c r="S5984" s="3" t="str">
        <f t="shared" si="5"/>
        <v/>
      </c>
      <c r="T5984" s="7">
        <f t="shared" si="6"/>
        <v>0</v>
      </c>
      <c r="U5984" s="8" t="str">
        <f t="array" ref="U5984">IF(W5984&lt;&gt;0,MAX(IFERROR(INDEX(A:S,MATCH(W5984,A:A,0),COLUMN(M$2)),0),IFERROR(INDEX(A:S,MATCH(AD5984,A:A,0),COLUMN(M$2)),0),IFERROR(INDEX(A:S,MATCH(AK5984,A:A,0),COLUMN(M$2)),0),IFERROR(INDEX(A:S,MATCH(AR5984,A:A,0),COLUMN(M$2)),0)),M5984)</f>
        <v/>
      </c>
      <c r="V5984" s="3" t="str">
        <f t="shared" si="7"/>
        <v/>
      </c>
    </row>
    <row r="5985" ht="15.75" customHeight="1">
      <c r="A5985" s="3" t="s">
        <v>6210</v>
      </c>
      <c r="B5985" s="4" t="str">
        <f t="shared" si="186"/>
        <v>ATAB60450030</v>
      </c>
      <c r="D5985" s="3">
        <v>0.0</v>
      </c>
      <c r="G5985" s="4">
        <v>0.0</v>
      </c>
      <c r="I5985" s="4"/>
      <c r="J5985" s="4"/>
      <c r="K5985" s="4"/>
      <c r="L5985" s="4"/>
      <c r="O5985" s="6">
        <f t="shared" si="2"/>
        <v>0</v>
      </c>
      <c r="P5985" s="3" t="s">
        <v>4746</v>
      </c>
      <c r="Q5985" s="3" t="str">
        <f t="shared" si="3"/>
        <v>LC CANVAS</v>
      </c>
      <c r="R5985" s="3">
        <f t="shared" si="4"/>
        <v>0</v>
      </c>
      <c r="S5985" s="3" t="str">
        <f t="shared" si="5"/>
        <v/>
      </c>
      <c r="T5985" s="7">
        <f t="shared" si="6"/>
        <v>0</v>
      </c>
      <c r="U5985" s="8" t="str">
        <f t="array" ref="U5985">IF(W5985&lt;&gt;0,MAX(IFERROR(INDEX(A:S,MATCH(W5985,A:A,0),COLUMN(M$2)),0),IFERROR(INDEX(A:S,MATCH(AD5985,A:A,0),COLUMN(M$2)),0),IFERROR(INDEX(A:S,MATCH(AK5985,A:A,0),COLUMN(M$2)),0),IFERROR(INDEX(A:S,MATCH(AR5985,A:A,0),COLUMN(M$2)),0)),M5985)</f>
        <v/>
      </c>
      <c r="V5985" s="3" t="str">
        <f t="shared" si="7"/>
        <v/>
      </c>
    </row>
    <row r="5986" ht="15.75" customHeight="1">
      <c r="A5986" s="3" t="s">
        <v>6211</v>
      </c>
      <c r="B5986" s="4" t="str">
        <f t="shared" si="186"/>
        <v>ATAB16120031</v>
      </c>
      <c r="D5986" s="3">
        <v>0.0</v>
      </c>
      <c r="G5986" s="4">
        <v>0.0</v>
      </c>
      <c r="I5986" s="4"/>
      <c r="J5986" s="4"/>
      <c r="K5986" s="4"/>
      <c r="L5986" s="4"/>
      <c r="O5986" s="6">
        <f t="shared" si="2"/>
        <v>0</v>
      </c>
      <c r="P5986" s="3" t="s">
        <v>4746</v>
      </c>
      <c r="Q5986" s="3" t="str">
        <f t="shared" si="3"/>
        <v>LC CANVAS</v>
      </c>
      <c r="R5986" s="3">
        <f t="shared" si="4"/>
        <v>0</v>
      </c>
      <c r="S5986" s="3" t="str">
        <f t="shared" si="5"/>
        <v/>
      </c>
      <c r="T5986" s="7">
        <f t="shared" si="6"/>
        <v>0</v>
      </c>
      <c r="U5986" s="8" t="str">
        <f t="array" ref="U5986">IF(W5986&lt;&gt;0,MAX(IFERROR(INDEX(A:S,MATCH(W5986,A:A,0),COLUMN(M$2)),0),IFERROR(INDEX(A:S,MATCH(AD5986,A:A,0),COLUMN(M$2)),0),IFERROR(INDEX(A:S,MATCH(AK5986,A:A,0),COLUMN(M$2)),0),IFERROR(INDEX(A:S,MATCH(AR5986,A:A,0),COLUMN(M$2)),0)),M5986)</f>
        <v/>
      </c>
      <c r="V5986" s="3" t="str">
        <f t="shared" si="7"/>
        <v/>
      </c>
    </row>
    <row r="5987" ht="15.75" customHeight="1">
      <c r="A5987" s="3" t="s">
        <v>6212</v>
      </c>
      <c r="B5987" s="4" t="str">
        <f t="shared" si="186"/>
        <v>ATAB24180031</v>
      </c>
      <c r="D5987" s="3">
        <v>0.0</v>
      </c>
      <c r="G5987" s="4">
        <v>0.0</v>
      </c>
      <c r="I5987" s="4"/>
      <c r="J5987" s="4"/>
      <c r="K5987" s="4"/>
      <c r="L5987" s="4"/>
      <c r="O5987" s="6">
        <f t="shared" si="2"/>
        <v>0</v>
      </c>
      <c r="P5987" s="3" t="s">
        <v>4746</v>
      </c>
      <c r="Q5987" s="3" t="str">
        <f t="shared" si="3"/>
        <v>LC CANVAS</v>
      </c>
      <c r="R5987" s="3">
        <f t="shared" si="4"/>
        <v>0</v>
      </c>
      <c r="S5987" s="3" t="str">
        <f t="shared" si="5"/>
        <v/>
      </c>
      <c r="T5987" s="7">
        <f t="shared" si="6"/>
        <v>0</v>
      </c>
      <c r="U5987" s="8" t="str">
        <f t="array" ref="U5987">IF(W5987&lt;&gt;0,MAX(IFERROR(INDEX(A:S,MATCH(W5987,A:A,0),COLUMN(M$2)),0),IFERROR(INDEX(A:S,MATCH(AD5987,A:A,0),COLUMN(M$2)),0),IFERROR(INDEX(A:S,MATCH(AK5987,A:A,0),COLUMN(M$2)),0),IFERROR(INDEX(A:S,MATCH(AR5987,A:A,0),COLUMN(M$2)),0)),M5987)</f>
        <v/>
      </c>
      <c r="V5987" s="3" t="str">
        <f t="shared" si="7"/>
        <v/>
      </c>
    </row>
    <row r="5988" ht="15.75" customHeight="1">
      <c r="A5988" s="3" t="s">
        <v>6213</v>
      </c>
      <c r="B5988" s="4" t="str">
        <f t="shared" si="186"/>
        <v>ATAB32240031</v>
      </c>
      <c r="D5988" s="3">
        <v>0.0</v>
      </c>
      <c r="G5988" s="4">
        <v>0.0</v>
      </c>
      <c r="I5988" s="4"/>
      <c r="J5988" s="4"/>
      <c r="K5988" s="4"/>
      <c r="L5988" s="4"/>
      <c r="O5988" s="6">
        <f t="shared" si="2"/>
        <v>0</v>
      </c>
      <c r="P5988" s="3" t="s">
        <v>4746</v>
      </c>
      <c r="Q5988" s="3" t="str">
        <f t="shared" si="3"/>
        <v>LC CANVAS</v>
      </c>
      <c r="R5988" s="3">
        <f t="shared" si="4"/>
        <v>0</v>
      </c>
      <c r="S5988" s="3" t="str">
        <f t="shared" si="5"/>
        <v/>
      </c>
      <c r="T5988" s="7">
        <f t="shared" si="6"/>
        <v>0</v>
      </c>
      <c r="U5988" s="8" t="str">
        <f t="array" ref="U5988">IF(W5988&lt;&gt;0,MAX(IFERROR(INDEX(A:S,MATCH(W5988,A:A,0),COLUMN(M$2)),0),IFERROR(INDEX(A:S,MATCH(AD5988,A:A,0),COLUMN(M$2)),0),IFERROR(INDEX(A:S,MATCH(AK5988,A:A,0),COLUMN(M$2)),0),IFERROR(INDEX(A:S,MATCH(AR5988,A:A,0),COLUMN(M$2)),0)),M5988)</f>
        <v/>
      </c>
      <c r="V5988" s="3" t="str">
        <f t="shared" si="7"/>
        <v/>
      </c>
    </row>
    <row r="5989" ht="15.75" customHeight="1">
      <c r="A5989" s="3" t="s">
        <v>6214</v>
      </c>
      <c r="B5989" s="4" t="str">
        <f t="shared" si="186"/>
        <v>ATAB40300031</v>
      </c>
      <c r="D5989" s="3">
        <v>0.0</v>
      </c>
      <c r="G5989" s="4">
        <v>0.0</v>
      </c>
      <c r="I5989" s="4"/>
      <c r="J5989" s="4"/>
      <c r="K5989" s="4"/>
      <c r="L5989" s="4"/>
      <c r="O5989" s="6">
        <f t="shared" si="2"/>
        <v>0</v>
      </c>
      <c r="P5989" s="3" t="s">
        <v>4746</v>
      </c>
      <c r="Q5989" s="3" t="str">
        <f t="shared" si="3"/>
        <v>LC CANVAS</v>
      </c>
      <c r="R5989" s="3">
        <f t="shared" si="4"/>
        <v>0</v>
      </c>
      <c r="S5989" s="3" t="str">
        <f t="shared" si="5"/>
        <v/>
      </c>
      <c r="T5989" s="7">
        <f t="shared" si="6"/>
        <v>0</v>
      </c>
      <c r="U5989" s="8" t="str">
        <f t="array" ref="U5989">IF(W5989&lt;&gt;0,MAX(IFERROR(INDEX(A:S,MATCH(W5989,A:A,0),COLUMN(M$2)),0),IFERROR(INDEX(A:S,MATCH(AD5989,A:A,0),COLUMN(M$2)),0),IFERROR(INDEX(A:S,MATCH(AK5989,A:A,0),COLUMN(M$2)),0),IFERROR(INDEX(A:S,MATCH(AR5989,A:A,0),COLUMN(M$2)),0)),M5989)</f>
        <v/>
      </c>
      <c r="V5989" s="3" t="str">
        <f t="shared" si="7"/>
        <v/>
      </c>
    </row>
    <row r="5990" ht="15.75" customHeight="1">
      <c r="A5990" s="3" t="s">
        <v>6215</v>
      </c>
      <c r="B5990" s="4" t="str">
        <f t="shared" si="186"/>
        <v>ATAB48360031</v>
      </c>
      <c r="D5990" s="3">
        <v>0.0</v>
      </c>
      <c r="G5990" s="4">
        <v>0.0</v>
      </c>
      <c r="I5990" s="4"/>
      <c r="J5990" s="4"/>
      <c r="K5990" s="4"/>
      <c r="L5990" s="4"/>
      <c r="O5990" s="6">
        <f t="shared" si="2"/>
        <v>0</v>
      </c>
      <c r="P5990" s="3" t="s">
        <v>4746</v>
      </c>
      <c r="Q5990" s="3" t="str">
        <f t="shared" si="3"/>
        <v>LC CANVAS</v>
      </c>
      <c r="R5990" s="3">
        <f t="shared" si="4"/>
        <v>0</v>
      </c>
      <c r="S5990" s="3" t="str">
        <f t="shared" si="5"/>
        <v/>
      </c>
      <c r="T5990" s="7">
        <f t="shared" si="6"/>
        <v>0</v>
      </c>
      <c r="U5990" s="8" t="str">
        <f t="array" ref="U5990">IF(W5990&lt;&gt;0,MAX(IFERROR(INDEX(A:S,MATCH(W5990,A:A,0),COLUMN(M$2)),0),IFERROR(INDEX(A:S,MATCH(AD5990,A:A,0),COLUMN(M$2)),0),IFERROR(INDEX(A:S,MATCH(AK5990,A:A,0),COLUMN(M$2)),0),IFERROR(INDEX(A:S,MATCH(AR5990,A:A,0),COLUMN(M$2)),0)),M5990)</f>
        <v/>
      </c>
      <c r="V5990" s="3" t="str">
        <f t="shared" si="7"/>
        <v/>
      </c>
    </row>
    <row r="5991" ht="15.75" customHeight="1">
      <c r="A5991" s="3" t="s">
        <v>6216</v>
      </c>
      <c r="B5991" s="4" t="str">
        <f t="shared" si="186"/>
        <v>ATAB60450031</v>
      </c>
      <c r="D5991" s="3">
        <v>0.0</v>
      </c>
      <c r="G5991" s="4">
        <v>0.0</v>
      </c>
      <c r="I5991" s="4"/>
      <c r="J5991" s="4"/>
      <c r="K5991" s="4"/>
      <c r="L5991" s="4"/>
      <c r="O5991" s="6">
        <f t="shared" si="2"/>
        <v>0</v>
      </c>
      <c r="P5991" s="3" t="s">
        <v>4746</v>
      </c>
      <c r="Q5991" s="3" t="str">
        <f t="shared" si="3"/>
        <v>LC CANVAS</v>
      </c>
      <c r="R5991" s="3">
        <f t="shared" si="4"/>
        <v>0</v>
      </c>
      <c r="S5991" s="3" t="str">
        <f t="shared" si="5"/>
        <v/>
      </c>
      <c r="T5991" s="7">
        <f t="shared" si="6"/>
        <v>0</v>
      </c>
      <c r="U5991" s="8" t="str">
        <f t="array" ref="U5991">IF(W5991&lt;&gt;0,MAX(IFERROR(INDEX(A:S,MATCH(W5991,A:A,0),COLUMN(M$2)),0),IFERROR(INDEX(A:S,MATCH(AD5991,A:A,0),COLUMN(M$2)),0),IFERROR(INDEX(A:S,MATCH(AK5991,A:A,0),COLUMN(M$2)),0),IFERROR(INDEX(A:S,MATCH(AR5991,A:A,0),COLUMN(M$2)),0)),M5991)</f>
        <v/>
      </c>
      <c r="V5991" s="3" t="str">
        <f t="shared" si="7"/>
        <v/>
      </c>
    </row>
    <row r="5992" ht="15.75" customHeight="1">
      <c r="A5992" s="3" t="s">
        <v>6217</v>
      </c>
      <c r="B5992" s="4" t="str">
        <f t="shared" si="186"/>
        <v>ATAB16120032</v>
      </c>
      <c r="D5992" s="3">
        <v>0.0</v>
      </c>
      <c r="G5992" s="4">
        <v>0.0</v>
      </c>
      <c r="I5992" s="4"/>
      <c r="J5992" s="4"/>
      <c r="K5992" s="4"/>
      <c r="L5992" s="4"/>
      <c r="O5992" s="6">
        <f t="shared" si="2"/>
        <v>0</v>
      </c>
      <c r="P5992" s="3" t="s">
        <v>4746</v>
      </c>
      <c r="Q5992" s="3" t="str">
        <f t="shared" si="3"/>
        <v>LC CANVAS</v>
      </c>
      <c r="R5992" s="3">
        <f t="shared" si="4"/>
        <v>0</v>
      </c>
      <c r="S5992" s="3" t="str">
        <f t="shared" si="5"/>
        <v/>
      </c>
      <c r="T5992" s="7">
        <f t="shared" si="6"/>
        <v>0</v>
      </c>
      <c r="U5992" s="8" t="str">
        <f t="array" ref="U5992">IF(W5992&lt;&gt;0,MAX(IFERROR(INDEX(A:S,MATCH(W5992,A:A,0),COLUMN(M$2)),0),IFERROR(INDEX(A:S,MATCH(AD5992,A:A,0),COLUMN(M$2)),0),IFERROR(INDEX(A:S,MATCH(AK5992,A:A,0),COLUMN(M$2)),0),IFERROR(INDEX(A:S,MATCH(AR5992,A:A,0),COLUMN(M$2)),0)),M5992)</f>
        <v/>
      </c>
      <c r="V5992" s="3" t="str">
        <f t="shared" si="7"/>
        <v/>
      </c>
    </row>
    <row r="5993" ht="15.75" customHeight="1">
      <c r="A5993" s="3" t="s">
        <v>6218</v>
      </c>
      <c r="B5993" s="4" t="str">
        <f t="shared" si="186"/>
        <v>ATAB24180032</v>
      </c>
      <c r="D5993" s="3">
        <v>0.0</v>
      </c>
      <c r="G5993" s="4">
        <v>0.0</v>
      </c>
      <c r="I5993" s="4"/>
      <c r="J5993" s="4"/>
      <c r="K5993" s="4"/>
      <c r="L5993" s="4"/>
      <c r="O5993" s="6">
        <f t="shared" si="2"/>
        <v>0</v>
      </c>
      <c r="P5993" s="3" t="s">
        <v>4746</v>
      </c>
      <c r="Q5993" s="3" t="str">
        <f t="shared" si="3"/>
        <v>LC CANVAS</v>
      </c>
      <c r="R5993" s="3">
        <f t="shared" si="4"/>
        <v>0</v>
      </c>
      <c r="S5993" s="3" t="str">
        <f t="shared" si="5"/>
        <v/>
      </c>
      <c r="T5993" s="7">
        <f t="shared" si="6"/>
        <v>0</v>
      </c>
      <c r="U5993" s="8" t="str">
        <f t="array" ref="U5993">IF(W5993&lt;&gt;0,MAX(IFERROR(INDEX(A:S,MATCH(W5993,A:A,0),COLUMN(M$2)),0),IFERROR(INDEX(A:S,MATCH(AD5993,A:A,0),COLUMN(M$2)),0),IFERROR(INDEX(A:S,MATCH(AK5993,A:A,0),COLUMN(M$2)),0),IFERROR(INDEX(A:S,MATCH(AR5993,A:A,0),COLUMN(M$2)),0)),M5993)</f>
        <v/>
      </c>
      <c r="V5993" s="3" t="str">
        <f t="shared" si="7"/>
        <v/>
      </c>
    </row>
    <row r="5994" ht="15.75" customHeight="1">
      <c r="A5994" s="3" t="s">
        <v>6219</v>
      </c>
      <c r="B5994" s="4" t="str">
        <f t="shared" si="186"/>
        <v>ATAB32240032</v>
      </c>
      <c r="D5994" s="3">
        <v>0.0</v>
      </c>
      <c r="G5994" s="4">
        <v>0.0</v>
      </c>
      <c r="I5994" s="4"/>
      <c r="J5994" s="4"/>
      <c r="K5994" s="4"/>
      <c r="L5994" s="4"/>
      <c r="O5994" s="6">
        <f t="shared" si="2"/>
        <v>0</v>
      </c>
      <c r="P5994" s="3" t="s">
        <v>4746</v>
      </c>
      <c r="Q5994" s="3" t="str">
        <f t="shared" si="3"/>
        <v>LC CANVAS</v>
      </c>
      <c r="R5994" s="3">
        <f t="shared" si="4"/>
        <v>0</v>
      </c>
      <c r="S5994" s="3" t="str">
        <f t="shared" si="5"/>
        <v/>
      </c>
      <c r="T5994" s="7">
        <f t="shared" si="6"/>
        <v>0</v>
      </c>
      <c r="U5994" s="8" t="str">
        <f t="array" ref="U5994">IF(W5994&lt;&gt;0,MAX(IFERROR(INDEX(A:S,MATCH(W5994,A:A,0),COLUMN(M$2)),0),IFERROR(INDEX(A:S,MATCH(AD5994,A:A,0),COLUMN(M$2)),0),IFERROR(INDEX(A:S,MATCH(AK5994,A:A,0),COLUMN(M$2)),0),IFERROR(INDEX(A:S,MATCH(AR5994,A:A,0),COLUMN(M$2)),0)),M5994)</f>
        <v/>
      </c>
      <c r="V5994" s="3" t="str">
        <f t="shared" si="7"/>
        <v/>
      </c>
    </row>
    <row r="5995" ht="15.75" customHeight="1">
      <c r="A5995" s="3" t="s">
        <v>6220</v>
      </c>
      <c r="B5995" s="4" t="str">
        <f t="shared" si="186"/>
        <v>ATAB40300032</v>
      </c>
      <c r="D5995" s="3">
        <v>0.0</v>
      </c>
      <c r="G5995" s="4">
        <v>0.0</v>
      </c>
      <c r="I5995" s="4"/>
      <c r="J5995" s="4"/>
      <c r="K5995" s="4"/>
      <c r="L5995" s="4"/>
      <c r="O5995" s="6">
        <f t="shared" si="2"/>
        <v>0</v>
      </c>
      <c r="P5995" s="3" t="s">
        <v>4746</v>
      </c>
      <c r="Q5995" s="3" t="str">
        <f t="shared" si="3"/>
        <v>LC CANVAS</v>
      </c>
      <c r="R5995" s="3">
        <f t="shared" si="4"/>
        <v>0</v>
      </c>
      <c r="S5995" s="3" t="str">
        <f t="shared" si="5"/>
        <v/>
      </c>
      <c r="T5995" s="7">
        <f t="shared" si="6"/>
        <v>0</v>
      </c>
      <c r="U5995" s="8" t="str">
        <f t="array" ref="U5995">IF(W5995&lt;&gt;0,MAX(IFERROR(INDEX(A:S,MATCH(W5995,A:A,0),COLUMN(M$2)),0),IFERROR(INDEX(A:S,MATCH(AD5995,A:A,0),COLUMN(M$2)),0),IFERROR(INDEX(A:S,MATCH(AK5995,A:A,0),COLUMN(M$2)),0),IFERROR(INDEX(A:S,MATCH(AR5995,A:A,0),COLUMN(M$2)),0)),M5995)</f>
        <v/>
      </c>
      <c r="V5995" s="3" t="str">
        <f t="shared" si="7"/>
        <v/>
      </c>
    </row>
    <row r="5996" ht="15.75" customHeight="1">
      <c r="A5996" s="3" t="s">
        <v>6221</v>
      </c>
      <c r="B5996" s="4" t="str">
        <f t="shared" si="186"/>
        <v>ATAB48360032</v>
      </c>
      <c r="D5996" s="3">
        <v>0.0</v>
      </c>
      <c r="G5996" s="4">
        <v>0.0</v>
      </c>
      <c r="I5996" s="4"/>
      <c r="J5996" s="4"/>
      <c r="K5996" s="4"/>
      <c r="L5996" s="4"/>
      <c r="O5996" s="6">
        <f t="shared" si="2"/>
        <v>0</v>
      </c>
      <c r="P5996" s="3" t="s">
        <v>4746</v>
      </c>
      <c r="Q5996" s="3" t="str">
        <f t="shared" si="3"/>
        <v>LC CANVAS</v>
      </c>
      <c r="R5996" s="3">
        <f t="shared" si="4"/>
        <v>0</v>
      </c>
      <c r="S5996" s="3" t="str">
        <f t="shared" si="5"/>
        <v/>
      </c>
      <c r="T5996" s="7">
        <f t="shared" si="6"/>
        <v>0</v>
      </c>
      <c r="U5996" s="8" t="str">
        <f t="array" ref="U5996">IF(W5996&lt;&gt;0,MAX(IFERROR(INDEX(A:S,MATCH(W5996,A:A,0),COLUMN(M$2)),0),IFERROR(INDEX(A:S,MATCH(AD5996,A:A,0),COLUMN(M$2)),0),IFERROR(INDEX(A:S,MATCH(AK5996,A:A,0),COLUMN(M$2)),0),IFERROR(INDEX(A:S,MATCH(AR5996,A:A,0),COLUMN(M$2)),0)),M5996)</f>
        <v/>
      </c>
      <c r="V5996" s="3" t="str">
        <f t="shared" si="7"/>
        <v/>
      </c>
    </row>
    <row r="5997" ht="15.75" customHeight="1">
      <c r="A5997" s="3" t="s">
        <v>6222</v>
      </c>
      <c r="B5997" s="4" t="str">
        <f t="shared" si="186"/>
        <v>ATAB60450032</v>
      </c>
      <c r="D5997" s="3">
        <v>0.0</v>
      </c>
      <c r="G5997" s="4">
        <v>0.0</v>
      </c>
      <c r="I5997" s="4"/>
      <c r="J5997" s="4"/>
      <c r="K5997" s="4"/>
      <c r="L5997" s="4"/>
      <c r="O5997" s="6">
        <f t="shared" si="2"/>
        <v>0</v>
      </c>
      <c r="P5997" s="3" t="s">
        <v>4746</v>
      </c>
      <c r="Q5997" s="3" t="str">
        <f t="shared" si="3"/>
        <v>LC CANVAS</v>
      </c>
      <c r="R5997" s="3">
        <f t="shared" si="4"/>
        <v>0</v>
      </c>
      <c r="S5997" s="3" t="str">
        <f t="shared" si="5"/>
        <v/>
      </c>
      <c r="T5997" s="7">
        <f t="shared" si="6"/>
        <v>0</v>
      </c>
      <c r="U5997" s="8" t="str">
        <f t="array" ref="U5997">IF(W5997&lt;&gt;0,MAX(IFERROR(INDEX(A:S,MATCH(W5997,A:A,0),COLUMN(M$2)),0),IFERROR(INDEX(A:S,MATCH(AD5997,A:A,0),COLUMN(M$2)),0),IFERROR(INDEX(A:S,MATCH(AK5997,A:A,0),COLUMN(M$2)),0),IFERROR(INDEX(A:S,MATCH(AR5997,A:A,0),COLUMN(M$2)),0)),M5997)</f>
        <v/>
      </c>
      <c r="V5997" s="3" t="str">
        <f t="shared" si="7"/>
        <v/>
      </c>
    </row>
    <row r="5998" ht="15.75" customHeight="1">
      <c r="A5998" s="3" t="s">
        <v>6223</v>
      </c>
      <c r="B5998" s="4" t="str">
        <f t="shared" si="186"/>
        <v>ATAB16120033</v>
      </c>
      <c r="D5998" s="3">
        <v>0.0</v>
      </c>
      <c r="G5998" s="4">
        <v>0.0</v>
      </c>
      <c r="I5998" s="4"/>
      <c r="J5998" s="4"/>
      <c r="K5998" s="4"/>
      <c r="L5998" s="4"/>
      <c r="O5998" s="6">
        <f t="shared" si="2"/>
        <v>0</v>
      </c>
      <c r="P5998" s="3" t="s">
        <v>4746</v>
      </c>
      <c r="Q5998" s="3" t="str">
        <f t="shared" si="3"/>
        <v>LC CANVAS</v>
      </c>
      <c r="R5998" s="3">
        <f t="shared" si="4"/>
        <v>0</v>
      </c>
      <c r="S5998" s="3" t="str">
        <f t="shared" si="5"/>
        <v/>
      </c>
      <c r="T5998" s="7">
        <f t="shared" si="6"/>
        <v>0</v>
      </c>
      <c r="U5998" s="8" t="str">
        <f t="array" ref="U5998">IF(W5998&lt;&gt;0,MAX(IFERROR(INDEX(A:S,MATCH(W5998,A:A,0),COLUMN(M$2)),0),IFERROR(INDEX(A:S,MATCH(AD5998,A:A,0),COLUMN(M$2)),0),IFERROR(INDEX(A:S,MATCH(AK5998,A:A,0),COLUMN(M$2)),0),IFERROR(INDEX(A:S,MATCH(AR5998,A:A,0),COLUMN(M$2)),0)),M5998)</f>
        <v/>
      </c>
      <c r="V5998" s="3" t="str">
        <f t="shared" si="7"/>
        <v/>
      </c>
    </row>
    <row r="5999" ht="15.75" customHeight="1">
      <c r="A5999" s="3" t="s">
        <v>6224</v>
      </c>
      <c r="B5999" s="4" t="str">
        <f t="shared" si="186"/>
        <v>ATAB24180033</v>
      </c>
      <c r="D5999" s="3">
        <v>0.0</v>
      </c>
      <c r="G5999" s="4">
        <v>0.0</v>
      </c>
      <c r="I5999" s="4"/>
      <c r="J5999" s="4"/>
      <c r="K5999" s="4"/>
      <c r="L5999" s="4"/>
      <c r="O5999" s="6">
        <f t="shared" si="2"/>
        <v>0</v>
      </c>
      <c r="P5999" s="3" t="s">
        <v>4746</v>
      </c>
      <c r="Q5999" s="3" t="str">
        <f t="shared" si="3"/>
        <v>LC CANVAS</v>
      </c>
      <c r="R5999" s="3">
        <f t="shared" si="4"/>
        <v>0</v>
      </c>
      <c r="S5999" s="3" t="str">
        <f t="shared" si="5"/>
        <v/>
      </c>
      <c r="T5999" s="7">
        <f t="shared" si="6"/>
        <v>0</v>
      </c>
      <c r="U5999" s="8" t="str">
        <f t="array" ref="U5999">IF(W5999&lt;&gt;0,MAX(IFERROR(INDEX(A:S,MATCH(W5999,A:A,0),COLUMN(M$2)),0),IFERROR(INDEX(A:S,MATCH(AD5999,A:A,0),COLUMN(M$2)),0),IFERROR(INDEX(A:S,MATCH(AK5999,A:A,0),COLUMN(M$2)),0),IFERROR(INDEX(A:S,MATCH(AR5999,A:A,0),COLUMN(M$2)),0)),M5999)</f>
        <v/>
      </c>
      <c r="V5999" s="3" t="str">
        <f t="shared" si="7"/>
        <v/>
      </c>
    </row>
    <row r="6000" ht="15.75" customHeight="1">
      <c r="A6000" s="3" t="s">
        <v>6225</v>
      </c>
      <c r="B6000" s="4" t="str">
        <f t="shared" si="186"/>
        <v>ATAB32240033</v>
      </c>
      <c r="D6000" s="3">
        <v>0.0</v>
      </c>
      <c r="G6000" s="4">
        <v>0.0</v>
      </c>
      <c r="I6000" s="4"/>
      <c r="J6000" s="4"/>
      <c r="K6000" s="4"/>
      <c r="L6000" s="4"/>
      <c r="O6000" s="6">
        <f t="shared" si="2"/>
        <v>0</v>
      </c>
      <c r="P6000" s="3" t="s">
        <v>4746</v>
      </c>
      <c r="Q6000" s="3" t="str">
        <f t="shared" si="3"/>
        <v>LC CANVAS</v>
      </c>
      <c r="R6000" s="3">
        <f t="shared" si="4"/>
        <v>0</v>
      </c>
      <c r="S6000" s="3" t="str">
        <f t="shared" si="5"/>
        <v/>
      </c>
      <c r="T6000" s="7">
        <f t="shared" si="6"/>
        <v>0</v>
      </c>
      <c r="U6000" s="8" t="str">
        <f t="array" ref="U6000">IF(W6000&lt;&gt;0,MAX(IFERROR(INDEX(A:S,MATCH(W6000,A:A,0),COLUMN(M$2)),0),IFERROR(INDEX(A:S,MATCH(AD6000,A:A,0),COLUMN(M$2)),0),IFERROR(INDEX(A:S,MATCH(AK6000,A:A,0),COLUMN(M$2)),0),IFERROR(INDEX(A:S,MATCH(AR6000,A:A,0),COLUMN(M$2)),0)),M6000)</f>
        <v/>
      </c>
      <c r="V6000" s="3" t="str">
        <f t="shared" si="7"/>
        <v/>
      </c>
    </row>
    <row r="6001" ht="15.75" customHeight="1">
      <c r="A6001" s="3" t="s">
        <v>6226</v>
      </c>
      <c r="B6001" s="4" t="str">
        <f t="shared" si="186"/>
        <v>ATAB40300033</v>
      </c>
      <c r="D6001" s="3">
        <v>0.0</v>
      </c>
      <c r="G6001" s="4">
        <v>0.0</v>
      </c>
      <c r="I6001" s="4"/>
      <c r="J6001" s="4"/>
      <c r="K6001" s="4"/>
      <c r="L6001" s="4"/>
      <c r="O6001" s="6">
        <f t="shared" si="2"/>
        <v>0</v>
      </c>
      <c r="P6001" s="3" t="s">
        <v>4746</v>
      </c>
      <c r="Q6001" s="3" t="str">
        <f t="shared" si="3"/>
        <v>LC CANVAS</v>
      </c>
      <c r="R6001" s="3">
        <f t="shared" si="4"/>
        <v>0</v>
      </c>
      <c r="S6001" s="3" t="str">
        <f t="shared" si="5"/>
        <v/>
      </c>
      <c r="T6001" s="7">
        <f t="shared" si="6"/>
        <v>0</v>
      </c>
      <c r="U6001" s="8" t="str">
        <f t="array" ref="U6001">IF(W6001&lt;&gt;0,MAX(IFERROR(INDEX(A:S,MATCH(W6001,A:A,0),COLUMN(M$2)),0),IFERROR(INDEX(A:S,MATCH(AD6001,A:A,0),COLUMN(M$2)),0),IFERROR(INDEX(A:S,MATCH(AK6001,A:A,0),COLUMN(M$2)),0),IFERROR(INDEX(A:S,MATCH(AR6001,A:A,0),COLUMN(M$2)),0)),M6001)</f>
        <v/>
      </c>
      <c r="V6001" s="3" t="str">
        <f t="shared" si="7"/>
        <v/>
      </c>
    </row>
    <row r="6002" ht="15.75" customHeight="1">
      <c r="A6002" s="3" t="s">
        <v>6227</v>
      </c>
      <c r="B6002" s="4" t="str">
        <f t="shared" si="186"/>
        <v>ATAB48360033</v>
      </c>
      <c r="D6002" s="3">
        <v>0.0</v>
      </c>
      <c r="G6002" s="4">
        <v>0.0</v>
      </c>
      <c r="I6002" s="4"/>
      <c r="J6002" s="4"/>
      <c r="K6002" s="4"/>
      <c r="L6002" s="4"/>
      <c r="O6002" s="6">
        <f t="shared" si="2"/>
        <v>0</v>
      </c>
      <c r="P6002" s="3" t="s">
        <v>4746</v>
      </c>
      <c r="Q6002" s="3" t="str">
        <f t="shared" si="3"/>
        <v>LC CANVAS</v>
      </c>
      <c r="R6002" s="3">
        <f t="shared" si="4"/>
        <v>0</v>
      </c>
      <c r="S6002" s="3" t="str">
        <f t="shared" si="5"/>
        <v/>
      </c>
      <c r="T6002" s="7">
        <f t="shared" si="6"/>
        <v>0</v>
      </c>
      <c r="U6002" s="8" t="str">
        <f t="array" ref="U6002">IF(W6002&lt;&gt;0,MAX(IFERROR(INDEX(A:S,MATCH(W6002,A:A,0),COLUMN(M$2)),0),IFERROR(INDEX(A:S,MATCH(AD6002,A:A,0),COLUMN(M$2)),0),IFERROR(INDEX(A:S,MATCH(AK6002,A:A,0),COLUMN(M$2)),0),IFERROR(INDEX(A:S,MATCH(AR6002,A:A,0),COLUMN(M$2)),0)),M6002)</f>
        <v/>
      </c>
      <c r="V6002" s="3" t="str">
        <f t="shared" si="7"/>
        <v/>
      </c>
    </row>
    <row r="6003" ht="15.75" customHeight="1">
      <c r="A6003" s="3" t="s">
        <v>6228</v>
      </c>
      <c r="B6003" s="4" t="str">
        <f t="shared" si="186"/>
        <v>ATAB60450033</v>
      </c>
      <c r="D6003" s="3">
        <v>0.0</v>
      </c>
      <c r="G6003" s="4">
        <v>0.0</v>
      </c>
      <c r="I6003" s="4"/>
      <c r="J6003" s="4"/>
      <c r="K6003" s="4"/>
      <c r="L6003" s="4"/>
      <c r="O6003" s="6">
        <f t="shared" si="2"/>
        <v>0</v>
      </c>
      <c r="P6003" s="3" t="s">
        <v>4746</v>
      </c>
      <c r="Q6003" s="3" t="str">
        <f t="shared" si="3"/>
        <v>LC CANVAS</v>
      </c>
      <c r="R6003" s="3">
        <f t="shared" si="4"/>
        <v>0</v>
      </c>
      <c r="S6003" s="3" t="str">
        <f t="shared" si="5"/>
        <v/>
      </c>
      <c r="T6003" s="7">
        <f t="shared" si="6"/>
        <v>0</v>
      </c>
      <c r="U6003" s="8" t="str">
        <f t="array" ref="U6003">IF(W6003&lt;&gt;0,MAX(IFERROR(INDEX(A:S,MATCH(W6003,A:A,0),COLUMN(M$2)),0),IFERROR(INDEX(A:S,MATCH(AD6003,A:A,0),COLUMN(M$2)),0),IFERROR(INDEX(A:S,MATCH(AK6003,A:A,0),COLUMN(M$2)),0),IFERROR(INDEX(A:S,MATCH(AR6003,A:A,0),COLUMN(M$2)),0)),M6003)</f>
        <v/>
      </c>
      <c r="V6003" s="3" t="str">
        <f t="shared" si="7"/>
        <v/>
      </c>
    </row>
    <row r="6004" ht="15.75" customHeight="1">
      <c r="A6004" s="3" t="s">
        <v>6229</v>
      </c>
      <c r="B6004" s="4" t="str">
        <f t="shared" si="186"/>
        <v>ATAB16120034</v>
      </c>
      <c r="D6004" s="3">
        <v>0.0</v>
      </c>
      <c r="G6004" s="4">
        <v>0.0</v>
      </c>
      <c r="I6004" s="4"/>
      <c r="J6004" s="4"/>
      <c r="K6004" s="4"/>
      <c r="L6004" s="4"/>
      <c r="O6004" s="6">
        <f t="shared" si="2"/>
        <v>0</v>
      </c>
      <c r="P6004" s="3" t="s">
        <v>4746</v>
      </c>
      <c r="Q6004" s="3" t="str">
        <f t="shared" si="3"/>
        <v>LC CANVAS</v>
      </c>
      <c r="R6004" s="3">
        <f t="shared" si="4"/>
        <v>0</v>
      </c>
      <c r="S6004" s="3" t="str">
        <f t="shared" si="5"/>
        <v/>
      </c>
      <c r="T6004" s="7">
        <f t="shared" si="6"/>
        <v>0</v>
      </c>
      <c r="U6004" s="8" t="str">
        <f t="array" ref="U6004">IF(W6004&lt;&gt;0,MAX(IFERROR(INDEX(A:S,MATCH(W6004,A:A,0),COLUMN(M$2)),0),IFERROR(INDEX(A:S,MATCH(AD6004,A:A,0),COLUMN(M$2)),0),IFERROR(INDEX(A:S,MATCH(AK6004,A:A,0),COLUMN(M$2)),0),IFERROR(INDEX(A:S,MATCH(AR6004,A:A,0),COLUMN(M$2)),0)),M6004)</f>
        <v/>
      </c>
      <c r="V6004" s="3" t="str">
        <f t="shared" si="7"/>
        <v/>
      </c>
    </row>
    <row r="6005" ht="15.75" customHeight="1">
      <c r="A6005" s="3" t="s">
        <v>6230</v>
      </c>
      <c r="B6005" s="4" t="str">
        <f t="shared" si="186"/>
        <v>ATAB24180034</v>
      </c>
      <c r="D6005" s="3">
        <v>0.0</v>
      </c>
      <c r="G6005" s="4">
        <v>0.0</v>
      </c>
      <c r="I6005" s="4"/>
      <c r="J6005" s="4"/>
      <c r="K6005" s="4"/>
      <c r="L6005" s="4"/>
      <c r="O6005" s="6">
        <f t="shared" si="2"/>
        <v>0</v>
      </c>
      <c r="P6005" s="3" t="s">
        <v>4746</v>
      </c>
      <c r="Q6005" s="3" t="str">
        <f t="shared" si="3"/>
        <v>LC CANVAS</v>
      </c>
      <c r="R6005" s="3">
        <f t="shared" si="4"/>
        <v>0</v>
      </c>
      <c r="S6005" s="3" t="str">
        <f t="shared" si="5"/>
        <v/>
      </c>
      <c r="T6005" s="7">
        <f t="shared" si="6"/>
        <v>0</v>
      </c>
      <c r="U6005" s="8" t="str">
        <f t="array" ref="U6005">IF(W6005&lt;&gt;0,MAX(IFERROR(INDEX(A:S,MATCH(W6005,A:A,0),COLUMN(M$2)),0),IFERROR(INDEX(A:S,MATCH(AD6005,A:A,0),COLUMN(M$2)),0),IFERROR(INDEX(A:S,MATCH(AK6005,A:A,0),COLUMN(M$2)),0),IFERROR(INDEX(A:S,MATCH(AR6005,A:A,0),COLUMN(M$2)),0)),M6005)</f>
        <v/>
      </c>
      <c r="V6005" s="3" t="str">
        <f t="shared" si="7"/>
        <v/>
      </c>
    </row>
    <row r="6006" ht="15.75" customHeight="1">
      <c r="A6006" s="3" t="s">
        <v>6231</v>
      </c>
      <c r="B6006" s="4" t="str">
        <f t="shared" si="186"/>
        <v>ATAB32240034</v>
      </c>
      <c r="D6006" s="3">
        <v>0.0</v>
      </c>
      <c r="G6006" s="4">
        <v>0.0</v>
      </c>
      <c r="I6006" s="4"/>
      <c r="J6006" s="4"/>
      <c r="K6006" s="4"/>
      <c r="L6006" s="4"/>
      <c r="O6006" s="6">
        <f t="shared" si="2"/>
        <v>0</v>
      </c>
      <c r="P6006" s="3" t="s">
        <v>4746</v>
      </c>
      <c r="Q6006" s="3" t="str">
        <f t="shared" si="3"/>
        <v>LC CANVAS</v>
      </c>
      <c r="R6006" s="3">
        <f t="shared" si="4"/>
        <v>0</v>
      </c>
      <c r="S6006" s="3" t="str">
        <f t="shared" si="5"/>
        <v/>
      </c>
      <c r="T6006" s="7">
        <f t="shared" si="6"/>
        <v>0</v>
      </c>
      <c r="U6006" s="8" t="str">
        <f t="array" ref="U6006">IF(W6006&lt;&gt;0,MAX(IFERROR(INDEX(A:S,MATCH(W6006,A:A,0),COLUMN(M$2)),0),IFERROR(INDEX(A:S,MATCH(AD6006,A:A,0),COLUMN(M$2)),0),IFERROR(INDEX(A:S,MATCH(AK6006,A:A,0),COLUMN(M$2)),0),IFERROR(INDEX(A:S,MATCH(AR6006,A:A,0),COLUMN(M$2)),0)),M6006)</f>
        <v/>
      </c>
      <c r="V6006" s="3" t="str">
        <f t="shared" si="7"/>
        <v/>
      </c>
    </row>
    <row r="6007" ht="15.75" customHeight="1">
      <c r="A6007" s="3" t="s">
        <v>6232</v>
      </c>
      <c r="B6007" s="4" t="str">
        <f t="shared" si="186"/>
        <v>ATAB40300034</v>
      </c>
      <c r="D6007" s="3">
        <v>0.0</v>
      </c>
      <c r="G6007" s="4">
        <v>0.0</v>
      </c>
      <c r="I6007" s="4"/>
      <c r="J6007" s="4"/>
      <c r="K6007" s="4"/>
      <c r="L6007" s="4"/>
      <c r="O6007" s="6">
        <f t="shared" si="2"/>
        <v>0</v>
      </c>
      <c r="P6007" s="3" t="s">
        <v>4746</v>
      </c>
      <c r="Q6007" s="3" t="str">
        <f t="shared" si="3"/>
        <v>LC CANVAS</v>
      </c>
      <c r="R6007" s="3">
        <f t="shared" si="4"/>
        <v>0</v>
      </c>
      <c r="S6007" s="3" t="str">
        <f t="shared" si="5"/>
        <v/>
      </c>
      <c r="T6007" s="7">
        <f t="shared" si="6"/>
        <v>0</v>
      </c>
      <c r="U6007" s="8" t="str">
        <f t="array" ref="U6007">IF(W6007&lt;&gt;0,MAX(IFERROR(INDEX(A:S,MATCH(W6007,A:A,0),COLUMN(M$2)),0),IFERROR(INDEX(A:S,MATCH(AD6007,A:A,0),COLUMN(M$2)),0),IFERROR(INDEX(A:S,MATCH(AK6007,A:A,0),COLUMN(M$2)),0),IFERROR(INDEX(A:S,MATCH(AR6007,A:A,0),COLUMN(M$2)),0)),M6007)</f>
        <v/>
      </c>
      <c r="V6007" s="3" t="str">
        <f t="shared" si="7"/>
        <v/>
      </c>
    </row>
    <row r="6008" ht="15.75" customHeight="1">
      <c r="A6008" s="3" t="s">
        <v>6233</v>
      </c>
      <c r="B6008" s="4" t="str">
        <f t="shared" si="186"/>
        <v>ATAB48360034</v>
      </c>
      <c r="D6008" s="3">
        <v>0.0</v>
      </c>
      <c r="G6008" s="4">
        <v>0.0</v>
      </c>
      <c r="I6008" s="4"/>
      <c r="J6008" s="4"/>
      <c r="K6008" s="4"/>
      <c r="L6008" s="4"/>
      <c r="O6008" s="6">
        <f t="shared" si="2"/>
        <v>0</v>
      </c>
      <c r="P6008" s="3" t="s">
        <v>4746</v>
      </c>
      <c r="Q6008" s="3" t="str">
        <f t="shared" si="3"/>
        <v>LC CANVAS</v>
      </c>
      <c r="R6008" s="3">
        <f t="shared" si="4"/>
        <v>0</v>
      </c>
      <c r="S6008" s="3" t="str">
        <f t="shared" si="5"/>
        <v/>
      </c>
      <c r="T6008" s="7">
        <f t="shared" si="6"/>
        <v>0</v>
      </c>
      <c r="U6008" s="8" t="str">
        <f t="array" ref="U6008">IF(W6008&lt;&gt;0,MAX(IFERROR(INDEX(A:S,MATCH(W6008,A:A,0),COLUMN(M$2)),0),IFERROR(INDEX(A:S,MATCH(AD6008,A:A,0),COLUMN(M$2)),0),IFERROR(INDEX(A:S,MATCH(AK6008,A:A,0),COLUMN(M$2)),0),IFERROR(INDEX(A:S,MATCH(AR6008,A:A,0),COLUMN(M$2)),0)),M6008)</f>
        <v/>
      </c>
      <c r="V6008" s="3" t="str">
        <f t="shared" si="7"/>
        <v/>
      </c>
    </row>
    <row r="6009" ht="15.75" customHeight="1">
      <c r="A6009" s="3" t="s">
        <v>6234</v>
      </c>
      <c r="B6009" s="4" t="str">
        <f t="shared" si="186"/>
        <v>ATAB60450034</v>
      </c>
      <c r="D6009" s="3">
        <v>0.0</v>
      </c>
      <c r="G6009" s="4">
        <v>0.0</v>
      </c>
      <c r="I6009" s="4"/>
      <c r="J6009" s="4"/>
      <c r="K6009" s="4"/>
      <c r="L6009" s="4"/>
      <c r="O6009" s="6">
        <f t="shared" si="2"/>
        <v>0</v>
      </c>
      <c r="P6009" s="3" t="s">
        <v>4746</v>
      </c>
      <c r="Q6009" s="3" t="str">
        <f t="shared" si="3"/>
        <v>LC CANVAS</v>
      </c>
      <c r="R6009" s="3">
        <f t="shared" si="4"/>
        <v>0</v>
      </c>
      <c r="S6009" s="3" t="str">
        <f t="shared" si="5"/>
        <v/>
      </c>
      <c r="T6009" s="7">
        <f t="shared" si="6"/>
        <v>0</v>
      </c>
      <c r="U6009" s="8" t="str">
        <f t="array" ref="U6009">IF(W6009&lt;&gt;0,MAX(IFERROR(INDEX(A:S,MATCH(W6009,A:A,0),COLUMN(M$2)),0),IFERROR(INDEX(A:S,MATCH(AD6009,A:A,0),COLUMN(M$2)),0),IFERROR(INDEX(A:S,MATCH(AK6009,A:A,0),COLUMN(M$2)),0),IFERROR(INDEX(A:S,MATCH(AR6009,A:A,0),COLUMN(M$2)),0)),M6009)</f>
        <v/>
      </c>
      <c r="V6009" s="3" t="str">
        <f t="shared" si="7"/>
        <v/>
      </c>
    </row>
    <row r="6010" ht="15.75" customHeight="1">
      <c r="A6010" s="3" t="s">
        <v>6235</v>
      </c>
      <c r="B6010" s="4" t="str">
        <f t="shared" si="186"/>
        <v>ATAB16120035</v>
      </c>
      <c r="D6010" s="3">
        <v>0.0</v>
      </c>
      <c r="G6010" s="4">
        <v>0.0</v>
      </c>
      <c r="I6010" s="4"/>
      <c r="J6010" s="4"/>
      <c r="K6010" s="4"/>
      <c r="L6010" s="4"/>
      <c r="O6010" s="6">
        <f t="shared" si="2"/>
        <v>0</v>
      </c>
      <c r="P6010" s="3" t="s">
        <v>4746</v>
      </c>
      <c r="Q6010" s="3" t="str">
        <f t="shared" si="3"/>
        <v>LC CANVAS</v>
      </c>
      <c r="R6010" s="3">
        <f t="shared" si="4"/>
        <v>0</v>
      </c>
      <c r="S6010" s="3" t="str">
        <f t="shared" si="5"/>
        <v/>
      </c>
      <c r="T6010" s="7">
        <f t="shared" si="6"/>
        <v>0</v>
      </c>
      <c r="U6010" s="8" t="str">
        <f t="array" ref="U6010">IF(W6010&lt;&gt;0,MAX(IFERROR(INDEX(A:S,MATCH(W6010,A:A,0),COLUMN(M$2)),0),IFERROR(INDEX(A:S,MATCH(AD6010,A:A,0),COLUMN(M$2)),0),IFERROR(INDEX(A:S,MATCH(AK6010,A:A,0),COLUMN(M$2)),0),IFERROR(INDEX(A:S,MATCH(AR6010,A:A,0),COLUMN(M$2)),0)),M6010)</f>
        <v/>
      </c>
      <c r="V6010" s="3" t="str">
        <f t="shared" si="7"/>
        <v/>
      </c>
    </row>
    <row r="6011" ht="15.75" customHeight="1">
      <c r="A6011" s="3" t="s">
        <v>6236</v>
      </c>
      <c r="B6011" s="4" t="str">
        <f t="shared" si="186"/>
        <v>ATAB24180035</v>
      </c>
      <c r="D6011" s="3">
        <v>0.0</v>
      </c>
      <c r="G6011" s="4">
        <v>0.0</v>
      </c>
      <c r="I6011" s="4"/>
      <c r="J6011" s="4"/>
      <c r="K6011" s="4"/>
      <c r="L6011" s="4"/>
      <c r="O6011" s="6">
        <f t="shared" si="2"/>
        <v>0</v>
      </c>
      <c r="P6011" s="3" t="s">
        <v>4746</v>
      </c>
      <c r="Q6011" s="3" t="str">
        <f t="shared" si="3"/>
        <v>LC CANVAS</v>
      </c>
      <c r="R6011" s="3">
        <f t="shared" si="4"/>
        <v>0</v>
      </c>
      <c r="S6011" s="3" t="str">
        <f t="shared" si="5"/>
        <v/>
      </c>
      <c r="T6011" s="7">
        <f t="shared" si="6"/>
        <v>0</v>
      </c>
      <c r="U6011" s="8" t="str">
        <f t="array" ref="U6011">IF(W6011&lt;&gt;0,MAX(IFERROR(INDEX(A:S,MATCH(W6011,A:A,0),COLUMN(M$2)),0),IFERROR(INDEX(A:S,MATCH(AD6011,A:A,0),COLUMN(M$2)),0),IFERROR(INDEX(A:S,MATCH(AK6011,A:A,0),COLUMN(M$2)),0),IFERROR(INDEX(A:S,MATCH(AR6011,A:A,0),COLUMN(M$2)),0)),M6011)</f>
        <v/>
      </c>
      <c r="V6011" s="3" t="str">
        <f t="shared" si="7"/>
        <v/>
      </c>
    </row>
    <row r="6012" ht="15.75" customHeight="1">
      <c r="A6012" s="3" t="s">
        <v>6237</v>
      </c>
      <c r="B6012" s="4" t="str">
        <f t="shared" si="186"/>
        <v>ATAB32240035</v>
      </c>
      <c r="D6012" s="3">
        <v>0.0</v>
      </c>
      <c r="G6012" s="4">
        <v>0.0</v>
      </c>
      <c r="I6012" s="4"/>
      <c r="J6012" s="4"/>
      <c r="K6012" s="4"/>
      <c r="L6012" s="4"/>
      <c r="O6012" s="6">
        <f t="shared" si="2"/>
        <v>0</v>
      </c>
      <c r="P6012" s="3" t="s">
        <v>4746</v>
      </c>
      <c r="Q6012" s="3" t="str">
        <f t="shared" si="3"/>
        <v>LC CANVAS</v>
      </c>
      <c r="R6012" s="3">
        <f t="shared" si="4"/>
        <v>0</v>
      </c>
      <c r="S6012" s="3" t="str">
        <f t="shared" si="5"/>
        <v/>
      </c>
      <c r="T6012" s="7">
        <f t="shared" si="6"/>
        <v>0</v>
      </c>
      <c r="U6012" s="8" t="str">
        <f t="array" ref="U6012">IF(W6012&lt;&gt;0,MAX(IFERROR(INDEX(A:S,MATCH(W6012,A:A,0),COLUMN(M$2)),0),IFERROR(INDEX(A:S,MATCH(AD6012,A:A,0),COLUMN(M$2)),0),IFERROR(INDEX(A:S,MATCH(AK6012,A:A,0),COLUMN(M$2)),0),IFERROR(INDEX(A:S,MATCH(AR6012,A:A,0),COLUMN(M$2)),0)),M6012)</f>
        <v/>
      </c>
      <c r="V6012" s="3" t="str">
        <f t="shared" si="7"/>
        <v/>
      </c>
    </row>
    <row r="6013" ht="15.75" customHeight="1">
      <c r="A6013" s="3" t="s">
        <v>6238</v>
      </c>
      <c r="B6013" s="4" t="str">
        <f t="shared" si="186"/>
        <v>ATAB40300035</v>
      </c>
      <c r="D6013" s="3">
        <v>0.0</v>
      </c>
      <c r="G6013" s="4">
        <v>0.0</v>
      </c>
      <c r="I6013" s="4"/>
      <c r="J6013" s="4"/>
      <c r="K6013" s="4"/>
      <c r="L6013" s="4"/>
      <c r="O6013" s="6">
        <f t="shared" si="2"/>
        <v>0</v>
      </c>
      <c r="P6013" s="3" t="s">
        <v>4746</v>
      </c>
      <c r="Q6013" s="3" t="str">
        <f t="shared" si="3"/>
        <v>LC CANVAS</v>
      </c>
      <c r="R6013" s="3">
        <f t="shared" si="4"/>
        <v>0</v>
      </c>
      <c r="S6013" s="3" t="str">
        <f t="shared" si="5"/>
        <v/>
      </c>
      <c r="T6013" s="7">
        <f t="shared" si="6"/>
        <v>0</v>
      </c>
      <c r="U6013" s="8" t="str">
        <f t="array" ref="U6013">IF(W6013&lt;&gt;0,MAX(IFERROR(INDEX(A:S,MATCH(W6013,A:A,0),COLUMN(M$2)),0),IFERROR(INDEX(A:S,MATCH(AD6013,A:A,0),COLUMN(M$2)),0),IFERROR(INDEX(A:S,MATCH(AK6013,A:A,0),COLUMN(M$2)),0),IFERROR(INDEX(A:S,MATCH(AR6013,A:A,0),COLUMN(M$2)),0)),M6013)</f>
        <v/>
      </c>
      <c r="V6013" s="3" t="str">
        <f t="shared" si="7"/>
        <v/>
      </c>
    </row>
    <row r="6014" ht="15.75" customHeight="1">
      <c r="A6014" s="3" t="s">
        <v>6239</v>
      </c>
      <c r="B6014" s="4" t="str">
        <f t="shared" si="186"/>
        <v>ATAB48360035</v>
      </c>
      <c r="D6014" s="3">
        <v>0.0</v>
      </c>
      <c r="G6014" s="4">
        <v>0.0</v>
      </c>
      <c r="I6014" s="4"/>
      <c r="J6014" s="4"/>
      <c r="K6014" s="4"/>
      <c r="L6014" s="4"/>
      <c r="O6014" s="6">
        <f t="shared" si="2"/>
        <v>0</v>
      </c>
      <c r="P6014" s="3" t="s">
        <v>4746</v>
      </c>
      <c r="Q6014" s="3" t="str">
        <f t="shared" si="3"/>
        <v>LC CANVAS</v>
      </c>
      <c r="R6014" s="3">
        <f t="shared" si="4"/>
        <v>0</v>
      </c>
      <c r="S6014" s="3" t="str">
        <f t="shared" si="5"/>
        <v/>
      </c>
      <c r="T6014" s="7">
        <f t="shared" si="6"/>
        <v>0</v>
      </c>
      <c r="U6014" s="8" t="str">
        <f t="array" ref="U6014">IF(W6014&lt;&gt;0,MAX(IFERROR(INDEX(A:S,MATCH(W6014,A:A,0),COLUMN(M$2)),0),IFERROR(INDEX(A:S,MATCH(AD6014,A:A,0),COLUMN(M$2)),0),IFERROR(INDEX(A:S,MATCH(AK6014,A:A,0),COLUMN(M$2)),0),IFERROR(INDEX(A:S,MATCH(AR6014,A:A,0),COLUMN(M$2)),0)),M6014)</f>
        <v/>
      </c>
      <c r="V6014" s="3" t="str">
        <f t="shared" si="7"/>
        <v/>
      </c>
    </row>
    <row r="6015" ht="15.75" customHeight="1">
      <c r="A6015" s="3" t="s">
        <v>6240</v>
      </c>
      <c r="B6015" s="4" t="str">
        <f t="shared" si="186"/>
        <v>ATAB60450035</v>
      </c>
      <c r="D6015" s="3">
        <v>0.0</v>
      </c>
      <c r="G6015" s="4">
        <v>0.0</v>
      </c>
      <c r="I6015" s="4"/>
      <c r="J6015" s="4"/>
      <c r="K6015" s="4"/>
      <c r="L6015" s="4"/>
      <c r="O6015" s="6">
        <f t="shared" si="2"/>
        <v>0</v>
      </c>
      <c r="P6015" s="3" t="s">
        <v>4746</v>
      </c>
      <c r="Q6015" s="3" t="str">
        <f t="shared" si="3"/>
        <v>LC CANVAS</v>
      </c>
      <c r="R6015" s="3">
        <f t="shared" si="4"/>
        <v>0</v>
      </c>
      <c r="S6015" s="3" t="str">
        <f t="shared" si="5"/>
        <v/>
      </c>
      <c r="T6015" s="7">
        <f t="shared" si="6"/>
        <v>0</v>
      </c>
      <c r="U6015" s="8" t="str">
        <f t="array" ref="U6015">IF(W6015&lt;&gt;0,MAX(IFERROR(INDEX(A:S,MATCH(W6015,A:A,0),COLUMN(M$2)),0),IFERROR(INDEX(A:S,MATCH(AD6015,A:A,0),COLUMN(M$2)),0),IFERROR(INDEX(A:S,MATCH(AK6015,A:A,0),COLUMN(M$2)),0),IFERROR(INDEX(A:S,MATCH(AR6015,A:A,0),COLUMN(M$2)),0)),M6015)</f>
        <v/>
      </c>
      <c r="V6015" s="3" t="str">
        <f t="shared" si="7"/>
        <v/>
      </c>
    </row>
    <row r="6016" ht="15.75" customHeight="1">
      <c r="A6016" s="3" t="s">
        <v>6241</v>
      </c>
      <c r="B6016" s="4" t="str">
        <f t="shared" si="186"/>
        <v>ATAB10080001</v>
      </c>
      <c r="D6016" s="3">
        <v>0.0</v>
      </c>
      <c r="G6016" s="4">
        <v>0.0</v>
      </c>
      <c r="I6016" s="4"/>
      <c r="J6016" s="4"/>
      <c r="K6016" s="4"/>
      <c r="L6016" s="4"/>
      <c r="O6016" s="6">
        <f t="shared" si="2"/>
        <v>0</v>
      </c>
      <c r="P6016" s="3" t="s">
        <v>4746</v>
      </c>
      <c r="Q6016" s="3" t="str">
        <f t="shared" si="3"/>
        <v>LC CANVAS</v>
      </c>
      <c r="R6016" s="3">
        <f t="shared" si="4"/>
        <v>0</v>
      </c>
      <c r="S6016" s="3" t="str">
        <f t="shared" si="5"/>
        <v/>
      </c>
      <c r="T6016" s="7">
        <f t="shared" si="6"/>
        <v>0</v>
      </c>
      <c r="U6016" s="8" t="str">
        <f t="array" ref="U6016">IF(W6016&lt;&gt;0,MAX(IFERROR(INDEX(A:S,MATCH(W6016,A:A,0),COLUMN(M$2)),0),IFERROR(INDEX(A:S,MATCH(AD6016,A:A,0),COLUMN(M$2)),0),IFERROR(INDEX(A:S,MATCH(AK6016,A:A,0),COLUMN(M$2)),0),IFERROR(INDEX(A:S,MATCH(AR6016,A:A,0),COLUMN(M$2)),0)),M6016)</f>
        <v/>
      </c>
      <c r="V6016" s="3" t="str">
        <f t="shared" si="7"/>
        <v/>
      </c>
    </row>
    <row r="6017" ht="15.75" customHeight="1">
      <c r="A6017" s="3" t="s">
        <v>6242</v>
      </c>
      <c r="B6017" s="4" t="str">
        <f t="shared" si="186"/>
        <v>ATAB20160001</v>
      </c>
      <c r="D6017" s="3">
        <v>0.0</v>
      </c>
      <c r="G6017" s="4">
        <v>0.0</v>
      </c>
      <c r="I6017" s="4"/>
      <c r="J6017" s="4"/>
      <c r="K6017" s="4"/>
      <c r="L6017" s="4"/>
      <c r="O6017" s="6">
        <f t="shared" si="2"/>
        <v>0</v>
      </c>
      <c r="P6017" s="3" t="s">
        <v>4746</v>
      </c>
      <c r="Q6017" s="3" t="str">
        <f t="shared" si="3"/>
        <v>LC CANVAS</v>
      </c>
      <c r="R6017" s="3">
        <f t="shared" si="4"/>
        <v>0</v>
      </c>
      <c r="S6017" s="3" t="str">
        <f t="shared" si="5"/>
        <v/>
      </c>
      <c r="T6017" s="7">
        <f t="shared" si="6"/>
        <v>0</v>
      </c>
      <c r="U6017" s="8" t="str">
        <f t="array" ref="U6017">IF(W6017&lt;&gt;0,MAX(IFERROR(INDEX(A:S,MATCH(W6017,A:A,0),COLUMN(M$2)),0),IFERROR(INDEX(A:S,MATCH(AD6017,A:A,0),COLUMN(M$2)),0),IFERROR(INDEX(A:S,MATCH(AK6017,A:A,0),COLUMN(M$2)),0),IFERROR(INDEX(A:S,MATCH(AR6017,A:A,0),COLUMN(M$2)),0)),M6017)</f>
        <v/>
      </c>
      <c r="V6017" s="3" t="str">
        <f t="shared" si="7"/>
        <v/>
      </c>
    </row>
    <row r="6018" ht="15.75" customHeight="1">
      <c r="A6018" s="3" t="s">
        <v>6243</v>
      </c>
      <c r="B6018" s="4" t="str">
        <f t="shared" si="186"/>
        <v>ATAB24200001</v>
      </c>
      <c r="D6018" s="3">
        <v>0.0</v>
      </c>
      <c r="G6018" s="4">
        <v>0.0</v>
      </c>
      <c r="I6018" s="4"/>
      <c r="J6018" s="4"/>
      <c r="K6018" s="4"/>
      <c r="L6018" s="4"/>
      <c r="O6018" s="6">
        <f t="shared" si="2"/>
        <v>0</v>
      </c>
      <c r="P6018" s="3" t="s">
        <v>4746</v>
      </c>
      <c r="Q6018" s="3" t="str">
        <f t="shared" si="3"/>
        <v>LC CANVAS</v>
      </c>
      <c r="R6018" s="3">
        <f t="shared" si="4"/>
        <v>0</v>
      </c>
      <c r="S6018" s="3" t="str">
        <f t="shared" si="5"/>
        <v/>
      </c>
      <c r="T6018" s="7">
        <f t="shared" si="6"/>
        <v>0</v>
      </c>
      <c r="U6018" s="8" t="str">
        <f t="array" ref="U6018">IF(W6018&lt;&gt;0,MAX(IFERROR(INDEX(A:S,MATCH(W6018,A:A,0),COLUMN(M$2)),0),IFERROR(INDEX(A:S,MATCH(AD6018,A:A,0),COLUMN(M$2)),0),IFERROR(INDEX(A:S,MATCH(AK6018,A:A,0),COLUMN(M$2)),0),IFERROR(INDEX(A:S,MATCH(AR6018,A:A,0),COLUMN(M$2)),0)),M6018)</f>
        <v/>
      </c>
      <c r="V6018" s="3" t="str">
        <f t="shared" si="7"/>
        <v/>
      </c>
    </row>
    <row r="6019" ht="15.75" customHeight="1">
      <c r="A6019" s="3" t="s">
        <v>6244</v>
      </c>
      <c r="B6019" s="4" t="str">
        <f t="shared" si="186"/>
        <v>ATAB36300001</v>
      </c>
      <c r="D6019" s="3">
        <v>0.0</v>
      </c>
      <c r="G6019" s="4">
        <v>0.0</v>
      </c>
      <c r="I6019" s="4"/>
      <c r="J6019" s="4"/>
      <c r="K6019" s="4"/>
      <c r="L6019" s="4"/>
      <c r="O6019" s="6">
        <f t="shared" si="2"/>
        <v>0</v>
      </c>
      <c r="P6019" s="3" t="s">
        <v>4746</v>
      </c>
      <c r="Q6019" s="3" t="str">
        <f t="shared" si="3"/>
        <v>LC CANVAS</v>
      </c>
      <c r="R6019" s="3">
        <f t="shared" si="4"/>
        <v>0</v>
      </c>
      <c r="S6019" s="3" t="str">
        <f t="shared" si="5"/>
        <v/>
      </c>
      <c r="T6019" s="7">
        <f t="shared" si="6"/>
        <v>0</v>
      </c>
      <c r="U6019" s="8" t="str">
        <f t="array" ref="U6019">IF(W6019&lt;&gt;0,MAX(IFERROR(INDEX(A:S,MATCH(W6019,A:A,0),COLUMN(M$2)),0),IFERROR(INDEX(A:S,MATCH(AD6019,A:A,0),COLUMN(M$2)),0),IFERROR(INDEX(A:S,MATCH(AK6019,A:A,0),COLUMN(M$2)),0),IFERROR(INDEX(A:S,MATCH(AR6019,A:A,0),COLUMN(M$2)),0)),M6019)</f>
        <v/>
      </c>
      <c r="V6019" s="3" t="str">
        <f t="shared" si="7"/>
        <v/>
      </c>
    </row>
    <row r="6020" ht="15.75" customHeight="1">
      <c r="A6020" s="3" t="s">
        <v>6245</v>
      </c>
      <c r="B6020" s="4" t="str">
        <f t="shared" si="186"/>
        <v>ATAB48400001</v>
      </c>
      <c r="D6020" s="3">
        <v>0.0</v>
      </c>
      <c r="G6020" s="4">
        <v>0.0</v>
      </c>
      <c r="I6020" s="4"/>
      <c r="J6020" s="4"/>
      <c r="K6020" s="4"/>
      <c r="L6020" s="4"/>
      <c r="O6020" s="6">
        <f t="shared" si="2"/>
        <v>0</v>
      </c>
      <c r="P6020" s="3" t="s">
        <v>4746</v>
      </c>
      <c r="Q6020" s="3" t="str">
        <f t="shared" si="3"/>
        <v>LC CANVAS</v>
      </c>
      <c r="R6020" s="3">
        <f t="shared" si="4"/>
        <v>0</v>
      </c>
      <c r="S6020" s="3" t="str">
        <f t="shared" si="5"/>
        <v/>
      </c>
      <c r="T6020" s="7">
        <f t="shared" si="6"/>
        <v>0</v>
      </c>
      <c r="U6020" s="8" t="str">
        <f t="array" ref="U6020">IF(W6020&lt;&gt;0,MAX(IFERROR(INDEX(A:S,MATCH(W6020,A:A,0),COLUMN(M$2)),0),IFERROR(INDEX(A:S,MATCH(AD6020,A:A,0),COLUMN(M$2)),0),IFERROR(INDEX(A:S,MATCH(AK6020,A:A,0),COLUMN(M$2)),0),IFERROR(INDEX(A:S,MATCH(AR6020,A:A,0),COLUMN(M$2)),0)),M6020)</f>
        <v/>
      </c>
      <c r="V6020" s="3" t="str">
        <f t="shared" si="7"/>
        <v/>
      </c>
    </row>
    <row r="6021" ht="15.75" customHeight="1">
      <c r="A6021" s="3" t="s">
        <v>6246</v>
      </c>
      <c r="B6021" s="4" t="str">
        <f t="shared" si="186"/>
        <v>ATAB10080002</v>
      </c>
      <c r="D6021" s="3">
        <v>0.0</v>
      </c>
      <c r="G6021" s="4">
        <v>0.0</v>
      </c>
      <c r="I6021" s="4"/>
      <c r="J6021" s="4"/>
      <c r="K6021" s="4"/>
      <c r="L6021" s="4"/>
      <c r="O6021" s="6">
        <f t="shared" si="2"/>
        <v>0</v>
      </c>
      <c r="P6021" s="3" t="s">
        <v>4746</v>
      </c>
      <c r="Q6021" s="3" t="str">
        <f t="shared" si="3"/>
        <v>LC CANVAS</v>
      </c>
      <c r="R6021" s="3">
        <f t="shared" si="4"/>
        <v>0</v>
      </c>
      <c r="S6021" s="3" t="str">
        <f t="shared" si="5"/>
        <v/>
      </c>
      <c r="T6021" s="7">
        <f t="shared" si="6"/>
        <v>0</v>
      </c>
      <c r="U6021" s="8" t="str">
        <f t="array" ref="U6021">IF(W6021&lt;&gt;0,MAX(IFERROR(INDEX(A:S,MATCH(W6021,A:A,0),COLUMN(M$2)),0),IFERROR(INDEX(A:S,MATCH(AD6021,A:A,0),COLUMN(M$2)),0),IFERROR(INDEX(A:S,MATCH(AK6021,A:A,0),COLUMN(M$2)),0),IFERROR(INDEX(A:S,MATCH(AR6021,A:A,0),COLUMN(M$2)),0)),M6021)</f>
        <v/>
      </c>
      <c r="V6021" s="3" t="str">
        <f t="shared" si="7"/>
        <v/>
      </c>
    </row>
    <row r="6022" ht="15.75" customHeight="1">
      <c r="A6022" s="3" t="s">
        <v>6247</v>
      </c>
      <c r="B6022" s="4" t="str">
        <f t="shared" si="186"/>
        <v>ATAB20160002</v>
      </c>
      <c r="D6022" s="3">
        <v>0.0</v>
      </c>
      <c r="G6022" s="4">
        <v>0.0</v>
      </c>
      <c r="I6022" s="4"/>
      <c r="J6022" s="4"/>
      <c r="K6022" s="4"/>
      <c r="L6022" s="4"/>
      <c r="O6022" s="6">
        <f t="shared" si="2"/>
        <v>0</v>
      </c>
      <c r="P6022" s="3" t="s">
        <v>4746</v>
      </c>
      <c r="Q6022" s="3" t="str">
        <f t="shared" si="3"/>
        <v>LC CANVAS</v>
      </c>
      <c r="R6022" s="3">
        <f t="shared" si="4"/>
        <v>0</v>
      </c>
      <c r="S6022" s="3" t="str">
        <f t="shared" si="5"/>
        <v/>
      </c>
      <c r="T6022" s="7">
        <f t="shared" si="6"/>
        <v>0</v>
      </c>
      <c r="U6022" s="8" t="str">
        <f t="array" ref="U6022">IF(W6022&lt;&gt;0,MAX(IFERROR(INDEX(A:S,MATCH(W6022,A:A,0),COLUMN(M$2)),0),IFERROR(INDEX(A:S,MATCH(AD6022,A:A,0),COLUMN(M$2)),0),IFERROR(INDEX(A:S,MATCH(AK6022,A:A,0),COLUMN(M$2)),0),IFERROR(INDEX(A:S,MATCH(AR6022,A:A,0),COLUMN(M$2)),0)),M6022)</f>
        <v/>
      </c>
      <c r="V6022" s="3" t="str">
        <f t="shared" si="7"/>
        <v/>
      </c>
    </row>
    <row r="6023" ht="15.75" customHeight="1">
      <c r="A6023" s="3" t="s">
        <v>6248</v>
      </c>
      <c r="B6023" s="4" t="str">
        <f t="shared" si="186"/>
        <v>ATAB24200002</v>
      </c>
      <c r="D6023" s="3">
        <v>0.0</v>
      </c>
      <c r="G6023" s="4">
        <v>0.0</v>
      </c>
      <c r="I6023" s="4"/>
      <c r="J6023" s="4"/>
      <c r="K6023" s="4"/>
      <c r="L6023" s="4"/>
      <c r="O6023" s="6">
        <f t="shared" si="2"/>
        <v>0</v>
      </c>
      <c r="P6023" s="3" t="s">
        <v>4746</v>
      </c>
      <c r="Q6023" s="3" t="str">
        <f t="shared" si="3"/>
        <v>LC CANVAS</v>
      </c>
      <c r="R6023" s="3">
        <f t="shared" si="4"/>
        <v>0</v>
      </c>
      <c r="S6023" s="3" t="str">
        <f t="shared" si="5"/>
        <v/>
      </c>
      <c r="T6023" s="7">
        <f t="shared" si="6"/>
        <v>0</v>
      </c>
      <c r="U6023" s="8" t="str">
        <f t="array" ref="U6023">IF(W6023&lt;&gt;0,MAX(IFERROR(INDEX(A:S,MATCH(W6023,A:A,0),COLUMN(M$2)),0),IFERROR(INDEX(A:S,MATCH(AD6023,A:A,0),COLUMN(M$2)),0),IFERROR(INDEX(A:S,MATCH(AK6023,A:A,0),COLUMN(M$2)),0),IFERROR(INDEX(A:S,MATCH(AR6023,A:A,0),COLUMN(M$2)),0)),M6023)</f>
        <v/>
      </c>
      <c r="V6023" s="3" t="str">
        <f t="shared" si="7"/>
        <v/>
      </c>
    </row>
    <row r="6024" ht="15.75" customHeight="1">
      <c r="A6024" s="3" t="s">
        <v>6249</v>
      </c>
      <c r="B6024" s="4" t="str">
        <f t="shared" si="186"/>
        <v>ATAB36300002</v>
      </c>
      <c r="D6024" s="3">
        <v>0.0</v>
      </c>
      <c r="G6024" s="4">
        <v>0.0</v>
      </c>
      <c r="I6024" s="4"/>
      <c r="J6024" s="4"/>
      <c r="K6024" s="4"/>
      <c r="L6024" s="4"/>
      <c r="O6024" s="6">
        <f t="shared" si="2"/>
        <v>0</v>
      </c>
      <c r="P6024" s="3" t="s">
        <v>4746</v>
      </c>
      <c r="Q6024" s="3" t="str">
        <f t="shared" si="3"/>
        <v>LC CANVAS</v>
      </c>
      <c r="R6024" s="3">
        <f t="shared" si="4"/>
        <v>0</v>
      </c>
      <c r="S6024" s="3" t="str">
        <f t="shared" si="5"/>
        <v/>
      </c>
      <c r="T6024" s="7">
        <f t="shared" si="6"/>
        <v>0</v>
      </c>
      <c r="U6024" s="8" t="str">
        <f t="array" ref="U6024">IF(W6024&lt;&gt;0,MAX(IFERROR(INDEX(A:S,MATCH(W6024,A:A,0),COLUMN(M$2)),0),IFERROR(INDEX(A:S,MATCH(AD6024,A:A,0),COLUMN(M$2)),0),IFERROR(INDEX(A:S,MATCH(AK6024,A:A,0),COLUMN(M$2)),0),IFERROR(INDEX(A:S,MATCH(AR6024,A:A,0),COLUMN(M$2)),0)),M6024)</f>
        <v/>
      </c>
      <c r="V6024" s="3" t="str">
        <f t="shared" si="7"/>
        <v/>
      </c>
    </row>
    <row r="6025" ht="15.75" customHeight="1">
      <c r="A6025" s="3" t="s">
        <v>6250</v>
      </c>
      <c r="B6025" s="4" t="str">
        <f t="shared" si="186"/>
        <v>ATAB48400002</v>
      </c>
      <c r="D6025" s="3">
        <v>0.0</v>
      </c>
      <c r="G6025" s="4">
        <v>0.0</v>
      </c>
      <c r="I6025" s="4"/>
      <c r="J6025" s="4"/>
      <c r="K6025" s="4"/>
      <c r="L6025" s="4"/>
      <c r="O6025" s="6">
        <f t="shared" si="2"/>
        <v>0</v>
      </c>
      <c r="P6025" s="3" t="s">
        <v>4746</v>
      </c>
      <c r="Q6025" s="3" t="str">
        <f t="shared" si="3"/>
        <v>LC CANVAS</v>
      </c>
      <c r="R6025" s="3">
        <f t="shared" si="4"/>
        <v>0</v>
      </c>
      <c r="S6025" s="3" t="str">
        <f t="shared" si="5"/>
        <v/>
      </c>
      <c r="T6025" s="7">
        <f t="shared" si="6"/>
        <v>0</v>
      </c>
      <c r="U6025" s="8" t="str">
        <f t="array" ref="U6025">IF(W6025&lt;&gt;0,MAX(IFERROR(INDEX(A:S,MATCH(W6025,A:A,0),COLUMN(M$2)),0),IFERROR(INDEX(A:S,MATCH(AD6025,A:A,0),COLUMN(M$2)),0),IFERROR(INDEX(A:S,MATCH(AK6025,A:A,0),COLUMN(M$2)),0),IFERROR(INDEX(A:S,MATCH(AR6025,A:A,0),COLUMN(M$2)),0)),M6025)</f>
        <v/>
      </c>
      <c r="V6025" s="3" t="str">
        <f t="shared" si="7"/>
        <v/>
      </c>
    </row>
    <row r="6026" ht="15.75" customHeight="1">
      <c r="A6026" s="3" t="s">
        <v>6251</v>
      </c>
      <c r="B6026" s="4" t="str">
        <f t="shared" si="186"/>
        <v>ATAB10080003</v>
      </c>
      <c r="D6026" s="3">
        <v>0.0</v>
      </c>
      <c r="G6026" s="4">
        <v>0.0</v>
      </c>
      <c r="I6026" s="4"/>
      <c r="J6026" s="4"/>
      <c r="K6026" s="4"/>
      <c r="L6026" s="4"/>
      <c r="O6026" s="6">
        <f t="shared" si="2"/>
        <v>0</v>
      </c>
      <c r="P6026" s="3" t="s">
        <v>4746</v>
      </c>
      <c r="Q6026" s="3" t="str">
        <f t="shared" si="3"/>
        <v>LC CANVAS</v>
      </c>
      <c r="R6026" s="3">
        <f t="shared" si="4"/>
        <v>0</v>
      </c>
      <c r="S6026" s="3" t="str">
        <f t="shared" si="5"/>
        <v/>
      </c>
      <c r="T6026" s="7">
        <f t="shared" si="6"/>
        <v>0</v>
      </c>
      <c r="U6026" s="8" t="str">
        <f t="array" ref="U6026">IF(W6026&lt;&gt;0,MAX(IFERROR(INDEX(A:S,MATCH(W6026,A:A,0),COLUMN(M$2)),0),IFERROR(INDEX(A:S,MATCH(AD6026,A:A,0),COLUMN(M$2)),0),IFERROR(INDEX(A:S,MATCH(AK6026,A:A,0),COLUMN(M$2)),0),IFERROR(INDEX(A:S,MATCH(AR6026,A:A,0),COLUMN(M$2)),0)),M6026)</f>
        <v/>
      </c>
      <c r="V6026" s="3" t="str">
        <f t="shared" si="7"/>
        <v/>
      </c>
    </row>
    <row r="6027" ht="15.75" customHeight="1">
      <c r="A6027" s="3" t="s">
        <v>6252</v>
      </c>
      <c r="B6027" s="4" t="str">
        <f t="shared" si="186"/>
        <v>ATAB20160003</v>
      </c>
      <c r="D6027" s="3">
        <v>0.0</v>
      </c>
      <c r="G6027" s="4">
        <v>0.0</v>
      </c>
      <c r="I6027" s="4"/>
      <c r="J6027" s="4"/>
      <c r="K6027" s="4"/>
      <c r="L6027" s="4"/>
      <c r="O6027" s="6">
        <f t="shared" si="2"/>
        <v>0</v>
      </c>
      <c r="P6027" s="3" t="s">
        <v>4746</v>
      </c>
      <c r="Q6027" s="3" t="str">
        <f t="shared" si="3"/>
        <v>LC CANVAS</v>
      </c>
      <c r="R6027" s="3">
        <f t="shared" si="4"/>
        <v>0</v>
      </c>
      <c r="S6027" s="3" t="str">
        <f t="shared" si="5"/>
        <v/>
      </c>
      <c r="T6027" s="7">
        <f t="shared" si="6"/>
        <v>0</v>
      </c>
      <c r="U6027" s="8" t="str">
        <f t="array" ref="U6027">IF(W6027&lt;&gt;0,MAX(IFERROR(INDEX(A:S,MATCH(W6027,A:A,0),COLUMN(M$2)),0),IFERROR(INDEX(A:S,MATCH(AD6027,A:A,0),COLUMN(M$2)),0),IFERROR(INDEX(A:S,MATCH(AK6027,A:A,0),COLUMN(M$2)),0),IFERROR(INDEX(A:S,MATCH(AR6027,A:A,0),COLUMN(M$2)),0)),M6027)</f>
        <v/>
      </c>
      <c r="V6027" s="3" t="str">
        <f t="shared" si="7"/>
        <v/>
      </c>
    </row>
    <row r="6028" ht="15.75" customHeight="1">
      <c r="A6028" s="3" t="s">
        <v>6253</v>
      </c>
      <c r="B6028" s="4" t="str">
        <f t="shared" si="186"/>
        <v>ATAB24200003</v>
      </c>
      <c r="D6028" s="3">
        <v>0.0</v>
      </c>
      <c r="G6028" s="4">
        <v>0.0</v>
      </c>
      <c r="I6028" s="4"/>
      <c r="J6028" s="4"/>
      <c r="K6028" s="4"/>
      <c r="L6028" s="4"/>
      <c r="O6028" s="6">
        <f t="shared" si="2"/>
        <v>0</v>
      </c>
      <c r="P6028" s="3" t="s">
        <v>4746</v>
      </c>
      <c r="Q6028" s="3" t="str">
        <f t="shared" si="3"/>
        <v>LC CANVAS</v>
      </c>
      <c r="R6028" s="3">
        <f t="shared" si="4"/>
        <v>0</v>
      </c>
      <c r="S6028" s="3" t="str">
        <f t="shared" si="5"/>
        <v/>
      </c>
      <c r="T6028" s="7">
        <f t="shared" si="6"/>
        <v>0</v>
      </c>
      <c r="U6028" s="8" t="str">
        <f t="array" ref="U6028">IF(W6028&lt;&gt;0,MAX(IFERROR(INDEX(A:S,MATCH(W6028,A:A,0),COLUMN(M$2)),0),IFERROR(INDEX(A:S,MATCH(AD6028,A:A,0),COLUMN(M$2)),0),IFERROR(INDEX(A:S,MATCH(AK6028,A:A,0),COLUMN(M$2)),0),IFERROR(INDEX(A:S,MATCH(AR6028,A:A,0),COLUMN(M$2)),0)),M6028)</f>
        <v/>
      </c>
      <c r="V6028" s="3" t="str">
        <f t="shared" si="7"/>
        <v/>
      </c>
    </row>
    <row r="6029" ht="15.75" customHeight="1">
      <c r="A6029" s="3" t="s">
        <v>6254</v>
      </c>
      <c r="B6029" s="4" t="str">
        <f t="shared" si="186"/>
        <v>ATAB36300003</v>
      </c>
      <c r="D6029" s="3">
        <v>0.0</v>
      </c>
      <c r="G6029" s="4">
        <v>0.0</v>
      </c>
      <c r="I6029" s="4"/>
      <c r="J6029" s="4"/>
      <c r="K6029" s="4"/>
      <c r="L6029" s="4"/>
      <c r="O6029" s="6">
        <f t="shared" si="2"/>
        <v>0</v>
      </c>
      <c r="P6029" s="3" t="s">
        <v>4746</v>
      </c>
      <c r="Q6029" s="3" t="str">
        <f t="shared" si="3"/>
        <v>LC CANVAS</v>
      </c>
      <c r="R6029" s="3">
        <f t="shared" si="4"/>
        <v>0</v>
      </c>
      <c r="S6029" s="3" t="str">
        <f t="shared" si="5"/>
        <v/>
      </c>
      <c r="T6029" s="7">
        <f t="shared" si="6"/>
        <v>0</v>
      </c>
      <c r="U6029" s="8" t="str">
        <f t="array" ref="U6029">IF(W6029&lt;&gt;0,MAX(IFERROR(INDEX(A:S,MATCH(W6029,A:A,0),COLUMN(M$2)),0),IFERROR(INDEX(A:S,MATCH(AD6029,A:A,0),COLUMN(M$2)),0),IFERROR(INDEX(A:S,MATCH(AK6029,A:A,0),COLUMN(M$2)),0),IFERROR(INDEX(A:S,MATCH(AR6029,A:A,0),COLUMN(M$2)),0)),M6029)</f>
        <v/>
      </c>
      <c r="V6029" s="3" t="str">
        <f t="shared" si="7"/>
        <v/>
      </c>
    </row>
    <row r="6030" ht="15.75" customHeight="1">
      <c r="A6030" s="3" t="s">
        <v>6255</v>
      </c>
      <c r="B6030" s="4" t="str">
        <f t="shared" si="186"/>
        <v>ATAB48400003</v>
      </c>
      <c r="D6030" s="3">
        <v>0.0</v>
      </c>
      <c r="G6030" s="4">
        <v>0.0</v>
      </c>
      <c r="I6030" s="4"/>
      <c r="J6030" s="4"/>
      <c r="K6030" s="4"/>
      <c r="L6030" s="4"/>
      <c r="O6030" s="6">
        <f t="shared" si="2"/>
        <v>0</v>
      </c>
      <c r="P6030" s="3" t="s">
        <v>4746</v>
      </c>
      <c r="Q6030" s="3" t="str">
        <f t="shared" si="3"/>
        <v>LC CANVAS</v>
      </c>
      <c r="R6030" s="3">
        <f t="shared" si="4"/>
        <v>0</v>
      </c>
      <c r="S6030" s="3" t="str">
        <f t="shared" si="5"/>
        <v/>
      </c>
      <c r="T6030" s="7">
        <f t="shared" si="6"/>
        <v>0</v>
      </c>
      <c r="U6030" s="8" t="str">
        <f t="array" ref="U6030">IF(W6030&lt;&gt;0,MAX(IFERROR(INDEX(A:S,MATCH(W6030,A:A,0),COLUMN(M$2)),0),IFERROR(INDEX(A:S,MATCH(AD6030,A:A,0),COLUMN(M$2)),0),IFERROR(INDEX(A:S,MATCH(AK6030,A:A,0),COLUMN(M$2)),0),IFERROR(INDEX(A:S,MATCH(AR6030,A:A,0),COLUMN(M$2)),0)),M6030)</f>
        <v/>
      </c>
      <c r="V6030" s="3" t="str">
        <f t="shared" si="7"/>
        <v/>
      </c>
    </row>
    <row r="6031" ht="15.75" customHeight="1">
      <c r="A6031" s="3" t="s">
        <v>6256</v>
      </c>
      <c r="B6031" s="4" t="str">
        <f t="shared" si="186"/>
        <v>ATAB10080004</v>
      </c>
      <c r="D6031" s="3">
        <v>0.0</v>
      </c>
      <c r="G6031" s="4">
        <v>0.0</v>
      </c>
      <c r="I6031" s="4"/>
      <c r="J6031" s="4"/>
      <c r="K6031" s="4"/>
      <c r="L6031" s="4"/>
      <c r="O6031" s="6">
        <f t="shared" si="2"/>
        <v>0</v>
      </c>
      <c r="P6031" s="3" t="s">
        <v>4746</v>
      </c>
      <c r="Q6031" s="3" t="str">
        <f t="shared" si="3"/>
        <v>LC CANVAS</v>
      </c>
      <c r="R6031" s="3">
        <f t="shared" si="4"/>
        <v>0</v>
      </c>
      <c r="S6031" s="3" t="str">
        <f t="shared" si="5"/>
        <v/>
      </c>
      <c r="T6031" s="7">
        <f t="shared" si="6"/>
        <v>0</v>
      </c>
      <c r="U6031" s="8" t="str">
        <f t="array" ref="U6031">IF(W6031&lt;&gt;0,MAX(IFERROR(INDEX(A:S,MATCH(W6031,A:A,0),COLUMN(M$2)),0),IFERROR(INDEX(A:S,MATCH(AD6031,A:A,0),COLUMN(M$2)),0),IFERROR(INDEX(A:S,MATCH(AK6031,A:A,0),COLUMN(M$2)),0),IFERROR(INDEX(A:S,MATCH(AR6031,A:A,0),COLUMN(M$2)),0)),M6031)</f>
        <v/>
      </c>
      <c r="V6031" s="3" t="str">
        <f t="shared" si="7"/>
        <v/>
      </c>
    </row>
    <row r="6032" ht="15.75" customHeight="1">
      <c r="A6032" s="3" t="s">
        <v>6257</v>
      </c>
      <c r="B6032" s="4" t="str">
        <f t="shared" si="186"/>
        <v>ATAB20160004</v>
      </c>
      <c r="D6032" s="3">
        <v>0.0</v>
      </c>
      <c r="G6032" s="4">
        <v>0.0</v>
      </c>
      <c r="I6032" s="4"/>
      <c r="J6032" s="4"/>
      <c r="K6032" s="4"/>
      <c r="L6032" s="4"/>
      <c r="O6032" s="6">
        <f t="shared" si="2"/>
        <v>0</v>
      </c>
      <c r="P6032" s="3" t="s">
        <v>4746</v>
      </c>
      <c r="Q6032" s="3" t="str">
        <f t="shared" si="3"/>
        <v>LC CANVAS</v>
      </c>
      <c r="R6032" s="3">
        <f t="shared" si="4"/>
        <v>0</v>
      </c>
      <c r="S6032" s="3" t="str">
        <f t="shared" si="5"/>
        <v/>
      </c>
      <c r="T6032" s="7">
        <f t="shared" si="6"/>
        <v>0</v>
      </c>
      <c r="U6032" s="8" t="str">
        <f t="array" ref="U6032">IF(W6032&lt;&gt;0,MAX(IFERROR(INDEX(A:S,MATCH(W6032,A:A,0),COLUMN(M$2)),0),IFERROR(INDEX(A:S,MATCH(AD6032,A:A,0),COLUMN(M$2)),0),IFERROR(INDEX(A:S,MATCH(AK6032,A:A,0),COLUMN(M$2)),0),IFERROR(INDEX(A:S,MATCH(AR6032,A:A,0),COLUMN(M$2)),0)),M6032)</f>
        <v/>
      </c>
      <c r="V6032" s="3" t="str">
        <f t="shared" si="7"/>
        <v/>
      </c>
    </row>
    <row r="6033" ht="15.75" customHeight="1">
      <c r="A6033" s="3" t="s">
        <v>6258</v>
      </c>
      <c r="B6033" s="4" t="str">
        <f t="shared" si="186"/>
        <v>ATAB24200004</v>
      </c>
      <c r="D6033" s="3">
        <v>0.0</v>
      </c>
      <c r="G6033" s="4">
        <v>0.0</v>
      </c>
      <c r="I6033" s="4"/>
      <c r="J6033" s="4"/>
      <c r="K6033" s="4"/>
      <c r="L6033" s="4"/>
      <c r="O6033" s="6">
        <f t="shared" si="2"/>
        <v>0</v>
      </c>
      <c r="P6033" s="3" t="s">
        <v>4746</v>
      </c>
      <c r="Q6033" s="3" t="str">
        <f t="shared" si="3"/>
        <v>LC CANVAS</v>
      </c>
      <c r="R6033" s="3">
        <f t="shared" si="4"/>
        <v>0</v>
      </c>
      <c r="S6033" s="3" t="str">
        <f t="shared" si="5"/>
        <v/>
      </c>
      <c r="T6033" s="7">
        <f t="shared" si="6"/>
        <v>0</v>
      </c>
      <c r="U6033" s="8" t="str">
        <f t="array" ref="U6033">IF(W6033&lt;&gt;0,MAX(IFERROR(INDEX(A:S,MATCH(W6033,A:A,0),COLUMN(M$2)),0),IFERROR(INDEX(A:S,MATCH(AD6033,A:A,0),COLUMN(M$2)),0),IFERROR(INDEX(A:S,MATCH(AK6033,A:A,0),COLUMN(M$2)),0),IFERROR(INDEX(A:S,MATCH(AR6033,A:A,0),COLUMN(M$2)),0)),M6033)</f>
        <v/>
      </c>
      <c r="V6033" s="3" t="str">
        <f t="shared" si="7"/>
        <v/>
      </c>
    </row>
    <row r="6034" ht="15.75" customHeight="1">
      <c r="A6034" s="3" t="s">
        <v>6259</v>
      </c>
      <c r="B6034" s="4" t="str">
        <f t="shared" si="186"/>
        <v>ATAB36300004</v>
      </c>
      <c r="D6034" s="3">
        <v>0.0</v>
      </c>
      <c r="G6034" s="4">
        <v>0.0</v>
      </c>
      <c r="I6034" s="4"/>
      <c r="J6034" s="4"/>
      <c r="K6034" s="4"/>
      <c r="L6034" s="4"/>
      <c r="O6034" s="6">
        <f t="shared" si="2"/>
        <v>0</v>
      </c>
      <c r="P6034" s="3" t="s">
        <v>4746</v>
      </c>
      <c r="Q6034" s="3" t="str">
        <f t="shared" si="3"/>
        <v>LC CANVAS</v>
      </c>
      <c r="R6034" s="3">
        <f t="shared" si="4"/>
        <v>0</v>
      </c>
      <c r="S6034" s="3" t="str">
        <f t="shared" si="5"/>
        <v/>
      </c>
      <c r="T6034" s="7">
        <f t="shared" si="6"/>
        <v>0</v>
      </c>
      <c r="U6034" s="8" t="str">
        <f t="array" ref="U6034">IF(W6034&lt;&gt;0,MAX(IFERROR(INDEX(A:S,MATCH(W6034,A:A,0),COLUMN(M$2)),0),IFERROR(INDEX(A:S,MATCH(AD6034,A:A,0),COLUMN(M$2)),0),IFERROR(INDEX(A:S,MATCH(AK6034,A:A,0),COLUMN(M$2)),0),IFERROR(INDEX(A:S,MATCH(AR6034,A:A,0),COLUMN(M$2)),0)),M6034)</f>
        <v/>
      </c>
      <c r="V6034" s="3" t="str">
        <f t="shared" si="7"/>
        <v/>
      </c>
    </row>
    <row r="6035" ht="15.75" customHeight="1">
      <c r="A6035" s="3" t="s">
        <v>6260</v>
      </c>
      <c r="B6035" s="4" t="str">
        <f t="shared" si="186"/>
        <v>ATAB48400004</v>
      </c>
      <c r="D6035" s="3">
        <v>0.0</v>
      </c>
      <c r="G6035" s="4">
        <v>0.0</v>
      </c>
      <c r="I6035" s="4"/>
      <c r="J6035" s="4"/>
      <c r="K6035" s="4"/>
      <c r="L6035" s="4"/>
      <c r="O6035" s="6">
        <f t="shared" si="2"/>
        <v>0</v>
      </c>
      <c r="P6035" s="3" t="s">
        <v>4746</v>
      </c>
      <c r="Q6035" s="3" t="str">
        <f t="shared" si="3"/>
        <v>LC CANVAS</v>
      </c>
      <c r="R6035" s="3">
        <f t="shared" si="4"/>
        <v>0</v>
      </c>
      <c r="S6035" s="3" t="str">
        <f t="shared" si="5"/>
        <v/>
      </c>
      <c r="T6035" s="7">
        <f t="shared" si="6"/>
        <v>0</v>
      </c>
      <c r="U6035" s="8" t="str">
        <f t="array" ref="U6035">IF(W6035&lt;&gt;0,MAX(IFERROR(INDEX(A:S,MATCH(W6035,A:A,0),COLUMN(M$2)),0),IFERROR(INDEX(A:S,MATCH(AD6035,A:A,0),COLUMN(M$2)),0),IFERROR(INDEX(A:S,MATCH(AK6035,A:A,0),COLUMN(M$2)),0),IFERROR(INDEX(A:S,MATCH(AR6035,A:A,0),COLUMN(M$2)),0)),M6035)</f>
        <v/>
      </c>
      <c r="V6035" s="3" t="str">
        <f t="shared" si="7"/>
        <v/>
      </c>
    </row>
    <row r="6036" ht="15.75" customHeight="1">
      <c r="A6036" s="3" t="s">
        <v>6261</v>
      </c>
      <c r="B6036" s="4" t="str">
        <f t="shared" si="186"/>
        <v>ATAB10080005</v>
      </c>
      <c r="D6036" s="3">
        <v>0.0</v>
      </c>
      <c r="G6036" s="4">
        <v>0.0</v>
      </c>
      <c r="I6036" s="4"/>
      <c r="J6036" s="4"/>
      <c r="K6036" s="4"/>
      <c r="L6036" s="4"/>
      <c r="O6036" s="6">
        <f t="shared" si="2"/>
        <v>0</v>
      </c>
      <c r="P6036" s="3" t="s">
        <v>4746</v>
      </c>
      <c r="Q6036" s="3" t="str">
        <f t="shared" si="3"/>
        <v>LC CANVAS</v>
      </c>
      <c r="R6036" s="3">
        <f t="shared" si="4"/>
        <v>0</v>
      </c>
      <c r="S6036" s="3" t="str">
        <f t="shared" si="5"/>
        <v/>
      </c>
      <c r="T6036" s="7">
        <f t="shared" si="6"/>
        <v>0</v>
      </c>
      <c r="U6036" s="8" t="str">
        <f t="array" ref="U6036">IF(W6036&lt;&gt;0,MAX(IFERROR(INDEX(A:S,MATCH(W6036,A:A,0),COLUMN(M$2)),0),IFERROR(INDEX(A:S,MATCH(AD6036,A:A,0),COLUMN(M$2)),0),IFERROR(INDEX(A:S,MATCH(AK6036,A:A,0),COLUMN(M$2)),0),IFERROR(INDEX(A:S,MATCH(AR6036,A:A,0),COLUMN(M$2)),0)),M6036)</f>
        <v/>
      </c>
      <c r="V6036" s="3" t="str">
        <f t="shared" si="7"/>
        <v/>
      </c>
    </row>
    <row r="6037" ht="15.75" customHeight="1">
      <c r="A6037" s="3" t="s">
        <v>6262</v>
      </c>
      <c r="B6037" s="4" t="str">
        <f t="shared" si="186"/>
        <v>ATAB20160005</v>
      </c>
      <c r="D6037" s="3">
        <v>0.0</v>
      </c>
      <c r="G6037" s="4">
        <v>0.0</v>
      </c>
      <c r="I6037" s="4"/>
      <c r="J6037" s="4"/>
      <c r="K6037" s="4"/>
      <c r="L6037" s="4"/>
      <c r="O6037" s="6">
        <f t="shared" si="2"/>
        <v>0</v>
      </c>
      <c r="P6037" s="3" t="s">
        <v>4746</v>
      </c>
      <c r="Q6037" s="3" t="str">
        <f t="shared" si="3"/>
        <v>LC CANVAS</v>
      </c>
      <c r="R6037" s="3">
        <f t="shared" si="4"/>
        <v>0</v>
      </c>
      <c r="S6037" s="3" t="str">
        <f t="shared" si="5"/>
        <v/>
      </c>
      <c r="T6037" s="7">
        <f t="shared" si="6"/>
        <v>0</v>
      </c>
      <c r="U6037" s="8" t="str">
        <f t="array" ref="U6037">IF(W6037&lt;&gt;0,MAX(IFERROR(INDEX(A:S,MATCH(W6037,A:A,0),COLUMN(M$2)),0),IFERROR(INDEX(A:S,MATCH(AD6037,A:A,0),COLUMN(M$2)),0),IFERROR(INDEX(A:S,MATCH(AK6037,A:A,0),COLUMN(M$2)),0),IFERROR(INDEX(A:S,MATCH(AR6037,A:A,0),COLUMN(M$2)),0)),M6037)</f>
        <v/>
      </c>
      <c r="V6037" s="3" t="str">
        <f t="shared" si="7"/>
        <v/>
      </c>
    </row>
    <row r="6038" ht="15.75" customHeight="1">
      <c r="A6038" s="3" t="s">
        <v>6263</v>
      </c>
      <c r="B6038" s="4" t="str">
        <f t="shared" si="186"/>
        <v>ATAB24200005</v>
      </c>
      <c r="D6038" s="3">
        <v>0.0</v>
      </c>
      <c r="G6038" s="4">
        <v>0.0</v>
      </c>
      <c r="I6038" s="4"/>
      <c r="J6038" s="4"/>
      <c r="K6038" s="4"/>
      <c r="L6038" s="4"/>
      <c r="O6038" s="6">
        <f t="shared" si="2"/>
        <v>0</v>
      </c>
      <c r="P6038" s="3" t="s">
        <v>4746</v>
      </c>
      <c r="Q6038" s="3" t="str">
        <f t="shared" si="3"/>
        <v>LC CANVAS</v>
      </c>
      <c r="R6038" s="3">
        <f t="shared" si="4"/>
        <v>0</v>
      </c>
      <c r="S6038" s="3" t="str">
        <f t="shared" si="5"/>
        <v/>
      </c>
      <c r="T6038" s="7">
        <f t="shared" si="6"/>
        <v>0</v>
      </c>
      <c r="U6038" s="8" t="str">
        <f t="array" ref="U6038">IF(W6038&lt;&gt;0,MAX(IFERROR(INDEX(A:S,MATCH(W6038,A:A,0),COLUMN(M$2)),0),IFERROR(INDEX(A:S,MATCH(AD6038,A:A,0),COLUMN(M$2)),0),IFERROR(INDEX(A:S,MATCH(AK6038,A:A,0),COLUMN(M$2)),0),IFERROR(INDEX(A:S,MATCH(AR6038,A:A,0),COLUMN(M$2)),0)),M6038)</f>
        <v/>
      </c>
      <c r="V6038" s="3" t="str">
        <f t="shared" si="7"/>
        <v/>
      </c>
    </row>
    <row r="6039" ht="15.75" customHeight="1">
      <c r="A6039" s="3" t="s">
        <v>6264</v>
      </c>
      <c r="B6039" s="4" t="str">
        <f t="shared" si="186"/>
        <v>ATAB36300005</v>
      </c>
      <c r="D6039" s="3">
        <v>0.0</v>
      </c>
      <c r="G6039" s="4">
        <v>0.0</v>
      </c>
      <c r="I6039" s="4"/>
      <c r="J6039" s="4"/>
      <c r="K6039" s="4"/>
      <c r="L6039" s="4"/>
      <c r="O6039" s="6">
        <f t="shared" si="2"/>
        <v>0</v>
      </c>
      <c r="P6039" s="3" t="s">
        <v>4746</v>
      </c>
      <c r="Q6039" s="3" t="str">
        <f t="shared" si="3"/>
        <v>LC CANVAS</v>
      </c>
      <c r="R6039" s="3">
        <f t="shared" si="4"/>
        <v>0</v>
      </c>
      <c r="S6039" s="3" t="str">
        <f t="shared" si="5"/>
        <v/>
      </c>
      <c r="T6039" s="7">
        <f t="shared" si="6"/>
        <v>0</v>
      </c>
      <c r="U6039" s="8" t="str">
        <f t="array" ref="U6039">IF(W6039&lt;&gt;0,MAX(IFERROR(INDEX(A:S,MATCH(W6039,A:A,0),COLUMN(M$2)),0),IFERROR(INDEX(A:S,MATCH(AD6039,A:A,0),COLUMN(M$2)),0),IFERROR(INDEX(A:S,MATCH(AK6039,A:A,0),COLUMN(M$2)),0),IFERROR(INDEX(A:S,MATCH(AR6039,A:A,0),COLUMN(M$2)),0)),M6039)</f>
        <v/>
      </c>
      <c r="V6039" s="3" t="str">
        <f t="shared" si="7"/>
        <v/>
      </c>
    </row>
    <row r="6040" ht="15.75" customHeight="1">
      <c r="A6040" s="3" t="s">
        <v>6265</v>
      </c>
      <c r="B6040" s="4" t="str">
        <f t="shared" si="186"/>
        <v>ATAB48400005</v>
      </c>
      <c r="D6040" s="3">
        <v>0.0</v>
      </c>
      <c r="G6040" s="4">
        <v>0.0</v>
      </c>
      <c r="I6040" s="4"/>
      <c r="J6040" s="4"/>
      <c r="K6040" s="4"/>
      <c r="L6040" s="4"/>
      <c r="O6040" s="6">
        <f t="shared" si="2"/>
        <v>0</v>
      </c>
      <c r="P6040" s="3" t="s">
        <v>4746</v>
      </c>
      <c r="Q6040" s="3" t="str">
        <f t="shared" si="3"/>
        <v>LC CANVAS</v>
      </c>
      <c r="R6040" s="3">
        <f t="shared" si="4"/>
        <v>0</v>
      </c>
      <c r="S6040" s="3" t="str">
        <f t="shared" si="5"/>
        <v/>
      </c>
      <c r="T6040" s="7">
        <f t="shared" si="6"/>
        <v>0</v>
      </c>
      <c r="U6040" s="8" t="str">
        <f t="array" ref="U6040">IF(W6040&lt;&gt;0,MAX(IFERROR(INDEX(A:S,MATCH(W6040,A:A,0),COLUMN(M$2)),0),IFERROR(INDEX(A:S,MATCH(AD6040,A:A,0),COLUMN(M$2)),0),IFERROR(INDEX(A:S,MATCH(AK6040,A:A,0),COLUMN(M$2)),0),IFERROR(INDEX(A:S,MATCH(AR6040,A:A,0),COLUMN(M$2)),0)),M6040)</f>
        <v/>
      </c>
      <c r="V6040" s="3" t="str">
        <f t="shared" si="7"/>
        <v/>
      </c>
    </row>
    <row r="6041" ht="15.75" customHeight="1">
      <c r="A6041" s="3" t="s">
        <v>6266</v>
      </c>
      <c r="B6041" s="4" t="str">
        <f t="shared" si="186"/>
        <v>ATAB10080006</v>
      </c>
      <c r="D6041" s="3">
        <v>0.0</v>
      </c>
      <c r="G6041" s="4">
        <v>0.0</v>
      </c>
      <c r="I6041" s="4"/>
      <c r="J6041" s="4"/>
      <c r="K6041" s="4"/>
      <c r="L6041" s="4"/>
      <c r="O6041" s="6">
        <f t="shared" si="2"/>
        <v>0</v>
      </c>
      <c r="P6041" s="3" t="s">
        <v>4746</v>
      </c>
      <c r="Q6041" s="3" t="str">
        <f t="shared" si="3"/>
        <v>LC CANVAS</v>
      </c>
      <c r="R6041" s="3">
        <f t="shared" si="4"/>
        <v>0</v>
      </c>
      <c r="S6041" s="3" t="str">
        <f t="shared" si="5"/>
        <v/>
      </c>
      <c r="T6041" s="7">
        <f t="shared" si="6"/>
        <v>0</v>
      </c>
      <c r="U6041" s="8" t="str">
        <f t="array" ref="U6041">IF(W6041&lt;&gt;0,MAX(IFERROR(INDEX(A:S,MATCH(W6041,A:A,0),COLUMN(M$2)),0),IFERROR(INDEX(A:S,MATCH(AD6041,A:A,0),COLUMN(M$2)),0),IFERROR(INDEX(A:S,MATCH(AK6041,A:A,0),COLUMN(M$2)),0),IFERROR(INDEX(A:S,MATCH(AR6041,A:A,0),COLUMN(M$2)),0)),M6041)</f>
        <v/>
      </c>
      <c r="V6041" s="3" t="str">
        <f t="shared" si="7"/>
        <v/>
      </c>
    </row>
    <row r="6042" ht="15.75" customHeight="1">
      <c r="A6042" s="3" t="s">
        <v>6267</v>
      </c>
      <c r="B6042" s="4" t="str">
        <f t="shared" si="186"/>
        <v>ATAB20160006</v>
      </c>
      <c r="D6042" s="3">
        <v>0.0</v>
      </c>
      <c r="G6042" s="4">
        <v>0.0</v>
      </c>
      <c r="I6042" s="4"/>
      <c r="J6042" s="4"/>
      <c r="K6042" s="4"/>
      <c r="L6042" s="4"/>
      <c r="O6042" s="6">
        <f t="shared" si="2"/>
        <v>0</v>
      </c>
      <c r="P6042" s="3" t="s">
        <v>4746</v>
      </c>
      <c r="Q6042" s="3" t="str">
        <f t="shared" si="3"/>
        <v>LC CANVAS</v>
      </c>
      <c r="R6042" s="3">
        <f t="shared" si="4"/>
        <v>0</v>
      </c>
      <c r="S6042" s="3" t="str">
        <f t="shared" si="5"/>
        <v/>
      </c>
      <c r="T6042" s="7">
        <f t="shared" si="6"/>
        <v>0</v>
      </c>
      <c r="U6042" s="8" t="str">
        <f t="array" ref="U6042">IF(W6042&lt;&gt;0,MAX(IFERROR(INDEX(A:S,MATCH(W6042,A:A,0),COLUMN(M$2)),0),IFERROR(INDEX(A:S,MATCH(AD6042,A:A,0),COLUMN(M$2)),0),IFERROR(INDEX(A:S,MATCH(AK6042,A:A,0),COLUMN(M$2)),0),IFERROR(INDEX(A:S,MATCH(AR6042,A:A,0),COLUMN(M$2)),0)),M6042)</f>
        <v/>
      </c>
      <c r="V6042" s="3" t="str">
        <f t="shared" si="7"/>
        <v/>
      </c>
    </row>
    <row r="6043" ht="15.75" customHeight="1">
      <c r="A6043" s="3" t="s">
        <v>6268</v>
      </c>
      <c r="B6043" s="4" t="str">
        <f t="shared" si="186"/>
        <v>ATAB24200006</v>
      </c>
      <c r="D6043" s="3">
        <v>0.0</v>
      </c>
      <c r="G6043" s="4">
        <v>0.0</v>
      </c>
      <c r="I6043" s="4"/>
      <c r="J6043" s="4"/>
      <c r="K6043" s="4"/>
      <c r="L6043" s="4"/>
      <c r="O6043" s="6">
        <f t="shared" si="2"/>
        <v>0</v>
      </c>
      <c r="P6043" s="3" t="s">
        <v>4746</v>
      </c>
      <c r="Q6043" s="3" t="str">
        <f t="shared" si="3"/>
        <v>LC CANVAS</v>
      </c>
      <c r="R6043" s="3">
        <f t="shared" si="4"/>
        <v>0</v>
      </c>
      <c r="S6043" s="3" t="str">
        <f t="shared" si="5"/>
        <v/>
      </c>
      <c r="T6043" s="7">
        <f t="shared" si="6"/>
        <v>0</v>
      </c>
      <c r="U6043" s="8" t="str">
        <f t="array" ref="U6043">IF(W6043&lt;&gt;0,MAX(IFERROR(INDEX(A:S,MATCH(W6043,A:A,0),COLUMN(M$2)),0),IFERROR(INDEX(A:S,MATCH(AD6043,A:A,0),COLUMN(M$2)),0),IFERROR(INDEX(A:S,MATCH(AK6043,A:A,0),COLUMN(M$2)),0),IFERROR(INDEX(A:S,MATCH(AR6043,A:A,0),COLUMN(M$2)),0)),M6043)</f>
        <v/>
      </c>
      <c r="V6043" s="3" t="str">
        <f t="shared" si="7"/>
        <v/>
      </c>
    </row>
    <row r="6044" ht="15.75" customHeight="1">
      <c r="A6044" s="3" t="s">
        <v>6269</v>
      </c>
      <c r="B6044" s="4" t="str">
        <f t="shared" si="186"/>
        <v>ATAB36300006</v>
      </c>
      <c r="D6044" s="3">
        <v>0.0</v>
      </c>
      <c r="G6044" s="4">
        <v>0.0</v>
      </c>
      <c r="I6044" s="4"/>
      <c r="J6044" s="4"/>
      <c r="K6044" s="4"/>
      <c r="L6044" s="4"/>
      <c r="O6044" s="6">
        <f t="shared" si="2"/>
        <v>0</v>
      </c>
      <c r="P6044" s="3" t="s">
        <v>4746</v>
      </c>
      <c r="Q6044" s="3" t="str">
        <f t="shared" si="3"/>
        <v>LC CANVAS</v>
      </c>
      <c r="R6044" s="3">
        <f t="shared" si="4"/>
        <v>0</v>
      </c>
      <c r="S6044" s="3" t="str">
        <f t="shared" si="5"/>
        <v/>
      </c>
      <c r="T6044" s="7">
        <f t="shared" si="6"/>
        <v>0</v>
      </c>
      <c r="U6044" s="8" t="str">
        <f t="array" ref="U6044">IF(W6044&lt;&gt;0,MAX(IFERROR(INDEX(A:S,MATCH(W6044,A:A,0),COLUMN(M$2)),0),IFERROR(INDEX(A:S,MATCH(AD6044,A:A,0),COLUMN(M$2)),0),IFERROR(INDEX(A:S,MATCH(AK6044,A:A,0),COLUMN(M$2)),0),IFERROR(INDEX(A:S,MATCH(AR6044,A:A,0),COLUMN(M$2)),0)),M6044)</f>
        <v/>
      </c>
      <c r="V6044" s="3" t="str">
        <f t="shared" si="7"/>
        <v/>
      </c>
    </row>
    <row r="6045" ht="15.75" customHeight="1">
      <c r="A6045" s="3" t="s">
        <v>6270</v>
      </c>
      <c r="B6045" s="4" t="str">
        <f t="shared" si="186"/>
        <v>ATAB48400006</v>
      </c>
      <c r="D6045" s="3">
        <v>0.0</v>
      </c>
      <c r="G6045" s="4">
        <v>0.0</v>
      </c>
      <c r="I6045" s="4"/>
      <c r="J6045" s="4"/>
      <c r="K6045" s="4"/>
      <c r="L6045" s="4"/>
      <c r="O6045" s="6">
        <f t="shared" si="2"/>
        <v>0</v>
      </c>
      <c r="P6045" s="3" t="s">
        <v>4746</v>
      </c>
      <c r="Q6045" s="3" t="str">
        <f t="shared" si="3"/>
        <v>LC CANVAS</v>
      </c>
      <c r="R6045" s="3">
        <f t="shared" si="4"/>
        <v>0</v>
      </c>
      <c r="S6045" s="3" t="str">
        <f t="shared" si="5"/>
        <v/>
      </c>
      <c r="T6045" s="7">
        <f t="shared" si="6"/>
        <v>0</v>
      </c>
      <c r="U6045" s="8" t="str">
        <f t="array" ref="U6045">IF(W6045&lt;&gt;0,MAX(IFERROR(INDEX(A:S,MATCH(W6045,A:A,0),COLUMN(M$2)),0),IFERROR(INDEX(A:S,MATCH(AD6045,A:A,0),COLUMN(M$2)),0),IFERROR(INDEX(A:S,MATCH(AK6045,A:A,0),COLUMN(M$2)),0),IFERROR(INDEX(A:S,MATCH(AR6045,A:A,0),COLUMN(M$2)),0)),M6045)</f>
        <v/>
      </c>
      <c r="V6045" s="3" t="str">
        <f t="shared" si="7"/>
        <v/>
      </c>
    </row>
    <row r="6046" ht="15.75" customHeight="1">
      <c r="A6046" s="3" t="s">
        <v>6271</v>
      </c>
      <c r="B6046" s="4" t="str">
        <f t="shared" si="186"/>
        <v>ATAB10080007</v>
      </c>
      <c r="D6046" s="3">
        <v>0.0</v>
      </c>
      <c r="G6046" s="4">
        <v>0.0</v>
      </c>
      <c r="I6046" s="4"/>
      <c r="J6046" s="4"/>
      <c r="K6046" s="4"/>
      <c r="L6046" s="4"/>
      <c r="O6046" s="6">
        <f t="shared" si="2"/>
        <v>0</v>
      </c>
      <c r="P6046" s="3" t="s">
        <v>4746</v>
      </c>
      <c r="Q6046" s="3" t="str">
        <f t="shared" si="3"/>
        <v>LC CANVAS</v>
      </c>
      <c r="R6046" s="3">
        <f t="shared" si="4"/>
        <v>0</v>
      </c>
      <c r="S6046" s="3" t="str">
        <f t="shared" si="5"/>
        <v/>
      </c>
      <c r="T6046" s="7">
        <f t="shared" si="6"/>
        <v>0</v>
      </c>
      <c r="U6046" s="8" t="str">
        <f t="array" ref="U6046">IF(W6046&lt;&gt;0,MAX(IFERROR(INDEX(A:S,MATCH(W6046,A:A,0),COLUMN(M$2)),0),IFERROR(INDEX(A:S,MATCH(AD6046,A:A,0),COLUMN(M$2)),0),IFERROR(INDEX(A:S,MATCH(AK6046,A:A,0),COLUMN(M$2)),0),IFERROR(INDEX(A:S,MATCH(AR6046,A:A,0),COLUMN(M$2)),0)),M6046)</f>
        <v/>
      </c>
      <c r="V6046" s="3" t="str">
        <f t="shared" si="7"/>
        <v/>
      </c>
    </row>
    <row r="6047" ht="15.75" customHeight="1">
      <c r="A6047" s="3" t="s">
        <v>6272</v>
      </c>
      <c r="B6047" s="4" t="str">
        <f t="shared" si="186"/>
        <v>ATAB20160007</v>
      </c>
      <c r="D6047" s="3">
        <v>0.0</v>
      </c>
      <c r="G6047" s="4">
        <v>0.0</v>
      </c>
      <c r="I6047" s="4"/>
      <c r="J6047" s="4"/>
      <c r="K6047" s="4"/>
      <c r="L6047" s="4"/>
      <c r="O6047" s="6">
        <f t="shared" si="2"/>
        <v>0</v>
      </c>
      <c r="P6047" s="3" t="s">
        <v>4746</v>
      </c>
      <c r="Q6047" s="3" t="str">
        <f t="shared" si="3"/>
        <v>LC CANVAS</v>
      </c>
      <c r="R6047" s="3">
        <f t="shared" si="4"/>
        <v>0</v>
      </c>
      <c r="S6047" s="3" t="str">
        <f t="shared" si="5"/>
        <v/>
      </c>
      <c r="T6047" s="7">
        <f t="shared" si="6"/>
        <v>0</v>
      </c>
      <c r="U6047" s="8" t="str">
        <f t="array" ref="U6047">IF(W6047&lt;&gt;0,MAX(IFERROR(INDEX(A:S,MATCH(W6047,A:A,0),COLUMN(M$2)),0),IFERROR(INDEX(A:S,MATCH(AD6047,A:A,0),COLUMN(M$2)),0),IFERROR(INDEX(A:S,MATCH(AK6047,A:A,0),COLUMN(M$2)),0),IFERROR(INDEX(A:S,MATCH(AR6047,A:A,0),COLUMN(M$2)),0)),M6047)</f>
        <v/>
      </c>
      <c r="V6047" s="3" t="str">
        <f t="shared" si="7"/>
        <v/>
      </c>
    </row>
    <row r="6048" ht="15.75" customHeight="1">
      <c r="A6048" s="3" t="s">
        <v>6273</v>
      </c>
      <c r="B6048" s="4" t="str">
        <f t="shared" si="186"/>
        <v>ATAB24200007</v>
      </c>
      <c r="D6048" s="3">
        <v>0.0</v>
      </c>
      <c r="G6048" s="4">
        <v>0.0</v>
      </c>
      <c r="I6048" s="4"/>
      <c r="J6048" s="4"/>
      <c r="K6048" s="4"/>
      <c r="L6048" s="4"/>
      <c r="O6048" s="6">
        <f t="shared" si="2"/>
        <v>0</v>
      </c>
      <c r="P6048" s="3" t="s">
        <v>4746</v>
      </c>
      <c r="Q6048" s="3" t="str">
        <f t="shared" si="3"/>
        <v>LC CANVAS</v>
      </c>
      <c r="R6048" s="3">
        <f t="shared" si="4"/>
        <v>0</v>
      </c>
      <c r="S6048" s="3" t="str">
        <f t="shared" si="5"/>
        <v/>
      </c>
      <c r="T6048" s="7">
        <f t="shared" si="6"/>
        <v>0</v>
      </c>
      <c r="U6048" s="8" t="str">
        <f t="array" ref="U6048">IF(W6048&lt;&gt;0,MAX(IFERROR(INDEX(A:S,MATCH(W6048,A:A,0),COLUMN(M$2)),0),IFERROR(INDEX(A:S,MATCH(AD6048,A:A,0),COLUMN(M$2)),0),IFERROR(INDEX(A:S,MATCH(AK6048,A:A,0),COLUMN(M$2)),0),IFERROR(INDEX(A:S,MATCH(AR6048,A:A,0),COLUMN(M$2)),0)),M6048)</f>
        <v/>
      </c>
      <c r="V6048" s="3" t="str">
        <f t="shared" si="7"/>
        <v/>
      </c>
    </row>
    <row r="6049" ht="15.75" customHeight="1">
      <c r="A6049" s="3" t="s">
        <v>6274</v>
      </c>
      <c r="B6049" s="4" t="str">
        <f t="shared" si="186"/>
        <v>ATAB36300007</v>
      </c>
      <c r="D6049" s="3">
        <v>0.0</v>
      </c>
      <c r="G6049" s="4">
        <v>0.0</v>
      </c>
      <c r="I6049" s="4"/>
      <c r="J6049" s="4"/>
      <c r="K6049" s="4"/>
      <c r="L6049" s="4"/>
      <c r="O6049" s="6">
        <f t="shared" si="2"/>
        <v>0</v>
      </c>
      <c r="P6049" s="3" t="s">
        <v>4746</v>
      </c>
      <c r="Q6049" s="3" t="str">
        <f t="shared" si="3"/>
        <v>LC CANVAS</v>
      </c>
      <c r="R6049" s="3">
        <f t="shared" si="4"/>
        <v>0</v>
      </c>
      <c r="S6049" s="3" t="str">
        <f t="shared" si="5"/>
        <v/>
      </c>
      <c r="T6049" s="7">
        <f t="shared" si="6"/>
        <v>0</v>
      </c>
      <c r="U6049" s="8" t="str">
        <f t="array" ref="U6049">IF(W6049&lt;&gt;0,MAX(IFERROR(INDEX(A:S,MATCH(W6049,A:A,0),COLUMN(M$2)),0),IFERROR(INDEX(A:S,MATCH(AD6049,A:A,0),COLUMN(M$2)),0),IFERROR(INDEX(A:S,MATCH(AK6049,A:A,0),COLUMN(M$2)),0),IFERROR(INDEX(A:S,MATCH(AR6049,A:A,0),COLUMN(M$2)),0)),M6049)</f>
        <v/>
      </c>
      <c r="V6049" s="3" t="str">
        <f t="shared" si="7"/>
        <v/>
      </c>
    </row>
    <row r="6050" ht="15.75" customHeight="1">
      <c r="A6050" s="3" t="s">
        <v>6275</v>
      </c>
      <c r="B6050" s="4" t="str">
        <f t="shared" si="186"/>
        <v>ATAB48400007</v>
      </c>
      <c r="D6050" s="3">
        <v>0.0</v>
      </c>
      <c r="G6050" s="4">
        <v>0.0</v>
      </c>
      <c r="I6050" s="4"/>
      <c r="J6050" s="4"/>
      <c r="K6050" s="4"/>
      <c r="L6050" s="4"/>
      <c r="O6050" s="6">
        <f t="shared" si="2"/>
        <v>0</v>
      </c>
      <c r="P6050" s="3" t="s">
        <v>4746</v>
      </c>
      <c r="Q6050" s="3" t="str">
        <f t="shared" si="3"/>
        <v>LC CANVAS</v>
      </c>
      <c r="R6050" s="3">
        <f t="shared" si="4"/>
        <v>0</v>
      </c>
      <c r="S6050" s="3" t="str">
        <f t="shared" si="5"/>
        <v/>
      </c>
      <c r="T6050" s="7">
        <f t="shared" si="6"/>
        <v>0</v>
      </c>
      <c r="U6050" s="8" t="str">
        <f t="array" ref="U6050">IF(W6050&lt;&gt;0,MAX(IFERROR(INDEX(A:S,MATCH(W6050,A:A,0),COLUMN(M$2)),0),IFERROR(INDEX(A:S,MATCH(AD6050,A:A,0),COLUMN(M$2)),0),IFERROR(INDEX(A:S,MATCH(AK6050,A:A,0),COLUMN(M$2)),0),IFERROR(INDEX(A:S,MATCH(AR6050,A:A,0),COLUMN(M$2)),0)),M6050)</f>
        <v/>
      </c>
      <c r="V6050" s="3" t="str">
        <f t="shared" si="7"/>
        <v/>
      </c>
    </row>
    <row r="6051" ht="15.75" customHeight="1">
      <c r="A6051" s="3" t="s">
        <v>6276</v>
      </c>
      <c r="B6051" s="4" t="str">
        <f t="shared" si="186"/>
        <v>ATAB12360001</v>
      </c>
      <c r="D6051" s="3">
        <v>0.0</v>
      </c>
      <c r="G6051" s="4">
        <v>0.0</v>
      </c>
      <c r="I6051" s="4"/>
      <c r="J6051" s="4"/>
      <c r="K6051" s="4"/>
      <c r="L6051" s="4"/>
      <c r="O6051" s="6">
        <f t="shared" si="2"/>
        <v>0</v>
      </c>
      <c r="P6051" s="3" t="s">
        <v>4746</v>
      </c>
      <c r="Q6051" s="3" t="str">
        <f t="shared" si="3"/>
        <v>LC CANVAS</v>
      </c>
      <c r="R6051" s="3">
        <f t="shared" si="4"/>
        <v>0</v>
      </c>
      <c r="S6051" s="3" t="str">
        <f t="shared" si="5"/>
        <v/>
      </c>
      <c r="T6051" s="7">
        <f t="shared" si="6"/>
        <v>0</v>
      </c>
      <c r="U6051" s="8" t="str">
        <f t="array" ref="U6051">IF(W6051&lt;&gt;0,MAX(IFERROR(INDEX(A:S,MATCH(W6051,A:A,0),COLUMN(M$2)),0),IFERROR(INDEX(A:S,MATCH(AD6051,A:A,0),COLUMN(M$2)),0),IFERROR(INDEX(A:S,MATCH(AK6051,A:A,0),COLUMN(M$2)),0),IFERROR(INDEX(A:S,MATCH(AR6051,A:A,0),COLUMN(M$2)),0)),M6051)</f>
        <v/>
      </c>
      <c r="V6051" s="3" t="str">
        <f t="shared" si="7"/>
        <v/>
      </c>
    </row>
    <row r="6052" ht="15.75" customHeight="1">
      <c r="A6052" s="3" t="s">
        <v>6277</v>
      </c>
      <c r="B6052" s="4" t="str">
        <f t="shared" si="186"/>
        <v>ATAB16480001</v>
      </c>
      <c r="D6052" s="3">
        <v>0.0</v>
      </c>
      <c r="G6052" s="4">
        <v>0.0</v>
      </c>
      <c r="I6052" s="4"/>
      <c r="J6052" s="4"/>
      <c r="K6052" s="4"/>
      <c r="L6052" s="4"/>
      <c r="O6052" s="6">
        <f t="shared" si="2"/>
        <v>0</v>
      </c>
      <c r="P6052" s="3" t="s">
        <v>4746</v>
      </c>
      <c r="Q6052" s="3" t="str">
        <f t="shared" si="3"/>
        <v>LC CANVAS</v>
      </c>
      <c r="R6052" s="3">
        <f t="shared" si="4"/>
        <v>0</v>
      </c>
      <c r="S6052" s="3" t="str">
        <f t="shared" si="5"/>
        <v/>
      </c>
      <c r="T6052" s="7">
        <f t="shared" si="6"/>
        <v>0</v>
      </c>
      <c r="U6052" s="8" t="str">
        <f t="array" ref="U6052">IF(W6052&lt;&gt;0,MAX(IFERROR(INDEX(A:S,MATCH(W6052,A:A,0),COLUMN(M$2)),0),IFERROR(INDEX(A:S,MATCH(AD6052,A:A,0),COLUMN(M$2)),0),IFERROR(INDEX(A:S,MATCH(AK6052,A:A,0),COLUMN(M$2)),0),IFERROR(INDEX(A:S,MATCH(AR6052,A:A,0),COLUMN(M$2)),0)),M6052)</f>
        <v/>
      </c>
      <c r="V6052" s="3" t="str">
        <f t="shared" si="7"/>
        <v/>
      </c>
    </row>
    <row r="6053" ht="15.75" customHeight="1">
      <c r="A6053" s="3" t="s">
        <v>6278</v>
      </c>
      <c r="B6053" s="4" t="str">
        <f t="shared" si="186"/>
        <v>ATAB20600001</v>
      </c>
      <c r="D6053" s="3">
        <v>0.0</v>
      </c>
      <c r="G6053" s="4">
        <v>0.0</v>
      </c>
      <c r="I6053" s="4"/>
      <c r="J6053" s="4"/>
      <c r="K6053" s="4"/>
      <c r="L6053" s="4"/>
      <c r="O6053" s="6">
        <f t="shared" si="2"/>
        <v>0</v>
      </c>
      <c r="P6053" s="3" t="s">
        <v>4746</v>
      </c>
      <c r="Q6053" s="3" t="str">
        <f t="shared" si="3"/>
        <v>LC CANVAS</v>
      </c>
      <c r="R6053" s="3">
        <f t="shared" si="4"/>
        <v>0</v>
      </c>
      <c r="S6053" s="3" t="str">
        <f t="shared" si="5"/>
        <v/>
      </c>
      <c r="T6053" s="7">
        <f t="shared" si="6"/>
        <v>0</v>
      </c>
      <c r="U6053" s="8" t="str">
        <f t="array" ref="U6053">IF(W6053&lt;&gt;0,MAX(IFERROR(INDEX(A:S,MATCH(W6053,A:A,0),COLUMN(M$2)),0),IFERROR(INDEX(A:S,MATCH(AD6053,A:A,0),COLUMN(M$2)),0),IFERROR(INDEX(A:S,MATCH(AK6053,A:A,0),COLUMN(M$2)),0),IFERROR(INDEX(A:S,MATCH(AR6053,A:A,0),COLUMN(M$2)),0)),M6053)</f>
        <v/>
      </c>
      <c r="V6053" s="3" t="str">
        <f t="shared" si="7"/>
        <v/>
      </c>
    </row>
    <row r="6054" ht="15.75" customHeight="1">
      <c r="A6054" s="3" t="s">
        <v>6279</v>
      </c>
      <c r="B6054" s="4" t="str">
        <f t="shared" si="186"/>
        <v>ATAB24720001</v>
      </c>
      <c r="D6054" s="3">
        <v>0.0</v>
      </c>
      <c r="G6054" s="4">
        <v>0.0</v>
      </c>
      <c r="I6054" s="4"/>
      <c r="J6054" s="4"/>
      <c r="K6054" s="4"/>
      <c r="L6054" s="4"/>
      <c r="O6054" s="6">
        <f t="shared" si="2"/>
        <v>0</v>
      </c>
      <c r="P6054" s="3" t="s">
        <v>4746</v>
      </c>
      <c r="Q6054" s="3" t="str">
        <f t="shared" si="3"/>
        <v>LC CANVAS</v>
      </c>
      <c r="R6054" s="3">
        <f t="shared" si="4"/>
        <v>0</v>
      </c>
      <c r="S6054" s="3" t="str">
        <f t="shared" si="5"/>
        <v/>
      </c>
      <c r="T6054" s="7">
        <f t="shared" si="6"/>
        <v>0</v>
      </c>
      <c r="U6054" s="8" t="str">
        <f t="array" ref="U6054">IF(W6054&lt;&gt;0,MAX(IFERROR(INDEX(A:S,MATCH(W6054,A:A,0),COLUMN(M$2)),0),IFERROR(INDEX(A:S,MATCH(AD6054,A:A,0),COLUMN(M$2)),0),IFERROR(INDEX(A:S,MATCH(AK6054,A:A,0),COLUMN(M$2)),0),IFERROR(INDEX(A:S,MATCH(AR6054,A:A,0),COLUMN(M$2)),0)),M6054)</f>
        <v/>
      </c>
      <c r="V6054" s="3" t="str">
        <f t="shared" si="7"/>
        <v/>
      </c>
    </row>
    <row r="6055" ht="15.75" customHeight="1">
      <c r="A6055" s="3" t="s">
        <v>6280</v>
      </c>
      <c r="B6055" s="4" t="str">
        <f t="shared" si="186"/>
        <v>ATAB12360002</v>
      </c>
      <c r="D6055" s="3">
        <v>0.0</v>
      </c>
      <c r="G6055" s="4">
        <v>0.0</v>
      </c>
      <c r="I6055" s="4"/>
      <c r="J6055" s="4"/>
      <c r="K6055" s="4"/>
      <c r="L6055" s="4"/>
      <c r="O6055" s="6">
        <f t="shared" si="2"/>
        <v>0</v>
      </c>
      <c r="P6055" s="3" t="s">
        <v>4746</v>
      </c>
      <c r="Q6055" s="3" t="str">
        <f t="shared" si="3"/>
        <v>LC CANVAS</v>
      </c>
      <c r="R6055" s="3">
        <f t="shared" si="4"/>
        <v>0</v>
      </c>
      <c r="S6055" s="3" t="str">
        <f t="shared" si="5"/>
        <v/>
      </c>
      <c r="T6055" s="7">
        <f t="shared" si="6"/>
        <v>0</v>
      </c>
      <c r="U6055" s="8" t="str">
        <f t="array" ref="U6055">IF(W6055&lt;&gt;0,MAX(IFERROR(INDEX(A:S,MATCH(W6055,A:A,0),COLUMN(M$2)),0),IFERROR(INDEX(A:S,MATCH(AD6055,A:A,0),COLUMN(M$2)),0),IFERROR(INDEX(A:S,MATCH(AK6055,A:A,0),COLUMN(M$2)),0),IFERROR(INDEX(A:S,MATCH(AR6055,A:A,0),COLUMN(M$2)),0)),M6055)</f>
        <v/>
      </c>
      <c r="V6055" s="3" t="str">
        <f t="shared" si="7"/>
        <v/>
      </c>
    </row>
    <row r="6056" ht="15.75" customHeight="1">
      <c r="A6056" s="3" t="s">
        <v>6281</v>
      </c>
      <c r="B6056" s="4" t="str">
        <f t="shared" si="186"/>
        <v>ATAB16480002</v>
      </c>
      <c r="D6056" s="3">
        <v>0.0</v>
      </c>
      <c r="G6056" s="4">
        <v>0.0</v>
      </c>
      <c r="I6056" s="4"/>
      <c r="J6056" s="4"/>
      <c r="K6056" s="4"/>
      <c r="L6056" s="4"/>
      <c r="O6056" s="6">
        <f t="shared" si="2"/>
        <v>0</v>
      </c>
      <c r="P6056" s="3" t="s">
        <v>4746</v>
      </c>
      <c r="Q6056" s="3" t="str">
        <f t="shared" si="3"/>
        <v>LC CANVAS</v>
      </c>
      <c r="R6056" s="3">
        <f t="shared" si="4"/>
        <v>0</v>
      </c>
      <c r="S6056" s="3" t="str">
        <f t="shared" si="5"/>
        <v/>
      </c>
      <c r="T6056" s="7">
        <f t="shared" si="6"/>
        <v>0</v>
      </c>
      <c r="U6056" s="8" t="str">
        <f t="array" ref="U6056">IF(W6056&lt;&gt;0,MAX(IFERROR(INDEX(A:S,MATCH(W6056,A:A,0),COLUMN(M$2)),0),IFERROR(INDEX(A:S,MATCH(AD6056,A:A,0),COLUMN(M$2)),0),IFERROR(INDEX(A:S,MATCH(AK6056,A:A,0),COLUMN(M$2)),0),IFERROR(INDEX(A:S,MATCH(AR6056,A:A,0),COLUMN(M$2)),0)),M6056)</f>
        <v/>
      </c>
      <c r="V6056" s="3" t="str">
        <f t="shared" si="7"/>
        <v/>
      </c>
    </row>
    <row r="6057" ht="15.75" customHeight="1">
      <c r="A6057" s="3" t="s">
        <v>6282</v>
      </c>
      <c r="B6057" s="4" t="str">
        <f t="shared" si="186"/>
        <v>ATAB20600002</v>
      </c>
      <c r="D6057" s="3">
        <v>0.0</v>
      </c>
      <c r="G6057" s="4">
        <v>0.0</v>
      </c>
      <c r="I6057" s="4"/>
      <c r="J6057" s="4"/>
      <c r="K6057" s="4"/>
      <c r="L6057" s="4"/>
      <c r="O6057" s="6">
        <f t="shared" si="2"/>
        <v>0</v>
      </c>
      <c r="P6057" s="3" t="s">
        <v>4746</v>
      </c>
      <c r="Q6057" s="3" t="str">
        <f t="shared" si="3"/>
        <v>LC CANVAS</v>
      </c>
      <c r="R6057" s="3">
        <f t="shared" si="4"/>
        <v>0</v>
      </c>
      <c r="S6057" s="3" t="str">
        <f t="shared" si="5"/>
        <v/>
      </c>
      <c r="T6057" s="7">
        <f t="shared" si="6"/>
        <v>0</v>
      </c>
      <c r="U6057" s="8" t="str">
        <f t="array" ref="U6057">IF(W6057&lt;&gt;0,MAX(IFERROR(INDEX(A:S,MATCH(W6057,A:A,0),COLUMN(M$2)),0),IFERROR(INDEX(A:S,MATCH(AD6057,A:A,0),COLUMN(M$2)),0),IFERROR(INDEX(A:S,MATCH(AK6057,A:A,0),COLUMN(M$2)),0),IFERROR(INDEX(A:S,MATCH(AR6057,A:A,0),COLUMN(M$2)),0)),M6057)</f>
        <v/>
      </c>
      <c r="V6057" s="3" t="str">
        <f t="shared" si="7"/>
        <v/>
      </c>
    </row>
    <row r="6058" ht="15.75" customHeight="1">
      <c r="A6058" s="3" t="s">
        <v>6283</v>
      </c>
      <c r="B6058" s="4" t="str">
        <f t="shared" si="186"/>
        <v>ATAB24720002</v>
      </c>
      <c r="D6058" s="3">
        <v>0.0</v>
      </c>
      <c r="G6058" s="4">
        <v>0.0</v>
      </c>
      <c r="I6058" s="4"/>
      <c r="J6058" s="4"/>
      <c r="K6058" s="4"/>
      <c r="L6058" s="4"/>
      <c r="O6058" s="6">
        <f t="shared" si="2"/>
        <v>0</v>
      </c>
      <c r="P6058" s="3" t="s">
        <v>4746</v>
      </c>
      <c r="Q6058" s="3" t="str">
        <f t="shared" si="3"/>
        <v>LC CANVAS</v>
      </c>
      <c r="R6058" s="3">
        <f t="shared" si="4"/>
        <v>0</v>
      </c>
      <c r="S6058" s="3" t="str">
        <f t="shared" si="5"/>
        <v/>
      </c>
      <c r="T6058" s="7">
        <f t="shared" si="6"/>
        <v>0</v>
      </c>
      <c r="U6058" s="8" t="str">
        <f t="array" ref="U6058">IF(W6058&lt;&gt;0,MAX(IFERROR(INDEX(A:S,MATCH(W6058,A:A,0),COLUMN(M$2)),0),IFERROR(INDEX(A:S,MATCH(AD6058,A:A,0),COLUMN(M$2)),0),IFERROR(INDEX(A:S,MATCH(AK6058,A:A,0),COLUMN(M$2)),0),IFERROR(INDEX(A:S,MATCH(AR6058,A:A,0),COLUMN(M$2)),0)),M6058)</f>
        <v/>
      </c>
      <c r="V6058" s="3" t="str">
        <f t="shared" si="7"/>
        <v/>
      </c>
    </row>
    <row r="6059" ht="15.75" customHeight="1">
      <c r="A6059" s="3" t="s">
        <v>6284</v>
      </c>
      <c r="B6059" s="4" t="str">
        <f t="shared" si="186"/>
        <v>ATAB12360003</v>
      </c>
      <c r="D6059" s="3">
        <v>0.0</v>
      </c>
      <c r="G6059" s="4">
        <v>0.0</v>
      </c>
      <c r="I6059" s="4"/>
      <c r="J6059" s="4"/>
      <c r="K6059" s="4"/>
      <c r="L6059" s="4"/>
      <c r="O6059" s="6">
        <f t="shared" si="2"/>
        <v>0</v>
      </c>
      <c r="P6059" s="3" t="s">
        <v>4746</v>
      </c>
      <c r="Q6059" s="3" t="str">
        <f t="shared" si="3"/>
        <v>LC CANVAS</v>
      </c>
      <c r="R6059" s="3">
        <f t="shared" si="4"/>
        <v>0</v>
      </c>
      <c r="S6059" s="3" t="str">
        <f t="shared" si="5"/>
        <v/>
      </c>
      <c r="T6059" s="7">
        <f t="shared" si="6"/>
        <v>0</v>
      </c>
      <c r="U6059" s="8" t="str">
        <f t="array" ref="U6059">IF(W6059&lt;&gt;0,MAX(IFERROR(INDEX(A:S,MATCH(W6059,A:A,0),COLUMN(M$2)),0),IFERROR(INDEX(A:S,MATCH(AD6059,A:A,0),COLUMN(M$2)),0),IFERROR(INDEX(A:S,MATCH(AK6059,A:A,0),COLUMN(M$2)),0),IFERROR(INDEX(A:S,MATCH(AR6059,A:A,0),COLUMN(M$2)),0)),M6059)</f>
        <v/>
      </c>
      <c r="V6059" s="3" t="str">
        <f t="shared" si="7"/>
        <v/>
      </c>
    </row>
    <row r="6060" ht="15.75" customHeight="1">
      <c r="A6060" s="3" t="s">
        <v>6285</v>
      </c>
      <c r="B6060" s="4" t="str">
        <f t="shared" si="186"/>
        <v>ATAB16480003</v>
      </c>
      <c r="D6060" s="3">
        <v>0.0</v>
      </c>
      <c r="G6060" s="4">
        <v>0.0</v>
      </c>
      <c r="I6060" s="4"/>
      <c r="J6060" s="4"/>
      <c r="K6060" s="4"/>
      <c r="L6060" s="4"/>
      <c r="O6060" s="6">
        <f t="shared" si="2"/>
        <v>0</v>
      </c>
      <c r="P6060" s="3" t="s">
        <v>4746</v>
      </c>
      <c r="Q6060" s="3" t="str">
        <f t="shared" si="3"/>
        <v>LC CANVAS</v>
      </c>
      <c r="R6060" s="3">
        <f t="shared" si="4"/>
        <v>0</v>
      </c>
      <c r="S6060" s="3" t="str">
        <f t="shared" si="5"/>
        <v/>
      </c>
      <c r="T6060" s="7">
        <f t="shared" si="6"/>
        <v>0</v>
      </c>
      <c r="U6060" s="8" t="str">
        <f t="array" ref="U6060">IF(W6060&lt;&gt;0,MAX(IFERROR(INDEX(A:S,MATCH(W6060,A:A,0),COLUMN(M$2)),0),IFERROR(INDEX(A:S,MATCH(AD6060,A:A,0),COLUMN(M$2)),0),IFERROR(INDEX(A:S,MATCH(AK6060,A:A,0),COLUMN(M$2)),0),IFERROR(INDEX(A:S,MATCH(AR6060,A:A,0),COLUMN(M$2)),0)),M6060)</f>
        <v/>
      </c>
      <c r="V6060" s="3" t="str">
        <f t="shared" si="7"/>
        <v/>
      </c>
    </row>
    <row r="6061" ht="15.75" customHeight="1">
      <c r="A6061" s="3" t="s">
        <v>6286</v>
      </c>
      <c r="B6061" s="4" t="str">
        <f t="shared" si="186"/>
        <v>ATAB20600003</v>
      </c>
      <c r="D6061" s="3">
        <v>0.0</v>
      </c>
      <c r="G6061" s="4">
        <v>0.0</v>
      </c>
      <c r="I6061" s="4"/>
      <c r="J6061" s="4"/>
      <c r="K6061" s="4"/>
      <c r="L6061" s="4"/>
      <c r="O6061" s="6">
        <f t="shared" si="2"/>
        <v>0</v>
      </c>
      <c r="P6061" s="3" t="s">
        <v>4746</v>
      </c>
      <c r="Q6061" s="3" t="str">
        <f t="shared" si="3"/>
        <v>LC CANVAS</v>
      </c>
      <c r="R6061" s="3">
        <f t="shared" si="4"/>
        <v>0</v>
      </c>
      <c r="S6061" s="3" t="str">
        <f t="shared" si="5"/>
        <v/>
      </c>
      <c r="T6061" s="7">
        <f t="shared" si="6"/>
        <v>0</v>
      </c>
      <c r="U6061" s="8" t="str">
        <f t="array" ref="U6061">IF(W6061&lt;&gt;0,MAX(IFERROR(INDEX(A:S,MATCH(W6061,A:A,0),COLUMN(M$2)),0),IFERROR(INDEX(A:S,MATCH(AD6061,A:A,0),COLUMN(M$2)),0),IFERROR(INDEX(A:S,MATCH(AK6061,A:A,0),COLUMN(M$2)),0),IFERROR(INDEX(A:S,MATCH(AR6061,A:A,0),COLUMN(M$2)),0)),M6061)</f>
        <v/>
      </c>
      <c r="V6061" s="3" t="str">
        <f t="shared" si="7"/>
        <v/>
      </c>
    </row>
    <row r="6062" ht="15.75" customHeight="1">
      <c r="A6062" s="3" t="s">
        <v>6287</v>
      </c>
      <c r="B6062" s="4" t="str">
        <f t="shared" si="186"/>
        <v>ATAB24720003</v>
      </c>
      <c r="D6062" s="3">
        <v>0.0</v>
      </c>
      <c r="G6062" s="4">
        <v>0.0</v>
      </c>
      <c r="I6062" s="4"/>
      <c r="J6062" s="4"/>
      <c r="K6062" s="4"/>
      <c r="L6062" s="4"/>
      <c r="O6062" s="6">
        <f t="shared" si="2"/>
        <v>0</v>
      </c>
      <c r="P6062" s="3" t="s">
        <v>4746</v>
      </c>
      <c r="Q6062" s="3" t="str">
        <f t="shared" si="3"/>
        <v>LC CANVAS</v>
      </c>
      <c r="R6062" s="3">
        <f t="shared" si="4"/>
        <v>0</v>
      </c>
      <c r="S6062" s="3" t="str">
        <f t="shared" si="5"/>
        <v/>
      </c>
      <c r="T6062" s="7">
        <f t="shared" si="6"/>
        <v>0</v>
      </c>
      <c r="U6062" s="8" t="str">
        <f t="array" ref="U6062">IF(W6062&lt;&gt;0,MAX(IFERROR(INDEX(A:S,MATCH(W6062,A:A,0),COLUMN(M$2)),0),IFERROR(INDEX(A:S,MATCH(AD6062,A:A,0),COLUMN(M$2)),0),IFERROR(INDEX(A:S,MATCH(AK6062,A:A,0),COLUMN(M$2)),0),IFERROR(INDEX(A:S,MATCH(AR6062,A:A,0),COLUMN(M$2)),0)),M6062)</f>
        <v/>
      </c>
      <c r="V6062" s="3" t="str">
        <f t="shared" si="7"/>
        <v/>
      </c>
    </row>
    <row r="6063" ht="15.75" customHeight="1">
      <c r="A6063" s="3" t="s">
        <v>6288</v>
      </c>
      <c r="B6063" s="4" t="str">
        <f t="shared" si="186"/>
        <v>ATAB12360004</v>
      </c>
      <c r="D6063" s="3">
        <v>0.0</v>
      </c>
      <c r="G6063" s="4">
        <v>0.0</v>
      </c>
      <c r="I6063" s="4"/>
      <c r="J6063" s="4"/>
      <c r="K6063" s="4"/>
      <c r="L6063" s="4"/>
      <c r="O6063" s="6">
        <f t="shared" si="2"/>
        <v>0</v>
      </c>
      <c r="P6063" s="3" t="s">
        <v>4746</v>
      </c>
      <c r="Q6063" s="3" t="str">
        <f t="shared" si="3"/>
        <v>LC CANVAS</v>
      </c>
      <c r="R6063" s="3">
        <f t="shared" si="4"/>
        <v>0</v>
      </c>
      <c r="S6063" s="3" t="str">
        <f t="shared" si="5"/>
        <v/>
      </c>
      <c r="T6063" s="7">
        <f t="shared" si="6"/>
        <v>0</v>
      </c>
      <c r="U6063" s="8" t="str">
        <f t="array" ref="U6063">IF(W6063&lt;&gt;0,MAX(IFERROR(INDEX(A:S,MATCH(W6063,A:A,0),COLUMN(M$2)),0),IFERROR(INDEX(A:S,MATCH(AD6063,A:A,0),COLUMN(M$2)),0),IFERROR(INDEX(A:S,MATCH(AK6063,A:A,0),COLUMN(M$2)),0),IFERROR(INDEX(A:S,MATCH(AR6063,A:A,0),COLUMN(M$2)),0)),M6063)</f>
        <v/>
      </c>
      <c r="V6063" s="3" t="str">
        <f t="shared" si="7"/>
        <v/>
      </c>
    </row>
    <row r="6064" ht="15.75" customHeight="1">
      <c r="A6064" s="3" t="s">
        <v>6289</v>
      </c>
      <c r="B6064" s="4" t="str">
        <f t="shared" si="186"/>
        <v>ATAB16480004</v>
      </c>
      <c r="D6064" s="3">
        <v>0.0</v>
      </c>
      <c r="G6064" s="4">
        <v>0.0</v>
      </c>
      <c r="I6064" s="4"/>
      <c r="J6064" s="4"/>
      <c r="K6064" s="4"/>
      <c r="L6064" s="4"/>
      <c r="O6064" s="6">
        <f t="shared" si="2"/>
        <v>0</v>
      </c>
      <c r="P6064" s="3" t="s">
        <v>4746</v>
      </c>
      <c r="Q6064" s="3" t="str">
        <f t="shared" si="3"/>
        <v>LC CANVAS</v>
      </c>
      <c r="R6064" s="3">
        <f t="shared" si="4"/>
        <v>0</v>
      </c>
      <c r="S6064" s="3" t="str">
        <f t="shared" si="5"/>
        <v/>
      </c>
      <c r="T6064" s="7">
        <f t="shared" si="6"/>
        <v>0</v>
      </c>
      <c r="U6064" s="8" t="str">
        <f t="array" ref="U6064">IF(W6064&lt;&gt;0,MAX(IFERROR(INDEX(A:S,MATCH(W6064,A:A,0),COLUMN(M$2)),0),IFERROR(INDEX(A:S,MATCH(AD6064,A:A,0),COLUMN(M$2)),0),IFERROR(INDEX(A:S,MATCH(AK6064,A:A,0),COLUMN(M$2)),0),IFERROR(INDEX(A:S,MATCH(AR6064,A:A,0),COLUMN(M$2)),0)),M6064)</f>
        <v/>
      </c>
      <c r="V6064" s="3" t="str">
        <f t="shared" si="7"/>
        <v/>
      </c>
    </row>
    <row r="6065" ht="15.75" customHeight="1">
      <c r="A6065" s="3" t="s">
        <v>6290</v>
      </c>
      <c r="B6065" s="4" t="str">
        <f t="shared" si="186"/>
        <v>ATAB20600004</v>
      </c>
      <c r="D6065" s="3">
        <v>0.0</v>
      </c>
      <c r="G6065" s="4">
        <v>0.0</v>
      </c>
      <c r="I6065" s="4"/>
      <c r="J6065" s="4"/>
      <c r="K6065" s="4"/>
      <c r="L6065" s="4"/>
      <c r="O6065" s="6">
        <f t="shared" si="2"/>
        <v>0</v>
      </c>
      <c r="P6065" s="3" t="s">
        <v>4746</v>
      </c>
      <c r="Q6065" s="3" t="str">
        <f t="shared" si="3"/>
        <v>LC CANVAS</v>
      </c>
      <c r="R6065" s="3">
        <f t="shared" si="4"/>
        <v>0</v>
      </c>
      <c r="S6065" s="3" t="str">
        <f t="shared" si="5"/>
        <v/>
      </c>
      <c r="T6065" s="7">
        <f t="shared" si="6"/>
        <v>0</v>
      </c>
      <c r="U6065" s="8" t="str">
        <f t="array" ref="U6065">IF(W6065&lt;&gt;0,MAX(IFERROR(INDEX(A:S,MATCH(W6065,A:A,0),COLUMN(M$2)),0),IFERROR(INDEX(A:S,MATCH(AD6065,A:A,0),COLUMN(M$2)),0),IFERROR(INDEX(A:S,MATCH(AK6065,A:A,0),COLUMN(M$2)),0),IFERROR(INDEX(A:S,MATCH(AR6065,A:A,0),COLUMN(M$2)),0)),M6065)</f>
        <v/>
      </c>
      <c r="V6065" s="3" t="str">
        <f t="shared" si="7"/>
        <v/>
      </c>
    </row>
    <row r="6066" ht="15.75" customHeight="1">
      <c r="A6066" s="3" t="s">
        <v>6291</v>
      </c>
      <c r="B6066" s="4" t="str">
        <f t="shared" si="186"/>
        <v>ATAB24720004</v>
      </c>
      <c r="D6066" s="3">
        <v>0.0</v>
      </c>
      <c r="G6066" s="4">
        <v>0.0</v>
      </c>
      <c r="I6066" s="4"/>
      <c r="J6066" s="4"/>
      <c r="K6066" s="4"/>
      <c r="L6066" s="4"/>
      <c r="O6066" s="6">
        <f t="shared" si="2"/>
        <v>0</v>
      </c>
      <c r="P6066" s="3" t="s">
        <v>4746</v>
      </c>
      <c r="Q6066" s="3" t="str">
        <f t="shared" si="3"/>
        <v>LC CANVAS</v>
      </c>
      <c r="R6066" s="3">
        <f t="shared" si="4"/>
        <v>0</v>
      </c>
      <c r="S6066" s="3" t="str">
        <f t="shared" si="5"/>
        <v/>
      </c>
      <c r="T6066" s="7">
        <f t="shared" si="6"/>
        <v>0</v>
      </c>
      <c r="U6066" s="8" t="str">
        <f t="array" ref="U6066">IF(W6066&lt;&gt;0,MAX(IFERROR(INDEX(A:S,MATCH(W6066,A:A,0),COLUMN(M$2)),0),IFERROR(INDEX(A:S,MATCH(AD6066,A:A,0),COLUMN(M$2)),0),IFERROR(INDEX(A:S,MATCH(AK6066,A:A,0),COLUMN(M$2)),0),IFERROR(INDEX(A:S,MATCH(AR6066,A:A,0),COLUMN(M$2)),0)),M6066)</f>
        <v/>
      </c>
      <c r="V6066" s="3" t="str">
        <f t="shared" si="7"/>
        <v/>
      </c>
    </row>
    <row r="6067" ht="15.75" customHeight="1">
      <c r="A6067" s="3" t="s">
        <v>6292</v>
      </c>
      <c r="B6067" s="4" t="str">
        <f t="shared" si="186"/>
        <v>ATAB12360005</v>
      </c>
      <c r="D6067" s="3">
        <v>0.0</v>
      </c>
      <c r="G6067" s="4">
        <v>0.0</v>
      </c>
      <c r="I6067" s="4"/>
      <c r="J6067" s="4"/>
      <c r="K6067" s="4"/>
      <c r="L6067" s="4"/>
      <c r="O6067" s="6">
        <f t="shared" si="2"/>
        <v>0</v>
      </c>
      <c r="P6067" s="3" t="s">
        <v>4746</v>
      </c>
      <c r="Q6067" s="3" t="str">
        <f t="shared" si="3"/>
        <v>LC CANVAS</v>
      </c>
      <c r="R6067" s="3">
        <f t="shared" si="4"/>
        <v>0</v>
      </c>
      <c r="S6067" s="3" t="str">
        <f t="shared" si="5"/>
        <v/>
      </c>
      <c r="T6067" s="7">
        <f t="shared" si="6"/>
        <v>0</v>
      </c>
      <c r="U6067" s="8" t="str">
        <f t="array" ref="U6067">IF(W6067&lt;&gt;0,MAX(IFERROR(INDEX(A:S,MATCH(W6067,A:A,0),COLUMN(M$2)),0),IFERROR(INDEX(A:S,MATCH(AD6067,A:A,0),COLUMN(M$2)),0),IFERROR(INDEX(A:S,MATCH(AK6067,A:A,0),COLUMN(M$2)),0),IFERROR(INDEX(A:S,MATCH(AR6067,A:A,0),COLUMN(M$2)),0)),M6067)</f>
        <v/>
      </c>
      <c r="V6067" s="3" t="str">
        <f t="shared" si="7"/>
        <v/>
      </c>
    </row>
    <row r="6068" ht="15.75" customHeight="1">
      <c r="A6068" s="3" t="s">
        <v>6293</v>
      </c>
      <c r="B6068" s="4" t="str">
        <f t="shared" si="186"/>
        <v>ATAB16480005</v>
      </c>
      <c r="D6068" s="3">
        <v>0.0</v>
      </c>
      <c r="G6068" s="4">
        <v>0.0</v>
      </c>
      <c r="I6068" s="4"/>
      <c r="J6068" s="4"/>
      <c r="K6068" s="4"/>
      <c r="L6068" s="4"/>
      <c r="O6068" s="6">
        <f t="shared" si="2"/>
        <v>0</v>
      </c>
      <c r="P6068" s="3" t="s">
        <v>4746</v>
      </c>
      <c r="Q6068" s="3" t="str">
        <f t="shared" si="3"/>
        <v>LC CANVAS</v>
      </c>
      <c r="R6068" s="3">
        <f t="shared" si="4"/>
        <v>0</v>
      </c>
      <c r="S6068" s="3" t="str">
        <f t="shared" si="5"/>
        <v/>
      </c>
      <c r="T6068" s="7">
        <f t="shared" si="6"/>
        <v>0</v>
      </c>
      <c r="U6068" s="8" t="str">
        <f t="array" ref="U6068">IF(W6068&lt;&gt;0,MAX(IFERROR(INDEX(A:S,MATCH(W6068,A:A,0),COLUMN(M$2)),0),IFERROR(INDEX(A:S,MATCH(AD6068,A:A,0),COLUMN(M$2)),0),IFERROR(INDEX(A:S,MATCH(AK6068,A:A,0),COLUMN(M$2)),0),IFERROR(INDEX(A:S,MATCH(AR6068,A:A,0),COLUMN(M$2)),0)),M6068)</f>
        <v/>
      </c>
      <c r="V6068" s="3" t="str">
        <f t="shared" si="7"/>
        <v/>
      </c>
    </row>
    <row r="6069" ht="15.75" customHeight="1">
      <c r="A6069" s="3" t="s">
        <v>6294</v>
      </c>
      <c r="B6069" s="4" t="str">
        <f t="shared" si="186"/>
        <v>ATAB20600005</v>
      </c>
      <c r="D6069" s="3">
        <v>0.0</v>
      </c>
      <c r="G6069" s="4">
        <v>0.0</v>
      </c>
      <c r="I6069" s="4"/>
      <c r="J6069" s="4"/>
      <c r="K6069" s="4"/>
      <c r="L6069" s="4"/>
      <c r="O6069" s="6">
        <f t="shared" si="2"/>
        <v>0</v>
      </c>
      <c r="P6069" s="3" t="s">
        <v>4746</v>
      </c>
      <c r="Q6069" s="3" t="str">
        <f t="shared" si="3"/>
        <v>LC CANVAS</v>
      </c>
      <c r="R6069" s="3">
        <f t="shared" si="4"/>
        <v>0</v>
      </c>
      <c r="S6069" s="3" t="str">
        <f t="shared" si="5"/>
        <v/>
      </c>
      <c r="T6069" s="7">
        <f t="shared" si="6"/>
        <v>0</v>
      </c>
      <c r="U6069" s="8" t="str">
        <f t="array" ref="U6069">IF(W6069&lt;&gt;0,MAX(IFERROR(INDEX(A:S,MATCH(W6069,A:A,0),COLUMN(M$2)),0),IFERROR(INDEX(A:S,MATCH(AD6069,A:A,0),COLUMN(M$2)),0),IFERROR(INDEX(A:S,MATCH(AK6069,A:A,0),COLUMN(M$2)),0),IFERROR(INDEX(A:S,MATCH(AR6069,A:A,0),COLUMN(M$2)),0)),M6069)</f>
        <v/>
      </c>
      <c r="V6069" s="3" t="str">
        <f t="shared" si="7"/>
        <v/>
      </c>
    </row>
    <row r="6070" ht="15.75" customHeight="1">
      <c r="A6070" s="3" t="s">
        <v>6295</v>
      </c>
      <c r="B6070" s="4" t="str">
        <f t="shared" si="186"/>
        <v>ATAB24720005</v>
      </c>
      <c r="D6070" s="3">
        <v>0.0</v>
      </c>
      <c r="G6070" s="4">
        <v>0.0</v>
      </c>
      <c r="I6070" s="4"/>
      <c r="J6070" s="4"/>
      <c r="K6070" s="4"/>
      <c r="L6070" s="4"/>
      <c r="O6070" s="6">
        <f t="shared" si="2"/>
        <v>0</v>
      </c>
      <c r="P6070" s="3" t="s">
        <v>4746</v>
      </c>
      <c r="Q6070" s="3" t="str">
        <f t="shared" si="3"/>
        <v>LC CANVAS</v>
      </c>
      <c r="R6070" s="3">
        <f t="shared" si="4"/>
        <v>0</v>
      </c>
      <c r="S6070" s="3" t="str">
        <f t="shared" si="5"/>
        <v/>
      </c>
      <c r="T6070" s="7">
        <f t="shared" si="6"/>
        <v>0</v>
      </c>
      <c r="U6070" s="8" t="str">
        <f t="array" ref="U6070">IF(W6070&lt;&gt;0,MAX(IFERROR(INDEX(A:S,MATCH(W6070,A:A,0),COLUMN(M$2)),0),IFERROR(INDEX(A:S,MATCH(AD6070,A:A,0),COLUMN(M$2)),0),IFERROR(INDEX(A:S,MATCH(AK6070,A:A,0),COLUMN(M$2)),0),IFERROR(INDEX(A:S,MATCH(AR6070,A:A,0),COLUMN(M$2)),0)),M6070)</f>
        <v/>
      </c>
      <c r="V6070" s="3" t="str">
        <f t="shared" si="7"/>
        <v/>
      </c>
    </row>
    <row r="6071" ht="15.75" customHeight="1">
      <c r="A6071" s="3" t="s">
        <v>6296</v>
      </c>
      <c r="B6071" s="4" t="str">
        <f t="shared" si="186"/>
        <v>ATAB12360006</v>
      </c>
      <c r="D6071" s="3">
        <v>0.0</v>
      </c>
      <c r="G6071" s="4">
        <v>0.0</v>
      </c>
      <c r="I6071" s="4"/>
      <c r="J6071" s="4"/>
      <c r="K6071" s="4"/>
      <c r="L6071" s="4"/>
      <c r="O6071" s="6">
        <f t="shared" si="2"/>
        <v>0</v>
      </c>
      <c r="P6071" s="3" t="s">
        <v>4746</v>
      </c>
      <c r="Q6071" s="3" t="str">
        <f t="shared" si="3"/>
        <v>LC CANVAS</v>
      </c>
      <c r="R6071" s="3">
        <f t="shared" si="4"/>
        <v>0</v>
      </c>
      <c r="S6071" s="3" t="str">
        <f t="shared" si="5"/>
        <v/>
      </c>
      <c r="T6071" s="7">
        <f t="shared" si="6"/>
        <v>0</v>
      </c>
      <c r="U6071" s="8" t="str">
        <f t="array" ref="U6071">IF(W6071&lt;&gt;0,MAX(IFERROR(INDEX(A:S,MATCH(W6071,A:A,0),COLUMN(M$2)),0),IFERROR(INDEX(A:S,MATCH(AD6071,A:A,0),COLUMN(M$2)),0),IFERROR(INDEX(A:S,MATCH(AK6071,A:A,0),COLUMN(M$2)),0),IFERROR(INDEX(A:S,MATCH(AR6071,A:A,0),COLUMN(M$2)),0)),M6071)</f>
        <v/>
      </c>
      <c r="V6071" s="3" t="str">
        <f t="shared" si="7"/>
        <v/>
      </c>
    </row>
    <row r="6072" ht="15.75" customHeight="1">
      <c r="A6072" s="3" t="s">
        <v>6297</v>
      </c>
      <c r="B6072" s="4" t="str">
        <f t="shared" si="186"/>
        <v>ATAB16480006</v>
      </c>
      <c r="D6072" s="3">
        <v>0.0</v>
      </c>
      <c r="G6072" s="4">
        <v>0.0</v>
      </c>
      <c r="I6072" s="4"/>
      <c r="J6072" s="4"/>
      <c r="K6072" s="4"/>
      <c r="L6072" s="4"/>
      <c r="O6072" s="6">
        <f t="shared" si="2"/>
        <v>0</v>
      </c>
      <c r="P6072" s="3" t="s">
        <v>4746</v>
      </c>
      <c r="Q6072" s="3" t="str">
        <f t="shared" si="3"/>
        <v>LC CANVAS</v>
      </c>
      <c r="R6072" s="3">
        <f t="shared" si="4"/>
        <v>0</v>
      </c>
      <c r="S6072" s="3" t="str">
        <f t="shared" si="5"/>
        <v/>
      </c>
      <c r="T6072" s="7">
        <f t="shared" si="6"/>
        <v>0</v>
      </c>
      <c r="U6072" s="8" t="str">
        <f t="array" ref="U6072">IF(W6072&lt;&gt;0,MAX(IFERROR(INDEX(A:S,MATCH(W6072,A:A,0),COLUMN(M$2)),0),IFERROR(INDEX(A:S,MATCH(AD6072,A:A,0),COLUMN(M$2)),0),IFERROR(INDEX(A:S,MATCH(AK6072,A:A,0),COLUMN(M$2)),0),IFERROR(INDEX(A:S,MATCH(AR6072,A:A,0),COLUMN(M$2)),0)),M6072)</f>
        <v/>
      </c>
      <c r="V6072" s="3" t="str">
        <f t="shared" si="7"/>
        <v/>
      </c>
    </row>
    <row r="6073" ht="15.75" customHeight="1">
      <c r="A6073" s="3" t="s">
        <v>6298</v>
      </c>
      <c r="B6073" s="4" t="str">
        <f t="shared" si="186"/>
        <v>ATAB20600006</v>
      </c>
      <c r="D6073" s="3">
        <v>0.0</v>
      </c>
      <c r="G6073" s="4">
        <v>0.0</v>
      </c>
      <c r="I6073" s="4"/>
      <c r="J6073" s="4"/>
      <c r="K6073" s="4"/>
      <c r="L6073" s="4"/>
      <c r="O6073" s="6">
        <f t="shared" si="2"/>
        <v>0</v>
      </c>
      <c r="P6073" s="3" t="s">
        <v>4746</v>
      </c>
      <c r="Q6073" s="3" t="str">
        <f t="shared" si="3"/>
        <v>LC CANVAS</v>
      </c>
      <c r="R6073" s="3">
        <f t="shared" si="4"/>
        <v>0</v>
      </c>
      <c r="S6073" s="3" t="str">
        <f t="shared" si="5"/>
        <v/>
      </c>
      <c r="T6073" s="7">
        <f t="shared" si="6"/>
        <v>0</v>
      </c>
      <c r="U6073" s="8" t="str">
        <f t="array" ref="U6073">IF(W6073&lt;&gt;0,MAX(IFERROR(INDEX(A:S,MATCH(W6073,A:A,0),COLUMN(M$2)),0),IFERROR(INDEX(A:S,MATCH(AD6073,A:A,0),COLUMN(M$2)),0),IFERROR(INDEX(A:S,MATCH(AK6073,A:A,0),COLUMN(M$2)),0),IFERROR(INDEX(A:S,MATCH(AR6073,A:A,0),COLUMN(M$2)),0)),M6073)</f>
        <v/>
      </c>
      <c r="V6073" s="3" t="str">
        <f t="shared" si="7"/>
        <v/>
      </c>
    </row>
    <row r="6074" ht="15.75" customHeight="1">
      <c r="A6074" s="3" t="s">
        <v>6299</v>
      </c>
      <c r="B6074" s="4" t="str">
        <f t="shared" si="186"/>
        <v>ATAB24720006</v>
      </c>
      <c r="D6074" s="3">
        <v>0.0</v>
      </c>
      <c r="G6074" s="4">
        <v>0.0</v>
      </c>
      <c r="I6074" s="4"/>
      <c r="J6074" s="4"/>
      <c r="K6074" s="4"/>
      <c r="L6074" s="4"/>
      <c r="O6074" s="6">
        <f t="shared" si="2"/>
        <v>0</v>
      </c>
      <c r="P6074" s="3" t="s">
        <v>4746</v>
      </c>
      <c r="Q6074" s="3" t="str">
        <f t="shared" si="3"/>
        <v>LC CANVAS</v>
      </c>
      <c r="R6074" s="3">
        <f t="shared" si="4"/>
        <v>0</v>
      </c>
      <c r="S6074" s="3" t="str">
        <f t="shared" si="5"/>
        <v/>
      </c>
      <c r="T6074" s="7">
        <f t="shared" si="6"/>
        <v>0</v>
      </c>
      <c r="U6074" s="8" t="str">
        <f t="array" ref="U6074">IF(W6074&lt;&gt;0,MAX(IFERROR(INDEX(A:S,MATCH(W6074,A:A,0),COLUMN(M$2)),0),IFERROR(INDEX(A:S,MATCH(AD6074,A:A,0),COLUMN(M$2)),0),IFERROR(INDEX(A:S,MATCH(AK6074,A:A,0),COLUMN(M$2)),0),IFERROR(INDEX(A:S,MATCH(AR6074,A:A,0),COLUMN(M$2)),0)),M6074)</f>
        <v/>
      </c>
      <c r="V6074" s="3" t="str">
        <f t="shared" si="7"/>
        <v/>
      </c>
    </row>
    <row r="6075" ht="15.75" customHeight="1">
      <c r="A6075" s="3" t="s">
        <v>6300</v>
      </c>
      <c r="B6075" s="4" t="str">
        <f t="shared" si="186"/>
        <v>ATAB12360007</v>
      </c>
      <c r="D6075" s="3">
        <v>0.0</v>
      </c>
      <c r="G6075" s="4">
        <v>0.0</v>
      </c>
      <c r="I6075" s="4"/>
      <c r="J6075" s="4"/>
      <c r="K6075" s="4"/>
      <c r="L6075" s="4"/>
      <c r="O6075" s="6">
        <f t="shared" si="2"/>
        <v>0</v>
      </c>
      <c r="P6075" s="3" t="s">
        <v>4746</v>
      </c>
      <c r="Q6075" s="3" t="str">
        <f t="shared" si="3"/>
        <v>LC CANVAS</v>
      </c>
      <c r="R6075" s="3">
        <f t="shared" si="4"/>
        <v>0</v>
      </c>
      <c r="S6075" s="3" t="str">
        <f t="shared" si="5"/>
        <v/>
      </c>
      <c r="T6075" s="7">
        <f t="shared" si="6"/>
        <v>0</v>
      </c>
      <c r="U6075" s="8" t="str">
        <f t="array" ref="U6075">IF(W6075&lt;&gt;0,MAX(IFERROR(INDEX(A:S,MATCH(W6075,A:A,0),COLUMN(M$2)),0),IFERROR(INDEX(A:S,MATCH(AD6075,A:A,0),COLUMN(M$2)),0),IFERROR(INDEX(A:S,MATCH(AK6075,A:A,0),COLUMN(M$2)),0),IFERROR(INDEX(A:S,MATCH(AR6075,A:A,0),COLUMN(M$2)),0)),M6075)</f>
        <v/>
      </c>
      <c r="V6075" s="3" t="str">
        <f t="shared" si="7"/>
        <v/>
      </c>
    </row>
    <row r="6076" ht="15.75" customHeight="1">
      <c r="A6076" s="3" t="s">
        <v>6301</v>
      </c>
      <c r="B6076" s="4" t="str">
        <f t="shared" si="186"/>
        <v>ATAB16480007</v>
      </c>
      <c r="D6076" s="3">
        <v>0.0</v>
      </c>
      <c r="G6076" s="4">
        <v>0.0</v>
      </c>
      <c r="I6076" s="4"/>
      <c r="J6076" s="4"/>
      <c r="K6076" s="4"/>
      <c r="L6076" s="4"/>
      <c r="O6076" s="6">
        <f t="shared" si="2"/>
        <v>0</v>
      </c>
      <c r="P6076" s="3" t="s">
        <v>4746</v>
      </c>
      <c r="Q6076" s="3" t="str">
        <f t="shared" si="3"/>
        <v>LC CANVAS</v>
      </c>
      <c r="R6076" s="3">
        <f t="shared" si="4"/>
        <v>0</v>
      </c>
      <c r="S6076" s="3" t="str">
        <f t="shared" si="5"/>
        <v/>
      </c>
      <c r="T6076" s="7">
        <f t="shared" si="6"/>
        <v>0</v>
      </c>
      <c r="U6076" s="8" t="str">
        <f t="array" ref="U6076">IF(W6076&lt;&gt;0,MAX(IFERROR(INDEX(A:S,MATCH(W6076,A:A,0),COLUMN(M$2)),0),IFERROR(INDEX(A:S,MATCH(AD6076,A:A,0),COLUMN(M$2)),0),IFERROR(INDEX(A:S,MATCH(AK6076,A:A,0),COLUMN(M$2)),0),IFERROR(INDEX(A:S,MATCH(AR6076,A:A,0),COLUMN(M$2)),0)),M6076)</f>
        <v/>
      </c>
      <c r="V6076" s="3" t="str">
        <f t="shared" si="7"/>
        <v/>
      </c>
    </row>
    <row r="6077" ht="15.75" customHeight="1">
      <c r="A6077" s="3" t="s">
        <v>6302</v>
      </c>
      <c r="B6077" s="4" t="str">
        <f t="shared" si="186"/>
        <v>ATAB20600007</v>
      </c>
      <c r="D6077" s="3">
        <v>0.0</v>
      </c>
      <c r="G6077" s="4">
        <v>0.0</v>
      </c>
      <c r="I6077" s="4"/>
      <c r="J6077" s="4"/>
      <c r="K6077" s="4"/>
      <c r="L6077" s="4"/>
      <c r="O6077" s="6">
        <f t="shared" si="2"/>
        <v>0</v>
      </c>
      <c r="P6077" s="3" t="s">
        <v>4746</v>
      </c>
      <c r="Q6077" s="3" t="str">
        <f t="shared" si="3"/>
        <v>LC CANVAS</v>
      </c>
      <c r="R6077" s="3">
        <f t="shared" si="4"/>
        <v>0</v>
      </c>
      <c r="S6077" s="3" t="str">
        <f t="shared" si="5"/>
        <v/>
      </c>
      <c r="T6077" s="7">
        <f t="shared" si="6"/>
        <v>0</v>
      </c>
      <c r="U6077" s="8" t="str">
        <f t="array" ref="U6077">IF(W6077&lt;&gt;0,MAX(IFERROR(INDEX(A:S,MATCH(W6077,A:A,0),COLUMN(M$2)),0),IFERROR(INDEX(A:S,MATCH(AD6077,A:A,0),COLUMN(M$2)),0),IFERROR(INDEX(A:S,MATCH(AK6077,A:A,0),COLUMN(M$2)),0),IFERROR(INDEX(A:S,MATCH(AR6077,A:A,0),COLUMN(M$2)),0)),M6077)</f>
        <v/>
      </c>
      <c r="V6077" s="3" t="str">
        <f t="shared" si="7"/>
        <v/>
      </c>
    </row>
    <row r="6078" ht="15.75" customHeight="1">
      <c r="A6078" s="3" t="s">
        <v>6303</v>
      </c>
      <c r="B6078" s="4" t="str">
        <f t="shared" si="186"/>
        <v>ATAB24720007</v>
      </c>
      <c r="D6078" s="3">
        <v>0.0</v>
      </c>
      <c r="G6078" s="4">
        <v>0.0</v>
      </c>
      <c r="I6078" s="4"/>
      <c r="J6078" s="4"/>
      <c r="K6078" s="4"/>
      <c r="L6078" s="4"/>
      <c r="O6078" s="6">
        <f t="shared" si="2"/>
        <v>0</v>
      </c>
      <c r="P6078" s="3" t="s">
        <v>4746</v>
      </c>
      <c r="Q6078" s="3" t="str">
        <f t="shared" si="3"/>
        <v>LC CANVAS</v>
      </c>
      <c r="R6078" s="3">
        <f t="shared" si="4"/>
        <v>0</v>
      </c>
      <c r="S6078" s="3" t="str">
        <f t="shared" si="5"/>
        <v/>
      </c>
      <c r="T6078" s="7">
        <f t="shared" si="6"/>
        <v>0</v>
      </c>
      <c r="U6078" s="8" t="str">
        <f t="array" ref="U6078">IF(W6078&lt;&gt;0,MAX(IFERROR(INDEX(A:S,MATCH(W6078,A:A,0),COLUMN(M$2)),0),IFERROR(INDEX(A:S,MATCH(AD6078,A:A,0),COLUMN(M$2)),0),IFERROR(INDEX(A:S,MATCH(AK6078,A:A,0),COLUMN(M$2)),0),IFERROR(INDEX(A:S,MATCH(AR6078,A:A,0),COLUMN(M$2)),0)),M6078)</f>
        <v/>
      </c>
      <c r="V6078" s="3" t="str">
        <f t="shared" si="7"/>
        <v/>
      </c>
    </row>
    <row r="6079" ht="15.75" customHeight="1">
      <c r="A6079" s="3" t="s">
        <v>6304</v>
      </c>
      <c r="B6079" s="4" t="str">
        <f t="shared" si="186"/>
        <v>ATAB12360008</v>
      </c>
      <c r="D6079" s="3">
        <v>0.0</v>
      </c>
      <c r="G6079" s="4">
        <v>0.0</v>
      </c>
      <c r="I6079" s="4"/>
      <c r="J6079" s="4"/>
      <c r="K6079" s="4"/>
      <c r="L6079" s="4"/>
      <c r="O6079" s="6">
        <f t="shared" si="2"/>
        <v>0</v>
      </c>
      <c r="P6079" s="3" t="s">
        <v>4746</v>
      </c>
      <c r="Q6079" s="3" t="str">
        <f t="shared" si="3"/>
        <v>LC CANVAS</v>
      </c>
      <c r="R6079" s="3">
        <f t="shared" si="4"/>
        <v>0</v>
      </c>
      <c r="S6079" s="3" t="str">
        <f t="shared" si="5"/>
        <v/>
      </c>
      <c r="T6079" s="7">
        <f t="shared" si="6"/>
        <v>0</v>
      </c>
      <c r="U6079" s="8" t="str">
        <f t="array" ref="U6079">IF(W6079&lt;&gt;0,MAX(IFERROR(INDEX(A:S,MATCH(W6079,A:A,0),COLUMN(M$2)),0),IFERROR(INDEX(A:S,MATCH(AD6079,A:A,0),COLUMN(M$2)),0),IFERROR(INDEX(A:S,MATCH(AK6079,A:A,0),COLUMN(M$2)),0),IFERROR(INDEX(A:S,MATCH(AR6079,A:A,0),COLUMN(M$2)),0)),M6079)</f>
        <v/>
      </c>
      <c r="V6079" s="3" t="str">
        <f t="shared" si="7"/>
        <v/>
      </c>
    </row>
    <row r="6080" ht="15.75" customHeight="1">
      <c r="A6080" s="3" t="s">
        <v>6305</v>
      </c>
      <c r="B6080" s="4" t="str">
        <f t="shared" si="186"/>
        <v>ATAB16480008</v>
      </c>
      <c r="D6080" s="3">
        <v>0.0</v>
      </c>
      <c r="G6080" s="4">
        <v>0.0</v>
      </c>
      <c r="I6080" s="4"/>
      <c r="J6080" s="4"/>
      <c r="K6080" s="4"/>
      <c r="L6080" s="4"/>
      <c r="O6080" s="6">
        <f t="shared" si="2"/>
        <v>0</v>
      </c>
      <c r="P6080" s="3" t="s">
        <v>4746</v>
      </c>
      <c r="Q6080" s="3" t="str">
        <f t="shared" si="3"/>
        <v>LC CANVAS</v>
      </c>
      <c r="R6080" s="3">
        <f t="shared" si="4"/>
        <v>0</v>
      </c>
      <c r="S6080" s="3" t="str">
        <f t="shared" si="5"/>
        <v/>
      </c>
      <c r="T6080" s="7">
        <f t="shared" si="6"/>
        <v>0</v>
      </c>
      <c r="U6080" s="8" t="str">
        <f t="array" ref="U6080">IF(W6080&lt;&gt;0,MAX(IFERROR(INDEX(A:S,MATCH(W6080,A:A,0),COLUMN(M$2)),0),IFERROR(INDEX(A:S,MATCH(AD6080,A:A,0),COLUMN(M$2)),0),IFERROR(INDEX(A:S,MATCH(AK6080,A:A,0),COLUMN(M$2)),0),IFERROR(INDEX(A:S,MATCH(AR6080,A:A,0),COLUMN(M$2)),0)),M6080)</f>
        <v/>
      </c>
      <c r="V6080" s="3" t="str">
        <f t="shared" si="7"/>
        <v/>
      </c>
    </row>
    <row r="6081" ht="15.75" customHeight="1">
      <c r="A6081" s="3" t="s">
        <v>6306</v>
      </c>
      <c r="B6081" s="4" t="str">
        <f t="shared" si="186"/>
        <v>ATAB20600008</v>
      </c>
      <c r="D6081" s="3">
        <v>0.0</v>
      </c>
      <c r="G6081" s="4">
        <v>0.0</v>
      </c>
      <c r="I6081" s="4"/>
      <c r="J6081" s="4"/>
      <c r="K6081" s="4"/>
      <c r="L6081" s="4"/>
      <c r="O6081" s="6">
        <f t="shared" si="2"/>
        <v>0</v>
      </c>
      <c r="P6081" s="3" t="s">
        <v>4746</v>
      </c>
      <c r="Q6081" s="3" t="str">
        <f t="shared" si="3"/>
        <v>LC CANVAS</v>
      </c>
      <c r="R6081" s="3">
        <f t="shared" si="4"/>
        <v>0</v>
      </c>
      <c r="S6081" s="3" t="str">
        <f t="shared" si="5"/>
        <v/>
      </c>
      <c r="T6081" s="7">
        <f t="shared" si="6"/>
        <v>0</v>
      </c>
      <c r="U6081" s="8" t="str">
        <f t="array" ref="U6081">IF(W6081&lt;&gt;0,MAX(IFERROR(INDEX(A:S,MATCH(W6081,A:A,0),COLUMN(M$2)),0),IFERROR(INDEX(A:S,MATCH(AD6081,A:A,0),COLUMN(M$2)),0),IFERROR(INDEX(A:S,MATCH(AK6081,A:A,0),COLUMN(M$2)),0),IFERROR(INDEX(A:S,MATCH(AR6081,A:A,0),COLUMN(M$2)),0)),M6081)</f>
        <v/>
      </c>
      <c r="V6081" s="3" t="str">
        <f t="shared" si="7"/>
        <v/>
      </c>
    </row>
    <row r="6082" ht="15.75" customHeight="1">
      <c r="A6082" s="3" t="s">
        <v>6307</v>
      </c>
      <c r="B6082" s="4" t="str">
        <f t="shared" si="186"/>
        <v>ATAB24720008</v>
      </c>
      <c r="D6082" s="3">
        <v>0.0</v>
      </c>
      <c r="G6082" s="4">
        <v>0.0</v>
      </c>
      <c r="I6082" s="4"/>
      <c r="J6082" s="4"/>
      <c r="K6082" s="4"/>
      <c r="L6082" s="4"/>
      <c r="O6082" s="6">
        <f t="shared" si="2"/>
        <v>0</v>
      </c>
      <c r="P6082" s="3" t="s">
        <v>4746</v>
      </c>
      <c r="Q6082" s="3" t="str">
        <f t="shared" si="3"/>
        <v>LC CANVAS</v>
      </c>
      <c r="R6082" s="3">
        <f t="shared" si="4"/>
        <v>0</v>
      </c>
      <c r="S6082" s="3" t="str">
        <f t="shared" si="5"/>
        <v/>
      </c>
      <c r="T6082" s="7">
        <f t="shared" si="6"/>
        <v>0</v>
      </c>
      <c r="U6082" s="8" t="str">
        <f t="array" ref="U6082">IF(W6082&lt;&gt;0,MAX(IFERROR(INDEX(A:S,MATCH(W6082,A:A,0),COLUMN(M$2)),0),IFERROR(INDEX(A:S,MATCH(AD6082,A:A,0),COLUMN(M$2)),0),IFERROR(INDEX(A:S,MATCH(AK6082,A:A,0),COLUMN(M$2)),0),IFERROR(INDEX(A:S,MATCH(AR6082,A:A,0),COLUMN(M$2)),0)),M6082)</f>
        <v/>
      </c>
      <c r="V6082" s="3" t="str">
        <f t="shared" si="7"/>
        <v/>
      </c>
    </row>
    <row r="6083" ht="15.75" customHeight="1">
      <c r="A6083" s="3" t="s">
        <v>6308</v>
      </c>
      <c r="B6083" s="4" t="str">
        <f t="shared" si="186"/>
        <v>ATAB12360009</v>
      </c>
      <c r="D6083" s="3">
        <v>0.0</v>
      </c>
      <c r="G6083" s="4">
        <v>0.0</v>
      </c>
      <c r="I6083" s="4"/>
      <c r="J6083" s="4"/>
      <c r="K6083" s="4"/>
      <c r="L6083" s="4"/>
      <c r="O6083" s="6">
        <f t="shared" si="2"/>
        <v>0</v>
      </c>
      <c r="P6083" s="3" t="s">
        <v>4746</v>
      </c>
      <c r="Q6083" s="3" t="str">
        <f t="shared" si="3"/>
        <v>LC CANVAS</v>
      </c>
      <c r="R6083" s="3">
        <f t="shared" si="4"/>
        <v>0</v>
      </c>
      <c r="S6083" s="3" t="str">
        <f t="shared" si="5"/>
        <v/>
      </c>
      <c r="T6083" s="7">
        <f t="shared" si="6"/>
        <v>0</v>
      </c>
      <c r="U6083" s="8" t="str">
        <f t="array" ref="U6083">IF(W6083&lt;&gt;0,MAX(IFERROR(INDEX(A:S,MATCH(W6083,A:A,0),COLUMN(M$2)),0),IFERROR(INDEX(A:S,MATCH(AD6083,A:A,0),COLUMN(M$2)),0),IFERROR(INDEX(A:S,MATCH(AK6083,A:A,0),COLUMN(M$2)),0),IFERROR(INDEX(A:S,MATCH(AR6083,A:A,0),COLUMN(M$2)),0)),M6083)</f>
        <v/>
      </c>
      <c r="V6083" s="3" t="str">
        <f t="shared" si="7"/>
        <v/>
      </c>
    </row>
    <row r="6084" ht="15.75" customHeight="1">
      <c r="A6084" s="3" t="s">
        <v>6309</v>
      </c>
      <c r="B6084" s="4" t="str">
        <f t="shared" si="186"/>
        <v>ATAB16480009</v>
      </c>
      <c r="D6084" s="3">
        <v>0.0</v>
      </c>
      <c r="G6084" s="4">
        <v>0.0</v>
      </c>
      <c r="I6084" s="4"/>
      <c r="J6084" s="4"/>
      <c r="K6084" s="4"/>
      <c r="L6084" s="4"/>
      <c r="O6084" s="6">
        <f t="shared" si="2"/>
        <v>0</v>
      </c>
      <c r="P6084" s="3" t="s">
        <v>4746</v>
      </c>
      <c r="Q6084" s="3" t="str">
        <f t="shared" si="3"/>
        <v>LC CANVAS</v>
      </c>
      <c r="R6084" s="3">
        <f t="shared" si="4"/>
        <v>0</v>
      </c>
      <c r="S6084" s="3" t="str">
        <f t="shared" si="5"/>
        <v/>
      </c>
      <c r="T6084" s="7">
        <f t="shared" si="6"/>
        <v>0</v>
      </c>
      <c r="U6084" s="8" t="str">
        <f t="array" ref="U6084">IF(W6084&lt;&gt;0,MAX(IFERROR(INDEX(A:S,MATCH(W6084,A:A,0),COLUMN(M$2)),0),IFERROR(INDEX(A:S,MATCH(AD6084,A:A,0),COLUMN(M$2)),0),IFERROR(INDEX(A:S,MATCH(AK6084,A:A,0),COLUMN(M$2)),0),IFERROR(INDEX(A:S,MATCH(AR6084,A:A,0),COLUMN(M$2)),0)),M6084)</f>
        <v/>
      </c>
      <c r="V6084" s="3" t="str">
        <f t="shared" si="7"/>
        <v/>
      </c>
    </row>
    <row r="6085" ht="15.75" customHeight="1">
      <c r="A6085" s="3" t="s">
        <v>6310</v>
      </c>
      <c r="B6085" s="4" t="str">
        <f t="shared" si="186"/>
        <v>ATAB20600009</v>
      </c>
      <c r="D6085" s="3">
        <v>0.0</v>
      </c>
      <c r="G6085" s="4">
        <v>0.0</v>
      </c>
      <c r="I6085" s="4"/>
      <c r="J6085" s="4"/>
      <c r="K6085" s="4"/>
      <c r="L6085" s="4"/>
      <c r="O6085" s="6">
        <f t="shared" si="2"/>
        <v>0</v>
      </c>
      <c r="P6085" s="3" t="s">
        <v>4746</v>
      </c>
      <c r="Q6085" s="3" t="str">
        <f t="shared" si="3"/>
        <v>LC CANVAS</v>
      </c>
      <c r="R6085" s="3">
        <f t="shared" si="4"/>
        <v>0</v>
      </c>
      <c r="S6085" s="3" t="str">
        <f t="shared" si="5"/>
        <v/>
      </c>
      <c r="T6085" s="7">
        <f t="shared" si="6"/>
        <v>0</v>
      </c>
      <c r="U6085" s="8" t="str">
        <f t="array" ref="U6085">IF(W6085&lt;&gt;0,MAX(IFERROR(INDEX(A:S,MATCH(W6085,A:A,0),COLUMN(M$2)),0),IFERROR(INDEX(A:S,MATCH(AD6085,A:A,0),COLUMN(M$2)),0),IFERROR(INDEX(A:S,MATCH(AK6085,A:A,0),COLUMN(M$2)),0),IFERROR(INDEX(A:S,MATCH(AR6085,A:A,0),COLUMN(M$2)),0)),M6085)</f>
        <v/>
      </c>
      <c r="V6085" s="3" t="str">
        <f t="shared" si="7"/>
        <v/>
      </c>
    </row>
    <row r="6086" ht="15.75" customHeight="1">
      <c r="A6086" s="3" t="s">
        <v>6311</v>
      </c>
      <c r="B6086" s="4" t="str">
        <f t="shared" si="186"/>
        <v>ATAB24720009</v>
      </c>
      <c r="D6086" s="3">
        <v>0.0</v>
      </c>
      <c r="G6086" s="4">
        <v>0.0</v>
      </c>
      <c r="I6086" s="4"/>
      <c r="J6086" s="4"/>
      <c r="K6086" s="4"/>
      <c r="L6086" s="4"/>
      <c r="O6086" s="6">
        <f t="shared" si="2"/>
        <v>0</v>
      </c>
      <c r="P6086" s="3" t="s">
        <v>4746</v>
      </c>
      <c r="Q6086" s="3" t="str">
        <f t="shared" si="3"/>
        <v>LC CANVAS</v>
      </c>
      <c r="R6086" s="3">
        <f t="shared" si="4"/>
        <v>0</v>
      </c>
      <c r="S6086" s="3" t="str">
        <f t="shared" si="5"/>
        <v/>
      </c>
      <c r="T6086" s="7">
        <f t="shared" si="6"/>
        <v>0</v>
      </c>
      <c r="U6086" s="8" t="str">
        <f t="array" ref="U6086">IF(W6086&lt;&gt;0,MAX(IFERROR(INDEX(A:S,MATCH(W6086,A:A,0),COLUMN(M$2)),0),IFERROR(INDEX(A:S,MATCH(AD6086,A:A,0),COLUMN(M$2)),0),IFERROR(INDEX(A:S,MATCH(AK6086,A:A,0),COLUMN(M$2)),0),IFERROR(INDEX(A:S,MATCH(AR6086,A:A,0),COLUMN(M$2)),0)),M6086)</f>
        <v/>
      </c>
      <c r="V6086" s="3" t="str">
        <f t="shared" si="7"/>
        <v/>
      </c>
    </row>
    <row r="6087" ht="15.75" customHeight="1">
      <c r="A6087" s="3" t="s">
        <v>6312</v>
      </c>
      <c r="B6087" s="4" t="str">
        <f t="shared" si="186"/>
        <v>ATAB12360010</v>
      </c>
      <c r="D6087" s="3">
        <v>0.0</v>
      </c>
      <c r="G6087" s="4">
        <v>0.0</v>
      </c>
      <c r="I6087" s="4"/>
      <c r="J6087" s="4"/>
      <c r="K6087" s="4"/>
      <c r="L6087" s="4"/>
      <c r="O6087" s="6">
        <f t="shared" si="2"/>
        <v>0</v>
      </c>
      <c r="P6087" s="3" t="s">
        <v>4746</v>
      </c>
      <c r="Q6087" s="3" t="str">
        <f t="shared" si="3"/>
        <v>LC CANVAS</v>
      </c>
      <c r="R6087" s="3">
        <f t="shared" si="4"/>
        <v>0</v>
      </c>
      <c r="S6087" s="3" t="str">
        <f t="shared" si="5"/>
        <v/>
      </c>
      <c r="T6087" s="7">
        <f t="shared" si="6"/>
        <v>0</v>
      </c>
      <c r="U6087" s="8" t="str">
        <f t="array" ref="U6087">IF(W6087&lt;&gt;0,MAX(IFERROR(INDEX(A:S,MATCH(W6087,A:A,0),COLUMN(M$2)),0),IFERROR(INDEX(A:S,MATCH(AD6087,A:A,0),COLUMN(M$2)),0),IFERROR(INDEX(A:S,MATCH(AK6087,A:A,0),COLUMN(M$2)),0),IFERROR(INDEX(A:S,MATCH(AR6087,A:A,0),COLUMN(M$2)),0)),M6087)</f>
        <v/>
      </c>
      <c r="V6087" s="3" t="str">
        <f t="shared" si="7"/>
        <v/>
      </c>
    </row>
    <row r="6088" ht="15.75" customHeight="1">
      <c r="A6088" s="3" t="s">
        <v>6313</v>
      </c>
      <c r="B6088" s="4" t="str">
        <f t="shared" si="186"/>
        <v>ATAB16480010</v>
      </c>
      <c r="D6088" s="3">
        <v>0.0</v>
      </c>
      <c r="G6088" s="4">
        <v>0.0</v>
      </c>
      <c r="I6088" s="4"/>
      <c r="J6088" s="4"/>
      <c r="K6088" s="4"/>
      <c r="L6088" s="4"/>
      <c r="O6088" s="6">
        <f t="shared" si="2"/>
        <v>0</v>
      </c>
      <c r="P6088" s="3" t="s">
        <v>4746</v>
      </c>
      <c r="Q6088" s="3" t="str">
        <f t="shared" si="3"/>
        <v>LC CANVAS</v>
      </c>
      <c r="R6088" s="3">
        <f t="shared" si="4"/>
        <v>0</v>
      </c>
      <c r="S6088" s="3" t="str">
        <f t="shared" si="5"/>
        <v/>
      </c>
      <c r="T6088" s="7">
        <f t="shared" si="6"/>
        <v>0</v>
      </c>
      <c r="U6088" s="8" t="str">
        <f t="array" ref="U6088">IF(W6088&lt;&gt;0,MAX(IFERROR(INDEX(A:S,MATCH(W6088,A:A,0),COLUMN(M$2)),0),IFERROR(INDEX(A:S,MATCH(AD6088,A:A,0),COLUMN(M$2)),0),IFERROR(INDEX(A:S,MATCH(AK6088,A:A,0),COLUMN(M$2)),0),IFERROR(INDEX(A:S,MATCH(AR6088,A:A,0),COLUMN(M$2)),0)),M6088)</f>
        <v/>
      </c>
      <c r="V6088" s="3" t="str">
        <f t="shared" si="7"/>
        <v/>
      </c>
    </row>
    <row r="6089" ht="15.75" customHeight="1">
      <c r="A6089" s="3" t="s">
        <v>6314</v>
      </c>
      <c r="B6089" s="4" t="str">
        <f t="shared" si="186"/>
        <v>ATAB20600010</v>
      </c>
      <c r="D6089" s="3">
        <v>0.0</v>
      </c>
      <c r="G6089" s="4">
        <v>0.0</v>
      </c>
      <c r="I6089" s="4"/>
      <c r="J6089" s="4"/>
      <c r="K6089" s="4"/>
      <c r="L6089" s="4"/>
      <c r="O6089" s="6">
        <f t="shared" si="2"/>
        <v>0</v>
      </c>
      <c r="P6089" s="3" t="s">
        <v>4746</v>
      </c>
      <c r="Q6089" s="3" t="str">
        <f t="shared" si="3"/>
        <v>LC CANVAS</v>
      </c>
      <c r="R6089" s="3">
        <f t="shared" si="4"/>
        <v>0</v>
      </c>
      <c r="S6089" s="3" t="str">
        <f t="shared" si="5"/>
        <v/>
      </c>
      <c r="T6089" s="7">
        <f t="shared" si="6"/>
        <v>0</v>
      </c>
      <c r="U6089" s="8" t="str">
        <f t="array" ref="U6089">IF(W6089&lt;&gt;0,MAX(IFERROR(INDEX(A:S,MATCH(W6089,A:A,0),COLUMN(M$2)),0),IFERROR(INDEX(A:S,MATCH(AD6089,A:A,0),COLUMN(M$2)),0),IFERROR(INDEX(A:S,MATCH(AK6089,A:A,0),COLUMN(M$2)),0),IFERROR(INDEX(A:S,MATCH(AR6089,A:A,0),COLUMN(M$2)),0)),M6089)</f>
        <v/>
      </c>
      <c r="V6089" s="3" t="str">
        <f t="shared" si="7"/>
        <v/>
      </c>
    </row>
    <row r="6090" ht="15.75" customHeight="1">
      <c r="A6090" s="3" t="s">
        <v>6315</v>
      </c>
      <c r="B6090" s="4" t="str">
        <f t="shared" si="186"/>
        <v>ATAB24720010</v>
      </c>
      <c r="D6090" s="3">
        <v>0.0</v>
      </c>
      <c r="G6090" s="4">
        <v>0.0</v>
      </c>
      <c r="I6090" s="4"/>
      <c r="J6090" s="4"/>
      <c r="K6090" s="4"/>
      <c r="L6090" s="4"/>
      <c r="O6090" s="6">
        <f t="shared" si="2"/>
        <v>0</v>
      </c>
      <c r="P6090" s="3" t="s">
        <v>4746</v>
      </c>
      <c r="Q6090" s="3" t="str">
        <f t="shared" si="3"/>
        <v>LC CANVAS</v>
      </c>
      <c r="R6090" s="3">
        <f t="shared" si="4"/>
        <v>0</v>
      </c>
      <c r="S6090" s="3" t="str">
        <f t="shared" si="5"/>
        <v/>
      </c>
      <c r="T6090" s="7">
        <f t="shared" si="6"/>
        <v>0</v>
      </c>
      <c r="U6090" s="8" t="str">
        <f t="array" ref="U6090">IF(W6090&lt;&gt;0,MAX(IFERROR(INDEX(A:S,MATCH(W6090,A:A,0),COLUMN(M$2)),0),IFERROR(INDEX(A:S,MATCH(AD6090,A:A,0),COLUMN(M$2)),0),IFERROR(INDEX(A:S,MATCH(AK6090,A:A,0),COLUMN(M$2)),0),IFERROR(INDEX(A:S,MATCH(AR6090,A:A,0),COLUMN(M$2)),0)),M6090)</f>
        <v/>
      </c>
      <c r="V6090" s="3" t="str">
        <f t="shared" si="7"/>
        <v/>
      </c>
    </row>
    <row r="6091" ht="15.75" customHeight="1">
      <c r="A6091" s="3" t="s">
        <v>6316</v>
      </c>
      <c r="B6091" s="4" t="str">
        <f t="shared" si="186"/>
        <v>ATAB12360001S2</v>
      </c>
      <c r="D6091" s="3">
        <v>0.0</v>
      </c>
      <c r="G6091" s="4">
        <v>0.0</v>
      </c>
      <c r="I6091" s="4"/>
      <c r="J6091" s="4"/>
      <c r="K6091" s="4"/>
      <c r="L6091" s="4"/>
      <c r="O6091" s="6">
        <f t="shared" si="2"/>
        <v>0</v>
      </c>
      <c r="P6091" s="3" t="s">
        <v>4746</v>
      </c>
      <c r="Q6091" s="3" t="str">
        <f t="shared" si="3"/>
        <v>LC CANVAS</v>
      </c>
      <c r="R6091" s="3">
        <f t="shared" si="4"/>
        <v>0</v>
      </c>
      <c r="S6091" s="3" t="str">
        <f t="shared" si="5"/>
        <v/>
      </c>
      <c r="T6091" s="7">
        <f t="shared" si="6"/>
        <v>0</v>
      </c>
      <c r="U6091" s="8" t="str">
        <f t="array" ref="U6091">IF(W6091&lt;&gt;0,MAX(IFERROR(INDEX(A:S,MATCH(W6091,A:A,0),COLUMN(M$2)),0),IFERROR(INDEX(A:S,MATCH(AD6091,A:A,0),COLUMN(M$2)),0),IFERROR(INDEX(A:S,MATCH(AK6091,A:A,0),COLUMN(M$2)),0),IFERROR(INDEX(A:S,MATCH(AR6091,A:A,0),COLUMN(M$2)),0)),M6091)</f>
        <v/>
      </c>
      <c r="V6091" s="3" t="str">
        <f t="shared" si="7"/>
        <v/>
      </c>
    </row>
    <row r="6092" ht="15.75" customHeight="1">
      <c r="A6092" s="3" t="s">
        <v>6317</v>
      </c>
      <c r="B6092" s="4" t="str">
        <f t="shared" si="186"/>
        <v>ATAB16480001S2</v>
      </c>
      <c r="D6092" s="3">
        <v>0.0</v>
      </c>
      <c r="G6092" s="4">
        <v>0.0</v>
      </c>
      <c r="I6092" s="4"/>
      <c r="J6092" s="4"/>
      <c r="K6092" s="4"/>
      <c r="L6092" s="4"/>
      <c r="O6092" s="6">
        <f t="shared" si="2"/>
        <v>0</v>
      </c>
      <c r="P6092" s="3" t="s">
        <v>4746</v>
      </c>
      <c r="Q6092" s="3" t="str">
        <f t="shared" si="3"/>
        <v>LC CANVAS</v>
      </c>
      <c r="R6092" s="3">
        <f t="shared" si="4"/>
        <v>0</v>
      </c>
      <c r="S6092" s="3" t="str">
        <f t="shared" si="5"/>
        <v/>
      </c>
      <c r="T6092" s="7">
        <f t="shared" si="6"/>
        <v>0</v>
      </c>
      <c r="U6092" s="8" t="str">
        <f t="array" ref="U6092">IF(W6092&lt;&gt;0,MAX(IFERROR(INDEX(A:S,MATCH(W6092,A:A,0),COLUMN(M$2)),0),IFERROR(INDEX(A:S,MATCH(AD6092,A:A,0),COLUMN(M$2)),0),IFERROR(INDEX(A:S,MATCH(AK6092,A:A,0),COLUMN(M$2)),0),IFERROR(INDEX(A:S,MATCH(AR6092,A:A,0),COLUMN(M$2)),0)),M6092)</f>
        <v/>
      </c>
      <c r="V6092" s="3" t="str">
        <f t="shared" si="7"/>
        <v/>
      </c>
    </row>
    <row r="6093" ht="15.75" customHeight="1">
      <c r="A6093" s="3" t="s">
        <v>6318</v>
      </c>
      <c r="B6093" s="4" t="str">
        <f t="shared" si="186"/>
        <v>ATAB20600001S2</v>
      </c>
      <c r="D6093" s="3">
        <v>0.0</v>
      </c>
      <c r="G6093" s="4">
        <v>0.0</v>
      </c>
      <c r="I6093" s="4"/>
      <c r="J6093" s="4"/>
      <c r="K6093" s="4"/>
      <c r="L6093" s="4"/>
      <c r="O6093" s="6">
        <f t="shared" si="2"/>
        <v>0</v>
      </c>
      <c r="P6093" s="3" t="s">
        <v>4746</v>
      </c>
      <c r="Q6093" s="3" t="str">
        <f t="shared" si="3"/>
        <v>LC CANVAS</v>
      </c>
      <c r="R6093" s="3">
        <f t="shared" si="4"/>
        <v>0</v>
      </c>
      <c r="S6093" s="3" t="str">
        <f t="shared" si="5"/>
        <v/>
      </c>
      <c r="T6093" s="7">
        <f t="shared" si="6"/>
        <v>0</v>
      </c>
      <c r="U6093" s="8" t="str">
        <f t="array" ref="U6093">IF(W6093&lt;&gt;0,MAX(IFERROR(INDEX(A:S,MATCH(W6093,A:A,0),COLUMN(M$2)),0),IFERROR(INDEX(A:S,MATCH(AD6093,A:A,0),COLUMN(M$2)),0),IFERROR(INDEX(A:S,MATCH(AK6093,A:A,0),COLUMN(M$2)),0),IFERROR(INDEX(A:S,MATCH(AR6093,A:A,0),COLUMN(M$2)),0)),M6093)</f>
        <v/>
      </c>
      <c r="V6093" s="3" t="str">
        <f t="shared" si="7"/>
        <v/>
      </c>
    </row>
    <row r="6094" ht="15.75" customHeight="1">
      <c r="A6094" s="3" t="s">
        <v>6319</v>
      </c>
      <c r="B6094" s="4" t="str">
        <f t="shared" si="186"/>
        <v>ATAB24720001S2</v>
      </c>
      <c r="D6094" s="3">
        <v>0.0</v>
      </c>
      <c r="G6094" s="4">
        <v>0.0</v>
      </c>
      <c r="I6094" s="4"/>
      <c r="J6094" s="4"/>
      <c r="K6094" s="4"/>
      <c r="L6094" s="4"/>
      <c r="O6094" s="6">
        <f t="shared" si="2"/>
        <v>0</v>
      </c>
      <c r="P6094" s="3" t="s">
        <v>4746</v>
      </c>
      <c r="Q6094" s="3" t="str">
        <f t="shared" si="3"/>
        <v>LC CANVAS</v>
      </c>
      <c r="R6094" s="3">
        <f t="shared" si="4"/>
        <v>0</v>
      </c>
      <c r="S6094" s="3" t="str">
        <f t="shared" si="5"/>
        <v/>
      </c>
      <c r="T6094" s="7">
        <f t="shared" si="6"/>
        <v>0</v>
      </c>
      <c r="U6094" s="8" t="str">
        <f t="array" ref="U6094">IF(W6094&lt;&gt;0,MAX(IFERROR(INDEX(A:S,MATCH(W6094,A:A,0),COLUMN(M$2)),0),IFERROR(INDEX(A:S,MATCH(AD6094,A:A,0),COLUMN(M$2)),0),IFERROR(INDEX(A:S,MATCH(AK6094,A:A,0),COLUMN(M$2)),0),IFERROR(INDEX(A:S,MATCH(AR6094,A:A,0),COLUMN(M$2)),0)),M6094)</f>
        <v/>
      </c>
      <c r="V6094" s="3" t="str">
        <f t="shared" si="7"/>
        <v/>
      </c>
    </row>
    <row r="6095" ht="15.75" customHeight="1">
      <c r="A6095" s="3" t="s">
        <v>6320</v>
      </c>
      <c r="B6095" s="4" t="str">
        <f t="shared" si="186"/>
        <v>ATAB12360003S2</v>
      </c>
      <c r="D6095" s="3">
        <v>0.0</v>
      </c>
      <c r="G6095" s="4">
        <v>0.0</v>
      </c>
      <c r="I6095" s="4"/>
      <c r="J6095" s="4"/>
      <c r="K6095" s="4"/>
      <c r="L6095" s="4"/>
      <c r="O6095" s="6">
        <f t="shared" si="2"/>
        <v>0</v>
      </c>
      <c r="P6095" s="3" t="s">
        <v>4746</v>
      </c>
      <c r="Q6095" s="3" t="str">
        <f t="shared" si="3"/>
        <v>LC CANVAS</v>
      </c>
      <c r="R6095" s="3">
        <f t="shared" si="4"/>
        <v>0</v>
      </c>
      <c r="S6095" s="3" t="str">
        <f t="shared" si="5"/>
        <v/>
      </c>
      <c r="T6095" s="7">
        <f t="shared" si="6"/>
        <v>0</v>
      </c>
      <c r="U6095" s="8" t="str">
        <f t="array" ref="U6095">IF(W6095&lt;&gt;0,MAX(IFERROR(INDEX(A:S,MATCH(W6095,A:A,0),COLUMN(M$2)),0),IFERROR(INDEX(A:S,MATCH(AD6095,A:A,0),COLUMN(M$2)),0),IFERROR(INDEX(A:S,MATCH(AK6095,A:A,0),COLUMN(M$2)),0),IFERROR(INDEX(A:S,MATCH(AR6095,A:A,0),COLUMN(M$2)),0)),M6095)</f>
        <v/>
      </c>
      <c r="V6095" s="3" t="str">
        <f t="shared" si="7"/>
        <v/>
      </c>
    </row>
    <row r="6096" ht="15.75" customHeight="1">
      <c r="A6096" s="3" t="s">
        <v>6321</v>
      </c>
      <c r="B6096" s="4" t="str">
        <f t="shared" si="186"/>
        <v>ATAB16480003S2</v>
      </c>
      <c r="D6096" s="3">
        <v>0.0</v>
      </c>
      <c r="G6096" s="4">
        <v>0.0</v>
      </c>
      <c r="I6096" s="4"/>
      <c r="J6096" s="4"/>
      <c r="K6096" s="4"/>
      <c r="L6096" s="4"/>
      <c r="O6096" s="6">
        <f t="shared" si="2"/>
        <v>0</v>
      </c>
      <c r="P6096" s="3" t="s">
        <v>4746</v>
      </c>
      <c r="Q6096" s="3" t="str">
        <f t="shared" si="3"/>
        <v>LC CANVAS</v>
      </c>
      <c r="R6096" s="3">
        <f t="shared" si="4"/>
        <v>0</v>
      </c>
      <c r="S6096" s="3" t="str">
        <f t="shared" si="5"/>
        <v/>
      </c>
      <c r="T6096" s="7">
        <f t="shared" si="6"/>
        <v>0</v>
      </c>
      <c r="U6096" s="8" t="str">
        <f t="array" ref="U6096">IF(W6096&lt;&gt;0,MAX(IFERROR(INDEX(A:S,MATCH(W6096,A:A,0),COLUMN(M$2)),0),IFERROR(INDEX(A:S,MATCH(AD6096,A:A,0),COLUMN(M$2)),0),IFERROR(INDEX(A:S,MATCH(AK6096,A:A,0),COLUMN(M$2)),0),IFERROR(INDEX(A:S,MATCH(AR6096,A:A,0),COLUMN(M$2)),0)),M6096)</f>
        <v/>
      </c>
      <c r="V6096" s="3" t="str">
        <f t="shared" si="7"/>
        <v/>
      </c>
    </row>
    <row r="6097" ht="15.75" customHeight="1">
      <c r="A6097" s="3" t="s">
        <v>6322</v>
      </c>
      <c r="B6097" s="4" t="str">
        <f t="shared" si="186"/>
        <v>ATAB20600003S2</v>
      </c>
      <c r="D6097" s="3">
        <v>0.0</v>
      </c>
      <c r="G6097" s="4">
        <v>0.0</v>
      </c>
      <c r="I6097" s="4"/>
      <c r="J6097" s="4"/>
      <c r="K6097" s="4"/>
      <c r="L6097" s="4"/>
      <c r="O6097" s="6">
        <f t="shared" si="2"/>
        <v>0</v>
      </c>
      <c r="P6097" s="3" t="s">
        <v>4746</v>
      </c>
      <c r="Q6097" s="3" t="str">
        <f t="shared" si="3"/>
        <v>LC CANVAS</v>
      </c>
      <c r="R6097" s="3">
        <f t="shared" si="4"/>
        <v>0</v>
      </c>
      <c r="S6097" s="3" t="str">
        <f t="shared" si="5"/>
        <v/>
      </c>
      <c r="T6097" s="7">
        <f t="shared" si="6"/>
        <v>0</v>
      </c>
      <c r="U6097" s="8" t="str">
        <f t="array" ref="U6097">IF(W6097&lt;&gt;0,MAX(IFERROR(INDEX(A:S,MATCH(W6097,A:A,0),COLUMN(M$2)),0),IFERROR(INDEX(A:S,MATCH(AD6097,A:A,0),COLUMN(M$2)),0),IFERROR(INDEX(A:S,MATCH(AK6097,A:A,0),COLUMN(M$2)),0),IFERROR(INDEX(A:S,MATCH(AR6097,A:A,0),COLUMN(M$2)),0)),M6097)</f>
        <v/>
      </c>
      <c r="V6097" s="3" t="str">
        <f t="shared" si="7"/>
        <v/>
      </c>
    </row>
    <row r="6098" ht="15.75" customHeight="1">
      <c r="A6098" s="3" t="s">
        <v>6323</v>
      </c>
      <c r="B6098" s="4" t="str">
        <f t="shared" si="186"/>
        <v>ATAB24720003S2</v>
      </c>
      <c r="D6098" s="3">
        <v>0.0</v>
      </c>
      <c r="G6098" s="4">
        <v>0.0</v>
      </c>
      <c r="I6098" s="4"/>
      <c r="J6098" s="4"/>
      <c r="K6098" s="4"/>
      <c r="L6098" s="4"/>
      <c r="O6098" s="6">
        <f t="shared" si="2"/>
        <v>0</v>
      </c>
      <c r="P6098" s="3" t="s">
        <v>4746</v>
      </c>
      <c r="Q6098" s="3" t="str">
        <f t="shared" si="3"/>
        <v>LC CANVAS</v>
      </c>
      <c r="R6098" s="3">
        <f t="shared" si="4"/>
        <v>0</v>
      </c>
      <c r="S6098" s="3" t="str">
        <f t="shared" si="5"/>
        <v/>
      </c>
      <c r="T6098" s="7">
        <f t="shared" si="6"/>
        <v>0</v>
      </c>
      <c r="U6098" s="8" t="str">
        <f t="array" ref="U6098">IF(W6098&lt;&gt;0,MAX(IFERROR(INDEX(A:S,MATCH(W6098,A:A,0),COLUMN(M$2)),0),IFERROR(INDEX(A:S,MATCH(AD6098,A:A,0),COLUMN(M$2)),0),IFERROR(INDEX(A:S,MATCH(AK6098,A:A,0),COLUMN(M$2)),0),IFERROR(INDEX(A:S,MATCH(AR6098,A:A,0),COLUMN(M$2)),0)),M6098)</f>
        <v/>
      </c>
      <c r="V6098" s="3" t="str">
        <f t="shared" si="7"/>
        <v/>
      </c>
    </row>
    <row r="6099" ht="15.75" customHeight="1">
      <c r="A6099" s="3" t="s">
        <v>6324</v>
      </c>
      <c r="B6099" s="4" t="str">
        <f t="shared" si="186"/>
        <v>ATAB12360001S3</v>
      </c>
      <c r="D6099" s="3">
        <v>0.0</v>
      </c>
      <c r="G6099" s="4">
        <v>0.0</v>
      </c>
      <c r="I6099" s="4"/>
      <c r="J6099" s="4"/>
      <c r="K6099" s="4"/>
      <c r="L6099" s="4"/>
      <c r="O6099" s="6">
        <f t="shared" si="2"/>
        <v>0</v>
      </c>
      <c r="P6099" s="3" t="s">
        <v>4746</v>
      </c>
      <c r="Q6099" s="3" t="str">
        <f t="shared" si="3"/>
        <v>LC CANVAS</v>
      </c>
      <c r="R6099" s="3">
        <f t="shared" si="4"/>
        <v>0</v>
      </c>
      <c r="S6099" s="3" t="str">
        <f t="shared" si="5"/>
        <v/>
      </c>
      <c r="T6099" s="7">
        <f t="shared" si="6"/>
        <v>0</v>
      </c>
      <c r="U6099" s="8" t="str">
        <f t="array" ref="U6099">IF(W6099&lt;&gt;0,MAX(IFERROR(INDEX(A:S,MATCH(W6099,A:A,0),COLUMN(M$2)),0),IFERROR(INDEX(A:S,MATCH(AD6099,A:A,0),COLUMN(M$2)),0),IFERROR(INDEX(A:S,MATCH(AK6099,A:A,0),COLUMN(M$2)),0),IFERROR(INDEX(A:S,MATCH(AR6099,A:A,0),COLUMN(M$2)),0)),M6099)</f>
        <v/>
      </c>
      <c r="V6099" s="3" t="str">
        <f t="shared" si="7"/>
        <v/>
      </c>
    </row>
    <row r="6100" ht="15.75" customHeight="1">
      <c r="A6100" s="3" t="s">
        <v>6325</v>
      </c>
      <c r="B6100" s="4" t="str">
        <f t="shared" si="186"/>
        <v>ATAB20600001S3</v>
      </c>
      <c r="D6100" s="3">
        <v>0.0</v>
      </c>
      <c r="G6100" s="4">
        <v>0.0</v>
      </c>
      <c r="I6100" s="4"/>
      <c r="J6100" s="4"/>
      <c r="K6100" s="4"/>
      <c r="L6100" s="4"/>
      <c r="O6100" s="6">
        <f t="shared" si="2"/>
        <v>0</v>
      </c>
      <c r="P6100" s="3" t="s">
        <v>4746</v>
      </c>
      <c r="Q6100" s="3" t="str">
        <f t="shared" si="3"/>
        <v>LC CANVAS</v>
      </c>
      <c r="R6100" s="3">
        <f t="shared" si="4"/>
        <v>0</v>
      </c>
      <c r="S6100" s="3" t="str">
        <f t="shared" si="5"/>
        <v/>
      </c>
      <c r="T6100" s="7">
        <f t="shared" si="6"/>
        <v>0</v>
      </c>
      <c r="U6100" s="8" t="str">
        <f t="array" ref="U6100">IF(W6100&lt;&gt;0,MAX(IFERROR(INDEX(A:S,MATCH(W6100,A:A,0),COLUMN(M$2)),0),IFERROR(INDEX(A:S,MATCH(AD6100,A:A,0),COLUMN(M$2)),0),IFERROR(INDEX(A:S,MATCH(AK6100,A:A,0),COLUMN(M$2)),0),IFERROR(INDEX(A:S,MATCH(AR6100,A:A,0),COLUMN(M$2)),0)),M6100)</f>
        <v/>
      </c>
      <c r="V6100" s="3" t="str">
        <f t="shared" si="7"/>
        <v/>
      </c>
    </row>
    <row r="6101" ht="15.75" customHeight="1">
      <c r="A6101" s="3" t="s">
        <v>6326</v>
      </c>
      <c r="B6101" s="4" t="str">
        <f t="shared" si="186"/>
        <v>ATAB12360001S4</v>
      </c>
      <c r="D6101" s="3">
        <v>0.0</v>
      </c>
      <c r="G6101" s="4">
        <v>0.0</v>
      </c>
      <c r="I6101" s="4"/>
      <c r="J6101" s="4"/>
      <c r="K6101" s="4"/>
      <c r="L6101" s="4"/>
      <c r="O6101" s="6">
        <f t="shared" si="2"/>
        <v>0</v>
      </c>
      <c r="P6101" s="3" t="s">
        <v>4746</v>
      </c>
      <c r="Q6101" s="3" t="str">
        <f t="shared" si="3"/>
        <v>LC CANVAS</v>
      </c>
      <c r="R6101" s="3">
        <f t="shared" si="4"/>
        <v>0</v>
      </c>
      <c r="S6101" s="3" t="str">
        <f t="shared" si="5"/>
        <v/>
      </c>
      <c r="T6101" s="7">
        <f t="shared" si="6"/>
        <v>0</v>
      </c>
      <c r="U6101" s="8" t="str">
        <f t="array" ref="U6101">IF(W6101&lt;&gt;0,MAX(IFERROR(INDEX(A:S,MATCH(W6101,A:A,0),COLUMN(M$2)),0),IFERROR(INDEX(A:S,MATCH(AD6101,A:A,0),COLUMN(M$2)),0),IFERROR(INDEX(A:S,MATCH(AK6101,A:A,0),COLUMN(M$2)),0),IFERROR(INDEX(A:S,MATCH(AR6101,A:A,0),COLUMN(M$2)),0)),M6101)</f>
        <v/>
      </c>
      <c r="V6101" s="3" t="str">
        <f t="shared" si="7"/>
        <v/>
      </c>
    </row>
    <row r="6102" ht="15.75" customHeight="1">
      <c r="A6102" s="3" t="s">
        <v>6327</v>
      </c>
      <c r="B6102" s="4" t="str">
        <f t="shared" si="186"/>
        <v>ATAB12360005S2</v>
      </c>
      <c r="D6102" s="3">
        <v>0.0</v>
      </c>
      <c r="G6102" s="4">
        <v>0.0</v>
      </c>
      <c r="I6102" s="4"/>
      <c r="J6102" s="4"/>
      <c r="K6102" s="4"/>
      <c r="L6102" s="4"/>
      <c r="O6102" s="6">
        <f t="shared" si="2"/>
        <v>0</v>
      </c>
      <c r="P6102" s="3" t="s">
        <v>4746</v>
      </c>
      <c r="Q6102" s="3" t="str">
        <f t="shared" si="3"/>
        <v>LC CANVAS</v>
      </c>
      <c r="R6102" s="3">
        <f t="shared" si="4"/>
        <v>0</v>
      </c>
      <c r="S6102" s="3" t="str">
        <f t="shared" si="5"/>
        <v/>
      </c>
      <c r="T6102" s="7">
        <f t="shared" si="6"/>
        <v>0</v>
      </c>
      <c r="U6102" s="8" t="str">
        <f t="array" ref="U6102">IF(W6102&lt;&gt;0,MAX(IFERROR(INDEX(A:S,MATCH(W6102,A:A,0),COLUMN(M$2)),0),IFERROR(INDEX(A:S,MATCH(AD6102,A:A,0),COLUMN(M$2)),0),IFERROR(INDEX(A:S,MATCH(AK6102,A:A,0),COLUMN(M$2)),0),IFERROR(INDEX(A:S,MATCH(AR6102,A:A,0),COLUMN(M$2)),0)),M6102)</f>
        <v/>
      </c>
      <c r="V6102" s="3" t="str">
        <f t="shared" si="7"/>
        <v/>
      </c>
    </row>
    <row r="6103" ht="15.75" customHeight="1">
      <c r="A6103" s="3" t="s">
        <v>6328</v>
      </c>
      <c r="B6103" s="4" t="str">
        <f t="shared" si="186"/>
        <v>ATAB16480005S2</v>
      </c>
      <c r="D6103" s="3">
        <v>0.0</v>
      </c>
      <c r="G6103" s="4">
        <v>0.0</v>
      </c>
      <c r="I6103" s="4"/>
      <c r="J6103" s="4"/>
      <c r="K6103" s="4"/>
      <c r="L6103" s="4"/>
      <c r="O6103" s="6">
        <f t="shared" si="2"/>
        <v>0</v>
      </c>
      <c r="P6103" s="3" t="s">
        <v>4746</v>
      </c>
      <c r="Q6103" s="3" t="str">
        <f t="shared" si="3"/>
        <v>LC CANVAS</v>
      </c>
      <c r="R6103" s="3">
        <f t="shared" si="4"/>
        <v>0</v>
      </c>
      <c r="S6103" s="3" t="str">
        <f t="shared" si="5"/>
        <v/>
      </c>
      <c r="T6103" s="7">
        <f t="shared" si="6"/>
        <v>0</v>
      </c>
      <c r="U6103" s="8" t="str">
        <f t="array" ref="U6103">IF(W6103&lt;&gt;0,MAX(IFERROR(INDEX(A:S,MATCH(W6103,A:A,0),COLUMN(M$2)),0),IFERROR(INDEX(A:S,MATCH(AD6103,A:A,0),COLUMN(M$2)),0),IFERROR(INDEX(A:S,MATCH(AK6103,A:A,0),COLUMN(M$2)),0),IFERROR(INDEX(A:S,MATCH(AR6103,A:A,0),COLUMN(M$2)),0)),M6103)</f>
        <v/>
      </c>
      <c r="V6103" s="3" t="str">
        <f t="shared" si="7"/>
        <v/>
      </c>
    </row>
    <row r="6104" ht="15.75" customHeight="1">
      <c r="A6104" s="3" t="s">
        <v>6329</v>
      </c>
      <c r="B6104" s="4" t="str">
        <f t="shared" si="186"/>
        <v>ATAB20600005S2</v>
      </c>
      <c r="D6104" s="3">
        <v>0.0</v>
      </c>
      <c r="G6104" s="4">
        <v>0.0</v>
      </c>
      <c r="I6104" s="4"/>
      <c r="J6104" s="4"/>
      <c r="K6104" s="4"/>
      <c r="L6104" s="4"/>
      <c r="O6104" s="6">
        <f t="shared" si="2"/>
        <v>0</v>
      </c>
      <c r="P6104" s="3" t="s">
        <v>4746</v>
      </c>
      <c r="Q6104" s="3" t="str">
        <f t="shared" si="3"/>
        <v>LC CANVAS</v>
      </c>
      <c r="R6104" s="3">
        <f t="shared" si="4"/>
        <v>0</v>
      </c>
      <c r="S6104" s="3" t="str">
        <f t="shared" si="5"/>
        <v/>
      </c>
      <c r="T6104" s="7">
        <f t="shared" si="6"/>
        <v>0</v>
      </c>
      <c r="U6104" s="8" t="str">
        <f t="array" ref="U6104">IF(W6104&lt;&gt;0,MAX(IFERROR(INDEX(A:S,MATCH(W6104,A:A,0),COLUMN(M$2)),0),IFERROR(INDEX(A:S,MATCH(AD6104,A:A,0),COLUMN(M$2)),0),IFERROR(INDEX(A:S,MATCH(AK6104,A:A,0),COLUMN(M$2)),0),IFERROR(INDEX(A:S,MATCH(AR6104,A:A,0),COLUMN(M$2)),0)),M6104)</f>
        <v/>
      </c>
      <c r="V6104" s="3" t="str">
        <f t="shared" si="7"/>
        <v/>
      </c>
    </row>
    <row r="6105" ht="15.75" customHeight="1">
      <c r="A6105" s="3" t="s">
        <v>6330</v>
      </c>
      <c r="B6105" s="4" t="str">
        <f t="shared" si="186"/>
        <v>ATAB24720005S2</v>
      </c>
      <c r="D6105" s="3">
        <v>0.0</v>
      </c>
      <c r="G6105" s="4">
        <v>0.0</v>
      </c>
      <c r="I6105" s="4"/>
      <c r="J6105" s="4"/>
      <c r="K6105" s="4"/>
      <c r="L6105" s="4"/>
      <c r="O6105" s="6">
        <f t="shared" si="2"/>
        <v>0</v>
      </c>
      <c r="P6105" s="3" t="s">
        <v>4746</v>
      </c>
      <c r="Q6105" s="3" t="str">
        <f t="shared" si="3"/>
        <v>LC CANVAS</v>
      </c>
      <c r="R6105" s="3">
        <f t="shared" si="4"/>
        <v>0</v>
      </c>
      <c r="S6105" s="3" t="str">
        <f t="shared" si="5"/>
        <v/>
      </c>
      <c r="T6105" s="7">
        <f t="shared" si="6"/>
        <v>0</v>
      </c>
      <c r="U6105" s="8" t="str">
        <f t="array" ref="U6105">IF(W6105&lt;&gt;0,MAX(IFERROR(INDEX(A:S,MATCH(W6105,A:A,0),COLUMN(M$2)),0),IFERROR(INDEX(A:S,MATCH(AD6105,A:A,0),COLUMN(M$2)),0),IFERROR(INDEX(A:S,MATCH(AK6105,A:A,0),COLUMN(M$2)),0),IFERROR(INDEX(A:S,MATCH(AR6105,A:A,0),COLUMN(M$2)),0)),M6105)</f>
        <v/>
      </c>
      <c r="V6105" s="3" t="str">
        <f t="shared" si="7"/>
        <v/>
      </c>
    </row>
    <row r="6106" ht="15.75" customHeight="1">
      <c r="A6106" s="3" t="s">
        <v>6331</v>
      </c>
      <c r="B6106" s="4" t="str">
        <f t="shared" si="186"/>
        <v>ATAB12360007S2</v>
      </c>
      <c r="D6106" s="3">
        <v>0.0</v>
      </c>
      <c r="G6106" s="4">
        <v>0.0</v>
      </c>
      <c r="I6106" s="4"/>
      <c r="J6106" s="4"/>
      <c r="K6106" s="4"/>
      <c r="L6106" s="4"/>
      <c r="O6106" s="6">
        <f t="shared" si="2"/>
        <v>0</v>
      </c>
      <c r="P6106" s="3" t="s">
        <v>4746</v>
      </c>
      <c r="Q6106" s="3" t="str">
        <f t="shared" si="3"/>
        <v>LC CANVAS</v>
      </c>
      <c r="R6106" s="3">
        <f t="shared" si="4"/>
        <v>0</v>
      </c>
      <c r="S6106" s="3" t="str">
        <f t="shared" si="5"/>
        <v/>
      </c>
      <c r="T6106" s="7">
        <f t="shared" si="6"/>
        <v>0</v>
      </c>
      <c r="U6106" s="8" t="str">
        <f t="array" ref="U6106">IF(W6106&lt;&gt;0,MAX(IFERROR(INDEX(A:S,MATCH(W6106,A:A,0),COLUMN(M$2)),0),IFERROR(INDEX(A:S,MATCH(AD6106,A:A,0),COLUMN(M$2)),0),IFERROR(INDEX(A:S,MATCH(AK6106,A:A,0),COLUMN(M$2)),0),IFERROR(INDEX(A:S,MATCH(AR6106,A:A,0),COLUMN(M$2)),0)),M6106)</f>
        <v/>
      </c>
      <c r="V6106" s="3" t="str">
        <f t="shared" si="7"/>
        <v/>
      </c>
    </row>
    <row r="6107" ht="15.75" customHeight="1">
      <c r="A6107" s="3" t="s">
        <v>6332</v>
      </c>
      <c r="B6107" s="4" t="str">
        <f t="shared" si="186"/>
        <v>ATAB16480007S2</v>
      </c>
      <c r="D6107" s="3">
        <v>0.0</v>
      </c>
      <c r="G6107" s="4">
        <v>0.0</v>
      </c>
      <c r="I6107" s="4"/>
      <c r="J6107" s="4"/>
      <c r="K6107" s="4"/>
      <c r="L6107" s="4"/>
      <c r="O6107" s="6">
        <f t="shared" si="2"/>
        <v>0</v>
      </c>
      <c r="P6107" s="3" t="s">
        <v>4746</v>
      </c>
      <c r="Q6107" s="3" t="str">
        <f t="shared" si="3"/>
        <v>LC CANVAS</v>
      </c>
      <c r="R6107" s="3">
        <f t="shared" si="4"/>
        <v>0</v>
      </c>
      <c r="S6107" s="3" t="str">
        <f t="shared" si="5"/>
        <v/>
      </c>
      <c r="T6107" s="7">
        <f t="shared" si="6"/>
        <v>0</v>
      </c>
      <c r="U6107" s="8" t="str">
        <f t="array" ref="U6107">IF(W6107&lt;&gt;0,MAX(IFERROR(INDEX(A:S,MATCH(W6107,A:A,0),COLUMN(M$2)),0),IFERROR(INDEX(A:S,MATCH(AD6107,A:A,0),COLUMN(M$2)),0),IFERROR(INDEX(A:S,MATCH(AK6107,A:A,0),COLUMN(M$2)),0),IFERROR(INDEX(A:S,MATCH(AR6107,A:A,0),COLUMN(M$2)),0)),M6107)</f>
        <v/>
      </c>
      <c r="V6107" s="3" t="str">
        <f t="shared" si="7"/>
        <v/>
      </c>
    </row>
    <row r="6108" ht="15.75" customHeight="1">
      <c r="A6108" s="3" t="s">
        <v>6333</v>
      </c>
      <c r="B6108" s="4" t="str">
        <f t="shared" si="186"/>
        <v>ATAB20600007S2</v>
      </c>
      <c r="D6108" s="3">
        <v>0.0</v>
      </c>
      <c r="G6108" s="4">
        <v>0.0</v>
      </c>
      <c r="I6108" s="4"/>
      <c r="J6108" s="4"/>
      <c r="K6108" s="4"/>
      <c r="L6108" s="4"/>
      <c r="O6108" s="6">
        <f t="shared" si="2"/>
        <v>0</v>
      </c>
      <c r="P6108" s="3" t="s">
        <v>4746</v>
      </c>
      <c r="Q6108" s="3" t="str">
        <f t="shared" si="3"/>
        <v>LC CANVAS</v>
      </c>
      <c r="R6108" s="3">
        <f t="shared" si="4"/>
        <v>0</v>
      </c>
      <c r="S6108" s="3" t="str">
        <f t="shared" si="5"/>
        <v/>
      </c>
      <c r="T6108" s="7">
        <f t="shared" si="6"/>
        <v>0</v>
      </c>
      <c r="U6108" s="8" t="str">
        <f t="array" ref="U6108">IF(W6108&lt;&gt;0,MAX(IFERROR(INDEX(A:S,MATCH(W6108,A:A,0),COLUMN(M$2)),0),IFERROR(INDEX(A:S,MATCH(AD6108,A:A,0),COLUMN(M$2)),0),IFERROR(INDEX(A:S,MATCH(AK6108,A:A,0),COLUMN(M$2)),0),IFERROR(INDEX(A:S,MATCH(AR6108,A:A,0),COLUMN(M$2)),0)),M6108)</f>
        <v/>
      </c>
      <c r="V6108" s="3" t="str">
        <f t="shared" si="7"/>
        <v/>
      </c>
    </row>
    <row r="6109" ht="15.75" customHeight="1">
      <c r="A6109" s="3" t="s">
        <v>6334</v>
      </c>
      <c r="B6109" s="4" t="str">
        <f t="shared" si="186"/>
        <v>ATAB24720007S2</v>
      </c>
      <c r="D6109" s="3">
        <v>0.0</v>
      </c>
      <c r="G6109" s="4">
        <v>0.0</v>
      </c>
      <c r="I6109" s="4"/>
      <c r="J6109" s="4"/>
      <c r="K6109" s="4"/>
      <c r="L6109" s="4"/>
      <c r="O6109" s="6">
        <f t="shared" si="2"/>
        <v>0</v>
      </c>
      <c r="P6109" s="3" t="s">
        <v>4746</v>
      </c>
      <c r="Q6109" s="3" t="str">
        <f t="shared" si="3"/>
        <v>LC CANVAS</v>
      </c>
      <c r="R6109" s="3">
        <f t="shared" si="4"/>
        <v>0</v>
      </c>
      <c r="S6109" s="3" t="str">
        <f t="shared" si="5"/>
        <v/>
      </c>
      <c r="T6109" s="7">
        <f t="shared" si="6"/>
        <v>0</v>
      </c>
      <c r="U6109" s="8" t="str">
        <f t="array" ref="U6109">IF(W6109&lt;&gt;0,MAX(IFERROR(INDEX(A:S,MATCH(W6109,A:A,0),COLUMN(M$2)),0),IFERROR(INDEX(A:S,MATCH(AD6109,A:A,0),COLUMN(M$2)),0),IFERROR(INDEX(A:S,MATCH(AK6109,A:A,0),COLUMN(M$2)),0),IFERROR(INDEX(A:S,MATCH(AR6109,A:A,0),COLUMN(M$2)),0)),M6109)</f>
        <v/>
      </c>
      <c r="V6109" s="3" t="str">
        <f t="shared" si="7"/>
        <v/>
      </c>
    </row>
    <row r="6110" ht="15.75" customHeight="1">
      <c r="A6110" s="3" t="s">
        <v>6335</v>
      </c>
      <c r="B6110" s="4" t="str">
        <f t="shared" si="186"/>
        <v>ATAB12360009S2</v>
      </c>
      <c r="D6110" s="3">
        <v>0.0</v>
      </c>
      <c r="G6110" s="4">
        <v>0.0</v>
      </c>
      <c r="I6110" s="4"/>
      <c r="J6110" s="4"/>
      <c r="K6110" s="4"/>
      <c r="L6110" s="4"/>
      <c r="O6110" s="6">
        <f t="shared" si="2"/>
        <v>0</v>
      </c>
      <c r="P6110" s="3" t="s">
        <v>4746</v>
      </c>
      <c r="Q6110" s="3" t="str">
        <f t="shared" si="3"/>
        <v>LC CANVAS</v>
      </c>
      <c r="R6110" s="3">
        <f t="shared" si="4"/>
        <v>0</v>
      </c>
      <c r="S6110" s="3" t="str">
        <f t="shared" si="5"/>
        <v/>
      </c>
      <c r="T6110" s="7">
        <f t="shared" si="6"/>
        <v>0</v>
      </c>
      <c r="U6110" s="8" t="str">
        <f t="array" ref="U6110">IF(W6110&lt;&gt;0,MAX(IFERROR(INDEX(A:S,MATCH(W6110,A:A,0),COLUMN(M$2)),0),IFERROR(INDEX(A:S,MATCH(AD6110,A:A,0),COLUMN(M$2)),0),IFERROR(INDEX(A:S,MATCH(AK6110,A:A,0),COLUMN(M$2)),0),IFERROR(INDEX(A:S,MATCH(AR6110,A:A,0),COLUMN(M$2)),0)),M6110)</f>
        <v/>
      </c>
      <c r="V6110" s="3" t="str">
        <f t="shared" si="7"/>
        <v/>
      </c>
    </row>
    <row r="6111" ht="15.75" customHeight="1">
      <c r="A6111" s="3" t="s">
        <v>6336</v>
      </c>
      <c r="B6111" s="4" t="str">
        <f t="shared" si="186"/>
        <v>ATAB16480009S2</v>
      </c>
      <c r="D6111" s="3">
        <v>0.0</v>
      </c>
      <c r="G6111" s="4">
        <v>0.0</v>
      </c>
      <c r="I6111" s="4"/>
      <c r="J6111" s="4"/>
      <c r="K6111" s="4"/>
      <c r="L6111" s="4"/>
      <c r="O6111" s="6">
        <f t="shared" si="2"/>
        <v>0</v>
      </c>
      <c r="P6111" s="3" t="s">
        <v>4746</v>
      </c>
      <c r="Q6111" s="3" t="str">
        <f t="shared" si="3"/>
        <v>LC CANVAS</v>
      </c>
      <c r="R6111" s="3">
        <f t="shared" si="4"/>
        <v>0</v>
      </c>
      <c r="S6111" s="3" t="str">
        <f t="shared" si="5"/>
        <v/>
      </c>
      <c r="T6111" s="7">
        <f t="shared" si="6"/>
        <v>0</v>
      </c>
      <c r="U6111" s="8" t="str">
        <f t="array" ref="U6111">IF(W6111&lt;&gt;0,MAX(IFERROR(INDEX(A:S,MATCH(W6111,A:A,0),COLUMN(M$2)),0),IFERROR(INDEX(A:S,MATCH(AD6111,A:A,0),COLUMN(M$2)),0),IFERROR(INDEX(A:S,MATCH(AK6111,A:A,0),COLUMN(M$2)),0),IFERROR(INDEX(A:S,MATCH(AR6111,A:A,0),COLUMN(M$2)),0)),M6111)</f>
        <v/>
      </c>
      <c r="V6111" s="3" t="str">
        <f t="shared" si="7"/>
        <v/>
      </c>
    </row>
    <row r="6112" ht="15.75" customHeight="1">
      <c r="A6112" s="3" t="s">
        <v>6337</v>
      </c>
      <c r="B6112" s="4" t="str">
        <f t="shared" si="186"/>
        <v>ATAB20600009S2</v>
      </c>
      <c r="D6112" s="3">
        <v>0.0</v>
      </c>
      <c r="G6112" s="4">
        <v>0.0</v>
      </c>
      <c r="I6112" s="4"/>
      <c r="J6112" s="4"/>
      <c r="K6112" s="4"/>
      <c r="L6112" s="4"/>
      <c r="O6112" s="6">
        <f t="shared" si="2"/>
        <v>0</v>
      </c>
      <c r="P6112" s="3" t="s">
        <v>4746</v>
      </c>
      <c r="Q6112" s="3" t="str">
        <f t="shared" si="3"/>
        <v>LC CANVAS</v>
      </c>
      <c r="R6112" s="3">
        <f t="shared" si="4"/>
        <v>0</v>
      </c>
      <c r="S6112" s="3" t="str">
        <f t="shared" si="5"/>
        <v/>
      </c>
      <c r="T6112" s="7">
        <f t="shared" si="6"/>
        <v>0</v>
      </c>
      <c r="U6112" s="8" t="str">
        <f t="array" ref="U6112">IF(W6112&lt;&gt;0,MAX(IFERROR(INDEX(A:S,MATCH(W6112,A:A,0),COLUMN(M$2)),0),IFERROR(INDEX(A:S,MATCH(AD6112,A:A,0),COLUMN(M$2)),0),IFERROR(INDEX(A:S,MATCH(AK6112,A:A,0),COLUMN(M$2)),0),IFERROR(INDEX(A:S,MATCH(AR6112,A:A,0),COLUMN(M$2)),0)),M6112)</f>
        <v/>
      </c>
      <c r="V6112" s="3" t="str">
        <f t="shared" si="7"/>
        <v/>
      </c>
    </row>
    <row r="6113" ht="15.75" customHeight="1">
      <c r="A6113" s="3" t="s">
        <v>6338</v>
      </c>
      <c r="B6113" s="4" t="str">
        <f t="shared" si="186"/>
        <v>ATAB24720009S2</v>
      </c>
      <c r="D6113" s="3">
        <v>0.0</v>
      </c>
      <c r="G6113" s="4">
        <v>0.0</v>
      </c>
      <c r="I6113" s="4"/>
      <c r="J6113" s="4"/>
      <c r="K6113" s="4"/>
      <c r="L6113" s="4"/>
      <c r="O6113" s="6">
        <f t="shared" si="2"/>
        <v>0</v>
      </c>
      <c r="P6113" s="3" t="s">
        <v>4746</v>
      </c>
      <c r="Q6113" s="3" t="str">
        <f t="shared" si="3"/>
        <v>LC CANVAS</v>
      </c>
      <c r="R6113" s="3">
        <f t="shared" si="4"/>
        <v>0</v>
      </c>
      <c r="S6113" s="3" t="str">
        <f t="shared" si="5"/>
        <v/>
      </c>
      <c r="T6113" s="7">
        <f t="shared" si="6"/>
        <v>0</v>
      </c>
      <c r="U6113" s="8" t="str">
        <f t="array" ref="U6113">IF(W6113&lt;&gt;0,MAX(IFERROR(INDEX(A:S,MATCH(W6113,A:A,0),COLUMN(M$2)),0),IFERROR(INDEX(A:S,MATCH(AD6113,A:A,0),COLUMN(M$2)),0),IFERROR(INDEX(A:S,MATCH(AK6113,A:A,0),COLUMN(M$2)),0),IFERROR(INDEX(A:S,MATCH(AR6113,A:A,0),COLUMN(M$2)),0)),M6113)</f>
        <v/>
      </c>
      <c r="V6113" s="3" t="str">
        <f t="shared" si="7"/>
        <v/>
      </c>
    </row>
    <row r="6114" ht="15.75" customHeight="1">
      <c r="A6114" s="3" t="s">
        <v>6339</v>
      </c>
      <c r="B6114" s="4" t="str">
        <f t="shared" si="186"/>
        <v>ATAB12360005S3</v>
      </c>
      <c r="D6114" s="3">
        <v>0.0</v>
      </c>
      <c r="G6114" s="4">
        <v>0.0</v>
      </c>
      <c r="I6114" s="4"/>
      <c r="J6114" s="4"/>
      <c r="K6114" s="4"/>
      <c r="L6114" s="4"/>
      <c r="O6114" s="6">
        <f t="shared" si="2"/>
        <v>0</v>
      </c>
      <c r="P6114" s="3" t="s">
        <v>4746</v>
      </c>
      <c r="Q6114" s="3" t="str">
        <f t="shared" si="3"/>
        <v>LC CANVAS</v>
      </c>
      <c r="R6114" s="3">
        <f t="shared" si="4"/>
        <v>0</v>
      </c>
      <c r="S6114" s="3" t="str">
        <f t="shared" si="5"/>
        <v/>
      </c>
      <c r="T6114" s="7">
        <f t="shared" si="6"/>
        <v>0</v>
      </c>
      <c r="U6114" s="8" t="str">
        <f t="array" ref="U6114">IF(W6114&lt;&gt;0,MAX(IFERROR(INDEX(A:S,MATCH(W6114,A:A,0),COLUMN(M$2)),0),IFERROR(INDEX(A:S,MATCH(AD6114,A:A,0),COLUMN(M$2)),0),IFERROR(INDEX(A:S,MATCH(AK6114,A:A,0),COLUMN(M$2)),0),IFERROR(INDEX(A:S,MATCH(AR6114,A:A,0),COLUMN(M$2)),0)),M6114)</f>
        <v/>
      </c>
      <c r="V6114" s="3" t="str">
        <f t="shared" si="7"/>
        <v/>
      </c>
    </row>
    <row r="6115" ht="15.75" customHeight="1">
      <c r="A6115" s="3" t="s">
        <v>6340</v>
      </c>
      <c r="B6115" s="4" t="str">
        <f t="shared" si="186"/>
        <v>ATAB20600005S3</v>
      </c>
      <c r="D6115" s="3">
        <v>0.0</v>
      </c>
      <c r="G6115" s="4">
        <v>0.0</v>
      </c>
      <c r="I6115" s="4"/>
      <c r="J6115" s="4"/>
      <c r="K6115" s="4"/>
      <c r="L6115" s="4"/>
      <c r="O6115" s="6">
        <f t="shared" si="2"/>
        <v>0</v>
      </c>
      <c r="P6115" s="3" t="s">
        <v>4746</v>
      </c>
      <c r="Q6115" s="3" t="str">
        <f t="shared" si="3"/>
        <v>LC CANVAS</v>
      </c>
      <c r="R6115" s="3">
        <f t="shared" si="4"/>
        <v>0</v>
      </c>
      <c r="S6115" s="3" t="str">
        <f t="shared" si="5"/>
        <v/>
      </c>
      <c r="T6115" s="7">
        <f t="shared" si="6"/>
        <v>0</v>
      </c>
      <c r="U6115" s="8" t="str">
        <f t="array" ref="U6115">IF(W6115&lt;&gt;0,MAX(IFERROR(INDEX(A:S,MATCH(W6115,A:A,0),COLUMN(M$2)),0),IFERROR(INDEX(A:S,MATCH(AD6115,A:A,0),COLUMN(M$2)),0),IFERROR(INDEX(A:S,MATCH(AK6115,A:A,0),COLUMN(M$2)),0),IFERROR(INDEX(A:S,MATCH(AR6115,A:A,0),COLUMN(M$2)),0)),M6115)</f>
        <v/>
      </c>
      <c r="V6115" s="3" t="str">
        <f t="shared" si="7"/>
        <v/>
      </c>
    </row>
    <row r="6116" ht="15.75" customHeight="1">
      <c r="A6116" s="3" t="s">
        <v>6341</v>
      </c>
      <c r="B6116" s="4" t="str">
        <f t="shared" si="186"/>
        <v>ATAB12360008S3</v>
      </c>
      <c r="D6116" s="3">
        <v>0.0</v>
      </c>
      <c r="G6116" s="4">
        <v>0.0</v>
      </c>
      <c r="I6116" s="4"/>
      <c r="J6116" s="4"/>
      <c r="K6116" s="4"/>
      <c r="L6116" s="4"/>
      <c r="O6116" s="6">
        <f t="shared" si="2"/>
        <v>0</v>
      </c>
      <c r="P6116" s="3" t="s">
        <v>4746</v>
      </c>
      <c r="Q6116" s="3" t="str">
        <f t="shared" si="3"/>
        <v>LC CANVAS</v>
      </c>
      <c r="R6116" s="3">
        <f t="shared" si="4"/>
        <v>0</v>
      </c>
      <c r="S6116" s="3" t="str">
        <f t="shared" si="5"/>
        <v/>
      </c>
      <c r="T6116" s="7">
        <f t="shared" si="6"/>
        <v>0</v>
      </c>
      <c r="U6116" s="8" t="str">
        <f t="array" ref="U6116">IF(W6116&lt;&gt;0,MAX(IFERROR(INDEX(A:S,MATCH(W6116,A:A,0),COLUMN(M$2)),0),IFERROR(INDEX(A:S,MATCH(AD6116,A:A,0),COLUMN(M$2)),0),IFERROR(INDEX(A:S,MATCH(AK6116,A:A,0),COLUMN(M$2)),0),IFERROR(INDEX(A:S,MATCH(AR6116,A:A,0),COLUMN(M$2)),0)),M6116)</f>
        <v/>
      </c>
      <c r="V6116" s="3" t="str">
        <f t="shared" si="7"/>
        <v/>
      </c>
    </row>
    <row r="6117" ht="15.75" customHeight="1">
      <c r="A6117" s="3" t="s">
        <v>6342</v>
      </c>
      <c r="B6117" s="4" t="str">
        <f t="shared" si="186"/>
        <v>ATAB20600008S3</v>
      </c>
      <c r="D6117" s="3">
        <v>0.0</v>
      </c>
      <c r="G6117" s="4">
        <v>0.0</v>
      </c>
      <c r="I6117" s="4"/>
      <c r="J6117" s="4"/>
      <c r="K6117" s="4"/>
      <c r="L6117" s="4"/>
      <c r="O6117" s="6">
        <f t="shared" si="2"/>
        <v>0</v>
      </c>
      <c r="P6117" s="3" t="s">
        <v>4746</v>
      </c>
      <c r="Q6117" s="3" t="str">
        <f t="shared" si="3"/>
        <v>LC CANVAS</v>
      </c>
      <c r="R6117" s="3">
        <f t="shared" si="4"/>
        <v>0</v>
      </c>
      <c r="S6117" s="3" t="str">
        <f t="shared" si="5"/>
        <v/>
      </c>
      <c r="T6117" s="7">
        <f t="shared" si="6"/>
        <v>0</v>
      </c>
      <c r="U6117" s="8" t="str">
        <f t="array" ref="U6117">IF(W6117&lt;&gt;0,MAX(IFERROR(INDEX(A:S,MATCH(W6117,A:A,0),COLUMN(M$2)),0),IFERROR(INDEX(A:S,MATCH(AD6117,A:A,0),COLUMN(M$2)),0),IFERROR(INDEX(A:S,MATCH(AK6117,A:A,0),COLUMN(M$2)),0),IFERROR(INDEX(A:S,MATCH(AR6117,A:A,0),COLUMN(M$2)),0)),M6117)</f>
        <v/>
      </c>
      <c r="V6117" s="3" t="str">
        <f t="shared" si="7"/>
        <v/>
      </c>
    </row>
    <row r="6118" ht="15.75" customHeight="1">
      <c r="A6118" s="3" t="s">
        <v>6343</v>
      </c>
      <c r="B6118" s="4" t="str">
        <f t="shared" si="186"/>
        <v>ATAB12180001</v>
      </c>
      <c r="D6118" s="3">
        <v>0.0</v>
      </c>
      <c r="G6118" s="4">
        <v>0.0</v>
      </c>
      <c r="I6118" s="4"/>
      <c r="J6118" s="4"/>
      <c r="K6118" s="4"/>
      <c r="L6118" s="4"/>
      <c r="O6118" s="6">
        <f t="shared" si="2"/>
        <v>0</v>
      </c>
      <c r="P6118" s="3" t="s">
        <v>4746</v>
      </c>
      <c r="Q6118" s="3" t="str">
        <f t="shared" si="3"/>
        <v>LC CANVAS</v>
      </c>
      <c r="R6118" s="3">
        <f t="shared" si="4"/>
        <v>0</v>
      </c>
      <c r="S6118" s="3" t="str">
        <f t="shared" si="5"/>
        <v/>
      </c>
      <c r="T6118" s="7">
        <f t="shared" si="6"/>
        <v>0</v>
      </c>
      <c r="U6118" s="8" t="str">
        <f t="array" ref="U6118">IF(W6118&lt;&gt;0,MAX(IFERROR(INDEX(A:S,MATCH(W6118,A:A,0),COLUMN(M$2)),0),IFERROR(INDEX(A:S,MATCH(AD6118,A:A,0),COLUMN(M$2)),0),IFERROR(INDEX(A:S,MATCH(AK6118,A:A,0),COLUMN(M$2)),0),IFERROR(INDEX(A:S,MATCH(AR6118,A:A,0),COLUMN(M$2)),0)),M6118)</f>
        <v/>
      </c>
      <c r="V6118" s="3" t="str">
        <f t="shared" si="7"/>
        <v/>
      </c>
    </row>
    <row r="6119" ht="15.75" customHeight="1">
      <c r="A6119" s="3" t="s">
        <v>6344</v>
      </c>
      <c r="B6119" s="4" t="str">
        <f t="shared" si="186"/>
        <v>ATAB16240001</v>
      </c>
      <c r="D6119" s="3">
        <v>0.0</v>
      </c>
      <c r="G6119" s="4">
        <v>0.0</v>
      </c>
      <c r="I6119" s="4"/>
      <c r="J6119" s="4"/>
      <c r="K6119" s="4"/>
      <c r="L6119" s="4"/>
      <c r="O6119" s="6">
        <f t="shared" si="2"/>
        <v>0</v>
      </c>
      <c r="P6119" s="3" t="s">
        <v>4746</v>
      </c>
      <c r="Q6119" s="3" t="str">
        <f t="shared" si="3"/>
        <v>LC CANVAS</v>
      </c>
      <c r="R6119" s="3">
        <f t="shared" si="4"/>
        <v>0</v>
      </c>
      <c r="S6119" s="3" t="str">
        <f t="shared" si="5"/>
        <v/>
      </c>
      <c r="T6119" s="7">
        <f t="shared" si="6"/>
        <v>0</v>
      </c>
      <c r="U6119" s="8" t="str">
        <f t="array" ref="U6119">IF(W6119&lt;&gt;0,MAX(IFERROR(INDEX(A:S,MATCH(W6119,A:A,0),COLUMN(M$2)),0),IFERROR(INDEX(A:S,MATCH(AD6119,A:A,0),COLUMN(M$2)),0),IFERROR(INDEX(A:S,MATCH(AK6119,A:A,0),COLUMN(M$2)),0),IFERROR(INDEX(A:S,MATCH(AR6119,A:A,0),COLUMN(M$2)),0)),M6119)</f>
        <v/>
      </c>
      <c r="V6119" s="3" t="str">
        <f t="shared" si="7"/>
        <v/>
      </c>
    </row>
    <row r="6120" ht="15.75" customHeight="1">
      <c r="A6120" s="3" t="s">
        <v>6345</v>
      </c>
      <c r="B6120" s="4" t="str">
        <f t="shared" si="186"/>
        <v>ATAB20300001</v>
      </c>
      <c r="D6120" s="3">
        <v>0.0</v>
      </c>
      <c r="G6120" s="4">
        <v>0.0</v>
      </c>
      <c r="I6120" s="4"/>
      <c r="J6120" s="4"/>
      <c r="K6120" s="4"/>
      <c r="L6120" s="4"/>
      <c r="O6120" s="6">
        <f t="shared" si="2"/>
        <v>0</v>
      </c>
      <c r="P6120" s="3" t="s">
        <v>4746</v>
      </c>
      <c r="Q6120" s="3" t="str">
        <f t="shared" si="3"/>
        <v>LC CANVAS</v>
      </c>
      <c r="R6120" s="3">
        <f t="shared" si="4"/>
        <v>0</v>
      </c>
      <c r="S6120" s="3" t="str">
        <f t="shared" si="5"/>
        <v/>
      </c>
      <c r="T6120" s="7">
        <f t="shared" si="6"/>
        <v>0</v>
      </c>
      <c r="U6120" s="8" t="str">
        <f t="array" ref="U6120">IF(W6120&lt;&gt;0,MAX(IFERROR(INDEX(A:S,MATCH(W6120,A:A,0),COLUMN(M$2)),0),IFERROR(INDEX(A:S,MATCH(AD6120,A:A,0),COLUMN(M$2)),0),IFERROR(INDEX(A:S,MATCH(AK6120,A:A,0),COLUMN(M$2)),0),IFERROR(INDEX(A:S,MATCH(AR6120,A:A,0),COLUMN(M$2)),0)),M6120)</f>
        <v/>
      </c>
      <c r="V6120" s="3" t="str">
        <f t="shared" si="7"/>
        <v/>
      </c>
    </row>
    <row r="6121" ht="15.75" customHeight="1">
      <c r="A6121" s="3" t="s">
        <v>6346</v>
      </c>
      <c r="B6121" s="4" t="str">
        <f t="shared" si="186"/>
        <v>ATAB24360001</v>
      </c>
      <c r="D6121" s="3">
        <v>0.0</v>
      </c>
      <c r="G6121" s="4">
        <v>0.0</v>
      </c>
      <c r="I6121" s="4"/>
      <c r="J6121" s="4"/>
      <c r="K6121" s="4"/>
      <c r="L6121" s="4"/>
      <c r="O6121" s="6">
        <f t="shared" si="2"/>
        <v>0</v>
      </c>
      <c r="P6121" s="3" t="s">
        <v>4746</v>
      </c>
      <c r="Q6121" s="3" t="str">
        <f t="shared" si="3"/>
        <v>LC CANVAS</v>
      </c>
      <c r="R6121" s="3">
        <f t="shared" si="4"/>
        <v>0</v>
      </c>
      <c r="S6121" s="3" t="str">
        <f t="shared" si="5"/>
        <v/>
      </c>
      <c r="T6121" s="7">
        <f t="shared" si="6"/>
        <v>0</v>
      </c>
      <c r="U6121" s="8" t="str">
        <f t="array" ref="U6121">IF(W6121&lt;&gt;0,MAX(IFERROR(INDEX(A:S,MATCH(W6121,A:A,0),COLUMN(M$2)),0),IFERROR(INDEX(A:S,MATCH(AD6121,A:A,0),COLUMN(M$2)),0),IFERROR(INDEX(A:S,MATCH(AK6121,A:A,0),COLUMN(M$2)),0),IFERROR(INDEX(A:S,MATCH(AR6121,A:A,0),COLUMN(M$2)),0)),M6121)</f>
        <v/>
      </c>
      <c r="V6121" s="3" t="str">
        <f t="shared" si="7"/>
        <v/>
      </c>
    </row>
    <row r="6122" ht="15.75" customHeight="1">
      <c r="A6122" s="3" t="s">
        <v>6347</v>
      </c>
      <c r="B6122" s="4" t="str">
        <f t="shared" si="186"/>
        <v>ATAB32480001</v>
      </c>
      <c r="D6122" s="3">
        <v>0.0</v>
      </c>
      <c r="G6122" s="4">
        <v>0.0</v>
      </c>
      <c r="I6122" s="4"/>
      <c r="J6122" s="4"/>
      <c r="K6122" s="4"/>
      <c r="L6122" s="4"/>
      <c r="O6122" s="6">
        <f t="shared" si="2"/>
        <v>0</v>
      </c>
      <c r="P6122" s="3" t="s">
        <v>4746</v>
      </c>
      <c r="Q6122" s="3" t="str">
        <f t="shared" si="3"/>
        <v>LC CANVAS</v>
      </c>
      <c r="R6122" s="3">
        <f t="shared" si="4"/>
        <v>0</v>
      </c>
      <c r="S6122" s="3" t="str">
        <f t="shared" si="5"/>
        <v/>
      </c>
      <c r="T6122" s="7">
        <f t="shared" si="6"/>
        <v>0</v>
      </c>
      <c r="U6122" s="8" t="str">
        <f t="array" ref="U6122">IF(W6122&lt;&gt;0,MAX(IFERROR(INDEX(A:S,MATCH(W6122,A:A,0),COLUMN(M$2)),0),IFERROR(INDEX(A:S,MATCH(AD6122,A:A,0),COLUMN(M$2)),0),IFERROR(INDEX(A:S,MATCH(AK6122,A:A,0),COLUMN(M$2)),0),IFERROR(INDEX(A:S,MATCH(AR6122,A:A,0),COLUMN(M$2)),0)),M6122)</f>
        <v/>
      </c>
      <c r="V6122" s="3" t="str">
        <f t="shared" si="7"/>
        <v/>
      </c>
    </row>
    <row r="6123" ht="15.75" customHeight="1">
      <c r="A6123" s="3" t="s">
        <v>6348</v>
      </c>
      <c r="B6123" s="4" t="str">
        <f t="shared" si="186"/>
        <v>ATAB40600001</v>
      </c>
      <c r="D6123" s="3">
        <v>0.0</v>
      </c>
      <c r="G6123" s="4">
        <v>0.0</v>
      </c>
      <c r="I6123" s="4"/>
      <c r="J6123" s="4"/>
      <c r="K6123" s="4"/>
      <c r="L6123" s="4"/>
      <c r="O6123" s="6">
        <f t="shared" si="2"/>
        <v>0</v>
      </c>
      <c r="P6123" s="3" t="s">
        <v>4746</v>
      </c>
      <c r="Q6123" s="3" t="str">
        <f t="shared" si="3"/>
        <v>LC CANVAS</v>
      </c>
      <c r="R6123" s="3">
        <f t="shared" si="4"/>
        <v>0</v>
      </c>
      <c r="S6123" s="3" t="str">
        <f t="shared" si="5"/>
        <v/>
      </c>
      <c r="T6123" s="7">
        <f t="shared" si="6"/>
        <v>0</v>
      </c>
      <c r="U6123" s="8" t="str">
        <f t="array" ref="U6123">IF(W6123&lt;&gt;0,MAX(IFERROR(INDEX(A:S,MATCH(W6123,A:A,0),COLUMN(M$2)),0),IFERROR(INDEX(A:S,MATCH(AD6123,A:A,0),COLUMN(M$2)),0),IFERROR(INDEX(A:S,MATCH(AK6123,A:A,0),COLUMN(M$2)),0),IFERROR(INDEX(A:S,MATCH(AR6123,A:A,0),COLUMN(M$2)),0)),M6123)</f>
        <v/>
      </c>
      <c r="V6123" s="3" t="str">
        <f t="shared" si="7"/>
        <v/>
      </c>
    </row>
    <row r="6124" ht="15.75" customHeight="1">
      <c r="A6124" s="3" t="s">
        <v>6349</v>
      </c>
      <c r="B6124" s="4" t="str">
        <f t="shared" si="186"/>
        <v>ATAB12180002</v>
      </c>
      <c r="D6124" s="3">
        <v>0.0</v>
      </c>
      <c r="G6124" s="4">
        <v>0.0</v>
      </c>
      <c r="I6124" s="4"/>
      <c r="J6124" s="4"/>
      <c r="K6124" s="4"/>
      <c r="L6124" s="4"/>
      <c r="O6124" s="6">
        <f t="shared" si="2"/>
        <v>0</v>
      </c>
      <c r="P6124" s="3" t="s">
        <v>4746</v>
      </c>
      <c r="Q6124" s="3" t="str">
        <f t="shared" si="3"/>
        <v>LC CANVAS</v>
      </c>
      <c r="R6124" s="3">
        <f t="shared" si="4"/>
        <v>0</v>
      </c>
      <c r="S6124" s="3" t="str">
        <f t="shared" si="5"/>
        <v/>
      </c>
      <c r="T6124" s="7">
        <f t="shared" si="6"/>
        <v>0</v>
      </c>
      <c r="U6124" s="8" t="str">
        <f t="array" ref="U6124">IF(W6124&lt;&gt;0,MAX(IFERROR(INDEX(A:S,MATCH(W6124,A:A,0),COLUMN(M$2)),0),IFERROR(INDEX(A:S,MATCH(AD6124,A:A,0),COLUMN(M$2)),0),IFERROR(INDEX(A:S,MATCH(AK6124,A:A,0),COLUMN(M$2)),0),IFERROR(INDEX(A:S,MATCH(AR6124,A:A,0),COLUMN(M$2)),0)),M6124)</f>
        <v/>
      </c>
      <c r="V6124" s="3" t="str">
        <f t="shared" si="7"/>
        <v/>
      </c>
    </row>
    <row r="6125" ht="15.75" customHeight="1">
      <c r="A6125" s="3" t="s">
        <v>6350</v>
      </c>
      <c r="B6125" s="4" t="str">
        <f t="shared" si="186"/>
        <v>ATAB16240002</v>
      </c>
      <c r="D6125" s="3">
        <v>0.0</v>
      </c>
      <c r="G6125" s="4">
        <v>0.0</v>
      </c>
      <c r="I6125" s="4"/>
      <c r="J6125" s="4"/>
      <c r="K6125" s="4"/>
      <c r="L6125" s="4"/>
      <c r="O6125" s="6">
        <f t="shared" si="2"/>
        <v>0</v>
      </c>
      <c r="P6125" s="3" t="s">
        <v>4746</v>
      </c>
      <c r="Q6125" s="3" t="str">
        <f t="shared" si="3"/>
        <v>LC CANVAS</v>
      </c>
      <c r="R6125" s="3">
        <f t="shared" si="4"/>
        <v>0</v>
      </c>
      <c r="S6125" s="3" t="str">
        <f t="shared" si="5"/>
        <v/>
      </c>
      <c r="T6125" s="7">
        <f t="shared" si="6"/>
        <v>0</v>
      </c>
      <c r="U6125" s="8" t="str">
        <f t="array" ref="U6125">IF(W6125&lt;&gt;0,MAX(IFERROR(INDEX(A:S,MATCH(W6125,A:A,0),COLUMN(M$2)),0),IFERROR(INDEX(A:S,MATCH(AD6125,A:A,0),COLUMN(M$2)),0),IFERROR(INDEX(A:S,MATCH(AK6125,A:A,0),COLUMN(M$2)),0),IFERROR(INDEX(A:S,MATCH(AR6125,A:A,0),COLUMN(M$2)),0)),M6125)</f>
        <v/>
      </c>
      <c r="V6125" s="3" t="str">
        <f t="shared" si="7"/>
        <v/>
      </c>
    </row>
    <row r="6126" ht="15.75" customHeight="1">
      <c r="A6126" s="3" t="s">
        <v>6351</v>
      </c>
      <c r="B6126" s="4" t="str">
        <f t="shared" si="186"/>
        <v>ATAB20300002</v>
      </c>
      <c r="D6126" s="3">
        <v>0.0</v>
      </c>
      <c r="G6126" s="4">
        <v>0.0</v>
      </c>
      <c r="I6126" s="4"/>
      <c r="J6126" s="4"/>
      <c r="K6126" s="4"/>
      <c r="L6126" s="4"/>
      <c r="O6126" s="6">
        <f t="shared" si="2"/>
        <v>0</v>
      </c>
      <c r="P6126" s="3" t="s">
        <v>4746</v>
      </c>
      <c r="Q6126" s="3" t="str">
        <f t="shared" si="3"/>
        <v>LC CANVAS</v>
      </c>
      <c r="R6126" s="3">
        <f t="shared" si="4"/>
        <v>0</v>
      </c>
      <c r="S6126" s="3" t="str">
        <f t="shared" si="5"/>
        <v/>
      </c>
      <c r="T6126" s="7">
        <f t="shared" si="6"/>
        <v>0</v>
      </c>
      <c r="U6126" s="8" t="str">
        <f t="array" ref="U6126">IF(W6126&lt;&gt;0,MAX(IFERROR(INDEX(A:S,MATCH(W6126,A:A,0),COLUMN(M$2)),0),IFERROR(INDEX(A:S,MATCH(AD6126,A:A,0),COLUMN(M$2)),0),IFERROR(INDEX(A:S,MATCH(AK6126,A:A,0),COLUMN(M$2)),0),IFERROR(INDEX(A:S,MATCH(AR6126,A:A,0),COLUMN(M$2)),0)),M6126)</f>
        <v/>
      </c>
      <c r="V6126" s="3" t="str">
        <f t="shared" si="7"/>
        <v/>
      </c>
    </row>
    <row r="6127" ht="15.75" customHeight="1">
      <c r="A6127" s="3" t="s">
        <v>6352</v>
      </c>
      <c r="B6127" s="4" t="str">
        <f t="shared" si="186"/>
        <v>ATAB24360002</v>
      </c>
      <c r="D6127" s="3">
        <v>0.0</v>
      </c>
      <c r="G6127" s="4">
        <v>0.0</v>
      </c>
      <c r="I6127" s="4"/>
      <c r="J6127" s="4"/>
      <c r="K6127" s="4"/>
      <c r="L6127" s="4"/>
      <c r="O6127" s="6">
        <f t="shared" si="2"/>
        <v>0</v>
      </c>
      <c r="P6127" s="3" t="s">
        <v>4746</v>
      </c>
      <c r="Q6127" s="3" t="str">
        <f t="shared" si="3"/>
        <v>LC CANVAS</v>
      </c>
      <c r="R6127" s="3">
        <f t="shared" si="4"/>
        <v>0</v>
      </c>
      <c r="S6127" s="3" t="str">
        <f t="shared" si="5"/>
        <v/>
      </c>
      <c r="T6127" s="7">
        <f t="shared" si="6"/>
        <v>0</v>
      </c>
      <c r="U6127" s="8" t="str">
        <f t="array" ref="U6127">IF(W6127&lt;&gt;0,MAX(IFERROR(INDEX(A:S,MATCH(W6127,A:A,0),COLUMN(M$2)),0),IFERROR(INDEX(A:S,MATCH(AD6127,A:A,0),COLUMN(M$2)),0),IFERROR(INDEX(A:S,MATCH(AK6127,A:A,0),COLUMN(M$2)),0),IFERROR(INDEX(A:S,MATCH(AR6127,A:A,0),COLUMN(M$2)),0)),M6127)</f>
        <v/>
      </c>
      <c r="V6127" s="3" t="str">
        <f t="shared" si="7"/>
        <v/>
      </c>
    </row>
    <row r="6128" ht="15.75" customHeight="1">
      <c r="A6128" s="3" t="s">
        <v>6353</v>
      </c>
      <c r="B6128" s="4" t="str">
        <f t="shared" si="186"/>
        <v>ATAB32480002</v>
      </c>
      <c r="D6128" s="3">
        <v>0.0</v>
      </c>
      <c r="G6128" s="4">
        <v>0.0</v>
      </c>
      <c r="I6128" s="4"/>
      <c r="J6128" s="4"/>
      <c r="K6128" s="4"/>
      <c r="L6128" s="4"/>
      <c r="O6128" s="6">
        <f t="shared" si="2"/>
        <v>0</v>
      </c>
      <c r="P6128" s="3" t="s">
        <v>4746</v>
      </c>
      <c r="Q6128" s="3" t="str">
        <f t="shared" si="3"/>
        <v>LC CANVAS</v>
      </c>
      <c r="R6128" s="3">
        <f t="shared" si="4"/>
        <v>0</v>
      </c>
      <c r="S6128" s="3" t="str">
        <f t="shared" si="5"/>
        <v/>
      </c>
      <c r="T6128" s="7">
        <f t="shared" si="6"/>
        <v>0</v>
      </c>
      <c r="U6128" s="8" t="str">
        <f t="array" ref="U6128">IF(W6128&lt;&gt;0,MAX(IFERROR(INDEX(A:S,MATCH(W6128,A:A,0),COLUMN(M$2)),0),IFERROR(INDEX(A:S,MATCH(AD6128,A:A,0),COLUMN(M$2)),0),IFERROR(INDEX(A:S,MATCH(AK6128,A:A,0),COLUMN(M$2)),0),IFERROR(INDEX(A:S,MATCH(AR6128,A:A,0),COLUMN(M$2)),0)),M6128)</f>
        <v/>
      </c>
      <c r="V6128" s="3" t="str">
        <f t="shared" si="7"/>
        <v/>
      </c>
    </row>
    <row r="6129" ht="15.75" customHeight="1">
      <c r="A6129" s="3" t="s">
        <v>6354</v>
      </c>
      <c r="B6129" s="4" t="str">
        <f t="shared" si="186"/>
        <v>ATAB40600002</v>
      </c>
      <c r="D6129" s="3">
        <v>0.0</v>
      </c>
      <c r="G6129" s="4">
        <v>0.0</v>
      </c>
      <c r="I6129" s="4"/>
      <c r="J6129" s="4"/>
      <c r="K6129" s="4"/>
      <c r="L6129" s="4"/>
      <c r="O6129" s="6">
        <f t="shared" si="2"/>
        <v>0</v>
      </c>
      <c r="P6129" s="3" t="s">
        <v>4746</v>
      </c>
      <c r="Q6129" s="3" t="str">
        <f t="shared" si="3"/>
        <v>LC CANVAS</v>
      </c>
      <c r="R6129" s="3">
        <f t="shared" si="4"/>
        <v>0</v>
      </c>
      <c r="S6129" s="3" t="str">
        <f t="shared" si="5"/>
        <v/>
      </c>
      <c r="T6129" s="7">
        <f t="shared" si="6"/>
        <v>0</v>
      </c>
      <c r="U6129" s="8" t="str">
        <f t="array" ref="U6129">IF(W6129&lt;&gt;0,MAX(IFERROR(INDEX(A:S,MATCH(W6129,A:A,0),COLUMN(M$2)),0),IFERROR(INDEX(A:S,MATCH(AD6129,A:A,0),COLUMN(M$2)),0),IFERROR(INDEX(A:S,MATCH(AK6129,A:A,0),COLUMN(M$2)),0),IFERROR(INDEX(A:S,MATCH(AR6129,A:A,0),COLUMN(M$2)),0)),M6129)</f>
        <v/>
      </c>
      <c r="V6129" s="3" t="str">
        <f t="shared" si="7"/>
        <v/>
      </c>
    </row>
    <row r="6130" ht="15.75" customHeight="1">
      <c r="A6130" s="3" t="s">
        <v>6355</v>
      </c>
      <c r="B6130" s="4" t="str">
        <f t="shared" si="186"/>
        <v>ATAB12240001</v>
      </c>
      <c r="D6130" s="3">
        <v>0.0</v>
      </c>
      <c r="G6130" s="4">
        <v>0.0</v>
      </c>
      <c r="I6130" s="4"/>
      <c r="J6130" s="4"/>
      <c r="K6130" s="4"/>
      <c r="L6130" s="4"/>
      <c r="O6130" s="6">
        <f t="shared" si="2"/>
        <v>0</v>
      </c>
      <c r="P6130" s="3" t="s">
        <v>4746</v>
      </c>
      <c r="Q6130" s="3" t="str">
        <f t="shared" si="3"/>
        <v>LC CANVAS</v>
      </c>
      <c r="R6130" s="3">
        <f t="shared" si="4"/>
        <v>0</v>
      </c>
      <c r="S6130" s="3" t="str">
        <f t="shared" si="5"/>
        <v/>
      </c>
      <c r="T6130" s="7">
        <f t="shared" si="6"/>
        <v>0</v>
      </c>
      <c r="U6130" s="8" t="str">
        <f t="array" ref="U6130">IF(W6130&lt;&gt;0,MAX(IFERROR(INDEX(A:S,MATCH(W6130,A:A,0),COLUMN(M$2)),0),IFERROR(INDEX(A:S,MATCH(AD6130,A:A,0),COLUMN(M$2)),0),IFERROR(INDEX(A:S,MATCH(AK6130,A:A,0),COLUMN(M$2)),0),IFERROR(INDEX(A:S,MATCH(AR6130,A:A,0),COLUMN(M$2)),0)),M6130)</f>
        <v/>
      </c>
      <c r="V6130" s="3" t="str">
        <f t="shared" si="7"/>
        <v/>
      </c>
    </row>
    <row r="6131" ht="15.75" customHeight="1">
      <c r="A6131" s="3" t="s">
        <v>6356</v>
      </c>
      <c r="B6131" s="4" t="str">
        <f t="shared" si="186"/>
        <v>ATAB18360001</v>
      </c>
      <c r="D6131" s="3">
        <v>0.0</v>
      </c>
      <c r="G6131" s="4">
        <v>0.0</v>
      </c>
      <c r="I6131" s="4"/>
      <c r="J6131" s="4"/>
      <c r="K6131" s="4"/>
      <c r="L6131" s="4"/>
      <c r="O6131" s="6">
        <f t="shared" si="2"/>
        <v>0</v>
      </c>
      <c r="P6131" s="3" t="s">
        <v>4746</v>
      </c>
      <c r="Q6131" s="3" t="str">
        <f t="shared" si="3"/>
        <v>LC CANVAS</v>
      </c>
      <c r="R6131" s="3">
        <f t="shared" si="4"/>
        <v>0</v>
      </c>
      <c r="S6131" s="3" t="str">
        <f t="shared" si="5"/>
        <v/>
      </c>
      <c r="T6131" s="7">
        <f t="shared" si="6"/>
        <v>0</v>
      </c>
      <c r="U6131" s="8" t="str">
        <f t="array" ref="U6131">IF(W6131&lt;&gt;0,MAX(IFERROR(INDEX(A:S,MATCH(W6131,A:A,0),COLUMN(M$2)),0),IFERROR(INDEX(A:S,MATCH(AD6131,A:A,0),COLUMN(M$2)),0),IFERROR(INDEX(A:S,MATCH(AK6131,A:A,0),COLUMN(M$2)),0),IFERROR(INDEX(A:S,MATCH(AR6131,A:A,0),COLUMN(M$2)),0)),M6131)</f>
        <v/>
      </c>
      <c r="V6131" s="3" t="str">
        <f t="shared" si="7"/>
        <v/>
      </c>
    </row>
    <row r="6132" ht="15.75" customHeight="1">
      <c r="A6132" s="3" t="s">
        <v>6357</v>
      </c>
      <c r="B6132" s="4" t="str">
        <f t="shared" si="186"/>
        <v>ATAB24480001</v>
      </c>
      <c r="D6132" s="3">
        <v>0.0</v>
      </c>
      <c r="G6132" s="4">
        <v>0.0</v>
      </c>
      <c r="I6132" s="4"/>
      <c r="J6132" s="4"/>
      <c r="K6132" s="4"/>
      <c r="L6132" s="4"/>
      <c r="O6132" s="6">
        <f t="shared" si="2"/>
        <v>0</v>
      </c>
      <c r="P6132" s="3" t="s">
        <v>4746</v>
      </c>
      <c r="Q6132" s="3" t="str">
        <f t="shared" si="3"/>
        <v>LC CANVAS</v>
      </c>
      <c r="R6132" s="3">
        <f t="shared" si="4"/>
        <v>0</v>
      </c>
      <c r="S6132" s="3" t="str">
        <f t="shared" si="5"/>
        <v/>
      </c>
      <c r="T6132" s="7">
        <f t="shared" si="6"/>
        <v>0</v>
      </c>
      <c r="U6132" s="8" t="str">
        <f t="array" ref="U6132">IF(W6132&lt;&gt;0,MAX(IFERROR(INDEX(A:S,MATCH(W6132,A:A,0),COLUMN(M$2)),0),IFERROR(INDEX(A:S,MATCH(AD6132,A:A,0),COLUMN(M$2)),0),IFERROR(INDEX(A:S,MATCH(AK6132,A:A,0),COLUMN(M$2)),0),IFERROR(INDEX(A:S,MATCH(AR6132,A:A,0),COLUMN(M$2)),0)),M6132)</f>
        <v/>
      </c>
      <c r="V6132" s="3" t="str">
        <f t="shared" si="7"/>
        <v/>
      </c>
    </row>
    <row r="6133" ht="15.75" customHeight="1">
      <c r="A6133" s="3" t="s">
        <v>6358</v>
      </c>
      <c r="B6133" s="4" t="str">
        <f t="shared" si="186"/>
        <v>ATAB30600001</v>
      </c>
      <c r="D6133" s="3">
        <v>0.0</v>
      </c>
      <c r="G6133" s="4">
        <v>0.0</v>
      </c>
      <c r="I6133" s="4"/>
      <c r="J6133" s="4"/>
      <c r="K6133" s="4"/>
      <c r="L6133" s="4"/>
      <c r="O6133" s="6">
        <f t="shared" si="2"/>
        <v>0</v>
      </c>
      <c r="P6133" s="3" t="s">
        <v>4746</v>
      </c>
      <c r="Q6133" s="3" t="str">
        <f t="shared" si="3"/>
        <v>LC CANVAS</v>
      </c>
      <c r="R6133" s="3">
        <f t="shared" si="4"/>
        <v>0</v>
      </c>
      <c r="S6133" s="3" t="str">
        <f t="shared" si="5"/>
        <v/>
      </c>
      <c r="T6133" s="7">
        <f t="shared" si="6"/>
        <v>0</v>
      </c>
      <c r="U6133" s="8" t="str">
        <f t="array" ref="U6133">IF(W6133&lt;&gt;0,MAX(IFERROR(INDEX(A:S,MATCH(W6133,A:A,0),COLUMN(M$2)),0),IFERROR(INDEX(A:S,MATCH(AD6133,A:A,0),COLUMN(M$2)),0),IFERROR(INDEX(A:S,MATCH(AK6133,A:A,0),COLUMN(M$2)),0),IFERROR(INDEX(A:S,MATCH(AR6133,A:A,0),COLUMN(M$2)),0)),M6133)</f>
        <v/>
      </c>
      <c r="V6133" s="3" t="str">
        <f t="shared" si="7"/>
        <v/>
      </c>
    </row>
    <row r="6134" ht="15.75" customHeight="1">
      <c r="A6134" s="3" t="s">
        <v>6359</v>
      </c>
      <c r="B6134" s="4" t="str">
        <f t="shared" si="186"/>
        <v>ATAB36720001</v>
      </c>
      <c r="D6134" s="3">
        <v>0.0</v>
      </c>
      <c r="G6134" s="4">
        <v>0.0</v>
      </c>
      <c r="I6134" s="4"/>
      <c r="J6134" s="4"/>
      <c r="K6134" s="4"/>
      <c r="L6134" s="4"/>
      <c r="O6134" s="6">
        <f t="shared" si="2"/>
        <v>0</v>
      </c>
      <c r="P6134" s="3" t="s">
        <v>4746</v>
      </c>
      <c r="Q6134" s="3" t="str">
        <f t="shared" si="3"/>
        <v>LC CANVAS</v>
      </c>
      <c r="R6134" s="3">
        <f t="shared" si="4"/>
        <v>0</v>
      </c>
      <c r="S6134" s="3" t="str">
        <f t="shared" si="5"/>
        <v/>
      </c>
      <c r="T6134" s="7">
        <f t="shared" si="6"/>
        <v>0</v>
      </c>
      <c r="U6134" s="8" t="str">
        <f t="array" ref="U6134">IF(W6134&lt;&gt;0,MAX(IFERROR(INDEX(A:S,MATCH(W6134,A:A,0),COLUMN(M$2)),0),IFERROR(INDEX(A:S,MATCH(AD6134,A:A,0),COLUMN(M$2)),0),IFERROR(INDEX(A:S,MATCH(AK6134,A:A,0),COLUMN(M$2)),0),IFERROR(INDEX(A:S,MATCH(AR6134,A:A,0),COLUMN(M$2)),0)),M6134)</f>
        <v/>
      </c>
      <c r="V6134" s="3" t="str">
        <f t="shared" si="7"/>
        <v/>
      </c>
    </row>
    <row r="6135" ht="15.75" customHeight="1">
      <c r="A6135" s="3" t="s">
        <v>6360</v>
      </c>
      <c r="B6135" s="4" t="str">
        <f t="shared" si="186"/>
        <v>ATAB12240002</v>
      </c>
      <c r="D6135" s="3">
        <v>0.0</v>
      </c>
      <c r="G6135" s="4">
        <v>0.0</v>
      </c>
      <c r="I6135" s="4"/>
      <c r="J6135" s="4"/>
      <c r="K6135" s="4"/>
      <c r="L6135" s="4"/>
      <c r="O6135" s="6">
        <f t="shared" si="2"/>
        <v>0</v>
      </c>
      <c r="P6135" s="3" t="s">
        <v>4746</v>
      </c>
      <c r="Q6135" s="3" t="str">
        <f t="shared" si="3"/>
        <v>LC CANVAS</v>
      </c>
      <c r="R6135" s="3">
        <f t="shared" si="4"/>
        <v>0</v>
      </c>
      <c r="S6135" s="3" t="str">
        <f t="shared" si="5"/>
        <v/>
      </c>
      <c r="T6135" s="7">
        <f t="shared" si="6"/>
        <v>0</v>
      </c>
      <c r="U6135" s="8" t="str">
        <f t="array" ref="U6135">IF(W6135&lt;&gt;0,MAX(IFERROR(INDEX(A:S,MATCH(W6135,A:A,0),COLUMN(M$2)),0),IFERROR(INDEX(A:S,MATCH(AD6135,A:A,0),COLUMN(M$2)),0),IFERROR(INDEX(A:S,MATCH(AK6135,A:A,0),COLUMN(M$2)),0),IFERROR(INDEX(A:S,MATCH(AR6135,A:A,0),COLUMN(M$2)),0)),M6135)</f>
        <v/>
      </c>
      <c r="V6135" s="3" t="str">
        <f t="shared" si="7"/>
        <v/>
      </c>
    </row>
    <row r="6136" ht="15.75" customHeight="1">
      <c r="A6136" s="3" t="s">
        <v>6361</v>
      </c>
      <c r="B6136" s="4" t="str">
        <f t="shared" si="186"/>
        <v>ATAB18360002</v>
      </c>
      <c r="D6136" s="3">
        <v>0.0</v>
      </c>
      <c r="G6136" s="4">
        <v>0.0</v>
      </c>
      <c r="I6136" s="4"/>
      <c r="J6136" s="4"/>
      <c r="K6136" s="4"/>
      <c r="L6136" s="4"/>
      <c r="O6136" s="6">
        <f t="shared" si="2"/>
        <v>0</v>
      </c>
      <c r="P6136" s="3" t="s">
        <v>4746</v>
      </c>
      <c r="Q6136" s="3" t="str">
        <f t="shared" si="3"/>
        <v>LC CANVAS</v>
      </c>
      <c r="R6136" s="3">
        <f t="shared" si="4"/>
        <v>0</v>
      </c>
      <c r="S6136" s="3" t="str">
        <f t="shared" si="5"/>
        <v/>
      </c>
      <c r="T6136" s="7">
        <f t="shared" si="6"/>
        <v>0</v>
      </c>
      <c r="U6136" s="8" t="str">
        <f t="array" ref="U6136">IF(W6136&lt;&gt;0,MAX(IFERROR(INDEX(A:S,MATCH(W6136,A:A,0),COLUMN(M$2)),0),IFERROR(INDEX(A:S,MATCH(AD6136,A:A,0),COLUMN(M$2)),0),IFERROR(INDEX(A:S,MATCH(AK6136,A:A,0),COLUMN(M$2)),0),IFERROR(INDEX(A:S,MATCH(AR6136,A:A,0),COLUMN(M$2)),0)),M6136)</f>
        <v/>
      </c>
      <c r="V6136" s="3" t="str">
        <f t="shared" si="7"/>
        <v/>
      </c>
    </row>
    <row r="6137" ht="15.75" customHeight="1">
      <c r="A6137" s="3" t="s">
        <v>6362</v>
      </c>
      <c r="B6137" s="4" t="str">
        <f t="shared" si="186"/>
        <v>ATAB24480002</v>
      </c>
      <c r="D6137" s="3">
        <v>0.0</v>
      </c>
      <c r="G6137" s="4">
        <v>0.0</v>
      </c>
      <c r="I6137" s="4"/>
      <c r="J6137" s="4"/>
      <c r="K6137" s="4"/>
      <c r="L6137" s="4"/>
      <c r="O6137" s="6">
        <f t="shared" si="2"/>
        <v>0</v>
      </c>
      <c r="P6137" s="3" t="s">
        <v>4746</v>
      </c>
      <c r="Q6137" s="3" t="str">
        <f t="shared" si="3"/>
        <v>LC CANVAS</v>
      </c>
      <c r="R6137" s="3">
        <f t="shared" si="4"/>
        <v>0</v>
      </c>
      <c r="S6137" s="3" t="str">
        <f t="shared" si="5"/>
        <v/>
      </c>
      <c r="T6137" s="7">
        <f t="shared" si="6"/>
        <v>0</v>
      </c>
      <c r="U6137" s="8" t="str">
        <f t="array" ref="U6137">IF(W6137&lt;&gt;0,MAX(IFERROR(INDEX(A:S,MATCH(W6137,A:A,0),COLUMN(M$2)),0),IFERROR(INDEX(A:S,MATCH(AD6137,A:A,0),COLUMN(M$2)),0),IFERROR(INDEX(A:S,MATCH(AK6137,A:A,0),COLUMN(M$2)),0),IFERROR(INDEX(A:S,MATCH(AR6137,A:A,0),COLUMN(M$2)),0)),M6137)</f>
        <v/>
      </c>
      <c r="V6137" s="3" t="str">
        <f t="shared" si="7"/>
        <v/>
      </c>
    </row>
    <row r="6138" ht="15.75" customHeight="1">
      <c r="A6138" s="3" t="s">
        <v>6363</v>
      </c>
      <c r="B6138" s="4" t="str">
        <f t="shared" si="186"/>
        <v>ATAB30600002</v>
      </c>
      <c r="D6138" s="3">
        <v>0.0</v>
      </c>
      <c r="G6138" s="4">
        <v>0.0</v>
      </c>
      <c r="I6138" s="4"/>
      <c r="J6138" s="4"/>
      <c r="K6138" s="4"/>
      <c r="L6138" s="4"/>
      <c r="O6138" s="6">
        <f t="shared" si="2"/>
        <v>0</v>
      </c>
      <c r="P6138" s="3" t="s">
        <v>4746</v>
      </c>
      <c r="Q6138" s="3" t="str">
        <f t="shared" si="3"/>
        <v>LC CANVAS</v>
      </c>
      <c r="R6138" s="3">
        <f t="shared" si="4"/>
        <v>0</v>
      </c>
      <c r="S6138" s="3" t="str">
        <f t="shared" si="5"/>
        <v/>
      </c>
      <c r="T6138" s="7">
        <f t="shared" si="6"/>
        <v>0</v>
      </c>
      <c r="U6138" s="8" t="str">
        <f t="array" ref="U6138">IF(W6138&lt;&gt;0,MAX(IFERROR(INDEX(A:S,MATCH(W6138,A:A,0),COLUMN(M$2)),0),IFERROR(INDEX(A:S,MATCH(AD6138,A:A,0),COLUMN(M$2)),0),IFERROR(INDEX(A:S,MATCH(AK6138,A:A,0),COLUMN(M$2)),0),IFERROR(INDEX(A:S,MATCH(AR6138,A:A,0),COLUMN(M$2)),0)),M6138)</f>
        <v/>
      </c>
      <c r="V6138" s="3" t="str">
        <f t="shared" si="7"/>
        <v/>
      </c>
    </row>
    <row r="6139" ht="15.75" customHeight="1">
      <c r="A6139" s="3" t="s">
        <v>6364</v>
      </c>
      <c r="B6139" s="4" t="str">
        <f t="shared" si="186"/>
        <v>ATAB36720002</v>
      </c>
      <c r="D6139" s="3">
        <v>0.0</v>
      </c>
      <c r="G6139" s="4">
        <v>0.0</v>
      </c>
      <c r="I6139" s="4"/>
      <c r="J6139" s="4"/>
      <c r="K6139" s="4"/>
      <c r="L6139" s="4"/>
      <c r="O6139" s="6">
        <f t="shared" si="2"/>
        <v>0</v>
      </c>
      <c r="P6139" s="3" t="s">
        <v>4746</v>
      </c>
      <c r="Q6139" s="3" t="str">
        <f t="shared" si="3"/>
        <v>LC CANVAS</v>
      </c>
      <c r="R6139" s="3">
        <f t="shared" si="4"/>
        <v>0</v>
      </c>
      <c r="S6139" s="3" t="str">
        <f t="shared" si="5"/>
        <v/>
      </c>
      <c r="T6139" s="7">
        <f t="shared" si="6"/>
        <v>0</v>
      </c>
      <c r="U6139" s="8" t="str">
        <f t="array" ref="U6139">IF(W6139&lt;&gt;0,MAX(IFERROR(INDEX(A:S,MATCH(W6139,A:A,0),COLUMN(M$2)),0),IFERROR(INDEX(A:S,MATCH(AD6139,A:A,0),COLUMN(M$2)),0),IFERROR(INDEX(A:S,MATCH(AK6139,A:A,0),COLUMN(M$2)),0),IFERROR(INDEX(A:S,MATCH(AR6139,A:A,0),COLUMN(M$2)),0)),M6139)</f>
        <v/>
      </c>
      <c r="V6139" s="3" t="str">
        <f t="shared" si="7"/>
        <v/>
      </c>
    </row>
    <row r="6140" ht="15.75" customHeight="1">
      <c r="A6140" s="3" t="s">
        <v>6365</v>
      </c>
      <c r="B6140" s="4" t="str">
        <f t="shared" si="186"/>
        <v>ATAB12240003</v>
      </c>
      <c r="D6140" s="3">
        <v>0.0</v>
      </c>
      <c r="G6140" s="4">
        <v>0.0</v>
      </c>
      <c r="I6140" s="4"/>
      <c r="J6140" s="4"/>
      <c r="K6140" s="4"/>
      <c r="L6140" s="4"/>
      <c r="O6140" s="6">
        <f t="shared" si="2"/>
        <v>0</v>
      </c>
      <c r="P6140" s="3" t="s">
        <v>4746</v>
      </c>
      <c r="Q6140" s="3" t="str">
        <f t="shared" si="3"/>
        <v>LC CANVAS</v>
      </c>
      <c r="R6140" s="3">
        <f t="shared" si="4"/>
        <v>0</v>
      </c>
      <c r="S6140" s="3" t="str">
        <f t="shared" si="5"/>
        <v/>
      </c>
      <c r="T6140" s="7">
        <f t="shared" si="6"/>
        <v>0</v>
      </c>
      <c r="U6140" s="8" t="str">
        <f t="array" ref="U6140">IF(W6140&lt;&gt;0,MAX(IFERROR(INDEX(A:S,MATCH(W6140,A:A,0),COLUMN(M$2)),0),IFERROR(INDEX(A:S,MATCH(AD6140,A:A,0),COLUMN(M$2)),0),IFERROR(INDEX(A:S,MATCH(AK6140,A:A,0),COLUMN(M$2)),0),IFERROR(INDEX(A:S,MATCH(AR6140,A:A,0),COLUMN(M$2)),0)),M6140)</f>
        <v/>
      </c>
      <c r="V6140" s="3" t="str">
        <f t="shared" si="7"/>
        <v/>
      </c>
    </row>
    <row r="6141" ht="15.75" customHeight="1">
      <c r="A6141" s="3" t="s">
        <v>6366</v>
      </c>
      <c r="B6141" s="4" t="str">
        <f t="shared" si="186"/>
        <v>ATAB18360003</v>
      </c>
      <c r="D6141" s="3">
        <v>0.0</v>
      </c>
      <c r="G6141" s="4">
        <v>0.0</v>
      </c>
      <c r="I6141" s="4"/>
      <c r="J6141" s="4"/>
      <c r="K6141" s="4"/>
      <c r="L6141" s="4"/>
      <c r="O6141" s="6">
        <f t="shared" si="2"/>
        <v>0</v>
      </c>
      <c r="P6141" s="3" t="s">
        <v>4746</v>
      </c>
      <c r="Q6141" s="3" t="str">
        <f t="shared" si="3"/>
        <v>LC CANVAS</v>
      </c>
      <c r="R6141" s="3">
        <f t="shared" si="4"/>
        <v>0</v>
      </c>
      <c r="S6141" s="3" t="str">
        <f t="shared" si="5"/>
        <v/>
      </c>
      <c r="T6141" s="7">
        <f t="shared" si="6"/>
        <v>0</v>
      </c>
      <c r="U6141" s="8" t="str">
        <f t="array" ref="U6141">IF(W6141&lt;&gt;0,MAX(IFERROR(INDEX(A:S,MATCH(W6141,A:A,0),COLUMN(M$2)),0),IFERROR(INDEX(A:S,MATCH(AD6141,A:A,0),COLUMN(M$2)),0),IFERROR(INDEX(A:S,MATCH(AK6141,A:A,0),COLUMN(M$2)),0),IFERROR(INDEX(A:S,MATCH(AR6141,A:A,0),COLUMN(M$2)),0)),M6141)</f>
        <v/>
      </c>
      <c r="V6141" s="3" t="str">
        <f t="shared" si="7"/>
        <v/>
      </c>
    </row>
    <row r="6142" ht="15.75" customHeight="1">
      <c r="A6142" s="3" t="s">
        <v>6367</v>
      </c>
      <c r="B6142" s="4" t="str">
        <f t="shared" si="186"/>
        <v>ATAB24480003</v>
      </c>
      <c r="D6142" s="3">
        <v>0.0</v>
      </c>
      <c r="G6142" s="4">
        <v>0.0</v>
      </c>
      <c r="I6142" s="4"/>
      <c r="J6142" s="4"/>
      <c r="K6142" s="4"/>
      <c r="L6142" s="4"/>
      <c r="O6142" s="6">
        <f t="shared" si="2"/>
        <v>0</v>
      </c>
      <c r="P6142" s="3" t="s">
        <v>4746</v>
      </c>
      <c r="Q6142" s="3" t="str">
        <f t="shared" si="3"/>
        <v>LC CANVAS</v>
      </c>
      <c r="R6142" s="3">
        <f t="shared" si="4"/>
        <v>0</v>
      </c>
      <c r="S6142" s="3" t="str">
        <f t="shared" si="5"/>
        <v/>
      </c>
      <c r="T6142" s="7">
        <f t="shared" si="6"/>
        <v>0</v>
      </c>
      <c r="U6142" s="8" t="str">
        <f t="array" ref="U6142">IF(W6142&lt;&gt;0,MAX(IFERROR(INDEX(A:S,MATCH(W6142,A:A,0),COLUMN(M$2)),0),IFERROR(INDEX(A:S,MATCH(AD6142,A:A,0),COLUMN(M$2)),0),IFERROR(INDEX(A:S,MATCH(AK6142,A:A,0),COLUMN(M$2)),0),IFERROR(INDEX(A:S,MATCH(AR6142,A:A,0),COLUMN(M$2)),0)),M6142)</f>
        <v/>
      </c>
      <c r="V6142" s="3" t="str">
        <f t="shared" si="7"/>
        <v/>
      </c>
    </row>
    <row r="6143" ht="15.75" customHeight="1">
      <c r="A6143" s="3" t="s">
        <v>6368</v>
      </c>
      <c r="B6143" s="4" t="str">
        <f t="shared" si="186"/>
        <v>ATAB30600003</v>
      </c>
      <c r="D6143" s="3">
        <v>0.0</v>
      </c>
      <c r="G6143" s="4">
        <v>0.0</v>
      </c>
      <c r="I6143" s="4"/>
      <c r="J6143" s="4"/>
      <c r="K6143" s="4"/>
      <c r="L6143" s="4"/>
      <c r="O6143" s="6">
        <f t="shared" si="2"/>
        <v>0</v>
      </c>
      <c r="P6143" s="3" t="s">
        <v>4746</v>
      </c>
      <c r="Q6143" s="3" t="str">
        <f t="shared" si="3"/>
        <v>LC CANVAS</v>
      </c>
      <c r="R6143" s="3">
        <f t="shared" si="4"/>
        <v>0</v>
      </c>
      <c r="S6143" s="3" t="str">
        <f t="shared" si="5"/>
        <v/>
      </c>
      <c r="T6143" s="7">
        <f t="shared" si="6"/>
        <v>0</v>
      </c>
      <c r="U6143" s="8" t="str">
        <f t="array" ref="U6143">IF(W6143&lt;&gt;0,MAX(IFERROR(INDEX(A:S,MATCH(W6143,A:A,0),COLUMN(M$2)),0),IFERROR(INDEX(A:S,MATCH(AD6143,A:A,0),COLUMN(M$2)),0),IFERROR(INDEX(A:S,MATCH(AK6143,A:A,0),COLUMN(M$2)),0),IFERROR(INDEX(A:S,MATCH(AR6143,A:A,0),COLUMN(M$2)),0)),M6143)</f>
        <v/>
      </c>
      <c r="V6143" s="3" t="str">
        <f t="shared" si="7"/>
        <v/>
      </c>
    </row>
    <row r="6144" ht="15.75" customHeight="1">
      <c r="A6144" s="3" t="s">
        <v>6369</v>
      </c>
      <c r="B6144" s="4" t="str">
        <f t="shared" si="186"/>
        <v>ATAB36720003</v>
      </c>
      <c r="D6144" s="3">
        <v>0.0</v>
      </c>
      <c r="G6144" s="4">
        <v>0.0</v>
      </c>
      <c r="I6144" s="4"/>
      <c r="J6144" s="4"/>
      <c r="K6144" s="4"/>
      <c r="L6144" s="4"/>
      <c r="O6144" s="6">
        <f t="shared" si="2"/>
        <v>0</v>
      </c>
      <c r="P6144" s="3" t="s">
        <v>4746</v>
      </c>
      <c r="Q6144" s="3" t="str">
        <f t="shared" si="3"/>
        <v>LC CANVAS</v>
      </c>
      <c r="R6144" s="3">
        <f t="shared" si="4"/>
        <v>0</v>
      </c>
      <c r="S6144" s="3" t="str">
        <f t="shared" si="5"/>
        <v/>
      </c>
      <c r="T6144" s="7">
        <f t="shared" si="6"/>
        <v>0</v>
      </c>
      <c r="U6144" s="8" t="str">
        <f t="array" ref="U6144">IF(W6144&lt;&gt;0,MAX(IFERROR(INDEX(A:S,MATCH(W6144,A:A,0),COLUMN(M$2)),0),IFERROR(INDEX(A:S,MATCH(AD6144,A:A,0),COLUMN(M$2)),0),IFERROR(INDEX(A:S,MATCH(AK6144,A:A,0),COLUMN(M$2)),0),IFERROR(INDEX(A:S,MATCH(AR6144,A:A,0),COLUMN(M$2)),0)),M6144)</f>
        <v/>
      </c>
      <c r="V6144" s="3" t="str">
        <f t="shared" si="7"/>
        <v/>
      </c>
    </row>
    <row r="6145" ht="15.75" customHeight="1">
      <c r="A6145" s="3" t="s">
        <v>6370</v>
      </c>
      <c r="B6145" s="4" t="str">
        <f t="shared" si="186"/>
        <v>ATAB12240004</v>
      </c>
      <c r="D6145" s="3">
        <v>0.0</v>
      </c>
      <c r="G6145" s="4">
        <v>0.0</v>
      </c>
      <c r="I6145" s="4"/>
      <c r="J6145" s="4"/>
      <c r="K6145" s="4"/>
      <c r="L6145" s="4"/>
      <c r="O6145" s="6">
        <f t="shared" si="2"/>
        <v>0</v>
      </c>
      <c r="P6145" s="3" t="s">
        <v>4746</v>
      </c>
      <c r="Q6145" s="3" t="str">
        <f t="shared" si="3"/>
        <v>LC CANVAS</v>
      </c>
      <c r="R6145" s="3">
        <f t="shared" si="4"/>
        <v>0</v>
      </c>
      <c r="S6145" s="3" t="str">
        <f t="shared" si="5"/>
        <v/>
      </c>
      <c r="T6145" s="7">
        <f t="shared" si="6"/>
        <v>0</v>
      </c>
      <c r="U6145" s="8" t="str">
        <f t="array" ref="U6145">IF(W6145&lt;&gt;0,MAX(IFERROR(INDEX(A:S,MATCH(W6145,A:A,0),COLUMN(M$2)),0),IFERROR(INDEX(A:S,MATCH(AD6145,A:A,0),COLUMN(M$2)),0),IFERROR(INDEX(A:S,MATCH(AK6145,A:A,0),COLUMN(M$2)),0),IFERROR(INDEX(A:S,MATCH(AR6145,A:A,0),COLUMN(M$2)),0)),M6145)</f>
        <v/>
      </c>
      <c r="V6145" s="3" t="str">
        <f t="shared" si="7"/>
        <v/>
      </c>
    </row>
    <row r="6146" ht="15.75" customHeight="1">
      <c r="A6146" s="3" t="s">
        <v>6371</v>
      </c>
      <c r="B6146" s="4" t="str">
        <f t="shared" si="186"/>
        <v>ATAB18360004</v>
      </c>
      <c r="D6146" s="3">
        <v>0.0</v>
      </c>
      <c r="G6146" s="4">
        <v>0.0</v>
      </c>
      <c r="I6146" s="4"/>
      <c r="J6146" s="4"/>
      <c r="K6146" s="4"/>
      <c r="L6146" s="4"/>
      <c r="O6146" s="6">
        <f t="shared" si="2"/>
        <v>0</v>
      </c>
      <c r="P6146" s="3" t="s">
        <v>4746</v>
      </c>
      <c r="Q6146" s="3" t="str">
        <f t="shared" si="3"/>
        <v>LC CANVAS</v>
      </c>
      <c r="R6146" s="3">
        <f t="shared" si="4"/>
        <v>0</v>
      </c>
      <c r="S6146" s="3" t="str">
        <f t="shared" si="5"/>
        <v/>
      </c>
      <c r="T6146" s="7">
        <f t="shared" si="6"/>
        <v>0</v>
      </c>
      <c r="U6146" s="8" t="str">
        <f t="array" ref="U6146">IF(W6146&lt;&gt;0,MAX(IFERROR(INDEX(A:S,MATCH(W6146,A:A,0),COLUMN(M$2)),0),IFERROR(INDEX(A:S,MATCH(AD6146,A:A,0),COLUMN(M$2)),0),IFERROR(INDEX(A:S,MATCH(AK6146,A:A,0),COLUMN(M$2)),0),IFERROR(INDEX(A:S,MATCH(AR6146,A:A,0),COLUMN(M$2)),0)),M6146)</f>
        <v/>
      </c>
      <c r="V6146" s="3" t="str">
        <f t="shared" si="7"/>
        <v/>
      </c>
    </row>
    <row r="6147" ht="15.75" customHeight="1">
      <c r="A6147" s="3" t="s">
        <v>6372</v>
      </c>
      <c r="B6147" s="4" t="str">
        <f t="shared" si="186"/>
        <v>ATAB24480004</v>
      </c>
      <c r="D6147" s="3">
        <v>0.0</v>
      </c>
      <c r="G6147" s="4">
        <v>0.0</v>
      </c>
      <c r="I6147" s="4"/>
      <c r="J6147" s="4"/>
      <c r="K6147" s="4"/>
      <c r="L6147" s="4"/>
      <c r="O6147" s="6">
        <f t="shared" si="2"/>
        <v>0</v>
      </c>
      <c r="P6147" s="3" t="s">
        <v>4746</v>
      </c>
      <c r="Q6147" s="3" t="str">
        <f t="shared" si="3"/>
        <v>LC CANVAS</v>
      </c>
      <c r="R6147" s="3">
        <f t="shared" si="4"/>
        <v>0</v>
      </c>
      <c r="S6147" s="3" t="str">
        <f t="shared" si="5"/>
        <v/>
      </c>
      <c r="T6147" s="7">
        <f t="shared" si="6"/>
        <v>0</v>
      </c>
      <c r="U6147" s="8" t="str">
        <f t="array" ref="U6147">IF(W6147&lt;&gt;0,MAX(IFERROR(INDEX(A:S,MATCH(W6147,A:A,0),COLUMN(M$2)),0),IFERROR(INDEX(A:S,MATCH(AD6147,A:A,0),COLUMN(M$2)),0),IFERROR(INDEX(A:S,MATCH(AK6147,A:A,0),COLUMN(M$2)),0),IFERROR(INDEX(A:S,MATCH(AR6147,A:A,0),COLUMN(M$2)),0)),M6147)</f>
        <v/>
      </c>
      <c r="V6147" s="3" t="str">
        <f t="shared" si="7"/>
        <v/>
      </c>
    </row>
    <row r="6148" ht="15.75" customHeight="1">
      <c r="A6148" s="3" t="s">
        <v>6373</v>
      </c>
      <c r="B6148" s="4" t="str">
        <f t="shared" si="186"/>
        <v>ATAB30600004</v>
      </c>
      <c r="D6148" s="3">
        <v>0.0</v>
      </c>
      <c r="G6148" s="4">
        <v>0.0</v>
      </c>
      <c r="I6148" s="4"/>
      <c r="J6148" s="4"/>
      <c r="K6148" s="4"/>
      <c r="L6148" s="4"/>
      <c r="O6148" s="6">
        <f t="shared" si="2"/>
        <v>0</v>
      </c>
      <c r="P6148" s="3" t="s">
        <v>4746</v>
      </c>
      <c r="Q6148" s="3" t="str">
        <f t="shared" si="3"/>
        <v>LC CANVAS</v>
      </c>
      <c r="R6148" s="3">
        <f t="shared" si="4"/>
        <v>0</v>
      </c>
      <c r="S6148" s="3" t="str">
        <f t="shared" si="5"/>
        <v/>
      </c>
      <c r="T6148" s="7">
        <f t="shared" si="6"/>
        <v>0</v>
      </c>
      <c r="U6148" s="8" t="str">
        <f t="array" ref="U6148">IF(W6148&lt;&gt;0,MAX(IFERROR(INDEX(A:S,MATCH(W6148,A:A,0),COLUMN(M$2)),0),IFERROR(INDEX(A:S,MATCH(AD6148,A:A,0),COLUMN(M$2)),0),IFERROR(INDEX(A:S,MATCH(AK6148,A:A,0),COLUMN(M$2)),0),IFERROR(INDEX(A:S,MATCH(AR6148,A:A,0),COLUMN(M$2)),0)),M6148)</f>
        <v/>
      </c>
      <c r="V6148" s="3" t="str">
        <f t="shared" si="7"/>
        <v/>
      </c>
    </row>
    <row r="6149" ht="15.75" customHeight="1">
      <c r="A6149" s="3" t="s">
        <v>6374</v>
      </c>
      <c r="B6149" s="4" t="str">
        <f t="shared" si="186"/>
        <v>ATAB36720004</v>
      </c>
      <c r="D6149" s="3">
        <v>0.0</v>
      </c>
      <c r="G6149" s="4">
        <v>0.0</v>
      </c>
      <c r="I6149" s="4"/>
      <c r="J6149" s="4"/>
      <c r="K6149" s="4"/>
      <c r="L6149" s="4"/>
      <c r="O6149" s="6">
        <f t="shared" si="2"/>
        <v>0</v>
      </c>
      <c r="P6149" s="3" t="s">
        <v>4746</v>
      </c>
      <c r="Q6149" s="3" t="str">
        <f t="shared" si="3"/>
        <v>LC CANVAS</v>
      </c>
      <c r="R6149" s="3">
        <f t="shared" si="4"/>
        <v>0</v>
      </c>
      <c r="S6149" s="3" t="str">
        <f t="shared" si="5"/>
        <v/>
      </c>
      <c r="T6149" s="7">
        <f t="shared" si="6"/>
        <v>0</v>
      </c>
      <c r="U6149" s="8" t="str">
        <f t="array" ref="U6149">IF(W6149&lt;&gt;0,MAX(IFERROR(INDEX(A:S,MATCH(W6149,A:A,0),COLUMN(M$2)),0),IFERROR(INDEX(A:S,MATCH(AD6149,A:A,0),COLUMN(M$2)),0),IFERROR(INDEX(A:S,MATCH(AK6149,A:A,0),COLUMN(M$2)),0),IFERROR(INDEX(A:S,MATCH(AR6149,A:A,0),COLUMN(M$2)),0)),M6149)</f>
        <v/>
      </c>
      <c r="V6149" s="3" t="str">
        <f t="shared" si="7"/>
        <v/>
      </c>
    </row>
    <row r="6150" ht="15.75" customHeight="1">
      <c r="A6150" s="3" t="s">
        <v>6375</v>
      </c>
      <c r="B6150" s="4" t="str">
        <f t="shared" si="186"/>
        <v>ATAB12240005</v>
      </c>
      <c r="D6150" s="3">
        <v>0.0</v>
      </c>
      <c r="G6150" s="4">
        <v>0.0</v>
      </c>
      <c r="I6150" s="4"/>
      <c r="J6150" s="4"/>
      <c r="K6150" s="4"/>
      <c r="L6150" s="4"/>
      <c r="O6150" s="6">
        <f t="shared" si="2"/>
        <v>0</v>
      </c>
      <c r="P6150" s="3" t="s">
        <v>4746</v>
      </c>
      <c r="Q6150" s="3" t="str">
        <f t="shared" si="3"/>
        <v>LC CANVAS</v>
      </c>
      <c r="R6150" s="3">
        <f t="shared" si="4"/>
        <v>0</v>
      </c>
      <c r="S6150" s="3" t="str">
        <f t="shared" si="5"/>
        <v/>
      </c>
      <c r="T6150" s="7">
        <f t="shared" si="6"/>
        <v>0</v>
      </c>
      <c r="U6150" s="8" t="str">
        <f t="array" ref="U6150">IF(W6150&lt;&gt;0,MAX(IFERROR(INDEX(A:S,MATCH(W6150,A:A,0),COLUMN(M$2)),0),IFERROR(INDEX(A:S,MATCH(AD6150,A:A,0),COLUMN(M$2)),0),IFERROR(INDEX(A:S,MATCH(AK6150,A:A,0),COLUMN(M$2)),0),IFERROR(INDEX(A:S,MATCH(AR6150,A:A,0),COLUMN(M$2)),0)),M6150)</f>
        <v/>
      </c>
      <c r="V6150" s="3" t="str">
        <f t="shared" si="7"/>
        <v/>
      </c>
    </row>
    <row r="6151" ht="15.75" customHeight="1">
      <c r="A6151" s="3" t="s">
        <v>6376</v>
      </c>
      <c r="B6151" s="4" t="str">
        <f t="shared" si="186"/>
        <v>ATAB18360005</v>
      </c>
      <c r="D6151" s="3">
        <v>0.0</v>
      </c>
      <c r="G6151" s="4">
        <v>0.0</v>
      </c>
      <c r="I6151" s="4"/>
      <c r="J6151" s="4"/>
      <c r="K6151" s="4"/>
      <c r="L6151" s="4"/>
      <c r="O6151" s="6">
        <f t="shared" si="2"/>
        <v>0</v>
      </c>
      <c r="P6151" s="3" t="s">
        <v>4746</v>
      </c>
      <c r="Q6151" s="3" t="str">
        <f t="shared" si="3"/>
        <v>LC CANVAS</v>
      </c>
      <c r="R6151" s="3">
        <f t="shared" si="4"/>
        <v>0</v>
      </c>
      <c r="S6151" s="3" t="str">
        <f t="shared" si="5"/>
        <v/>
      </c>
      <c r="T6151" s="7">
        <f t="shared" si="6"/>
        <v>0</v>
      </c>
      <c r="U6151" s="8" t="str">
        <f t="array" ref="U6151">IF(W6151&lt;&gt;0,MAX(IFERROR(INDEX(A:S,MATCH(W6151,A:A,0),COLUMN(M$2)),0),IFERROR(INDEX(A:S,MATCH(AD6151,A:A,0),COLUMN(M$2)),0),IFERROR(INDEX(A:S,MATCH(AK6151,A:A,0),COLUMN(M$2)),0),IFERROR(INDEX(A:S,MATCH(AR6151,A:A,0),COLUMN(M$2)),0)),M6151)</f>
        <v/>
      </c>
      <c r="V6151" s="3" t="str">
        <f t="shared" si="7"/>
        <v/>
      </c>
    </row>
    <row r="6152" ht="15.75" customHeight="1">
      <c r="A6152" s="3" t="s">
        <v>6377</v>
      </c>
      <c r="B6152" s="4" t="str">
        <f t="shared" si="186"/>
        <v>ATAB24480005</v>
      </c>
      <c r="D6152" s="3">
        <v>0.0</v>
      </c>
      <c r="G6152" s="4">
        <v>0.0</v>
      </c>
      <c r="I6152" s="4"/>
      <c r="J6152" s="4"/>
      <c r="K6152" s="4"/>
      <c r="L6152" s="4"/>
      <c r="O6152" s="6">
        <f t="shared" si="2"/>
        <v>0</v>
      </c>
      <c r="P6152" s="3" t="s">
        <v>4746</v>
      </c>
      <c r="Q6152" s="3" t="str">
        <f t="shared" si="3"/>
        <v>LC CANVAS</v>
      </c>
      <c r="R6152" s="3">
        <f t="shared" si="4"/>
        <v>0</v>
      </c>
      <c r="S6152" s="3" t="str">
        <f t="shared" si="5"/>
        <v/>
      </c>
      <c r="T6152" s="7">
        <f t="shared" si="6"/>
        <v>0</v>
      </c>
      <c r="U6152" s="8" t="str">
        <f t="array" ref="U6152">IF(W6152&lt;&gt;0,MAX(IFERROR(INDEX(A:S,MATCH(W6152,A:A,0),COLUMN(M$2)),0),IFERROR(INDEX(A:S,MATCH(AD6152,A:A,0),COLUMN(M$2)),0),IFERROR(INDEX(A:S,MATCH(AK6152,A:A,0),COLUMN(M$2)),0),IFERROR(INDEX(A:S,MATCH(AR6152,A:A,0),COLUMN(M$2)),0)),M6152)</f>
        <v/>
      </c>
      <c r="V6152" s="3" t="str">
        <f t="shared" si="7"/>
        <v/>
      </c>
    </row>
    <row r="6153" ht="15.75" customHeight="1">
      <c r="A6153" s="3" t="s">
        <v>6378</v>
      </c>
      <c r="B6153" s="4" t="str">
        <f t="shared" si="186"/>
        <v>ATAB30600005</v>
      </c>
      <c r="D6153" s="3">
        <v>0.0</v>
      </c>
      <c r="G6153" s="4">
        <v>0.0</v>
      </c>
      <c r="I6153" s="4"/>
      <c r="J6153" s="4"/>
      <c r="K6153" s="4"/>
      <c r="L6153" s="4"/>
      <c r="O6153" s="6">
        <f t="shared" si="2"/>
        <v>0</v>
      </c>
      <c r="P6153" s="3" t="s">
        <v>4746</v>
      </c>
      <c r="Q6153" s="3" t="str">
        <f t="shared" si="3"/>
        <v>LC CANVAS</v>
      </c>
      <c r="R6153" s="3">
        <f t="shared" si="4"/>
        <v>0</v>
      </c>
      <c r="S6153" s="3" t="str">
        <f t="shared" si="5"/>
        <v/>
      </c>
      <c r="T6153" s="7">
        <f t="shared" si="6"/>
        <v>0</v>
      </c>
      <c r="U6153" s="8" t="str">
        <f t="array" ref="U6153">IF(W6153&lt;&gt;0,MAX(IFERROR(INDEX(A:S,MATCH(W6153,A:A,0),COLUMN(M$2)),0),IFERROR(INDEX(A:S,MATCH(AD6153,A:A,0),COLUMN(M$2)),0),IFERROR(INDEX(A:S,MATCH(AK6153,A:A,0),COLUMN(M$2)),0),IFERROR(INDEX(A:S,MATCH(AR6153,A:A,0),COLUMN(M$2)),0)),M6153)</f>
        <v/>
      </c>
      <c r="V6153" s="3" t="str">
        <f t="shared" si="7"/>
        <v/>
      </c>
    </row>
    <row r="6154" ht="15.75" customHeight="1">
      <c r="A6154" s="3" t="s">
        <v>6379</v>
      </c>
      <c r="B6154" s="4" t="str">
        <f t="shared" si="186"/>
        <v>ATAB36720005</v>
      </c>
      <c r="D6154" s="3">
        <v>0.0</v>
      </c>
      <c r="G6154" s="4">
        <v>0.0</v>
      </c>
      <c r="I6154" s="4"/>
      <c r="J6154" s="4"/>
      <c r="K6154" s="4"/>
      <c r="L6154" s="4"/>
      <c r="O6154" s="6">
        <f t="shared" si="2"/>
        <v>0</v>
      </c>
      <c r="P6154" s="3" t="s">
        <v>4746</v>
      </c>
      <c r="Q6154" s="3" t="str">
        <f t="shared" si="3"/>
        <v>LC CANVAS</v>
      </c>
      <c r="R6154" s="3">
        <f t="shared" si="4"/>
        <v>0</v>
      </c>
      <c r="S6154" s="3" t="str">
        <f t="shared" si="5"/>
        <v/>
      </c>
      <c r="T6154" s="7">
        <f t="shared" si="6"/>
        <v>0</v>
      </c>
      <c r="U6154" s="8" t="str">
        <f t="array" ref="U6154">IF(W6154&lt;&gt;0,MAX(IFERROR(INDEX(A:S,MATCH(W6154,A:A,0),COLUMN(M$2)),0),IFERROR(INDEX(A:S,MATCH(AD6154,A:A,0),COLUMN(M$2)),0),IFERROR(INDEX(A:S,MATCH(AK6154,A:A,0),COLUMN(M$2)),0),IFERROR(INDEX(A:S,MATCH(AR6154,A:A,0),COLUMN(M$2)),0)),M6154)</f>
        <v/>
      </c>
      <c r="V6154" s="3" t="str">
        <f t="shared" si="7"/>
        <v/>
      </c>
    </row>
    <row r="6155" ht="15.75" customHeight="1">
      <c r="A6155" s="3" t="s">
        <v>6380</v>
      </c>
      <c r="B6155" s="4" t="str">
        <f t="shared" si="186"/>
        <v>ATAB12240006</v>
      </c>
      <c r="D6155" s="3">
        <v>0.0</v>
      </c>
      <c r="G6155" s="4">
        <v>0.0</v>
      </c>
      <c r="I6155" s="4"/>
      <c r="J6155" s="4"/>
      <c r="K6155" s="4"/>
      <c r="L6155" s="4"/>
      <c r="O6155" s="6">
        <f t="shared" si="2"/>
        <v>0</v>
      </c>
      <c r="P6155" s="3" t="s">
        <v>4746</v>
      </c>
      <c r="Q6155" s="3" t="str">
        <f t="shared" si="3"/>
        <v>LC CANVAS</v>
      </c>
      <c r="R6155" s="3">
        <f t="shared" si="4"/>
        <v>0</v>
      </c>
      <c r="S6155" s="3" t="str">
        <f t="shared" si="5"/>
        <v/>
      </c>
      <c r="T6155" s="7">
        <f t="shared" si="6"/>
        <v>0</v>
      </c>
      <c r="U6155" s="8" t="str">
        <f t="array" ref="U6155">IF(W6155&lt;&gt;0,MAX(IFERROR(INDEX(A:S,MATCH(W6155,A:A,0),COLUMN(M$2)),0),IFERROR(INDEX(A:S,MATCH(AD6155,A:A,0),COLUMN(M$2)),0),IFERROR(INDEX(A:S,MATCH(AK6155,A:A,0),COLUMN(M$2)),0),IFERROR(INDEX(A:S,MATCH(AR6155,A:A,0),COLUMN(M$2)),0)),M6155)</f>
        <v/>
      </c>
      <c r="V6155" s="3" t="str">
        <f t="shared" si="7"/>
        <v/>
      </c>
    </row>
    <row r="6156" ht="15.75" customHeight="1">
      <c r="A6156" s="3" t="s">
        <v>6381</v>
      </c>
      <c r="B6156" s="4" t="str">
        <f t="shared" si="186"/>
        <v>ATAB18360006</v>
      </c>
      <c r="D6156" s="3">
        <v>0.0</v>
      </c>
      <c r="G6156" s="4">
        <v>0.0</v>
      </c>
      <c r="I6156" s="4"/>
      <c r="J6156" s="4"/>
      <c r="K6156" s="4"/>
      <c r="L6156" s="4"/>
      <c r="O6156" s="6">
        <f t="shared" si="2"/>
        <v>0</v>
      </c>
      <c r="P6156" s="3" t="s">
        <v>4746</v>
      </c>
      <c r="Q6156" s="3" t="str">
        <f t="shared" si="3"/>
        <v>LC CANVAS</v>
      </c>
      <c r="R6156" s="3">
        <f t="shared" si="4"/>
        <v>0</v>
      </c>
      <c r="S6156" s="3" t="str">
        <f t="shared" si="5"/>
        <v/>
      </c>
      <c r="T6156" s="7">
        <f t="shared" si="6"/>
        <v>0</v>
      </c>
      <c r="U6156" s="8" t="str">
        <f t="array" ref="U6156">IF(W6156&lt;&gt;0,MAX(IFERROR(INDEX(A:S,MATCH(W6156,A:A,0),COLUMN(M$2)),0),IFERROR(INDEX(A:S,MATCH(AD6156,A:A,0),COLUMN(M$2)),0),IFERROR(INDEX(A:S,MATCH(AK6156,A:A,0),COLUMN(M$2)),0),IFERROR(INDEX(A:S,MATCH(AR6156,A:A,0),COLUMN(M$2)),0)),M6156)</f>
        <v/>
      </c>
      <c r="V6156" s="3" t="str">
        <f t="shared" si="7"/>
        <v/>
      </c>
    </row>
    <row r="6157" ht="15.75" customHeight="1">
      <c r="A6157" s="3" t="s">
        <v>6382</v>
      </c>
      <c r="B6157" s="4" t="str">
        <f t="shared" si="186"/>
        <v>ATAB24480006</v>
      </c>
      <c r="D6157" s="3">
        <v>0.0</v>
      </c>
      <c r="G6157" s="4">
        <v>0.0</v>
      </c>
      <c r="I6157" s="4"/>
      <c r="J6157" s="4"/>
      <c r="K6157" s="4"/>
      <c r="L6157" s="4"/>
      <c r="O6157" s="6">
        <f t="shared" si="2"/>
        <v>0</v>
      </c>
      <c r="P6157" s="3" t="s">
        <v>4746</v>
      </c>
      <c r="Q6157" s="3" t="str">
        <f t="shared" si="3"/>
        <v>LC CANVAS</v>
      </c>
      <c r="R6157" s="3">
        <f t="shared" si="4"/>
        <v>0</v>
      </c>
      <c r="S6157" s="3" t="str">
        <f t="shared" si="5"/>
        <v/>
      </c>
      <c r="T6157" s="7">
        <f t="shared" si="6"/>
        <v>0</v>
      </c>
      <c r="U6157" s="8" t="str">
        <f t="array" ref="U6157">IF(W6157&lt;&gt;0,MAX(IFERROR(INDEX(A:S,MATCH(W6157,A:A,0),COLUMN(M$2)),0),IFERROR(INDEX(A:S,MATCH(AD6157,A:A,0),COLUMN(M$2)),0),IFERROR(INDEX(A:S,MATCH(AK6157,A:A,0),COLUMN(M$2)),0),IFERROR(INDEX(A:S,MATCH(AR6157,A:A,0),COLUMN(M$2)),0)),M6157)</f>
        <v/>
      </c>
      <c r="V6157" s="3" t="str">
        <f t="shared" si="7"/>
        <v/>
      </c>
    </row>
    <row r="6158" ht="15.75" customHeight="1">
      <c r="A6158" s="3" t="s">
        <v>6383</v>
      </c>
      <c r="B6158" s="4" t="str">
        <f t="shared" si="186"/>
        <v>ATAB30600006</v>
      </c>
      <c r="D6158" s="3">
        <v>0.0</v>
      </c>
      <c r="G6158" s="4">
        <v>0.0</v>
      </c>
      <c r="I6158" s="4"/>
      <c r="J6158" s="4"/>
      <c r="K6158" s="4"/>
      <c r="L6158" s="4"/>
      <c r="O6158" s="6">
        <f t="shared" si="2"/>
        <v>0</v>
      </c>
      <c r="P6158" s="3" t="s">
        <v>4746</v>
      </c>
      <c r="Q6158" s="3" t="str">
        <f t="shared" si="3"/>
        <v>LC CANVAS</v>
      </c>
      <c r="R6158" s="3">
        <f t="shared" si="4"/>
        <v>0</v>
      </c>
      <c r="S6158" s="3" t="str">
        <f t="shared" si="5"/>
        <v/>
      </c>
      <c r="T6158" s="7">
        <f t="shared" si="6"/>
        <v>0</v>
      </c>
      <c r="U6158" s="8" t="str">
        <f t="array" ref="U6158">IF(W6158&lt;&gt;0,MAX(IFERROR(INDEX(A:S,MATCH(W6158,A:A,0),COLUMN(M$2)),0),IFERROR(INDEX(A:S,MATCH(AD6158,A:A,0),COLUMN(M$2)),0),IFERROR(INDEX(A:S,MATCH(AK6158,A:A,0),COLUMN(M$2)),0),IFERROR(INDEX(A:S,MATCH(AR6158,A:A,0),COLUMN(M$2)),0)),M6158)</f>
        <v/>
      </c>
      <c r="V6158" s="3" t="str">
        <f t="shared" si="7"/>
        <v/>
      </c>
    </row>
    <row r="6159" ht="15.75" customHeight="1">
      <c r="A6159" s="3" t="s">
        <v>6384</v>
      </c>
      <c r="B6159" s="4" t="str">
        <f t="shared" si="186"/>
        <v>ATAB36720006</v>
      </c>
      <c r="D6159" s="3">
        <v>0.0</v>
      </c>
      <c r="G6159" s="4">
        <v>0.0</v>
      </c>
      <c r="I6159" s="4"/>
      <c r="J6159" s="4"/>
      <c r="K6159" s="4"/>
      <c r="L6159" s="4"/>
      <c r="O6159" s="6">
        <f t="shared" si="2"/>
        <v>0</v>
      </c>
      <c r="P6159" s="3" t="s">
        <v>4746</v>
      </c>
      <c r="Q6159" s="3" t="str">
        <f t="shared" si="3"/>
        <v>LC CANVAS</v>
      </c>
      <c r="R6159" s="3">
        <f t="shared" si="4"/>
        <v>0</v>
      </c>
      <c r="S6159" s="3" t="str">
        <f t="shared" si="5"/>
        <v/>
      </c>
      <c r="T6159" s="7">
        <f t="shared" si="6"/>
        <v>0</v>
      </c>
      <c r="U6159" s="8" t="str">
        <f t="array" ref="U6159">IF(W6159&lt;&gt;0,MAX(IFERROR(INDEX(A:S,MATCH(W6159,A:A,0),COLUMN(M$2)),0),IFERROR(INDEX(A:S,MATCH(AD6159,A:A,0),COLUMN(M$2)),0),IFERROR(INDEX(A:S,MATCH(AK6159,A:A,0),COLUMN(M$2)),0),IFERROR(INDEX(A:S,MATCH(AR6159,A:A,0),COLUMN(M$2)),0)),M6159)</f>
        <v/>
      </c>
      <c r="V6159" s="3" t="str">
        <f t="shared" si="7"/>
        <v/>
      </c>
    </row>
    <row r="6160" ht="15.75" customHeight="1">
      <c r="A6160" s="3" t="s">
        <v>6385</v>
      </c>
      <c r="B6160" s="4" t="str">
        <f t="shared" si="186"/>
        <v>ATAB12240007</v>
      </c>
      <c r="D6160" s="3">
        <v>0.0</v>
      </c>
      <c r="G6160" s="4">
        <v>0.0</v>
      </c>
      <c r="I6160" s="4"/>
      <c r="J6160" s="4"/>
      <c r="K6160" s="4"/>
      <c r="L6160" s="4"/>
      <c r="O6160" s="6">
        <f t="shared" si="2"/>
        <v>0</v>
      </c>
      <c r="P6160" s="3" t="s">
        <v>4746</v>
      </c>
      <c r="Q6160" s="3" t="str">
        <f t="shared" si="3"/>
        <v>LC CANVAS</v>
      </c>
      <c r="R6160" s="3">
        <f t="shared" si="4"/>
        <v>0</v>
      </c>
      <c r="S6160" s="3" t="str">
        <f t="shared" si="5"/>
        <v/>
      </c>
      <c r="T6160" s="7">
        <f t="shared" si="6"/>
        <v>0</v>
      </c>
      <c r="U6160" s="8" t="str">
        <f t="array" ref="U6160">IF(W6160&lt;&gt;0,MAX(IFERROR(INDEX(A:S,MATCH(W6160,A:A,0),COLUMN(M$2)),0),IFERROR(INDEX(A:S,MATCH(AD6160,A:A,0),COLUMN(M$2)),0),IFERROR(INDEX(A:S,MATCH(AK6160,A:A,0),COLUMN(M$2)),0),IFERROR(INDEX(A:S,MATCH(AR6160,A:A,0),COLUMN(M$2)),0)),M6160)</f>
        <v/>
      </c>
      <c r="V6160" s="3" t="str">
        <f t="shared" si="7"/>
        <v/>
      </c>
    </row>
    <row r="6161" ht="15.75" customHeight="1">
      <c r="A6161" s="3" t="s">
        <v>6386</v>
      </c>
      <c r="B6161" s="4" t="str">
        <f t="shared" si="186"/>
        <v>ATAB18360007</v>
      </c>
      <c r="D6161" s="3">
        <v>0.0</v>
      </c>
      <c r="G6161" s="4">
        <v>0.0</v>
      </c>
      <c r="I6161" s="4"/>
      <c r="J6161" s="4"/>
      <c r="K6161" s="4"/>
      <c r="L6161" s="4"/>
      <c r="O6161" s="6">
        <f t="shared" si="2"/>
        <v>0</v>
      </c>
      <c r="P6161" s="3" t="s">
        <v>4746</v>
      </c>
      <c r="Q6161" s="3" t="str">
        <f t="shared" si="3"/>
        <v>LC CANVAS</v>
      </c>
      <c r="R6161" s="3">
        <f t="shared" si="4"/>
        <v>0</v>
      </c>
      <c r="S6161" s="3" t="str">
        <f t="shared" si="5"/>
        <v/>
      </c>
      <c r="T6161" s="7">
        <f t="shared" si="6"/>
        <v>0</v>
      </c>
      <c r="U6161" s="8" t="str">
        <f t="array" ref="U6161">IF(W6161&lt;&gt;0,MAX(IFERROR(INDEX(A:S,MATCH(W6161,A:A,0),COLUMN(M$2)),0),IFERROR(INDEX(A:S,MATCH(AD6161,A:A,0),COLUMN(M$2)),0),IFERROR(INDEX(A:S,MATCH(AK6161,A:A,0),COLUMN(M$2)),0),IFERROR(INDEX(A:S,MATCH(AR6161,A:A,0),COLUMN(M$2)),0)),M6161)</f>
        <v/>
      </c>
      <c r="V6161" s="3" t="str">
        <f t="shared" si="7"/>
        <v/>
      </c>
    </row>
    <row r="6162" ht="15.75" customHeight="1">
      <c r="A6162" s="3" t="s">
        <v>6387</v>
      </c>
      <c r="B6162" s="4" t="str">
        <f t="shared" si="186"/>
        <v>ATAB24480007</v>
      </c>
      <c r="D6162" s="3">
        <v>0.0</v>
      </c>
      <c r="G6162" s="4">
        <v>0.0</v>
      </c>
      <c r="I6162" s="4"/>
      <c r="J6162" s="4"/>
      <c r="K6162" s="4"/>
      <c r="L6162" s="4"/>
      <c r="O6162" s="6">
        <f t="shared" si="2"/>
        <v>0</v>
      </c>
      <c r="P6162" s="3" t="s">
        <v>4746</v>
      </c>
      <c r="Q6162" s="3" t="str">
        <f t="shared" si="3"/>
        <v>LC CANVAS</v>
      </c>
      <c r="R6162" s="3">
        <f t="shared" si="4"/>
        <v>0</v>
      </c>
      <c r="S6162" s="3" t="str">
        <f t="shared" si="5"/>
        <v/>
      </c>
      <c r="T6162" s="7">
        <f t="shared" si="6"/>
        <v>0</v>
      </c>
      <c r="U6162" s="8" t="str">
        <f t="array" ref="U6162">IF(W6162&lt;&gt;0,MAX(IFERROR(INDEX(A:S,MATCH(W6162,A:A,0),COLUMN(M$2)),0),IFERROR(INDEX(A:S,MATCH(AD6162,A:A,0),COLUMN(M$2)),0),IFERROR(INDEX(A:S,MATCH(AK6162,A:A,0),COLUMN(M$2)),0),IFERROR(INDEX(A:S,MATCH(AR6162,A:A,0),COLUMN(M$2)),0)),M6162)</f>
        <v/>
      </c>
      <c r="V6162" s="3" t="str">
        <f t="shared" si="7"/>
        <v/>
      </c>
    </row>
    <row r="6163" ht="15.75" customHeight="1">
      <c r="A6163" s="3" t="s">
        <v>6388</v>
      </c>
      <c r="B6163" s="4" t="str">
        <f t="shared" si="186"/>
        <v>ATAB30600007</v>
      </c>
      <c r="D6163" s="3">
        <v>0.0</v>
      </c>
      <c r="G6163" s="4">
        <v>0.0</v>
      </c>
      <c r="I6163" s="4"/>
      <c r="J6163" s="4"/>
      <c r="K6163" s="4"/>
      <c r="L6163" s="4"/>
      <c r="O6163" s="6">
        <f t="shared" si="2"/>
        <v>0</v>
      </c>
      <c r="P6163" s="3" t="s">
        <v>4746</v>
      </c>
      <c r="Q6163" s="3" t="str">
        <f t="shared" si="3"/>
        <v>LC CANVAS</v>
      </c>
      <c r="R6163" s="3">
        <f t="shared" si="4"/>
        <v>0</v>
      </c>
      <c r="S6163" s="3" t="str">
        <f t="shared" si="5"/>
        <v/>
      </c>
      <c r="T6163" s="7">
        <f t="shared" si="6"/>
        <v>0</v>
      </c>
      <c r="U6163" s="8" t="str">
        <f t="array" ref="U6163">IF(W6163&lt;&gt;0,MAX(IFERROR(INDEX(A:S,MATCH(W6163,A:A,0),COLUMN(M$2)),0),IFERROR(INDEX(A:S,MATCH(AD6163,A:A,0),COLUMN(M$2)),0),IFERROR(INDEX(A:S,MATCH(AK6163,A:A,0),COLUMN(M$2)),0),IFERROR(INDEX(A:S,MATCH(AR6163,A:A,0),COLUMN(M$2)),0)),M6163)</f>
        <v/>
      </c>
      <c r="V6163" s="3" t="str">
        <f t="shared" si="7"/>
        <v/>
      </c>
    </row>
    <row r="6164" ht="15.75" customHeight="1">
      <c r="A6164" s="3" t="s">
        <v>6389</v>
      </c>
      <c r="B6164" s="4" t="str">
        <f t="shared" si="186"/>
        <v>ATAB36720007</v>
      </c>
      <c r="D6164" s="3">
        <v>0.0</v>
      </c>
      <c r="G6164" s="4">
        <v>0.0</v>
      </c>
      <c r="I6164" s="4"/>
      <c r="J6164" s="4"/>
      <c r="K6164" s="4"/>
      <c r="L6164" s="4"/>
      <c r="O6164" s="6">
        <f t="shared" si="2"/>
        <v>0</v>
      </c>
      <c r="P6164" s="3" t="s">
        <v>4746</v>
      </c>
      <c r="Q6164" s="3" t="str">
        <f t="shared" si="3"/>
        <v>LC CANVAS</v>
      </c>
      <c r="R6164" s="3">
        <f t="shared" si="4"/>
        <v>0</v>
      </c>
      <c r="S6164" s="3" t="str">
        <f t="shared" si="5"/>
        <v/>
      </c>
      <c r="T6164" s="7">
        <f t="shared" si="6"/>
        <v>0</v>
      </c>
      <c r="U6164" s="8" t="str">
        <f t="array" ref="U6164">IF(W6164&lt;&gt;0,MAX(IFERROR(INDEX(A:S,MATCH(W6164,A:A,0),COLUMN(M$2)),0),IFERROR(INDEX(A:S,MATCH(AD6164,A:A,0),COLUMN(M$2)),0),IFERROR(INDEX(A:S,MATCH(AK6164,A:A,0),COLUMN(M$2)),0),IFERROR(INDEX(A:S,MATCH(AR6164,A:A,0),COLUMN(M$2)),0)),M6164)</f>
        <v/>
      </c>
      <c r="V6164" s="3" t="str">
        <f t="shared" si="7"/>
        <v/>
      </c>
    </row>
    <row r="6165" ht="15.75" customHeight="1">
      <c r="A6165" s="3" t="s">
        <v>6390</v>
      </c>
      <c r="B6165" s="4" t="str">
        <f t="shared" si="186"/>
        <v>ATAB12240008</v>
      </c>
      <c r="D6165" s="3">
        <v>0.0</v>
      </c>
      <c r="G6165" s="4">
        <v>0.0</v>
      </c>
      <c r="I6165" s="4"/>
      <c r="J6165" s="4"/>
      <c r="K6165" s="4"/>
      <c r="L6165" s="4"/>
      <c r="O6165" s="6">
        <f t="shared" si="2"/>
        <v>0</v>
      </c>
      <c r="P6165" s="3" t="s">
        <v>4746</v>
      </c>
      <c r="Q6165" s="3" t="str">
        <f t="shared" si="3"/>
        <v>LC CANVAS</v>
      </c>
      <c r="R6165" s="3">
        <f t="shared" si="4"/>
        <v>0</v>
      </c>
      <c r="S6165" s="3" t="str">
        <f t="shared" si="5"/>
        <v/>
      </c>
      <c r="T6165" s="7">
        <f t="shared" si="6"/>
        <v>0</v>
      </c>
      <c r="U6165" s="8" t="str">
        <f t="array" ref="U6165">IF(W6165&lt;&gt;0,MAX(IFERROR(INDEX(A:S,MATCH(W6165,A:A,0),COLUMN(M$2)),0),IFERROR(INDEX(A:S,MATCH(AD6165,A:A,0),COLUMN(M$2)),0),IFERROR(INDEX(A:S,MATCH(AK6165,A:A,0),COLUMN(M$2)),0),IFERROR(INDEX(A:S,MATCH(AR6165,A:A,0),COLUMN(M$2)),0)),M6165)</f>
        <v/>
      </c>
      <c r="V6165" s="3" t="str">
        <f t="shared" si="7"/>
        <v/>
      </c>
    </row>
    <row r="6166" ht="15.75" customHeight="1">
      <c r="A6166" s="3" t="s">
        <v>6391</v>
      </c>
      <c r="B6166" s="4" t="str">
        <f t="shared" si="186"/>
        <v>ATAB18360008</v>
      </c>
      <c r="D6166" s="3">
        <v>0.0</v>
      </c>
      <c r="G6166" s="4">
        <v>0.0</v>
      </c>
      <c r="I6166" s="4"/>
      <c r="J6166" s="4"/>
      <c r="K6166" s="4"/>
      <c r="L6166" s="4"/>
      <c r="O6166" s="6">
        <f t="shared" si="2"/>
        <v>0</v>
      </c>
      <c r="P6166" s="3" t="s">
        <v>4746</v>
      </c>
      <c r="Q6166" s="3" t="str">
        <f t="shared" si="3"/>
        <v>LC CANVAS</v>
      </c>
      <c r="R6166" s="3">
        <f t="shared" si="4"/>
        <v>0</v>
      </c>
      <c r="S6166" s="3" t="str">
        <f t="shared" si="5"/>
        <v/>
      </c>
      <c r="T6166" s="7">
        <f t="shared" si="6"/>
        <v>0</v>
      </c>
      <c r="U6166" s="8" t="str">
        <f t="array" ref="U6166">IF(W6166&lt;&gt;0,MAX(IFERROR(INDEX(A:S,MATCH(W6166,A:A,0),COLUMN(M$2)),0),IFERROR(INDEX(A:S,MATCH(AD6166,A:A,0),COLUMN(M$2)),0),IFERROR(INDEX(A:S,MATCH(AK6166,A:A,0),COLUMN(M$2)),0),IFERROR(INDEX(A:S,MATCH(AR6166,A:A,0),COLUMN(M$2)),0)),M6166)</f>
        <v/>
      </c>
      <c r="V6166" s="3" t="str">
        <f t="shared" si="7"/>
        <v/>
      </c>
    </row>
    <row r="6167" ht="15.75" customHeight="1">
      <c r="A6167" s="3" t="s">
        <v>6392</v>
      </c>
      <c r="B6167" s="4" t="str">
        <f t="shared" si="186"/>
        <v>ATAB24480008</v>
      </c>
      <c r="D6167" s="3">
        <v>0.0</v>
      </c>
      <c r="G6167" s="4">
        <v>0.0</v>
      </c>
      <c r="I6167" s="4"/>
      <c r="J6167" s="4"/>
      <c r="K6167" s="4"/>
      <c r="L6167" s="4"/>
      <c r="O6167" s="6">
        <f t="shared" si="2"/>
        <v>0</v>
      </c>
      <c r="P6167" s="3" t="s">
        <v>4746</v>
      </c>
      <c r="Q6167" s="3" t="str">
        <f t="shared" si="3"/>
        <v>LC CANVAS</v>
      </c>
      <c r="R6167" s="3">
        <f t="shared" si="4"/>
        <v>0</v>
      </c>
      <c r="S6167" s="3" t="str">
        <f t="shared" si="5"/>
        <v/>
      </c>
      <c r="T6167" s="7">
        <f t="shared" si="6"/>
        <v>0</v>
      </c>
      <c r="U6167" s="8" t="str">
        <f t="array" ref="U6167">IF(W6167&lt;&gt;0,MAX(IFERROR(INDEX(A:S,MATCH(W6167,A:A,0),COLUMN(M$2)),0),IFERROR(INDEX(A:S,MATCH(AD6167,A:A,0),COLUMN(M$2)),0),IFERROR(INDEX(A:S,MATCH(AK6167,A:A,0),COLUMN(M$2)),0),IFERROR(INDEX(A:S,MATCH(AR6167,A:A,0),COLUMN(M$2)),0)),M6167)</f>
        <v/>
      </c>
      <c r="V6167" s="3" t="str">
        <f t="shared" si="7"/>
        <v/>
      </c>
    </row>
    <row r="6168" ht="15.75" customHeight="1">
      <c r="A6168" s="3" t="s">
        <v>6393</v>
      </c>
      <c r="B6168" s="4" t="str">
        <f t="shared" si="186"/>
        <v>ATAB30600008</v>
      </c>
      <c r="D6168" s="3">
        <v>0.0</v>
      </c>
      <c r="G6168" s="4">
        <v>0.0</v>
      </c>
      <c r="I6168" s="4"/>
      <c r="J6168" s="4"/>
      <c r="K6168" s="4"/>
      <c r="L6168" s="4"/>
      <c r="O6168" s="6">
        <f t="shared" si="2"/>
        <v>0</v>
      </c>
      <c r="P6168" s="3" t="s">
        <v>4746</v>
      </c>
      <c r="Q6168" s="3" t="str">
        <f t="shared" si="3"/>
        <v>LC CANVAS</v>
      </c>
      <c r="R6168" s="3">
        <f t="shared" si="4"/>
        <v>0</v>
      </c>
      <c r="S6168" s="3" t="str">
        <f t="shared" si="5"/>
        <v/>
      </c>
      <c r="T6168" s="7">
        <f t="shared" si="6"/>
        <v>0</v>
      </c>
      <c r="U6168" s="8" t="str">
        <f t="array" ref="U6168">IF(W6168&lt;&gt;0,MAX(IFERROR(INDEX(A:S,MATCH(W6168,A:A,0),COLUMN(M$2)),0),IFERROR(INDEX(A:S,MATCH(AD6168,A:A,0),COLUMN(M$2)),0),IFERROR(INDEX(A:S,MATCH(AK6168,A:A,0),COLUMN(M$2)),0),IFERROR(INDEX(A:S,MATCH(AR6168,A:A,0),COLUMN(M$2)),0)),M6168)</f>
        <v/>
      </c>
      <c r="V6168" s="3" t="str">
        <f t="shared" si="7"/>
        <v/>
      </c>
    </row>
    <row r="6169" ht="15.75" customHeight="1">
      <c r="A6169" s="3" t="s">
        <v>6394</v>
      </c>
      <c r="B6169" s="4" t="str">
        <f t="shared" si="186"/>
        <v>ATAB36720008</v>
      </c>
      <c r="D6169" s="3">
        <v>0.0</v>
      </c>
      <c r="G6169" s="4">
        <v>0.0</v>
      </c>
      <c r="I6169" s="4"/>
      <c r="J6169" s="4"/>
      <c r="K6169" s="4"/>
      <c r="L6169" s="4"/>
      <c r="O6169" s="6">
        <f t="shared" si="2"/>
        <v>0</v>
      </c>
      <c r="P6169" s="3" t="s">
        <v>4746</v>
      </c>
      <c r="Q6169" s="3" t="str">
        <f t="shared" si="3"/>
        <v>LC CANVAS</v>
      </c>
      <c r="R6169" s="3">
        <f t="shared" si="4"/>
        <v>0</v>
      </c>
      <c r="S6169" s="3" t="str">
        <f t="shared" si="5"/>
        <v/>
      </c>
      <c r="T6169" s="7">
        <f t="shared" si="6"/>
        <v>0</v>
      </c>
      <c r="U6169" s="8" t="str">
        <f t="array" ref="U6169">IF(W6169&lt;&gt;0,MAX(IFERROR(INDEX(A:S,MATCH(W6169,A:A,0),COLUMN(M$2)),0),IFERROR(INDEX(A:S,MATCH(AD6169,A:A,0),COLUMN(M$2)),0),IFERROR(INDEX(A:S,MATCH(AK6169,A:A,0),COLUMN(M$2)),0),IFERROR(INDEX(A:S,MATCH(AR6169,A:A,0),COLUMN(M$2)),0)),M6169)</f>
        <v/>
      </c>
      <c r="V6169" s="3" t="str">
        <f t="shared" si="7"/>
        <v/>
      </c>
    </row>
    <row r="6170" ht="15.75" customHeight="1">
      <c r="A6170" s="3" t="s">
        <v>6395</v>
      </c>
      <c r="B6170" s="4" t="str">
        <f t="shared" si="186"/>
        <v>ATAB12240009</v>
      </c>
      <c r="D6170" s="3">
        <v>0.0</v>
      </c>
      <c r="G6170" s="4">
        <v>0.0</v>
      </c>
      <c r="I6170" s="4"/>
      <c r="J6170" s="4"/>
      <c r="K6170" s="4"/>
      <c r="L6170" s="4"/>
      <c r="O6170" s="6">
        <f t="shared" si="2"/>
        <v>0</v>
      </c>
      <c r="P6170" s="3" t="s">
        <v>4746</v>
      </c>
      <c r="Q6170" s="3" t="str">
        <f t="shared" si="3"/>
        <v>LC CANVAS</v>
      </c>
      <c r="R6170" s="3">
        <f t="shared" si="4"/>
        <v>0</v>
      </c>
      <c r="S6170" s="3" t="str">
        <f t="shared" si="5"/>
        <v/>
      </c>
      <c r="T6170" s="7">
        <f t="shared" si="6"/>
        <v>0</v>
      </c>
      <c r="U6170" s="8" t="str">
        <f t="array" ref="U6170">IF(W6170&lt;&gt;0,MAX(IFERROR(INDEX(A:S,MATCH(W6170,A:A,0),COLUMN(M$2)),0),IFERROR(INDEX(A:S,MATCH(AD6170,A:A,0),COLUMN(M$2)),0),IFERROR(INDEX(A:S,MATCH(AK6170,A:A,0),COLUMN(M$2)),0),IFERROR(INDEX(A:S,MATCH(AR6170,A:A,0),COLUMN(M$2)),0)),M6170)</f>
        <v/>
      </c>
      <c r="V6170" s="3" t="str">
        <f t="shared" si="7"/>
        <v/>
      </c>
    </row>
    <row r="6171" ht="15.75" customHeight="1">
      <c r="A6171" s="3" t="s">
        <v>6396</v>
      </c>
      <c r="B6171" s="4" t="str">
        <f t="shared" si="186"/>
        <v>ATAB18360009</v>
      </c>
      <c r="D6171" s="3">
        <v>0.0</v>
      </c>
      <c r="G6171" s="4">
        <v>0.0</v>
      </c>
      <c r="I6171" s="4"/>
      <c r="J6171" s="4"/>
      <c r="K6171" s="4"/>
      <c r="L6171" s="4"/>
      <c r="O6171" s="6">
        <f t="shared" si="2"/>
        <v>0</v>
      </c>
      <c r="P6171" s="3" t="s">
        <v>4746</v>
      </c>
      <c r="Q6171" s="3" t="str">
        <f t="shared" si="3"/>
        <v>LC CANVAS</v>
      </c>
      <c r="R6171" s="3">
        <f t="shared" si="4"/>
        <v>0</v>
      </c>
      <c r="S6171" s="3" t="str">
        <f t="shared" si="5"/>
        <v/>
      </c>
      <c r="T6171" s="7">
        <f t="shared" si="6"/>
        <v>0</v>
      </c>
      <c r="U6171" s="8" t="str">
        <f t="array" ref="U6171">IF(W6171&lt;&gt;0,MAX(IFERROR(INDEX(A:S,MATCH(W6171,A:A,0),COLUMN(M$2)),0),IFERROR(INDEX(A:S,MATCH(AD6171,A:A,0),COLUMN(M$2)),0),IFERROR(INDEX(A:S,MATCH(AK6171,A:A,0),COLUMN(M$2)),0),IFERROR(INDEX(A:S,MATCH(AR6171,A:A,0),COLUMN(M$2)),0)),M6171)</f>
        <v/>
      </c>
      <c r="V6171" s="3" t="str">
        <f t="shared" si="7"/>
        <v/>
      </c>
    </row>
    <row r="6172" ht="15.75" customHeight="1">
      <c r="A6172" s="3" t="s">
        <v>6397</v>
      </c>
      <c r="B6172" s="4" t="str">
        <f t="shared" si="186"/>
        <v>ATAB24480009</v>
      </c>
      <c r="D6172" s="3">
        <v>0.0</v>
      </c>
      <c r="G6172" s="4">
        <v>0.0</v>
      </c>
      <c r="I6172" s="4"/>
      <c r="J6172" s="4"/>
      <c r="K6172" s="4"/>
      <c r="L6172" s="4"/>
      <c r="O6172" s="6">
        <f t="shared" si="2"/>
        <v>0</v>
      </c>
      <c r="P6172" s="3" t="s">
        <v>4746</v>
      </c>
      <c r="Q6172" s="3" t="str">
        <f t="shared" si="3"/>
        <v>LC CANVAS</v>
      </c>
      <c r="R6172" s="3">
        <f t="shared" si="4"/>
        <v>0</v>
      </c>
      <c r="S6172" s="3" t="str">
        <f t="shared" si="5"/>
        <v/>
      </c>
      <c r="T6172" s="7">
        <f t="shared" si="6"/>
        <v>0</v>
      </c>
      <c r="U6172" s="8" t="str">
        <f t="array" ref="U6172">IF(W6172&lt;&gt;0,MAX(IFERROR(INDEX(A:S,MATCH(W6172,A:A,0),COLUMN(M$2)),0),IFERROR(INDEX(A:S,MATCH(AD6172,A:A,0),COLUMN(M$2)),0),IFERROR(INDEX(A:S,MATCH(AK6172,A:A,0),COLUMN(M$2)),0),IFERROR(INDEX(A:S,MATCH(AR6172,A:A,0),COLUMN(M$2)),0)),M6172)</f>
        <v/>
      </c>
      <c r="V6172" s="3" t="str">
        <f t="shared" si="7"/>
        <v/>
      </c>
    </row>
    <row r="6173" ht="15.75" customHeight="1">
      <c r="A6173" s="3" t="s">
        <v>6398</v>
      </c>
      <c r="B6173" s="4" t="str">
        <f t="shared" si="186"/>
        <v>ATAB30600009</v>
      </c>
      <c r="D6173" s="3">
        <v>0.0</v>
      </c>
      <c r="G6173" s="4">
        <v>0.0</v>
      </c>
      <c r="I6173" s="4"/>
      <c r="J6173" s="4"/>
      <c r="K6173" s="4"/>
      <c r="L6173" s="4"/>
      <c r="O6173" s="6">
        <f t="shared" si="2"/>
        <v>0</v>
      </c>
      <c r="P6173" s="3" t="s">
        <v>4746</v>
      </c>
      <c r="Q6173" s="3" t="str">
        <f t="shared" si="3"/>
        <v>LC CANVAS</v>
      </c>
      <c r="R6173" s="3">
        <f t="shared" si="4"/>
        <v>0</v>
      </c>
      <c r="S6173" s="3" t="str">
        <f t="shared" si="5"/>
        <v/>
      </c>
      <c r="T6173" s="7">
        <f t="shared" si="6"/>
        <v>0</v>
      </c>
      <c r="U6173" s="8" t="str">
        <f t="array" ref="U6173">IF(W6173&lt;&gt;0,MAX(IFERROR(INDEX(A:S,MATCH(W6173,A:A,0),COLUMN(M$2)),0),IFERROR(INDEX(A:S,MATCH(AD6173,A:A,0),COLUMN(M$2)),0),IFERROR(INDEX(A:S,MATCH(AK6173,A:A,0),COLUMN(M$2)),0),IFERROR(INDEX(A:S,MATCH(AR6173,A:A,0),COLUMN(M$2)),0)),M6173)</f>
        <v/>
      </c>
      <c r="V6173" s="3" t="str">
        <f t="shared" si="7"/>
        <v/>
      </c>
    </row>
    <row r="6174" ht="15.75" customHeight="1">
      <c r="A6174" s="3" t="s">
        <v>6399</v>
      </c>
      <c r="B6174" s="4" t="str">
        <f t="shared" si="186"/>
        <v>ATAB36720009</v>
      </c>
      <c r="D6174" s="3">
        <v>0.0</v>
      </c>
      <c r="G6174" s="4">
        <v>0.0</v>
      </c>
      <c r="I6174" s="4"/>
      <c r="J6174" s="4"/>
      <c r="K6174" s="4"/>
      <c r="L6174" s="4"/>
      <c r="O6174" s="6">
        <f t="shared" si="2"/>
        <v>0</v>
      </c>
      <c r="P6174" s="3" t="s">
        <v>4746</v>
      </c>
      <c r="Q6174" s="3" t="str">
        <f t="shared" si="3"/>
        <v>LC CANVAS</v>
      </c>
      <c r="R6174" s="3">
        <f t="shared" si="4"/>
        <v>0</v>
      </c>
      <c r="S6174" s="3" t="str">
        <f t="shared" si="5"/>
        <v/>
      </c>
      <c r="T6174" s="7">
        <f t="shared" si="6"/>
        <v>0</v>
      </c>
      <c r="U6174" s="8" t="str">
        <f t="array" ref="U6174">IF(W6174&lt;&gt;0,MAX(IFERROR(INDEX(A:S,MATCH(W6174,A:A,0),COLUMN(M$2)),0),IFERROR(INDEX(A:S,MATCH(AD6174,A:A,0),COLUMN(M$2)),0),IFERROR(INDEX(A:S,MATCH(AK6174,A:A,0),COLUMN(M$2)),0),IFERROR(INDEX(A:S,MATCH(AR6174,A:A,0),COLUMN(M$2)),0)),M6174)</f>
        <v/>
      </c>
      <c r="V6174" s="3" t="str">
        <f t="shared" si="7"/>
        <v/>
      </c>
    </row>
    <row r="6175" ht="15.75" customHeight="1">
      <c r="A6175" s="3" t="s">
        <v>6400</v>
      </c>
      <c r="B6175" s="4" t="str">
        <f t="shared" si="186"/>
        <v>ATAB12240010</v>
      </c>
      <c r="D6175" s="3">
        <v>0.0</v>
      </c>
      <c r="G6175" s="4">
        <v>0.0</v>
      </c>
      <c r="I6175" s="4"/>
      <c r="J6175" s="4"/>
      <c r="K6175" s="4"/>
      <c r="L6175" s="4"/>
      <c r="O6175" s="6">
        <f t="shared" si="2"/>
        <v>0</v>
      </c>
      <c r="P6175" s="3" t="s">
        <v>4746</v>
      </c>
      <c r="Q6175" s="3" t="str">
        <f t="shared" si="3"/>
        <v>LC CANVAS</v>
      </c>
      <c r="R6175" s="3">
        <f t="shared" si="4"/>
        <v>0</v>
      </c>
      <c r="S6175" s="3" t="str">
        <f t="shared" si="5"/>
        <v/>
      </c>
      <c r="T6175" s="7">
        <f t="shared" si="6"/>
        <v>0</v>
      </c>
      <c r="U6175" s="8" t="str">
        <f t="array" ref="U6175">IF(W6175&lt;&gt;0,MAX(IFERROR(INDEX(A:S,MATCH(W6175,A:A,0),COLUMN(M$2)),0),IFERROR(INDEX(A:S,MATCH(AD6175,A:A,0),COLUMN(M$2)),0),IFERROR(INDEX(A:S,MATCH(AK6175,A:A,0),COLUMN(M$2)),0),IFERROR(INDEX(A:S,MATCH(AR6175,A:A,0),COLUMN(M$2)),0)),M6175)</f>
        <v/>
      </c>
      <c r="V6175" s="3" t="str">
        <f t="shared" si="7"/>
        <v/>
      </c>
    </row>
    <row r="6176" ht="15.75" customHeight="1">
      <c r="A6176" s="3" t="s">
        <v>6401</v>
      </c>
      <c r="B6176" s="4" t="str">
        <f t="shared" si="186"/>
        <v>ATAB18360010</v>
      </c>
      <c r="D6176" s="3">
        <v>0.0</v>
      </c>
      <c r="G6176" s="4">
        <v>0.0</v>
      </c>
      <c r="I6176" s="4"/>
      <c r="J6176" s="4"/>
      <c r="K6176" s="4"/>
      <c r="L6176" s="4"/>
      <c r="O6176" s="6">
        <f t="shared" si="2"/>
        <v>0</v>
      </c>
      <c r="P6176" s="3" t="s">
        <v>4746</v>
      </c>
      <c r="Q6176" s="3" t="str">
        <f t="shared" si="3"/>
        <v>LC CANVAS</v>
      </c>
      <c r="R6176" s="3">
        <f t="shared" si="4"/>
        <v>0</v>
      </c>
      <c r="S6176" s="3" t="str">
        <f t="shared" si="5"/>
        <v/>
      </c>
      <c r="T6176" s="7">
        <f t="shared" si="6"/>
        <v>0</v>
      </c>
      <c r="U6176" s="8" t="str">
        <f t="array" ref="U6176">IF(W6176&lt;&gt;0,MAX(IFERROR(INDEX(A:S,MATCH(W6176,A:A,0),COLUMN(M$2)),0),IFERROR(INDEX(A:S,MATCH(AD6176,A:A,0),COLUMN(M$2)),0),IFERROR(INDEX(A:S,MATCH(AK6176,A:A,0),COLUMN(M$2)),0),IFERROR(INDEX(A:S,MATCH(AR6176,A:A,0),COLUMN(M$2)),0)),M6176)</f>
        <v/>
      </c>
      <c r="V6176" s="3" t="str">
        <f t="shared" si="7"/>
        <v/>
      </c>
    </row>
    <row r="6177" ht="15.75" customHeight="1">
      <c r="A6177" s="3" t="s">
        <v>6402</v>
      </c>
      <c r="B6177" s="4" t="str">
        <f t="shared" si="186"/>
        <v>ATAB24480010</v>
      </c>
      <c r="D6177" s="3">
        <v>0.0</v>
      </c>
      <c r="G6177" s="4">
        <v>0.0</v>
      </c>
      <c r="I6177" s="4"/>
      <c r="J6177" s="4"/>
      <c r="K6177" s="4"/>
      <c r="L6177" s="4"/>
      <c r="O6177" s="6">
        <f t="shared" si="2"/>
        <v>0</v>
      </c>
      <c r="P6177" s="3" t="s">
        <v>4746</v>
      </c>
      <c r="Q6177" s="3" t="str">
        <f t="shared" si="3"/>
        <v>LC CANVAS</v>
      </c>
      <c r="R6177" s="3">
        <f t="shared" si="4"/>
        <v>0</v>
      </c>
      <c r="S6177" s="3" t="str">
        <f t="shared" si="5"/>
        <v/>
      </c>
      <c r="T6177" s="7">
        <f t="shared" si="6"/>
        <v>0</v>
      </c>
      <c r="U6177" s="8" t="str">
        <f t="array" ref="U6177">IF(W6177&lt;&gt;0,MAX(IFERROR(INDEX(A:S,MATCH(W6177,A:A,0),COLUMN(M$2)),0),IFERROR(INDEX(A:S,MATCH(AD6177,A:A,0),COLUMN(M$2)),0),IFERROR(INDEX(A:S,MATCH(AK6177,A:A,0),COLUMN(M$2)),0),IFERROR(INDEX(A:S,MATCH(AR6177,A:A,0),COLUMN(M$2)),0)),M6177)</f>
        <v/>
      </c>
      <c r="V6177" s="3" t="str">
        <f t="shared" si="7"/>
        <v/>
      </c>
    </row>
    <row r="6178" ht="15.75" customHeight="1">
      <c r="A6178" s="3" t="s">
        <v>6403</v>
      </c>
      <c r="B6178" s="4" t="str">
        <f t="shared" si="186"/>
        <v>ATAB30600010</v>
      </c>
      <c r="D6178" s="3">
        <v>0.0</v>
      </c>
      <c r="G6178" s="4">
        <v>0.0</v>
      </c>
      <c r="I6178" s="4"/>
      <c r="J6178" s="4"/>
      <c r="K6178" s="4"/>
      <c r="L6178" s="4"/>
      <c r="O6178" s="6">
        <f t="shared" si="2"/>
        <v>0</v>
      </c>
      <c r="P6178" s="3" t="s">
        <v>4746</v>
      </c>
      <c r="Q6178" s="3" t="str">
        <f t="shared" si="3"/>
        <v>LC CANVAS</v>
      </c>
      <c r="R6178" s="3">
        <f t="shared" si="4"/>
        <v>0</v>
      </c>
      <c r="S6178" s="3" t="str">
        <f t="shared" si="5"/>
        <v/>
      </c>
      <c r="T6178" s="7">
        <f t="shared" si="6"/>
        <v>0</v>
      </c>
      <c r="U6178" s="8" t="str">
        <f t="array" ref="U6178">IF(W6178&lt;&gt;0,MAX(IFERROR(INDEX(A:S,MATCH(W6178,A:A,0),COLUMN(M$2)),0),IFERROR(INDEX(A:S,MATCH(AD6178,A:A,0),COLUMN(M$2)),0),IFERROR(INDEX(A:S,MATCH(AK6178,A:A,0),COLUMN(M$2)),0),IFERROR(INDEX(A:S,MATCH(AR6178,A:A,0),COLUMN(M$2)),0)),M6178)</f>
        <v/>
      </c>
      <c r="V6178" s="3" t="str">
        <f t="shared" si="7"/>
        <v/>
      </c>
    </row>
    <row r="6179" ht="15.75" customHeight="1">
      <c r="A6179" s="3" t="s">
        <v>6404</v>
      </c>
      <c r="B6179" s="4" t="str">
        <f t="shared" si="186"/>
        <v>ATAB36720010</v>
      </c>
      <c r="D6179" s="3">
        <v>0.0</v>
      </c>
      <c r="G6179" s="4">
        <v>0.0</v>
      </c>
      <c r="I6179" s="4"/>
      <c r="J6179" s="4"/>
      <c r="K6179" s="4"/>
      <c r="L6179" s="4"/>
      <c r="O6179" s="6">
        <f t="shared" si="2"/>
        <v>0</v>
      </c>
      <c r="P6179" s="3" t="s">
        <v>4746</v>
      </c>
      <c r="Q6179" s="3" t="str">
        <f t="shared" si="3"/>
        <v>LC CANVAS</v>
      </c>
      <c r="R6179" s="3">
        <f t="shared" si="4"/>
        <v>0</v>
      </c>
      <c r="S6179" s="3" t="str">
        <f t="shared" si="5"/>
        <v/>
      </c>
      <c r="T6179" s="7">
        <f t="shared" si="6"/>
        <v>0</v>
      </c>
      <c r="U6179" s="8" t="str">
        <f t="array" ref="U6179">IF(W6179&lt;&gt;0,MAX(IFERROR(INDEX(A:S,MATCH(W6179,A:A,0),COLUMN(M$2)),0),IFERROR(INDEX(A:S,MATCH(AD6179,A:A,0),COLUMN(M$2)),0),IFERROR(INDEX(A:S,MATCH(AK6179,A:A,0),COLUMN(M$2)),0),IFERROR(INDEX(A:S,MATCH(AR6179,A:A,0),COLUMN(M$2)),0)),M6179)</f>
        <v/>
      </c>
      <c r="V6179" s="3" t="str">
        <f t="shared" si="7"/>
        <v/>
      </c>
    </row>
    <row r="6180" ht="15.75" customHeight="1">
      <c r="A6180" s="3" t="s">
        <v>6405</v>
      </c>
      <c r="B6180" s="4" t="str">
        <f t="shared" si="186"/>
        <v>ATAB12240011</v>
      </c>
      <c r="D6180" s="3">
        <v>0.0</v>
      </c>
      <c r="G6180" s="4">
        <v>0.0</v>
      </c>
      <c r="I6180" s="4"/>
      <c r="J6180" s="4"/>
      <c r="K6180" s="4"/>
      <c r="L6180" s="4"/>
      <c r="O6180" s="6">
        <f t="shared" si="2"/>
        <v>0</v>
      </c>
      <c r="P6180" s="3" t="s">
        <v>4746</v>
      </c>
      <c r="Q6180" s="3" t="str">
        <f t="shared" si="3"/>
        <v>LC CANVAS</v>
      </c>
      <c r="R6180" s="3">
        <f t="shared" si="4"/>
        <v>0</v>
      </c>
      <c r="S6180" s="3" t="str">
        <f t="shared" si="5"/>
        <v/>
      </c>
      <c r="T6180" s="7">
        <f t="shared" si="6"/>
        <v>0</v>
      </c>
      <c r="U6180" s="8" t="str">
        <f t="array" ref="U6180">IF(W6180&lt;&gt;0,MAX(IFERROR(INDEX(A:S,MATCH(W6180,A:A,0),COLUMN(M$2)),0),IFERROR(INDEX(A:S,MATCH(AD6180,A:A,0),COLUMN(M$2)),0),IFERROR(INDEX(A:S,MATCH(AK6180,A:A,0),COLUMN(M$2)),0),IFERROR(INDEX(A:S,MATCH(AR6180,A:A,0),COLUMN(M$2)),0)),M6180)</f>
        <v/>
      </c>
      <c r="V6180" s="3" t="str">
        <f t="shared" si="7"/>
        <v/>
      </c>
    </row>
    <row r="6181" ht="15.75" customHeight="1">
      <c r="A6181" s="3" t="s">
        <v>6406</v>
      </c>
      <c r="B6181" s="4" t="str">
        <f t="shared" si="186"/>
        <v>ATAB18360011</v>
      </c>
      <c r="D6181" s="3">
        <v>0.0</v>
      </c>
      <c r="G6181" s="4">
        <v>0.0</v>
      </c>
      <c r="I6181" s="4"/>
      <c r="J6181" s="4"/>
      <c r="K6181" s="4"/>
      <c r="L6181" s="4"/>
      <c r="O6181" s="6">
        <f t="shared" si="2"/>
        <v>0</v>
      </c>
      <c r="P6181" s="3" t="s">
        <v>4746</v>
      </c>
      <c r="Q6181" s="3" t="str">
        <f t="shared" si="3"/>
        <v>LC CANVAS</v>
      </c>
      <c r="R6181" s="3">
        <f t="shared" si="4"/>
        <v>0</v>
      </c>
      <c r="S6181" s="3" t="str">
        <f t="shared" si="5"/>
        <v/>
      </c>
      <c r="T6181" s="7">
        <f t="shared" si="6"/>
        <v>0</v>
      </c>
      <c r="U6181" s="8" t="str">
        <f t="array" ref="U6181">IF(W6181&lt;&gt;0,MAX(IFERROR(INDEX(A:S,MATCH(W6181,A:A,0),COLUMN(M$2)),0),IFERROR(INDEX(A:S,MATCH(AD6181,A:A,0),COLUMN(M$2)),0),IFERROR(INDEX(A:S,MATCH(AK6181,A:A,0),COLUMN(M$2)),0),IFERROR(INDEX(A:S,MATCH(AR6181,A:A,0),COLUMN(M$2)),0)),M6181)</f>
        <v/>
      </c>
      <c r="V6181" s="3" t="str">
        <f t="shared" si="7"/>
        <v/>
      </c>
    </row>
    <row r="6182" ht="15.75" customHeight="1">
      <c r="A6182" s="3" t="s">
        <v>6407</v>
      </c>
      <c r="B6182" s="4" t="str">
        <f t="shared" si="186"/>
        <v>ATAB24480011</v>
      </c>
      <c r="D6182" s="3">
        <v>0.0</v>
      </c>
      <c r="G6182" s="4">
        <v>0.0</v>
      </c>
      <c r="I6182" s="4"/>
      <c r="J6182" s="4"/>
      <c r="K6182" s="4"/>
      <c r="L6182" s="4"/>
      <c r="O6182" s="6">
        <f t="shared" si="2"/>
        <v>0</v>
      </c>
      <c r="P6182" s="3" t="s">
        <v>4746</v>
      </c>
      <c r="Q6182" s="3" t="str">
        <f t="shared" si="3"/>
        <v>LC CANVAS</v>
      </c>
      <c r="R6182" s="3">
        <f t="shared" si="4"/>
        <v>0</v>
      </c>
      <c r="S6182" s="3" t="str">
        <f t="shared" si="5"/>
        <v/>
      </c>
      <c r="T6182" s="7">
        <f t="shared" si="6"/>
        <v>0</v>
      </c>
      <c r="U6182" s="8" t="str">
        <f t="array" ref="U6182">IF(W6182&lt;&gt;0,MAX(IFERROR(INDEX(A:S,MATCH(W6182,A:A,0),COLUMN(M$2)),0),IFERROR(INDEX(A:S,MATCH(AD6182,A:A,0),COLUMN(M$2)),0),IFERROR(INDEX(A:S,MATCH(AK6182,A:A,0),COLUMN(M$2)),0),IFERROR(INDEX(A:S,MATCH(AR6182,A:A,0),COLUMN(M$2)),0)),M6182)</f>
        <v/>
      </c>
      <c r="V6182" s="3" t="str">
        <f t="shared" si="7"/>
        <v/>
      </c>
    </row>
    <row r="6183" ht="15.75" customHeight="1">
      <c r="A6183" s="3" t="s">
        <v>6408</v>
      </c>
      <c r="B6183" s="4" t="str">
        <f t="shared" si="186"/>
        <v>ATAB30600011</v>
      </c>
      <c r="D6183" s="3">
        <v>0.0</v>
      </c>
      <c r="G6183" s="4">
        <v>0.0</v>
      </c>
      <c r="I6183" s="4"/>
      <c r="J6183" s="4"/>
      <c r="K6183" s="4"/>
      <c r="L6183" s="4"/>
      <c r="O6183" s="6">
        <f t="shared" si="2"/>
        <v>0</v>
      </c>
      <c r="P6183" s="3" t="s">
        <v>4746</v>
      </c>
      <c r="Q6183" s="3" t="str">
        <f t="shared" si="3"/>
        <v>LC CANVAS</v>
      </c>
      <c r="R6183" s="3">
        <f t="shared" si="4"/>
        <v>0</v>
      </c>
      <c r="S6183" s="3" t="str">
        <f t="shared" si="5"/>
        <v/>
      </c>
      <c r="T6183" s="7">
        <f t="shared" si="6"/>
        <v>0</v>
      </c>
      <c r="U6183" s="8" t="str">
        <f t="array" ref="U6183">IF(W6183&lt;&gt;0,MAX(IFERROR(INDEX(A:S,MATCH(W6183,A:A,0),COLUMN(M$2)),0),IFERROR(INDEX(A:S,MATCH(AD6183,A:A,0),COLUMN(M$2)),0),IFERROR(INDEX(A:S,MATCH(AK6183,A:A,0),COLUMN(M$2)),0),IFERROR(INDEX(A:S,MATCH(AR6183,A:A,0),COLUMN(M$2)),0)),M6183)</f>
        <v/>
      </c>
      <c r="V6183" s="3" t="str">
        <f t="shared" si="7"/>
        <v/>
      </c>
    </row>
    <row r="6184" ht="15.75" customHeight="1">
      <c r="A6184" s="3" t="s">
        <v>6409</v>
      </c>
      <c r="B6184" s="4" t="str">
        <f t="shared" si="186"/>
        <v>ATAB36720011</v>
      </c>
      <c r="D6184" s="3">
        <v>0.0</v>
      </c>
      <c r="G6184" s="4">
        <v>0.0</v>
      </c>
      <c r="I6184" s="4"/>
      <c r="J6184" s="4"/>
      <c r="K6184" s="4"/>
      <c r="L6184" s="4"/>
      <c r="O6184" s="6">
        <f t="shared" si="2"/>
        <v>0</v>
      </c>
      <c r="P6184" s="3" t="s">
        <v>4746</v>
      </c>
      <c r="Q6184" s="3" t="str">
        <f t="shared" si="3"/>
        <v>LC CANVAS</v>
      </c>
      <c r="R6184" s="3">
        <f t="shared" si="4"/>
        <v>0</v>
      </c>
      <c r="S6184" s="3" t="str">
        <f t="shared" si="5"/>
        <v/>
      </c>
      <c r="T6184" s="7">
        <f t="shared" si="6"/>
        <v>0</v>
      </c>
      <c r="U6184" s="8" t="str">
        <f t="array" ref="U6184">IF(W6184&lt;&gt;0,MAX(IFERROR(INDEX(A:S,MATCH(W6184,A:A,0),COLUMN(M$2)),0),IFERROR(INDEX(A:S,MATCH(AD6184,A:A,0),COLUMN(M$2)),0),IFERROR(INDEX(A:S,MATCH(AK6184,A:A,0),COLUMN(M$2)),0),IFERROR(INDEX(A:S,MATCH(AR6184,A:A,0),COLUMN(M$2)),0)),M6184)</f>
        <v/>
      </c>
      <c r="V6184" s="3" t="str">
        <f t="shared" si="7"/>
        <v/>
      </c>
    </row>
    <row r="6185" ht="15.75" customHeight="1">
      <c r="A6185" s="3" t="s">
        <v>6410</v>
      </c>
      <c r="B6185" s="4" t="str">
        <f t="shared" si="186"/>
        <v>ATAB12240012</v>
      </c>
      <c r="D6185" s="3">
        <v>0.0</v>
      </c>
      <c r="G6185" s="4">
        <v>0.0</v>
      </c>
      <c r="I6185" s="4"/>
      <c r="J6185" s="4"/>
      <c r="K6185" s="4"/>
      <c r="L6185" s="4"/>
      <c r="O6185" s="6">
        <f t="shared" si="2"/>
        <v>0</v>
      </c>
      <c r="P6185" s="3" t="s">
        <v>4746</v>
      </c>
      <c r="Q6185" s="3" t="str">
        <f t="shared" si="3"/>
        <v>LC CANVAS</v>
      </c>
      <c r="R6185" s="3">
        <f t="shared" si="4"/>
        <v>0</v>
      </c>
      <c r="S6185" s="3" t="str">
        <f t="shared" si="5"/>
        <v/>
      </c>
      <c r="T6185" s="7">
        <f t="shared" si="6"/>
        <v>0</v>
      </c>
      <c r="U6185" s="8" t="str">
        <f t="array" ref="U6185">IF(W6185&lt;&gt;0,MAX(IFERROR(INDEX(A:S,MATCH(W6185,A:A,0),COLUMN(M$2)),0),IFERROR(INDEX(A:S,MATCH(AD6185,A:A,0),COLUMN(M$2)),0),IFERROR(INDEX(A:S,MATCH(AK6185,A:A,0),COLUMN(M$2)),0),IFERROR(INDEX(A:S,MATCH(AR6185,A:A,0),COLUMN(M$2)),0)),M6185)</f>
        <v/>
      </c>
      <c r="V6185" s="3" t="str">
        <f t="shared" si="7"/>
        <v/>
      </c>
    </row>
    <row r="6186" ht="15.75" customHeight="1">
      <c r="A6186" s="3" t="s">
        <v>6411</v>
      </c>
      <c r="B6186" s="4" t="str">
        <f t="shared" si="186"/>
        <v>ATAB18360012</v>
      </c>
      <c r="D6186" s="3">
        <v>0.0</v>
      </c>
      <c r="G6186" s="4">
        <v>0.0</v>
      </c>
      <c r="I6186" s="4"/>
      <c r="J6186" s="4"/>
      <c r="K6186" s="4"/>
      <c r="L6186" s="4"/>
      <c r="O6186" s="6">
        <f t="shared" si="2"/>
        <v>0</v>
      </c>
      <c r="P6186" s="3" t="s">
        <v>4746</v>
      </c>
      <c r="Q6186" s="3" t="str">
        <f t="shared" si="3"/>
        <v>LC CANVAS</v>
      </c>
      <c r="R6186" s="3">
        <f t="shared" si="4"/>
        <v>0</v>
      </c>
      <c r="S6186" s="3" t="str">
        <f t="shared" si="5"/>
        <v/>
      </c>
      <c r="T6186" s="7">
        <f t="shared" si="6"/>
        <v>0</v>
      </c>
      <c r="U6186" s="8" t="str">
        <f t="array" ref="U6186">IF(W6186&lt;&gt;0,MAX(IFERROR(INDEX(A:S,MATCH(W6186,A:A,0),COLUMN(M$2)),0),IFERROR(INDEX(A:S,MATCH(AD6186,A:A,0),COLUMN(M$2)),0),IFERROR(INDEX(A:S,MATCH(AK6186,A:A,0),COLUMN(M$2)),0),IFERROR(INDEX(A:S,MATCH(AR6186,A:A,0),COLUMN(M$2)),0)),M6186)</f>
        <v/>
      </c>
      <c r="V6186" s="3" t="str">
        <f t="shared" si="7"/>
        <v/>
      </c>
    </row>
    <row r="6187" ht="15.75" customHeight="1">
      <c r="A6187" s="3" t="s">
        <v>6412</v>
      </c>
      <c r="B6187" s="4" t="str">
        <f t="shared" si="186"/>
        <v>ATAB24480012</v>
      </c>
      <c r="D6187" s="3">
        <v>0.0</v>
      </c>
      <c r="G6187" s="4">
        <v>0.0</v>
      </c>
      <c r="I6187" s="4"/>
      <c r="J6187" s="4"/>
      <c r="K6187" s="4"/>
      <c r="L6187" s="4"/>
      <c r="O6187" s="6">
        <f t="shared" si="2"/>
        <v>0</v>
      </c>
      <c r="P6187" s="3" t="s">
        <v>4746</v>
      </c>
      <c r="Q6187" s="3" t="str">
        <f t="shared" si="3"/>
        <v>LC CANVAS</v>
      </c>
      <c r="R6187" s="3">
        <f t="shared" si="4"/>
        <v>0</v>
      </c>
      <c r="S6187" s="3" t="str">
        <f t="shared" si="5"/>
        <v/>
      </c>
      <c r="T6187" s="7">
        <f t="shared" si="6"/>
        <v>0</v>
      </c>
      <c r="U6187" s="8" t="str">
        <f t="array" ref="U6187">IF(W6187&lt;&gt;0,MAX(IFERROR(INDEX(A:S,MATCH(W6187,A:A,0),COLUMN(M$2)),0),IFERROR(INDEX(A:S,MATCH(AD6187,A:A,0),COLUMN(M$2)),0),IFERROR(INDEX(A:S,MATCH(AK6187,A:A,0),COLUMN(M$2)),0),IFERROR(INDEX(A:S,MATCH(AR6187,A:A,0),COLUMN(M$2)),0)),M6187)</f>
        <v/>
      </c>
      <c r="V6187" s="3" t="str">
        <f t="shared" si="7"/>
        <v/>
      </c>
    </row>
    <row r="6188" ht="15.75" customHeight="1">
      <c r="A6188" s="3" t="s">
        <v>6413</v>
      </c>
      <c r="B6188" s="4" t="str">
        <f t="shared" si="186"/>
        <v>ATAB30600012</v>
      </c>
      <c r="D6188" s="3">
        <v>0.0</v>
      </c>
      <c r="G6188" s="4">
        <v>0.0</v>
      </c>
      <c r="I6188" s="4"/>
      <c r="J6188" s="4"/>
      <c r="K6188" s="4"/>
      <c r="L6188" s="4"/>
      <c r="O6188" s="6">
        <f t="shared" si="2"/>
        <v>0</v>
      </c>
      <c r="P6188" s="3" t="s">
        <v>4746</v>
      </c>
      <c r="Q6188" s="3" t="str">
        <f t="shared" si="3"/>
        <v>LC CANVAS</v>
      </c>
      <c r="R6188" s="3">
        <f t="shared" si="4"/>
        <v>0</v>
      </c>
      <c r="S6188" s="3" t="str">
        <f t="shared" si="5"/>
        <v/>
      </c>
      <c r="T6188" s="7">
        <f t="shared" si="6"/>
        <v>0</v>
      </c>
      <c r="U6188" s="8" t="str">
        <f t="array" ref="U6188">IF(W6188&lt;&gt;0,MAX(IFERROR(INDEX(A:S,MATCH(W6188,A:A,0),COLUMN(M$2)),0),IFERROR(INDEX(A:S,MATCH(AD6188,A:A,0),COLUMN(M$2)),0),IFERROR(INDEX(A:S,MATCH(AK6188,A:A,0),COLUMN(M$2)),0),IFERROR(INDEX(A:S,MATCH(AR6188,A:A,0),COLUMN(M$2)),0)),M6188)</f>
        <v/>
      </c>
      <c r="V6188" s="3" t="str">
        <f t="shared" si="7"/>
        <v/>
      </c>
    </row>
    <row r="6189" ht="15.75" customHeight="1">
      <c r="A6189" s="3" t="s">
        <v>6414</v>
      </c>
      <c r="B6189" s="4" t="str">
        <f t="shared" si="186"/>
        <v>ATAB36720012</v>
      </c>
      <c r="D6189" s="3">
        <v>0.0</v>
      </c>
      <c r="G6189" s="4">
        <v>0.0</v>
      </c>
      <c r="I6189" s="4"/>
      <c r="J6189" s="4"/>
      <c r="K6189" s="4"/>
      <c r="L6189" s="4"/>
      <c r="O6189" s="6">
        <f t="shared" si="2"/>
        <v>0</v>
      </c>
      <c r="P6189" s="3" t="s">
        <v>4746</v>
      </c>
      <c r="Q6189" s="3" t="str">
        <f t="shared" si="3"/>
        <v>LC CANVAS</v>
      </c>
      <c r="R6189" s="3">
        <f t="shared" si="4"/>
        <v>0</v>
      </c>
      <c r="S6189" s="3" t="str">
        <f t="shared" si="5"/>
        <v/>
      </c>
      <c r="T6189" s="7">
        <f t="shared" si="6"/>
        <v>0</v>
      </c>
      <c r="U6189" s="8" t="str">
        <f t="array" ref="U6189">IF(W6189&lt;&gt;0,MAX(IFERROR(INDEX(A:S,MATCH(W6189,A:A,0),COLUMN(M$2)),0),IFERROR(INDEX(A:S,MATCH(AD6189,A:A,0),COLUMN(M$2)),0),IFERROR(INDEX(A:S,MATCH(AK6189,A:A,0),COLUMN(M$2)),0),IFERROR(INDEX(A:S,MATCH(AR6189,A:A,0),COLUMN(M$2)),0)),M6189)</f>
        <v/>
      </c>
      <c r="V6189" s="3" t="str">
        <f t="shared" si="7"/>
        <v/>
      </c>
    </row>
    <row r="6190" ht="15.75" customHeight="1">
      <c r="A6190" s="3" t="s">
        <v>6415</v>
      </c>
      <c r="B6190" s="4" t="str">
        <f t="shared" si="186"/>
        <v>ATAB12240013</v>
      </c>
      <c r="D6190" s="3">
        <v>0.0</v>
      </c>
      <c r="G6190" s="4">
        <v>0.0</v>
      </c>
      <c r="I6190" s="4"/>
      <c r="J6190" s="4"/>
      <c r="K6190" s="4"/>
      <c r="L6190" s="4"/>
      <c r="O6190" s="6">
        <f t="shared" si="2"/>
        <v>0</v>
      </c>
      <c r="P6190" s="3" t="s">
        <v>4746</v>
      </c>
      <c r="Q6190" s="3" t="str">
        <f t="shared" si="3"/>
        <v>LC CANVAS</v>
      </c>
      <c r="R6190" s="3">
        <f t="shared" si="4"/>
        <v>0</v>
      </c>
      <c r="S6190" s="3" t="str">
        <f t="shared" si="5"/>
        <v/>
      </c>
      <c r="T6190" s="7">
        <f t="shared" si="6"/>
        <v>0</v>
      </c>
      <c r="U6190" s="8" t="str">
        <f t="array" ref="U6190">IF(W6190&lt;&gt;0,MAX(IFERROR(INDEX(A:S,MATCH(W6190,A:A,0),COLUMN(M$2)),0),IFERROR(INDEX(A:S,MATCH(AD6190,A:A,0),COLUMN(M$2)),0),IFERROR(INDEX(A:S,MATCH(AK6190,A:A,0),COLUMN(M$2)),0),IFERROR(INDEX(A:S,MATCH(AR6190,A:A,0),COLUMN(M$2)),0)),M6190)</f>
        <v/>
      </c>
      <c r="V6190" s="3" t="str">
        <f t="shared" si="7"/>
        <v/>
      </c>
    </row>
    <row r="6191" ht="15.75" customHeight="1">
      <c r="A6191" s="3" t="s">
        <v>6416</v>
      </c>
      <c r="B6191" s="4" t="str">
        <f t="shared" si="186"/>
        <v>ATAB18360013</v>
      </c>
      <c r="D6191" s="3">
        <v>0.0</v>
      </c>
      <c r="G6191" s="4">
        <v>0.0</v>
      </c>
      <c r="I6191" s="4"/>
      <c r="J6191" s="4"/>
      <c r="K6191" s="4"/>
      <c r="L6191" s="4"/>
      <c r="O6191" s="6">
        <f t="shared" si="2"/>
        <v>0</v>
      </c>
      <c r="P6191" s="3" t="s">
        <v>4746</v>
      </c>
      <c r="Q6191" s="3" t="str">
        <f t="shared" si="3"/>
        <v>LC CANVAS</v>
      </c>
      <c r="R6191" s="3">
        <f t="shared" si="4"/>
        <v>0</v>
      </c>
      <c r="S6191" s="3" t="str">
        <f t="shared" si="5"/>
        <v/>
      </c>
      <c r="T6191" s="7">
        <f t="shared" si="6"/>
        <v>0</v>
      </c>
      <c r="U6191" s="8" t="str">
        <f t="array" ref="U6191">IF(W6191&lt;&gt;0,MAX(IFERROR(INDEX(A:S,MATCH(W6191,A:A,0),COLUMN(M$2)),0),IFERROR(INDEX(A:S,MATCH(AD6191,A:A,0),COLUMN(M$2)),0),IFERROR(INDEX(A:S,MATCH(AK6191,A:A,0),COLUMN(M$2)),0),IFERROR(INDEX(A:S,MATCH(AR6191,A:A,0),COLUMN(M$2)),0)),M6191)</f>
        <v/>
      </c>
      <c r="V6191" s="3" t="str">
        <f t="shared" si="7"/>
        <v/>
      </c>
    </row>
    <row r="6192" ht="15.75" customHeight="1">
      <c r="A6192" s="3" t="s">
        <v>6417</v>
      </c>
      <c r="B6192" s="4" t="str">
        <f t="shared" si="186"/>
        <v>ATAB24480013</v>
      </c>
      <c r="D6192" s="3">
        <v>0.0</v>
      </c>
      <c r="G6192" s="4">
        <v>0.0</v>
      </c>
      <c r="I6192" s="4"/>
      <c r="J6192" s="4"/>
      <c r="K6192" s="4"/>
      <c r="L6192" s="4"/>
      <c r="O6192" s="6">
        <f t="shared" si="2"/>
        <v>0</v>
      </c>
      <c r="P6192" s="3" t="s">
        <v>4746</v>
      </c>
      <c r="Q6192" s="3" t="str">
        <f t="shared" si="3"/>
        <v>LC CANVAS</v>
      </c>
      <c r="R6192" s="3">
        <f t="shared" si="4"/>
        <v>0</v>
      </c>
      <c r="S6192" s="3" t="str">
        <f t="shared" si="5"/>
        <v/>
      </c>
      <c r="T6192" s="7">
        <f t="shared" si="6"/>
        <v>0</v>
      </c>
      <c r="U6192" s="8" t="str">
        <f t="array" ref="U6192">IF(W6192&lt;&gt;0,MAX(IFERROR(INDEX(A:S,MATCH(W6192,A:A,0),COLUMN(M$2)),0),IFERROR(INDEX(A:S,MATCH(AD6192,A:A,0),COLUMN(M$2)),0),IFERROR(INDEX(A:S,MATCH(AK6192,A:A,0),COLUMN(M$2)),0),IFERROR(INDEX(A:S,MATCH(AR6192,A:A,0),COLUMN(M$2)),0)),M6192)</f>
        <v/>
      </c>
      <c r="V6192" s="3" t="str">
        <f t="shared" si="7"/>
        <v/>
      </c>
    </row>
    <row r="6193" ht="15.75" customHeight="1">
      <c r="A6193" s="3" t="s">
        <v>6418</v>
      </c>
      <c r="B6193" s="4" t="str">
        <f t="shared" si="186"/>
        <v>ATAB30600013</v>
      </c>
      <c r="D6193" s="3">
        <v>0.0</v>
      </c>
      <c r="G6193" s="4">
        <v>0.0</v>
      </c>
      <c r="I6193" s="4"/>
      <c r="J6193" s="4"/>
      <c r="K6193" s="4"/>
      <c r="L6193" s="4"/>
      <c r="O6193" s="6">
        <f t="shared" si="2"/>
        <v>0</v>
      </c>
      <c r="P6193" s="3" t="s">
        <v>4746</v>
      </c>
      <c r="Q6193" s="3" t="str">
        <f t="shared" si="3"/>
        <v>LC CANVAS</v>
      </c>
      <c r="R6193" s="3">
        <f t="shared" si="4"/>
        <v>0</v>
      </c>
      <c r="S6193" s="3" t="str">
        <f t="shared" si="5"/>
        <v/>
      </c>
      <c r="T6193" s="7">
        <f t="shared" si="6"/>
        <v>0</v>
      </c>
      <c r="U6193" s="8" t="str">
        <f t="array" ref="U6193">IF(W6193&lt;&gt;0,MAX(IFERROR(INDEX(A:S,MATCH(W6193,A:A,0),COLUMN(M$2)),0),IFERROR(INDEX(A:S,MATCH(AD6193,A:A,0),COLUMN(M$2)),0),IFERROR(INDEX(A:S,MATCH(AK6193,A:A,0),COLUMN(M$2)),0),IFERROR(INDEX(A:S,MATCH(AR6193,A:A,0),COLUMN(M$2)),0)),M6193)</f>
        <v/>
      </c>
      <c r="V6193" s="3" t="str">
        <f t="shared" si="7"/>
        <v/>
      </c>
    </row>
    <row r="6194" ht="15.75" customHeight="1">
      <c r="A6194" s="3" t="s">
        <v>6419</v>
      </c>
      <c r="B6194" s="4" t="str">
        <f t="shared" si="186"/>
        <v>ATAB36720013</v>
      </c>
      <c r="D6194" s="3">
        <v>0.0</v>
      </c>
      <c r="G6194" s="4">
        <v>0.0</v>
      </c>
      <c r="I6194" s="4"/>
      <c r="J6194" s="4"/>
      <c r="K6194" s="4"/>
      <c r="L6194" s="4"/>
      <c r="O6194" s="6">
        <f t="shared" si="2"/>
        <v>0</v>
      </c>
      <c r="P6194" s="3" t="s">
        <v>4746</v>
      </c>
      <c r="Q6194" s="3" t="str">
        <f t="shared" si="3"/>
        <v>LC CANVAS</v>
      </c>
      <c r="R6194" s="3">
        <f t="shared" si="4"/>
        <v>0</v>
      </c>
      <c r="S6194" s="3" t="str">
        <f t="shared" si="5"/>
        <v/>
      </c>
      <c r="T6194" s="7">
        <f t="shared" si="6"/>
        <v>0</v>
      </c>
      <c r="U6194" s="8" t="str">
        <f t="array" ref="U6194">IF(W6194&lt;&gt;0,MAX(IFERROR(INDEX(A:S,MATCH(W6194,A:A,0),COLUMN(M$2)),0),IFERROR(INDEX(A:S,MATCH(AD6194,A:A,0),COLUMN(M$2)),0),IFERROR(INDEX(A:S,MATCH(AK6194,A:A,0),COLUMN(M$2)),0),IFERROR(INDEX(A:S,MATCH(AR6194,A:A,0),COLUMN(M$2)),0)),M6194)</f>
        <v/>
      </c>
      <c r="V6194" s="3" t="str">
        <f t="shared" si="7"/>
        <v/>
      </c>
    </row>
    <row r="6195" ht="15.75" customHeight="1">
      <c r="A6195" s="3" t="s">
        <v>6420</v>
      </c>
      <c r="B6195" s="4" t="str">
        <f t="shared" si="186"/>
        <v>ATAB12240014</v>
      </c>
      <c r="D6195" s="3">
        <v>0.0</v>
      </c>
      <c r="G6195" s="4">
        <v>0.0</v>
      </c>
      <c r="I6195" s="4"/>
      <c r="J6195" s="4"/>
      <c r="K6195" s="4"/>
      <c r="L6195" s="4"/>
      <c r="O6195" s="6">
        <f t="shared" si="2"/>
        <v>0</v>
      </c>
      <c r="P6195" s="3" t="s">
        <v>4746</v>
      </c>
      <c r="Q6195" s="3" t="str">
        <f t="shared" si="3"/>
        <v>LC CANVAS</v>
      </c>
      <c r="R6195" s="3">
        <f t="shared" si="4"/>
        <v>0</v>
      </c>
      <c r="S6195" s="3" t="str">
        <f t="shared" si="5"/>
        <v/>
      </c>
      <c r="T6195" s="7">
        <f t="shared" si="6"/>
        <v>0</v>
      </c>
      <c r="U6195" s="8" t="str">
        <f t="array" ref="U6195">IF(W6195&lt;&gt;0,MAX(IFERROR(INDEX(A:S,MATCH(W6195,A:A,0),COLUMN(M$2)),0),IFERROR(INDEX(A:S,MATCH(AD6195,A:A,0),COLUMN(M$2)),0),IFERROR(INDEX(A:S,MATCH(AK6195,A:A,0),COLUMN(M$2)),0),IFERROR(INDEX(A:S,MATCH(AR6195,A:A,0),COLUMN(M$2)),0)),M6195)</f>
        <v/>
      </c>
      <c r="V6195" s="3" t="str">
        <f t="shared" si="7"/>
        <v/>
      </c>
    </row>
    <row r="6196" ht="15.75" customHeight="1">
      <c r="A6196" s="3" t="s">
        <v>6421</v>
      </c>
      <c r="B6196" s="4" t="str">
        <f t="shared" si="186"/>
        <v>ATAB18360014</v>
      </c>
      <c r="D6196" s="3">
        <v>0.0</v>
      </c>
      <c r="G6196" s="4">
        <v>0.0</v>
      </c>
      <c r="I6196" s="4"/>
      <c r="J6196" s="4"/>
      <c r="K6196" s="4"/>
      <c r="L6196" s="4"/>
      <c r="O6196" s="6">
        <f t="shared" si="2"/>
        <v>0</v>
      </c>
      <c r="P6196" s="3" t="s">
        <v>4746</v>
      </c>
      <c r="Q6196" s="3" t="str">
        <f t="shared" si="3"/>
        <v>LC CANVAS</v>
      </c>
      <c r="R6196" s="3">
        <f t="shared" si="4"/>
        <v>0</v>
      </c>
      <c r="S6196" s="3" t="str">
        <f t="shared" si="5"/>
        <v/>
      </c>
      <c r="T6196" s="7">
        <f t="shared" si="6"/>
        <v>0</v>
      </c>
      <c r="U6196" s="8" t="str">
        <f t="array" ref="U6196">IF(W6196&lt;&gt;0,MAX(IFERROR(INDEX(A:S,MATCH(W6196,A:A,0),COLUMN(M$2)),0),IFERROR(INDEX(A:S,MATCH(AD6196,A:A,0),COLUMN(M$2)),0),IFERROR(INDEX(A:S,MATCH(AK6196,A:A,0),COLUMN(M$2)),0),IFERROR(INDEX(A:S,MATCH(AR6196,A:A,0),COLUMN(M$2)),0)),M6196)</f>
        <v/>
      </c>
      <c r="V6196" s="3" t="str">
        <f t="shared" si="7"/>
        <v/>
      </c>
    </row>
    <row r="6197" ht="15.75" customHeight="1">
      <c r="A6197" s="3" t="s">
        <v>6422</v>
      </c>
      <c r="B6197" s="4" t="str">
        <f t="shared" si="186"/>
        <v>ATAB24480014</v>
      </c>
      <c r="D6197" s="3">
        <v>0.0</v>
      </c>
      <c r="G6197" s="4">
        <v>0.0</v>
      </c>
      <c r="I6197" s="4"/>
      <c r="J6197" s="4"/>
      <c r="K6197" s="4"/>
      <c r="L6197" s="4"/>
      <c r="O6197" s="6">
        <f t="shared" si="2"/>
        <v>0</v>
      </c>
      <c r="P6197" s="3" t="s">
        <v>4746</v>
      </c>
      <c r="Q6197" s="3" t="str">
        <f t="shared" si="3"/>
        <v>LC CANVAS</v>
      </c>
      <c r="R6197" s="3">
        <f t="shared" si="4"/>
        <v>0</v>
      </c>
      <c r="S6197" s="3" t="str">
        <f t="shared" si="5"/>
        <v/>
      </c>
      <c r="T6197" s="7">
        <f t="shared" si="6"/>
        <v>0</v>
      </c>
      <c r="U6197" s="8" t="str">
        <f t="array" ref="U6197">IF(W6197&lt;&gt;0,MAX(IFERROR(INDEX(A:S,MATCH(W6197,A:A,0),COLUMN(M$2)),0),IFERROR(INDEX(A:S,MATCH(AD6197,A:A,0),COLUMN(M$2)),0),IFERROR(INDEX(A:S,MATCH(AK6197,A:A,0),COLUMN(M$2)),0),IFERROR(INDEX(A:S,MATCH(AR6197,A:A,0),COLUMN(M$2)),0)),M6197)</f>
        <v/>
      </c>
      <c r="V6197" s="3" t="str">
        <f t="shared" si="7"/>
        <v/>
      </c>
    </row>
    <row r="6198" ht="15.75" customHeight="1">
      <c r="A6198" s="3" t="s">
        <v>6423</v>
      </c>
      <c r="B6198" s="4" t="str">
        <f t="shared" si="186"/>
        <v>ATAB30600014</v>
      </c>
      <c r="D6198" s="3">
        <v>0.0</v>
      </c>
      <c r="G6198" s="4">
        <v>0.0</v>
      </c>
      <c r="I6198" s="4"/>
      <c r="J6198" s="4"/>
      <c r="K6198" s="4"/>
      <c r="L6198" s="4"/>
      <c r="O6198" s="6">
        <f t="shared" si="2"/>
        <v>0</v>
      </c>
      <c r="P6198" s="3" t="s">
        <v>4746</v>
      </c>
      <c r="Q6198" s="3" t="str">
        <f t="shared" si="3"/>
        <v>LC CANVAS</v>
      </c>
      <c r="R6198" s="3">
        <f t="shared" si="4"/>
        <v>0</v>
      </c>
      <c r="S6198" s="3" t="str">
        <f t="shared" si="5"/>
        <v/>
      </c>
      <c r="T6198" s="7">
        <f t="shared" si="6"/>
        <v>0</v>
      </c>
      <c r="U6198" s="8" t="str">
        <f t="array" ref="U6198">IF(W6198&lt;&gt;0,MAX(IFERROR(INDEX(A:S,MATCH(W6198,A:A,0),COLUMN(M$2)),0),IFERROR(INDEX(A:S,MATCH(AD6198,A:A,0),COLUMN(M$2)),0),IFERROR(INDEX(A:S,MATCH(AK6198,A:A,0),COLUMN(M$2)),0),IFERROR(INDEX(A:S,MATCH(AR6198,A:A,0),COLUMN(M$2)),0)),M6198)</f>
        <v/>
      </c>
      <c r="V6198" s="3" t="str">
        <f t="shared" si="7"/>
        <v/>
      </c>
    </row>
    <row r="6199" ht="15.75" customHeight="1">
      <c r="A6199" s="3" t="s">
        <v>6424</v>
      </c>
      <c r="B6199" s="4" t="str">
        <f t="shared" si="186"/>
        <v>ATAB36720014</v>
      </c>
      <c r="D6199" s="3">
        <v>0.0</v>
      </c>
      <c r="G6199" s="4">
        <v>0.0</v>
      </c>
      <c r="I6199" s="4"/>
      <c r="J6199" s="4"/>
      <c r="K6199" s="4"/>
      <c r="L6199" s="4"/>
      <c r="O6199" s="6">
        <f t="shared" si="2"/>
        <v>0</v>
      </c>
      <c r="P6199" s="3" t="s">
        <v>4746</v>
      </c>
      <c r="Q6199" s="3" t="str">
        <f t="shared" si="3"/>
        <v>LC CANVAS</v>
      </c>
      <c r="R6199" s="3">
        <f t="shared" si="4"/>
        <v>0</v>
      </c>
      <c r="S6199" s="3" t="str">
        <f t="shared" si="5"/>
        <v/>
      </c>
      <c r="T6199" s="7">
        <f t="shared" si="6"/>
        <v>0</v>
      </c>
      <c r="U6199" s="8" t="str">
        <f t="array" ref="U6199">IF(W6199&lt;&gt;0,MAX(IFERROR(INDEX(A:S,MATCH(W6199,A:A,0),COLUMN(M$2)),0),IFERROR(INDEX(A:S,MATCH(AD6199,A:A,0),COLUMN(M$2)),0),IFERROR(INDEX(A:S,MATCH(AK6199,A:A,0),COLUMN(M$2)),0),IFERROR(INDEX(A:S,MATCH(AR6199,A:A,0),COLUMN(M$2)),0)),M6199)</f>
        <v/>
      </c>
      <c r="V6199" s="3" t="str">
        <f t="shared" si="7"/>
        <v/>
      </c>
    </row>
    <row r="6200" ht="15.75" customHeight="1">
      <c r="A6200" s="3" t="s">
        <v>6425</v>
      </c>
      <c r="B6200" s="4" t="str">
        <f t="shared" si="186"/>
        <v>ATAB12240015</v>
      </c>
      <c r="D6200" s="3">
        <v>0.0</v>
      </c>
      <c r="G6200" s="4">
        <v>0.0</v>
      </c>
      <c r="I6200" s="4"/>
      <c r="J6200" s="4"/>
      <c r="K6200" s="4"/>
      <c r="L6200" s="4"/>
      <c r="O6200" s="6">
        <f t="shared" si="2"/>
        <v>0</v>
      </c>
      <c r="P6200" s="3" t="s">
        <v>4746</v>
      </c>
      <c r="Q6200" s="3" t="str">
        <f t="shared" si="3"/>
        <v>LC CANVAS</v>
      </c>
      <c r="R6200" s="3">
        <f t="shared" si="4"/>
        <v>0</v>
      </c>
      <c r="S6200" s="3" t="str">
        <f t="shared" si="5"/>
        <v/>
      </c>
      <c r="T6200" s="7">
        <f t="shared" si="6"/>
        <v>0</v>
      </c>
      <c r="U6200" s="8" t="str">
        <f t="array" ref="U6200">IF(W6200&lt;&gt;0,MAX(IFERROR(INDEX(A:S,MATCH(W6200,A:A,0),COLUMN(M$2)),0),IFERROR(INDEX(A:S,MATCH(AD6200,A:A,0),COLUMN(M$2)),0),IFERROR(INDEX(A:S,MATCH(AK6200,A:A,0),COLUMN(M$2)),0),IFERROR(INDEX(A:S,MATCH(AR6200,A:A,0),COLUMN(M$2)),0)),M6200)</f>
        <v/>
      </c>
      <c r="V6200" s="3" t="str">
        <f t="shared" si="7"/>
        <v/>
      </c>
    </row>
    <row r="6201" ht="15.75" customHeight="1">
      <c r="A6201" s="3" t="s">
        <v>6426</v>
      </c>
      <c r="B6201" s="4" t="str">
        <f t="shared" si="186"/>
        <v>ATAB18360015</v>
      </c>
      <c r="D6201" s="3">
        <v>0.0</v>
      </c>
      <c r="G6201" s="4">
        <v>0.0</v>
      </c>
      <c r="I6201" s="4"/>
      <c r="J6201" s="4"/>
      <c r="K6201" s="4"/>
      <c r="L6201" s="4"/>
      <c r="O6201" s="6">
        <f t="shared" si="2"/>
        <v>0</v>
      </c>
      <c r="P6201" s="3" t="s">
        <v>4746</v>
      </c>
      <c r="Q6201" s="3" t="str">
        <f t="shared" si="3"/>
        <v>LC CANVAS</v>
      </c>
      <c r="R6201" s="3">
        <f t="shared" si="4"/>
        <v>0</v>
      </c>
      <c r="S6201" s="3" t="str">
        <f t="shared" si="5"/>
        <v/>
      </c>
      <c r="T6201" s="7">
        <f t="shared" si="6"/>
        <v>0</v>
      </c>
      <c r="U6201" s="8" t="str">
        <f t="array" ref="U6201">IF(W6201&lt;&gt;0,MAX(IFERROR(INDEX(A:S,MATCH(W6201,A:A,0),COLUMN(M$2)),0),IFERROR(INDEX(A:S,MATCH(AD6201,A:A,0),COLUMN(M$2)),0),IFERROR(INDEX(A:S,MATCH(AK6201,A:A,0),COLUMN(M$2)),0),IFERROR(INDEX(A:S,MATCH(AR6201,A:A,0),COLUMN(M$2)),0)),M6201)</f>
        <v/>
      </c>
      <c r="V6201" s="3" t="str">
        <f t="shared" si="7"/>
        <v/>
      </c>
    </row>
    <row r="6202" ht="15.75" customHeight="1">
      <c r="A6202" s="3" t="s">
        <v>6427</v>
      </c>
      <c r="B6202" s="4" t="str">
        <f t="shared" si="186"/>
        <v>ATAB24480015</v>
      </c>
      <c r="D6202" s="3">
        <v>0.0</v>
      </c>
      <c r="G6202" s="4">
        <v>0.0</v>
      </c>
      <c r="I6202" s="4"/>
      <c r="J6202" s="4"/>
      <c r="K6202" s="4"/>
      <c r="L6202" s="4"/>
      <c r="O6202" s="6">
        <f t="shared" si="2"/>
        <v>0</v>
      </c>
      <c r="P6202" s="3" t="s">
        <v>4746</v>
      </c>
      <c r="Q6202" s="3" t="str">
        <f t="shared" si="3"/>
        <v>LC CANVAS</v>
      </c>
      <c r="R6202" s="3">
        <f t="shared" si="4"/>
        <v>0</v>
      </c>
      <c r="S6202" s="3" t="str">
        <f t="shared" si="5"/>
        <v/>
      </c>
      <c r="T6202" s="7">
        <f t="shared" si="6"/>
        <v>0</v>
      </c>
      <c r="U6202" s="8" t="str">
        <f t="array" ref="U6202">IF(W6202&lt;&gt;0,MAX(IFERROR(INDEX(A:S,MATCH(W6202,A:A,0),COLUMN(M$2)),0),IFERROR(INDEX(A:S,MATCH(AD6202,A:A,0),COLUMN(M$2)),0),IFERROR(INDEX(A:S,MATCH(AK6202,A:A,0),COLUMN(M$2)),0),IFERROR(INDEX(A:S,MATCH(AR6202,A:A,0),COLUMN(M$2)),0)),M6202)</f>
        <v/>
      </c>
      <c r="V6202" s="3" t="str">
        <f t="shared" si="7"/>
        <v/>
      </c>
    </row>
    <row r="6203" ht="15.75" customHeight="1">
      <c r="A6203" s="3" t="s">
        <v>6428</v>
      </c>
      <c r="B6203" s="4" t="str">
        <f t="shared" si="186"/>
        <v>ATAB30600015</v>
      </c>
      <c r="D6203" s="3">
        <v>0.0</v>
      </c>
      <c r="G6203" s="4">
        <v>0.0</v>
      </c>
      <c r="I6203" s="4"/>
      <c r="J6203" s="4"/>
      <c r="K6203" s="4"/>
      <c r="L6203" s="4"/>
      <c r="O6203" s="6">
        <f t="shared" si="2"/>
        <v>0</v>
      </c>
      <c r="P6203" s="3" t="s">
        <v>4746</v>
      </c>
      <c r="Q6203" s="3" t="str">
        <f t="shared" si="3"/>
        <v>LC CANVAS</v>
      </c>
      <c r="R6203" s="3">
        <f t="shared" si="4"/>
        <v>0</v>
      </c>
      <c r="S6203" s="3" t="str">
        <f t="shared" si="5"/>
        <v/>
      </c>
      <c r="T6203" s="7">
        <f t="shared" si="6"/>
        <v>0</v>
      </c>
      <c r="U6203" s="8" t="str">
        <f t="array" ref="U6203">IF(W6203&lt;&gt;0,MAX(IFERROR(INDEX(A:S,MATCH(W6203,A:A,0),COLUMN(M$2)),0),IFERROR(INDEX(A:S,MATCH(AD6203,A:A,0),COLUMN(M$2)),0),IFERROR(INDEX(A:S,MATCH(AK6203,A:A,0),COLUMN(M$2)),0),IFERROR(INDEX(A:S,MATCH(AR6203,A:A,0),COLUMN(M$2)),0)),M6203)</f>
        <v/>
      </c>
      <c r="V6203" s="3" t="str">
        <f t="shared" si="7"/>
        <v/>
      </c>
    </row>
    <row r="6204" ht="15.75" customHeight="1">
      <c r="A6204" s="3" t="s">
        <v>6429</v>
      </c>
      <c r="B6204" s="4" t="str">
        <f t="shared" si="186"/>
        <v>ATAB36720015</v>
      </c>
      <c r="D6204" s="3">
        <v>0.0</v>
      </c>
      <c r="G6204" s="4">
        <v>0.0</v>
      </c>
      <c r="I6204" s="4"/>
      <c r="J6204" s="4"/>
      <c r="K6204" s="4"/>
      <c r="L6204" s="4"/>
      <c r="O6204" s="6">
        <f t="shared" si="2"/>
        <v>0</v>
      </c>
      <c r="P6204" s="3" t="s">
        <v>4746</v>
      </c>
      <c r="Q6204" s="3" t="str">
        <f t="shared" si="3"/>
        <v>LC CANVAS</v>
      </c>
      <c r="R6204" s="3">
        <f t="shared" si="4"/>
        <v>0</v>
      </c>
      <c r="S6204" s="3" t="str">
        <f t="shared" si="5"/>
        <v/>
      </c>
      <c r="T6204" s="7">
        <f t="shared" si="6"/>
        <v>0</v>
      </c>
      <c r="U6204" s="8" t="str">
        <f t="array" ref="U6204">IF(W6204&lt;&gt;0,MAX(IFERROR(INDEX(A:S,MATCH(W6204,A:A,0),COLUMN(M$2)),0),IFERROR(INDEX(A:S,MATCH(AD6204,A:A,0),COLUMN(M$2)),0),IFERROR(INDEX(A:S,MATCH(AK6204,A:A,0),COLUMN(M$2)),0),IFERROR(INDEX(A:S,MATCH(AR6204,A:A,0),COLUMN(M$2)),0)),M6204)</f>
        <v/>
      </c>
      <c r="V6204" s="3" t="str">
        <f t="shared" si="7"/>
        <v/>
      </c>
    </row>
    <row r="6205" ht="15.75" customHeight="1">
      <c r="A6205" s="3" t="s">
        <v>6430</v>
      </c>
      <c r="B6205" s="4" t="str">
        <f t="shared" si="186"/>
        <v>ATAB12240016</v>
      </c>
      <c r="D6205" s="3">
        <v>0.0</v>
      </c>
      <c r="G6205" s="4">
        <v>0.0</v>
      </c>
      <c r="I6205" s="4"/>
      <c r="J6205" s="4"/>
      <c r="K6205" s="4"/>
      <c r="L6205" s="4"/>
      <c r="O6205" s="6">
        <f t="shared" si="2"/>
        <v>0</v>
      </c>
      <c r="P6205" s="3" t="s">
        <v>4746</v>
      </c>
      <c r="Q6205" s="3" t="str">
        <f t="shared" si="3"/>
        <v>LC CANVAS</v>
      </c>
      <c r="R6205" s="3">
        <f t="shared" si="4"/>
        <v>0</v>
      </c>
      <c r="S6205" s="3" t="str">
        <f t="shared" si="5"/>
        <v/>
      </c>
      <c r="T6205" s="7">
        <f t="shared" si="6"/>
        <v>0</v>
      </c>
      <c r="U6205" s="8" t="str">
        <f t="array" ref="U6205">IF(W6205&lt;&gt;0,MAX(IFERROR(INDEX(A:S,MATCH(W6205,A:A,0),COLUMN(M$2)),0),IFERROR(INDEX(A:S,MATCH(AD6205,A:A,0),COLUMN(M$2)),0),IFERROR(INDEX(A:S,MATCH(AK6205,A:A,0),COLUMN(M$2)),0),IFERROR(INDEX(A:S,MATCH(AR6205,A:A,0),COLUMN(M$2)),0)),M6205)</f>
        <v/>
      </c>
      <c r="V6205" s="3" t="str">
        <f t="shared" si="7"/>
        <v/>
      </c>
    </row>
    <row r="6206" ht="15.75" customHeight="1">
      <c r="A6206" s="3" t="s">
        <v>6431</v>
      </c>
      <c r="B6206" s="4" t="str">
        <f t="shared" si="186"/>
        <v>ATAB18360016</v>
      </c>
      <c r="D6206" s="3">
        <v>0.0</v>
      </c>
      <c r="G6206" s="4">
        <v>0.0</v>
      </c>
      <c r="I6206" s="4"/>
      <c r="J6206" s="4"/>
      <c r="K6206" s="4"/>
      <c r="L6206" s="4"/>
      <c r="O6206" s="6">
        <f t="shared" si="2"/>
        <v>0</v>
      </c>
      <c r="P6206" s="3" t="s">
        <v>4746</v>
      </c>
      <c r="Q6206" s="3" t="str">
        <f t="shared" si="3"/>
        <v>LC CANVAS</v>
      </c>
      <c r="R6206" s="3">
        <f t="shared" si="4"/>
        <v>0</v>
      </c>
      <c r="S6206" s="3" t="str">
        <f t="shared" si="5"/>
        <v/>
      </c>
      <c r="T6206" s="7">
        <f t="shared" si="6"/>
        <v>0</v>
      </c>
      <c r="U6206" s="8" t="str">
        <f t="array" ref="U6206">IF(W6206&lt;&gt;0,MAX(IFERROR(INDEX(A:S,MATCH(W6206,A:A,0),COLUMN(M$2)),0),IFERROR(INDEX(A:S,MATCH(AD6206,A:A,0),COLUMN(M$2)),0),IFERROR(INDEX(A:S,MATCH(AK6206,A:A,0),COLUMN(M$2)),0),IFERROR(INDEX(A:S,MATCH(AR6206,A:A,0),COLUMN(M$2)),0)),M6206)</f>
        <v/>
      </c>
      <c r="V6206" s="3" t="str">
        <f t="shared" si="7"/>
        <v/>
      </c>
    </row>
    <row r="6207" ht="15.75" customHeight="1">
      <c r="A6207" s="3" t="s">
        <v>6432</v>
      </c>
      <c r="B6207" s="4" t="str">
        <f t="shared" si="186"/>
        <v>ATAB24480016</v>
      </c>
      <c r="D6207" s="3">
        <v>0.0</v>
      </c>
      <c r="G6207" s="4">
        <v>0.0</v>
      </c>
      <c r="I6207" s="4"/>
      <c r="J6207" s="4"/>
      <c r="K6207" s="4"/>
      <c r="L6207" s="4"/>
      <c r="O6207" s="6">
        <f t="shared" si="2"/>
        <v>0</v>
      </c>
      <c r="P6207" s="3" t="s">
        <v>4746</v>
      </c>
      <c r="Q6207" s="3" t="str">
        <f t="shared" si="3"/>
        <v>LC CANVAS</v>
      </c>
      <c r="R6207" s="3">
        <f t="shared" si="4"/>
        <v>0</v>
      </c>
      <c r="S6207" s="3" t="str">
        <f t="shared" si="5"/>
        <v/>
      </c>
      <c r="T6207" s="7">
        <f t="shared" si="6"/>
        <v>0</v>
      </c>
      <c r="U6207" s="8" t="str">
        <f t="array" ref="U6207">IF(W6207&lt;&gt;0,MAX(IFERROR(INDEX(A:S,MATCH(W6207,A:A,0),COLUMN(M$2)),0),IFERROR(INDEX(A:S,MATCH(AD6207,A:A,0),COLUMN(M$2)),0),IFERROR(INDEX(A:S,MATCH(AK6207,A:A,0),COLUMN(M$2)),0),IFERROR(INDEX(A:S,MATCH(AR6207,A:A,0),COLUMN(M$2)),0)),M6207)</f>
        <v/>
      </c>
      <c r="V6207" s="3" t="str">
        <f t="shared" si="7"/>
        <v/>
      </c>
    </row>
    <row r="6208" ht="15.75" customHeight="1">
      <c r="A6208" s="3" t="s">
        <v>6433</v>
      </c>
      <c r="B6208" s="4" t="str">
        <f t="shared" si="186"/>
        <v>ATAB30600016</v>
      </c>
      <c r="D6208" s="3">
        <v>0.0</v>
      </c>
      <c r="G6208" s="4">
        <v>0.0</v>
      </c>
      <c r="I6208" s="4"/>
      <c r="J6208" s="4"/>
      <c r="K6208" s="4"/>
      <c r="L6208" s="4"/>
      <c r="O6208" s="6">
        <f t="shared" si="2"/>
        <v>0</v>
      </c>
      <c r="P6208" s="3" t="s">
        <v>4746</v>
      </c>
      <c r="Q6208" s="3" t="str">
        <f t="shared" si="3"/>
        <v>LC CANVAS</v>
      </c>
      <c r="R6208" s="3">
        <f t="shared" si="4"/>
        <v>0</v>
      </c>
      <c r="S6208" s="3" t="str">
        <f t="shared" si="5"/>
        <v/>
      </c>
      <c r="T6208" s="7">
        <f t="shared" si="6"/>
        <v>0</v>
      </c>
      <c r="U6208" s="8" t="str">
        <f t="array" ref="U6208">IF(W6208&lt;&gt;0,MAX(IFERROR(INDEX(A:S,MATCH(W6208,A:A,0),COLUMN(M$2)),0),IFERROR(INDEX(A:S,MATCH(AD6208,A:A,0),COLUMN(M$2)),0),IFERROR(INDEX(A:S,MATCH(AK6208,A:A,0),COLUMN(M$2)),0),IFERROR(INDEX(A:S,MATCH(AR6208,A:A,0),COLUMN(M$2)),0)),M6208)</f>
        <v/>
      </c>
      <c r="V6208" s="3" t="str">
        <f t="shared" si="7"/>
        <v/>
      </c>
    </row>
    <row r="6209" ht="15.75" customHeight="1">
      <c r="A6209" s="3" t="s">
        <v>6434</v>
      </c>
      <c r="B6209" s="4" t="str">
        <f t="shared" si="186"/>
        <v>ATAB36720016</v>
      </c>
      <c r="D6209" s="3">
        <v>0.0</v>
      </c>
      <c r="G6209" s="4">
        <v>0.0</v>
      </c>
      <c r="I6209" s="4"/>
      <c r="J6209" s="4"/>
      <c r="K6209" s="4"/>
      <c r="L6209" s="4"/>
      <c r="O6209" s="6">
        <f t="shared" si="2"/>
        <v>0</v>
      </c>
      <c r="P6209" s="3" t="s">
        <v>4746</v>
      </c>
      <c r="Q6209" s="3" t="str">
        <f t="shared" si="3"/>
        <v>LC CANVAS</v>
      </c>
      <c r="R6209" s="3">
        <f t="shared" si="4"/>
        <v>0</v>
      </c>
      <c r="S6209" s="3" t="str">
        <f t="shared" si="5"/>
        <v/>
      </c>
      <c r="T6209" s="7">
        <f t="shared" si="6"/>
        <v>0</v>
      </c>
      <c r="U6209" s="8" t="str">
        <f t="array" ref="U6209">IF(W6209&lt;&gt;0,MAX(IFERROR(INDEX(A:S,MATCH(W6209,A:A,0),COLUMN(M$2)),0),IFERROR(INDEX(A:S,MATCH(AD6209,A:A,0),COLUMN(M$2)),0),IFERROR(INDEX(A:S,MATCH(AK6209,A:A,0),COLUMN(M$2)),0),IFERROR(INDEX(A:S,MATCH(AR6209,A:A,0),COLUMN(M$2)),0)),M6209)</f>
        <v/>
      </c>
      <c r="V6209" s="3" t="str">
        <f t="shared" si="7"/>
        <v/>
      </c>
    </row>
    <row r="6210" ht="15.75" customHeight="1">
      <c r="A6210" s="3" t="s">
        <v>6435</v>
      </c>
      <c r="B6210" s="4" t="str">
        <f t="shared" si="186"/>
        <v>ATAB12240017</v>
      </c>
      <c r="D6210" s="3">
        <v>0.0</v>
      </c>
      <c r="G6210" s="4">
        <v>0.0</v>
      </c>
      <c r="I6210" s="4"/>
      <c r="J6210" s="4"/>
      <c r="K6210" s="4"/>
      <c r="L6210" s="4"/>
      <c r="O6210" s="6">
        <f t="shared" si="2"/>
        <v>0</v>
      </c>
      <c r="P6210" s="3" t="s">
        <v>4746</v>
      </c>
      <c r="Q6210" s="3" t="str">
        <f t="shared" si="3"/>
        <v>LC CANVAS</v>
      </c>
      <c r="R6210" s="3">
        <f t="shared" si="4"/>
        <v>0</v>
      </c>
      <c r="S6210" s="3" t="str">
        <f t="shared" si="5"/>
        <v/>
      </c>
      <c r="T6210" s="7">
        <f t="shared" si="6"/>
        <v>0</v>
      </c>
      <c r="U6210" s="8" t="str">
        <f t="array" ref="U6210">IF(W6210&lt;&gt;0,MAX(IFERROR(INDEX(A:S,MATCH(W6210,A:A,0),COLUMN(M$2)),0),IFERROR(INDEX(A:S,MATCH(AD6210,A:A,0),COLUMN(M$2)),0),IFERROR(INDEX(A:S,MATCH(AK6210,A:A,0),COLUMN(M$2)),0),IFERROR(INDEX(A:S,MATCH(AR6210,A:A,0),COLUMN(M$2)),0)),M6210)</f>
        <v/>
      </c>
      <c r="V6210" s="3" t="str">
        <f t="shared" si="7"/>
        <v/>
      </c>
    </row>
    <row r="6211" ht="15.75" customHeight="1">
      <c r="A6211" s="3" t="s">
        <v>6436</v>
      </c>
      <c r="B6211" s="4" t="str">
        <f t="shared" si="186"/>
        <v>ATAB18360017</v>
      </c>
      <c r="D6211" s="3">
        <v>0.0</v>
      </c>
      <c r="G6211" s="4">
        <v>0.0</v>
      </c>
      <c r="I6211" s="4"/>
      <c r="J6211" s="4"/>
      <c r="K6211" s="4"/>
      <c r="L6211" s="4"/>
      <c r="O6211" s="6">
        <f t="shared" si="2"/>
        <v>0</v>
      </c>
      <c r="P6211" s="3" t="s">
        <v>4746</v>
      </c>
      <c r="Q6211" s="3" t="str">
        <f t="shared" si="3"/>
        <v>LC CANVAS</v>
      </c>
      <c r="R6211" s="3">
        <f t="shared" si="4"/>
        <v>0</v>
      </c>
      <c r="S6211" s="3" t="str">
        <f t="shared" si="5"/>
        <v/>
      </c>
      <c r="T6211" s="7">
        <f t="shared" si="6"/>
        <v>0</v>
      </c>
      <c r="U6211" s="8" t="str">
        <f t="array" ref="U6211">IF(W6211&lt;&gt;0,MAX(IFERROR(INDEX(A:S,MATCH(W6211,A:A,0),COLUMN(M$2)),0),IFERROR(INDEX(A:S,MATCH(AD6211,A:A,0),COLUMN(M$2)),0),IFERROR(INDEX(A:S,MATCH(AK6211,A:A,0),COLUMN(M$2)),0),IFERROR(INDEX(A:S,MATCH(AR6211,A:A,0),COLUMN(M$2)),0)),M6211)</f>
        <v/>
      </c>
      <c r="V6211" s="3" t="str">
        <f t="shared" si="7"/>
        <v/>
      </c>
    </row>
    <row r="6212" ht="15.75" customHeight="1">
      <c r="A6212" s="3" t="s">
        <v>6437</v>
      </c>
      <c r="B6212" s="4" t="str">
        <f t="shared" si="186"/>
        <v>ATAB24480017</v>
      </c>
      <c r="D6212" s="3">
        <v>0.0</v>
      </c>
      <c r="G6212" s="4">
        <v>0.0</v>
      </c>
      <c r="I6212" s="4"/>
      <c r="J6212" s="4"/>
      <c r="K6212" s="4"/>
      <c r="L6212" s="4"/>
      <c r="O6212" s="6">
        <f t="shared" si="2"/>
        <v>0</v>
      </c>
      <c r="P6212" s="3" t="s">
        <v>4746</v>
      </c>
      <c r="Q6212" s="3" t="str">
        <f t="shared" si="3"/>
        <v>LC CANVAS</v>
      </c>
      <c r="R6212" s="3">
        <f t="shared" si="4"/>
        <v>0</v>
      </c>
      <c r="S6212" s="3" t="str">
        <f t="shared" si="5"/>
        <v/>
      </c>
      <c r="T6212" s="7">
        <f t="shared" si="6"/>
        <v>0</v>
      </c>
      <c r="U6212" s="8" t="str">
        <f t="array" ref="U6212">IF(W6212&lt;&gt;0,MAX(IFERROR(INDEX(A:S,MATCH(W6212,A:A,0),COLUMN(M$2)),0),IFERROR(INDEX(A:S,MATCH(AD6212,A:A,0),COLUMN(M$2)),0),IFERROR(INDEX(A:S,MATCH(AK6212,A:A,0),COLUMN(M$2)),0),IFERROR(INDEX(A:S,MATCH(AR6212,A:A,0),COLUMN(M$2)),0)),M6212)</f>
        <v/>
      </c>
      <c r="V6212" s="3" t="str">
        <f t="shared" si="7"/>
        <v/>
      </c>
    </row>
    <row r="6213" ht="15.75" customHeight="1">
      <c r="A6213" s="3" t="s">
        <v>6438</v>
      </c>
      <c r="B6213" s="4" t="str">
        <f t="shared" si="186"/>
        <v>ATAB30600017</v>
      </c>
      <c r="D6213" s="3">
        <v>0.0</v>
      </c>
      <c r="G6213" s="4">
        <v>0.0</v>
      </c>
      <c r="I6213" s="4"/>
      <c r="J6213" s="4"/>
      <c r="K6213" s="4"/>
      <c r="L6213" s="4"/>
      <c r="O6213" s="6">
        <f t="shared" si="2"/>
        <v>0</v>
      </c>
      <c r="P6213" s="3" t="s">
        <v>4746</v>
      </c>
      <c r="Q6213" s="3" t="str">
        <f t="shared" si="3"/>
        <v>LC CANVAS</v>
      </c>
      <c r="R6213" s="3">
        <f t="shared" si="4"/>
        <v>0</v>
      </c>
      <c r="S6213" s="3" t="str">
        <f t="shared" si="5"/>
        <v/>
      </c>
      <c r="T6213" s="7">
        <f t="shared" si="6"/>
        <v>0</v>
      </c>
      <c r="U6213" s="8" t="str">
        <f t="array" ref="U6213">IF(W6213&lt;&gt;0,MAX(IFERROR(INDEX(A:S,MATCH(W6213,A:A,0),COLUMN(M$2)),0),IFERROR(INDEX(A:S,MATCH(AD6213,A:A,0),COLUMN(M$2)),0),IFERROR(INDEX(A:S,MATCH(AK6213,A:A,0),COLUMN(M$2)),0),IFERROR(INDEX(A:S,MATCH(AR6213,A:A,0),COLUMN(M$2)),0)),M6213)</f>
        <v/>
      </c>
      <c r="V6213" s="3" t="str">
        <f t="shared" si="7"/>
        <v/>
      </c>
    </row>
    <row r="6214" ht="15.75" customHeight="1">
      <c r="A6214" s="3" t="s">
        <v>6439</v>
      </c>
      <c r="B6214" s="4" t="str">
        <f t="shared" si="186"/>
        <v>ATAB36720017</v>
      </c>
      <c r="D6214" s="3">
        <v>0.0</v>
      </c>
      <c r="G6214" s="4">
        <v>0.0</v>
      </c>
      <c r="I6214" s="4"/>
      <c r="J6214" s="4"/>
      <c r="K6214" s="4"/>
      <c r="L6214" s="4"/>
      <c r="O6214" s="6">
        <f t="shared" si="2"/>
        <v>0</v>
      </c>
      <c r="P6214" s="3" t="s">
        <v>4746</v>
      </c>
      <c r="Q6214" s="3" t="str">
        <f t="shared" si="3"/>
        <v>LC CANVAS</v>
      </c>
      <c r="R6214" s="3">
        <f t="shared" si="4"/>
        <v>0</v>
      </c>
      <c r="S6214" s="3" t="str">
        <f t="shared" si="5"/>
        <v/>
      </c>
      <c r="T6214" s="7">
        <f t="shared" si="6"/>
        <v>0</v>
      </c>
      <c r="U6214" s="8" t="str">
        <f t="array" ref="U6214">IF(W6214&lt;&gt;0,MAX(IFERROR(INDEX(A:S,MATCH(W6214,A:A,0),COLUMN(M$2)),0),IFERROR(INDEX(A:S,MATCH(AD6214,A:A,0),COLUMN(M$2)),0),IFERROR(INDEX(A:S,MATCH(AK6214,A:A,0),COLUMN(M$2)),0),IFERROR(INDEX(A:S,MATCH(AR6214,A:A,0),COLUMN(M$2)),0)),M6214)</f>
        <v/>
      </c>
      <c r="V6214" s="3" t="str">
        <f t="shared" si="7"/>
        <v/>
      </c>
    </row>
    <row r="6215" ht="15.75" customHeight="1">
      <c r="A6215" s="3" t="s">
        <v>6440</v>
      </c>
      <c r="B6215" s="4" t="str">
        <f t="shared" si="186"/>
        <v>ATAB12240018</v>
      </c>
      <c r="D6215" s="3">
        <v>0.0</v>
      </c>
      <c r="G6215" s="4">
        <v>0.0</v>
      </c>
      <c r="I6215" s="4"/>
      <c r="J6215" s="4"/>
      <c r="K6215" s="4"/>
      <c r="L6215" s="4"/>
      <c r="O6215" s="6">
        <f t="shared" si="2"/>
        <v>0</v>
      </c>
      <c r="P6215" s="3" t="s">
        <v>4746</v>
      </c>
      <c r="Q6215" s="3" t="str">
        <f t="shared" si="3"/>
        <v>LC CANVAS</v>
      </c>
      <c r="R6215" s="3">
        <f t="shared" si="4"/>
        <v>0</v>
      </c>
      <c r="S6215" s="3" t="str">
        <f t="shared" si="5"/>
        <v/>
      </c>
      <c r="T6215" s="7">
        <f t="shared" si="6"/>
        <v>0</v>
      </c>
      <c r="U6215" s="8" t="str">
        <f t="array" ref="U6215">IF(W6215&lt;&gt;0,MAX(IFERROR(INDEX(A:S,MATCH(W6215,A:A,0),COLUMN(M$2)),0),IFERROR(INDEX(A:S,MATCH(AD6215,A:A,0),COLUMN(M$2)),0),IFERROR(INDEX(A:S,MATCH(AK6215,A:A,0),COLUMN(M$2)),0),IFERROR(INDEX(A:S,MATCH(AR6215,A:A,0),COLUMN(M$2)),0)),M6215)</f>
        <v/>
      </c>
      <c r="V6215" s="3" t="str">
        <f t="shared" si="7"/>
        <v/>
      </c>
    </row>
    <row r="6216" ht="15.75" customHeight="1">
      <c r="A6216" s="3" t="s">
        <v>6441</v>
      </c>
      <c r="B6216" s="4" t="str">
        <f t="shared" si="186"/>
        <v>ATAB18360018</v>
      </c>
      <c r="D6216" s="3">
        <v>0.0</v>
      </c>
      <c r="G6216" s="4">
        <v>0.0</v>
      </c>
      <c r="I6216" s="4"/>
      <c r="J6216" s="4"/>
      <c r="K6216" s="4"/>
      <c r="L6216" s="4"/>
      <c r="O6216" s="6">
        <f t="shared" si="2"/>
        <v>0</v>
      </c>
      <c r="P6216" s="3" t="s">
        <v>4746</v>
      </c>
      <c r="Q6216" s="3" t="str">
        <f t="shared" si="3"/>
        <v>LC CANVAS</v>
      </c>
      <c r="R6216" s="3">
        <f t="shared" si="4"/>
        <v>0</v>
      </c>
      <c r="S6216" s="3" t="str">
        <f t="shared" si="5"/>
        <v/>
      </c>
      <c r="T6216" s="7">
        <f t="shared" si="6"/>
        <v>0</v>
      </c>
      <c r="U6216" s="8" t="str">
        <f t="array" ref="U6216">IF(W6216&lt;&gt;0,MAX(IFERROR(INDEX(A:S,MATCH(W6216,A:A,0),COLUMN(M$2)),0),IFERROR(INDEX(A:S,MATCH(AD6216,A:A,0),COLUMN(M$2)),0),IFERROR(INDEX(A:S,MATCH(AK6216,A:A,0),COLUMN(M$2)),0),IFERROR(INDEX(A:S,MATCH(AR6216,A:A,0),COLUMN(M$2)),0)),M6216)</f>
        <v/>
      </c>
      <c r="V6216" s="3" t="str">
        <f t="shared" si="7"/>
        <v/>
      </c>
    </row>
    <row r="6217" ht="15.75" customHeight="1">
      <c r="A6217" s="3" t="s">
        <v>6442</v>
      </c>
      <c r="B6217" s="4" t="str">
        <f t="shared" si="186"/>
        <v>ATAB24480018</v>
      </c>
      <c r="D6217" s="3">
        <v>0.0</v>
      </c>
      <c r="G6217" s="4">
        <v>0.0</v>
      </c>
      <c r="I6217" s="4"/>
      <c r="J6217" s="4"/>
      <c r="K6217" s="4"/>
      <c r="L6217" s="4"/>
      <c r="O6217" s="6">
        <f t="shared" si="2"/>
        <v>0</v>
      </c>
      <c r="P6217" s="3" t="s">
        <v>4746</v>
      </c>
      <c r="Q6217" s="3" t="str">
        <f t="shared" si="3"/>
        <v>LC CANVAS</v>
      </c>
      <c r="R6217" s="3">
        <f t="shared" si="4"/>
        <v>0</v>
      </c>
      <c r="S6217" s="3" t="str">
        <f t="shared" si="5"/>
        <v/>
      </c>
      <c r="T6217" s="7">
        <f t="shared" si="6"/>
        <v>0</v>
      </c>
      <c r="U6217" s="8" t="str">
        <f t="array" ref="U6217">IF(W6217&lt;&gt;0,MAX(IFERROR(INDEX(A:S,MATCH(W6217,A:A,0),COLUMN(M$2)),0),IFERROR(INDEX(A:S,MATCH(AD6217,A:A,0),COLUMN(M$2)),0),IFERROR(INDEX(A:S,MATCH(AK6217,A:A,0),COLUMN(M$2)),0),IFERROR(INDEX(A:S,MATCH(AR6217,A:A,0),COLUMN(M$2)),0)),M6217)</f>
        <v/>
      </c>
      <c r="V6217" s="3" t="str">
        <f t="shared" si="7"/>
        <v/>
      </c>
    </row>
    <row r="6218" ht="15.75" customHeight="1">
      <c r="A6218" s="3" t="s">
        <v>6443</v>
      </c>
      <c r="B6218" s="4" t="str">
        <f t="shared" si="186"/>
        <v>ATAB30600018</v>
      </c>
      <c r="D6218" s="3">
        <v>0.0</v>
      </c>
      <c r="G6218" s="4">
        <v>0.0</v>
      </c>
      <c r="I6218" s="4"/>
      <c r="J6218" s="4"/>
      <c r="K6218" s="4"/>
      <c r="L6218" s="4"/>
      <c r="O6218" s="6">
        <f t="shared" si="2"/>
        <v>0</v>
      </c>
      <c r="P6218" s="3" t="s">
        <v>4746</v>
      </c>
      <c r="Q6218" s="3" t="str">
        <f t="shared" si="3"/>
        <v>LC CANVAS</v>
      </c>
      <c r="R6218" s="3">
        <f t="shared" si="4"/>
        <v>0</v>
      </c>
      <c r="S6218" s="3" t="str">
        <f t="shared" si="5"/>
        <v/>
      </c>
      <c r="T6218" s="7">
        <f t="shared" si="6"/>
        <v>0</v>
      </c>
      <c r="U6218" s="8" t="str">
        <f t="array" ref="U6218">IF(W6218&lt;&gt;0,MAX(IFERROR(INDEX(A:S,MATCH(W6218,A:A,0),COLUMN(M$2)),0),IFERROR(INDEX(A:S,MATCH(AD6218,A:A,0),COLUMN(M$2)),0),IFERROR(INDEX(A:S,MATCH(AK6218,A:A,0),COLUMN(M$2)),0),IFERROR(INDEX(A:S,MATCH(AR6218,A:A,0),COLUMN(M$2)),0)),M6218)</f>
        <v/>
      </c>
      <c r="V6218" s="3" t="str">
        <f t="shared" si="7"/>
        <v/>
      </c>
    </row>
    <row r="6219" ht="15.75" customHeight="1">
      <c r="A6219" s="3" t="s">
        <v>6444</v>
      </c>
      <c r="B6219" s="4" t="str">
        <f t="shared" si="186"/>
        <v>ATAB36720018</v>
      </c>
      <c r="D6219" s="3">
        <v>0.0</v>
      </c>
      <c r="G6219" s="4">
        <v>0.0</v>
      </c>
      <c r="I6219" s="4"/>
      <c r="J6219" s="4"/>
      <c r="K6219" s="4"/>
      <c r="L6219" s="4"/>
      <c r="O6219" s="6">
        <f t="shared" si="2"/>
        <v>0</v>
      </c>
      <c r="P6219" s="3" t="s">
        <v>4746</v>
      </c>
      <c r="Q6219" s="3" t="str">
        <f t="shared" si="3"/>
        <v>LC CANVAS</v>
      </c>
      <c r="R6219" s="3">
        <f t="shared" si="4"/>
        <v>0</v>
      </c>
      <c r="S6219" s="3" t="str">
        <f t="shared" si="5"/>
        <v/>
      </c>
      <c r="T6219" s="7">
        <f t="shared" si="6"/>
        <v>0</v>
      </c>
      <c r="U6219" s="8" t="str">
        <f t="array" ref="U6219">IF(W6219&lt;&gt;0,MAX(IFERROR(INDEX(A:S,MATCH(W6219,A:A,0),COLUMN(M$2)),0),IFERROR(INDEX(A:S,MATCH(AD6219,A:A,0),COLUMN(M$2)),0),IFERROR(INDEX(A:S,MATCH(AK6219,A:A,0),COLUMN(M$2)),0),IFERROR(INDEX(A:S,MATCH(AR6219,A:A,0),COLUMN(M$2)),0)),M6219)</f>
        <v/>
      </c>
      <c r="V6219" s="3" t="str">
        <f t="shared" si="7"/>
        <v/>
      </c>
    </row>
    <row r="6220" ht="15.75" customHeight="1">
      <c r="A6220" s="3" t="s">
        <v>6445</v>
      </c>
      <c r="B6220" s="4" t="str">
        <f t="shared" si="186"/>
        <v>ATAB12240019</v>
      </c>
      <c r="D6220" s="3">
        <v>0.0</v>
      </c>
      <c r="G6220" s="4">
        <v>0.0</v>
      </c>
      <c r="I6220" s="4"/>
      <c r="J6220" s="4"/>
      <c r="K6220" s="4"/>
      <c r="L6220" s="4"/>
      <c r="O6220" s="6">
        <f t="shared" si="2"/>
        <v>0</v>
      </c>
      <c r="P6220" s="3" t="s">
        <v>4746</v>
      </c>
      <c r="Q6220" s="3" t="str">
        <f t="shared" si="3"/>
        <v>LC CANVAS</v>
      </c>
      <c r="R6220" s="3">
        <f t="shared" si="4"/>
        <v>0</v>
      </c>
      <c r="S6220" s="3" t="str">
        <f t="shared" si="5"/>
        <v/>
      </c>
      <c r="T6220" s="7">
        <f t="shared" si="6"/>
        <v>0</v>
      </c>
      <c r="U6220" s="8" t="str">
        <f t="array" ref="U6220">IF(W6220&lt;&gt;0,MAX(IFERROR(INDEX(A:S,MATCH(W6220,A:A,0),COLUMN(M$2)),0),IFERROR(INDEX(A:S,MATCH(AD6220,A:A,0),COLUMN(M$2)),0),IFERROR(INDEX(A:S,MATCH(AK6220,A:A,0),COLUMN(M$2)),0),IFERROR(INDEX(A:S,MATCH(AR6220,A:A,0),COLUMN(M$2)),0)),M6220)</f>
        <v/>
      </c>
      <c r="V6220" s="3" t="str">
        <f t="shared" si="7"/>
        <v/>
      </c>
    </row>
    <row r="6221" ht="15.75" customHeight="1">
      <c r="A6221" s="3" t="s">
        <v>6446</v>
      </c>
      <c r="B6221" s="4" t="str">
        <f t="shared" si="186"/>
        <v>ATAB18360019</v>
      </c>
      <c r="D6221" s="3">
        <v>0.0</v>
      </c>
      <c r="G6221" s="4">
        <v>0.0</v>
      </c>
      <c r="I6221" s="4"/>
      <c r="J6221" s="4"/>
      <c r="K6221" s="4"/>
      <c r="L6221" s="4"/>
      <c r="O6221" s="6">
        <f t="shared" si="2"/>
        <v>0</v>
      </c>
      <c r="P6221" s="3" t="s">
        <v>4746</v>
      </c>
      <c r="Q6221" s="3" t="str">
        <f t="shared" si="3"/>
        <v>LC CANVAS</v>
      </c>
      <c r="R6221" s="3">
        <f t="shared" si="4"/>
        <v>0</v>
      </c>
      <c r="S6221" s="3" t="str">
        <f t="shared" si="5"/>
        <v/>
      </c>
      <c r="T6221" s="7">
        <f t="shared" si="6"/>
        <v>0</v>
      </c>
      <c r="U6221" s="8" t="str">
        <f t="array" ref="U6221">IF(W6221&lt;&gt;0,MAX(IFERROR(INDEX(A:S,MATCH(W6221,A:A,0),COLUMN(M$2)),0),IFERROR(INDEX(A:S,MATCH(AD6221,A:A,0),COLUMN(M$2)),0),IFERROR(INDEX(A:S,MATCH(AK6221,A:A,0),COLUMN(M$2)),0),IFERROR(INDEX(A:S,MATCH(AR6221,A:A,0),COLUMN(M$2)),0)),M6221)</f>
        <v/>
      </c>
      <c r="V6221" s="3" t="str">
        <f t="shared" si="7"/>
        <v/>
      </c>
    </row>
    <row r="6222" ht="15.75" customHeight="1">
      <c r="A6222" s="3" t="s">
        <v>6447</v>
      </c>
      <c r="B6222" s="4" t="str">
        <f t="shared" si="186"/>
        <v>ATAB24480019</v>
      </c>
      <c r="D6222" s="3">
        <v>0.0</v>
      </c>
      <c r="G6222" s="4">
        <v>0.0</v>
      </c>
      <c r="I6222" s="4"/>
      <c r="J6222" s="4"/>
      <c r="K6222" s="4"/>
      <c r="L6222" s="4"/>
      <c r="O6222" s="6">
        <f t="shared" si="2"/>
        <v>0</v>
      </c>
      <c r="P6222" s="3" t="s">
        <v>4746</v>
      </c>
      <c r="Q6222" s="3" t="str">
        <f t="shared" si="3"/>
        <v>LC CANVAS</v>
      </c>
      <c r="R6222" s="3">
        <f t="shared" si="4"/>
        <v>0</v>
      </c>
      <c r="S6222" s="3" t="str">
        <f t="shared" si="5"/>
        <v/>
      </c>
      <c r="T6222" s="7">
        <f t="shared" si="6"/>
        <v>0</v>
      </c>
      <c r="U6222" s="8" t="str">
        <f t="array" ref="U6222">IF(W6222&lt;&gt;0,MAX(IFERROR(INDEX(A:S,MATCH(W6222,A:A,0),COLUMN(M$2)),0),IFERROR(INDEX(A:S,MATCH(AD6222,A:A,0),COLUMN(M$2)),0),IFERROR(INDEX(A:S,MATCH(AK6222,A:A,0),COLUMN(M$2)),0),IFERROR(INDEX(A:S,MATCH(AR6222,A:A,0),COLUMN(M$2)),0)),M6222)</f>
        <v/>
      </c>
      <c r="V6222" s="3" t="str">
        <f t="shared" si="7"/>
        <v/>
      </c>
    </row>
    <row r="6223" ht="15.75" customHeight="1">
      <c r="A6223" s="3" t="s">
        <v>6448</v>
      </c>
      <c r="B6223" s="4" t="str">
        <f t="shared" si="186"/>
        <v>ATAB30600019</v>
      </c>
      <c r="D6223" s="3">
        <v>0.0</v>
      </c>
      <c r="G6223" s="4">
        <v>0.0</v>
      </c>
      <c r="I6223" s="4"/>
      <c r="J6223" s="4"/>
      <c r="K6223" s="4"/>
      <c r="L6223" s="4"/>
      <c r="O6223" s="6">
        <f t="shared" si="2"/>
        <v>0</v>
      </c>
      <c r="P6223" s="3" t="s">
        <v>4746</v>
      </c>
      <c r="Q6223" s="3" t="str">
        <f t="shared" si="3"/>
        <v>LC CANVAS</v>
      </c>
      <c r="R6223" s="3">
        <f t="shared" si="4"/>
        <v>0</v>
      </c>
      <c r="S6223" s="3" t="str">
        <f t="shared" si="5"/>
        <v/>
      </c>
      <c r="T6223" s="7">
        <f t="shared" si="6"/>
        <v>0</v>
      </c>
      <c r="U6223" s="8" t="str">
        <f t="array" ref="U6223">IF(W6223&lt;&gt;0,MAX(IFERROR(INDEX(A:S,MATCH(W6223,A:A,0),COLUMN(M$2)),0),IFERROR(INDEX(A:S,MATCH(AD6223,A:A,0),COLUMN(M$2)),0),IFERROR(INDEX(A:S,MATCH(AK6223,A:A,0),COLUMN(M$2)),0),IFERROR(INDEX(A:S,MATCH(AR6223,A:A,0),COLUMN(M$2)),0)),M6223)</f>
        <v/>
      </c>
      <c r="V6223" s="3" t="str">
        <f t="shared" si="7"/>
        <v/>
      </c>
    </row>
    <row r="6224" ht="15.75" customHeight="1">
      <c r="A6224" s="3" t="s">
        <v>6449</v>
      </c>
      <c r="B6224" s="4" t="str">
        <f t="shared" si="186"/>
        <v>ATAB36720019</v>
      </c>
      <c r="D6224" s="3">
        <v>0.0</v>
      </c>
      <c r="G6224" s="4">
        <v>0.0</v>
      </c>
      <c r="I6224" s="4"/>
      <c r="J6224" s="4"/>
      <c r="K6224" s="4"/>
      <c r="L6224" s="4"/>
      <c r="O6224" s="6">
        <f t="shared" si="2"/>
        <v>0</v>
      </c>
      <c r="P6224" s="3" t="s">
        <v>4746</v>
      </c>
      <c r="Q6224" s="3" t="str">
        <f t="shared" si="3"/>
        <v>LC CANVAS</v>
      </c>
      <c r="R6224" s="3">
        <f t="shared" si="4"/>
        <v>0</v>
      </c>
      <c r="S6224" s="3" t="str">
        <f t="shared" si="5"/>
        <v/>
      </c>
      <c r="T6224" s="7">
        <f t="shared" si="6"/>
        <v>0</v>
      </c>
      <c r="U6224" s="8" t="str">
        <f t="array" ref="U6224">IF(W6224&lt;&gt;0,MAX(IFERROR(INDEX(A:S,MATCH(W6224,A:A,0),COLUMN(M$2)),0),IFERROR(INDEX(A:S,MATCH(AD6224,A:A,0),COLUMN(M$2)),0),IFERROR(INDEX(A:S,MATCH(AK6224,A:A,0),COLUMN(M$2)),0),IFERROR(INDEX(A:S,MATCH(AR6224,A:A,0),COLUMN(M$2)),0)),M6224)</f>
        <v/>
      </c>
      <c r="V6224" s="3" t="str">
        <f t="shared" si="7"/>
        <v/>
      </c>
    </row>
    <row r="6225" ht="15.75" customHeight="1">
      <c r="A6225" s="3" t="s">
        <v>6450</v>
      </c>
      <c r="B6225" s="4" t="str">
        <f t="shared" si="186"/>
        <v>ATAB12240020</v>
      </c>
      <c r="D6225" s="3">
        <v>0.0</v>
      </c>
      <c r="G6225" s="4">
        <v>0.0</v>
      </c>
      <c r="I6225" s="4"/>
      <c r="J6225" s="4"/>
      <c r="K6225" s="4"/>
      <c r="L6225" s="4"/>
      <c r="O6225" s="6">
        <f t="shared" si="2"/>
        <v>0</v>
      </c>
      <c r="P6225" s="3" t="s">
        <v>4746</v>
      </c>
      <c r="Q6225" s="3" t="str">
        <f t="shared" si="3"/>
        <v>LC CANVAS</v>
      </c>
      <c r="R6225" s="3">
        <f t="shared" si="4"/>
        <v>0</v>
      </c>
      <c r="S6225" s="3" t="str">
        <f t="shared" si="5"/>
        <v/>
      </c>
      <c r="T6225" s="7">
        <f t="shared" si="6"/>
        <v>0</v>
      </c>
      <c r="U6225" s="8" t="str">
        <f t="array" ref="U6225">IF(W6225&lt;&gt;0,MAX(IFERROR(INDEX(A:S,MATCH(W6225,A:A,0),COLUMN(M$2)),0),IFERROR(INDEX(A:S,MATCH(AD6225,A:A,0),COLUMN(M$2)),0),IFERROR(INDEX(A:S,MATCH(AK6225,A:A,0),COLUMN(M$2)),0),IFERROR(INDEX(A:S,MATCH(AR6225,A:A,0),COLUMN(M$2)),0)),M6225)</f>
        <v/>
      </c>
      <c r="V6225" s="3" t="str">
        <f t="shared" si="7"/>
        <v/>
      </c>
    </row>
    <row r="6226" ht="15.75" customHeight="1">
      <c r="A6226" s="3" t="s">
        <v>6451</v>
      </c>
      <c r="B6226" s="4" t="str">
        <f t="shared" si="186"/>
        <v>ATAB18360020</v>
      </c>
      <c r="D6226" s="3">
        <v>0.0</v>
      </c>
      <c r="G6226" s="4">
        <v>0.0</v>
      </c>
      <c r="I6226" s="4"/>
      <c r="J6226" s="4"/>
      <c r="K6226" s="4"/>
      <c r="L6226" s="4"/>
      <c r="O6226" s="6">
        <f t="shared" si="2"/>
        <v>0</v>
      </c>
      <c r="P6226" s="3" t="s">
        <v>4746</v>
      </c>
      <c r="Q6226" s="3" t="str">
        <f t="shared" si="3"/>
        <v>LC CANVAS</v>
      </c>
      <c r="R6226" s="3">
        <f t="shared" si="4"/>
        <v>0</v>
      </c>
      <c r="S6226" s="3" t="str">
        <f t="shared" si="5"/>
        <v/>
      </c>
      <c r="T6226" s="7">
        <f t="shared" si="6"/>
        <v>0</v>
      </c>
      <c r="U6226" s="8" t="str">
        <f t="array" ref="U6226">IF(W6226&lt;&gt;0,MAX(IFERROR(INDEX(A:S,MATCH(W6226,A:A,0),COLUMN(M$2)),0),IFERROR(INDEX(A:S,MATCH(AD6226,A:A,0),COLUMN(M$2)),0),IFERROR(INDEX(A:S,MATCH(AK6226,A:A,0),COLUMN(M$2)),0),IFERROR(INDEX(A:S,MATCH(AR6226,A:A,0),COLUMN(M$2)),0)),M6226)</f>
        <v/>
      </c>
      <c r="V6226" s="3" t="str">
        <f t="shared" si="7"/>
        <v/>
      </c>
    </row>
    <row r="6227" ht="15.75" customHeight="1">
      <c r="A6227" s="3" t="s">
        <v>6452</v>
      </c>
      <c r="B6227" s="4" t="str">
        <f t="shared" si="186"/>
        <v>ATAB24480020</v>
      </c>
      <c r="D6227" s="3">
        <v>0.0</v>
      </c>
      <c r="G6227" s="4">
        <v>0.0</v>
      </c>
      <c r="I6227" s="4"/>
      <c r="J6227" s="4"/>
      <c r="K6227" s="4"/>
      <c r="L6227" s="4"/>
      <c r="O6227" s="6">
        <f t="shared" si="2"/>
        <v>0</v>
      </c>
      <c r="P6227" s="3" t="s">
        <v>4746</v>
      </c>
      <c r="Q6227" s="3" t="str">
        <f t="shared" si="3"/>
        <v>LC CANVAS</v>
      </c>
      <c r="R6227" s="3">
        <f t="shared" si="4"/>
        <v>0</v>
      </c>
      <c r="S6227" s="3" t="str">
        <f t="shared" si="5"/>
        <v/>
      </c>
      <c r="T6227" s="7">
        <f t="shared" si="6"/>
        <v>0</v>
      </c>
      <c r="U6227" s="8" t="str">
        <f t="array" ref="U6227">IF(W6227&lt;&gt;0,MAX(IFERROR(INDEX(A:S,MATCH(W6227,A:A,0),COLUMN(M$2)),0),IFERROR(INDEX(A:S,MATCH(AD6227,A:A,0),COLUMN(M$2)),0),IFERROR(INDEX(A:S,MATCH(AK6227,A:A,0),COLUMN(M$2)),0),IFERROR(INDEX(A:S,MATCH(AR6227,A:A,0),COLUMN(M$2)),0)),M6227)</f>
        <v/>
      </c>
      <c r="V6227" s="3" t="str">
        <f t="shared" si="7"/>
        <v/>
      </c>
    </row>
    <row r="6228" ht="15.75" customHeight="1">
      <c r="A6228" s="3" t="s">
        <v>6453</v>
      </c>
      <c r="B6228" s="4" t="str">
        <f t="shared" si="186"/>
        <v>ATAB30600020</v>
      </c>
      <c r="D6228" s="3">
        <v>0.0</v>
      </c>
      <c r="G6228" s="4">
        <v>0.0</v>
      </c>
      <c r="I6228" s="4"/>
      <c r="J6228" s="4"/>
      <c r="K6228" s="4"/>
      <c r="L6228" s="4"/>
      <c r="O6228" s="6">
        <f t="shared" si="2"/>
        <v>0</v>
      </c>
      <c r="P6228" s="3" t="s">
        <v>4746</v>
      </c>
      <c r="Q6228" s="3" t="str">
        <f t="shared" si="3"/>
        <v>LC CANVAS</v>
      </c>
      <c r="R6228" s="3">
        <f t="shared" si="4"/>
        <v>0</v>
      </c>
      <c r="S6228" s="3" t="str">
        <f t="shared" si="5"/>
        <v/>
      </c>
      <c r="T6228" s="7">
        <f t="shared" si="6"/>
        <v>0</v>
      </c>
      <c r="U6228" s="8" t="str">
        <f t="array" ref="U6228">IF(W6228&lt;&gt;0,MAX(IFERROR(INDEX(A:S,MATCH(W6228,A:A,0),COLUMN(M$2)),0),IFERROR(INDEX(A:S,MATCH(AD6228,A:A,0),COLUMN(M$2)),0),IFERROR(INDEX(A:S,MATCH(AK6228,A:A,0),COLUMN(M$2)),0),IFERROR(INDEX(A:S,MATCH(AR6228,A:A,0),COLUMN(M$2)),0)),M6228)</f>
        <v/>
      </c>
      <c r="V6228" s="3" t="str">
        <f t="shared" si="7"/>
        <v/>
      </c>
    </row>
    <row r="6229" ht="15.75" customHeight="1">
      <c r="A6229" s="3" t="s">
        <v>6454</v>
      </c>
      <c r="B6229" s="4" t="str">
        <f t="shared" si="186"/>
        <v>ATAB36720020</v>
      </c>
      <c r="D6229" s="3">
        <v>0.0</v>
      </c>
      <c r="G6229" s="4">
        <v>0.0</v>
      </c>
      <c r="I6229" s="4"/>
      <c r="J6229" s="4"/>
      <c r="K6229" s="4"/>
      <c r="L6229" s="4"/>
      <c r="O6229" s="6">
        <f t="shared" si="2"/>
        <v>0</v>
      </c>
      <c r="P6229" s="3" t="s">
        <v>4746</v>
      </c>
      <c r="Q6229" s="3" t="str">
        <f t="shared" si="3"/>
        <v>LC CANVAS</v>
      </c>
      <c r="R6229" s="3">
        <f t="shared" si="4"/>
        <v>0</v>
      </c>
      <c r="S6229" s="3" t="str">
        <f t="shared" si="5"/>
        <v/>
      </c>
      <c r="T6229" s="7">
        <f t="shared" si="6"/>
        <v>0</v>
      </c>
      <c r="U6229" s="8" t="str">
        <f t="array" ref="U6229">IF(W6229&lt;&gt;0,MAX(IFERROR(INDEX(A:S,MATCH(W6229,A:A,0),COLUMN(M$2)),0),IFERROR(INDEX(A:S,MATCH(AD6229,A:A,0),COLUMN(M$2)),0),IFERROR(INDEX(A:S,MATCH(AK6229,A:A,0),COLUMN(M$2)),0),IFERROR(INDEX(A:S,MATCH(AR6229,A:A,0),COLUMN(M$2)),0)),M6229)</f>
        <v/>
      </c>
      <c r="V6229" s="3" t="str">
        <f t="shared" si="7"/>
        <v/>
      </c>
    </row>
    <row r="6230" ht="15.75" customHeight="1">
      <c r="A6230" s="3" t="s">
        <v>6455</v>
      </c>
      <c r="B6230" s="4" t="str">
        <f t="shared" si="186"/>
        <v>ATAB12240021</v>
      </c>
      <c r="D6230" s="3">
        <v>0.0</v>
      </c>
      <c r="G6230" s="4">
        <v>0.0</v>
      </c>
      <c r="I6230" s="4"/>
      <c r="J6230" s="4"/>
      <c r="K6230" s="4"/>
      <c r="L6230" s="4"/>
      <c r="O6230" s="6">
        <f t="shared" si="2"/>
        <v>0</v>
      </c>
      <c r="P6230" s="3" t="s">
        <v>4746</v>
      </c>
      <c r="Q6230" s="3" t="str">
        <f t="shared" si="3"/>
        <v>LC CANVAS</v>
      </c>
      <c r="R6230" s="3">
        <f t="shared" si="4"/>
        <v>0</v>
      </c>
      <c r="S6230" s="3" t="str">
        <f t="shared" si="5"/>
        <v/>
      </c>
      <c r="T6230" s="7">
        <f t="shared" si="6"/>
        <v>0</v>
      </c>
      <c r="U6230" s="8" t="str">
        <f t="array" ref="U6230">IF(W6230&lt;&gt;0,MAX(IFERROR(INDEX(A:S,MATCH(W6230,A:A,0),COLUMN(M$2)),0),IFERROR(INDEX(A:S,MATCH(AD6230,A:A,0),COLUMN(M$2)),0),IFERROR(INDEX(A:S,MATCH(AK6230,A:A,0),COLUMN(M$2)),0),IFERROR(INDEX(A:S,MATCH(AR6230,A:A,0),COLUMN(M$2)),0)),M6230)</f>
        <v/>
      </c>
      <c r="V6230" s="3" t="str">
        <f t="shared" si="7"/>
        <v/>
      </c>
    </row>
    <row r="6231" ht="15.75" customHeight="1">
      <c r="A6231" s="3" t="s">
        <v>6456</v>
      </c>
      <c r="B6231" s="4" t="str">
        <f t="shared" si="186"/>
        <v>ATAB18360021</v>
      </c>
      <c r="D6231" s="3">
        <v>0.0</v>
      </c>
      <c r="G6231" s="4">
        <v>0.0</v>
      </c>
      <c r="I6231" s="4"/>
      <c r="J6231" s="4"/>
      <c r="K6231" s="4"/>
      <c r="L6231" s="4"/>
      <c r="O6231" s="6">
        <f t="shared" si="2"/>
        <v>0</v>
      </c>
      <c r="P6231" s="3" t="s">
        <v>4746</v>
      </c>
      <c r="Q6231" s="3" t="str">
        <f t="shared" si="3"/>
        <v>LC CANVAS</v>
      </c>
      <c r="R6231" s="3">
        <f t="shared" si="4"/>
        <v>0</v>
      </c>
      <c r="S6231" s="3" t="str">
        <f t="shared" si="5"/>
        <v/>
      </c>
      <c r="T6231" s="7">
        <f t="shared" si="6"/>
        <v>0</v>
      </c>
      <c r="U6231" s="8" t="str">
        <f t="array" ref="U6231">IF(W6231&lt;&gt;0,MAX(IFERROR(INDEX(A:S,MATCH(W6231,A:A,0),COLUMN(M$2)),0),IFERROR(INDEX(A:S,MATCH(AD6231,A:A,0),COLUMN(M$2)),0),IFERROR(INDEX(A:S,MATCH(AK6231,A:A,0),COLUMN(M$2)),0),IFERROR(INDEX(A:S,MATCH(AR6231,A:A,0),COLUMN(M$2)),0)),M6231)</f>
        <v/>
      </c>
      <c r="V6231" s="3" t="str">
        <f t="shared" si="7"/>
        <v/>
      </c>
    </row>
    <row r="6232" ht="15.75" customHeight="1">
      <c r="A6232" s="3" t="s">
        <v>6457</v>
      </c>
      <c r="B6232" s="4" t="str">
        <f t="shared" si="186"/>
        <v>ATAB24480021</v>
      </c>
      <c r="D6232" s="3">
        <v>0.0</v>
      </c>
      <c r="G6232" s="4">
        <v>0.0</v>
      </c>
      <c r="I6232" s="4"/>
      <c r="J6232" s="4"/>
      <c r="K6232" s="4"/>
      <c r="L6232" s="4"/>
      <c r="O6232" s="6">
        <f t="shared" si="2"/>
        <v>0</v>
      </c>
      <c r="P6232" s="3" t="s">
        <v>4746</v>
      </c>
      <c r="Q6232" s="3" t="str">
        <f t="shared" si="3"/>
        <v>LC CANVAS</v>
      </c>
      <c r="R6232" s="3">
        <f t="shared" si="4"/>
        <v>0</v>
      </c>
      <c r="S6232" s="3" t="str">
        <f t="shared" si="5"/>
        <v/>
      </c>
      <c r="T6232" s="7">
        <f t="shared" si="6"/>
        <v>0</v>
      </c>
      <c r="U6232" s="8" t="str">
        <f t="array" ref="U6232">IF(W6232&lt;&gt;0,MAX(IFERROR(INDEX(A:S,MATCH(W6232,A:A,0),COLUMN(M$2)),0),IFERROR(INDEX(A:S,MATCH(AD6232,A:A,0),COLUMN(M$2)),0),IFERROR(INDEX(A:S,MATCH(AK6232,A:A,0),COLUMN(M$2)),0),IFERROR(INDEX(A:S,MATCH(AR6232,A:A,0),COLUMN(M$2)),0)),M6232)</f>
        <v/>
      </c>
      <c r="V6232" s="3" t="str">
        <f t="shared" si="7"/>
        <v/>
      </c>
    </row>
    <row r="6233" ht="15.75" customHeight="1">
      <c r="A6233" s="3" t="s">
        <v>6458</v>
      </c>
      <c r="B6233" s="4" t="str">
        <f t="shared" si="186"/>
        <v>ATAB30600021</v>
      </c>
      <c r="D6233" s="3">
        <v>0.0</v>
      </c>
      <c r="G6233" s="4">
        <v>0.0</v>
      </c>
      <c r="I6233" s="4"/>
      <c r="J6233" s="4"/>
      <c r="K6233" s="4"/>
      <c r="L6233" s="4"/>
      <c r="O6233" s="6">
        <f t="shared" si="2"/>
        <v>0</v>
      </c>
      <c r="P6233" s="3" t="s">
        <v>4746</v>
      </c>
      <c r="Q6233" s="3" t="str">
        <f t="shared" si="3"/>
        <v>LC CANVAS</v>
      </c>
      <c r="R6233" s="3">
        <f t="shared" si="4"/>
        <v>0</v>
      </c>
      <c r="S6233" s="3" t="str">
        <f t="shared" si="5"/>
        <v/>
      </c>
      <c r="T6233" s="7">
        <f t="shared" si="6"/>
        <v>0</v>
      </c>
      <c r="U6233" s="8" t="str">
        <f t="array" ref="U6233">IF(W6233&lt;&gt;0,MAX(IFERROR(INDEX(A:S,MATCH(W6233,A:A,0),COLUMN(M$2)),0),IFERROR(INDEX(A:S,MATCH(AD6233,A:A,0),COLUMN(M$2)),0),IFERROR(INDEX(A:S,MATCH(AK6233,A:A,0),COLUMN(M$2)),0),IFERROR(INDEX(A:S,MATCH(AR6233,A:A,0),COLUMN(M$2)),0)),M6233)</f>
        <v/>
      </c>
      <c r="V6233" s="3" t="str">
        <f t="shared" si="7"/>
        <v/>
      </c>
    </row>
    <row r="6234" ht="15.75" customHeight="1">
      <c r="A6234" s="3" t="s">
        <v>6459</v>
      </c>
      <c r="B6234" s="4" t="str">
        <f t="shared" si="186"/>
        <v>ATAB36720021</v>
      </c>
      <c r="D6234" s="3">
        <v>0.0</v>
      </c>
      <c r="G6234" s="4">
        <v>0.0</v>
      </c>
      <c r="I6234" s="4"/>
      <c r="J6234" s="4"/>
      <c r="K6234" s="4"/>
      <c r="L6234" s="4"/>
      <c r="O6234" s="6">
        <f t="shared" si="2"/>
        <v>0</v>
      </c>
      <c r="P6234" s="3" t="s">
        <v>4746</v>
      </c>
      <c r="Q6234" s="3" t="str">
        <f t="shared" si="3"/>
        <v>LC CANVAS</v>
      </c>
      <c r="R6234" s="3">
        <f t="shared" si="4"/>
        <v>0</v>
      </c>
      <c r="S6234" s="3" t="str">
        <f t="shared" si="5"/>
        <v/>
      </c>
      <c r="T6234" s="7">
        <f t="shared" si="6"/>
        <v>0</v>
      </c>
      <c r="U6234" s="8" t="str">
        <f t="array" ref="U6234">IF(W6234&lt;&gt;0,MAX(IFERROR(INDEX(A:S,MATCH(W6234,A:A,0),COLUMN(M$2)),0),IFERROR(INDEX(A:S,MATCH(AD6234,A:A,0),COLUMN(M$2)),0),IFERROR(INDEX(A:S,MATCH(AK6234,A:A,0),COLUMN(M$2)),0),IFERROR(INDEX(A:S,MATCH(AR6234,A:A,0),COLUMN(M$2)),0)),M6234)</f>
        <v/>
      </c>
      <c r="V6234" s="3" t="str">
        <f t="shared" si="7"/>
        <v/>
      </c>
    </row>
    <row r="6235" ht="15.75" customHeight="1">
      <c r="A6235" s="3" t="s">
        <v>6460</v>
      </c>
      <c r="B6235" s="4" t="str">
        <f t="shared" si="186"/>
        <v>ATAB12240022</v>
      </c>
      <c r="D6235" s="3">
        <v>0.0</v>
      </c>
      <c r="G6235" s="4">
        <v>0.0</v>
      </c>
      <c r="I6235" s="4"/>
      <c r="J6235" s="4"/>
      <c r="K6235" s="4"/>
      <c r="L6235" s="4"/>
      <c r="O6235" s="6">
        <f t="shared" si="2"/>
        <v>0</v>
      </c>
      <c r="P6235" s="3" t="s">
        <v>4746</v>
      </c>
      <c r="Q6235" s="3" t="str">
        <f t="shared" si="3"/>
        <v>LC CANVAS</v>
      </c>
      <c r="R6235" s="3">
        <f t="shared" si="4"/>
        <v>0</v>
      </c>
      <c r="S6235" s="3" t="str">
        <f t="shared" si="5"/>
        <v/>
      </c>
      <c r="T6235" s="7">
        <f t="shared" si="6"/>
        <v>0</v>
      </c>
      <c r="U6235" s="8" t="str">
        <f t="array" ref="U6235">IF(W6235&lt;&gt;0,MAX(IFERROR(INDEX(A:S,MATCH(W6235,A:A,0),COLUMN(M$2)),0),IFERROR(INDEX(A:S,MATCH(AD6235,A:A,0),COLUMN(M$2)),0),IFERROR(INDEX(A:S,MATCH(AK6235,A:A,0),COLUMN(M$2)),0),IFERROR(INDEX(A:S,MATCH(AR6235,A:A,0),COLUMN(M$2)),0)),M6235)</f>
        <v/>
      </c>
      <c r="V6235" s="3" t="str">
        <f t="shared" si="7"/>
        <v/>
      </c>
    </row>
    <row r="6236" ht="15.75" customHeight="1">
      <c r="A6236" s="3" t="s">
        <v>6461</v>
      </c>
      <c r="B6236" s="4" t="str">
        <f t="shared" si="186"/>
        <v>ATAB18360022</v>
      </c>
      <c r="D6236" s="3">
        <v>0.0</v>
      </c>
      <c r="G6236" s="4">
        <v>0.0</v>
      </c>
      <c r="I6236" s="4"/>
      <c r="J6236" s="4"/>
      <c r="K6236" s="4"/>
      <c r="L6236" s="4"/>
      <c r="O6236" s="6">
        <f t="shared" si="2"/>
        <v>0</v>
      </c>
      <c r="P6236" s="3" t="s">
        <v>4746</v>
      </c>
      <c r="Q6236" s="3" t="str">
        <f t="shared" si="3"/>
        <v>LC CANVAS</v>
      </c>
      <c r="R6236" s="3">
        <f t="shared" si="4"/>
        <v>0</v>
      </c>
      <c r="S6236" s="3" t="str">
        <f t="shared" si="5"/>
        <v/>
      </c>
      <c r="T6236" s="7">
        <f t="shared" si="6"/>
        <v>0</v>
      </c>
      <c r="U6236" s="8" t="str">
        <f t="array" ref="U6236">IF(W6236&lt;&gt;0,MAX(IFERROR(INDEX(A:S,MATCH(W6236,A:A,0),COLUMN(M$2)),0),IFERROR(INDEX(A:S,MATCH(AD6236,A:A,0),COLUMN(M$2)),0),IFERROR(INDEX(A:S,MATCH(AK6236,A:A,0),COLUMN(M$2)),0),IFERROR(INDEX(A:S,MATCH(AR6236,A:A,0),COLUMN(M$2)),0)),M6236)</f>
        <v/>
      </c>
      <c r="V6236" s="3" t="str">
        <f t="shared" si="7"/>
        <v/>
      </c>
    </row>
    <row r="6237" ht="15.75" customHeight="1">
      <c r="A6237" s="3" t="s">
        <v>6462</v>
      </c>
      <c r="B6237" s="4" t="str">
        <f t="shared" si="186"/>
        <v>ATAB24480022</v>
      </c>
      <c r="D6237" s="3">
        <v>0.0</v>
      </c>
      <c r="G6237" s="4">
        <v>0.0</v>
      </c>
      <c r="I6237" s="4"/>
      <c r="J6237" s="4"/>
      <c r="K6237" s="4"/>
      <c r="L6237" s="4"/>
      <c r="O6237" s="6">
        <f t="shared" si="2"/>
        <v>0</v>
      </c>
      <c r="P6237" s="3" t="s">
        <v>4746</v>
      </c>
      <c r="Q6237" s="3" t="str">
        <f t="shared" si="3"/>
        <v>LC CANVAS</v>
      </c>
      <c r="R6237" s="3">
        <f t="shared" si="4"/>
        <v>0</v>
      </c>
      <c r="S6237" s="3" t="str">
        <f t="shared" si="5"/>
        <v/>
      </c>
      <c r="T6237" s="7">
        <f t="shared" si="6"/>
        <v>0</v>
      </c>
      <c r="U6237" s="8" t="str">
        <f t="array" ref="U6237">IF(W6237&lt;&gt;0,MAX(IFERROR(INDEX(A:S,MATCH(W6237,A:A,0),COLUMN(M$2)),0),IFERROR(INDEX(A:S,MATCH(AD6237,A:A,0),COLUMN(M$2)),0),IFERROR(INDEX(A:S,MATCH(AK6237,A:A,0),COLUMN(M$2)),0),IFERROR(INDEX(A:S,MATCH(AR6237,A:A,0),COLUMN(M$2)),0)),M6237)</f>
        <v/>
      </c>
      <c r="V6237" s="3" t="str">
        <f t="shared" si="7"/>
        <v/>
      </c>
    </row>
    <row r="6238" ht="15.75" customHeight="1">
      <c r="A6238" s="3" t="s">
        <v>6463</v>
      </c>
      <c r="B6238" s="4" t="str">
        <f t="shared" si="186"/>
        <v>ATAB30600022</v>
      </c>
      <c r="D6238" s="3">
        <v>0.0</v>
      </c>
      <c r="G6238" s="4">
        <v>0.0</v>
      </c>
      <c r="I6238" s="4"/>
      <c r="J6238" s="4"/>
      <c r="K6238" s="4"/>
      <c r="L6238" s="4"/>
      <c r="O6238" s="6">
        <f t="shared" si="2"/>
        <v>0</v>
      </c>
      <c r="P6238" s="3" t="s">
        <v>4746</v>
      </c>
      <c r="Q6238" s="3" t="str">
        <f t="shared" si="3"/>
        <v>LC CANVAS</v>
      </c>
      <c r="R6238" s="3">
        <f t="shared" si="4"/>
        <v>0</v>
      </c>
      <c r="S6238" s="3" t="str">
        <f t="shared" si="5"/>
        <v/>
      </c>
      <c r="T6238" s="7">
        <f t="shared" si="6"/>
        <v>0</v>
      </c>
      <c r="U6238" s="8" t="str">
        <f t="array" ref="U6238">IF(W6238&lt;&gt;0,MAX(IFERROR(INDEX(A:S,MATCH(W6238,A:A,0),COLUMN(M$2)),0),IFERROR(INDEX(A:S,MATCH(AD6238,A:A,0),COLUMN(M$2)),0),IFERROR(INDEX(A:S,MATCH(AK6238,A:A,0),COLUMN(M$2)),0),IFERROR(INDEX(A:S,MATCH(AR6238,A:A,0),COLUMN(M$2)),0)),M6238)</f>
        <v/>
      </c>
      <c r="V6238" s="3" t="str">
        <f t="shared" si="7"/>
        <v/>
      </c>
    </row>
    <row r="6239" ht="15.75" customHeight="1">
      <c r="A6239" s="3" t="s">
        <v>6464</v>
      </c>
      <c r="B6239" s="4" t="str">
        <f t="shared" si="186"/>
        <v>ATAB36720022</v>
      </c>
      <c r="D6239" s="3">
        <v>0.0</v>
      </c>
      <c r="G6239" s="4">
        <v>0.0</v>
      </c>
      <c r="I6239" s="4"/>
      <c r="J6239" s="4"/>
      <c r="K6239" s="4"/>
      <c r="L6239" s="4"/>
      <c r="O6239" s="6">
        <f t="shared" si="2"/>
        <v>0</v>
      </c>
      <c r="P6239" s="3" t="s">
        <v>4746</v>
      </c>
      <c r="Q6239" s="3" t="str">
        <f t="shared" si="3"/>
        <v>LC CANVAS</v>
      </c>
      <c r="R6239" s="3">
        <f t="shared" si="4"/>
        <v>0</v>
      </c>
      <c r="S6239" s="3" t="str">
        <f t="shared" si="5"/>
        <v/>
      </c>
      <c r="T6239" s="7">
        <f t="shared" si="6"/>
        <v>0</v>
      </c>
      <c r="U6239" s="8" t="str">
        <f t="array" ref="U6239">IF(W6239&lt;&gt;0,MAX(IFERROR(INDEX(A:S,MATCH(W6239,A:A,0),COLUMN(M$2)),0),IFERROR(INDEX(A:S,MATCH(AD6239,A:A,0),COLUMN(M$2)),0),IFERROR(INDEX(A:S,MATCH(AK6239,A:A,0),COLUMN(M$2)),0),IFERROR(INDEX(A:S,MATCH(AR6239,A:A,0),COLUMN(M$2)),0)),M6239)</f>
        <v/>
      </c>
      <c r="V6239" s="3" t="str">
        <f t="shared" si="7"/>
        <v/>
      </c>
    </row>
    <row r="6240" ht="15.75" customHeight="1">
      <c r="A6240" s="3" t="s">
        <v>6465</v>
      </c>
      <c r="B6240" s="4" t="str">
        <f t="shared" si="186"/>
        <v>ATAB12240023</v>
      </c>
      <c r="D6240" s="3">
        <v>0.0</v>
      </c>
      <c r="G6240" s="4">
        <v>0.0</v>
      </c>
      <c r="I6240" s="4"/>
      <c r="J6240" s="4"/>
      <c r="K6240" s="4"/>
      <c r="L6240" s="4"/>
      <c r="O6240" s="6">
        <f t="shared" si="2"/>
        <v>0</v>
      </c>
      <c r="P6240" s="3" t="s">
        <v>4746</v>
      </c>
      <c r="Q6240" s="3" t="str">
        <f t="shared" si="3"/>
        <v>LC CANVAS</v>
      </c>
      <c r="R6240" s="3">
        <f t="shared" si="4"/>
        <v>0</v>
      </c>
      <c r="S6240" s="3" t="str">
        <f t="shared" si="5"/>
        <v/>
      </c>
      <c r="T6240" s="7">
        <f t="shared" si="6"/>
        <v>0</v>
      </c>
      <c r="U6240" s="8" t="str">
        <f t="array" ref="U6240">IF(W6240&lt;&gt;0,MAX(IFERROR(INDEX(A:S,MATCH(W6240,A:A,0),COLUMN(M$2)),0),IFERROR(INDEX(A:S,MATCH(AD6240,A:A,0),COLUMN(M$2)),0),IFERROR(INDEX(A:S,MATCH(AK6240,A:A,0),COLUMN(M$2)),0),IFERROR(INDEX(A:S,MATCH(AR6240,A:A,0),COLUMN(M$2)),0)),M6240)</f>
        <v/>
      </c>
      <c r="V6240" s="3" t="str">
        <f t="shared" si="7"/>
        <v/>
      </c>
    </row>
    <row r="6241" ht="15.75" customHeight="1">
      <c r="A6241" s="3" t="s">
        <v>6466</v>
      </c>
      <c r="B6241" s="4" t="str">
        <f t="shared" si="186"/>
        <v>ATAB18360023</v>
      </c>
      <c r="D6241" s="3">
        <v>0.0</v>
      </c>
      <c r="G6241" s="4">
        <v>0.0</v>
      </c>
      <c r="I6241" s="4"/>
      <c r="J6241" s="4"/>
      <c r="K6241" s="4"/>
      <c r="L6241" s="4"/>
      <c r="O6241" s="6">
        <f t="shared" si="2"/>
        <v>0</v>
      </c>
      <c r="P6241" s="3" t="s">
        <v>4746</v>
      </c>
      <c r="Q6241" s="3" t="str">
        <f t="shared" si="3"/>
        <v>LC CANVAS</v>
      </c>
      <c r="R6241" s="3">
        <f t="shared" si="4"/>
        <v>0</v>
      </c>
      <c r="S6241" s="3" t="str">
        <f t="shared" si="5"/>
        <v/>
      </c>
      <c r="T6241" s="7">
        <f t="shared" si="6"/>
        <v>0</v>
      </c>
      <c r="U6241" s="8" t="str">
        <f t="array" ref="U6241">IF(W6241&lt;&gt;0,MAX(IFERROR(INDEX(A:S,MATCH(W6241,A:A,0),COLUMN(M$2)),0),IFERROR(INDEX(A:S,MATCH(AD6241,A:A,0),COLUMN(M$2)),0),IFERROR(INDEX(A:S,MATCH(AK6241,A:A,0),COLUMN(M$2)),0),IFERROR(INDEX(A:S,MATCH(AR6241,A:A,0),COLUMN(M$2)),0)),M6241)</f>
        <v/>
      </c>
      <c r="V6241" s="3" t="str">
        <f t="shared" si="7"/>
        <v/>
      </c>
    </row>
    <row r="6242" ht="15.75" customHeight="1">
      <c r="A6242" s="3" t="s">
        <v>6467</v>
      </c>
      <c r="B6242" s="4" t="str">
        <f t="shared" si="186"/>
        <v>ATAB24480023</v>
      </c>
      <c r="D6242" s="3">
        <v>0.0</v>
      </c>
      <c r="G6242" s="4">
        <v>0.0</v>
      </c>
      <c r="I6242" s="4"/>
      <c r="J6242" s="4"/>
      <c r="K6242" s="4"/>
      <c r="L6242" s="4"/>
      <c r="O6242" s="6">
        <f t="shared" si="2"/>
        <v>0</v>
      </c>
      <c r="P6242" s="3" t="s">
        <v>4746</v>
      </c>
      <c r="Q6242" s="3" t="str">
        <f t="shared" si="3"/>
        <v>LC CANVAS</v>
      </c>
      <c r="R6242" s="3">
        <f t="shared" si="4"/>
        <v>0</v>
      </c>
      <c r="S6242" s="3" t="str">
        <f t="shared" si="5"/>
        <v/>
      </c>
      <c r="T6242" s="7">
        <f t="shared" si="6"/>
        <v>0</v>
      </c>
      <c r="U6242" s="8" t="str">
        <f t="array" ref="U6242">IF(W6242&lt;&gt;0,MAX(IFERROR(INDEX(A:S,MATCH(W6242,A:A,0),COLUMN(M$2)),0),IFERROR(INDEX(A:S,MATCH(AD6242,A:A,0),COLUMN(M$2)),0),IFERROR(INDEX(A:S,MATCH(AK6242,A:A,0),COLUMN(M$2)),0),IFERROR(INDEX(A:S,MATCH(AR6242,A:A,0),COLUMN(M$2)),0)),M6242)</f>
        <v/>
      </c>
      <c r="V6242" s="3" t="str">
        <f t="shared" si="7"/>
        <v/>
      </c>
    </row>
    <row r="6243" ht="15.75" customHeight="1">
      <c r="A6243" s="3" t="s">
        <v>6468</v>
      </c>
      <c r="B6243" s="4" t="str">
        <f t="shared" si="186"/>
        <v>ATAB30600023</v>
      </c>
      <c r="D6243" s="3">
        <v>0.0</v>
      </c>
      <c r="G6243" s="4">
        <v>0.0</v>
      </c>
      <c r="I6243" s="4"/>
      <c r="J6243" s="4"/>
      <c r="K6243" s="4"/>
      <c r="L6243" s="4"/>
      <c r="O6243" s="6">
        <f t="shared" si="2"/>
        <v>0</v>
      </c>
      <c r="P6243" s="3" t="s">
        <v>4746</v>
      </c>
      <c r="Q6243" s="3" t="str">
        <f t="shared" si="3"/>
        <v>LC CANVAS</v>
      </c>
      <c r="R6243" s="3">
        <f t="shared" si="4"/>
        <v>0</v>
      </c>
      <c r="S6243" s="3" t="str">
        <f t="shared" si="5"/>
        <v/>
      </c>
      <c r="T6243" s="7">
        <f t="shared" si="6"/>
        <v>0</v>
      </c>
      <c r="U6243" s="8" t="str">
        <f t="array" ref="U6243">IF(W6243&lt;&gt;0,MAX(IFERROR(INDEX(A:S,MATCH(W6243,A:A,0),COLUMN(M$2)),0),IFERROR(INDEX(A:S,MATCH(AD6243,A:A,0),COLUMN(M$2)),0),IFERROR(INDEX(A:S,MATCH(AK6243,A:A,0),COLUMN(M$2)),0),IFERROR(INDEX(A:S,MATCH(AR6243,A:A,0),COLUMN(M$2)),0)),M6243)</f>
        <v/>
      </c>
      <c r="V6243" s="3" t="str">
        <f t="shared" si="7"/>
        <v/>
      </c>
    </row>
    <row r="6244" ht="15.75" customHeight="1">
      <c r="A6244" s="3" t="s">
        <v>6469</v>
      </c>
      <c r="B6244" s="4" t="str">
        <f t="shared" si="186"/>
        <v>ATAB36720023</v>
      </c>
      <c r="D6244" s="3">
        <v>0.0</v>
      </c>
      <c r="G6244" s="4">
        <v>0.0</v>
      </c>
      <c r="I6244" s="4"/>
      <c r="J6244" s="4"/>
      <c r="K6244" s="4"/>
      <c r="L6244" s="4"/>
      <c r="O6244" s="6">
        <f t="shared" si="2"/>
        <v>0</v>
      </c>
      <c r="P6244" s="3" t="s">
        <v>4746</v>
      </c>
      <c r="Q6244" s="3" t="str">
        <f t="shared" si="3"/>
        <v>LC CANVAS</v>
      </c>
      <c r="R6244" s="3">
        <f t="shared" si="4"/>
        <v>0</v>
      </c>
      <c r="S6244" s="3" t="str">
        <f t="shared" si="5"/>
        <v/>
      </c>
      <c r="T6244" s="7">
        <f t="shared" si="6"/>
        <v>0</v>
      </c>
      <c r="U6244" s="8" t="str">
        <f t="array" ref="U6244">IF(W6244&lt;&gt;0,MAX(IFERROR(INDEX(A:S,MATCH(W6244,A:A,0),COLUMN(M$2)),0),IFERROR(INDEX(A:S,MATCH(AD6244,A:A,0),COLUMN(M$2)),0),IFERROR(INDEX(A:S,MATCH(AK6244,A:A,0),COLUMN(M$2)),0),IFERROR(INDEX(A:S,MATCH(AR6244,A:A,0),COLUMN(M$2)),0)),M6244)</f>
        <v/>
      </c>
      <c r="V6244" s="3" t="str">
        <f t="shared" si="7"/>
        <v/>
      </c>
    </row>
    <row r="6245" ht="15.75" customHeight="1">
      <c r="A6245" s="3" t="s">
        <v>6470</v>
      </c>
      <c r="B6245" s="4" t="str">
        <f t="shared" si="186"/>
        <v>ATAB12240024</v>
      </c>
      <c r="D6245" s="3">
        <v>0.0</v>
      </c>
      <c r="G6245" s="4">
        <v>0.0</v>
      </c>
      <c r="I6245" s="4"/>
      <c r="J6245" s="4"/>
      <c r="K6245" s="4"/>
      <c r="L6245" s="4"/>
      <c r="O6245" s="6">
        <f t="shared" si="2"/>
        <v>0</v>
      </c>
      <c r="P6245" s="3" t="s">
        <v>4746</v>
      </c>
      <c r="Q6245" s="3" t="str">
        <f t="shared" si="3"/>
        <v>LC CANVAS</v>
      </c>
      <c r="R6245" s="3">
        <f t="shared" si="4"/>
        <v>0</v>
      </c>
      <c r="S6245" s="3" t="str">
        <f t="shared" si="5"/>
        <v/>
      </c>
      <c r="T6245" s="7">
        <f t="shared" si="6"/>
        <v>0</v>
      </c>
      <c r="U6245" s="8" t="str">
        <f t="array" ref="U6245">IF(W6245&lt;&gt;0,MAX(IFERROR(INDEX(A:S,MATCH(W6245,A:A,0),COLUMN(M$2)),0),IFERROR(INDEX(A:S,MATCH(AD6245,A:A,0),COLUMN(M$2)),0),IFERROR(INDEX(A:S,MATCH(AK6245,A:A,0),COLUMN(M$2)),0),IFERROR(INDEX(A:S,MATCH(AR6245,A:A,0),COLUMN(M$2)),0)),M6245)</f>
        <v/>
      </c>
      <c r="V6245" s="3" t="str">
        <f t="shared" si="7"/>
        <v/>
      </c>
    </row>
    <row r="6246" ht="15.75" customHeight="1">
      <c r="A6246" s="3" t="s">
        <v>6471</v>
      </c>
      <c r="B6246" s="4" t="str">
        <f t="shared" si="186"/>
        <v>ATAB18360024</v>
      </c>
      <c r="D6246" s="3">
        <v>0.0</v>
      </c>
      <c r="G6246" s="4">
        <v>0.0</v>
      </c>
      <c r="I6246" s="4"/>
      <c r="J6246" s="4"/>
      <c r="K6246" s="4"/>
      <c r="L6246" s="4"/>
      <c r="O6246" s="6">
        <f t="shared" si="2"/>
        <v>0</v>
      </c>
      <c r="P6246" s="3" t="s">
        <v>4746</v>
      </c>
      <c r="Q6246" s="3" t="str">
        <f t="shared" si="3"/>
        <v>LC CANVAS</v>
      </c>
      <c r="R6246" s="3">
        <f t="shared" si="4"/>
        <v>0</v>
      </c>
      <c r="S6246" s="3" t="str">
        <f t="shared" si="5"/>
        <v/>
      </c>
      <c r="T6246" s="7">
        <f t="shared" si="6"/>
        <v>0</v>
      </c>
      <c r="U6246" s="8" t="str">
        <f t="array" ref="U6246">IF(W6246&lt;&gt;0,MAX(IFERROR(INDEX(A:S,MATCH(W6246,A:A,0),COLUMN(M$2)),0),IFERROR(INDEX(A:S,MATCH(AD6246,A:A,0),COLUMN(M$2)),0),IFERROR(INDEX(A:S,MATCH(AK6246,A:A,0),COLUMN(M$2)),0),IFERROR(INDEX(A:S,MATCH(AR6246,A:A,0),COLUMN(M$2)),0)),M6246)</f>
        <v/>
      </c>
      <c r="V6246" s="3" t="str">
        <f t="shared" si="7"/>
        <v/>
      </c>
    </row>
    <row r="6247" ht="15.75" customHeight="1">
      <c r="A6247" s="3" t="s">
        <v>6472</v>
      </c>
      <c r="B6247" s="4" t="str">
        <f t="shared" si="186"/>
        <v>ATAB24480024</v>
      </c>
      <c r="D6247" s="3">
        <v>0.0</v>
      </c>
      <c r="G6247" s="4">
        <v>0.0</v>
      </c>
      <c r="I6247" s="4"/>
      <c r="J6247" s="4"/>
      <c r="K6247" s="4"/>
      <c r="L6247" s="4"/>
      <c r="O6247" s="6">
        <f t="shared" si="2"/>
        <v>0</v>
      </c>
      <c r="P6247" s="3" t="s">
        <v>4746</v>
      </c>
      <c r="Q6247" s="3" t="str">
        <f t="shared" si="3"/>
        <v>LC CANVAS</v>
      </c>
      <c r="R6247" s="3">
        <f t="shared" si="4"/>
        <v>0</v>
      </c>
      <c r="S6247" s="3" t="str">
        <f t="shared" si="5"/>
        <v/>
      </c>
      <c r="T6247" s="7">
        <f t="shared" si="6"/>
        <v>0</v>
      </c>
      <c r="U6247" s="8" t="str">
        <f t="array" ref="U6247">IF(W6247&lt;&gt;0,MAX(IFERROR(INDEX(A:S,MATCH(W6247,A:A,0),COLUMN(M$2)),0),IFERROR(INDEX(A:S,MATCH(AD6247,A:A,0),COLUMN(M$2)),0),IFERROR(INDEX(A:S,MATCH(AK6247,A:A,0),COLUMN(M$2)),0),IFERROR(INDEX(A:S,MATCH(AR6247,A:A,0),COLUMN(M$2)),0)),M6247)</f>
        <v/>
      </c>
      <c r="V6247" s="3" t="str">
        <f t="shared" si="7"/>
        <v/>
      </c>
    </row>
    <row r="6248" ht="15.75" customHeight="1">
      <c r="A6248" s="3" t="s">
        <v>6473</v>
      </c>
      <c r="B6248" s="4" t="str">
        <f t="shared" si="186"/>
        <v>ATAB30600024</v>
      </c>
      <c r="D6248" s="3">
        <v>0.0</v>
      </c>
      <c r="G6248" s="4">
        <v>0.0</v>
      </c>
      <c r="I6248" s="4"/>
      <c r="J6248" s="4"/>
      <c r="K6248" s="4"/>
      <c r="L6248" s="4"/>
      <c r="O6248" s="6">
        <f t="shared" si="2"/>
        <v>0</v>
      </c>
      <c r="P6248" s="3" t="s">
        <v>4746</v>
      </c>
      <c r="Q6248" s="3" t="str">
        <f t="shared" si="3"/>
        <v>LC CANVAS</v>
      </c>
      <c r="R6248" s="3">
        <f t="shared" si="4"/>
        <v>0</v>
      </c>
      <c r="S6248" s="3" t="str">
        <f t="shared" si="5"/>
        <v/>
      </c>
      <c r="T6248" s="7">
        <f t="shared" si="6"/>
        <v>0</v>
      </c>
      <c r="U6248" s="8" t="str">
        <f t="array" ref="U6248">IF(W6248&lt;&gt;0,MAX(IFERROR(INDEX(A:S,MATCH(W6248,A:A,0),COLUMN(M$2)),0),IFERROR(INDEX(A:S,MATCH(AD6248,A:A,0),COLUMN(M$2)),0),IFERROR(INDEX(A:S,MATCH(AK6248,A:A,0),COLUMN(M$2)),0),IFERROR(INDEX(A:S,MATCH(AR6248,A:A,0),COLUMN(M$2)),0)),M6248)</f>
        <v/>
      </c>
      <c r="V6248" s="3" t="str">
        <f t="shared" si="7"/>
        <v/>
      </c>
    </row>
    <row r="6249" ht="15.75" customHeight="1">
      <c r="A6249" s="3" t="s">
        <v>6474</v>
      </c>
      <c r="B6249" s="4" t="str">
        <f t="shared" si="186"/>
        <v>ATAB36720024</v>
      </c>
      <c r="D6249" s="3">
        <v>0.0</v>
      </c>
      <c r="G6249" s="4">
        <v>0.0</v>
      </c>
      <c r="I6249" s="4"/>
      <c r="J6249" s="4"/>
      <c r="K6249" s="4"/>
      <c r="L6249" s="4"/>
      <c r="O6249" s="6">
        <f t="shared" si="2"/>
        <v>0</v>
      </c>
      <c r="P6249" s="3" t="s">
        <v>4746</v>
      </c>
      <c r="Q6249" s="3" t="str">
        <f t="shared" si="3"/>
        <v>LC CANVAS</v>
      </c>
      <c r="R6249" s="3">
        <f t="shared" si="4"/>
        <v>0</v>
      </c>
      <c r="S6249" s="3" t="str">
        <f t="shared" si="5"/>
        <v/>
      </c>
      <c r="T6249" s="7">
        <f t="shared" si="6"/>
        <v>0</v>
      </c>
      <c r="U6249" s="8" t="str">
        <f t="array" ref="U6249">IF(W6249&lt;&gt;0,MAX(IFERROR(INDEX(A:S,MATCH(W6249,A:A,0),COLUMN(M$2)),0),IFERROR(INDEX(A:S,MATCH(AD6249,A:A,0),COLUMN(M$2)),0),IFERROR(INDEX(A:S,MATCH(AK6249,A:A,0),COLUMN(M$2)),0),IFERROR(INDEX(A:S,MATCH(AR6249,A:A,0),COLUMN(M$2)),0)),M6249)</f>
        <v/>
      </c>
      <c r="V6249" s="3" t="str">
        <f t="shared" si="7"/>
        <v/>
      </c>
    </row>
    <row r="6250" ht="15.75" customHeight="1">
      <c r="A6250" s="3" t="s">
        <v>6475</v>
      </c>
      <c r="B6250" s="4" t="str">
        <f t="shared" si="186"/>
        <v>ATAB12240025</v>
      </c>
      <c r="D6250" s="3">
        <v>0.0</v>
      </c>
      <c r="G6250" s="4">
        <v>0.0</v>
      </c>
      <c r="I6250" s="4"/>
      <c r="J6250" s="4"/>
      <c r="K6250" s="4"/>
      <c r="L6250" s="4"/>
      <c r="O6250" s="6">
        <f t="shared" si="2"/>
        <v>0</v>
      </c>
      <c r="P6250" s="3" t="s">
        <v>4746</v>
      </c>
      <c r="Q6250" s="3" t="str">
        <f t="shared" si="3"/>
        <v>LC CANVAS</v>
      </c>
      <c r="R6250" s="3">
        <f t="shared" si="4"/>
        <v>0</v>
      </c>
      <c r="S6250" s="3" t="str">
        <f t="shared" si="5"/>
        <v/>
      </c>
      <c r="T6250" s="7">
        <f t="shared" si="6"/>
        <v>0</v>
      </c>
      <c r="U6250" s="8" t="str">
        <f t="array" ref="U6250">IF(W6250&lt;&gt;0,MAX(IFERROR(INDEX(A:S,MATCH(W6250,A:A,0),COLUMN(M$2)),0),IFERROR(INDEX(A:S,MATCH(AD6250,A:A,0),COLUMN(M$2)),0),IFERROR(INDEX(A:S,MATCH(AK6250,A:A,0),COLUMN(M$2)),0),IFERROR(INDEX(A:S,MATCH(AR6250,A:A,0),COLUMN(M$2)),0)),M6250)</f>
        <v/>
      </c>
      <c r="V6250" s="3" t="str">
        <f t="shared" si="7"/>
        <v/>
      </c>
    </row>
    <row r="6251" ht="15.75" customHeight="1">
      <c r="A6251" s="3" t="s">
        <v>6476</v>
      </c>
      <c r="B6251" s="4" t="str">
        <f t="shared" si="186"/>
        <v>ATAB18360025</v>
      </c>
      <c r="D6251" s="3">
        <v>0.0</v>
      </c>
      <c r="G6251" s="4">
        <v>0.0</v>
      </c>
      <c r="I6251" s="4"/>
      <c r="J6251" s="4"/>
      <c r="K6251" s="4"/>
      <c r="L6251" s="4"/>
      <c r="O6251" s="6">
        <f t="shared" si="2"/>
        <v>0</v>
      </c>
      <c r="P6251" s="3" t="s">
        <v>4746</v>
      </c>
      <c r="Q6251" s="3" t="str">
        <f t="shared" si="3"/>
        <v>LC CANVAS</v>
      </c>
      <c r="R6251" s="3">
        <f t="shared" si="4"/>
        <v>0</v>
      </c>
      <c r="S6251" s="3" t="str">
        <f t="shared" si="5"/>
        <v/>
      </c>
      <c r="T6251" s="7">
        <f t="shared" si="6"/>
        <v>0</v>
      </c>
      <c r="U6251" s="8" t="str">
        <f t="array" ref="U6251">IF(W6251&lt;&gt;0,MAX(IFERROR(INDEX(A:S,MATCH(W6251,A:A,0),COLUMN(M$2)),0),IFERROR(INDEX(A:S,MATCH(AD6251,A:A,0),COLUMN(M$2)),0),IFERROR(INDEX(A:S,MATCH(AK6251,A:A,0),COLUMN(M$2)),0),IFERROR(INDEX(A:S,MATCH(AR6251,A:A,0),COLUMN(M$2)),0)),M6251)</f>
        <v/>
      </c>
      <c r="V6251" s="3" t="str">
        <f t="shared" si="7"/>
        <v/>
      </c>
    </row>
    <row r="6252" ht="15.75" customHeight="1">
      <c r="A6252" s="3" t="s">
        <v>6477</v>
      </c>
      <c r="B6252" s="4" t="str">
        <f t="shared" si="186"/>
        <v>ATAB24480025</v>
      </c>
      <c r="D6252" s="3">
        <v>0.0</v>
      </c>
      <c r="G6252" s="4">
        <v>0.0</v>
      </c>
      <c r="I6252" s="4"/>
      <c r="J6252" s="4"/>
      <c r="K6252" s="4"/>
      <c r="L6252" s="4"/>
      <c r="O6252" s="6">
        <f t="shared" si="2"/>
        <v>0</v>
      </c>
      <c r="P6252" s="3" t="s">
        <v>4746</v>
      </c>
      <c r="Q6252" s="3" t="str">
        <f t="shared" si="3"/>
        <v>LC CANVAS</v>
      </c>
      <c r="R6252" s="3">
        <f t="shared" si="4"/>
        <v>0</v>
      </c>
      <c r="S6252" s="3" t="str">
        <f t="shared" si="5"/>
        <v/>
      </c>
      <c r="T6252" s="7">
        <f t="shared" si="6"/>
        <v>0</v>
      </c>
      <c r="U6252" s="8" t="str">
        <f t="array" ref="U6252">IF(W6252&lt;&gt;0,MAX(IFERROR(INDEX(A:S,MATCH(W6252,A:A,0),COLUMN(M$2)),0),IFERROR(INDEX(A:S,MATCH(AD6252,A:A,0),COLUMN(M$2)),0),IFERROR(INDEX(A:S,MATCH(AK6252,A:A,0),COLUMN(M$2)),0),IFERROR(INDEX(A:S,MATCH(AR6252,A:A,0),COLUMN(M$2)),0)),M6252)</f>
        <v/>
      </c>
      <c r="V6252" s="3" t="str">
        <f t="shared" si="7"/>
        <v/>
      </c>
    </row>
    <row r="6253" ht="15.75" customHeight="1">
      <c r="A6253" s="3" t="s">
        <v>6478</v>
      </c>
      <c r="B6253" s="4" t="str">
        <f t="shared" si="186"/>
        <v>ATAB30600025</v>
      </c>
      <c r="D6253" s="3">
        <v>0.0</v>
      </c>
      <c r="G6253" s="4">
        <v>0.0</v>
      </c>
      <c r="I6253" s="4"/>
      <c r="J6253" s="4"/>
      <c r="K6253" s="4"/>
      <c r="L6253" s="4"/>
      <c r="O6253" s="6">
        <f t="shared" si="2"/>
        <v>0</v>
      </c>
      <c r="P6253" s="3" t="s">
        <v>4746</v>
      </c>
      <c r="Q6253" s="3" t="str">
        <f t="shared" si="3"/>
        <v>LC CANVAS</v>
      </c>
      <c r="R6253" s="3">
        <f t="shared" si="4"/>
        <v>0</v>
      </c>
      <c r="S6253" s="3" t="str">
        <f t="shared" si="5"/>
        <v/>
      </c>
      <c r="T6253" s="7">
        <f t="shared" si="6"/>
        <v>0</v>
      </c>
      <c r="U6253" s="8" t="str">
        <f t="array" ref="U6253">IF(W6253&lt;&gt;0,MAX(IFERROR(INDEX(A:S,MATCH(W6253,A:A,0),COLUMN(M$2)),0),IFERROR(INDEX(A:S,MATCH(AD6253,A:A,0),COLUMN(M$2)),0),IFERROR(INDEX(A:S,MATCH(AK6253,A:A,0),COLUMN(M$2)),0),IFERROR(INDEX(A:S,MATCH(AR6253,A:A,0),COLUMN(M$2)),0)),M6253)</f>
        <v/>
      </c>
      <c r="V6253" s="3" t="str">
        <f t="shared" si="7"/>
        <v/>
      </c>
    </row>
    <row r="6254" ht="15.75" customHeight="1">
      <c r="A6254" s="3" t="s">
        <v>6479</v>
      </c>
      <c r="B6254" s="4" t="str">
        <f t="shared" si="186"/>
        <v>ATAB36720025</v>
      </c>
      <c r="D6254" s="3">
        <v>0.0</v>
      </c>
      <c r="G6254" s="4">
        <v>0.0</v>
      </c>
      <c r="I6254" s="4"/>
      <c r="J6254" s="4"/>
      <c r="K6254" s="4"/>
      <c r="L6254" s="4"/>
      <c r="O6254" s="6">
        <f t="shared" si="2"/>
        <v>0</v>
      </c>
      <c r="P6254" s="3" t="s">
        <v>4746</v>
      </c>
      <c r="Q6254" s="3" t="str">
        <f t="shared" si="3"/>
        <v>LC CANVAS</v>
      </c>
      <c r="R6254" s="3">
        <f t="shared" si="4"/>
        <v>0</v>
      </c>
      <c r="S6254" s="3" t="str">
        <f t="shared" si="5"/>
        <v/>
      </c>
      <c r="T6254" s="7">
        <f t="shared" si="6"/>
        <v>0</v>
      </c>
      <c r="U6254" s="8" t="str">
        <f t="array" ref="U6254">IF(W6254&lt;&gt;0,MAX(IFERROR(INDEX(A:S,MATCH(W6254,A:A,0),COLUMN(M$2)),0),IFERROR(INDEX(A:S,MATCH(AD6254,A:A,0),COLUMN(M$2)),0),IFERROR(INDEX(A:S,MATCH(AK6254,A:A,0),COLUMN(M$2)),0),IFERROR(INDEX(A:S,MATCH(AR6254,A:A,0),COLUMN(M$2)),0)),M6254)</f>
        <v/>
      </c>
      <c r="V6254" s="3" t="str">
        <f t="shared" si="7"/>
        <v/>
      </c>
    </row>
    <row r="6255" ht="15.75" customHeight="1">
      <c r="A6255" s="3" t="s">
        <v>6480</v>
      </c>
      <c r="B6255" s="4" t="str">
        <f t="shared" si="186"/>
        <v>ATAB12240026</v>
      </c>
      <c r="D6255" s="3">
        <v>0.0</v>
      </c>
      <c r="G6255" s="4">
        <v>0.0</v>
      </c>
      <c r="I6255" s="4"/>
      <c r="J6255" s="4"/>
      <c r="K6255" s="4"/>
      <c r="L6255" s="4"/>
      <c r="O6255" s="6">
        <f t="shared" si="2"/>
        <v>0</v>
      </c>
      <c r="P6255" s="3" t="s">
        <v>4746</v>
      </c>
      <c r="Q6255" s="3" t="str">
        <f t="shared" si="3"/>
        <v>LC CANVAS</v>
      </c>
      <c r="R6255" s="3">
        <f t="shared" si="4"/>
        <v>0</v>
      </c>
      <c r="S6255" s="3" t="str">
        <f t="shared" si="5"/>
        <v/>
      </c>
      <c r="T6255" s="7">
        <f t="shared" si="6"/>
        <v>0</v>
      </c>
      <c r="U6255" s="8" t="str">
        <f t="array" ref="U6255">IF(W6255&lt;&gt;0,MAX(IFERROR(INDEX(A:S,MATCH(W6255,A:A,0),COLUMN(M$2)),0),IFERROR(INDEX(A:S,MATCH(AD6255,A:A,0),COLUMN(M$2)),0),IFERROR(INDEX(A:S,MATCH(AK6255,A:A,0),COLUMN(M$2)),0),IFERROR(INDEX(A:S,MATCH(AR6255,A:A,0),COLUMN(M$2)),0)),M6255)</f>
        <v/>
      </c>
      <c r="V6255" s="3" t="str">
        <f t="shared" si="7"/>
        <v/>
      </c>
    </row>
    <row r="6256" ht="15.75" customHeight="1">
      <c r="A6256" s="3" t="s">
        <v>6481</v>
      </c>
      <c r="B6256" s="4" t="str">
        <f t="shared" si="186"/>
        <v>ATAB18360026</v>
      </c>
      <c r="D6256" s="3">
        <v>0.0</v>
      </c>
      <c r="G6256" s="4">
        <v>0.0</v>
      </c>
      <c r="I6256" s="4"/>
      <c r="J6256" s="4"/>
      <c r="K6256" s="4"/>
      <c r="L6256" s="4"/>
      <c r="O6256" s="6">
        <f t="shared" si="2"/>
        <v>0</v>
      </c>
      <c r="P6256" s="3" t="s">
        <v>4746</v>
      </c>
      <c r="Q6256" s="3" t="str">
        <f t="shared" si="3"/>
        <v>LC CANVAS</v>
      </c>
      <c r="R6256" s="3">
        <f t="shared" si="4"/>
        <v>0</v>
      </c>
      <c r="S6256" s="3" t="str">
        <f t="shared" si="5"/>
        <v/>
      </c>
      <c r="T6256" s="7">
        <f t="shared" si="6"/>
        <v>0</v>
      </c>
      <c r="U6256" s="8" t="str">
        <f t="array" ref="U6256">IF(W6256&lt;&gt;0,MAX(IFERROR(INDEX(A:S,MATCH(W6256,A:A,0),COLUMN(M$2)),0),IFERROR(INDEX(A:S,MATCH(AD6256,A:A,0),COLUMN(M$2)),0),IFERROR(INDEX(A:S,MATCH(AK6256,A:A,0),COLUMN(M$2)),0),IFERROR(INDEX(A:S,MATCH(AR6256,A:A,0),COLUMN(M$2)),0)),M6256)</f>
        <v/>
      </c>
      <c r="V6256" s="3" t="str">
        <f t="shared" si="7"/>
        <v/>
      </c>
    </row>
    <row r="6257" ht="15.75" customHeight="1">
      <c r="A6257" s="3" t="s">
        <v>6482</v>
      </c>
      <c r="B6257" s="4" t="str">
        <f t="shared" si="186"/>
        <v>ATAB24480026</v>
      </c>
      <c r="D6257" s="3">
        <v>0.0</v>
      </c>
      <c r="G6257" s="4">
        <v>0.0</v>
      </c>
      <c r="I6257" s="4"/>
      <c r="J6257" s="4"/>
      <c r="K6257" s="4"/>
      <c r="L6257" s="4"/>
      <c r="O6257" s="6">
        <f t="shared" si="2"/>
        <v>0</v>
      </c>
      <c r="P6257" s="3" t="s">
        <v>4746</v>
      </c>
      <c r="Q6257" s="3" t="str">
        <f t="shared" si="3"/>
        <v>LC CANVAS</v>
      </c>
      <c r="R6257" s="3">
        <f t="shared" si="4"/>
        <v>0</v>
      </c>
      <c r="S6257" s="3" t="str">
        <f t="shared" si="5"/>
        <v/>
      </c>
      <c r="T6257" s="7">
        <f t="shared" si="6"/>
        <v>0</v>
      </c>
      <c r="U6257" s="8" t="str">
        <f t="array" ref="U6257">IF(W6257&lt;&gt;0,MAX(IFERROR(INDEX(A:S,MATCH(W6257,A:A,0),COLUMN(M$2)),0),IFERROR(INDEX(A:S,MATCH(AD6257,A:A,0),COLUMN(M$2)),0),IFERROR(INDEX(A:S,MATCH(AK6257,A:A,0),COLUMN(M$2)),0),IFERROR(INDEX(A:S,MATCH(AR6257,A:A,0),COLUMN(M$2)),0)),M6257)</f>
        <v/>
      </c>
      <c r="V6257" s="3" t="str">
        <f t="shared" si="7"/>
        <v/>
      </c>
    </row>
    <row r="6258" ht="15.75" customHeight="1">
      <c r="A6258" s="3" t="s">
        <v>6483</v>
      </c>
      <c r="B6258" s="4" t="str">
        <f t="shared" si="186"/>
        <v>ATAB30600026</v>
      </c>
      <c r="D6258" s="3">
        <v>0.0</v>
      </c>
      <c r="G6258" s="4">
        <v>0.0</v>
      </c>
      <c r="I6258" s="4"/>
      <c r="J6258" s="4"/>
      <c r="K6258" s="4"/>
      <c r="L6258" s="4"/>
      <c r="O6258" s="6">
        <f t="shared" si="2"/>
        <v>0</v>
      </c>
      <c r="P6258" s="3" t="s">
        <v>4746</v>
      </c>
      <c r="Q6258" s="3" t="str">
        <f t="shared" si="3"/>
        <v>LC CANVAS</v>
      </c>
      <c r="R6258" s="3">
        <f t="shared" si="4"/>
        <v>0</v>
      </c>
      <c r="S6258" s="3" t="str">
        <f t="shared" si="5"/>
        <v/>
      </c>
      <c r="T6258" s="7">
        <f t="shared" si="6"/>
        <v>0</v>
      </c>
      <c r="U6258" s="8" t="str">
        <f t="array" ref="U6258">IF(W6258&lt;&gt;0,MAX(IFERROR(INDEX(A:S,MATCH(W6258,A:A,0),COLUMN(M$2)),0),IFERROR(INDEX(A:S,MATCH(AD6258,A:A,0),COLUMN(M$2)),0),IFERROR(INDEX(A:S,MATCH(AK6258,A:A,0),COLUMN(M$2)),0),IFERROR(INDEX(A:S,MATCH(AR6258,A:A,0),COLUMN(M$2)),0)),M6258)</f>
        <v/>
      </c>
      <c r="V6258" s="3" t="str">
        <f t="shared" si="7"/>
        <v/>
      </c>
    </row>
    <row r="6259" ht="15.75" customHeight="1">
      <c r="A6259" s="3" t="s">
        <v>6484</v>
      </c>
      <c r="B6259" s="4" t="str">
        <f t="shared" si="186"/>
        <v>ATAB36720026</v>
      </c>
      <c r="D6259" s="3">
        <v>0.0</v>
      </c>
      <c r="G6259" s="4">
        <v>0.0</v>
      </c>
      <c r="I6259" s="4"/>
      <c r="J6259" s="4"/>
      <c r="K6259" s="4"/>
      <c r="L6259" s="4"/>
      <c r="O6259" s="6">
        <f t="shared" si="2"/>
        <v>0</v>
      </c>
      <c r="P6259" s="3" t="s">
        <v>4746</v>
      </c>
      <c r="Q6259" s="3" t="str">
        <f t="shared" si="3"/>
        <v>LC CANVAS</v>
      </c>
      <c r="R6259" s="3">
        <f t="shared" si="4"/>
        <v>0</v>
      </c>
      <c r="S6259" s="3" t="str">
        <f t="shared" si="5"/>
        <v/>
      </c>
      <c r="T6259" s="7">
        <f t="shared" si="6"/>
        <v>0</v>
      </c>
      <c r="U6259" s="8" t="str">
        <f t="array" ref="U6259">IF(W6259&lt;&gt;0,MAX(IFERROR(INDEX(A:S,MATCH(W6259,A:A,0),COLUMN(M$2)),0),IFERROR(INDEX(A:S,MATCH(AD6259,A:A,0),COLUMN(M$2)),0),IFERROR(INDEX(A:S,MATCH(AK6259,A:A,0),COLUMN(M$2)),0),IFERROR(INDEX(A:S,MATCH(AR6259,A:A,0),COLUMN(M$2)),0)),M6259)</f>
        <v/>
      </c>
      <c r="V6259" s="3" t="str">
        <f t="shared" si="7"/>
        <v/>
      </c>
    </row>
    <row r="6260" ht="15.75" customHeight="1">
      <c r="A6260" s="3" t="s">
        <v>6485</v>
      </c>
      <c r="B6260" s="4" t="str">
        <f t="shared" si="186"/>
        <v>ATAB12240027</v>
      </c>
      <c r="D6260" s="3">
        <v>0.0</v>
      </c>
      <c r="G6260" s="4">
        <v>0.0</v>
      </c>
      <c r="I6260" s="4"/>
      <c r="J6260" s="4"/>
      <c r="K6260" s="4"/>
      <c r="L6260" s="4"/>
      <c r="O6260" s="6">
        <f t="shared" si="2"/>
        <v>0</v>
      </c>
      <c r="P6260" s="3" t="s">
        <v>4746</v>
      </c>
      <c r="Q6260" s="3" t="str">
        <f t="shared" si="3"/>
        <v>LC CANVAS</v>
      </c>
      <c r="R6260" s="3">
        <f t="shared" si="4"/>
        <v>0</v>
      </c>
      <c r="S6260" s="3" t="str">
        <f t="shared" si="5"/>
        <v/>
      </c>
      <c r="T6260" s="7">
        <f t="shared" si="6"/>
        <v>0</v>
      </c>
      <c r="U6260" s="8" t="str">
        <f t="array" ref="U6260">IF(W6260&lt;&gt;0,MAX(IFERROR(INDEX(A:S,MATCH(W6260,A:A,0),COLUMN(M$2)),0),IFERROR(INDEX(A:S,MATCH(AD6260,A:A,0),COLUMN(M$2)),0),IFERROR(INDEX(A:S,MATCH(AK6260,A:A,0),COLUMN(M$2)),0),IFERROR(INDEX(A:S,MATCH(AR6260,A:A,0),COLUMN(M$2)),0)),M6260)</f>
        <v/>
      </c>
      <c r="V6260" s="3" t="str">
        <f t="shared" si="7"/>
        <v/>
      </c>
    </row>
    <row r="6261" ht="15.75" customHeight="1">
      <c r="A6261" s="3" t="s">
        <v>6486</v>
      </c>
      <c r="B6261" s="4" t="str">
        <f t="shared" si="186"/>
        <v>ATAB18360027</v>
      </c>
      <c r="D6261" s="3">
        <v>0.0</v>
      </c>
      <c r="G6261" s="4">
        <v>0.0</v>
      </c>
      <c r="I6261" s="4"/>
      <c r="J6261" s="4"/>
      <c r="K6261" s="4"/>
      <c r="L6261" s="4"/>
      <c r="O6261" s="6">
        <f t="shared" si="2"/>
        <v>0</v>
      </c>
      <c r="P6261" s="3" t="s">
        <v>4746</v>
      </c>
      <c r="Q6261" s="3" t="str">
        <f t="shared" si="3"/>
        <v>LC CANVAS</v>
      </c>
      <c r="R6261" s="3">
        <f t="shared" si="4"/>
        <v>0</v>
      </c>
      <c r="S6261" s="3" t="str">
        <f t="shared" si="5"/>
        <v/>
      </c>
      <c r="T6261" s="7">
        <f t="shared" si="6"/>
        <v>0</v>
      </c>
      <c r="U6261" s="8" t="str">
        <f t="array" ref="U6261">IF(W6261&lt;&gt;0,MAX(IFERROR(INDEX(A:S,MATCH(W6261,A:A,0),COLUMN(M$2)),0),IFERROR(INDEX(A:S,MATCH(AD6261,A:A,0),COLUMN(M$2)),0),IFERROR(INDEX(A:S,MATCH(AK6261,A:A,0),COLUMN(M$2)),0),IFERROR(INDEX(A:S,MATCH(AR6261,A:A,0),COLUMN(M$2)),0)),M6261)</f>
        <v/>
      </c>
      <c r="V6261" s="3" t="str">
        <f t="shared" si="7"/>
        <v/>
      </c>
    </row>
    <row r="6262" ht="15.75" customHeight="1">
      <c r="A6262" s="3" t="s">
        <v>6487</v>
      </c>
      <c r="B6262" s="4" t="str">
        <f t="shared" si="186"/>
        <v>ATAB24480027</v>
      </c>
      <c r="D6262" s="3">
        <v>0.0</v>
      </c>
      <c r="G6262" s="4">
        <v>0.0</v>
      </c>
      <c r="I6262" s="4"/>
      <c r="J6262" s="4"/>
      <c r="K6262" s="4"/>
      <c r="L6262" s="4"/>
      <c r="O6262" s="6">
        <f t="shared" si="2"/>
        <v>0</v>
      </c>
      <c r="P6262" s="3" t="s">
        <v>4746</v>
      </c>
      <c r="Q6262" s="3" t="str">
        <f t="shared" si="3"/>
        <v>LC CANVAS</v>
      </c>
      <c r="R6262" s="3">
        <f t="shared" si="4"/>
        <v>0</v>
      </c>
      <c r="S6262" s="3" t="str">
        <f t="shared" si="5"/>
        <v/>
      </c>
      <c r="T6262" s="7">
        <f t="shared" si="6"/>
        <v>0</v>
      </c>
      <c r="U6262" s="8" t="str">
        <f t="array" ref="U6262">IF(W6262&lt;&gt;0,MAX(IFERROR(INDEX(A:S,MATCH(W6262,A:A,0),COLUMN(M$2)),0),IFERROR(INDEX(A:S,MATCH(AD6262,A:A,0),COLUMN(M$2)),0),IFERROR(INDEX(A:S,MATCH(AK6262,A:A,0),COLUMN(M$2)),0),IFERROR(INDEX(A:S,MATCH(AR6262,A:A,0),COLUMN(M$2)),0)),M6262)</f>
        <v/>
      </c>
      <c r="V6262" s="3" t="str">
        <f t="shared" si="7"/>
        <v/>
      </c>
    </row>
    <row r="6263" ht="15.75" customHeight="1">
      <c r="A6263" s="3" t="s">
        <v>6488</v>
      </c>
      <c r="B6263" s="4" t="str">
        <f t="shared" si="186"/>
        <v>ATAB30600027</v>
      </c>
      <c r="D6263" s="3">
        <v>0.0</v>
      </c>
      <c r="G6263" s="4">
        <v>0.0</v>
      </c>
      <c r="I6263" s="4"/>
      <c r="J6263" s="4"/>
      <c r="K6263" s="4"/>
      <c r="L6263" s="4"/>
      <c r="O6263" s="6">
        <f t="shared" si="2"/>
        <v>0</v>
      </c>
      <c r="P6263" s="3" t="s">
        <v>4746</v>
      </c>
      <c r="Q6263" s="3" t="str">
        <f t="shared" si="3"/>
        <v>LC CANVAS</v>
      </c>
      <c r="R6263" s="3">
        <f t="shared" si="4"/>
        <v>0</v>
      </c>
      <c r="S6263" s="3" t="str">
        <f t="shared" si="5"/>
        <v/>
      </c>
      <c r="T6263" s="7">
        <f t="shared" si="6"/>
        <v>0</v>
      </c>
      <c r="U6263" s="8" t="str">
        <f t="array" ref="U6263">IF(W6263&lt;&gt;0,MAX(IFERROR(INDEX(A:S,MATCH(W6263,A:A,0),COLUMN(M$2)),0),IFERROR(INDEX(A:S,MATCH(AD6263,A:A,0),COLUMN(M$2)),0),IFERROR(INDEX(A:S,MATCH(AK6263,A:A,0),COLUMN(M$2)),0),IFERROR(INDEX(A:S,MATCH(AR6263,A:A,0),COLUMN(M$2)),0)),M6263)</f>
        <v/>
      </c>
      <c r="V6263" s="3" t="str">
        <f t="shared" si="7"/>
        <v/>
      </c>
    </row>
    <row r="6264" ht="15.75" customHeight="1">
      <c r="A6264" s="3" t="s">
        <v>6489</v>
      </c>
      <c r="B6264" s="4" t="str">
        <f t="shared" si="186"/>
        <v>ATAB36720027</v>
      </c>
      <c r="D6264" s="3">
        <v>0.0</v>
      </c>
      <c r="G6264" s="4">
        <v>0.0</v>
      </c>
      <c r="I6264" s="4"/>
      <c r="J6264" s="4"/>
      <c r="K6264" s="4"/>
      <c r="L6264" s="4"/>
      <c r="O6264" s="6">
        <f t="shared" si="2"/>
        <v>0</v>
      </c>
      <c r="P6264" s="3" t="s">
        <v>4746</v>
      </c>
      <c r="Q6264" s="3" t="str">
        <f t="shared" si="3"/>
        <v>LC CANVAS</v>
      </c>
      <c r="R6264" s="3">
        <f t="shared" si="4"/>
        <v>0</v>
      </c>
      <c r="S6264" s="3" t="str">
        <f t="shared" si="5"/>
        <v/>
      </c>
      <c r="T6264" s="7">
        <f t="shared" si="6"/>
        <v>0</v>
      </c>
      <c r="U6264" s="8" t="str">
        <f t="array" ref="U6264">IF(W6264&lt;&gt;0,MAX(IFERROR(INDEX(A:S,MATCH(W6264,A:A,0),COLUMN(M$2)),0),IFERROR(INDEX(A:S,MATCH(AD6264,A:A,0),COLUMN(M$2)),0),IFERROR(INDEX(A:S,MATCH(AK6264,A:A,0),COLUMN(M$2)),0),IFERROR(INDEX(A:S,MATCH(AR6264,A:A,0),COLUMN(M$2)),0)),M6264)</f>
        <v/>
      </c>
      <c r="V6264" s="3" t="str">
        <f t="shared" si="7"/>
        <v/>
      </c>
    </row>
    <row r="6265" ht="15.75" customHeight="1">
      <c r="A6265" s="3" t="s">
        <v>6490</v>
      </c>
      <c r="B6265" s="4" t="str">
        <f t="shared" si="186"/>
        <v>ATAB12240028</v>
      </c>
      <c r="D6265" s="3">
        <v>0.0</v>
      </c>
      <c r="G6265" s="4">
        <v>0.0</v>
      </c>
      <c r="I6265" s="4"/>
      <c r="J6265" s="4"/>
      <c r="K6265" s="4"/>
      <c r="L6265" s="4"/>
      <c r="O6265" s="6">
        <f t="shared" si="2"/>
        <v>0</v>
      </c>
      <c r="P6265" s="3" t="s">
        <v>4746</v>
      </c>
      <c r="Q6265" s="3" t="str">
        <f t="shared" si="3"/>
        <v>LC CANVAS</v>
      </c>
      <c r="R6265" s="3">
        <f t="shared" si="4"/>
        <v>0</v>
      </c>
      <c r="S6265" s="3" t="str">
        <f t="shared" si="5"/>
        <v/>
      </c>
      <c r="T6265" s="7">
        <f t="shared" si="6"/>
        <v>0</v>
      </c>
      <c r="U6265" s="8" t="str">
        <f t="array" ref="U6265">IF(W6265&lt;&gt;0,MAX(IFERROR(INDEX(A:S,MATCH(W6265,A:A,0),COLUMN(M$2)),0),IFERROR(INDEX(A:S,MATCH(AD6265,A:A,0),COLUMN(M$2)),0),IFERROR(INDEX(A:S,MATCH(AK6265,A:A,0),COLUMN(M$2)),0),IFERROR(INDEX(A:S,MATCH(AR6265,A:A,0),COLUMN(M$2)),0)),M6265)</f>
        <v/>
      </c>
      <c r="V6265" s="3" t="str">
        <f t="shared" si="7"/>
        <v/>
      </c>
    </row>
    <row r="6266" ht="15.75" customHeight="1">
      <c r="A6266" s="3" t="s">
        <v>6491</v>
      </c>
      <c r="B6266" s="4" t="str">
        <f t="shared" si="186"/>
        <v>ATAB18360028</v>
      </c>
      <c r="D6266" s="3">
        <v>0.0</v>
      </c>
      <c r="G6266" s="4">
        <v>0.0</v>
      </c>
      <c r="I6266" s="4"/>
      <c r="J6266" s="4"/>
      <c r="K6266" s="4"/>
      <c r="L6266" s="4"/>
      <c r="O6266" s="6">
        <f t="shared" si="2"/>
        <v>0</v>
      </c>
      <c r="P6266" s="3" t="s">
        <v>4746</v>
      </c>
      <c r="Q6266" s="3" t="str">
        <f t="shared" si="3"/>
        <v>LC CANVAS</v>
      </c>
      <c r="R6266" s="3">
        <f t="shared" si="4"/>
        <v>0</v>
      </c>
      <c r="S6266" s="3" t="str">
        <f t="shared" si="5"/>
        <v/>
      </c>
      <c r="T6266" s="7">
        <f t="shared" si="6"/>
        <v>0</v>
      </c>
      <c r="U6266" s="8" t="str">
        <f t="array" ref="U6266">IF(W6266&lt;&gt;0,MAX(IFERROR(INDEX(A:S,MATCH(W6266,A:A,0),COLUMN(M$2)),0),IFERROR(INDEX(A:S,MATCH(AD6266,A:A,0),COLUMN(M$2)),0),IFERROR(INDEX(A:S,MATCH(AK6266,A:A,0),COLUMN(M$2)),0),IFERROR(INDEX(A:S,MATCH(AR6266,A:A,0),COLUMN(M$2)),0)),M6266)</f>
        <v/>
      </c>
      <c r="V6266" s="3" t="str">
        <f t="shared" si="7"/>
        <v/>
      </c>
    </row>
    <row r="6267" ht="15.75" customHeight="1">
      <c r="A6267" s="3" t="s">
        <v>6492</v>
      </c>
      <c r="B6267" s="4" t="str">
        <f t="shared" si="186"/>
        <v>ATAB24480028</v>
      </c>
      <c r="D6267" s="3">
        <v>0.0</v>
      </c>
      <c r="G6267" s="4">
        <v>0.0</v>
      </c>
      <c r="I6267" s="4"/>
      <c r="J6267" s="4"/>
      <c r="K6267" s="4"/>
      <c r="L6267" s="4"/>
      <c r="O6267" s="6">
        <f t="shared" si="2"/>
        <v>0</v>
      </c>
      <c r="P6267" s="3" t="s">
        <v>4746</v>
      </c>
      <c r="Q6267" s="3" t="str">
        <f t="shared" si="3"/>
        <v>LC CANVAS</v>
      </c>
      <c r="R6267" s="3">
        <f t="shared" si="4"/>
        <v>0</v>
      </c>
      <c r="S6267" s="3" t="str">
        <f t="shared" si="5"/>
        <v/>
      </c>
      <c r="T6267" s="7">
        <f t="shared" si="6"/>
        <v>0</v>
      </c>
      <c r="U6267" s="8" t="str">
        <f t="array" ref="U6267">IF(W6267&lt;&gt;0,MAX(IFERROR(INDEX(A:S,MATCH(W6267,A:A,0),COLUMN(M$2)),0),IFERROR(INDEX(A:S,MATCH(AD6267,A:A,0),COLUMN(M$2)),0),IFERROR(INDEX(A:S,MATCH(AK6267,A:A,0),COLUMN(M$2)),0),IFERROR(INDEX(A:S,MATCH(AR6267,A:A,0),COLUMN(M$2)),0)),M6267)</f>
        <v/>
      </c>
      <c r="V6267" s="3" t="str">
        <f t="shared" si="7"/>
        <v/>
      </c>
    </row>
    <row r="6268" ht="15.75" customHeight="1">
      <c r="A6268" s="3" t="s">
        <v>6493</v>
      </c>
      <c r="B6268" s="4" t="str">
        <f t="shared" si="186"/>
        <v>ATAB30600028</v>
      </c>
      <c r="D6268" s="3">
        <v>0.0</v>
      </c>
      <c r="G6268" s="4">
        <v>0.0</v>
      </c>
      <c r="I6268" s="4"/>
      <c r="J6268" s="4"/>
      <c r="K6268" s="4"/>
      <c r="L6268" s="4"/>
      <c r="O6268" s="6">
        <f t="shared" si="2"/>
        <v>0</v>
      </c>
      <c r="P6268" s="3" t="s">
        <v>4746</v>
      </c>
      <c r="Q6268" s="3" t="str">
        <f t="shared" si="3"/>
        <v>LC CANVAS</v>
      </c>
      <c r="R6268" s="3">
        <f t="shared" si="4"/>
        <v>0</v>
      </c>
      <c r="S6268" s="3" t="str">
        <f t="shared" si="5"/>
        <v/>
      </c>
      <c r="T6268" s="7">
        <f t="shared" si="6"/>
        <v>0</v>
      </c>
      <c r="U6268" s="8" t="str">
        <f t="array" ref="U6268">IF(W6268&lt;&gt;0,MAX(IFERROR(INDEX(A:S,MATCH(W6268,A:A,0),COLUMN(M$2)),0),IFERROR(INDEX(A:S,MATCH(AD6268,A:A,0),COLUMN(M$2)),0),IFERROR(INDEX(A:S,MATCH(AK6268,A:A,0),COLUMN(M$2)),0),IFERROR(INDEX(A:S,MATCH(AR6268,A:A,0),COLUMN(M$2)),0)),M6268)</f>
        <v/>
      </c>
      <c r="V6268" s="3" t="str">
        <f t="shared" si="7"/>
        <v/>
      </c>
    </row>
    <row r="6269" ht="15.75" customHeight="1">
      <c r="A6269" s="3" t="s">
        <v>6494</v>
      </c>
      <c r="B6269" s="4" t="str">
        <f t="shared" si="186"/>
        <v>ATAB36720028</v>
      </c>
      <c r="D6269" s="3">
        <v>0.0</v>
      </c>
      <c r="G6269" s="4">
        <v>0.0</v>
      </c>
      <c r="I6269" s="4"/>
      <c r="J6269" s="4"/>
      <c r="K6269" s="4"/>
      <c r="L6269" s="4"/>
      <c r="O6269" s="6">
        <f t="shared" si="2"/>
        <v>0</v>
      </c>
      <c r="P6269" s="3" t="s">
        <v>4746</v>
      </c>
      <c r="Q6269" s="3" t="str">
        <f t="shared" si="3"/>
        <v>LC CANVAS</v>
      </c>
      <c r="R6269" s="3">
        <f t="shared" si="4"/>
        <v>0</v>
      </c>
      <c r="S6269" s="3" t="str">
        <f t="shared" si="5"/>
        <v/>
      </c>
      <c r="T6269" s="7">
        <f t="shared" si="6"/>
        <v>0</v>
      </c>
      <c r="U6269" s="8" t="str">
        <f t="array" ref="U6269">IF(W6269&lt;&gt;0,MAX(IFERROR(INDEX(A:S,MATCH(W6269,A:A,0),COLUMN(M$2)),0),IFERROR(INDEX(A:S,MATCH(AD6269,A:A,0),COLUMN(M$2)),0),IFERROR(INDEX(A:S,MATCH(AK6269,A:A,0),COLUMN(M$2)),0),IFERROR(INDEX(A:S,MATCH(AR6269,A:A,0),COLUMN(M$2)),0)),M6269)</f>
        <v/>
      </c>
      <c r="V6269" s="3" t="str">
        <f t="shared" si="7"/>
        <v/>
      </c>
    </row>
    <row r="6270" ht="15.75" customHeight="1">
      <c r="A6270" s="3" t="s">
        <v>6495</v>
      </c>
      <c r="B6270" s="4" t="str">
        <f t="shared" si="186"/>
        <v>ATAB12240029</v>
      </c>
      <c r="D6270" s="3">
        <v>0.0</v>
      </c>
      <c r="G6270" s="4">
        <v>0.0</v>
      </c>
      <c r="I6270" s="4"/>
      <c r="J6270" s="4"/>
      <c r="K6270" s="4"/>
      <c r="L6270" s="4"/>
      <c r="O6270" s="6">
        <f t="shared" si="2"/>
        <v>0</v>
      </c>
      <c r="P6270" s="3" t="s">
        <v>4746</v>
      </c>
      <c r="Q6270" s="3" t="str">
        <f t="shared" si="3"/>
        <v>LC CANVAS</v>
      </c>
      <c r="R6270" s="3">
        <f t="shared" si="4"/>
        <v>0</v>
      </c>
      <c r="S6270" s="3" t="str">
        <f t="shared" si="5"/>
        <v/>
      </c>
      <c r="T6270" s="7">
        <f t="shared" si="6"/>
        <v>0</v>
      </c>
      <c r="U6270" s="8" t="str">
        <f t="array" ref="U6270">IF(W6270&lt;&gt;0,MAX(IFERROR(INDEX(A:S,MATCH(W6270,A:A,0),COLUMN(M$2)),0),IFERROR(INDEX(A:S,MATCH(AD6270,A:A,0),COLUMN(M$2)),0),IFERROR(INDEX(A:S,MATCH(AK6270,A:A,0),COLUMN(M$2)),0),IFERROR(INDEX(A:S,MATCH(AR6270,A:A,0),COLUMN(M$2)),0)),M6270)</f>
        <v/>
      </c>
      <c r="V6270" s="3" t="str">
        <f t="shared" si="7"/>
        <v/>
      </c>
    </row>
    <row r="6271" ht="15.75" customHeight="1">
      <c r="A6271" s="3" t="s">
        <v>6496</v>
      </c>
      <c r="B6271" s="4" t="str">
        <f t="shared" si="186"/>
        <v>ATAB18360029</v>
      </c>
      <c r="D6271" s="3">
        <v>0.0</v>
      </c>
      <c r="G6271" s="4">
        <v>0.0</v>
      </c>
      <c r="I6271" s="4"/>
      <c r="J6271" s="4"/>
      <c r="K6271" s="4"/>
      <c r="L6271" s="4"/>
      <c r="O6271" s="6">
        <f t="shared" si="2"/>
        <v>0</v>
      </c>
      <c r="P6271" s="3" t="s">
        <v>4746</v>
      </c>
      <c r="Q6271" s="3" t="str">
        <f t="shared" si="3"/>
        <v>LC CANVAS</v>
      </c>
      <c r="R6271" s="3">
        <f t="shared" si="4"/>
        <v>0</v>
      </c>
      <c r="S6271" s="3" t="str">
        <f t="shared" si="5"/>
        <v/>
      </c>
      <c r="T6271" s="7">
        <f t="shared" si="6"/>
        <v>0</v>
      </c>
      <c r="U6271" s="8" t="str">
        <f t="array" ref="U6271">IF(W6271&lt;&gt;0,MAX(IFERROR(INDEX(A:S,MATCH(W6271,A:A,0),COLUMN(M$2)),0),IFERROR(INDEX(A:S,MATCH(AD6271,A:A,0),COLUMN(M$2)),0),IFERROR(INDEX(A:S,MATCH(AK6271,A:A,0),COLUMN(M$2)),0),IFERROR(INDEX(A:S,MATCH(AR6271,A:A,0),COLUMN(M$2)),0)),M6271)</f>
        <v/>
      </c>
      <c r="V6271" s="3" t="str">
        <f t="shared" si="7"/>
        <v/>
      </c>
    </row>
    <row r="6272" ht="15.75" customHeight="1">
      <c r="A6272" s="3" t="s">
        <v>6497</v>
      </c>
      <c r="B6272" s="4" t="str">
        <f t="shared" si="186"/>
        <v>ATAB24480029</v>
      </c>
      <c r="D6272" s="3">
        <v>0.0</v>
      </c>
      <c r="G6272" s="4">
        <v>0.0</v>
      </c>
      <c r="I6272" s="4"/>
      <c r="J6272" s="4"/>
      <c r="K6272" s="4"/>
      <c r="L6272" s="4"/>
      <c r="O6272" s="6">
        <f t="shared" si="2"/>
        <v>0</v>
      </c>
      <c r="P6272" s="3" t="s">
        <v>4746</v>
      </c>
      <c r="Q6272" s="3" t="str">
        <f t="shared" si="3"/>
        <v>LC CANVAS</v>
      </c>
      <c r="R6272" s="3">
        <f t="shared" si="4"/>
        <v>0</v>
      </c>
      <c r="S6272" s="3" t="str">
        <f t="shared" si="5"/>
        <v/>
      </c>
      <c r="T6272" s="7">
        <f t="shared" si="6"/>
        <v>0</v>
      </c>
      <c r="U6272" s="8" t="str">
        <f t="array" ref="U6272">IF(W6272&lt;&gt;0,MAX(IFERROR(INDEX(A:S,MATCH(W6272,A:A,0),COLUMN(M$2)),0),IFERROR(INDEX(A:S,MATCH(AD6272,A:A,0),COLUMN(M$2)),0),IFERROR(INDEX(A:S,MATCH(AK6272,A:A,0),COLUMN(M$2)),0),IFERROR(INDEX(A:S,MATCH(AR6272,A:A,0),COLUMN(M$2)),0)),M6272)</f>
        <v/>
      </c>
      <c r="V6272" s="3" t="str">
        <f t="shared" si="7"/>
        <v/>
      </c>
    </row>
    <row r="6273" ht="15.75" customHeight="1">
      <c r="A6273" s="3" t="s">
        <v>6498</v>
      </c>
      <c r="B6273" s="4" t="str">
        <f t="shared" si="186"/>
        <v>ATAB30600029</v>
      </c>
      <c r="D6273" s="3">
        <v>0.0</v>
      </c>
      <c r="G6273" s="4">
        <v>0.0</v>
      </c>
      <c r="I6273" s="4"/>
      <c r="J6273" s="4"/>
      <c r="K6273" s="4"/>
      <c r="L6273" s="4"/>
      <c r="O6273" s="6">
        <f t="shared" si="2"/>
        <v>0</v>
      </c>
      <c r="P6273" s="3" t="s">
        <v>4746</v>
      </c>
      <c r="Q6273" s="3" t="str">
        <f t="shared" si="3"/>
        <v>LC CANVAS</v>
      </c>
      <c r="R6273" s="3">
        <f t="shared" si="4"/>
        <v>0</v>
      </c>
      <c r="S6273" s="3" t="str">
        <f t="shared" si="5"/>
        <v/>
      </c>
      <c r="T6273" s="7">
        <f t="shared" si="6"/>
        <v>0</v>
      </c>
      <c r="U6273" s="8" t="str">
        <f t="array" ref="U6273">IF(W6273&lt;&gt;0,MAX(IFERROR(INDEX(A:S,MATCH(W6273,A:A,0),COLUMN(M$2)),0),IFERROR(INDEX(A:S,MATCH(AD6273,A:A,0),COLUMN(M$2)),0),IFERROR(INDEX(A:S,MATCH(AK6273,A:A,0),COLUMN(M$2)),0),IFERROR(INDEX(A:S,MATCH(AR6273,A:A,0),COLUMN(M$2)),0)),M6273)</f>
        <v/>
      </c>
      <c r="V6273" s="3" t="str">
        <f t="shared" si="7"/>
        <v/>
      </c>
    </row>
    <row r="6274" ht="15.75" customHeight="1">
      <c r="A6274" s="3" t="s">
        <v>6499</v>
      </c>
      <c r="B6274" s="4" t="str">
        <f t="shared" si="186"/>
        <v>ATAB36720029</v>
      </c>
      <c r="D6274" s="3">
        <v>0.0</v>
      </c>
      <c r="G6274" s="4">
        <v>0.0</v>
      </c>
      <c r="I6274" s="4"/>
      <c r="J6274" s="4"/>
      <c r="K6274" s="4"/>
      <c r="L6274" s="4"/>
      <c r="O6274" s="6">
        <f t="shared" si="2"/>
        <v>0</v>
      </c>
      <c r="P6274" s="3" t="s">
        <v>4746</v>
      </c>
      <c r="Q6274" s="3" t="str">
        <f t="shared" si="3"/>
        <v>LC CANVAS</v>
      </c>
      <c r="R6274" s="3">
        <f t="shared" si="4"/>
        <v>0</v>
      </c>
      <c r="S6274" s="3" t="str">
        <f t="shared" si="5"/>
        <v/>
      </c>
      <c r="T6274" s="7">
        <f t="shared" si="6"/>
        <v>0</v>
      </c>
      <c r="U6274" s="8" t="str">
        <f t="array" ref="U6274">IF(W6274&lt;&gt;0,MAX(IFERROR(INDEX(A:S,MATCH(W6274,A:A,0),COLUMN(M$2)),0),IFERROR(INDEX(A:S,MATCH(AD6274,A:A,0),COLUMN(M$2)),0),IFERROR(INDEX(A:S,MATCH(AK6274,A:A,0),COLUMN(M$2)),0),IFERROR(INDEX(A:S,MATCH(AR6274,A:A,0),COLUMN(M$2)),0)),M6274)</f>
        <v/>
      </c>
      <c r="V6274" s="3" t="str">
        <f t="shared" si="7"/>
        <v/>
      </c>
    </row>
    <row r="6275" ht="15.75" customHeight="1">
      <c r="A6275" s="3" t="s">
        <v>6500</v>
      </c>
      <c r="B6275" s="4" t="str">
        <f t="shared" si="186"/>
        <v>ATAB12240030</v>
      </c>
      <c r="D6275" s="3">
        <v>0.0</v>
      </c>
      <c r="G6275" s="4">
        <v>0.0</v>
      </c>
      <c r="I6275" s="4"/>
      <c r="J6275" s="4"/>
      <c r="K6275" s="4"/>
      <c r="L6275" s="4"/>
      <c r="O6275" s="6">
        <f t="shared" si="2"/>
        <v>0</v>
      </c>
      <c r="P6275" s="3" t="s">
        <v>4746</v>
      </c>
      <c r="Q6275" s="3" t="str">
        <f t="shared" si="3"/>
        <v>LC CANVAS</v>
      </c>
      <c r="R6275" s="3">
        <f t="shared" si="4"/>
        <v>0</v>
      </c>
      <c r="S6275" s="3" t="str">
        <f t="shared" si="5"/>
        <v/>
      </c>
      <c r="T6275" s="7">
        <f t="shared" si="6"/>
        <v>0</v>
      </c>
      <c r="U6275" s="8" t="str">
        <f t="array" ref="U6275">IF(W6275&lt;&gt;0,MAX(IFERROR(INDEX(A:S,MATCH(W6275,A:A,0),COLUMN(M$2)),0),IFERROR(INDEX(A:S,MATCH(AD6275,A:A,0),COLUMN(M$2)),0),IFERROR(INDEX(A:S,MATCH(AK6275,A:A,0),COLUMN(M$2)),0),IFERROR(INDEX(A:S,MATCH(AR6275,A:A,0),COLUMN(M$2)),0)),M6275)</f>
        <v/>
      </c>
      <c r="V6275" s="3" t="str">
        <f t="shared" si="7"/>
        <v/>
      </c>
    </row>
    <row r="6276" ht="15.75" customHeight="1">
      <c r="A6276" s="3" t="s">
        <v>6501</v>
      </c>
      <c r="B6276" s="4" t="str">
        <f t="shared" si="186"/>
        <v>ATAB18360030</v>
      </c>
      <c r="D6276" s="3">
        <v>0.0</v>
      </c>
      <c r="G6276" s="4">
        <v>0.0</v>
      </c>
      <c r="I6276" s="4"/>
      <c r="J6276" s="4"/>
      <c r="K6276" s="4"/>
      <c r="L6276" s="4"/>
      <c r="O6276" s="6">
        <f t="shared" si="2"/>
        <v>0</v>
      </c>
      <c r="P6276" s="3" t="s">
        <v>4746</v>
      </c>
      <c r="Q6276" s="3" t="str">
        <f t="shared" si="3"/>
        <v>LC CANVAS</v>
      </c>
      <c r="R6276" s="3">
        <f t="shared" si="4"/>
        <v>0</v>
      </c>
      <c r="S6276" s="3" t="str">
        <f t="shared" si="5"/>
        <v/>
      </c>
      <c r="T6276" s="7">
        <f t="shared" si="6"/>
        <v>0</v>
      </c>
      <c r="U6276" s="8" t="str">
        <f t="array" ref="U6276">IF(W6276&lt;&gt;0,MAX(IFERROR(INDEX(A:S,MATCH(W6276,A:A,0),COLUMN(M$2)),0),IFERROR(INDEX(A:S,MATCH(AD6276,A:A,0),COLUMN(M$2)),0),IFERROR(INDEX(A:S,MATCH(AK6276,A:A,0),COLUMN(M$2)),0),IFERROR(INDEX(A:S,MATCH(AR6276,A:A,0),COLUMN(M$2)),0)),M6276)</f>
        <v/>
      </c>
      <c r="V6276" s="3" t="str">
        <f t="shared" si="7"/>
        <v/>
      </c>
    </row>
    <row r="6277" ht="15.75" customHeight="1">
      <c r="A6277" s="3" t="s">
        <v>6502</v>
      </c>
      <c r="B6277" s="4" t="str">
        <f t="shared" si="186"/>
        <v>ATAB24480030</v>
      </c>
      <c r="D6277" s="3">
        <v>0.0</v>
      </c>
      <c r="G6277" s="4">
        <v>0.0</v>
      </c>
      <c r="I6277" s="4"/>
      <c r="J6277" s="4"/>
      <c r="K6277" s="4"/>
      <c r="L6277" s="4"/>
      <c r="O6277" s="6">
        <f t="shared" si="2"/>
        <v>0</v>
      </c>
      <c r="P6277" s="3" t="s">
        <v>4746</v>
      </c>
      <c r="Q6277" s="3" t="str">
        <f t="shared" si="3"/>
        <v>LC CANVAS</v>
      </c>
      <c r="R6277" s="3">
        <f t="shared" si="4"/>
        <v>0</v>
      </c>
      <c r="S6277" s="3" t="str">
        <f t="shared" si="5"/>
        <v/>
      </c>
      <c r="T6277" s="7">
        <f t="shared" si="6"/>
        <v>0</v>
      </c>
      <c r="U6277" s="8" t="str">
        <f t="array" ref="U6277">IF(W6277&lt;&gt;0,MAX(IFERROR(INDEX(A:S,MATCH(W6277,A:A,0),COLUMN(M$2)),0),IFERROR(INDEX(A:S,MATCH(AD6277,A:A,0),COLUMN(M$2)),0),IFERROR(INDEX(A:S,MATCH(AK6277,A:A,0),COLUMN(M$2)),0),IFERROR(INDEX(A:S,MATCH(AR6277,A:A,0),COLUMN(M$2)),0)),M6277)</f>
        <v/>
      </c>
      <c r="V6277" s="3" t="str">
        <f t="shared" si="7"/>
        <v/>
      </c>
    </row>
    <row r="6278" ht="15.75" customHeight="1">
      <c r="A6278" s="3" t="s">
        <v>6503</v>
      </c>
      <c r="B6278" s="4" t="str">
        <f t="shared" si="186"/>
        <v>ATAB30600030</v>
      </c>
      <c r="D6278" s="3">
        <v>0.0</v>
      </c>
      <c r="G6278" s="4">
        <v>0.0</v>
      </c>
      <c r="I6278" s="4"/>
      <c r="J6278" s="4"/>
      <c r="K6278" s="4"/>
      <c r="L6278" s="4"/>
      <c r="O6278" s="6">
        <f t="shared" si="2"/>
        <v>0</v>
      </c>
      <c r="P6278" s="3" t="s">
        <v>4746</v>
      </c>
      <c r="Q6278" s="3" t="str">
        <f t="shared" si="3"/>
        <v>LC CANVAS</v>
      </c>
      <c r="R6278" s="3">
        <f t="shared" si="4"/>
        <v>0</v>
      </c>
      <c r="S6278" s="3" t="str">
        <f t="shared" si="5"/>
        <v/>
      </c>
      <c r="T6278" s="7">
        <f t="shared" si="6"/>
        <v>0</v>
      </c>
      <c r="U6278" s="8" t="str">
        <f t="array" ref="U6278">IF(W6278&lt;&gt;0,MAX(IFERROR(INDEX(A:S,MATCH(W6278,A:A,0),COLUMN(M$2)),0),IFERROR(INDEX(A:S,MATCH(AD6278,A:A,0),COLUMN(M$2)),0),IFERROR(INDEX(A:S,MATCH(AK6278,A:A,0),COLUMN(M$2)),0),IFERROR(INDEX(A:S,MATCH(AR6278,A:A,0),COLUMN(M$2)),0)),M6278)</f>
        <v/>
      </c>
      <c r="V6278" s="3" t="str">
        <f t="shared" si="7"/>
        <v/>
      </c>
    </row>
    <row r="6279" ht="15.75" customHeight="1">
      <c r="A6279" s="3" t="s">
        <v>6504</v>
      </c>
      <c r="B6279" s="4" t="str">
        <f t="shared" si="186"/>
        <v>ATAB36720030</v>
      </c>
      <c r="D6279" s="3">
        <v>0.0</v>
      </c>
      <c r="G6279" s="4">
        <v>0.0</v>
      </c>
      <c r="I6279" s="4"/>
      <c r="J6279" s="4"/>
      <c r="K6279" s="4"/>
      <c r="L6279" s="4"/>
      <c r="O6279" s="6">
        <f t="shared" si="2"/>
        <v>0</v>
      </c>
      <c r="P6279" s="3" t="s">
        <v>4746</v>
      </c>
      <c r="Q6279" s="3" t="str">
        <f t="shared" si="3"/>
        <v>LC CANVAS</v>
      </c>
      <c r="R6279" s="3">
        <f t="shared" si="4"/>
        <v>0</v>
      </c>
      <c r="S6279" s="3" t="str">
        <f t="shared" si="5"/>
        <v/>
      </c>
      <c r="T6279" s="7">
        <f t="shared" si="6"/>
        <v>0</v>
      </c>
      <c r="U6279" s="8" t="str">
        <f t="array" ref="U6279">IF(W6279&lt;&gt;0,MAX(IFERROR(INDEX(A:S,MATCH(W6279,A:A,0),COLUMN(M$2)),0),IFERROR(INDEX(A:S,MATCH(AD6279,A:A,0),COLUMN(M$2)),0),IFERROR(INDEX(A:S,MATCH(AK6279,A:A,0),COLUMN(M$2)),0),IFERROR(INDEX(A:S,MATCH(AR6279,A:A,0),COLUMN(M$2)),0)),M6279)</f>
        <v/>
      </c>
      <c r="V6279" s="3" t="str">
        <f t="shared" si="7"/>
        <v/>
      </c>
    </row>
    <row r="6280" ht="15.75" customHeight="1">
      <c r="A6280" s="3" t="s">
        <v>6505</v>
      </c>
      <c r="B6280" s="4" t="str">
        <f t="shared" si="186"/>
        <v>ATAB12240031</v>
      </c>
      <c r="D6280" s="3">
        <v>0.0</v>
      </c>
      <c r="G6280" s="4">
        <v>0.0</v>
      </c>
      <c r="I6280" s="4"/>
      <c r="J6280" s="4"/>
      <c r="K6280" s="4"/>
      <c r="L6280" s="4"/>
      <c r="O6280" s="6">
        <f t="shared" si="2"/>
        <v>0</v>
      </c>
      <c r="P6280" s="3" t="s">
        <v>4746</v>
      </c>
      <c r="Q6280" s="3" t="str">
        <f t="shared" si="3"/>
        <v>LC CANVAS</v>
      </c>
      <c r="R6280" s="3">
        <f t="shared" si="4"/>
        <v>0</v>
      </c>
      <c r="S6280" s="3" t="str">
        <f t="shared" si="5"/>
        <v/>
      </c>
      <c r="T6280" s="7">
        <f t="shared" si="6"/>
        <v>0</v>
      </c>
      <c r="U6280" s="8" t="str">
        <f t="array" ref="U6280">IF(W6280&lt;&gt;0,MAX(IFERROR(INDEX(A:S,MATCH(W6280,A:A,0),COLUMN(M$2)),0),IFERROR(INDEX(A:S,MATCH(AD6280,A:A,0),COLUMN(M$2)),0),IFERROR(INDEX(A:S,MATCH(AK6280,A:A,0),COLUMN(M$2)),0),IFERROR(INDEX(A:S,MATCH(AR6280,A:A,0),COLUMN(M$2)),0)),M6280)</f>
        <v/>
      </c>
      <c r="V6280" s="3" t="str">
        <f t="shared" si="7"/>
        <v/>
      </c>
    </row>
    <row r="6281" ht="15.75" customHeight="1">
      <c r="A6281" s="3" t="s">
        <v>6506</v>
      </c>
      <c r="B6281" s="4" t="str">
        <f t="shared" si="186"/>
        <v>ATAB18360031</v>
      </c>
      <c r="D6281" s="3">
        <v>0.0</v>
      </c>
      <c r="G6281" s="4">
        <v>0.0</v>
      </c>
      <c r="I6281" s="4"/>
      <c r="J6281" s="4"/>
      <c r="K6281" s="4"/>
      <c r="L6281" s="4"/>
      <c r="O6281" s="6">
        <f t="shared" si="2"/>
        <v>0</v>
      </c>
      <c r="P6281" s="3" t="s">
        <v>4746</v>
      </c>
      <c r="Q6281" s="3" t="str">
        <f t="shared" si="3"/>
        <v>LC CANVAS</v>
      </c>
      <c r="R6281" s="3">
        <f t="shared" si="4"/>
        <v>0</v>
      </c>
      <c r="S6281" s="3" t="str">
        <f t="shared" si="5"/>
        <v/>
      </c>
      <c r="T6281" s="7">
        <f t="shared" si="6"/>
        <v>0</v>
      </c>
      <c r="U6281" s="8" t="str">
        <f t="array" ref="U6281">IF(W6281&lt;&gt;0,MAX(IFERROR(INDEX(A:S,MATCH(W6281,A:A,0),COLUMN(M$2)),0),IFERROR(INDEX(A:S,MATCH(AD6281,A:A,0),COLUMN(M$2)),0),IFERROR(INDEX(A:S,MATCH(AK6281,A:A,0),COLUMN(M$2)),0),IFERROR(INDEX(A:S,MATCH(AR6281,A:A,0),COLUMN(M$2)),0)),M6281)</f>
        <v/>
      </c>
      <c r="V6281" s="3" t="str">
        <f t="shared" si="7"/>
        <v/>
      </c>
    </row>
    <row r="6282" ht="15.75" customHeight="1">
      <c r="A6282" s="3" t="s">
        <v>6507</v>
      </c>
      <c r="B6282" s="4" t="str">
        <f t="shared" si="186"/>
        <v>ATAB24480031</v>
      </c>
      <c r="D6282" s="3">
        <v>0.0</v>
      </c>
      <c r="G6282" s="4">
        <v>0.0</v>
      </c>
      <c r="I6282" s="4"/>
      <c r="J6282" s="4"/>
      <c r="K6282" s="4"/>
      <c r="L6282" s="4"/>
      <c r="O6282" s="6">
        <f t="shared" si="2"/>
        <v>0</v>
      </c>
      <c r="P6282" s="3" t="s">
        <v>4746</v>
      </c>
      <c r="Q6282" s="3" t="str">
        <f t="shared" si="3"/>
        <v>LC CANVAS</v>
      </c>
      <c r="R6282" s="3">
        <f t="shared" si="4"/>
        <v>0</v>
      </c>
      <c r="S6282" s="3" t="str">
        <f t="shared" si="5"/>
        <v/>
      </c>
      <c r="T6282" s="7">
        <f t="shared" si="6"/>
        <v>0</v>
      </c>
      <c r="U6282" s="8" t="str">
        <f t="array" ref="U6282">IF(W6282&lt;&gt;0,MAX(IFERROR(INDEX(A:S,MATCH(W6282,A:A,0),COLUMN(M$2)),0),IFERROR(INDEX(A:S,MATCH(AD6282,A:A,0),COLUMN(M$2)),0),IFERROR(INDEX(A:S,MATCH(AK6282,A:A,0),COLUMN(M$2)),0),IFERROR(INDEX(A:S,MATCH(AR6282,A:A,0),COLUMN(M$2)),0)),M6282)</f>
        <v/>
      </c>
      <c r="V6282" s="3" t="str">
        <f t="shared" si="7"/>
        <v/>
      </c>
    </row>
    <row r="6283" ht="15.75" customHeight="1">
      <c r="A6283" s="3" t="s">
        <v>6508</v>
      </c>
      <c r="B6283" s="4" t="str">
        <f t="shared" si="186"/>
        <v>ATAB30600031</v>
      </c>
      <c r="D6283" s="3">
        <v>0.0</v>
      </c>
      <c r="G6283" s="4">
        <v>0.0</v>
      </c>
      <c r="I6283" s="4"/>
      <c r="J6283" s="4"/>
      <c r="K6283" s="4"/>
      <c r="L6283" s="4"/>
      <c r="O6283" s="6">
        <f t="shared" si="2"/>
        <v>0</v>
      </c>
      <c r="P6283" s="3" t="s">
        <v>4746</v>
      </c>
      <c r="Q6283" s="3" t="str">
        <f t="shared" si="3"/>
        <v>LC CANVAS</v>
      </c>
      <c r="R6283" s="3">
        <f t="shared" si="4"/>
        <v>0</v>
      </c>
      <c r="S6283" s="3" t="str">
        <f t="shared" si="5"/>
        <v/>
      </c>
      <c r="T6283" s="7">
        <f t="shared" si="6"/>
        <v>0</v>
      </c>
      <c r="U6283" s="8" t="str">
        <f t="array" ref="U6283">IF(W6283&lt;&gt;0,MAX(IFERROR(INDEX(A:S,MATCH(W6283,A:A,0),COLUMN(M$2)),0),IFERROR(INDEX(A:S,MATCH(AD6283,A:A,0),COLUMN(M$2)),0),IFERROR(INDEX(A:S,MATCH(AK6283,A:A,0),COLUMN(M$2)),0),IFERROR(INDEX(A:S,MATCH(AR6283,A:A,0),COLUMN(M$2)),0)),M6283)</f>
        <v/>
      </c>
      <c r="V6283" s="3" t="str">
        <f t="shared" si="7"/>
        <v/>
      </c>
    </row>
    <row r="6284" ht="15.75" customHeight="1">
      <c r="A6284" s="3" t="s">
        <v>6509</v>
      </c>
      <c r="B6284" s="4" t="str">
        <f t="shared" si="186"/>
        <v>ATAB36720031</v>
      </c>
      <c r="D6284" s="3">
        <v>0.0</v>
      </c>
      <c r="G6284" s="4">
        <v>0.0</v>
      </c>
      <c r="I6284" s="4"/>
      <c r="J6284" s="4"/>
      <c r="K6284" s="4"/>
      <c r="L6284" s="4"/>
      <c r="O6284" s="6">
        <f t="shared" si="2"/>
        <v>0</v>
      </c>
      <c r="P6284" s="3" t="s">
        <v>4746</v>
      </c>
      <c r="Q6284" s="3" t="str">
        <f t="shared" si="3"/>
        <v>LC CANVAS</v>
      </c>
      <c r="R6284" s="3">
        <f t="shared" si="4"/>
        <v>0</v>
      </c>
      <c r="S6284" s="3" t="str">
        <f t="shared" si="5"/>
        <v/>
      </c>
      <c r="T6284" s="7">
        <f t="shared" si="6"/>
        <v>0</v>
      </c>
      <c r="U6284" s="8" t="str">
        <f t="array" ref="U6284">IF(W6284&lt;&gt;0,MAX(IFERROR(INDEX(A:S,MATCH(W6284,A:A,0),COLUMN(M$2)),0),IFERROR(INDEX(A:S,MATCH(AD6284,A:A,0),COLUMN(M$2)),0),IFERROR(INDEX(A:S,MATCH(AK6284,A:A,0),COLUMN(M$2)),0),IFERROR(INDEX(A:S,MATCH(AR6284,A:A,0),COLUMN(M$2)),0)),M6284)</f>
        <v/>
      </c>
      <c r="V6284" s="3" t="str">
        <f t="shared" si="7"/>
        <v/>
      </c>
    </row>
    <row r="6285" ht="15.75" customHeight="1">
      <c r="A6285" s="3" t="s">
        <v>6510</v>
      </c>
      <c r="B6285" s="4" t="str">
        <f t="shared" si="186"/>
        <v>ATAB12240032</v>
      </c>
      <c r="D6285" s="3">
        <v>0.0</v>
      </c>
      <c r="G6285" s="4">
        <v>0.0</v>
      </c>
      <c r="I6285" s="4"/>
      <c r="J6285" s="4"/>
      <c r="K6285" s="4"/>
      <c r="L6285" s="4"/>
      <c r="O6285" s="6">
        <f t="shared" si="2"/>
        <v>0</v>
      </c>
      <c r="P6285" s="3" t="s">
        <v>4746</v>
      </c>
      <c r="Q6285" s="3" t="str">
        <f t="shared" si="3"/>
        <v>LC CANVAS</v>
      </c>
      <c r="R6285" s="3">
        <f t="shared" si="4"/>
        <v>0</v>
      </c>
      <c r="S6285" s="3" t="str">
        <f t="shared" si="5"/>
        <v/>
      </c>
      <c r="T6285" s="7">
        <f t="shared" si="6"/>
        <v>0</v>
      </c>
      <c r="U6285" s="8" t="str">
        <f t="array" ref="U6285">IF(W6285&lt;&gt;0,MAX(IFERROR(INDEX(A:S,MATCH(W6285,A:A,0),COLUMN(M$2)),0),IFERROR(INDEX(A:S,MATCH(AD6285,A:A,0),COLUMN(M$2)),0),IFERROR(INDEX(A:S,MATCH(AK6285,A:A,0),COLUMN(M$2)),0),IFERROR(INDEX(A:S,MATCH(AR6285,A:A,0),COLUMN(M$2)),0)),M6285)</f>
        <v/>
      </c>
      <c r="V6285" s="3" t="str">
        <f t="shared" si="7"/>
        <v/>
      </c>
    </row>
    <row r="6286" ht="15.75" customHeight="1">
      <c r="A6286" s="3" t="s">
        <v>6511</v>
      </c>
      <c r="B6286" s="4" t="str">
        <f t="shared" si="186"/>
        <v>ATAB18360032</v>
      </c>
      <c r="D6286" s="3">
        <v>0.0</v>
      </c>
      <c r="G6286" s="4">
        <v>0.0</v>
      </c>
      <c r="I6286" s="4"/>
      <c r="J6286" s="4"/>
      <c r="K6286" s="4"/>
      <c r="L6286" s="4"/>
      <c r="O6286" s="6">
        <f t="shared" si="2"/>
        <v>0</v>
      </c>
      <c r="P6286" s="3" t="s">
        <v>4746</v>
      </c>
      <c r="Q6286" s="3" t="str">
        <f t="shared" si="3"/>
        <v>LC CANVAS</v>
      </c>
      <c r="R6286" s="3">
        <f t="shared" si="4"/>
        <v>0</v>
      </c>
      <c r="S6286" s="3" t="str">
        <f t="shared" si="5"/>
        <v/>
      </c>
      <c r="T6286" s="7">
        <f t="shared" si="6"/>
        <v>0</v>
      </c>
      <c r="U6286" s="8" t="str">
        <f t="array" ref="U6286">IF(W6286&lt;&gt;0,MAX(IFERROR(INDEX(A:S,MATCH(W6286,A:A,0),COLUMN(M$2)),0),IFERROR(INDEX(A:S,MATCH(AD6286,A:A,0),COLUMN(M$2)),0),IFERROR(INDEX(A:S,MATCH(AK6286,A:A,0),COLUMN(M$2)),0),IFERROR(INDEX(A:S,MATCH(AR6286,A:A,0),COLUMN(M$2)),0)),M6286)</f>
        <v/>
      </c>
      <c r="V6286" s="3" t="str">
        <f t="shared" si="7"/>
        <v/>
      </c>
    </row>
    <row r="6287" ht="15.75" customHeight="1">
      <c r="A6287" s="3" t="s">
        <v>6512</v>
      </c>
      <c r="B6287" s="4" t="str">
        <f t="shared" si="186"/>
        <v>ATAB24480032</v>
      </c>
      <c r="D6287" s="3">
        <v>0.0</v>
      </c>
      <c r="G6287" s="4">
        <v>0.0</v>
      </c>
      <c r="I6287" s="4"/>
      <c r="J6287" s="4"/>
      <c r="K6287" s="4"/>
      <c r="L6287" s="4"/>
      <c r="O6287" s="6">
        <f t="shared" si="2"/>
        <v>0</v>
      </c>
      <c r="P6287" s="3" t="s">
        <v>4746</v>
      </c>
      <c r="Q6287" s="3" t="str">
        <f t="shared" si="3"/>
        <v>LC CANVAS</v>
      </c>
      <c r="R6287" s="3">
        <f t="shared" si="4"/>
        <v>0</v>
      </c>
      <c r="S6287" s="3" t="str">
        <f t="shared" si="5"/>
        <v/>
      </c>
      <c r="T6287" s="7">
        <f t="shared" si="6"/>
        <v>0</v>
      </c>
      <c r="U6287" s="8" t="str">
        <f t="array" ref="U6287">IF(W6287&lt;&gt;0,MAX(IFERROR(INDEX(A:S,MATCH(W6287,A:A,0),COLUMN(M$2)),0),IFERROR(INDEX(A:S,MATCH(AD6287,A:A,0),COLUMN(M$2)),0),IFERROR(INDEX(A:S,MATCH(AK6287,A:A,0),COLUMN(M$2)),0),IFERROR(INDEX(A:S,MATCH(AR6287,A:A,0),COLUMN(M$2)),0)),M6287)</f>
        <v/>
      </c>
      <c r="V6287" s="3" t="str">
        <f t="shared" si="7"/>
        <v/>
      </c>
    </row>
    <row r="6288" ht="15.75" customHeight="1">
      <c r="A6288" s="3" t="s">
        <v>6513</v>
      </c>
      <c r="B6288" s="4" t="str">
        <f t="shared" si="186"/>
        <v>ATAB30600032</v>
      </c>
      <c r="D6288" s="3">
        <v>0.0</v>
      </c>
      <c r="G6288" s="4">
        <v>0.0</v>
      </c>
      <c r="I6288" s="4"/>
      <c r="J6288" s="4"/>
      <c r="K6288" s="4"/>
      <c r="L6288" s="4"/>
      <c r="O6288" s="6">
        <f t="shared" si="2"/>
        <v>0</v>
      </c>
      <c r="P6288" s="3" t="s">
        <v>4746</v>
      </c>
      <c r="Q6288" s="3" t="str">
        <f t="shared" si="3"/>
        <v>LC CANVAS</v>
      </c>
      <c r="R6288" s="3">
        <f t="shared" si="4"/>
        <v>0</v>
      </c>
      <c r="S6288" s="3" t="str">
        <f t="shared" si="5"/>
        <v/>
      </c>
      <c r="T6288" s="7">
        <f t="shared" si="6"/>
        <v>0</v>
      </c>
      <c r="U6288" s="8" t="str">
        <f t="array" ref="U6288">IF(W6288&lt;&gt;0,MAX(IFERROR(INDEX(A:S,MATCH(W6288,A:A,0),COLUMN(M$2)),0),IFERROR(INDEX(A:S,MATCH(AD6288,A:A,0),COLUMN(M$2)),0),IFERROR(INDEX(A:S,MATCH(AK6288,A:A,0),COLUMN(M$2)),0),IFERROR(INDEX(A:S,MATCH(AR6288,A:A,0),COLUMN(M$2)),0)),M6288)</f>
        <v/>
      </c>
      <c r="V6288" s="3" t="str">
        <f t="shared" si="7"/>
        <v/>
      </c>
    </row>
    <row r="6289" ht="15.75" customHeight="1">
      <c r="A6289" s="3" t="s">
        <v>6514</v>
      </c>
      <c r="B6289" s="4" t="str">
        <f t="shared" si="186"/>
        <v>ATAB36720032</v>
      </c>
      <c r="D6289" s="3">
        <v>0.0</v>
      </c>
      <c r="G6289" s="4">
        <v>0.0</v>
      </c>
      <c r="I6289" s="4"/>
      <c r="J6289" s="4"/>
      <c r="K6289" s="4"/>
      <c r="L6289" s="4"/>
      <c r="O6289" s="6">
        <f t="shared" si="2"/>
        <v>0</v>
      </c>
      <c r="P6289" s="3" t="s">
        <v>4746</v>
      </c>
      <c r="Q6289" s="3" t="str">
        <f t="shared" si="3"/>
        <v>LC CANVAS</v>
      </c>
      <c r="R6289" s="3">
        <f t="shared" si="4"/>
        <v>0</v>
      </c>
      <c r="S6289" s="3" t="str">
        <f t="shared" si="5"/>
        <v/>
      </c>
      <c r="T6289" s="7">
        <f t="shared" si="6"/>
        <v>0</v>
      </c>
      <c r="U6289" s="8" t="str">
        <f t="array" ref="U6289">IF(W6289&lt;&gt;0,MAX(IFERROR(INDEX(A:S,MATCH(W6289,A:A,0),COLUMN(M$2)),0),IFERROR(INDEX(A:S,MATCH(AD6289,A:A,0),COLUMN(M$2)),0),IFERROR(INDEX(A:S,MATCH(AK6289,A:A,0),COLUMN(M$2)),0),IFERROR(INDEX(A:S,MATCH(AR6289,A:A,0),COLUMN(M$2)),0)),M6289)</f>
        <v/>
      </c>
      <c r="V6289" s="3" t="str">
        <f t="shared" si="7"/>
        <v/>
      </c>
    </row>
    <row r="6290" ht="15.75" customHeight="1">
      <c r="A6290" s="3" t="s">
        <v>6515</v>
      </c>
      <c r="B6290" s="4" t="str">
        <f t="shared" si="186"/>
        <v>ATAB12240033</v>
      </c>
      <c r="D6290" s="3">
        <v>0.0</v>
      </c>
      <c r="G6290" s="4">
        <v>0.0</v>
      </c>
      <c r="I6290" s="4"/>
      <c r="J6290" s="4"/>
      <c r="K6290" s="4"/>
      <c r="L6290" s="4"/>
      <c r="O6290" s="6">
        <f t="shared" si="2"/>
        <v>0</v>
      </c>
      <c r="P6290" s="3" t="s">
        <v>4746</v>
      </c>
      <c r="Q6290" s="3" t="str">
        <f t="shared" si="3"/>
        <v>LC CANVAS</v>
      </c>
      <c r="R6290" s="3">
        <f t="shared" si="4"/>
        <v>0</v>
      </c>
      <c r="S6290" s="3" t="str">
        <f t="shared" si="5"/>
        <v/>
      </c>
      <c r="T6290" s="7">
        <f t="shared" si="6"/>
        <v>0</v>
      </c>
      <c r="U6290" s="8" t="str">
        <f t="array" ref="U6290">IF(W6290&lt;&gt;0,MAX(IFERROR(INDEX(A:S,MATCH(W6290,A:A,0),COLUMN(M$2)),0),IFERROR(INDEX(A:S,MATCH(AD6290,A:A,0),COLUMN(M$2)),0),IFERROR(INDEX(A:S,MATCH(AK6290,A:A,0),COLUMN(M$2)),0),IFERROR(INDEX(A:S,MATCH(AR6290,A:A,0),COLUMN(M$2)),0)),M6290)</f>
        <v/>
      </c>
      <c r="V6290" s="3" t="str">
        <f t="shared" si="7"/>
        <v/>
      </c>
    </row>
    <row r="6291" ht="15.75" customHeight="1">
      <c r="A6291" s="3" t="s">
        <v>6516</v>
      </c>
      <c r="B6291" s="4" t="str">
        <f t="shared" si="186"/>
        <v>ATAB18360033</v>
      </c>
      <c r="D6291" s="3">
        <v>0.0</v>
      </c>
      <c r="G6291" s="4">
        <v>0.0</v>
      </c>
      <c r="I6291" s="4"/>
      <c r="J6291" s="4"/>
      <c r="K6291" s="4"/>
      <c r="L6291" s="4"/>
      <c r="O6291" s="6">
        <f t="shared" si="2"/>
        <v>0</v>
      </c>
      <c r="P6291" s="3" t="s">
        <v>4746</v>
      </c>
      <c r="Q6291" s="3" t="str">
        <f t="shared" si="3"/>
        <v>LC CANVAS</v>
      </c>
      <c r="R6291" s="3">
        <f t="shared" si="4"/>
        <v>0</v>
      </c>
      <c r="S6291" s="3" t="str">
        <f t="shared" si="5"/>
        <v/>
      </c>
      <c r="T6291" s="7">
        <f t="shared" si="6"/>
        <v>0</v>
      </c>
      <c r="U6291" s="8" t="str">
        <f t="array" ref="U6291">IF(W6291&lt;&gt;0,MAX(IFERROR(INDEX(A:S,MATCH(W6291,A:A,0),COLUMN(M$2)),0),IFERROR(INDEX(A:S,MATCH(AD6291,A:A,0),COLUMN(M$2)),0),IFERROR(INDEX(A:S,MATCH(AK6291,A:A,0),COLUMN(M$2)),0),IFERROR(INDEX(A:S,MATCH(AR6291,A:A,0),COLUMN(M$2)),0)),M6291)</f>
        <v/>
      </c>
      <c r="V6291" s="3" t="str">
        <f t="shared" si="7"/>
        <v/>
      </c>
    </row>
    <row r="6292" ht="15.75" customHeight="1">
      <c r="A6292" s="3" t="s">
        <v>6517</v>
      </c>
      <c r="B6292" s="4" t="str">
        <f t="shared" si="186"/>
        <v>ATAB24480033</v>
      </c>
      <c r="D6292" s="3">
        <v>0.0</v>
      </c>
      <c r="G6292" s="4">
        <v>0.0</v>
      </c>
      <c r="I6292" s="4"/>
      <c r="J6292" s="4"/>
      <c r="K6292" s="4"/>
      <c r="L6292" s="4"/>
      <c r="O6292" s="6">
        <f t="shared" si="2"/>
        <v>0</v>
      </c>
      <c r="P6292" s="3" t="s">
        <v>4746</v>
      </c>
      <c r="Q6292" s="3" t="str">
        <f t="shared" si="3"/>
        <v>LC CANVAS</v>
      </c>
      <c r="R6292" s="3">
        <f t="shared" si="4"/>
        <v>0</v>
      </c>
      <c r="S6292" s="3" t="str">
        <f t="shared" si="5"/>
        <v/>
      </c>
      <c r="T6292" s="7">
        <f t="shared" si="6"/>
        <v>0</v>
      </c>
      <c r="U6292" s="8" t="str">
        <f t="array" ref="U6292">IF(W6292&lt;&gt;0,MAX(IFERROR(INDEX(A:S,MATCH(W6292,A:A,0),COLUMN(M$2)),0),IFERROR(INDEX(A:S,MATCH(AD6292,A:A,0),COLUMN(M$2)),0),IFERROR(INDEX(A:S,MATCH(AK6292,A:A,0),COLUMN(M$2)),0),IFERROR(INDEX(A:S,MATCH(AR6292,A:A,0),COLUMN(M$2)),0)),M6292)</f>
        <v/>
      </c>
      <c r="V6292" s="3" t="str">
        <f t="shared" si="7"/>
        <v/>
      </c>
    </row>
    <row r="6293" ht="15.75" customHeight="1">
      <c r="A6293" s="3" t="s">
        <v>6518</v>
      </c>
      <c r="B6293" s="4" t="str">
        <f t="shared" si="186"/>
        <v>ATAB30600033</v>
      </c>
      <c r="D6293" s="3">
        <v>0.0</v>
      </c>
      <c r="G6293" s="4">
        <v>0.0</v>
      </c>
      <c r="I6293" s="4"/>
      <c r="J6293" s="4"/>
      <c r="K6293" s="4"/>
      <c r="L6293" s="4"/>
      <c r="O6293" s="6">
        <f t="shared" si="2"/>
        <v>0</v>
      </c>
      <c r="P6293" s="3" t="s">
        <v>4746</v>
      </c>
      <c r="Q6293" s="3" t="str">
        <f t="shared" si="3"/>
        <v>LC CANVAS</v>
      </c>
      <c r="R6293" s="3">
        <f t="shared" si="4"/>
        <v>0</v>
      </c>
      <c r="S6293" s="3" t="str">
        <f t="shared" si="5"/>
        <v/>
      </c>
      <c r="T6293" s="7">
        <f t="shared" si="6"/>
        <v>0</v>
      </c>
      <c r="U6293" s="8" t="str">
        <f t="array" ref="U6293">IF(W6293&lt;&gt;0,MAX(IFERROR(INDEX(A:S,MATCH(W6293,A:A,0),COLUMN(M$2)),0),IFERROR(INDEX(A:S,MATCH(AD6293,A:A,0),COLUMN(M$2)),0),IFERROR(INDEX(A:S,MATCH(AK6293,A:A,0),COLUMN(M$2)),0),IFERROR(INDEX(A:S,MATCH(AR6293,A:A,0),COLUMN(M$2)),0)),M6293)</f>
        <v/>
      </c>
      <c r="V6293" s="3" t="str">
        <f t="shared" si="7"/>
        <v/>
      </c>
    </row>
    <row r="6294" ht="15.75" customHeight="1">
      <c r="A6294" s="3" t="s">
        <v>6519</v>
      </c>
      <c r="B6294" s="4" t="str">
        <f t="shared" si="186"/>
        <v>ATAB36720033</v>
      </c>
      <c r="D6294" s="3">
        <v>0.0</v>
      </c>
      <c r="G6294" s="4">
        <v>0.0</v>
      </c>
      <c r="I6294" s="4"/>
      <c r="J6294" s="4"/>
      <c r="K6294" s="4"/>
      <c r="L6294" s="4"/>
      <c r="O6294" s="6">
        <f t="shared" si="2"/>
        <v>0</v>
      </c>
      <c r="P6294" s="3" t="s">
        <v>4746</v>
      </c>
      <c r="Q6294" s="3" t="str">
        <f t="shared" si="3"/>
        <v>LC CANVAS</v>
      </c>
      <c r="R6294" s="3">
        <f t="shared" si="4"/>
        <v>0</v>
      </c>
      <c r="S6294" s="3" t="str">
        <f t="shared" si="5"/>
        <v/>
      </c>
      <c r="T6294" s="7">
        <f t="shared" si="6"/>
        <v>0</v>
      </c>
      <c r="U6294" s="8" t="str">
        <f t="array" ref="U6294">IF(W6294&lt;&gt;0,MAX(IFERROR(INDEX(A:S,MATCH(W6294,A:A,0),COLUMN(M$2)),0),IFERROR(INDEX(A:S,MATCH(AD6294,A:A,0),COLUMN(M$2)),0),IFERROR(INDEX(A:S,MATCH(AK6294,A:A,0),COLUMN(M$2)),0),IFERROR(INDEX(A:S,MATCH(AR6294,A:A,0),COLUMN(M$2)),0)),M6294)</f>
        <v/>
      </c>
      <c r="V6294" s="3" t="str">
        <f t="shared" si="7"/>
        <v/>
      </c>
    </row>
    <row r="6295" ht="15.75" customHeight="1">
      <c r="A6295" s="3" t="s">
        <v>6520</v>
      </c>
      <c r="B6295" s="4" t="str">
        <f t="shared" si="186"/>
        <v>ATAB12240034</v>
      </c>
      <c r="D6295" s="3">
        <v>0.0</v>
      </c>
      <c r="G6295" s="4">
        <v>0.0</v>
      </c>
      <c r="I6295" s="4"/>
      <c r="J6295" s="4"/>
      <c r="K6295" s="4"/>
      <c r="L6295" s="4"/>
      <c r="O6295" s="6">
        <f t="shared" si="2"/>
        <v>0</v>
      </c>
      <c r="P6295" s="3" t="s">
        <v>4746</v>
      </c>
      <c r="Q6295" s="3" t="str">
        <f t="shared" si="3"/>
        <v>LC CANVAS</v>
      </c>
      <c r="R6295" s="3">
        <f t="shared" si="4"/>
        <v>0</v>
      </c>
      <c r="S6295" s="3" t="str">
        <f t="shared" si="5"/>
        <v/>
      </c>
      <c r="T6295" s="7">
        <f t="shared" si="6"/>
        <v>0</v>
      </c>
      <c r="U6295" s="8" t="str">
        <f t="array" ref="U6295">IF(W6295&lt;&gt;0,MAX(IFERROR(INDEX(A:S,MATCH(W6295,A:A,0),COLUMN(M$2)),0),IFERROR(INDEX(A:S,MATCH(AD6295,A:A,0),COLUMN(M$2)),0),IFERROR(INDEX(A:S,MATCH(AK6295,A:A,0),COLUMN(M$2)),0),IFERROR(INDEX(A:S,MATCH(AR6295,A:A,0),COLUMN(M$2)),0)),M6295)</f>
        <v/>
      </c>
      <c r="V6295" s="3" t="str">
        <f t="shared" si="7"/>
        <v/>
      </c>
    </row>
    <row r="6296" ht="15.75" customHeight="1">
      <c r="A6296" s="3" t="s">
        <v>6521</v>
      </c>
      <c r="B6296" s="4" t="str">
        <f t="shared" si="186"/>
        <v>ATAB18360034</v>
      </c>
      <c r="D6296" s="3">
        <v>0.0</v>
      </c>
      <c r="G6296" s="4">
        <v>0.0</v>
      </c>
      <c r="I6296" s="4"/>
      <c r="J6296" s="4"/>
      <c r="K6296" s="4"/>
      <c r="L6296" s="4"/>
      <c r="O6296" s="6">
        <f t="shared" si="2"/>
        <v>0</v>
      </c>
      <c r="P6296" s="3" t="s">
        <v>4746</v>
      </c>
      <c r="Q6296" s="3" t="str">
        <f t="shared" si="3"/>
        <v>LC CANVAS</v>
      </c>
      <c r="R6296" s="3">
        <f t="shared" si="4"/>
        <v>0</v>
      </c>
      <c r="S6296" s="3" t="str">
        <f t="shared" si="5"/>
        <v/>
      </c>
      <c r="T6296" s="7">
        <f t="shared" si="6"/>
        <v>0</v>
      </c>
      <c r="U6296" s="8" t="str">
        <f t="array" ref="U6296">IF(W6296&lt;&gt;0,MAX(IFERROR(INDEX(A:S,MATCH(W6296,A:A,0),COLUMN(M$2)),0),IFERROR(INDEX(A:S,MATCH(AD6296,A:A,0),COLUMN(M$2)),0),IFERROR(INDEX(A:S,MATCH(AK6296,A:A,0),COLUMN(M$2)),0),IFERROR(INDEX(A:S,MATCH(AR6296,A:A,0),COLUMN(M$2)),0)),M6296)</f>
        <v/>
      </c>
      <c r="V6296" s="3" t="str">
        <f t="shared" si="7"/>
        <v/>
      </c>
    </row>
    <row r="6297" ht="15.75" customHeight="1">
      <c r="A6297" s="3" t="s">
        <v>6522</v>
      </c>
      <c r="B6297" s="4" t="str">
        <f t="shared" si="186"/>
        <v>ATAB24480034</v>
      </c>
      <c r="D6297" s="3">
        <v>0.0</v>
      </c>
      <c r="G6297" s="4">
        <v>0.0</v>
      </c>
      <c r="I6297" s="4"/>
      <c r="J6297" s="4"/>
      <c r="K6297" s="4"/>
      <c r="L6297" s="4"/>
      <c r="O6297" s="6">
        <f t="shared" si="2"/>
        <v>0</v>
      </c>
      <c r="P6297" s="3" t="s">
        <v>4746</v>
      </c>
      <c r="Q6297" s="3" t="str">
        <f t="shared" si="3"/>
        <v>LC CANVAS</v>
      </c>
      <c r="R6297" s="3">
        <f t="shared" si="4"/>
        <v>0</v>
      </c>
      <c r="S6297" s="3" t="str">
        <f t="shared" si="5"/>
        <v/>
      </c>
      <c r="T6297" s="7">
        <f t="shared" si="6"/>
        <v>0</v>
      </c>
      <c r="U6297" s="8" t="str">
        <f t="array" ref="U6297">IF(W6297&lt;&gt;0,MAX(IFERROR(INDEX(A:S,MATCH(W6297,A:A,0),COLUMN(M$2)),0),IFERROR(INDEX(A:S,MATCH(AD6297,A:A,0),COLUMN(M$2)),0),IFERROR(INDEX(A:S,MATCH(AK6297,A:A,0),COLUMN(M$2)),0),IFERROR(INDEX(A:S,MATCH(AR6297,A:A,0),COLUMN(M$2)),0)),M6297)</f>
        <v/>
      </c>
      <c r="V6297" s="3" t="str">
        <f t="shared" si="7"/>
        <v/>
      </c>
    </row>
    <row r="6298" ht="15.75" customHeight="1">
      <c r="A6298" s="3" t="s">
        <v>6523</v>
      </c>
      <c r="B6298" s="4" t="str">
        <f t="shared" si="186"/>
        <v>ATAB30600034</v>
      </c>
      <c r="D6298" s="3">
        <v>0.0</v>
      </c>
      <c r="G6298" s="4">
        <v>0.0</v>
      </c>
      <c r="I6298" s="4"/>
      <c r="J6298" s="4"/>
      <c r="K6298" s="4"/>
      <c r="L6298" s="4"/>
      <c r="O6298" s="6">
        <f t="shared" si="2"/>
        <v>0</v>
      </c>
      <c r="P6298" s="3" t="s">
        <v>4746</v>
      </c>
      <c r="Q6298" s="3" t="str">
        <f t="shared" si="3"/>
        <v>LC CANVAS</v>
      </c>
      <c r="R6298" s="3">
        <f t="shared" si="4"/>
        <v>0</v>
      </c>
      <c r="S6298" s="3" t="str">
        <f t="shared" si="5"/>
        <v/>
      </c>
      <c r="T6298" s="7">
        <f t="shared" si="6"/>
        <v>0</v>
      </c>
      <c r="U6298" s="8" t="str">
        <f t="array" ref="U6298">IF(W6298&lt;&gt;0,MAX(IFERROR(INDEX(A:S,MATCH(W6298,A:A,0),COLUMN(M$2)),0),IFERROR(INDEX(A:S,MATCH(AD6298,A:A,0),COLUMN(M$2)),0),IFERROR(INDEX(A:S,MATCH(AK6298,A:A,0),COLUMN(M$2)),0),IFERROR(INDEX(A:S,MATCH(AR6298,A:A,0),COLUMN(M$2)),0)),M6298)</f>
        <v/>
      </c>
      <c r="V6298" s="3" t="str">
        <f t="shared" si="7"/>
        <v/>
      </c>
    </row>
    <row r="6299" ht="15.75" customHeight="1">
      <c r="A6299" s="3" t="s">
        <v>6524</v>
      </c>
      <c r="B6299" s="4" t="str">
        <f t="shared" si="186"/>
        <v>ATAB36720034</v>
      </c>
      <c r="D6299" s="3">
        <v>0.0</v>
      </c>
      <c r="G6299" s="4">
        <v>0.0</v>
      </c>
      <c r="I6299" s="4"/>
      <c r="J6299" s="4"/>
      <c r="K6299" s="4"/>
      <c r="L6299" s="4"/>
      <c r="O6299" s="6">
        <f t="shared" si="2"/>
        <v>0</v>
      </c>
      <c r="P6299" s="3" t="s">
        <v>4746</v>
      </c>
      <c r="Q6299" s="3" t="str">
        <f t="shared" si="3"/>
        <v>LC CANVAS</v>
      </c>
      <c r="R6299" s="3">
        <f t="shared" si="4"/>
        <v>0</v>
      </c>
      <c r="S6299" s="3" t="str">
        <f t="shared" si="5"/>
        <v/>
      </c>
      <c r="T6299" s="7">
        <f t="shared" si="6"/>
        <v>0</v>
      </c>
      <c r="U6299" s="8" t="str">
        <f t="array" ref="U6299">IF(W6299&lt;&gt;0,MAX(IFERROR(INDEX(A:S,MATCH(W6299,A:A,0),COLUMN(M$2)),0),IFERROR(INDEX(A:S,MATCH(AD6299,A:A,0),COLUMN(M$2)),0),IFERROR(INDEX(A:S,MATCH(AK6299,A:A,0),COLUMN(M$2)),0),IFERROR(INDEX(A:S,MATCH(AR6299,A:A,0),COLUMN(M$2)),0)),M6299)</f>
        <v/>
      </c>
      <c r="V6299" s="3" t="str">
        <f t="shared" si="7"/>
        <v/>
      </c>
    </row>
    <row r="6300" ht="15.75" customHeight="1">
      <c r="A6300" s="3" t="s">
        <v>6525</v>
      </c>
      <c r="B6300" s="4" t="str">
        <f t="shared" si="186"/>
        <v>ATAB12240035</v>
      </c>
      <c r="D6300" s="3">
        <v>0.0</v>
      </c>
      <c r="G6300" s="4">
        <v>0.0</v>
      </c>
      <c r="I6300" s="4"/>
      <c r="J6300" s="4"/>
      <c r="K6300" s="4"/>
      <c r="L6300" s="4"/>
      <c r="O6300" s="6">
        <f t="shared" si="2"/>
        <v>0</v>
      </c>
      <c r="P6300" s="3" t="s">
        <v>4746</v>
      </c>
      <c r="Q6300" s="3" t="str">
        <f t="shared" si="3"/>
        <v>LC CANVAS</v>
      </c>
      <c r="R6300" s="3">
        <f t="shared" si="4"/>
        <v>0</v>
      </c>
      <c r="S6300" s="3" t="str">
        <f t="shared" si="5"/>
        <v/>
      </c>
      <c r="T6300" s="7">
        <f t="shared" si="6"/>
        <v>0</v>
      </c>
      <c r="U6300" s="8" t="str">
        <f t="array" ref="U6300">IF(W6300&lt;&gt;0,MAX(IFERROR(INDEX(A:S,MATCH(W6300,A:A,0),COLUMN(M$2)),0),IFERROR(INDEX(A:S,MATCH(AD6300,A:A,0),COLUMN(M$2)),0),IFERROR(INDEX(A:S,MATCH(AK6300,A:A,0),COLUMN(M$2)),0),IFERROR(INDEX(A:S,MATCH(AR6300,A:A,0),COLUMN(M$2)),0)),M6300)</f>
        <v/>
      </c>
      <c r="V6300" s="3" t="str">
        <f t="shared" si="7"/>
        <v/>
      </c>
    </row>
    <row r="6301" ht="15.75" customHeight="1">
      <c r="A6301" s="3" t="s">
        <v>6526</v>
      </c>
      <c r="B6301" s="4" t="str">
        <f t="shared" si="186"/>
        <v>ATAB18360035</v>
      </c>
      <c r="D6301" s="3">
        <v>0.0</v>
      </c>
      <c r="G6301" s="4">
        <v>0.0</v>
      </c>
      <c r="I6301" s="4"/>
      <c r="J6301" s="4"/>
      <c r="K6301" s="4"/>
      <c r="L6301" s="4"/>
      <c r="O6301" s="6">
        <f t="shared" si="2"/>
        <v>0</v>
      </c>
      <c r="P6301" s="3" t="s">
        <v>4746</v>
      </c>
      <c r="Q6301" s="3" t="str">
        <f t="shared" si="3"/>
        <v>LC CANVAS</v>
      </c>
      <c r="R6301" s="3">
        <f t="shared" si="4"/>
        <v>0</v>
      </c>
      <c r="S6301" s="3" t="str">
        <f t="shared" si="5"/>
        <v/>
      </c>
      <c r="T6301" s="7">
        <f t="shared" si="6"/>
        <v>0</v>
      </c>
      <c r="U6301" s="8" t="str">
        <f t="array" ref="U6301">IF(W6301&lt;&gt;0,MAX(IFERROR(INDEX(A:S,MATCH(W6301,A:A,0),COLUMN(M$2)),0),IFERROR(INDEX(A:S,MATCH(AD6301,A:A,0),COLUMN(M$2)),0),IFERROR(INDEX(A:S,MATCH(AK6301,A:A,0),COLUMN(M$2)),0),IFERROR(INDEX(A:S,MATCH(AR6301,A:A,0),COLUMN(M$2)),0)),M6301)</f>
        <v/>
      </c>
      <c r="V6301" s="3" t="str">
        <f t="shared" si="7"/>
        <v/>
      </c>
    </row>
    <row r="6302" ht="15.75" customHeight="1">
      <c r="A6302" s="3" t="s">
        <v>6527</v>
      </c>
      <c r="B6302" s="4" t="str">
        <f t="shared" si="186"/>
        <v>ATAB24480035</v>
      </c>
      <c r="D6302" s="3">
        <v>0.0</v>
      </c>
      <c r="G6302" s="4">
        <v>0.0</v>
      </c>
      <c r="I6302" s="4"/>
      <c r="J6302" s="4"/>
      <c r="K6302" s="4"/>
      <c r="L6302" s="4"/>
      <c r="O6302" s="6">
        <f t="shared" si="2"/>
        <v>0</v>
      </c>
      <c r="P6302" s="3" t="s">
        <v>4746</v>
      </c>
      <c r="Q6302" s="3" t="str">
        <f t="shared" si="3"/>
        <v>LC CANVAS</v>
      </c>
      <c r="R6302" s="3">
        <f t="shared" si="4"/>
        <v>0</v>
      </c>
      <c r="S6302" s="3" t="str">
        <f t="shared" si="5"/>
        <v/>
      </c>
      <c r="T6302" s="7">
        <f t="shared" si="6"/>
        <v>0</v>
      </c>
      <c r="U6302" s="8" t="str">
        <f t="array" ref="U6302">IF(W6302&lt;&gt;0,MAX(IFERROR(INDEX(A:S,MATCH(W6302,A:A,0),COLUMN(M$2)),0),IFERROR(INDEX(A:S,MATCH(AD6302,A:A,0),COLUMN(M$2)),0),IFERROR(INDEX(A:S,MATCH(AK6302,A:A,0),COLUMN(M$2)),0),IFERROR(INDEX(A:S,MATCH(AR6302,A:A,0),COLUMN(M$2)),0)),M6302)</f>
        <v/>
      </c>
      <c r="V6302" s="3" t="str">
        <f t="shared" si="7"/>
        <v/>
      </c>
    </row>
    <row r="6303" ht="15.75" customHeight="1">
      <c r="A6303" s="3" t="s">
        <v>6528</v>
      </c>
      <c r="B6303" s="4" t="str">
        <f t="shared" si="186"/>
        <v>ATAB30600035</v>
      </c>
      <c r="D6303" s="3">
        <v>0.0</v>
      </c>
      <c r="G6303" s="4">
        <v>0.0</v>
      </c>
      <c r="I6303" s="4"/>
      <c r="J6303" s="4"/>
      <c r="K6303" s="4"/>
      <c r="L6303" s="4"/>
      <c r="O6303" s="6">
        <f t="shared" si="2"/>
        <v>0</v>
      </c>
      <c r="P6303" s="3" t="s">
        <v>4746</v>
      </c>
      <c r="Q6303" s="3" t="str">
        <f t="shared" si="3"/>
        <v>LC CANVAS</v>
      </c>
      <c r="R6303" s="3">
        <f t="shared" si="4"/>
        <v>0</v>
      </c>
      <c r="S6303" s="3" t="str">
        <f t="shared" si="5"/>
        <v/>
      </c>
      <c r="T6303" s="7">
        <f t="shared" si="6"/>
        <v>0</v>
      </c>
      <c r="U6303" s="8" t="str">
        <f t="array" ref="U6303">IF(W6303&lt;&gt;0,MAX(IFERROR(INDEX(A:S,MATCH(W6303,A:A,0),COLUMN(M$2)),0),IFERROR(INDEX(A:S,MATCH(AD6303,A:A,0),COLUMN(M$2)),0),IFERROR(INDEX(A:S,MATCH(AK6303,A:A,0),COLUMN(M$2)),0),IFERROR(INDEX(A:S,MATCH(AR6303,A:A,0),COLUMN(M$2)),0)),M6303)</f>
        <v/>
      </c>
      <c r="V6303" s="3" t="str">
        <f t="shared" si="7"/>
        <v/>
      </c>
    </row>
    <row r="6304" ht="15.75" customHeight="1">
      <c r="A6304" s="3" t="s">
        <v>6529</v>
      </c>
      <c r="B6304" s="4" t="str">
        <f t="shared" si="186"/>
        <v>ATAB36720035</v>
      </c>
      <c r="D6304" s="3">
        <v>0.0</v>
      </c>
      <c r="G6304" s="4">
        <v>0.0</v>
      </c>
      <c r="I6304" s="4"/>
      <c r="J6304" s="4"/>
      <c r="K6304" s="4"/>
      <c r="L6304" s="4"/>
      <c r="O6304" s="6">
        <f t="shared" si="2"/>
        <v>0</v>
      </c>
      <c r="P6304" s="3" t="s">
        <v>4746</v>
      </c>
      <c r="Q6304" s="3" t="str">
        <f t="shared" si="3"/>
        <v>LC CANVAS</v>
      </c>
      <c r="R6304" s="3">
        <f t="shared" si="4"/>
        <v>0</v>
      </c>
      <c r="S6304" s="3" t="str">
        <f t="shared" si="5"/>
        <v/>
      </c>
      <c r="T6304" s="7">
        <f t="shared" si="6"/>
        <v>0</v>
      </c>
      <c r="U6304" s="8" t="str">
        <f t="array" ref="U6304">IF(W6304&lt;&gt;0,MAX(IFERROR(INDEX(A:S,MATCH(W6304,A:A,0),COLUMN(M$2)),0),IFERROR(INDEX(A:S,MATCH(AD6304,A:A,0),COLUMN(M$2)),0),IFERROR(INDEX(A:S,MATCH(AK6304,A:A,0),COLUMN(M$2)),0),IFERROR(INDEX(A:S,MATCH(AR6304,A:A,0),COLUMN(M$2)),0)),M6304)</f>
        <v/>
      </c>
      <c r="V6304" s="3" t="str">
        <f t="shared" si="7"/>
        <v/>
      </c>
    </row>
    <row r="6305" ht="15.75" customHeight="1">
      <c r="A6305" s="3" t="s">
        <v>6530</v>
      </c>
      <c r="B6305" s="4" t="str">
        <f t="shared" si="186"/>
        <v>ATAB12240036</v>
      </c>
      <c r="D6305" s="3">
        <v>0.0</v>
      </c>
      <c r="G6305" s="4">
        <v>0.0</v>
      </c>
      <c r="I6305" s="4"/>
      <c r="J6305" s="4"/>
      <c r="K6305" s="4"/>
      <c r="L6305" s="4"/>
      <c r="O6305" s="6">
        <f t="shared" si="2"/>
        <v>0</v>
      </c>
      <c r="P6305" s="3" t="s">
        <v>4746</v>
      </c>
      <c r="Q6305" s="3" t="str">
        <f t="shared" si="3"/>
        <v>LC CANVAS</v>
      </c>
      <c r="R6305" s="3">
        <f t="shared" si="4"/>
        <v>0</v>
      </c>
      <c r="S6305" s="3" t="str">
        <f t="shared" si="5"/>
        <v/>
      </c>
      <c r="T6305" s="7">
        <f t="shared" si="6"/>
        <v>0</v>
      </c>
      <c r="U6305" s="8" t="str">
        <f t="array" ref="U6305">IF(W6305&lt;&gt;0,MAX(IFERROR(INDEX(A:S,MATCH(W6305,A:A,0),COLUMN(M$2)),0),IFERROR(INDEX(A:S,MATCH(AD6305,A:A,0),COLUMN(M$2)),0),IFERROR(INDEX(A:S,MATCH(AK6305,A:A,0),COLUMN(M$2)),0),IFERROR(INDEX(A:S,MATCH(AR6305,A:A,0),COLUMN(M$2)),0)),M6305)</f>
        <v/>
      </c>
      <c r="V6305" s="3" t="str">
        <f t="shared" si="7"/>
        <v/>
      </c>
    </row>
    <row r="6306" ht="15.75" customHeight="1">
      <c r="A6306" s="3" t="s">
        <v>6531</v>
      </c>
      <c r="B6306" s="4" t="str">
        <f t="shared" si="186"/>
        <v>ATAB18360036</v>
      </c>
      <c r="D6306" s="3">
        <v>0.0</v>
      </c>
      <c r="G6306" s="4">
        <v>0.0</v>
      </c>
      <c r="I6306" s="4"/>
      <c r="J6306" s="4"/>
      <c r="K6306" s="4"/>
      <c r="L6306" s="4"/>
      <c r="O6306" s="6">
        <f t="shared" si="2"/>
        <v>0</v>
      </c>
      <c r="P6306" s="3" t="s">
        <v>4746</v>
      </c>
      <c r="Q6306" s="3" t="str">
        <f t="shared" si="3"/>
        <v>LC CANVAS</v>
      </c>
      <c r="R6306" s="3">
        <f t="shared" si="4"/>
        <v>0</v>
      </c>
      <c r="S6306" s="3" t="str">
        <f t="shared" si="5"/>
        <v/>
      </c>
      <c r="T6306" s="7">
        <f t="shared" si="6"/>
        <v>0</v>
      </c>
      <c r="U6306" s="8" t="str">
        <f t="array" ref="U6306">IF(W6306&lt;&gt;0,MAX(IFERROR(INDEX(A:S,MATCH(W6306,A:A,0),COLUMN(M$2)),0),IFERROR(INDEX(A:S,MATCH(AD6306,A:A,0),COLUMN(M$2)),0),IFERROR(INDEX(A:S,MATCH(AK6306,A:A,0),COLUMN(M$2)),0),IFERROR(INDEX(A:S,MATCH(AR6306,A:A,0),COLUMN(M$2)),0)),M6306)</f>
        <v/>
      </c>
      <c r="V6306" s="3" t="str">
        <f t="shared" si="7"/>
        <v/>
      </c>
    </row>
    <row r="6307" ht="15.75" customHeight="1">
      <c r="A6307" s="3" t="s">
        <v>6532</v>
      </c>
      <c r="B6307" s="4" t="str">
        <f t="shared" si="186"/>
        <v>ATAB24480036</v>
      </c>
      <c r="D6307" s="3">
        <v>0.0</v>
      </c>
      <c r="G6307" s="4">
        <v>0.0</v>
      </c>
      <c r="I6307" s="4"/>
      <c r="J6307" s="4"/>
      <c r="K6307" s="4"/>
      <c r="L6307" s="4"/>
      <c r="O6307" s="6">
        <f t="shared" si="2"/>
        <v>0</v>
      </c>
      <c r="P6307" s="3" t="s">
        <v>4746</v>
      </c>
      <c r="Q6307" s="3" t="str">
        <f t="shared" si="3"/>
        <v>LC CANVAS</v>
      </c>
      <c r="R6307" s="3">
        <f t="shared" si="4"/>
        <v>0</v>
      </c>
      <c r="S6307" s="3" t="str">
        <f t="shared" si="5"/>
        <v/>
      </c>
      <c r="T6307" s="7">
        <f t="shared" si="6"/>
        <v>0</v>
      </c>
      <c r="U6307" s="8" t="str">
        <f t="array" ref="U6307">IF(W6307&lt;&gt;0,MAX(IFERROR(INDEX(A:S,MATCH(W6307,A:A,0),COLUMN(M$2)),0),IFERROR(INDEX(A:S,MATCH(AD6307,A:A,0),COLUMN(M$2)),0),IFERROR(INDEX(A:S,MATCH(AK6307,A:A,0),COLUMN(M$2)),0),IFERROR(INDEX(A:S,MATCH(AR6307,A:A,0),COLUMN(M$2)),0)),M6307)</f>
        <v/>
      </c>
      <c r="V6307" s="3" t="str">
        <f t="shared" si="7"/>
        <v/>
      </c>
    </row>
    <row r="6308" ht="15.75" customHeight="1">
      <c r="A6308" s="3" t="s">
        <v>6533</v>
      </c>
      <c r="B6308" s="4" t="str">
        <f t="shared" si="186"/>
        <v>ATAB30600036</v>
      </c>
      <c r="D6308" s="3">
        <v>0.0</v>
      </c>
      <c r="G6308" s="4">
        <v>0.0</v>
      </c>
      <c r="I6308" s="4"/>
      <c r="J6308" s="4"/>
      <c r="K6308" s="4"/>
      <c r="L6308" s="4"/>
      <c r="O6308" s="6">
        <f t="shared" si="2"/>
        <v>0</v>
      </c>
      <c r="P6308" s="3" t="s">
        <v>4746</v>
      </c>
      <c r="Q6308" s="3" t="str">
        <f t="shared" si="3"/>
        <v>LC CANVAS</v>
      </c>
      <c r="R6308" s="3">
        <f t="shared" si="4"/>
        <v>0</v>
      </c>
      <c r="S6308" s="3" t="str">
        <f t="shared" si="5"/>
        <v/>
      </c>
      <c r="T6308" s="7">
        <f t="shared" si="6"/>
        <v>0</v>
      </c>
      <c r="U6308" s="8" t="str">
        <f t="array" ref="U6308">IF(W6308&lt;&gt;0,MAX(IFERROR(INDEX(A:S,MATCH(W6308,A:A,0),COLUMN(M$2)),0),IFERROR(INDEX(A:S,MATCH(AD6308,A:A,0),COLUMN(M$2)),0),IFERROR(INDEX(A:S,MATCH(AK6308,A:A,0),COLUMN(M$2)),0),IFERROR(INDEX(A:S,MATCH(AR6308,A:A,0),COLUMN(M$2)),0)),M6308)</f>
        <v/>
      </c>
      <c r="V6308" s="3" t="str">
        <f t="shared" si="7"/>
        <v/>
      </c>
    </row>
    <row r="6309" ht="15.75" customHeight="1">
      <c r="A6309" s="3" t="s">
        <v>6534</v>
      </c>
      <c r="B6309" s="4" t="str">
        <f t="shared" si="186"/>
        <v>ATAB36720036</v>
      </c>
      <c r="D6309" s="3">
        <v>0.0</v>
      </c>
      <c r="G6309" s="4">
        <v>0.0</v>
      </c>
      <c r="I6309" s="4"/>
      <c r="J6309" s="4"/>
      <c r="K6309" s="4"/>
      <c r="L6309" s="4"/>
      <c r="O6309" s="6">
        <f t="shared" si="2"/>
        <v>0</v>
      </c>
      <c r="P6309" s="3" t="s">
        <v>4746</v>
      </c>
      <c r="Q6309" s="3" t="str">
        <f t="shared" si="3"/>
        <v>LC CANVAS</v>
      </c>
      <c r="R6309" s="3">
        <f t="shared" si="4"/>
        <v>0</v>
      </c>
      <c r="S6309" s="3" t="str">
        <f t="shared" si="5"/>
        <v/>
      </c>
      <c r="T6309" s="7">
        <f t="shared" si="6"/>
        <v>0</v>
      </c>
      <c r="U6309" s="8" t="str">
        <f t="array" ref="U6309">IF(W6309&lt;&gt;0,MAX(IFERROR(INDEX(A:S,MATCH(W6309,A:A,0),COLUMN(M$2)),0),IFERROR(INDEX(A:S,MATCH(AD6309,A:A,0),COLUMN(M$2)),0),IFERROR(INDEX(A:S,MATCH(AK6309,A:A,0),COLUMN(M$2)),0),IFERROR(INDEX(A:S,MATCH(AR6309,A:A,0),COLUMN(M$2)),0)),M6309)</f>
        <v/>
      </c>
      <c r="V6309" s="3" t="str">
        <f t="shared" si="7"/>
        <v/>
      </c>
    </row>
    <row r="6310" ht="15.75" customHeight="1">
      <c r="A6310" s="3" t="s">
        <v>6535</v>
      </c>
      <c r="B6310" s="4" t="str">
        <f t="shared" si="186"/>
        <v>ATAB12240037</v>
      </c>
      <c r="D6310" s="3">
        <v>0.0</v>
      </c>
      <c r="G6310" s="4">
        <v>0.0</v>
      </c>
      <c r="I6310" s="4"/>
      <c r="J6310" s="4"/>
      <c r="K6310" s="4"/>
      <c r="L6310" s="4"/>
      <c r="O6310" s="6">
        <f t="shared" si="2"/>
        <v>0</v>
      </c>
      <c r="P6310" s="3" t="s">
        <v>4746</v>
      </c>
      <c r="Q6310" s="3" t="str">
        <f t="shared" si="3"/>
        <v>LC CANVAS</v>
      </c>
      <c r="R6310" s="3">
        <f t="shared" si="4"/>
        <v>0</v>
      </c>
      <c r="S6310" s="3" t="str">
        <f t="shared" si="5"/>
        <v/>
      </c>
      <c r="T6310" s="7">
        <f t="shared" si="6"/>
        <v>0</v>
      </c>
      <c r="U6310" s="8" t="str">
        <f t="array" ref="U6310">IF(W6310&lt;&gt;0,MAX(IFERROR(INDEX(A:S,MATCH(W6310,A:A,0),COLUMN(M$2)),0),IFERROR(INDEX(A:S,MATCH(AD6310,A:A,0),COLUMN(M$2)),0),IFERROR(INDEX(A:S,MATCH(AK6310,A:A,0),COLUMN(M$2)),0),IFERROR(INDEX(A:S,MATCH(AR6310,A:A,0),COLUMN(M$2)),0)),M6310)</f>
        <v/>
      </c>
      <c r="V6310" s="3" t="str">
        <f t="shared" si="7"/>
        <v/>
      </c>
    </row>
    <row r="6311" ht="15.75" customHeight="1">
      <c r="A6311" s="3" t="s">
        <v>6536</v>
      </c>
      <c r="B6311" s="4" t="str">
        <f t="shared" si="186"/>
        <v>ATAB18360037</v>
      </c>
      <c r="D6311" s="3">
        <v>0.0</v>
      </c>
      <c r="G6311" s="4">
        <v>0.0</v>
      </c>
      <c r="I6311" s="4"/>
      <c r="J6311" s="4"/>
      <c r="K6311" s="4"/>
      <c r="L6311" s="4"/>
      <c r="O6311" s="6">
        <f t="shared" si="2"/>
        <v>0</v>
      </c>
      <c r="P6311" s="3" t="s">
        <v>4746</v>
      </c>
      <c r="Q6311" s="3" t="str">
        <f t="shared" si="3"/>
        <v>LC CANVAS</v>
      </c>
      <c r="R6311" s="3">
        <f t="shared" si="4"/>
        <v>0</v>
      </c>
      <c r="S6311" s="3" t="str">
        <f t="shared" si="5"/>
        <v/>
      </c>
      <c r="T6311" s="7">
        <f t="shared" si="6"/>
        <v>0</v>
      </c>
      <c r="U6311" s="8" t="str">
        <f t="array" ref="U6311">IF(W6311&lt;&gt;0,MAX(IFERROR(INDEX(A:S,MATCH(W6311,A:A,0),COLUMN(M$2)),0),IFERROR(INDEX(A:S,MATCH(AD6311,A:A,0),COLUMN(M$2)),0),IFERROR(INDEX(A:S,MATCH(AK6311,A:A,0),COLUMN(M$2)),0),IFERROR(INDEX(A:S,MATCH(AR6311,A:A,0),COLUMN(M$2)),0)),M6311)</f>
        <v/>
      </c>
      <c r="V6311" s="3" t="str">
        <f t="shared" si="7"/>
        <v/>
      </c>
    </row>
    <row r="6312" ht="15.75" customHeight="1">
      <c r="A6312" s="3" t="s">
        <v>6537</v>
      </c>
      <c r="B6312" s="4" t="str">
        <f t="shared" si="186"/>
        <v>ATAB24480037</v>
      </c>
      <c r="D6312" s="3">
        <v>0.0</v>
      </c>
      <c r="G6312" s="4">
        <v>0.0</v>
      </c>
      <c r="I6312" s="4"/>
      <c r="J6312" s="4"/>
      <c r="K6312" s="4"/>
      <c r="L6312" s="4"/>
      <c r="O6312" s="6">
        <f t="shared" si="2"/>
        <v>0</v>
      </c>
      <c r="P6312" s="3" t="s">
        <v>4746</v>
      </c>
      <c r="Q6312" s="3" t="str">
        <f t="shared" si="3"/>
        <v>LC CANVAS</v>
      </c>
      <c r="R6312" s="3">
        <f t="shared" si="4"/>
        <v>0</v>
      </c>
      <c r="S6312" s="3" t="str">
        <f t="shared" si="5"/>
        <v/>
      </c>
      <c r="T6312" s="7">
        <f t="shared" si="6"/>
        <v>0</v>
      </c>
      <c r="U6312" s="8" t="str">
        <f t="array" ref="U6312">IF(W6312&lt;&gt;0,MAX(IFERROR(INDEX(A:S,MATCH(W6312,A:A,0),COLUMN(M$2)),0),IFERROR(INDEX(A:S,MATCH(AD6312,A:A,0),COLUMN(M$2)),0),IFERROR(INDEX(A:S,MATCH(AK6312,A:A,0),COLUMN(M$2)),0),IFERROR(INDEX(A:S,MATCH(AR6312,A:A,0),COLUMN(M$2)),0)),M6312)</f>
        <v/>
      </c>
      <c r="V6312" s="3" t="str">
        <f t="shared" si="7"/>
        <v/>
      </c>
    </row>
    <row r="6313" ht="15.75" customHeight="1">
      <c r="A6313" s="3" t="s">
        <v>6538</v>
      </c>
      <c r="B6313" s="4" t="str">
        <f t="shared" si="186"/>
        <v>ATAB30600037</v>
      </c>
      <c r="D6313" s="3">
        <v>0.0</v>
      </c>
      <c r="G6313" s="4">
        <v>0.0</v>
      </c>
      <c r="I6313" s="4"/>
      <c r="J6313" s="4"/>
      <c r="K6313" s="4"/>
      <c r="L6313" s="4"/>
      <c r="O6313" s="6">
        <f t="shared" si="2"/>
        <v>0</v>
      </c>
      <c r="P6313" s="3" t="s">
        <v>4746</v>
      </c>
      <c r="Q6313" s="3" t="str">
        <f t="shared" si="3"/>
        <v>LC CANVAS</v>
      </c>
      <c r="R6313" s="3">
        <f t="shared" si="4"/>
        <v>0</v>
      </c>
      <c r="S6313" s="3" t="str">
        <f t="shared" si="5"/>
        <v/>
      </c>
      <c r="T6313" s="7">
        <f t="shared" si="6"/>
        <v>0</v>
      </c>
      <c r="U6313" s="8" t="str">
        <f t="array" ref="U6313">IF(W6313&lt;&gt;0,MAX(IFERROR(INDEX(A:S,MATCH(W6313,A:A,0),COLUMN(M$2)),0),IFERROR(INDEX(A:S,MATCH(AD6313,A:A,0),COLUMN(M$2)),0),IFERROR(INDEX(A:S,MATCH(AK6313,A:A,0),COLUMN(M$2)),0),IFERROR(INDEX(A:S,MATCH(AR6313,A:A,0),COLUMN(M$2)),0)),M6313)</f>
        <v/>
      </c>
      <c r="V6313" s="3" t="str">
        <f t="shared" si="7"/>
        <v/>
      </c>
    </row>
    <row r="6314" ht="15.75" customHeight="1">
      <c r="A6314" s="3" t="s">
        <v>6539</v>
      </c>
      <c r="B6314" s="4" t="str">
        <f t="shared" si="186"/>
        <v>ATAB36720037</v>
      </c>
      <c r="D6314" s="3">
        <v>0.0</v>
      </c>
      <c r="G6314" s="4">
        <v>0.0</v>
      </c>
      <c r="I6314" s="4"/>
      <c r="J6314" s="4"/>
      <c r="K6314" s="4"/>
      <c r="L6314" s="4"/>
      <c r="O6314" s="6">
        <f t="shared" si="2"/>
        <v>0</v>
      </c>
      <c r="P6314" s="3" t="s">
        <v>4746</v>
      </c>
      <c r="Q6314" s="3" t="str">
        <f t="shared" si="3"/>
        <v>LC CANVAS</v>
      </c>
      <c r="R6314" s="3">
        <f t="shared" si="4"/>
        <v>0</v>
      </c>
      <c r="S6314" s="3" t="str">
        <f t="shared" si="5"/>
        <v/>
      </c>
      <c r="T6314" s="7">
        <f t="shared" si="6"/>
        <v>0</v>
      </c>
      <c r="U6314" s="8" t="str">
        <f t="array" ref="U6314">IF(W6314&lt;&gt;0,MAX(IFERROR(INDEX(A:S,MATCH(W6314,A:A,0),COLUMN(M$2)),0),IFERROR(INDEX(A:S,MATCH(AD6314,A:A,0),COLUMN(M$2)),0),IFERROR(INDEX(A:S,MATCH(AK6314,A:A,0),COLUMN(M$2)),0),IFERROR(INDEX(A:S,MATCH(AR6314,A:A,0),COLUMN(M$2)),0)),M6314)</f>
        <v/>
      </c>
      <c r="V6314" s="3" t="str">
        <f t="shared" si="7"/>
        <v/>
      </c>
    </row>
    <row r="6315" ht="15.75" customHeight="1">
      <c r="A6315" s="3" t="s">
        <v>6540</v>
      </c>
      <c r="B6315" s="4" t="str">
        <f t="shared" si="186"/>
        <v>ATAB12240038</v>
      </c>
      <c r="D6315" s="3">
        <v>0.0</v>
      </c>
      <c r="G6315" s="4">
        <v>0.0</v>
      </c>
      <c r="I6315" s="4"/>
      <c r="J6315" s="4"/>
      <c r="K6315" s="4"/>
      <c r="L6315" s="4"/>
      <c r="O6315" s="6">
        <f t="shared" si="2"/>
        <v>0</v>
      </c>
      <c r="P6315" s="3" t="s">
        <v>4746</v>
      </c>
      <c r="Q6315" s="3" t="str">
        <f t="shared" si="3"/>
        <v>LC CANVAS</v>
      </c>
      <c r="R6315" s="3">
        <f t="shared" si="4"/>
        <v>0</v>
      </c>
      <c r="S6315" s="3" t="str">
        <f t="shared" si="5"/>
        <v/>
      </c>
      <c r="T6315" s="7">
        <f t="shared" si="6"/>
        <v>0</v>
      </c>
      <c r="U6315" s="8" t="str">
        <f t="array" ref="U6315">IF(W6315&lt;&gt;0,MAX(IFERROR(INDEX(A:S,MATCH(W6315,A:A,0),COLUMN(M$2)),0),IFERROR(INDEX(A:S,MATCH(AD6315,A:A,0),COLUMN(M$2)),0),IFERROR(INDEX(A:S,MATCH(AK6315,A:A,0),COLUMN(M$2)),0),IFERROR(INDEX(A:S,MATCH(AR6315,A:A,0),COLUMN(M$2)),0)),M6315)</f>
        <v/>
      </c>
      <c r="V6315" s="3" t="str">
        <f t="shared" si="7"/>
        <v/>
      </c>
    </row>
    <row r="6316" ht="15.75" customHeight="1">
      <c r="A6316" s="3" t="s">
        <v>6541</v>
      </c>
      <c r="B6316" s="4" t="str">
        <f t="shared" si="186"/>
        <v>ATAB18360038</v>
      </c>
      <c r="D6316" s="3">
        <v>0.0</v>
      </c>
      <c r="G6316" s="4">
        <v>0.0</v>
      </c>
      <c r="I6316" s="4"/>
      <c r="J6316" s="4"/>
      <c r="K6316" s="4"/>
      <c r="L6316" s="4"/>
      <c r="O6316" s="6">
        <f t="shared" si="2"/>
        <v>0</v>
      </c>
      <c r="P6316" s="3" t="s">
        <v>4746</v>
      </c>
      <c r="Q6316" s="3" t="str">
        <f t="shared" si="3"/>
        <v>LC CANVAS</v>
      </c>
      <c r="R6316" s="3">
        <f t="shared" si="4"/>
        <v>0</v>
      </c>
      <c r="S6316" s="3" t="str">
        <f t="shared" si="5"/>
        <v/>
      </c>
      <c r="T6316" s="7">
        <f t="shared" si="6"/>
        <v>0</v>
      </c>
      <c r="U6316" s="8" t="str">
        <f t="array" ref="U6316">IF(W6316&lt;&gt;0,MAX(IFERROR(INDEX(A:S,MATCH(W6316,A:A,0),COLUMN(M$2)),0),IFERROR(INDEX(A:S,MATCH(AD6316,A:A,0),COLUMN(M$2)),0),IFERROR(INDEX(A:S,MATCH(AK6316,A:A,0),COLUMN(M$2)),0),IFERROR(INDEX(A:S,MATCH(AR6316,A:A,0),COLUMN(M$2)),0)),M6316)</f>
        <v/>
      </c>
      <c r="V6316" s="3" t="str">
        <f t="shared" si="7"/>
        <v/>
      </c>
    </row>
    <row r="6317" ht="15.75" customHeight="1">
      <c r="A6317" s="3" t="s">
        <v>6542</v>
      </c>
      <c r="B6317" s="4" t="str">
        <f t="shared" si="186"/>
        <v>ATAB24480038</v>
      </c>
      <c r="D6317" s="3">
        <v>0.0</v>
      </c>
      <c r="G6317" s="4">
        <v>0.0</v>
      </c>
      <c r="I6317" s="4"/>
      <c r="J6317" s="4"/>
      <c r="K6317" s="4"/>
      <c r="L6317" s="4"/>
      <c r="O6317" s="6">
        <f t="shared" si="2"/>
        <v>0</v>
      </c>
      <c r="P6317" s="3" t="s">
        <v>4746</v>
      </c>
      <c r="Q6317" s="3" t="str">
        <f t="shared" si="3"/>
        <v>LC CANVAS</v>
      </c>
      <c r="R6317" s="3">
        <f t="shared" si="4"/>
        <v>0</v>
      </c>
      <c r="S6317" s="3" t="str">
        <f t="shared" si="5"/>
        <v/>
      </c>
      <c r="T6317" s="7">
        <f t="shared" si="6"/>
        <v>0</v>
      </c>
      <c r="U6317" s="8" t="str">
        <f t="array" ref="U6317">IF(W6317&lt;&gt;0,MAX(IFERROR(INDEX(A:S,MATCH(W6317,A:A,0),COLUMN(M$2)),0),IFERROR(INDEX(A:S,MATCH(AD6317,A:A,0),COLUMN(M$2)),0),IFERROR(INDEX(A:S,MATCH(AK6317,A:A,0),COLUMN(M$2)),0),IFERROR(INDEX(A:S,MATCH(AR6317,A:A,0),COLUMN(M$2)),0)),M6317)</f>
        <v/>
      </c>
      <c r="V6317" s="3" t="str">
        <f t="shared" si="7"/>
        <v/>
      </c>
    </row>
    <row r="6318" ht="15.75" customHeight="1">
      <c r="A6318" s="3" t="s">
        <v>6543</v>
      </c>
      <c r="B6318" s="4" t="str">
        <f t="shared" si="186"/>
        <v>ATAB30600038</v>
      </c>
      <c r="D6318" s="3">
        <v>0.0</v>
      </c>
      <c r="G6318" s="4">
        <v>0.0</v>
      </c>
      <c r="I6318" s="4"/>
      <c r="J6318" s="4"/>
      <c r="K6318" s="4"/>
      <c r="L6318" s="4"/>
      <c r="O6318" s="6">
        <f t="shared" si="2"/>
        <v>0</v>
      </c>
      <c r="P6318" s="3" t="s">
        <v>4746</v>
      </c>
      <c r="Q6318" s="3" t="str">
        <f t="shared" si="3"/>
        <v>LC CANVAS</v>
      </c>
      <c r="R6318" s="3">
        <f t="shared" si="4"/>
        <v>0</v>
      </c>
      <c r="S6318" s="3" t="str">
        <f t="shared" si="5"/>
        <v/>
      </c>
      <c r="T6318" s="7">
        <f t="shared" si="6"/>
        <v>0</v>
      </c>
      <c r="U6318" s="8" t="str">
        <f t="array" ref="U6318">IF(W6318&lt;&gt;0,MAX(IFERROR(INDEX(A:S,MATCH(W6318,A:A,0),COLUMN(M$2)),0),IFERROR(INDEX(A:S,MATCH(AD6318,A:A,0),COLUMN(M$2)),0),IFERROR(INDEX(A:S,MATCH(AK6318,A:A,0),COLUMN(M$2)),0),IFERROR(INDEX(A:S,MATCH(AR6318,A:A,0),COLUMN(M$2)),0)),M6318)</f>
        <v/>
      </c>
      <c r="V6318" s="3" t="str">
        <f t="shared" si="7"/>
        <v/>
      </c>
    </row>
    <row r="6319" ht="15.75" customHeight="1">
      <c r="A6319" s="3" t="s">
        <v>6544</v>
      </c>
      <c r="B6319" s="4" t="str">
        <f t="shared" si="186"/>
        <v>ATAB36720038</v>
      </c>
      <c r="D6319" s="3">
        <v>0.0</v>
      </c>
      <c r="G6319" s="4">
        <v>0.0</v>
      </c>
      <c r="I6319" s="4"/>
      <c r="J6319" s="4"/>
      <c r="K6319" s="4"/>
      <c r="L6319" s="4"/>
      <c r="O6319" s="6">
        <f t="shared" si="2"/>
        <v>0</v>
      </c>
      <c r="P6319" s="3" t="s">
        <v>4746</v>
      </c>
      <c r="Q6319" s="3" t="str">
        <f t="shared" si="3"/>
        <v>LC CANVAS</v>
      </c>
      <c r="R6319" s="3">
        <f t="shared" si="4"/>
        <v>0</v>
      </c>
      <c r="S6319" s="3" t="str">
        <f t="shared" si="5"/>
        <v/>
      </c>
      <c r="T6319" s="7">
        <f t="shared" si="6"/>
        <v>0</v>
      </c>
      <c r="U6319" s="8" t="str">
        <f t="array" ref="U6319">IF(W6319&lt;&gt;0,MAX(IFERROR(INDEX(A:S,MATCH(W6319,A:A,0),COLUMN(M$2)),0),IFERROR(INDEX(A:S,MATCH(AD6319,A:A,0),COLUMN(M$2)),0),IFERROR(INDEX(A:S,MATCH(AK6319,A:A,0),COLUMN(M$2)),0),IFERROR(INDEX(A:S,MATCH(AR6319,A:A,0),COLUMN(M$2)),0)),M6319)</f>
        <v/>
      </c>
      <c r="V6319" s="3" t="str">
        <f t="shared" si="7"/>
        <v/>
      </c>
    </row>
    <row r="6320" ht="15.75" customHeight="1">
      <c r="A6320" s="3" t="s">
        <v>6545</v>
      </c>
      <c r="B6320" s="4" t="str">
        <f t="shared" si="186"/>
        <v>ATAB12240039</v>
      </c>
      <c r="D6320" s="3">
        <v>0.0</v>
      </c>
      <c r="G6320" s="4">
        <v>0.0</v>
      </c>
      <c r="I6320" s="4"/>
      <c r="J6320" s="4"/>
      <c r="K6320" s="4"/>
      <c r="L6320" s="4"/>
      <c r="O6320" s="6">
        <f t="shared" si="2"/>
        <v>0</v>
      </c>
      <c r="P6320" s="3" t="s">
        <v>4746</v>
      </c>
      <c r="Q6320" s="3" t="str">
        <f t="shared" si="3"/>
        <v>LC CANVAS</v>
      </c>
      <c r="R6320" s="3">
        <f t="shared" si="4"/>
        <v>0</v>
      </c>
      <c r="S6320" s="3" t="str">
        <f t="shared" si="5"/>
        <v/>
      </c>
      <c r="T6320" s="7">
        <f t="shared" si="6"/>
        <v>0</v>
      </c>
      <c r="U6320" s="8" t="str">
        <f t="array" ref="U6320">IF(W6320&lt;&gt;0,MAX(IFERROR(INDEX(A:S,MATCH(W6320,A:A,0),COLUMN(M$2)),0),IFERROR(INDEX(A:S,MATCH(AD6320,A:A,0),COLUMN(M$2)),0),IFERROR(INDEX(A:S,MATCH(AK6320,A:A,0),COLUMN(M$2)),0),IFERROR(INDEX(A:S,MATCH(AR6320,A:A,0),COLUMN(M$2)),0)),M6320)</f>
        <v/>
      </c>
      <c r="V6320" s="3" t="str">
        <f t="shared" si="7"/>
        <v/>
      </c>
    </row>
    <row r="6321" ht="15.75" customHeight="1">
      <c r="A6321" s="3" t="s">
        <v>6546</v>
      </c>
      <c r="B6321" s="4" t="str">
        <f t="shared" si="186"/>
        <v>ATAB18360039</v>
      </c>
      <c r="D6321" s="3">
        <v>0.0</v>
      </c>
      <c r="G6321" s="4">
        <v>0.0</v>
      </c>
      <c r="I6321" s="4"/>
      <c r="J6321" s="4"/>
      <c r="K6321" s="4"/>
      <c r="L6321" s="4"/>
      <c r="O6321" s="6">
        <f t="shared" si="2"/>
        <v>0</v>
      </c>
      <c r="P6321" s="3" t="s">
        <v>4746</v>
      </c>
      <c r="Q6321" s="3" t="str">
        <f t="shared" si="3"/>
        <v>LC CANVAS</v>
      </c>
      <c r="R6321" s="3">
        <f t="shared" si="4"/>
        <v>0</v>
      </c>
      <c r="S6321" s="3" t="str">
        <f t="shared" si="5"/>
        <v/>
      </c>
      <c r="T6321" s="7">
        <f t="shared" si="6"/>
        <v>0</v>
      </c>
      <c r="U6321" s="8" t="str">
        <f t="array" ref="U6321">IF(W6321&lt;&gt;0,MAX(IFERROR(INDEX(A:S,MATCH(W6321,A:A,0),COLUMN(M$2)),0),IFERROR(INDEX(A:S,MATCH(AD6321,A:A,0),COLUMN(M$2)),0),IFERROR(INDEX(A:S,MATCH(AK6321,A:A,0),COLUMN(M$2)),0),IFERROR(INDEX(A:S,MATCH(AR6321,A:A,0),COLUMN(M$2)),0)),M6321)</f>
        <v/>
      </c>
      <c r="V6321" s="3" t="str">
        <f t="shared" si="7"/>
        <v/>
      </c>
    </row>
    <row r="6322" ht="15.75" customHeight="1">
      <c r="A6322" s="3" t="s">
        <v>6547</v>
      </c>
      <c r="B6322" s="4" t="str">
        <f t="shared" si="186"/>
        <v>ATAB24480039</v>
      </c>
      <c r="D6322" s="3">
        <v>0.0</v>
      </c>
      <c r="G6322" s="4">
        <v>0.0</v>
      </c>
      <c r="I6322" s="4"/>
      <c r="J6322" s="4"/>
      <c r="K6322" s="4"/>
      <c r="L6322" s="4"/>
      <c r="O6322" s="6">
        <f t="shared" si="2"/>
        <v>0</v>
      </c>
      <c r="P6322" s="3" t="s">
        <v>4746</v>
      </c>
      <c r="Q6322" s="3" t="str">
        <f t="shared" si="3"/>
        <v>LC CANVAS</v>
      </c>
      <c r="R6322" s="3">
        <f t="shared" si="4"/>
        <v>0</v>
      </c>
      <c r="S6322" s="3" t="str">
        <f t="shared" si="5"/>
        <v/>
      </c>
      <c r="T6322" s="7">
        <f t="shared" si="6"/>
        <v>0</v>
      </c>
      <c r="U6322" s="8" t="str">
        <f t="array" ref="U6322">IF(W6322&lt;&gt;0,MAX(IFERROR(INDEX(A:S,MATCH(W6322,A:A,0),COLUMN(M$2)),0),IFERROR(INDEX(A:S,MATCH(AD6322,A:A,0),COLUMN(M$2)),0),IFERROR(INDEX(A:S,MATCH(AK6322,A:A,0),COLUMN(M$2)),0),IFERROR(INDEX(A:S,MATCH(AR6322,A:A,0),COLUMN(M$2)),0)),M6322)</f>
        <v/>
      </c>
      <c r="V6322" s="3" t="str">
        <f t="shared" si="7"/>
        <v/>
      </c>
    </row>
    <row r="6323" ht="15.75" customHeight="1">
      <c r="A6323" s="3" t="s">
        <v>6548</v>
      </c>
      <c r="B6323" s="4" t="str">
        <f t="shared" si="186"/>
        <v>ATAB30600039</v>
      </c>
      <c r="D6323" s="3">
        <v>0.0</v>
      </c>
      <c r="G6323" s="4">
        <v>0.0</v>
      </c>
      <c r="I6323" s="4"/>
      <c r="J6323" s="4"/>
      <c r="K6323" s="4"/>
      <c r="L6323" s="4"/>
      <c r="O6323" s="6">
        <f t="shared" si="2"/>
        <v>0</v>
      </c>
      <c r="P6323" s="3" t="s">
        <v>4746</v>
      </c>
      <c r="Q6323" s="3" t="str">
        <f t="shared" si="3"/>
        <v>LC CANVAS</v>
      </c>
      <c r="R6323" s="3">
        <f t="shared" si="4"/>
        <v>0</v>
      </c>
      <c r="S6323" s="3" t="str">
        <f t="shared" si="5"/>
        <v/>
      </c>
      <c r="T6323" s="7">
        <f t="shared" si="6"/>
        <v>0</v>
      </c>
      <c r="U6323" s="8" t="str">
        <f t="array" ref="U6323">IF(W6323&lt;&gt;0,MAX(IFERROR(INDEX(A:S,MATCH(W6323,A:A,0),COLUMN(M$2)),0),IFERROR(INDEX(A:S,MATCH(AD6323,A:A,0),COLUMN(M$2)),0),IFERROR(INDEX(A:S,MATCH(AK6323,A:A,0),COLUMN(M$2)),0),IFERROR(INDEX(A:S,MATCH(AR6323,A:A,0),COLUMN(M$2)),0)),M6323)</f>
        <v/>
      </c>
      <c r="V6323" s="3" t="str">
        <f t="shared" si="7"/>
        <v/>
      </c>
    </row>
    <row r="6324" ht="15.75" customHeight="1">
      <c r="A6324" s="3" t="s">
        <v>6549</v>
      </c>
      <c r="B6324" s="4" t="str">
        <f t="shared" si="186"/>
        <v>ATAB36720039</v>
      </c>
      <c r="D6324" s="3">
        <v>0.0</v>
      </c>
      <c r="G6324" s="4">
        <v>0.0</v>
      </c>
      <c r="I6324" s="4"/>
      <c r="J6324" s="4"/>
      <c r="K6324" s="4"/>
      <c r="L6324" s="4"/>
      <c r="O6324" s="6">
        <f t="shared" si="2"/>
        <v>0</v>
      </c>
      <c r="P6324" s="3" t="s">
        <v>4746</v>
      </c>
      <c r="Q6324" s="3" t="str">
        <f t="shared" si="3"/>
        <v>LC CANVAS</v>
      </c>
      <c r="R6324" s="3">
        <f t="shared" si="4"/>
        <v>0</v>
      </c>
      <c r="S6324" s="3" t="str">
        <f t="shared" si="5"/>
        <v/>
      </c>
      <c r="T6324" s="7">
        <f t="shared" si="6"/>
        <v>0</v>
      </c>
      <c r="U6324" s="8" t="str">
        <f t="array" ref="U6324">IF(W6324&lt;&gt;0,MAX(IFERROR(INDEX(A:S,MATCH(W6324,A:A,0),COLUMN(M$2)),0),IFERROR(INDEX(A:S,MATCH(AD6324,A:A,0),COLUMN(M$2)),0),IFERROR(INDEX(A:S,MATCH(AK6324,A:A,0),COLUMN(M$2)),0),IFERROR(INDEX(A:S,MATCH(AR6324,A:A,0),COLUMN(M$2)),0)),M6324)</f>
        <v/>
      </c>
      <c r="V6324" s="3" t="str">
        <f t="shared" si="7"/>
        <v/>
      </c>
    </row>
    <row r="6325" ht="15.75" customHeight="1">
      <c r="A6325" s="3" t="s">
        <v>6550</v>
      </c>
      <c r="B6325" s="4" t="str">
        <f t="shared" si="186"/>
        <v>ATAB12240040</v>
      </c>
      <c r="D6325" s="3">
        <v>0.0</v>
      </c>
      <c r="G6325" s="4">
        <v>0.0</v>
      </c>
      <c r="I6325" s="4"/>
      <c r="J6325" s="4"/>
      <c r="K6325" s="4"/>
      <c r="L6325" s="4"/>
      <c r="O6325" s="6">
        <f t="shared" si="2"/>
        <v>0</v>
      </c>
      <c r="P6325" s="3" t="s">
        <v>4746</v>
      </c>
      <c r="Q6325" s="3" t="str">
        <f t="shared" si="3"/>
        <v>LC CANVAS</v>
      </c>
      <c r="R6325" s="3">
        <f t="shared" si="4"/>
        <v>0</v>
      </c>
      <c r="S6325" s="3" t="str">
        <f t="shared" si="5"/>
        <v/>
      </c>
      <c r="T6325" s="7">
        <f t="shared" si="6"/>
        <v>0</v>
      </c>
      <c r="U6325" s="8" t="str">
        <f t="array" ref="U6325">IF(W6325&lt;&gt;0,MAX(IFERROR(INDEX(A:S,MATCH(W6325,A:A,0),COLUMN(M$2)),0),IFERROR(INDEX(A:S,MATCH(AD6325,A:A,0),COLUMN(M$2)),0),IFERROR(INDEX(A:S,MATCH(AK6325,A:A,0),COLUMN(M$2)),0),IFERROR(INDEX(A:S,MATCH(AR6325,A:A,0),COLUMN(M$2)),0)),M6325)</f>
        <v/>
      </c>
      <c r="V6325" s="3" t="str">
        <f t="shared" si="7"/>
        <v/>
      </c>
    </row>
    <row r="6326" ht="15.75" customHeight="1">
      <c r="A6326" s="3" t="s">
        <v>6551</v>
      </c>
      <c r="B6326" s="4" t="str">
        <f t="shared" si="186"/>
        <v>ATAB18360040</v>
      </c>
      <c r="D6326" s="3">
        <v>0.0</v>
      </c>
      <c r="G6326" s="4">
        <v>0.0</v>
      </c>
      <c r="I6326" s="4"/>
      <c r="J6326" s="4"/>
      <c r="K6326" s="4"/>
      <c r="L6326" s="4"/>
      <c r="O6326" s="6">
        <f t="shared" si="2"/>
        <v>0</v>
      </c>
      <c r="P6326" s="3" t="s">
        <v>4746</v>
      </c>
      <c r="Q6326" s="3" t="str">
        <f t="shared" si="3"/>
        <v>LC CANVAS</v>
      </c>
      <c r="R6326" s="3">
        <f t="shared" si="4"/>
        <v>0</v>
      </c>
      <c r="S6326" s="3" t="str">
        <f t="shared" si="5"/>
        <v/>
      </c>
      <c r="T6326" s="7">
        <f t="shared" si="6"/>
        <v>0</v>
      </c>
      <c r="U6326" s="8" t="str">
        <f t="array" ref="U6326">IF(W6326&lt;&gt;0,MAX(IFERROR(INDEX(A:S,MATCH(W6326,A:A,0),COLUMN(M$2)),0),IFERROR(INDEX(A:S,MATCH(AD6326,A:A,0),COLUMN(M$2)),0),IFERROR(INDEX(A:S,MATCH(AK6326,A:A,0),COLUMN(M$2)),0),IFERROR(INDEX(A:S,MATCH(AR6326,A:A,0),COLUMN(M$2)),0)),M6326)</f>
        <v/>
      </c>
      <c r="V6326" s="3" t="str">
        <f t="shared" si="7"/>
        <v/>
      </c>
    </row>
    <row r="6327" ht="15.75" customHeight="1">
      <c r="A6327" s="3" t="s">
        <v>6552</v>
      </c>
      <c r="B6327" s="4" t="str">
        <f t="shared" si="186"/>
        <v>ATAB24480040</v>
      </c>
      <c r="D6327" s="3">
        <v>0.0</v>
      </c>
      <c r="G6327" s="4">
        <v>0.0</v>
      </c>
      <c r="I6327" s="4"/>
      <c r="J6327" s="4"/>
      <c r="K6327" s="4"/>
      <c r="L6327" s="4"/>
      <c r="O6327" s="6">
        <f t="shared" si="2"/>
        <v>0</v>
      </c>
      <c r="P6327" s="3" t="s">
        <v>4746</v>
      </c>
      <c r="Q6327" s="3" t="str">
        <f t="shared" si="3"/>
        <v>LC CANVAS</v>
      </c>
      <c r="R6327" s="3">
        <f t="shared" si="4"/>
        <v>0</v>
      </c>
      <c r="S6327" s="3" t="str">
        <f t="shared" si="5"/>
        <v/>
      </c>
      <c r="T6327" s="7">
        <f t="shared" si="6"/>
        <v>0</v>
      </c>
      <c r="U6327" s="8" t="str">
        <f t="array" ref="U6327">IF(W6327&lt;&gt;0,MAX(IFERROR(INDEX(A:S,MATCH(W6327,A:A,0),COLUMN(M$2)),0),IFERROR(INDEX(A:S,MATCH(AD6327,A:A,0),COLUMN(M$2)),0),IFERROR(INDEX(A:S,MATCH(AK6327,A:A,0),COLUMN(M$2)),0),IFERROR(INDEX(A:S,MATCH(AR6327,A:A,0),COLUMN(M$2)),0)),M6327)</f>
        <v/>
      </c>
      <c r="V6327" s="3" t="str">
        <f t="shared" si="7"/>
        <v/>
      </c>
    </row>
    <row r="6328" ht="15.75" customHeight="1">
      <c r="A6328" s="3" t="s">
        <v>6553</v>
      </c>
      <c r="B6328" s="4" t="str">
        <f t="shared" si="186"/>
        <v>ATAB30600040</v>
      </c>
      <c r="D6328" s="3">
        <v>0.0</v>
      </c>
      <c r="G6328" s="4">
        <v>0.0</v>
      </c>
      <c r="I6328" s="4"/>
      <c r="J6328" s="4"/>
      <c r="K6328" s="4"/>
      <c r="L6328" s="4"/>
      <c r="O6328" s="6">
        <f t="shared" si="2"/>
        <v>0</v>
      </c>
      <c r="P6328" s="3" t="s">
        <v>4746</v>
      </c>
      <c r="Q6328" s="3" t="str">
        <f t="shared" si="3"/>
        <v>LC CANVAS</v>
      </c>
      <c r="R6328" s="3">
        <f t="shared" si="4"/>
        <v>0</v>
      </c>
      <c r="S6328" s="3" t="str">
        <f t="shared" si="5"/>
        <v/>
      </c>
      <c r="T6328" s="7">
        <f t="shared" si="6"/>
        <v>0</v>
      </c>
      <c r="U6328" s="8" t="str">
        <f t="array" ref="U6328">IF(W6328&lt;&gt;0,MAX(IFERROR(INDEX(A:S,MATCH(W6328,A:A,0),COLUMN(M$2)),0),IFERROR(INDEX(A:S,MATCH(AD6328,A:A,0),COLUMN(M$2)),0),IFERROR(INDEX(A:S,MATCH(AK6328,A:A,0),COLUMN(M$2)),0),IFERROR(INDEX(A:S,MATCH(AR6328,A:A,0),COLUMN(M$2)),0)),M6328)</f>
        <v/>
      </c>
      <c r="V6328" s="3" t="str">
        <f t="shared" si="7"/>
        <v/>
      </c>
    </row>
    <row r="6329" ht="15.75" customHeight="1">
      <c r="A6329" s="3" t="s">
        <v>6554</v>
      </c>
      <c r="B6329" s="4" t="str">
        <f t="shared" si="186"/>
        <v>ATAB36720040</v>
      </c>
      <c r="D6329" s="3">
        <v>0.0</v>
      </c>
      <c r="G6329" s="4">
        <v>0.0</v>
      </c>
      <c r="I6329" s="4"/>
      <c r="J6329" s="4"/>
      <c r="K6329" s="4"/>
      <c r="L6329" s="4"/>
      <c r="O6329" s="6">
        <f t="shared" si="2"/>
        <v>0</v>
      </c>
      <c r="P6329" s="3" t="s">
        <v>4746</v>
      </c>
      <c r="Q6329" s="3" t="str">
        <f t="shared" si="3"/>
        <v>LC CANVAS</v>
      </c>
      <c r="R6329" s="3">
        <f t="shared" si="4"/>
        <v>0</v>
      </c>
      <c r="S6329" s="3" t="str">
        <f t="shared" si="5"/>
        <v/>
      </c>
      <c r="T6329" s="7">
        <f t="shared" si="6"/>
        <v>0</v>
      </c>
      <c r="U6329" s="8" t="str">
        <f t="array" ref="U6329">IF(W6329&lt;&gt;0,MAX(IFERROR(INDEX(A:S,MATCH(W6329,A:A,0),COLUMN(M$2)),0),IFERROR(INDEX(A:S,MATCH(AD6329,A:A,0),COLUMN(M$2)),0),IFERROR(INDEX(A:S,MATCH(AK6329,A:A,0),COLUMN(M$2)),0),IFERROR(INDEX(A:S,MATCH(AR6329,A:A,0),COLUMN(M$2)),0)),M6329)</f>
        <v/>
      </c>
      <c r="V6329" s="3" t="str">
        <f t="shared" si="7"/>
        <v/>
      </c>
    </row>
    <row r="6330" ht="15.75" customHeight="1">
      <c r="A6330" s="3" t="s">
        <v>6555</v>
      </c>
      <c r="B6330" s="4" t="str">
        <f t="shared" si="186"/>
        <v>ATAB12240041</v>
      </c>
      <c r="D6330" s="3">
        <v>0.0</v>
      </c>
      <c r="G6330" s="4">
        <v>0.0</v>
      </c>
      <c r="I6330" s="4"/>
      <c r="J6330" s="4"/>
      <c r="K6330" s="4"/>
      <c r="L6330" s="4"/>
      <c r="O6330" s="6">
        <f t="shared" si="2"/>
        <v>0</v>
      </c>
      <c r="P6330" s="3" t="s">
        <v>4746</v>
      </c>
      <c r="Q6330" s="3" t="str">
        <f t="shared" si="3"/>
        <v>LC CANVAS</v>
      </c>
      <c r="R6330" s="3">
        <f t="shared" si="4"/>
        <v>0</v>
      </c>
      <c r="S6330" s="3" t="str">
        <f t="shared" si="5"/>
        <v/>
      </c>
      <c r="T6330" s="7">
        <f t="shared" si="6"/>
        <v>0</v>
      </c>
      <c r="U6330" s="8" t="str">
        <f t="array" ref="U6330">IF(W6330&lt;&gt;0,MAX(IFERROR(INDEX(A:S,MATCH(W6330,A:A,0),COLUMN(M$2)),0),IFERROR(INDEX(A:S,MATCH(AD6330,A:A,0),COLUMN(M$2)),0),IFERROR(INDEX(A:S,MATCH(AK6330,A:A,0),COLUMN(M$2)),0),IFERROR(INDEX(A:S,MATCH(AR6330,A:A,0),COLUMN(M$2)),0)),M6330)</f>
        <v/>
      </c>
      <c r="V6330" s="3" t="str">
        <f t="shared" si="7"/>
        <v/>
      </c>
    </row>
    <row r="6331" ht="15.75" customHeight="1">
      <c r="A6331" s="3" t="s">
        <v>6556</v>
      </c>
      <c r="B6331" s="4" t="str">
        <f t="shared" si="186"/>
        <v>ATAB18360041</v>
      </c>
      <c r="D6331" s="3">
        <v>0.0</v>
      </c>
      <c r="G6331" s="4">
        <v>0.0</v>
      </c>
      <c r="I6331" s="4"/>
      <c r="J6331" s="4"/>
      <c r="K6331" s="4"/>
      <c r="L6331" s="4"/>
      <c r="O6331" s="6">
        <f t="shared" si="2"/>
        <v>0</v>
      </c>
      <c r="P6331" s="3" t="s">
        <v>4746</v>
      </c>
      <c r="Q6331" s="3" t="str">
        <f t="shared" si="3"/>
        <v>LC CANVAS</v>
      </c>
      <c r="R6331" s="3">
        <f t="shared" si="4"/>
        <v>0</v>
      </c>
      <c r="S6331" s="3" t="str">
        <f t="shared" si="5"/>
        <v/>
      </c>
      <c r="T6331" s="7">
        <f t="shared" si="6"/>
        <v>0</v>
      </c>
      <c r="U6331" s="8" t="str">
        <f t="array" ref="U6331">IF(W6331&lt;&gt;0,MAX(IFERROR(INDEX(A:S,MATCH(W6331,A:A,0),COLUMN(M$2)),0),IFERROR(INDEX(A:S,MATCH(AD6331,A:A,0),COLUMN(M$2)),0),IFERROR(INDEX(A:S,MATCH(AK6331,A:A,0),COLUMN(M$2)),0),IFERROR(INDEX(A:S,MATCH(AR6331,A:A,0),COLUMN(M$2)),0)),M6331)</f>
        <v/>
      </c>
      <c r="V6331" s="3" t="str">
        <f t="shared" si="7"/>
        <v/>
      </c>
    </row>
    <row r="6332" ht="15.75" customHeight="1">
      <c r="A6332" s="3" t="s">
        <v>6557</v>
      </c>
      <c r="B6332" s="4" t="str">
        <f t="shared" si="186"/>
        <v>ATAB24480041</v>
      </c>
      <c r="D6332" s="3">
        <v>0.0</v>
      </c>
      <c r="G6332" s="4">
        <v>0.0</v>
      </c>
      <c r="I6332" s="4"/>
      <c r="J6332" s="4"/>
      <c r="K6332" s="4"/>
      <c r="L6332" s="4"/>
      <c r="O6332" s="6">
        <f t="shared" si="2"/>
        <v>0</v>
      </c>
      <c r="P6332" s="3" t="s">
        <v>4746</v>
      </c>
      <c r="Q6332" s="3" t="str">
        <f t="shared" si="3"/>
        <v>LC CANVAS</v>
      </c>
      <c r="R6332" s="3">
        <f t="shared" si="4"/>
        <v>0</v>
      </c>
      <c r="S6332" s="3" t="str">
        <f t="shared" si="5"/>
        <v/>
      </c>
      <c r="T6332" s="7">
        <f t="shared" si="6"/>
        <v>0</v>
      </c>
      <c r="U6332" s="8" t="str">
        <f t="array" ref="U6332">IF(W6332&lt;&gt;0,MAX(IFERROR(INDEX(A:S,MATCH(W6332,A:A,0),COLUMN(M$2)),0),IFERROR(INDEX(A:S,MATCH(AD6332,A:A,0),COLUMN(M$2)),0),IFERROR(INDEX(A:S,MATCH(AK6332,A:A,0),COLUMN(M$2)),0),IFERROR(INDEX(A:S,MATCH(AR6332,A:A,0),COLUMN(M$2)),0)),M6332)</f>
        <v/>
      </c>
      <c r="V6332" s="3" t="str">
        <f t="shared" si="7"/>
        <v/>
      </c>
    </row>
    <row r="6333" ht="15.75" customHeight="1">
      <c r="A6333" s="3" t="s">
        <v>6558</v>
      </c>
      <c r="B6333" s="4" t="str">
        <f t="shared" si="186"/>
        <v>ATAB30600041</v>
      </c>
      <c r="D6333" s="3">
        <v>0.0</v>
      </c>
      <c r="G6333" s="4">
        <v>0.0</v>
      </c>
      <c r="I6333" s="4"/>
      <c r="J6333" s="4"/>
      <c r="K6333" s="4"/>
      <c r="L6333" s="4"/>
      <c r="O6333" s="6">
        <f t="shared" si="2"/>
        <v>0</v>
      </c>
      <c r="P6333" s="3" t="s">
        <v>4746</v>
      </c>
      <c r="Q6333" s="3" t="str">
        <f t="shared" si="3"/>
        <v>LC CANVAS</v>
      </c>
      <c r="R6333" s="3">
        <f t="shared" si="4"/>
        <v>0</v>
      </c>
      <c r="S6333" s="3" t="str">
        <f t="shared" si="5"/>
        <v/>
      </c>
      <c r="T6333" s="7">
        <f t="shared" si="6"/>
        <v>0</v>
      </c>
      <c r="U6333" s="8" t="str">
        <f t="array" ref="U6333">IF(W6333&lt;&gt;0,MAX(IFERROR(INDEX(A:S,MATCH(W6333,A:A,0),COLUMN(M$2)),0),IFERROR(INDEX(A:S,MATCH(AD6333,A:A,0),COLUMN(M$2)),0),IFERROR(INDEX(A:S,MATCH(AK6333,A:A,0),COLUMN(M$2)),0),IFERROR(INDEX(A:S,MATCH(AR6333,A:A,0),COLUMN(M$2)),0)),M6333)</f>
        <v/>
      </c>
      <c r="V6333" s="3" t="str">
        <f t="shared" si="7"/>
        <v/>
      </c>
    </row>
    <row r="6334" ht="15.75" customHeight="1">
      <c r="A6334" s="3" t="s">
        <v>6559</v>
      </c>
      <c r="B6334" s="4" t="str">
        <f t="shared" si="186"/>
        <v>ATAB36720041</v>
      </c>
      <c r="D6334" s="3">
        <v>0.0</v>
      </c>
      <c r="G6334" s="4">
        <v>0.0</v>
      </c>
      <c r="I6334" s="4"/>
      <c r="J6334" s="4"/>
      <c r="K6334" s="4"/>
      <c r="L6334" s="4"/>
      <c r="O6334" s="6">
        <f t="shared" si="2"/>
        <v>0</v>
      </c>
      <c r="P6334" s="3" t="s">
        <v>4746</v>
      </c>
      <c r="Q6334" s="3" t="str">
        <f t="shared" si="3"/>
        <v>LC CANVAS</v>
      </c>
      <c r="R6334" s="3">
        <f t="shared" si="4"/>
        <v>0</v>
      </c>
      <c r="S6334" s="3" t="str">
        <f t="shared" si="5"/>
        <v/>
      </c>
      <c r="T6334" s="7">
        <f t="shared" si="6"/>
        <v>0</v>
      </c>
      <c r="U6334" s="8" t="str">
        <f t="array" ref="U6334">IF(W6334&lt;&gt;0,MAX(IFERROR(INDEX(A:S,MATCH(W6334,A:A,0),COLUMN(M$2)),0),IFERROR(INDEX(A:S,MATCH(AD6334,A:A,0),COLUMN(M$2)),0),IFERROR(INDEX(A:S,MATCH(AK6334,A:A,0),COLUMN(M$2)),0),IFERROR(INDEX(A:S,MATCH(AR6334,A:A,0),COLUMN(M$2)),0)),M6334)</f>
        <v/>
      </c>
      <c r="V6334" s="3" t="str">
        <f t="shared" si="7"/>
        <v/>
      </c>
    </row>
    <row r="6335" ht="15.75" customHeight="1">
      <c r="A6335" s="3" t="s">
        <v>6560</v>
      </c>
      <c r="B6335" s="4" t="str">
        <f t="shared" si="186"/>
        <v>ATAB12240042</v>
      </c>
      <c r="D6335" s="3">
        <v>0.0</v>
      </c>
      <c r="G6335" s="4">
        <v>0.0</v>
      </c>
      <c r="I6335" s="4"/>
      <c r="J6335" s="4"/>
      <c r="K6335" s="4"/>
      <c r="L6335" s="4"/>
      <c r="O6335" s="6">
        <f t="shared" si="2"/>
        <v>0</v>
      </c>
      <c r="P6335" s="3" t="s">
        <v>4746</v>
      </c>
      <c r="Q6335" s="3" t="str">
        <f t="shared" si="3"/>
        <v>LC CANVAS</v>
      </c>
      <c r="R6335" s="3">
        <f t="shared" si="4"/>
        <v>0</v>
      </c>
      <c r="S6335" s="3" t="str">
        <f t="shared" si="5"/>
        <v/>
      </c>
      <c r="T6335" s="7">
        <f t="shared" si="6"/>
        <v>0</v>
      </c>
      <c r="U6335" s="8" t="str">
        <f t="array" ref="U6335">IF(W6335&lt;&gt;0,MAX(IFERROR(INDEX(A:S,MATCH(W6335,A:A,0),COLUMN(M$2)),0),IFERROR(INDEX(A:S,MATCH(AD6335,A:A,0),COLUMN(M$2)),0),IFERROR(INDEX(A:S,MATCH(AK6335,A:A,0),COLUMN(M$2)),0),IFERROR(INDEX(A:S,MATCH(AR6335,A:A,0),COLUMN(M$2)),0)),M6335)</f>
        <v/>
      </c>
      <c r="V6335" s="3" t="str">
        <f t="shared" si="7"/>
        <v/>
      </c>
    </row>
    <row r="6336" ht="15.75" customHeight="1">
      <c r="A6336" s="3" t="s">
        <v>6561</v>
      </c>
      <c r="B6336" s="4" t="str">
        <f t="shared" si="186"/>
        <v>ATAB18360042</v>
      </c>
      <c r="D6336" s="3">
        <v>0.0</v>
      </c>
      <c r="G6336" s="4">
        <v>0.0</v>
      </c>
      <c r="I6336" s="4"/>
      <c r="J6336" s="4"/>
      <c r="K6336" s="4"/>
      <c r="L6336" s="4"/>
      <c r="O6336" s="6">
        <f t="shared" si="2"/>
        <v>0</v>
      </c>
      <c r="P6336" s="3" t="s">
        <v>4746</v>
      </c>
      <c r="Q6336" s="3" t="str">
        <f t="shared" si="3"/>
        <v>LC CANVAS</v>
      </c>
      <c r="R6336" s="3">
        <f t="shared" si="4"/>
        <v>0</v>
      </c>
      <c r="S6336" s="3" t="str">
        <f t="shared" si="5"/>
        <v/>
      </c>
      <c r="T6336" s="7">
        <f t="shared" si="6"/>
        <v>0</v>
      </c>
      <c r="U6336" s="8" t="str">
        <f t="array" ref="U6336">IF(W6336&lt;&gt;0,MAX(IFERROR(INDEX(A:S,MATCH(W6336,A:A,0),COLUMN(M$2)),0),IFERROR(INDEX(A:S,MATCH(AD6336,A:A,0),COLUMN(M$2)),0),IFERROR(INDEX(A:S,MATCH(AK6336,A:A,0),COLUMN(M$2)),0),IFERROR(INDEX(A:S,MATCH(AR6336,A:A,0),COLUMN(M$2)),0)),M6336)</f>
        <v/>
      </c>
      <c r="V6336" s="3" t="str">
        <f t="shared" si="7"/>
        <v/>
      </c>
    </row>
    <row r="6337" ht="15.75" customHeight="1">
      <c r="A6337" s="3" t="s">
        <v>6562</v>
      </c>
      <c r="B6337" s="4" t="str">
        <f t="shared" si="186"/>
        <v>ATAB24480042</v>
      </c>
      <c r="D6337" s="3">
        <v>0.0</v>
      </c>
      <c r="G6337" s="4">
        <v>0.0</v>
      </c>
      <c r="I6337" s="4"/>
      <c r="J6337" s="4"/>
      <c r="K6337" s="4"/>
      <c r="L6337" s="4"/>
      <c r="O6337" s="6">
        <f t="shared" si="2"/>
        <v>0</v>
      </c>
      <c r="P6337" s="3" t="s">
        <v>4746</v>
      </c>
      <c r="Q6337" s="3" t="str">
        <f t="shared" si="3"/>
        <v>LC CANVAS</v>
      </c>
      <c r="R6337" s="3">
        <f t="shared" si="4"/>
        <v>0</v>
      </c>
      <c r="S6337" s="3" t="str">
        <f t="shared" si="5"/>
        <v/>
      </c>
      <c r="T6337" s="7">
        <f t="shared" si="6"/>
        <v>0</v>
      </c>
      <c r="U6337" s="8" t="str">
        <f t="array" ref="U6337">IF(W6337&lt;&gt;0,MAX(IFERROR(INDEX(A:S,MATCH(W6337,A:A,0),COLUMN(M$2)),0),IFERROR(INDEX(A:S,MATCH(AD6337,A:A,0),COLUMN(M$2)),0),IFERROR(INDEX(A:S,MATCH(AK6337,A:A,0),COLUMN(M$2)),0),IFERROR(INDEX(A:S,MATCH(AR6337,A:A,0),COLUMN(M$2)),0)),M6337)</f>
        <v/>
      </c>
      <c r="V6337" s="3" t="str">
        <f t="shared" si="7"/>
        <v/>
      </c>
    </row>
    <row r="6338" ht="15.75" customHeight="1">
      <c r="A6338" s="3" t="s">
        <v>6563</v>
      </c>
      <c r="B6338" s="4" t="str">
        <f t="shared" si="186"/>
        <v>ATAB30600042</v>
      </c>
      <c r="D6338" s="3">
        <v>0.0</v>
      </c>
      <c r="G6338" s="4">
        <v>0.0</v>
      </c>
      <c r="I6338" s="4"/>
      <c r="J6338" s="4"/>
      <c r="K6338" s="4"/>
      <c r="L6338" s="4"/>
      <c r="O6338" s="6">
        <f t="shared" si="2"/>
        <v>0</v>
      </c>
      <c r="P6338" s="3" t="s">
        <v>4746</v>
      </c>
      <c r="Q6338" s="3" t="str">
        <f t="shared" si="3"/>
        <v>LC CANVAS</v>
      </c>
      <c r="R6338" s="3">
        <f t="shared" si="4"/>
        <v>0</v>
      </c>
      <c r="S6338" s="3" t="str">
        <f t="shared" si="5"/>
        <v/>
      </c>
      <c r="T6338" s="7">
        <f t="shared" si="6"/>
        <v>0</v>
      </c>
      <c r="U6338" s="8" t="str">
        <f t="array" ref="U6338">IF(W6338&lt;&gt;0,MAX(IFERROR(INDEX(A:S,MATCH(W6338,A:A,0),COLUMN(M$2)),0),IFERROR(INDEX(A:S,MATCH(AD6338,A:A,0),COLUMN(M$2)),0),IFERROR(INDEX(A:S,MATCH(AK6338,A:A,0),COLUMN(M$2)),0),IFERROR(INDEX(A:S,MATCH(AR6338,A:A,0),COLUMN(M$2)),0)),M6338)</f>
        <v/>
      </c>
      <c r="V6338" s="3" t="str">
        <f t="shared" si="7"/>
        <v/>
      </c>
    </row>
    <row r="6339" ht="15.75" customHeight="1">
      <c r="A6339" s="3" t="s">
        <v>6564</v>
      </c>
      <c r="B6339" s="4" t="str">
        <f t="shared" si="186"/>
        <v>ATAB36720042</v>
      </c>
      <c r="D6339" s="3">
        <v>0.0</v>
      </c>
      <c r="G6339" s="4">
        <v>0.0</v>
      </c>
      <c r="I6339" s="4"/>
      <c r="J6339" s="4"/>
      <c r="K6339" s="4"/>
      <c r="L6339" s="4"/>
      <c r="O6339" s="6">
        <f t="shared" si="2"/>
        <v>0</v>
      </c>
      <c r="P6339" s="3" t="s">
        <v>4746</v>
      </c>
      <c r="Q6339" s="3" t="str">
        <f t="shared" si="3"/>
        <v>LC CANVAS</v>
      </c>
      <c r="R6339" s="3">
        <f t="shared" si="4"/>
        <v>0</v>
      </c>
      <c r="S6339" s="3" t="str">
        <f t="shared" si="5"/>
        <v/>
      </c>
      <c r="T6339" s="7">
        <f t="shared" si="6"/>
        <v>0</v>
      </c>
      <c r="U6339" s="8" t="str">
        <f t="array" ref="U6339">IF(W6339&lt;&gt;0,MAX(IFERROR(INDEX(A:S,MATCH(W6339,A:A,0),COLUMN(M$2)),0),IFERROR(INDEX(A:S,MATCH(AD6339,A:A,0),COLUMN(M$2)),0),IFERROR(INDEX(A:S,MATCH(AK6339,A:A,0),COLUMN(M$2)),0),IFERROR(INDEX(A:S,MATCH(AR6339,A:A,0),COLUMN(M$2)),0)),M6339)</f>
        <v/>
      </c>
      <c r="V6339" s="3" t="str">
        <f t="shared" si="7"/>
        <v/>
      </c>
    </row>
    <row r="6340" ht="15.75" customHeight="1">
      <c r="A6340" s="3" t="s">
        <v>6565</v>
      </c>
      <c r="B6340" s="4" t="str">
        <f t="shared" si="186"/>
        <v>ATAB12240043</v>
      </c>
      <c r="D6340" s="3">
        <v>0.0</v>
      </c>
      <c r="G6340" s="4">
        <v>0.0</v>
      </c>
      <c r="I6340" s="4"/>
      <c r="J6340" s="4"/>
      <c r="K6340" s="4"/>
      <c r="L6340" s="4"/>
      <c r="O6340" s="6">
        <f t="shared" si="2"/>
        <v>0</v>
      </c>
      <c r="P6340" s="3" t="s">
        <v>4746</v>
      </c>
      <c r="Q6340" s="3" t="str">
        <f t="shared" si="3"/>
        <v>LC CANVAS</v>
      </c>
      <c r="R6340" s="3">
        <f t="shared" si="4"/>
        <v>0</v>
      </c>
      <c r="S6340" s="3" t="str">
        <f t="shared" si="5"/>
        <v/>
      </c>
      <c r="T6340" s="7">
        <f t="shared" si="6"/>
        <v>0</v>
      </c>
      <c r="U6340" s="8" t="str">
        <f t="array" ref="U6340">IF(W6340&lt;&gt;0,MAX(IFERROR(INDEX(A:S,MATCH(W6340,A:A,0),COLUMN(M$2)),0),IFERROR(INDEX(A:S,MATCH(AD6340,A:A,0),COLUMN(M$2)),0),IFERROR(INDEX(A:S,MATCH(AK6340,A:A,0),COLUMN(M$2)),0),IFERROR(INDEX(A:S,MATCH(AR6340,A:A,0),COLUMN(M$2)),0)),M6340)</f>
        <v/>
      </c>
      <c r="V6340" s="3" t="str">
        <f t="shared" si="7"/>
        <v/>
      </c>
    </row>
    <row r="6341" ht="15.75" customHeight="1">
      <c r="A6341" s="3" t="s">
        <v>6566</v>
      </c>
      <c r="B6341" s="4" t="str">
        <f t="shared" si="186"/>
        <v>ATAB18360043</v>
      </c>
      <c r="D6341" s="3">
        <v>0.0</v>
      </c>
      <c r="G6341" s="4">
        <v>0.0</v>
      </c>
      <c r="I6341" s="4"/>
      <c r="J6341" s="4"/>
      <c r="K6341" s="4"/>
      <c r="L6341" s="4"/>
      <c r="O6341" s="6">
        <f t="shared" si="2"/>
        <v>0</v>
      </c>
      <c r="P6341" s="3" t="s">
        <v>4746</v>
      </c>
      <c r="Q6341" s="3" t="str">
        <f t="shared" si="3"/>
        <v>LC CANVAS</v>
      </c>
      <c r="R6341" s="3">
        <f t="shared" si="4"/>
        <v>0</v>
      </c>
      <c r="S6341" s="3" t="str">
        <f t="shared" si="5"/>
        <v/>
      </c>
      <c r="T6341" s="7">
        <f t="shared" si="6"/>
        <v>0</v>
      </c>
      <c r="U6341" s="8" t="str">
        <f t="array" ref="U6341">IF(W6341&lt;&gt;0,MAX(IFERROR(INDEX(A:S,MATCH(W6341,A:A,0),COLUMN(M$2)),0),IFERROR(INDEX(A:S,MATCH(AD6341,A:A,0),COLUMN(M$2)),0),IFERROR(INDEX(A:S,MATCH(AK6341,A:A,0),COLUMN(M$2)),0),IFERROR(INDEX(A:S,MATCH(AR6341,A:A,0),COLUMN(M$2)),0)),M6341)</f>
        <v/>
      </c>
      <c r="V6341" s="3" t="str">
        <f t="shared" si="7"/>
        <v/>
      </c>
    </row>
    <row r="6342" ht="15.75" customHeight="1">
      <c r="A6342" s="3" t="s">
        <v>6567</v>
      </c>
      <c r="B6342" s="4" t="str">
        <f t="shared" si="186"/>
        <v>ATAB24480043</v>
      </c>
      <c r="D6342" s="3">
        <v>0.0</v>
      </c>
      <c r="G6342" s="4">
        <v>0.0</v>
      </c>
      <c r="I6342" s="4"/>
      <c r="J6342" s="4"/>
      <c r="K6342" s="4"/>
      <c r="L6342" s="4"/>
      <c r="O6342" s="6">
        <f t="shared" si="2"/>
        <v>0</v>
      </c>
      <c r="P6342" s="3" t="s">
        <v>4746</v>
      </c>
      <c r="Q6342" s="3" t="str">
        <f t="shared" si="3"/>
        <v>LC CANVAS</v>
      </c>
      <c r="R6342" s="3">
        <f t="shared" si="4"/>
        <v>0</v>
      </c>
      <c r="S6342" s="3" t="str">
        <f t="shared" si="5"/>
        <v/>
      </c>
      <c r="T6342" s="7">
        <f t="shared" si="6"/>
        <v>0</v>
      </c>
      <c r="U6342" s="8" t="str">
        <f t="array" ref="U6342">IF(W6342&lt;&gt;0,MAX(IFERROR(INDEX(A:S,MATCH(W6342,A:A,0),COLUMN(M$2)),0),IFERROR(INDEX(A:S,MATCH(AD6342,A:A,0),COLUMN(M$2)),0),IFERROR(INDEX(A:S,MATCH(AK6342,A:A,0),COLUMN(M$2)),0),IFERROR(INDEX(A:S,MATCH(AR6342,A:A,0),COLUMN(M$2)),0)),M6342)</f>
        <v/>
      </c>
      <c r="V6342" s="3" t="str">
        <f t="shared" si="7"/>
        <v/>
      </c>
    </row>
    <row r="6343" ht="15.75" customHeight="1">
      <c r="A6343" s="3" t="s">
        <v>6568</v>
      </c>
      <c r="B6343" s="4" t="str">
        <f t="shared" si="186"/>
        <v>ATAB30600043</v>
      </c>
      <c r="D6343" s="3">
        <v>0.0</v>
      </c>
      <c r="G6343" s="4">
        <v>0.0</v>
      </c>
      <c r="I6343" s="4"/>
      <c r="J6343" s="4"/>
      <c r="K6343" s="4"/>
      <c r="L6343" s="4"/>
      <c r="O6343" s="6">
        <f t="shared" si="2"/>
        <v>0</v>
      </c>
      <c r="P6343" s="3" t="s">
        <v>4746</v>
      </c>
      <c r="Q6343" s="3" t="str">
        <f t="shared" si="3"/>
        <v>LC CANVAS</v>
      </c>
      <c r="R6343" s="3">
        <f t="shared" si="4"/>
        <v>0</v>
      </c>
      <c r="S6343" s="3" t="str">
        <f t="shared" si="5"/>
        <v/>
      </c>
      <c r="T6343" s="7">
        <f t="shared" si="6"/>
        <v>0</v>
      </c>
      <c r="U6343" s="8" t="str">
        <f t="array" ref="U6343">IF(W6343&lt;&gt;0,MAX(IFERROR(INDEX(A:S,MATCH(W6343,A:A,0),COLUMN(M$2)),0),IFERROR(INDEX(A:S,MATCH(AD6343,A:A,0),COLUMN(M$2)),0),IFERROR(INDEX(A:S,MATCH(AK6343,A:A,0),COLUMN(M$2)),0),IFERROR(INDEX(A:S,MATCH(AR6343,A:A,0),COLUMN(M$2)),0)),M6343)</f>
        <v/>
      </c>
      <c r="V6343" s="3" t="str">
        <f t="shared" si="7"/>
        <v/>
      </c>
    </row>
    <row r="6344" ht="15.75" customHeight="1">
      <c r="A6344" s="3" t="s">
        <v>6569</v>
      </c>
      <c r="B6344" s="4" t="str">
        <f t="shared" si="186"/>
        <v>ATAB36720043</v>
      </c>
      <c r="D6344" s="3">
        <v>0.0</v>
      </c>
      <c r="G6344" s="4">
        <v>0.0</v>
      </c>
      <c r="I6344" s="4"/>
      <c r="J6344" s="4"/>
      <c r="K6344" s="4"/>
      <c r="L6344" s="4"/>
      <c r="O6344" s="6">
        <f t="shared" si="2"/>
        <v>0</v>
      </c>
      <c r="P6344" s="3" t="s">
        <v>4746</v>
      </c>
      <c r="Q6344" s="3" t="str">
        <f t="shared" si="3"/>
        <v>LC CANVAS</v>
      </c>
      <c r="R6344" s="3">
        <f t="shared" si="4"/>
        <v>0</v>
      </c>
      <c r="S6344" s="3" t="str">
        <f t="shared" si="5"/>
        <v/>
      </c>
      <c r="T6344" s="7">
        <f t="shared" si="6"/>
        <v>0</v>
      </c>
      <c r="U6344" s="8" t="str">
        <f t="array" ref="U6344">IF(W6344&lt;&gt;0,MAX(IFERROR(INDEX(A:S,MATCH(W6344,A:A,0),COLUMN(M$2)),0),IFERROR(INDEX(A:S,MATCH(AD6344,A:A,0),COLUMN(M$2)),0),IFERROR(INDEX(A:S,MATCH(AK6344,A:A,0),COLUMN(M$2)),0),IFERROR(INDEX(A:S,MATCH(AR6344,A:A,0),COLUMN(M$2)),0)),M6344)</f>
        <v/>
      </c>
      <c r="V6344" s="3" t="str">
        <f t="shared" si="7"/>
        <v/>
      </c>
    </row>
    <row r="6345" ht="15.75" customHeight="1">
      <c r="A6345" s="3" t="s">
        <v>6570</v>
      </c>
      <c r="B6345" s="4" t="str">
        <f t="shared" si="186"/>
        <v>ATAB12240044</v>
      </c>
      <c r="D6345" s="3">
        <v>0.0</v>
      </c>
      <c r="G6345" s="4">
        <v>0.0</v>
      </c>
      <c r="I6345" s="4"/>
      <c r="J6345" s="4"/>
      <c r="K6345" s="4"/>
      <c r="L6345" s="4"/>
      <c r="O6345" s="6">
        <f t="shared" si="2"/>
        <v>0</v>
      </c>
      <c r="P6345" s="3" t="s">
        <v>4746</v>
      </c>
      <c r="Q6345" s="3" t="str">
        <f t="shared" si="3"/>
        <v>LC CANVAS</v>
      </c>
      <c r="R6345" s="3">
        <f t="shared" si="4"/>
        <v>0</v>
      </c>
      <c r="S6345" s="3" t="str">
        <f t="shared" si="5"/>
        <v/>
      </c>
      <c r="T6345" s="7">
        <f t="shared" si="6"/>
        <v>0</v>
      </c>
      <c r="U6345" s="8" t="str">
        <f t="array" ref="U6345">IF(W6345&lt;&gt;0,MAX(IFERROR(INDEX(A:S,MATCH(W6345,A:A,0),COLUMN(M$2)),0),IFERROR(INDEX(A:S,MATCH(AD6345,A:A,0),COLUMN(M$2)),0),IFERROR(INDEX(A:S,MATCH(AK6345,A:A,0),COLUMN(M$2)),0),IFERROR(INDEX(A:S,MATCH(AR6345,A:A,0),COLUMN(M$2)),0)),M6345)</f>
        <v/>
      </c>
      <c r="V6345" s="3" t="str">
        <f t="shared" si="7"/>
        <v/>
      </c>
    </row>
    <row r="6346" ht="15.75" customHeight="1">
      <c r="A6346" s="3" t="s">
        <v>6571</v>
      </c>
      <c r="B6346" s="4" t="str">
        <f t="shared" si="186"/>
        <v>ATAB18360044</v>
      </c>
      <c r="D6346" s="3">
        <v>0.0</v>
      </c>
      <c r="G6346" s="4">
        <v>0.0</v>
      </c>
      <c r="I6346" s="4"/>
      <c r="J6346" s="4"/>
      <c r="K6346" s="4"/>
      <c r="L6346" s="4"/>
      <c r="O6346" s="6">
        <f t="shared" si="2"/>
        <v>0</v>
      </c>
      <c r="P6346" s="3" t="s">
        <v>4746</v>
      </c>
      <c r="Q6346" s="3" t="str">
        <f t="shared" si="3"/>
        <v>LC CANVAS</v>
      </c>
      <c r="R6346" s="3">
        <f t="shared" si="4"/>
        <v>0</v>
      </c>
      <c r="S6346" s="3" t="str">
        <f t="shared" si="5"/>
        <v/>
      </c>
      <c r="T6346" s="7">
        <f t="shared" si="6"/>
        <v>0</v>
      </c>
      <c r="U6346" s="8" t="str">
        <f t="array" ref="U6346">IF(W6346&lt;&gt;0,MAX(IFERROR(INDEX(A:S,MATCH(W6346,A:A,0),COLUMN(M$2)),0),IFERROR(INDEX(A:S,MATCH(AD6346,A:A,0),COLUMN(M$2)),0),IFERROR(INDEX(A:S,MATCH(AK6346,A:A,0),COLUMN(M$2)),0),IFERROR(INDEX(A:S,MATCH(AR6346,A:A,0),COLUMN(M$2)),0)),M6346)</f>
        <v/>
      </c>
      <c r="V6346" s="3" t="str">
        <f t="shared" si="7"/>
        <v/>
      </c>
    </row>
    <row r="6347" ht="15.75" customHeight="1">
      <c r="A6347" s="3" t="s">
        <v>6572</v>
      </c>
      <c r="B6347" s="4" t="str">
        <f t="shared" si="186"/>
        <v>ATAB24480044</v>
      </c>
      <c r="D6347" s="3">
        <v>0.0</v>
      </c>
      <c r="G6347" s="4">
        <v>0.0</v>
      </c>
      <c r="I6347" s="4"/>
      <c r="J6347" s="4"/>
      <c r="K6347" s="4"/>
      <c r="L6347" s="4"/>
      <c r="O6347" s="6">
        <f t="shared" si="2"/>
        <v>0</v>
      </c>
      <c r="P6347" s="3" t="s">
        <v>4746</v>
      </c>
      <c r="Q6347" s="3" t="str">
        <f t="shared" si="3"/>
        <v>LC CANVAS</v>
      </c>
      <c r="R6347" s="3">
        <f t="shared" si="4"/>
        <v>0</v>
      </c>
      <c r="S6347" s="3" t="str">
        <f t="shared" si="5"/>
        <v/>
      </c>
      <c r="T6347" s="7">
        <f t="shared" si="6"/>
        <v>0</v>
      </c>
      <c r="U6347" s="8" t="str">
        <f t="array" ref="U6347">IF(W6347&lt;&gt;0,MAX(IFERROR(INDEX(A:S,MATCH(W6347,A:A,0),COLUMN(M$2)),0),IFERROR(INDEX(A:S,MATCH(AD6347,A:A,0),COLUMN(M$2)),0),IFERROR(INDEX(A:S,MATCH(AK6347,A:A,0),COLUMN(M$2)),0),IFERROR(INDEX(A:S,MATCH(AR6347,A:A,0),COLUMN(M$2)),0)),M6347)</f>
        <v/>
      </c>
      <c r="V6347" s="3" t="str">
        <f t="shared" si="7"/>
        <v/>
      </c>
    </row>
    <row r="6348" ht="15.75" customHeight="1">
      <c r="A6348" s="3" t="s">
        <v>6573</v>
      </c>
      <c r="B6348" s="4" t="str">
        <f t="shared" si="186"/>
        <v>ATAB30600044</v>
      </c>
      <c r="D6348" s="3">
        <v>0.0</v>
      </c>
      <c r="G6348" s="4">
        <v>0.0</v>
      </c>
      <c r="I6348" s="4"/>
      <c r="J6348" s="4"/>
      <c r="K6348" s="4"/>
      <c r="L6348" s="4"/>
      <c r="O6348" s="6">
        <f t="shared" si="2"/>
        <v>0</v>
      </c>
      <c r="P6348" s="3" t="s">
        <v>4746</v>
      </c>
      <c r="Q6348" s="3" t="str">
        <f t="shared" si="3"/>
        <v>LC CANVAS</v>
      </c>
      <c r="R6348" s="3">
        <f t="shared" si="4"/>
        <v>0</v>
      </c>
      <c r="S6348" s="3" t="str">
        <f t="shared" si="5"/>
        <v/>
      </c>
      <c r="T6348" s="7">
        <f t="shared" si="6"/>
        <v>0</v>
      </c>
      <c r="U6348" s="8" t="str">
        <f t="array" ref="U6348">IF(W6348&lt;&gt;0,MAX(IFERROR(INDEX(A:S,MATCH(W6348,A:A,0),COLUMN(M$2)),0),IFERROR(INDEX(A:S,MATCH(AD6348,A:A,0),COLUMN(M$2)),0),IFERROR(INDEX(A:S,MATCH(AK6348,A:A,0),COLUMN(M$2)),0),IFERROR(INDEX(A:S,MATCH(AR6348,A:A,0),COLUMN(M$2)),0)),M6348)</f>
        <v/>
      </c>
      <c r="V6348" s="3" t="str">
        <f t="shared" si="7"/>
        <v/>
      </c>
    </row>
    <row r="6349" ht="15.75" customHeight="1">
      <c r="A6349" s="3" t="s">
        <v>6574</v>
      </c>
      <c r="B6349" s="4" t="str">
        <f t="shared" si="186"/>
        <v>ATAB36720044</v>
      </c>
      <c r="D6349" s="3">
        <v>0.0</v>
      </c>
      <c r="G6349" s="4">
        <v>0.0</v>
      </c>
      <c r="I6349" s="4"/>
      <c r="J6349" s="4"/>
      <c r="K6349" s="4"/>
      <c r="L6349" s="4"/>
      <c r="O6349" s="6">
        <f t="shared" si="2"/>
        <v>0</v>
      </c>
      <c r="P6349" s="3" t="s">
        <v>4746</v>
      </c>
      <c r="Q6349" s="3" t="str">
        <f t="shared" si="3"/>
        <v>LC CANVAS</v>
      </c>
      <c r="R6349" s="3">
        <f t="shared" si="4"/>
        <v>0</v>
      </c>
      <c r="S6349" s="3" t="str">
        <f t="shared" si="5"/>
        <v/>
      </c>
      <c r="T6349" s="7">
        <f t="shared" si="6"/>
        <v>0</v>
      </c>
      <c r="U6349" s="8" t="str">
        <f t="array" ref="U6349">IF(W6349&lt;&gt;0,MAX(IFERROR(INDEX(A:S,MATCH(W6349,A:A,0),COLUMN(M$2)),0),IFERROR(INDEX(A:S,MATCH(AD6349,A:A,0),COLUMN(M$2)),0),IFERROR(INDEX(A:S,MATCH(AK6349,A:A,0),COLUMN(M$2)),0),IFERROR(INDEX(A:S,MATCH(AR6349,A:A,0),COLUMN(M$2)),0)),M6349)</f>
        <v/>
      </c>
      <c r="V6349" s="3" t="str">
        <f t="shared" si="7"/>
        <v/>
      </c>
    </row>
    <row r="6350" ht="15.75" customHeight="1">
      <c r="A6350" s="3" t="s">
        <v>6575</v>
      </c>
      <c r="B6350" s="4" t="str">
        <f t="shared" si="186"/>
        <v>ATAB12240045</v>
      </c>
      <c r="D6350" s="3">
        <v>0.0</v>
      </c>
      <c r="G6350" s="4">
        <v>0.0</v>
      </c>
      <c r="I6350" s="4"/>
      <c r="J6350" s="4"/>
      <c r="K6350" s="4"/>
      <c r="L6350" s="4"/>
      <c r="O6350" s="6">
        <f t="shared" si="2"/>
        <v>0</v>
      </c>
      <c r="P6350" s="3" t="s">
        <v>4746</v>
      </c>
      <c r="Q6350" s="3" t="str">
        <f t="shared" si="3"/>
        <v>LC CANVAS</v>
      </c>
      <c r="R6350" s="3">
        <f t="shared" si="4"/>
        <v>0</v>
      </c>
      <c r="S6350" s="3" t="str">
        <f t="shared" si="5"/>
        <v/>
      </c>
      <c r="T6350" s="7">
        <f t="shared" si="6"/>
        <v>0</v>
      </c>
      <c r="U6350" s="8" t="str">
        <f t="array" ref="U6350">IF(W6350&lt;&gt;0,MAX(IFERROR(INDEX(A:S,MATCH(W6350,A:A,0),COLUMN(M$2)),0),IFERROR(INDEX(A:S,MATCH(AD6350,A:A,0),COLUMN(M$2)),0),IFERROR(INDEX(A:S,MATCH(AK6350,A:A,0),COLUMN(M$2)),0),IFERROR(INDEX(A:S,MATCH(AR6350,A:A,0),COLUMN(M$2)),0)),M6350)</f>
        <v/>
      </c>
      <c r="V6350" s="3" t="str">
        <f t="shared" si="7"/>
        <v/>
      </c>
    </row>
    <row r="6351" ht="15.75" customHeight="1">
      <c r="A6351" s="3" t="s">
        <v>6576</v>
      </c>
      <c r="B6351" s="4" t="str">
        <f t="shared" si="186"/>
        <v>ATAB18360045</v>
      </c>
      <c r="D6351" s="3">
        <v>0.0</v>
      </c>
      <c r="G6351" s="4">
        <v>0.0</v>
      </c>
      <c r="I6351" s="4"/>
      <c r="J6351" s="4"/>
      <c r="K6351" s="4"/>
      <c r="L6351" s="4"/>
      <c r="O6351" s="6">
        <f t="shared" si="2"/>
        <v>0</v>
      </c>
      <c r="P6351" s="3" t="s">
        <v>4746</v>
      </c>
      <c r="Q6351" s="3" t="str">
        <f t="shared" si="3"/>
        <v>LC CANVAS</v>
      </c>
      <c r="R6351" s="3">
        <f t="shared" si="4"/>
        <v>0</v>
      </c>
      <c r="S6351" s="3" t="str">
        <f t="shared" si="5"/>
        <v/>
      </c>
      <c r="T6351" s="7">
        <f t="shared" si="6"/>
        <v>0</v>
      </c>
      <c r="U6351" s="8" t="str">
        <f t="array" ref="U6351">IF(W6351&lt;&gt;0,MAX(IFERROR(INDEX(A:S,MATCH(W6351,A:A,0),COLUMN(M$2)),0),IFERROR(INDEX(A:S,MATCH(AD6351,A:A,0),COLUMN(M$2)),0),IFERROR(INDEX(A:S,MATCH(AK6351,A:A,0),COLUMN(M$2)),0),IFERROR(INDEX(A:S,MATCH(AR6351,A:A,0),COLUMN(M$2)),0)),M6351)</f>
        <v/>
      </c>
      <c r="V6351" s="3" t="str">
        <f t="shared" si="7"/>
        <v/>
      </c>
    </row>
    <row r="6352" ht="15.75" customHeight="1">
      <c r="A6352" s="3" t="s">
        <v>6577</v>
      </c>
      <c r="B6352" s="4" t="str">
        <f t="shared" si="186"/>
        <v>ATAB24480045</v>
      </c>
      <c r="D6352" s="3">
        <v>0.0</v>
      </c>
      <c r="G6352" s="4">
        <v>0.0</v>
      </c>
      <c r="I6352" s="4"/>
      <c r="J6352" s="4"/>
      <c r="K6352" s="4"/>
      <c r="L6352" s="4"/>
      <c r="O6352" s="6">
        <f t="shared" si="2"/>
        <v>0</v>
      </c>
      <c r="P6352" s="3" t="s">
        <v>4746</v>
      </c>
      <c r="Q6352" s="3" t="str">
        <f t="shared" si="3"/>
        <v>LC CANVAS</v>
      </c>
      <c r="R6352" s="3">
        <f t="shared" si="4"/>
        <v>0</v>
      </c>
      <c r="S6352" s="3" t="str">
        <f t="shared" si="5"/>
        <v/>
      </c>
      <c r="T6352" s="7">
        <f t="shared" si="6"/>
        <v>0</v>
      </c>
      <c r="U6352" s="8" t="str">
        <f t="array" ref="U6352">IF(W6352&lt;&gt;0,MAX(IFERROR(INDEX(A:S,MATCH(W6352,A:A,0),COLUMN(M$2)),0),IFERROR(INDEX(A:S,MATCH(AD6352,A:A,0),COLUMN(M$2)),0),IFERROR(INDEX(A:S,MATCH(AK6352,A:A,0),COLUMN(M$2)),0),IFERROR(INDEX(A:S,MATCH(AR6352,A:A,0),COLUMN(M$2)),0)),M6352)</f>
        <v/>
      </c>
      <c r="V6352" s="3" t="str">
        <f t="shared" si="7"/>
        <v/>
      </c>
    </row>
    <row r="6353" ht="15.75" customHeight="1">
      <c r="A6353" s="3" t="s">
        <v>6578</v>
      </c>
      <c r="B6353" s="4" t="str">
        <f t="shared" si="186"/>
        <v>ATAB30600045</v>
      </c>
      <c r="D6353" s="3">
        <v>0.0</v>
      </c>
      <c r="G6353" s="4">
        <v>0.0</v>
      </c>
      <c r="I6353" s="4"/>
      <c r="J6353" s="4"/>
      <c r="K6353" s="4"/>
      <c r="L6353" s="4"/>
      <c r="O6353" s="6">
        <f t="shared" si="2"/>
        <v>0</v>
      </c>
      <c r="P6353" s="3" t="s">
        <v>4746</v>
      </c>
      <c r="Q6353" s="3" t="str">
        <f t="shared" si="3"/>
        <v>LC CANVAS</v>
      </c>
      <c r="R6353" s="3">
        <f t="shared" si="4"/>
        <v>0</v>
      </c>
      <c r="S6353" s="3" t="str">
        <f t="shared" si="5"/>
        <v/>
      </c>
      <c r="T6353" s="7">
        <f t="shared" si="6"/>
        <v>0</v>
      </c>
      <c r="U6353" s="8" t="str">
        <f t="array" ref="U6353">IF(W6353&lt;&gt;0,MAX(IFERROR(INDEX(A:S,MATCH(W6353,A:A,0),COLUMN(M$2)),0),IFERROR(INDEX(A:S,MATCH(AD6353,A:A,0),COLUMN(M$2)),0),IFERROR(INDEX(A:S,MATCH(AK6353,A:A,0),COLUMN(M$2)),0),IFERROR(INDEX(A:S,MATCH(AR6353,A:A,0),COLUMN(M$2)),0)),M6353)</f>
        <v/>
      </c>
      <c r="V6353" s="3" t="str">
        <f t="shared" si="7"/>
        <v/>
      </c>
    </row>
    <row r="6354" ht="15.75" customHeight="1">
      <c r="A6354" s="3" t="s">
        <v>6579</v>
      </c>
      <c r="B6354" s="4" t="str">
        <f t="shared" si="186"/>
        <v>ATAB36720045</v>
      </c>
      <c r="D6354" s="3">
        <v>0.0</v>
      </c>
      <c r="G6354" s="4">
        <v>0.0</v>
      </c>
      <c r="I6354" s="4"/>
      <c r="J6354" s="4"/>
      <c r="K6354" s="4"/>
      <c r="L6354" s="4"/>
      <c r="O6354" s="6">
        <f t="shared" si="2"/>
        <v>0</v>
      </c>
      <c r="P6354" s="3" t="s">
        <v>4746</v>
      </c>
      <c r="Q6354" s="3" t="str">
        <f t="shared" si="3"/>
        <v>LC CANVAS</v>
      </c>
      <c r="R6354" s="3">
        <f t="shared" si="4"/>
        <v>0</v>
      </c>
      <c r="S6354" s="3" t="str">
        <f t="shared" si="5"/>
        <v/>
      </c>
      <c r="T6354" s="7">
        <f t="shared" si="6"/>
        <v>0</v>
      </c>
      <c r="U6354" s="8" t="str">
        <f t="array" ref="U6354">IF(W6354&lt;&gt;0,MAX(IFERROR(INDEX(A:S,MATCH(W6354,A:A,0),COLUMN(M$2)),0),IFERROR(INDEX(A:S,MATCH(AD6354,A:A,0),COLUMN(M$2)),0),IFERROR(INDEX(A:S,MATCH(AK6354,A:A,0),COLUMN(M$2)),0),IFERROR(INDEX(A:S,MATCH(AR6354,A:A,0),COLUMN(M$2)),0)),M6354)</f>
        <v/>
      </c>
      <c r="V6354" s="3" t="str">
        <f t="shared" si="7"/>
        <v/>
      </c>
    </row>
    <row r="6355" ht="15.75" customHeight="1">
      <c r="A6355" s="3" t="s">
        <v>6580</v>
      </c>
      <c r="B6355" s="4" t="str">
        <f t="shared" si="186"/>
        <v>ATAB12240046</v>
      </c>
      <c r="D6355" s="3">
        <v>0.0</v>
      </c>
      <c r="G6355" s="4">
        <v>0.0</v>
      </c>
      <c r="I6355" s="4"/>
      <c r="J6355" s="4"/>
      <c r="K6355" s="4"/>
      <c r="L6355" s="4"/>
      <c r="O6355" s="6">
        <f t="shared" si="2"/>
        <v>0</v>
      </c>
      <c r="P6355" s="3" t="s">
        <v>4746</v>
      </c>
      <c r="Q6355" s="3" t="str">
        <f t="shared" si="3"/>
        <v>LC CANVAS</v>
      </c>
      <c r="R6355" s="3">
        <f t="shared" si="4"/>
        <v>0</v>
      </c>
      <c r="S6355" s="3" t="str">
        <f t="shared" si="5"/>
        <v/>
      </c>
      <c r="T6355" s="7">
        <f t="shared" si="6"/>
        <v>0</v>
      </c>
      <c r="U6355" s="8" t="str">
        <f t="array" ref="U6355">IF(W6355&lt;&gt;0,MAX(IFERROR(INDEX(A:S,MATCH(W6355,A:A,0),COLUMN(M$2)),0),IFERROR(INDEX(A:S,MATCH(AD6355,A:A,0),COLUMN(M$2)),0),IFERROR(INDEX(A:S,MATCH(AK6355,A:A,0),COLUMN(M$2)),0),IFERROR(INDEX(A:S,MATCH(AR6355,A:A,0),COLUMN(M$2)),0)),M6355)</f>
        <v/>
      </c>
      <c r="V6355" s="3" t="str">
        <f t="shared" si="7"/>
        <v/>
      </c>
    </row>
    <row r="6356" ht="15.75" customHeight="1">
      <c r="A6356" s="3" t="s">
        <v>6581</v>
      </c>
      <c r="B6356" s="4" t="str">
        <f t="shared" si="186"/>
        <v>ATAB18360046</v>
      </c>
      <c r="D6356" s="3">
        <v>0.0</v>
      </c>
      <c r="G6356" s="4">
        <v>0.0</v>
      </c>
      <c r="I6356" s="4"/>
      <c r="J6356" s="4"/>
      <c r="K6356" s="4"/>
      <c r="L6356" s="4"/>
      <c r="O6356" s="6">
        <f t="shared" si="2"/>
        <v>0</v>
      </c>
      <c r="P6356" s="3" t="s">
        <v>4746</v>
      </c>
      <c r="Q6356" s="3" t="str">
        <f t="shared" si="3"/>
        <v>LC CANVAS</v>
      </c>
      <c r="R6356" s="3">
        <f t="shared" si="4"/>
        <v>0</v>
      </c>
      <c r="S6356" s="3" t="str">
        <f t="shared" si="5"/>
        <v/>
      </c>
      <c r="T6356" s="7">
        <f t="shared" si="6"/>
        <v>0</v>
      </c>
      <c r="U6356" s="8" t="str">
        <f t="array" ref="U6356">IF(W6356&lt;&gt;0,MAX(IFERROR(INDEX(A:S,MATCH(W6356,A:A,0),COLUMN(M$2)),0),IFERROR(INDEX(A:S,MATCH(AD6356,A:A,0),COLUMN(M$2)),0),IFERROR(INDEX(A:S,MATCH(AK6356,A:A,0),COLUMN(M$2)),0),IFERROR(INDEX(A:S,MATCH(AR6356,A:A,0),COLUMN(M$2)),0)),M6356)</f>
        <v/>
      </c>
      <c r="V6356" s="3" t="str">
        <f t="shared" si="7"/>
        <v/>
      </c>
    </row>
    <row r="6357" ht="15.75" customHeight="1">
      <c r="A6357" s="3" t="s">
        <v>6582</v>
      </c>
      <c r="B6357" s="4" t="str">
        <f t="shared" si="186"/>
        <v>ATAB24480046</v>
      </c>
      <c r="D6357" s="3">
        <v>0.0</v>
      </c>
      <c r="G6357" s="4">
        <v>0.0</v>
      </c>
      <c r="I6357" s="4"/>
      <c r="J6357" s="4"/>
      <c r="K6357" s="4"/>
      <c r="L6357" s="4"/>
      <c r="O6357" s="6">
        <f t="shared" si="2"/>
        <v>0</v>
      </c>
      <c r="P6357" s="3" t="s">
        <v>4746</v>
      </c>
      <c r="Q6357" s="3" t="str">
        <f t="shared" si="3"/>
        <v>LC CANVAS</v>
      </c>
      <c r="R6357" s="3">
        <f t="shared" si="4"/>
        <v>0</v>
      </c>
      <c r="S6357" s="3" t="str">
        <f t="shared" si="5"/>
        <v/>
      </c>
      <c r="T6357" s="7">
        <f t="shared" si="6"/>
        <v>0</v>
      </c>
      <c r="U6357" s="8" t="str">
        <f t="array" ref="U6357">IF(W6357&lt;&gt;0,MAX(IFERROR(INDEX(A:S,MATCH(W6357,A:A,0),COLUMN(M$2)),0),IFERROR(INDEX(A:S,MATCH(AD6357,A:A,0),COLUMN(M$2)),0),IFERROR(INDEX(A:S,MATCH(AK6357,A:A,0),COLUMN(M$2)),0),IFERROR(INDEX(A:S,MATCH(AR6357,A:A,0),COLUMN(M$2)),0)),M6357)</f>
        <v/>
      </c>
      <c r="V6357" s="3" t="str">
        <f t="shared" si="7"/>
        <v/>
      </c>
    </row>
    <row r="6358" ht="15.75" customHeight="1">
      <c r="A6358" s="3" t="s">
        <v>6583</v>
      </c>
      <c r="B6358" s="4" t="str">
        <f t="shared" si="186"/>
        <v>ATAB30600046</v>
      </c>
      <c r="D6358" s="3">
        <v>0.0</v>
      </c>
      <c r="G6358" s="4">
        <v>0.0</v>
      </c>
      <c r="I6358" s="4"/>
      <c r="J6358" s="4"/>
      <c r="K6358" s="4"/>
      <c r="L6358" s="4"/>
      <c r="O6358" s="6">
        <f t="shared" si="2"/>
        <v>0</v>
      </c>
      <c r="P6358" s="3" t="s">
        <v>4746</v>
      </c>
      <c r="Q6358" s="3" t="str">
        <f t="shared" si="3"/>
        <v>LC CANVAS</v>
      </c>
      <c r="R6358" s="3">
        <f t="shared" si="4"/>
        <v>0</v>
      </c>
      <c r="S6358" s="3" t="str">
        <f t="shared" si="5"/>
        <v/>
      </c>
      <c r="T6358" s="7">
        <f t="shared" si="6"/>
        <v>0</v>
      </c>
      <c r="U6358" s="8" t="str">
        <f t="array" ref="U6358">IF(W6358&lt;&gt;0,MAX(IFERROR(INDEX(A:S,MATCH(W6358,A:A,0),COLUMN(M$2)),0),IFERROR(INDEX(A:S,MATCH(AD6358,A:A,0),COLUMN(M$2)),0),IFERROR(INDEX(A:S,MATCH(AK6358,A:A,0),COLUMN(M$2)),0),IFERROR(INDEX(A:S,MATCH(AR6358,A:A,0),COLUMN(M$2)),0)),M6358)</f>
        <v/>
      </c>
      <c r="V6358" s="3" t="str">
        <f t="shared" si="7"/>
        <v/>
      </c>
    </row>
    <row r="6359" ht="15.75" customHeight="1">
      <c r="A6359" s="3" t="s">
        <v>6584</v>
      </c>
      <c r="B6359" s="4" t="str">
        <f t="shared" si="186"/>
        <v>ATAB36720046</v>
      </c>
      <c r="D6359" s="3">
        <v>0.0</v>
      </c>
      <c r="G6359" s="4">
        <v>0.0</v>
      </c>
      <c r="I6359" s="4"/>
      <c r="J6359" s="4"/>
      <c r="K6359" s="4"/>
      <c r="L6359" s="4"/>
      <c r="O6359" s="6">
        <f t="shared" si="2"/>
        <v>0</v>
      </c>
      <c r="P6359" s="3" t="s">
        <v>4746</v>
      </c>
      <c r="Q6359" s="3" t="str">
        <f t="shared" si="3"/>
        <v>LC CANVAS</v>
      </c>
      <c r="R6359" s="3">
        <f t="shared" si="4"/>
        <v>0</v>
      </c>
      <c r="S6359" s="3" t="str">
        <f t="shared" si="5"/>
        <v/>
      </c>
      <c r="T6359" s="7">
        <f t="shared" si="6"/>
        <v>0</v>
      </c>
      <c r="U6359" s="8" t="str">
        <f t="array" ref="U6359">IF(W6359&lt;&gt;0,MAX(IFERROR(INDEX(A:S,MATCH(W6359,A:A,0),COLUMN(M$2)),0),IFERROR(INDEX(A:S,MATCH(AD6359,A:A,0),COLUMN(M$2)),0),IFERROR(INDEX(A:S,MATCH(AK6359,A:A,0),COLUMN(M$2)),0),IFERROR(INDEX(A:S,MATCH(AR6359,A:A,0),COLUMN(M$2)),0)),M6359)</f>
        <v/>
      </c>
      <c r="V6359" s="3" t="str">
        <f t="shared" si="7"/>
        <v/>
      </c>
    </row>
    <row r="6360" ht="15.75" customHeight="1">
      <c r="A6360" s="3" t="s">
        <v>6585</v>
      </c>
      <c r="B6360" s="4" t="str">
        <f t="shared" si="186"/>
        <v>ATAB12240047</v>
      </c>
      <c r="D6360" s="3">
        <v>0.0</v>
      </c>
      <c r="G6360" s="4">
        <v>0.0</v>
      </c>
      <c r="I6360" s="4"/>
      <c r="J6360" s="4"/>
      <c r="K6360" s="4"/>
      <c r="L6360" s="4"/>
      <c r="O6360" s="6">
        <f t="shared" si="2"/>
        <v>0</v>
      </c>
      <c r="P6360" s="3" t="s">
        <v>4746</v>
      </c>
      <c r="Q6360" s="3" t="str">
        <f t="shared" si="3"/>
        <v>LC CANVAS</v>
      </c>
      <c r="R6360" s="3">
        <f t="shared" si="4"/>
        <v>0</v>
      </c>
      <c r="S6360" s="3" t="str">
        <f t="shared" si="5"/>
        <v/>
      </c>
      <c r="T6360" s="7">
        <f t="shared" si="6"/>
        <v>0</v>
      </c>
      <c r="U6360" s="8" t="str">
        <f t="array" ref="U6360">IF(W6360&lt;&gt;0,MAX(IFERROR(INDEX(A:S,MATCH(W6360,A:A,0),COLUMN(M$2)),0),IFERROR(INDEX(A:S,MATCH(AD6360,A:A,0),COLUMN(M$2)),0),IFERROR(INDEX(A:S,MATCH(AK6360,A:A,0),COLUMN(M$2)),0),IFERROR(INDEX(A:S,MATCH(AR6360,A:A,0),COLUMN(M$2)),0)),M6360)</f>
        <v/>
      </c>
      <c r="V6360" s="3" t="str">
        <f t="shared" si="7"/>
        <v/>
      </c>
    </row>
    <row r="6361" ht="15.75" customHeight="1">
      <c r="A6361" s="3" t="s">
        <v>6586</v>
      </c>
      <c r="B6361" s="4" t="str">
        <f t="shared" si="186"/>
        <v>ATAB18360047</v>
      </c>
      <c r="D6361" s="3">
        <v>0.0</v>
      </c>
      <c r="G6361" s="4">
        <v>0.0</v>
      </c>
      <c r="I6361" s="4"/>
      <c r="J6361" s="4"/>
      <c r="K6361" s="4"/>
      <c r="L6361" s="4"/>
      <c r="O6361" s="6">
        <f t="shared" si="2"/>
        <v>0</v>
      </c>
      <c r="P6361" s="3" t="s">
        <v>4746</v>
      </c>
      <c r="Q6361" s="3" t="str">
        <f t="shared" si="3"/>
        <v>LC CANVAS</v>
      </c>
      <c r="R6361" s="3">
        <f t="shared" si="4"/>
        <v>0</v>
      </c>
      <c r="S6361" s="3" t="str">
        <f t="shared" si="5"/>
        <v/>
      </c>
      <c r="T6361" s="7">
        <f t="shared" si="6"/>
        <v>0</v>
      </c>
      <c r="U6361" s="8" t="str">
        <f t="array" ref="U6361">IF(W6361&lt;&gt;0,MAX(IFERROR(INDEX(A:S,MATCH(W6361,A:A,0),COLUMN(M$2)),0),IFERROR(INDEX(A:S,MATCH(AD6361,A:A,0),COLUMN(M$2)),0),IFERROR(INDEX(A:S,MATCH(AK6361,A:A,0),COLUMN(M$2)),0),IFERROR(INDEX(A:S,MATCH(AR6361,A:A,0),COLUMN(M$2)),0)),M6361)</f>
        <v/>
      </c>
      <c r="V6361" s="3" t="str">
        <f t="shared" si="7"/>
        <v/>
      </c>
    </row>
    <row r="6362" ht="15.75" customHeight="1">
      <c r="A6362" s="3" t="s">
        <v>6587</v>
      </c>
      <c r="B6362" s="4" t="str">
        <f t="shared" si="186"/>
        <v>ATAB24480047</v>
      </c>
      <c r="D6362" s="3">
        <v>0.0</v>
      </c>
      <c r="G6362" s="4">
        <v>0.0</v>
      </c>
      <c r="I6362" s="4"/>
      <c r="J6362" s="4"/>
      <c r="K6362" s="4"/>
      <c r="L6362" s="4"/>
      <c r="O6362" s="6">
        <f t="shared" si="2"/>
        <v>0</v>
      </c>
      <c r="P6362" s="3" t="s">
        <v>4746</v>
      </c>
      <c r="Q6362" s="3" t="str">
        <f t="shared" si="3"/>
        <v>LC CANVAS</v>
      </c>
      <c r="R6362" s="3">
        <f t="shared" si="4"/>
        <v>0</v>
      </c>
      <c r="S6362" s="3" t="str">
        <f t="shared" si="5"/>
        <v/>
      </c>
      <c r="T6362" s="7">
        <f t="shared" si="6"/>
        <v>0</v>
      </c>
      <c r="U6362" s="8" t="str">
        <f t="array" ref="U6362">IF(W6362&lt;&gt;0,MAX(IFERROR(INDEX(A:S,MATCH(W6362,A:A,0),COLUMN(M$2)),0),IFERROR(INDEX(A:S,MATCH(AD6362,A:A,0),COLUMN(M$2)),0),IFERROR(INDEX(A:S,MATCH(AK6362,A:A,0),COLUMN(M$2)),0),IFERROR(INDEX(A:S,MATCH(AR6362,A:A,0),COLUMN(M$2)),0)),M6362)</f>
        <v/>
      </c>
      <c r="V6362" s="3" t="str">
        <f t="shared" si="7"/>
        <v/>
      </c>
    </row>
    <row r="6363" ht="15.75" customHeight="1">
      <c r="A6363" s="3" t="s">
        <v>6588</v>
      </c>
      <c r="B6363" s="4" t="str">
        <f t="shared" si="186"/>
        <v>ATAB30600047</v>
      </c>
      <c r="D6363" s="3">
        <v>0.0</v>
      </c>
      <c r="G6363" s="4">
        <v>0.0</v>
      </c>
      <c r="I6363" s="4"/>
      <c r="J6363" s="4"/>
      <c r="K6363" s="4"/>
      <c r="L6363" s="4"/>
      <c r="O6363" s="6">
        <f t="shared" si="2"/>
        <v>0</v>
      </c>
      <c r="P6363" s="3" t="s">
        <v>4746</v>
      </c>
      <c r="Q6363" s="3" t="str">
        <f t="shared" si="3"/>
        <v>LC CANVAS</v>
      </c>
      <c r="R6363" s="3">
        <f t="shared" si="4"/>
        <v>0</v>
      </c>
      <c r="S6363" s="3" t="str">
        <f t="shared" si="5"/>
        <v/>
      </c>
      <c r="T6363" s="7">
        <f t="shared" si="6"/>
        <v>0</v>
      </c>
      <c r="U6363" s="8" t="str">
        <f t="array" ref="U6363">IF(W6363&lt;&gt;0,MAX(IFERROR(INDEX(A:S,MATCH(W6363,A:A,0),COLUMN(M$2)),0),IFERROR(INDEX(A:S,MATCH(AD6363,A:A,0),COLUMN(M$2)),0),IFERROR(INDEX(A:S,MATCH(AK6363,A:A,0),COLUMN(M$2)),0),IFERROR(INDEX(A:S,MATCH(AR6363,A:A,0),COLUMN(M$2)),0)),M6363)</f>
        <v/>
      </c>
      <c r="V6363" s="3" t="str">
        <f t="shared" si="7"/>
        <v/>
      </c>
    </row>
    <row r="6364" ht="15.75" customHeight="1">
      <c r="A6364" s="3" t="s">
        <v>6589</v>
      </c>
      <c r="B6364" s="4" t="str">
        <f t="shared" si="186"/>
        <v>ATAB36720047</v>
      </c>
      <c r="D6364" s="3">
        <v>0.0</v>
      </c>
      <c r="G6364" s="4">
        <v>0.0</v>
      </c>
      <c r="I6364" s="4"/>
      <c r="J6364" s="4"/>
      <c r="K6364" s="4"/>
      <c r="L6364" s="4"/>
      <c r="O6364" s="6">
        <f t="shared" si="2"/>
        <v>0</v>
      </c>
      <c r="P6364" s="3" t="s">
        <v>4746</v>
      </c>
      <c r="Q6364" s="3" t="str">
        <f t="shared" si="3"/>
        <v>LC CANVAS</v>
      </c>
      <c r="R6364" s="3">
        <f t="shared" si="4"/>
        <v>0</v>
      </c>
      <c r="S6364" s="3" t="str">
        <f t="shared" si="5"/>
        <v/>
      </c>
      <c r="T6364" s="7">
        <f t="shared" si="6"/>
        <v>0</v>
      </c>
      <c r="U6364" s="8" t="str">
        <f t="array" ref="U6364">IF(W6364&lt;&gt;0,MAX(IFERROR(INDEX(A:S,MATCH(W6364,A:A,0),COLUMN(M$2)),0),IFERROR(INDEX(A:S,MATCH(AD6364,A:A,0),COLUMN(M$2)),0),IFERROR(INDEX(A:S,MATCH(AK6364,A:A,0),COLUMN(M$2)),0),IFERROR(INDEX(A:S,MATCH(AR6364,A:A,0),COLUMN(M$2)),0)),M6364)</f>
        <v/>
      </c>
      <c r="V6364" s="3" t="str">
        <f t="shared" si="7"/>
        <v/>
      </c>
    </row>
    <row r="6365" ht="15.75" customHeight="1">
      <c r="A6365" s="3" t="s">
        <v>6590</v>
      </c>
      <c r="B6365" s="4" t="str">
        <f t="shared" si="186"/>
        <v>ATAB12240048</v>
      </c>
      <c r="D6365" s="3">
        <v>0.0</v>
      </c>
      <c r="G6365" s="4">
        <v>0.0</v>
      </c>
      <c r="I6365" s="4"/>
      <c r="J6365" s="4"/>
      <c r="K6365" s="4"/>
      <c r="L6365" s="4"/>
      <c r="O6365" s="6">
        <f t="shared" si="2"/>
        <v>0</v>
      </c>
      <c r="P6365" s="3" t="s">
        <v>4746</v>
      </c>
      <c r="Q6365" s="3" t="str">
        <f t="shared" si="3"/>
        <v>LC CANVAS</v>
      </c>
      <c r="R6365" s="3">
        <f t="shared" si="4"/>
        <v>0</v>
      </c>
      <c r="S6365" s="3" t="str">
        <f t="shared" si="5"/>
        <v/>
      </c>
      <c r="T6365" s="7">
        <f t="shared" si="6"/>
        <v>0</v>
      </c>
      <c r="U6365" s="8" t="str">
        <f t="array" ref="U6365">IF(W6365&lt;&gt;0,MAX(IFERROR(INDEX(A:S,MATCH(W6365,A:A,0),COLUMN(M$2)),0),IFERROR(INDEX(A:S,MATCH(AD6365,A:A,0),COLUMN(M$2)),0),IFERROR(INDEX(A:S,MATCH(AK6365,A:A,0),COLUMN(M$2)),0),IFERROR(INDEX(A:S,MATCH(AR6365,A:A,0),COLUMN(M$2)),0)),M6365)</f>
        <v/>
      </c>
      <c r="V6365" s="3" t="str">
        <f t="shared" si="7"/>
        <v/>
      </c>
    </row>
    <row r="6366" ht="15.75" customHeight="1">
      <c r="A6366" s="3" t="s">
        <v>6591</v>
      </c>
      <c r="B6366" s="4" t="str">
        <f t="shared" si="186"/>
        <v>ATAB18360048</v>
      </c>
      <c r="D6366" s="3">
        <v>0.0</v>
      </c>
      <c r="G6366" s="4">
        <v>0.0</v>
      </c>
      <c r="I6366" s="4"/>
      <c r="J6366" s="4"/>
      <c r="K6366" s="4"/>
      <c r="L6366" s="4"/>
      <c r="O6366" s="6">
        <f t="shared" si="2"/>
        <v>0</v>
      </c>
      <c r="P6366" s="3" t="s">
        <v>4746</v>
      </c>
      <c r="Q6366" s="3" t="str">
        <f t="shared" si="3"/>
        <v>LC CANVAS</v>
      </c>
      <c r="R6366" s="3">
        <f t="shared" si="4"/>
        <v>0</v>
      </c>
      <c r="S6366" s="3" t="str">
        <f t="shared" si="5"/>
        <v/>
      </c>
      <c r="T6366" s="7">
        <f t="shared" si="6"/>
        <v>0</v>
      </c>
      <c r="U6366" s="8" t="str">
        <f t="array" ref="U6366">IF(W6366&lt;&gt;0,MAX(IFERROR(INDEX(A:S,MATCH(W6366,A:A,0),COLUMN(M$2)),0),IFERROR(INDEX(A:S,MATCH(AD6366,A:A,0),COLUMN(M$2)),0),IFERROR(INDEX(A:S,MATCH(AK6366,A:A,0),COLUMN(M$2)),0),IFERROR(INDEX(A:S,MATCH(AR6366,A:A,0),COLUMN(M$2)),0)),M6366)</f>
        <v/>
      </c>
      <c r="V6366" s="3" t="str">
        <f t="shared" si="7"/>
        <v/>
      </c>
    </row>
    <row r="6367" ht="15.75" customHeight="1">
      <c r="A6367" s="3" t="s">
        <v>6592</v>
      </c>
      <c r="B6367" s="4" t="str">
        <f t="shared" si="186"/>
        <v>ATAB24480048</v>
      </c>
      <c r="D6367" s="3">
        <v>0.0</v>
      </c>
      <c r="G6367" s="4">
        <v>0.0</v>
      </c>
      <c r="I6367" s="4"/>
      <c r="J6367" s="4"/>
      <c r="K6367" s="4"/>
      <c r="L6367" s="4"/>
      <c r="O6367" s="6">
        <f t="shared" si="2"/>
        <v>0</v>
      </c>
      <c r="P6367" s="3" t="s">
        <v>4746</v>
      </c>
      <c r="Q6367" s="3" t="str">
        <f t="shared" si="3"/>
        <v>LC CANVAS</v>
      </c>
      <c r="R6367" s="3">
        <f t="shared" si="4"/>
        <v>0</v>
      </c>
      <c r="S6367" s="3" t="str">
        <f t="shared" si="5"/>
        <v/>
      </c>
      <c r="T6367" s="7">
        <f t="shared" si="6"/>
        <v>0</v>
      </c>
      <c r="U6367" s="8" t="str">
        <f t="array" ref="U6367">IF(W6367&lt;&gt;0,MAX(IFERROR(INDEX(A:S,MATCH(W6367,A:A,0),COLUMN(M$2)),0),IFERROR(INDEX(A:S,MATCH(AD6367,A:A,0),COLUMN(M$2)),0),IFERROR(INDEX(A:S,MATCH(AK6367,A:A,0),COLUMN(M$2)),0),IFERROR(INDEX(A:S,MATCH(AR6367,A:A,0),COLUMN(M$2)),0)),M6367)</f>
        <v/>
      </c>
      <c r="V6367" s="3" t="str">
        <f t="shared" si="7"/>
        <v/>
      </c>
    </row>
    <row r="6368" ht="15.75" customHeight="1">
      <c r="A6368" s="3" t="s">
        <v>6593</v>
      </c>
      <c r="B6368" s="4" t="str">
        <f t="shared" si="186"/>
        <v>ATAB30600048</v>
      </c>
      <c r="D6368" s="3">
        <v>0.0</v>
      </c>
      <c r="G6368" s="4">
        <v>0.0</v>
      </c>
      <c r="I6368" s="4"/>
      <c r="J6368" s="4"/>
      <c r="K6368" s="4"/>
      <c r="L6368" s="4"/>
      <c r="O6368" s="6">
        <f t="shared" si="2"/>
        <v>0</v>
      </c>
      <c r="P6368" s="3" t="s">
        <v>4746</v>
      </c>
      <c r="Q6368" s="3" t="str">
        <f t="shared" si="3"/>
        <v>LC CANVAS</v>
      </c>
      <c r="R6368" s="3">
        <f t="shared" si="4"/>
        <v>0</v>
      </c>
      <c r="S6368" s="3" t="str">
        <f t="shared" si="5"/>
        <v/>
      </c>
      <c r="T6368" s="7">
        <f t="shared" si="6"/>
        <v>0</v>
      </c>
      <c r="U6368" s="8" t="str">
        <f t="array" ref="U6368">IF(W6368&lt;&gt;0,MAX(IFERROR(INDEX(A:S,MATCH(W6368,A:A,0),COLUMN(M$2)),0),IFERROR(INDEX(A:S,MATCH(AD6368,A:A,0),COLUMN(M$2)),0),IFERROR(INDEX(A:S,MATCH(AK6368,A:A,0),COLUMN(M$2)),0),IFERROR(INDEX(A:S,MATCH(AR6368,A:A,0),COLUMN(M$2)),0)),M6368)</f>
        <v/>
      </c>
      <c r="V6368" s="3" t="str">
        <f t="shared" si="7"/>
        <v/>
      </c>
    </row>
    <row r="6369" ht="15.75" customHeight="1">
      <c r="A6369" s="3" t="s">
        <v>6594</v>
      </c>
      <c r="B6369" s="4" t="str">
        <f t="shared" si="186"/>
        <v>ATAB36720048</v>
      </c>
      <c r="D6369" s="3">
        <v>0.0</v>
      </c>
      <c r="G6369" s="4">
        <v>0.0</v>
      </c>
      <c r="I6369" s="4"/>
      <c r="J6369" s="4"/>
      <c r="K6369" s="4"/>
      <c r="L6369" s="4"/>
      <c r="O6369" s="6">
        <f t="shared" si="2"/>
        <v>0</v>
      </c>
      <c r="P6369" s="3" t="s">
        <v>4746</v>
      </c>
      <c r="Q6369" s="3" t="str">
        <f t="shared" si="3"/>
        <v>LC CANVAS</v>
      </c>
      <c r="R6369" s="3">
        <f t="shared" si="4"/>
        <v>0</v>
      </c>
      <c r="S6369" s="3" t="str">
        <f t="shared" si="5"/>
        <v/>
      </c>
      <c r="T6369" s="7">
        <f t="shared" si="6"/>
        <v>0</v>
      </c>
      <c r="U6369" s="8" t="str">
        <f t="array" ref="U6369">IF(W6369&lt;&gt;0,MAX(IFERROR(INDEX(A:S,MATCH(W6369,A:A,0),COLUMN(M$2)),0),IFERROR(INDEX(A:S,MATCH(AD6369,A:A,0),COLUMN(M$2)),0),IFERROR(INDEX(A:S,MATCH(AK6369,A:A,0),COLUMN(M$2)),0),IFERROR(INDEX(A:S,MATCH(AR6369,A:A,0),COLUMN(M$2)),0)),M6369)</f>
        <v/>
      </c>
      <c r="V6369" s="3" t="str">
        <f t="shared" si="7"/>
        <v/>
      </c>
    </row>
    <row r="6370" ht="15.75" customHeight="1">
      <c r="A6370" s="3" t="s">
        <v>6595</v>
      </c>
      <c r="B6370" s="4" t="str">
        <f t="shared" si="186"/>
        <v>ATAB12240049</v>
      </c>
      <c r="D6370" s="3">
        <v>0.0</v>
      </c>
      <c r="G6370" s="4">
        <v>0.0</v>
      </c>
      <c r="I6370" s="4"/>
      <c r="J6370" s="4"/>
      <c r="K6370" s="4"/>
      <c r="L6370" s="4"/>
      <c r="O6370" s="6">
        <f t="shared" si="2"/>
        <v>0</v>
      </c>
      <c r="P6370" s="3" t="s">
        <v>4746</v>
      </c>
      <c r="Q6370" s="3" t="str">
        <f t="shared" si="3"/>
        <v>LC CANVAS</v>
      </c>
      <c r="R6370" s="3">
        <f t="shared" si="4"/>
        <v>0</v>
      </c>
      <c r="S6370" s="3" t="str">
        <f t="shared" si="5"/>
        <v/>
      </c>
      <c r="T6370" s="7">
        <f t="shared" si="6"/>
        <v>0</v>
      </c>
      <c r="U6370" s="8" t="str">
        <f t="array" ref="U6370">IF(W6370&lt;&gt;0,MAX(IFERROR(INDEX(A:S,MATCH(W6370,A:A,0),COLUMN(M$2)),0),IFERROR(INDEX(A:S,MATCH(AD6370,A:A,0),COLUMN(M$2)),0),IFERROR(INDEX(A:S,MATCH(AK6370,A:A,0),COLUMN(M$2)),0),IFERROR(INDEX(A:S,MATCH(AR6370,A:A,0),COLUMN(M$2)),0)),M6370)</f>
        <v/>
      </c>
      <c r="V6370" s="3" t="str">
        <f t="shared" si="7"/>
        <v/>
      </c>
    </row>
    <row r="6371" ht="15.75" customHeight="1">
      <c r="A6371" s="3" t="s">
        <v>6596</v>
      </c>
      <c r="B6371" s="4" t="str">
        <f t="shared" si="186"/>
        <v>ATAB18360049</v>
      </c>
      <c r="D6371" s="3">
        <v>0.0</v>
      </c>
      <c r="G6371" s="4">
        <v>0.0</v>
      </c>
      <c r="I6371" s="4"/>
      <c r="J6371" s="4"/>
      <c r="K6371" s="4"/>
      <c r="L6371" s="4"/>
      <c r="O6371" s="6">
        <f t="shared" si="2"/>
        <v>0</v>
      </c>
      <c r="P6371" s="3" t="s">
        <v>4746</v>
      </c>
      <c r="Q6371" s="3" t="str">
        <f t="shared" si="3"/>
        <v>LC CANVAS</v>
      </c>
      <c r="R6371" s="3">
        <f t="shared" si="4"/>
        <v>0</v>
      </c>
      <c r="S6371" s="3" t="str">
        <f t="shared" si="5"/>
        <v/>
      </c>
      <c r="T6371" s="7">
        <f t="shared" si="6"/>
        <v>0</v>
      </c>
      <c r="U6371" s="8" t="str">
        <f t="array" ref="U6371">IF(W6371&lt;&gt;0,MAX(IFERROR(INDEX(A:S,MATCH(W6371,A:A,0),COLUMN(M$2)),0),IFERROR(INDEX(A:S,MATCH(AD6371,A:A,0),COLUMN(M$2)),0),IFERROR(INDEX(A:S,MATCH(AK6371,A:A,0),COLUMN(M$2)),0),IFERROR(INDEX(A:S,MATCH(AR6371,A:A,0),COLUMN(M$2)),0)),M6371)</f>
        <v/>
      </c>
      <c r="V6371" s="3" t="str">
        <f t="shared" si="7"/>
        <v/>
      </c>
    </row>
    <row r="6372" ht="15.75" customHeight="1">
      <c r="A6372" s="3" t="s">
        <v>6597</v>
      </c>
      <c r="B6372" s="4" t="str">
        <f t="shared" si="186"/>
        <v>ATAB24480049</v>
      </c>
      <c r="D6372" s="3">
        <v>0.0</v>
      </c>
      <c r="G6372" s="4">
        <v>0.0</v>
      </c>
      <c r="I6372" s="4"/>
      <c r="J6372" s="4"/>
      <c r="K6372" s="4"/>
      <c r="L6372" s="4"/>
      <c r="O6372" s="6">
        <f t="shared" si="2"/>
        <v>0</v>
      </c>
      <c r="P6372" s="3" t="s">
        <v>4746</v>
      </c>
      <c r="Q6372" s="3" t="str">
        <f t="shared" si="3"/>
        <v>LC CANVAS</v>
      </c>
      <c r="R6372" s="3">
        <f t="shared" si="4"/>
        <v>0</v>
      </c>
      <c r="S6372" s="3" t="str">
        <f t="shared" si="5"/>
        <v/>
      </c>
      <c r="T6372" s="7">
        <f t="shared" si="6"/>
        <v>0</v>
      </c>
      <c r="U6372" s="8" t="str">
        <f t="array" ref="U6372">IF(W6372&lt;&gt;0,MAX(IFERROR(INDEX(A:S,MATCH(W6372,A:A,0),COLUMN(M$2)),0),IFERROR(INDEX(A:S,MATCH(AD6372,A:A,0),COLUMN(M$2)),0),IFERROR(INDEX(A:S,MATCH(AK6372,A:A,0),COLUMN(M$2)),0),IFERROR(INDEX(A:S,MATCH(AR6372,A:A,0),COLUMN(M$2)),0)),M6372)</f>
        <v/>
      </c>
      <c r="V6372" s="3" t="str">
        <f t="shared" si="7"/>
        <v/>
      </c>
    </row>
    <row r="6373" ht="15.75" customHeight="1">
      <c r="A6373" s="3" t="s">
        <v>6598</v>
      </c>
      <c r="B6373" s="4" t="str">
        <f t="shared" si="186"/>
        <v>ATAB30600049</v>
      </c>
      <c r="D6373" s="3">
        <v>0.0</v>
      </c>
      <c r="G6373" s="4">
        <v>0.0</v>
      </c>
      <c r="I6373" s="4"/>
      <c r="J6373" s="4"/>
      <c r="K6373" s="4"/>
      <c r="L6373" s="4"/>
      <c r="O6373" s="6">
        <f t="shared" si="2"/>
        <v>0</v>
      </c>
      <c r="P6373" s="3" t="s">
        <v>4746</v>
      </c>
      <c r="Q6373" s="3" t="str">
        <f t="shared" si="3"/>
        <v>LC CANVAS</v>
      </c>
      <c r="R6373" s="3">
        <f t="shared" si="4"/>
        <v>0</v>
      </c>
      <c r="S6373" s="3" t="str">
        <f t="shared" si="5"/>
        <v/>
      </c>
      <c r="T6373" s="7">
        <f t="shared" si="6"/>
        <v>0</v>
      </c>
      <c r="U6373" s="8" t="str">
        <f t="array" ref="U6373">IF(W6373&lt;&gt;0,MAX(IFERROR(INDEX(A:S,MATCH(W6373,A:A,0),COLUMN(M$2)),0),IFERROR(INDEX(A:S,MATCH(AD6373,A:A,0),COLUMN(M$2)),0),IFERROR(INDEX(A:S,MATCH(AK6373,A:A,0),COLUMN(M$2)),0),IFERROR(INDEX(A:S,MATCH(AR6373,A:A,0),COLUMN(M$2)),0)),M6373)</f>
        <v/>
      </c>
      <c r="V6373" s="3" t="str">
        <f t="shared" si="7"/>
        <v/>
      </c>
    </row>
    <row r="6374" ht="15.75" customHeight="1">
      <c r="A6374" s="3" t="s">
        <v>6599</v>
      </c>
      <c r="B6374" s="4" t="str">
        <f t="shared" si="186"/>
        <v>ATAB36720049</v>
      </c>
      <c r="D6374" s="3">
        <v>0.0</v>
      </c>
      <c r="G6374" s="4">
        <v>0.0</v>
      </c>
      <c r="I6374" s="4"/>
      <c r="J6374" s="4"/>
      <c r="K6374" s="4"/>
      <c r="L6374" s="4"/>
      <c r="O6374" s="6">
        <f t="shared" si="2"/>
        <v>0</v>
      </c>
      <c r="P6374" s="3" t="s">
        <v>4746</v>
      </c>
      <c r="Q6374" s="3" t="str">
        <f t="shared" si="3"/>
        <v>LC CANVAS</v>
      </c>
      <c r="R6374" s="3">
        <f t="shared" si="4"/>
        <v>0</v>
      </c>
      <c r="S6374" s="3" t="str">
        <f t="shared" si="5"/>
        <v/>
      </c>
      <c r="T6374" s="7">
        <f t="shared" si="6"/>
        <v>0</v>
      </c>
      <c r="U6374" s="8" t="str">
        <f t="array" ref="U6374">IF(W6374&lt;&gt;0,MAX(IFERROR(INDEX(A:S,MATCH(W6374,A:A,0),COLUMN(M$2)),0),IFERROR(INDEX(A:S,MATCH(AD6374,A:A,0),COLUMN(M$2)),0),IFERROR(INDEX(A:S,MATCH(AK6374,A:A,0),COLUMN(M$2)),0),IFERROR(INDEX(A:S,MATCH(AR6374,A:A,0),COLUMN(M$2)),0)),M6374)</f>
        <v/>
      </c>
      <c r="V6374" s="3" t="str">
        <f t="shared" si="7"/>
        <v/>
      </c>
    </row>
    <row r="6375" ht="15.75" customHeight="1">
      <c r="A6375" s="3" t="s">
        <v>6600</v>
      </c>
      <c r="B6375" s="4" t="str">
        <f t="shared" si="186"/>
        <v>ATAB12240050</v>
      </c>
      <c r="D6375" s="3">
        <v>0.0</v>
      </c>
      <c r="G6375" s="4">
        <v>0.0</v>
      </c>
      <c r="I6375" s="4"/>
      <c r="J6375" s="4"/>
      <c r="K6375" s="4"/>
      <c r="L6375" s="4"/>
      <c r="O6375" s="6">
        <f t="shared" si="2"/>
        <v>0</v>
      </c>
      <c r="P6375" s="3" t="s">
        <v>4746</v>
      </c>
      <c r="Q6375" s="3" t="str">
        <f t="shared" si="3"/>
        <v>LC CANVAS</v>
      </c>
      <c r="R6375" s="3">
        <f t="shared" si="4"/>
        <v>0</v>
      </c>
      <c r="S6375" s="3" t="str">
        <f t="shared" si="5"/>
        <v/>
      </c>
      <c r="T6375" s="7">
        <f t="shared" si="6"/>
        <v>0</v>
      </c>
      <c r="U6375" s="8" t="str">
        <f t="array" ref="U6375">IF(W6375&lt;&gt;0,MAX(IFERROR(INDEX(A:S,MATCH(W6375,A:A,0),COLUMN(M$2)),0),IFERROR(INDEX(A:S,MATCH(AD6375,A:A,0),COLUMN(M$2)),0),IFERROR(INDEX(A:S,MATCH(AK6375,A:A,0),COLUMN(M$2)),0),IFERROR(INDEX(A:S,MATCH(AR6375,A:A,0),COLUMN(M$2)),0)),M6375)</f>
        <v/>
      </c>
      <c r="V6375" s="3" t="str">
        <f t="shared" si="7"/>
        <v/>
      </c>
    </row>
    <row r="6376" ht="15.75" customHeight="1">
      <c r="A6376" s="3" t="s">
        <v>6601</v>
      </c>
      <c r="B6376" s="4" t="str">
        <f t="shared" si="186"/>
        <v>ATAB18360050</v>
      </c>
      <c r="D6376" s="3">
        <v>0.0</v>
      </c>
      <c r="G6376" s="4">
        <v>0.0</v>
      </c>
      <c r="I6376" s="4"/>
      <c r="J6376" s="4"/>
      <c r="K6376" s="4"/>
      <c r="L6376" s="4"/>
      <c r="O6376" s="6">
        <f t="shared" si="2"/>
        <v>0</v>
      </c>
      <c r="P6376" s="3" t="s">
        <v>4746</v>
      </c>
      <c r="Q6376" s="3" t="str">
        <f t="shared" si="3"/>
        <v>LC CANVAS</v>
      </c>
      <c r="R6376" s="3">
        <f t="shared" si="4"/>
        <v>0</v>
      </c>
      <c r="S6376" s="3" t="str">
        <f t="shared" si="5"/>
        <v/>
      </c>
      <c r="T6376" s="7">
        <f t="shared" si="6"/>
        <v>0</v>
      </c>
      <c r="U6376" s="8" t="str">
        <f t="array" ref="U6376">IF(W6376&lt;&gt;0,MAX(IFERROR(INDEX(A:S,MATCH(W6376,A:A,0),COLUMN(M$2)),0),IFERROR(INDEX(A:S,MATCH(AD6376,A:A,0),COLUMN(M$2)),0),IFERROR(INDEX(A:S,MATCH(AK6376,A:A,0),COLUMN(M$2)),0),IFERROR(INDEX(A:S,MATCH(AR6376,A:A,0),COLUMN(M$2)),0)),M6376)</f>
        <v/>
      </c>
      <c r="V6376" s="3" t="str">
        <f t="shared" si="7"/>
        <v/>
      </c>
    </row>
    <row r="6377" ht="15.75" customHeight="1">
      <c r="A6377" s="3" t="s">
        <v>6602</v>
      </c>
      <c r="B6377" s="4" t="str">
        <f t="shared" si="186"/>
        <v>ATAB24480050</v>
      </c>
      <c r="D6377" s="3">
        <v>0.0</v>
      </c>
      <c r="G6377" s="4">
        <v>0.0</v>
      </c>
      <c r="I6377" s="4"/>
      <c r="J6377" s="4"/>
      <c r="K6377" s="4"/>
      <c r="L6377" s="4"/>
      <c r="O6377" s="6">
        <f t="shared" si="2"/>
        <v>0</v>
      </c>
      <c r="P6377" s="3" t="s">
        <v>4746</v>
      </c>
      <c r="Q6377" s="3" t="str">
        <f t="shared" si="3"/>
        <v>LC CANVAS</v>
      </c>
      <c r="R6377" s="3">
        <f t="shared" si="4"/>
        <v>0</v>
      </c>
      <c r="S6377" s="3" t="str">
        <f t="shared" si="5"/>
        <v/>
      </c>
      <c r="T6377" s="7">
        <f t="shared" si="6"/>
        <v>0</v>
      </c>
      <c r="U6377" s="8" t="str">
        <f t="array" ref="U6377">IF(W6377&lt;&gt;0,MAX(IFERROR(INDEX(A:S,MATCH(W6377,A:A,0),COLUMN(M$2)),0),IFERROR(INDEX(A:S,MATCH(AD6377,A:A,0),COLUMN(M$2)),0),IFERROR(INDEX(A:S,MATCH(AK6377,A:A,0),COLUMN(M$2)),0),IFERROR(INDEX(A:S,MATCH(AR6377,A:A,0),COLUMN(M$2)),0)),M6377)</f>
        <v/>
      </c>
      <c r="V6377" s="3" t="str">
        <f t="shared" si="7"/>
        <v/>
      </c>
    </row>
    <row r="6378" ht="15.75" customHeight="1">
      <c r="A6378" s="3" t="s">
        <v>6603</v>
      </c>
      <c r="B6378" s="4" t="str">
        <f t="shared" si="186"/>
        <v>ATAB30600050</v>
      </c>
      <c r="D6378" s="3">
        <v>0.0</v>
      </c>
      <c r="G6378" s="4">
        <v>0.0</v>
      </c>
      <c r="I6378" s="4"/>
      <c r="J6378" s="4"/>
      <c r="K6378" s="4"/>
      <c r="L6378" s="4"/>
      <c r="O6378" s="6">
        <f t="shared" si="2"/>
        <v>0</v>
      </c>
      <c r="P6378" s="3" t="s">
        <v>4746</v>
      </c>
      <c r="Q6378" s="3" t="str">
        <f t="shared" si="3"/>
        <v>LC CANVAS</v>
      </c>
      <c r="R6378" s="3">
        <f t="shared" si="4"/>
        <v>0</v>
      </c>
      <c r="S6378" s="3" t="str">
        <f t="shared" si="5"/>
        <v/>
      </c>
      <c r="T6378" s="7">
        <f t="shared" si="6"/>
        <v>0</v>
      </c>
      <c r="U6378" s="8" t="str">
        <f t="array" ref="U6378">IF(W6378&lt;&gt;0,MAX(IFERROR(INDEX(A:S,MATCH(W6378,A:A,0),COLUMN(M$2)),0),IFERROR(INDEX(A:S,MATCH(AD6378,A:A,0),COLUMN(M$2)),0),IFERROR(INDEX(A:S,MATCH(AK6378,A:A,0),COLUMN(M$2)),0),IFERROR(INDEX(A:S,MATCH(AR6378,A:A,0),COLUMN(M$2)),0)),M6378)</f>
        <v/>
      </c>
      <c r="V6378" s="3" t="str">
        <f t="shared" si="7"/>
        <v/>
      </c>
    </row>
    <row r="6379" ht="15.75" customHeight="1">
      <c r="A6379" s="3" t="s">
        <v>6604</v>
      </c>
      <c r="B6379" s="4" t="str">
        <f t="shared" si="186"/>
        <v>ATAB36720050</v>
      </c>
      <c r="D6379" s="3">
        <v>0.0</v>
      </c>
      <c r="G6379" s="4">
        <v>0.0</v>
      </c>
      <c r="I6379" s="4"/>
      <c r="J6379" s="4"/>
      <c r="K6379" s="4"/>
      <c r="L6379" s="4"/>
      <c r="O6379" s="6">
        <f t="shared" si="2"/>
        <v>0</v>
      </c>
      <c r="P6379" s="3" t="s">
        <v>4746</v>
      </c>
      <c r="Q6379" s="3" t="str">
        <f t="shared" si="3"/>
        <v>LC CANVAS</v>
      </c>
      <c r="R6379" s="3">
        <f t="shared" si="4"/>
        <v>0</v>
      </c>
      <c r="S6379" s="3" t="str">
        <f t="shared" si="5"/>
        <v/>
      </c>
      <c r="T6379" s="7">
        <f t="shared" si="6"/>
        <v>0</v>
      </c>
      <c r="U6379" s="8" t="str">
        <f t="array" ref="U6379">IF(W6379&lt;&gt;0,MAX(IFERROR(INDEX(A:S,MATCH(W6379,A:A,0),COLUMN(M$2)),0),IFERROR(INDEX(A:S,MATCH(AD6379,A:A,0),COLUMN(M$2)),0),IFERROR(INDEX(A:S,MATCH(AK6379,A:A,0),COLUMN(M$2)),0),IFERROR(INDEX(A:S,MATCH(AR6379,A:A,0),COLUMN(M$2)),0)),M6379)</f>
        <v/>
      </c>
      <c r="V6379" s="3" t="str">
        <f t="shared" si="7"/>
        <v/>
      </c>
    </row>
    <row r="6380" ht="15.75" customHeight="1">
      <c r="A6380" s="3" t="s">
        <v>6605</v>
      </c>
      <c r="B6380" s="4" t="str">
        <f t="shared" si="186"/>
        <v>ATAB12240051</v>
      </c>
      <c r="D6380" s="3">
        <v>0.0</v>
      </c>
      <c r="G6380" s="4">
        <v>0.0</v>
      </c>
      <c r="I6380" s="4"/>
      <c r="J6380" s="4"/>
      <c r="K6380" s="4"/>
      <c r="L6380" s="4"/>
      <c r="O6380" s="6">
        <f t="shared" si="2"/>
        <v>0</v>
      </c>
      <c r="P6380" s="3" t="s">
        <v>4746</v>
      </c>
      <c r="Q6380" s="3" t="str">
        <f t="shared" si="3"/>
        <v>LC CANVAS</v>
      </c>
      <c r="R6380" s="3">
        <f t="shared" si="4"/>
        <v>0</v>
      </c>
      <c r="S6380" s="3" t="str">
        <f t="shared" si="5"/>
        <v/>
      </c>
      <c r="T6380" s="7">
        <f t="shared" si="6"/>
        <v>0</v>
      </c>
      <c r="U6380" s="8" t="str">
        <f t="array" ref="U6380">IF(W6380&lt;&gt;0,MAX(IFERROR(INDEX(A:S,MATCH(W6380,A:A,0),COLUMN(M$2)),0),IFERROR(INDEX(A:S,MATCH(AD6380,A:A,0),COLUMN(M$2)),0),IFERROR(INDEX(A:S,MATCH(AK6380,A:A,0),COLUMN(M$2)),0),IFERROR(INDEX(A:S,MATCH(AR6380,A:A,0),COLUMN(M$2)),0)),M6380)</f>
        <v/>
      </c>
      <c r="V6380" s="3" t="str">
        <f t="shared" si="7"/>
        <v/>
      </c>
    </row>
    <row r="6381" ht="15.75" customHeight="1">
      <c r="A6381" s="3" t="s">
        <v>6606</v>
      </c>
      <c r="B6381" s="4" t="str">
        <f t="shared" si="186"/>
        <v>ATAB18360051</v>
      </c>
      <c r="D6381" s="3">
        <v>0.0</v>
      </c>
      <c r="G6381" s="4">
        <v>0.0</v>
      </c>
      <c r="I6381" s="4"/>
      <c r="J6381" s="4"/>
      <c r="K6381" s="4"/>
      <c r="L6381" s="4"/>
      <c r="O6381" s="6">
        <f t="shared" si="2"/>
        <v>0</v>
      </c>
      <c r="P6381" s="3" t="s">
        <v>4746</v>
      </c>
      <c r="Q6381" s="3" t="str">
        <f t="shared" si="3"/>
        <v>LC CANVAS</v>
      </c>
      <c r="R6381" s="3">
        <f t="shared" si="4"/>
        <v>0</v>
      </c>
      <c r="S6381" s="3" t="str">
        <f t="shared" si="5"/>
        <v/>
      </c>
      <c r="T6381" s="7">
        <f t="shared" si="6"/>
        <v>0</v>
      </c>
      <c r="U6381" s="8" t="str">
        <f t="array" ref="U6381">IF(W6381&lt;&gt;0,MAX(IFERROR(INDEX(A:S,MATCH(W6381,A:A,0),COLUMN(M$2)),0),IFERROR(INDEX(A:S,MATCH(AD6381,A:A,0),COLUMN(M$2)),0),IFERROR(INDEX(A:S,MATCH(AK6381,A:A,0),COLUMN(M$2)),0),IFERROR(INDEX(A:S,MATCH(AR6381,A:A,0),COLUMN(M$2)),0)),M6381)</f>
        <v/>
      </c>
      <c r="V6381" s="3" t="str">
        <f t="shared" si="7"/>
        <v/>
      </c>
    </row>
    <row r="6382" ht="15.75" customHeight="1">
      <c r="A6382" s="3" t="s">
        <v>6607</v>
      </c>
      <c r="B6382" s="4" t="str">
        <f t="shared" si="186"/>
        <v>ATAB24480051</v>
      </c>
      <c r="D6382" s="3">
        <v>0.0</v>
      </c>
      <c r="G6382" s="4">
        <v>0.0</v>
      </c>
      <c r="I6382" s="4"/>
      <c r="J6382" s="4"/>
      <c r="K6382" s="4"/>
      <c r="L6382" s="4"/>
      <c r="O6382" s="6">
        <f t="shared" si="2"/>
        <v>0</v>
      </c>
      <c r="P6382" s="3" t="s">
        <v>4746</v>
      </c>
      <c r="Q6382" s="3" t="str">
        <f t="shared" si="3"/>
        <v>LC CANVAS</v>
      </c>
      <c r="R6382" s="3">
        <f t="shared" si="4"/>
        <v>0</v>
      </c>
      <c r="S6382" s="3" t="str">
        <f t="shared" si="5"/>
        <v/>
      </c>
      <c r="T6382" s="7">
        <f t="shared" si="6"/>
        <v>0</v>
      </c>
      <c r="U6382" s="8" t="str">
        <f t="array" ref="U6382">IF(W6382&lt;&gt;0,MAX(IFERROR(INDEX(A:S,MATCH(W6382,A:A,0),COLUMN(M$2)),0),IFERROR(INDEX(A:S,MATCH(AD6382,A:A,0),COLUMN(M$2)),0),IFERROR(INDEX(A:S,MATCH(AK6382,A:A,0),COLUMN(M$2)),0),IFERROR(INDEX(A:S,MATCH(AR6382,A:A,0),COLUMN(M$2)),0)),M6382)</f>
        <v/>
      </c>
      <c r="V6382" s="3" t="str">
        <f t="shared" si="7"/>
        <v/>
      </c>
    </row>
    <row r="6383" ht="15.75" customHeight="1">
      <c r="A6383" s="3" t="s">
        <v>6608</v>
      </c>
      <c r="B6383" s="4" t="str">
        <f t="shared" si="186"/>
        <v>ATAB30600051</v>
      </c>
      <c r="D6383" s="3">
        <v>0.0</v>
      </c>
      <c r="G6383" s="4">
        <v>0.0</v>
      </c>
      <c r="I6383" s="4"/>
      <c r="J6383" s="4"/>
      <c r="K6383" s="4"/>
      <c r="L6383" s="4"/>
      <c r="O6383" s="6">
        <f t="shared" si="2"/>
        <v>0</v>
      </c>
      <c r="P6383" s="3" t="s">
        <v>4746</v>
      </c>
      <c r="Q6383" s="3" t="str">
        <f t="shared" si="3"/>
        <v>LC CANVAS</v>
      </c>
      <c r="R6383" s="3">
        <f t="shared" si="4"/>
        <v>0</v>
      </c>
      <c r="S6383" s="3" t="str">
        <f t="shared" si="5"/>
        <v/>
      </c>
      <c r="T6383" s="7">
        <f t="shared" si="6"/>
        <v>0</v>
      </c>
      <c r="U6383" s="8" t="str">
        <f t="array" ref="U6383">IF(W6383&lt;&gt;0,MAX(IFERROR(INDEX(A:S,MATCH(W6383,A:A,0),COLUMN(M$2)),0),IFERROR(INDEX(A:S,MATCH(AD6383,A:A,0),COLUMN(M$2)),0),IFERROR(INDEX(A:S,MATCH(AK6383,A:A,0),COLUMN(M$2)),0),IFERROR(INDEX(A:S,MATCH(AR6383,A:A,0),COLUMN(M$2)),0)),M6383)</f>
        <v/>
      </c>
      <c r="V6383" s="3" t="str">
        <f t="shared" si="7"/>
        <v/>
      </c>
    </row>
    <row r="6384" ht="15.75" customHeight="1">
      <c r="A6384" s="3" t="s">
        <v>6609</v>
      </c>
      <c r="B6384" s="4" t="str">
        <f t="shared" si="186"/>
        <v>ATAB36720051</v>
      </c>
      <c r="D6384" s="3">
        <v>0.0</v>
      </c>
      <c r="G6384" s="4">
        <v>0.0</v>
      </c>
      <c r="I6384" s="4"/>
      <c r="J6384" s="4"/>
      <c r="K6384" s="4"/>
      <c r="L6384" s="4"/>
      <c r="O6384" s="6">
        <f t="shared" si="2"/>
        <v>0</v>
      </c>
      <c r="P6384" s="3" t="s">
        <v>4746</v>
      </c>
      <c r="Q6384" s="3" t="str">
        <f t="shared" si="3"/>
        <v>LC CANVAS</v>
      </c>
      <c r="R6384" s="3">
        <f t="shared" si="4"/>
        <v>0</v>
      </c>
      <c r="S6384" s="3" t="str">
        <f t="shared" si="5"/>
        <v/>
      </c>
      <c r="T6384" s="7">
        <f t="shared" si="6"/>
        <v>0</v>
      </c>
      <c r="U6384" s="8" t="str">
        <f t="array" ref="U6384">IF(W6384&lt;&gt;0,MAX(IFERROR(INDEX(A:S,MATCH(W6384,A:A,0),COLUMN(M$2)),0),IFERROR(INDEX(A:S,MATCH(AD6384,A:A,0),COLUMN(M$2)),0),IFERROR(INDEX(A:S,MATCH(AK6384,A:A,0),COLUMN(M$2)),0),IFERROR(INDEX(A:S,MATCH(AR6384,A:A,0),COLUMN(M$2)),0)),M6384)</f>
        <v/>
      </c>
      <c r="V6384" s="3" t="str">
        <f t="shared" si="7"/>
        <v/>
      </c>
    </row>
    <row r="6385" ht="15.75" customHeight="1">
      <c r="A6385" s="3" t="s">
        <v>6610</v>
      </c>
      <c r="B6385" s="4" t="str">
        <f t="shared" si="186"/>
        <v>ATAB12240052</v>
      </c>
      <c r="D6385" s="3">
        <v>0.0</v>
      </c>
      <c r="G6385" s="4">
        <v>0.0</v>
      </c>
      <c r="I6385" s="4"/>
      <c r="J6385" s="4"/>
      <c r="K6385" s="4"/>
      <c r="L6385" s="4"/>
      <c r="O6385" s="6">
        <f t="shared" si="2"/>
        <v>0</v>
      </c>
      <c r="P6385" s="3" t="s">
        <v>4746</v>
      </c>
      <c r="Q6385" s="3" t="str">
        <f t="shared" si="3"/>
        <v>LC CANVAS</v>
      </c>
      <c r="R6385" s="3">
        <f t="shared" si="4"/>
        <v>0</v>
      </c>
      <c r="S6385" s="3" t="str">
        <f t="shared" si="5"/>
        <v/>
      </c>
      <c r="T6385" s="7">
        <f t="shared" si="6"/>
        <v>0</v>
      </c>
      <c r="U6385" s="8" t="str">
        <f t="array" ref="U6385">IF(W6385&lt;&gt;0,MAX(IFERROR(INDEX(A:S,MATCH(W6385,A:A,0),COLUMN(M$2)),0),IFERROR(INDEX(A:S,MATCH(AD6385,A:A,0),COLUMN(M$2)),0),IFERROR(INDEX(A:S,MATCH(AK6385,A:A,0),COLUMN(M$2)),0),IFERROR(INDEX(A:S,MATCH(AR6385,A:A,0),COLUMN(M$2)),0)),M6385)</f>
        <v/>
      </c>
      <c r="V6385" s="3" t="str">
        <f t="shared" si="7"/>
        <v/>
      </c>
    </row>
    <row r="6386" ht="15.75" customHeight="1">
      <c r="A6386" s="3" t="s">
        <v>6611</v>
      </c>
      <c r="B6386" s="4" t="str">
        <f t="shared" si="186"/>
        <v>ATAB18360052</v>
      </c>
      <c r="D6386" s="3">
        <v>0.0</v>
      </c>
      <c r="G6386" s="4">
        <v>0.0</v>
      </c>
      <c r="I6386" s="4"/>
      <c r="J6386" s="4"/>
      <c r="K6386" s="4"/>
      <c r="L6386" s="4"/>
      <c r="O6386" s="6">
        <f t="shared" si="2"/>
        <v>0</v>
      </c>
      <c r="P6386" s="3" t="s">
        <v>4746</v>
      </c>
      <c r="Q6386" s="3" t="str">
        <f t="shared" si="3"/>
        <v>LC CANVAS</v>
      </c>
      <c r="R6386" s="3">
        <f t="shared" si="4"/>
        <v>0</v>
      </c>
      <c r="S6386" s="3" t="str">
        <f t="shared" si="5"/>
        <v/>
      </c>
      <c r="T6386" s="7">
        <f t="shared" si="6"/>
        <v>0</v>
      </c>
      <c r="U6386" s="8" t="str">
        <f t="array" ref="U6386">IF(W6386&lt;&gt;0,MAX(IFERROR(INDEX(A:S,MATCH(W6386,A:A,0),COLUMN(M$2)),0),IFERROR(INDEX(A:S,MATCH(AD6386,A:A,0),COLUMN(M$2)),0),IFERROR(INDEX(A:S,MATCH(AK6386,A:A,0),COLUMN(M$2)),0),IFERROR(INDEX(A:S,MATCH(AR6386,A:A,0),COLUMN(M$2)),0)),M6386)</f>
        <v/>
      </c>
      <c r="V6386" s="3" t="str">
        <f t="shared" si="7"/>
        <v/>
      </c>
    </row>
    <row r="6387" ht="15.75" customHeight="1">
      <c r="A6387" s="3" t="s">
        <v>6612</v>
      </c>
      <c r="B6387" s="4" t="str">
        <f t="shared" si="186"/>
        <v>ATAB24480052</v>
      </c>
      <c r="D6387" s="3">
        <v>0.0</v>
      </c>
      <c r="G6387" s="4">
        <v>0.0</v>
      </c>
      <c r="I6387" s="4"/>
      <c r="J6387" s="4"/>
      <c r="K6387" s="4"/>
      <c r="L6387" s="4"/>
      <c r="O6387" s="6">
        <f t="shared" si="2"/>
        <v>0</v>
      </c>
      <c r="P6387" s="3" t="s">
        <v>4746</v>
      </c>
      <c r="Q6387" s="3" t="str">
        <f t="shared" si="3"/>
        <v>LC CANVAS</v>
      </c>
      <c r="R6387" s="3">
        <f t="shared" si="4"/>
        <v>0</v>
      </c>
      <c r="S6387" s="3" t="str">
        <f t="shared" si="5"/>
        <v/>
      </c>
      <c r="T6387" s="7">
        <f t="shared" si="6"/>
        <v>0</v>
      </c>
      <c r="U6387" s="8" t="str">
        <f t="array" ref="U6387">IF(W6387&lt;&gt;0,MAX(IFERROR(INDEX(A:S,MATCH(W6387,A:A,0),COLUMN(M$2)),0),IFERROR(INDEX(A:S,MATCH(AD6387,A:A,0),COLUMN(M$2)),0),IFERROR(INDEX(A:S,MATCH(AK6387,A:A,0),COLUMN(M$2)),0),IFERROR(INDEX(A:S,MATCH(AR6387,A:A,0),COLUMN(M$2)),0)),M6387)</f>
        <v/>
      </c>
      <c r="V6387" s="3" t="str">
        <f t="shared" si="7"/>
        <v/>
      </c>
    </row>
    <row r="6388" ht="15.75" customHeight="1">
      <c r="A6388" s="3" t="s">
        <v>6613</v>
      </c>
      <c r="B6388" s="4" t="str">
        <f t="shared" si="186"/>
        <v>ATAB30600052</v>
      </c>
      <c r="D6388" s="3">
        <v>0.0</v>
      </c>
      <c r="G6388" s="4">
        <v>0.0</v>
      </c>
      <c r="I6388" s="4"/>
      <c r="J6388" s="4"/>
      <c r="K6388" s="4"/>
      <c r="L6388" s="4"/>
      <c r="O6388" s="6">
        <f t="shared" si="2"/>
        <v>0</v>
      </c>
      <c r="P6388" s="3" t="s">
        <v>4746</v>
      </c>
      <c r="Q6388" s="3" t="str">
        <f t="shared" si="3"/>
        <v>LC CANVAS</v>
      </c>
      <c r="R6388" s="3">
        <f t="shared" si="4"/>
        <v>0</v>
      </c>
      <c r="S6388" s="3" t="str">
        <f t="shared" si="5"/>
        <v/>
      </c>
      <c r="T6388" s="7">
        <f t="shared" si="6"/>
        <v>0</v>
      </c>
      <c r="U6388" s="8" t="str">
        <f t="array" ref="U6388">IF(W6388&lt;&gt;0,MAX(IFERROR(INDEX(A:S,MATCH(W6388,A:A,0),COLUMN(M$2)),0),IFERROR(INDEX(A:S,MATCH(AD6388,A:A,0),COLUMN(M$2)),0),IFERROR(INDEX(A:S,MATCH(AK6388,A:A,0),COLUMN(M$2)),0),IFERROR(INDEX(A:S,MATCH(AR6388,A:A,0),COLUMN(M$2)),0)),M6388)</f>
        <v/>
      </c>
      <c r="V6388" s="3" t="str">
        <f t="shared" si="7"/>
        <v/>
      </c>
    </row>
    <row r="6389" ht="15.75" customHeight="1">
      <c r="A6389" s="3" t="s">
        <v>6614</v>
      </c>
      <c r="B6389" s="4" t="str">
        <f t="shared" si="186"/>
        <v>ATAB36720052</v>
      </c>
      <c r="D6389" s="3">
        <v>0.0</v>
      </c>
      <c r="G6389" s="4">
        <v>0.0</v>
      </c>
      <c r="I6389" s="4"/>
      <c r="J6389" s="4"/>
      <c r="K6389" s="4"/>
      <c r="L6389" s="4"/>
      <c r="O6389" s="6">
        <f t="shared" si="2"/>
        <v>0</v>
      </c>
      <c r="P6389" s="3" t="s">
        <v>4746</v>
      </c>
      <c r="Q6389" s="3" t="str">
        <f t="shared" si="3"/>
        <v>LC CANVAS</v>
      </c>
      <c r="R6389" s="3">
        <f t="shared" si="4"/>
        <v>0</v>
      </c>
      <c r="S6389" s="3" t="str">
        <f t="shared" si="5"/>
        <v/>
      </c>
      <c r="T6389" s="7">
        <f t="shared" si="6"/>
        <v>0</v>
      </c>
      <c r="U6389" s="8" t="str">
        <f t="array" ref="U6389">IF(W6389&lt;&gt;0,MAX(IFERROR(INDEX(A:S,MATCH(W6389,A:A,0),COLUMN(M$2)),0),IFERROR(INDEX(A:S,MATCH(AD6389,A:A,0),COLUMN(M$2)),0),IFERROR(INDEX(A:S,MATCH(AK6389,A:A,0),COLUMN(M$2)),0),IFERROR(INDEX(A:S,MATCH(AR6389,A:A,0),COLUMN(M$2)),0)),M6389)</f>
        <v/>
      </c>
      <c r="V6389" s="3" t="str">
        <f t="shared" si="7"/>
        <v/>
      </c>
    </row>
    <row r="6390" ht="15.75" customHeight="1">
      <c r="A6390" s="3" t="s">
        <v>6615</v>
      </c>
      <c r="B6390" s="4" t="str">
        <f t="shared" si="186"/>
        <v>ATAB12240053</v>
      </c>
      <c r="D6390" s="3">
        <v>0.0</v>
      </c>
      <c r="G6390" s="4">
        <v>0.0</v>
      </c>
      <c r="I6390" s="4"/>
      <c r="J6390" s="4"/>
      <c r="K6390" s="4"/>
      <c r="L6390" s="4"/>
      <c r="O6390" s="6">
        <f t="shared" si="2"/>
        <v>0</v>
      </c>
      <c r="P6390" s="3" t="s">
        <v>4746</v>
      </c>
      <c r="Q6390" s="3" t="str">
        <f t="shared" si="3"/>
        <v>LC CANVAS</v>
      </c>
      <c r="R6390" s="3">
        <f t="shared" si="4"/>
        <v>0</v>
      </c>
      <c r="S6390" s="3" t="str">
        <f t="shared" si="5"/>
        <v/>
      </c>
      <c r="T6390" s="7">
        <f t="shared" si="6"/>
        <v>0</v>
      </c>
      <c r="U6390" s="8" t="str">
        <f t="array" ref="U6390">IF(W6390&lt;&gt;0,MAX(IFERROR(INDEX(A:S,MATCH(W6390,A:A,0),COLUMN(M$2)),0),IFERROR(INDEX(A:S,MATCH(AD6390,A:A,0),COLUMN(M$2)),0),IFERROR(INDEX(A:S,MATCH(AK6390,A:A,0),COLUMN(M$2)),0),IFERROR(INDEX(A:S,MATCH(AR6390,A:A,0),COLUMN(M$2)),0)),M6390)</f>
        <v/>
      </c>
      <c r="V6390" s="3" t="str">
        <f t="shared" si="7"/>
        <v/>
      </c>
    </row>
    <row r="6391" ht="15.75" customHeight="1">
      <c r="A6391" s="3" t="s">
        <v>6616</v>
      </c>
      <c r="B6391" s="4" t="str">
        <f t="shared" si="186"/>
        <v>ATAB18360053</v>
      </c>
      <c r="D6391" s="3">
        <v>0.0</v>
      </c>
      <c r="G6391" s="4">
        <v>0.0</v>
      </c>
      <c r="I6391" s="4"/>
      <c r="J6391" s="4"/>
      <c r="K6391" s="4"/>
      <c r="L6391" s="4"/>
      <c r="O6391" s="6">
        <f t="shared" si="2"/>
        <v>0</v>
      </c>
      <c r="P6391" s="3" t="s">
        <v>4746</v>
      </c>
      <c r="Q6391" s="3" t="str">
        <f t="shared" si="3"/>
        <v>LC CANVAS</v>
      </c>
      <c r="R6391" s="3">
        <f t="shared" si="4"/>
        <v>0</v>
      </c>
      <c r="S6391" s="3" t="str">
        <f t="shared" si="5"/>
        <v/>
      </c>
      <c r="T6391" s="7">
        <f t="shared" si="6"/>
        <v>0</v>
      </c>
      <c r="U6391" s="8" t="str">
        <f t="array" ref="U6391">IF(W6391&lt;&gt;0,MAX(IFERROR(INDEX(A:S,MATCH(W6391,A:A,0),COLUMN(M$2)),0),IFERROR(INDEX(A:S,MATCH(AD6391,A:A,0),COLUMN(M$2)),0),IFERROR(INDEX(A:S,MATCH(AK6391,A:A,0),COLUMN(M$2)),0),IFERROR(INDEX(A:S,MATCH(AR6391,A:A,0),COLUMN(M$2)),0)),M6391)</f>
        <v/>
      </c>
      <c r="V6391" s="3" t="str">
        <f t="shared" si="7"/>
        <v/>
      </c>
    </row>
    <row r="6392" ht="15.75" customHeight="1">
      <c r="A6392" s="3" t="s">
        <v>6617</v>
      </c>
      <c r="B6392" s="4" t="str">
        <f t="shared" si="186"/>
        <v>ATAB24480053</v>
      </c>
      <c r="D6392" s="3">
        <v>0.0</v>
      </c>
      <c r="G6392" s="4">
        <v>0.0</v>
      </c>
      <c r="I6392" s="4"/>
      <c r="J6392" s="4"/>
      <c r="K6392" s="4"/>
      <c r="L6392" s="4"/>
      <c r="O6392" s="6">
        <f t="shared" si="2"/>
        <v>0</v>
      </c>
      <c r="P6392" s="3" t="s">
        <v>4746</v>
      </c>
      <c r="Q6392" s="3" t="str">
        <f t="shared" si="3"/>
        <v>LC CANVAS</v>
      </c>
      <c r="R6392" s="3">
        <f t="shared" si="4"/>
        <v>0</v>
      </c>
      <c r="S6392" s="3" t="str">
        <f t="shared" si="5"/>
        <v/>
      </c>
      <c r="T6392" s="7">
        <f t="shared" si="6"/>
        <v>0</v>
      </c>
      <c r="U6392" s="8" t="str">
        <f t="array" ref="U6392">IF(W6392&lt;&gt;0,MAX(IFERROR(INDEX(A:S,MATCH(W6392,A:A,0),COLUMN(M$2)),0),IFERROR(INDEX(A:S,MATCH(AD6392,A:A,0),COLUMN(M$2)),0),IFERROR(INDEX(A:S,MATCH(AK6392,A:A,0),COLUMN(M$2)),0),IFERROR(INDEX(A:S,MATCH(AR6392,A:A,0),COLUMN(M$2)),0)),M6392)</f>
        <v/>
      </c>
      <c r="V6392" s="3" t="str">
        <f t="shared" si="7"/>
        <v/>
      </c>
    </row>
    <row r="6393" ht="15.75" customHeight="1">
      <c r="A6393" s="3" t="s">
        <v>6618</v>
      </c>
      <c r="B6393" s="4" t="str">
        <f t="shared" si="186"/>
        <v>ATAB30600053</v>
      </c>
      <c r="D6393" s="3">
        <v>0.0</v>
      </c>
      <c r="G6393" s="4">
        <v>0.0</v>
      </c>
      <c r="I6393" s="4"/>
      <c r="J6393" s="4"/>
      <c r="K6393" s="4"/>
      <c r="L6393" s="4"/>
      <c r="O6393" s="6">
        <f t="shared" si="2"/>
        <v>0</v>
      </c>
      <c r="P6393" s="3" t="s">
        <v>4746</v>
      </c>
      <c r="Q6393" s="3" t="str">
        <f t="shared" si="3"/>
        <v>LC CANVAS</v>
      </c>
      <c r="R6393" s="3">
        <f t="shared" si="4"/>
        <v>0</v>
      </c>
      <c r="S6393" s="3" t="str">
        <f t="shared" si="5"/>
        <v/>
      </c>
      <c r="T6393" s="7">
        <f t="shared" si="6"/>
        <v>0</v>
      </c>
      <c r="U6393" s="8" t="str">
        <f t="array" ref="U6393">IF(W6393&lt;&gt;0,MAX(IFERROR(INDEX(A:S,MATCH(W6393,A:A,0),COLUMN(M$2)),0),IFERROR(INDEX(A:S,MATCH(AD6393,A:A,0),COLUMN(M$2)),0),IFERROR(INDEX(A:S,MATCH(AK6393,A:A,0),COLUMN(M$2)),0),IFERROR(INDEX(A:S,MATCH(AR6393,A:A,0),COLUMN(M$2)),0)),M6393)</f>
        <v/>
      </c>
      <c r="V6393" s="3" t="str">
        <f t="shared" si="7"/>
        <v/>
      </c>
    </row>
    <row r="6394" ht="15.75" customHeight="1">
      <c r="A6394" s="3" t="s">
        <v>6619</v>
      </c>
      <c r="B6394" s="4" t="str">
        <f t="shared" si="186"/>
        <v>ATAB36720053</v>
      </c>
      <c r="D6394" s="3">
        <v>0.0</v>
      </c>
      <c r="G6394" s="4">
        <v>0.0</v>
      </c>
      <c r="I6394" s="4"/>
      <c r="J6394" s="4"/>
      <c r="K6394" s="4"/>
      <c r="L6394" s="4"/>
      <c r="O6394" s="6">
        <f t="shared" si="2"/>
        <v>0</v>
      </c>
      <c r="P6394" s="3" t="s">
        <v>4746</v>
      </c>
      <c r="Q6394" s="3" t="str">
        <f t="shared" si="3"/>
        <v>LC CANVAS</v>
      </c>
      <c r="R6394" s="3">
        <f t="shared" si="4"/>
        <v>0</v>
      </c>
      <c r="S6394" s="3" t="str">
        <f t="shared" si="5"/>
        <v/>
      </c>
      <c r="T6394" s="7">
        <f t="shared" si="6"/>
        <v>0</v>
      </c>
      <c r="U6394" s="8" t="str">
        <f t="array" ref="U6394">IF(W6394&lt;&gt;0,MAX(IFERROR(INDEX(A:S,MATCH(W6394,A:A,0),COLUMN(M$2)),0),IFERROR(INDEX(A:S,MATCH(AD6394,A:A,0),COLUMN(M$2)),0),IFERROR(INDEX(A:S,MATCH(AK6394,A:A,0),COLUMN(M$2)),0),IFERROR(INDEX(A:S,MATCH(AR6394,A:A,0),COLUMN(M$2)),0)),M6394)</f>
        <v/>
      </c>
      <c r="V6394" s="3" t="str">
        <f t="shared" si="7"/>
        <v/>
      </c>
    </row>
    <row r="6395" ht="15.75" customHeight="1">
      <c r="A6395" s="3" t="s">
        <v>6620</v>
      </c>
      <c r="B6395" s="4" t="str">
        <f t="shared" si="186"/>
        <v>ATAB12240054</v>
      </c>
      <c r="D6395" s="3">
        <v>0.0</v>
      </c>
      <c r="G6395" s="4">
        <v>0.0</v>
      </c>
      <c r="I6395" s="4"/>
      <c r="J6395" s="4"/>
      <c r="K6395" s="4"/>
      <c r="L6395" s="4"/>
      <c r="O6395" s="6">
        <f t="shared" si="2"/>
        <v>0</v>
      </c>
      <c r="P6395" s="3" t="s">
        <v>4746</v>
      </c>
      <c r="Q6395" s="3" t="str">
        <f t="shared" si="3"/>
        <v>LC CANVAS</v>
      </c>
      <c r="R6395" s="3">
        <f t="shared" si="4"/>
        <v>0</v>
      </c>
      <c r="S6395" s="3" t="str">
        <f t="shared" si="5"/>
        <v/>
      </c>
      <c r="T6395" s="7">
        <f t="shared" si="6"/>
        <v>0</v>
      </c>
      <c r="U6395" s="8" t="str">
        <f t="array" ref="U6395">IF(W6395&lt;&gt;0,MAX(IFERROR(INDEX(A:S,MATCH(W6395,A:A,0),COLUMN(M$2)),0),IFERROR(INDEX(A:S,MATCH(AD6395,A:A,0),COLUMN(M$2)),0),IFERROR(INDEX(A:S,MATCH(AK6395,A:A,0),COLUMN(M$2)),0),IFERROR(INDEX(A:S,MATCH(AR6395,A:A,0),COLUMN(M$2)),0)),M6395)</f>
        <v/>
      </c>
      <c r="V6395" s="3" t="str">
        <f t="shared" si="7"/>
        <v/>
      </c>
    </row>
    <row r="6396" ht="15.75" customHeight="1">
      <c r="A6396" s="3" t="s">
        <v>6621</v>
      </c>
      <c r="B6396" s="4" t="str">
        <f t="shared" si="186"/>
        <v>ATAB18360054</v>
      </c>
      <c r="D6396" s="3">
        <v>0.0</v>
      </c>
      <c r="G6396" s="4">
        <v>0.0</v>
      </c>
      <c r="I6396" s="4"/>
      <c r="J6396" s="4"/>
      <c r="K6396" s="4"/>
      <c r="L6396" s="4"/>
      <c r="O6396" s="6">
        <f t="shared" si="2"/>
        <v>0</v>
      </c>
      <c r="P6396" s="3" t="s">
        <v>4746</v>
      </c>
      <c r="Q6396" s="3" t="str">
        <f t="shared" si="3"/>
        <v>LC CANVAS</v>
      </c>
      <c r="R6396" s="3">
        <f t="shared" si="4"/>
        <v>0</v>
      </c>
      <c r="S6396" s="3" t="str">
        <f t="shared" si="5"/>
        <v/>
      </c>
      <c r="T6396" s="7">
        <f t="shared" si="6"/>
        <v>0</v>
      </c>
      <c r="U6396" s="8" t="str">
        <f t="array" ref="U6396">IF(W6396&lt;&gt;0,MAX(IFERROR(INDEX(A:S,MATCH(W6396,A:A,0),COLUMN(M$2)),0),IFERROR(INDEX(A:S,MATCH(AD6396,A:A,0),COLUMN(M$2)),0),IFERROR(INDEX(A:S,MATCH(AK6396,A:A,0),COLUMN(M$2)),0),IFERROR(INDEX(A:S,MATCH(AR6396,A:A,0),COLUMN(M$2)),0)),M6396)</f>
        <v/>
      </c>
      <c r="V6396" s="3" t="str">
        <f t="shared" si="7"/>
        <v/>
      </c>
    </row>
    <row r="6397" ht="15.75" customHeight="1">
      <c r="A6397" s="3" t="s">
        <v>6622</v>
      </c>
      <c r="B6397" s="4" t="str">
        <f t="shared" si="186"/>
        <v>ATAB24480054</v>
      </c>
      <c r="D6397" s="3">
        <v>0.0</v>
      </c>
      <c r="G6397" s="4">
        <v>0.0</v>
      </c>
      <c r="I6397" s="4"/>
      <c r="J6397" s="4"/>
      <c r="K6397" s="4"/>
      <c r="L6397" s="4"/>
      <c r="O6397" s="6">
        <f t="shared" si="2"/>
        <v>0</v>
      </c>
      <c r="P6397" s="3" t="s">
        <v>4746</v>
      </c>
      <c r="Q6397" s="3" t="str">
        <f t="shared" si="3"/>
        <v>LC CANVAS</v>
      </c>
      <c r="R6397" s="3">
        <f t="shared" si="4"/>
        <v>0</v>
      </c>
      <c r="S6397" s="3" t="str">
        <f t="shared" si="5"/>
        <v/>
      </c>
      <c r="T6397" s="7">
        <f t="shared" si="6"/>
        <v>0</v>
      </c>
      <c r="U6397" s="8" t="str">
        <f t="array" ref="U6397">IF(W6397&lt;&gt;0,MAX(IFERROR(INDEX(A:S,MATCH(W6397,A:A,0),COLUMN(M$2)),0),IFERROR(INDEX(A:S,MATCH(AD6397,A:A,0),COLUMN(M$2)),0),IFERROR(INDEX(A:S,MATCH(AK6397,A:A,0),COLUMN(M$2)),0),IFERROR(INDEX(A:S,MATCH(AR6397,A:A,0),COLUMN(M$2)),0)),M6397)</f>
        <v/>
      </c>
      <c r="V6397" s="3" t="str">
        <f t="shared" si="7"/>
        <v/>
      </c>
    </row>
    <row r="6398" ht="15.75" customHeight="1">
      <c r="A6398" s="3" t="s">
        <v>6623</v>
      </c>
      <c r="B6398" s="4" t="str">
        <f t="shared" si="186"/>
        <v>ATAB30600054</v>
      </c>
      <c r="D6398" s="3">
        <v>0.0</v>
      </c>
      <c r="G6398" s="4">
        <v>0.0</v>
      </c>
      <c r="I6398" s="4"/>
      <c r="J6398" s="4"/>
      <c r="K6398" s="4"/>
      <c r="L6398" s="4"/>
      <c r="O6398" s="6">
        <f t="shared" si="2"/>
        <v>0</v>
      </c>
      <c r="P6398" s="3" t="s">
        <v>4746</v>
      </c>
      <c r="Q6398" s="3" t="str">
        <f t="shared" si="3"/>
        <v>LC CANVAS</v>
      </c>
      <c r="R6398" s="3">
        <f t="shared" si="4"/>
        <v>0</v>
      </c>
      <c r="S6398" s="3" t="str">
        <f t="shared" si="5"/>
        <v/>
      </c>
      <c r="T6398" s="7">
        <f t="shared" si="6"/>
        <v>0</v>
      </c>
      <c r="U6398" s="8" t="str">
        <f t="array" ref="U6398">IF(W6398&lt;&gt;0,MAX(IFERROR(INDEX(A:S,MATCH(W6398,A:A,0),COLUMN(M$2)),0),IFERROR(INDEX(A:S,MATCH(AD6398,A:A,0),COLUMN(M$2)),0),IFERROR(INDEX(A:S,MATCH(AK6398,A:A,0),COLUMN(M$2)),0),IFERROR(INDEX(A:S,MATCH(AR6398,A:A,0),COLUMN(M$2)),0)),M6398)</f>
        <v/>
      </c>
      <c r="V6398" s="3" t="str">
        <f t="shared" si="7"/>
        <v/>
      </c>
    </row>
    <row r="6399" ht="15.75" customHeight="1">
      <c r="A6399" s="3" t="s">
        <v>6624</v>
      </c>
      <c r="B6399" s="4" t="str">
        <f t="shared" si="186"/>
        <v>ATAB36720054</v>
      </c>
      <c r="D6399" s="3">
        <v>0.0</v>
      </c>
      <c r="G6399" s="4">
        <v>0.0</v>
      </c>
      <c r="I6399" s="4"/>
      <c r="J6399" s="4"/>
      <c r="K6399" s="4"/>
      <c r="L6399" s="4"/>
      <c r="O6399" s="6">
        <f t="shared" si="2"/>
        <v>0</v>
      </c>
      <c r="P6399" s="3" t="s">
        <v>4746</v>
      </c>
      <c r="Q6399" s="3" t="str">
        <f t="shared" si="3"/>
        <v>LC CANVAS</v>
      </c>
      <c r="R6399" s="3">
        <f t="shared" si="4"/>
        <v>0</v>
      </c>
      <c r="S6399" s="3" t="str">
        <f t="shared" si="5"/>
        <v/>
      </c>
      <c r="T6399" s="7">
        <f t="shared" si="6"/>
        <v>0</v>
      </c>
      <c r="U6399" s="8" t="str">
        <f t="array" ref="U6399">IF(W6399&lt;&gt;0,MAX(IFERROR(INDEX(A:S,MATCH(W6399,A:A,0),COLUMN(M$2)),0),IFERROR(INDEX(A:S,MATCH(AD6399,A:A,0),COLUMN(M$2)),0),IFERROR(INDEX(A:S,MATCH(AK6399,A:A,0),COLUMN(M$2)),0),IFERROR(INDEX(A:S,MATCH(AR6399,A:A,0),COLUMN(M$2)),0)),M6399)</f>
        <v/>
      </c>
      <c r="V6399" s="3" t="str">
        <f t="shared" si="7"/>
        <v/>
      </c>
    </row>
    <row r="6400" ht="15.75" customHeight="1">
      <c r="A6400" s="3" t="s">
        <v>6625</v>
      </c>
      <c r="B6400" s="4" t="str">
        <f t="shared" si="186"/>
        <v>ATAB12240055</v>
      </c>
      <c r="D6400" s="3">
        <v>0.0</v>
      </c>
      <c r="G6400" s="4">
        <v>0.0</v>
      </c>
      <c r="I6400" s="4"/>
      <c r="J6400" s="4"/>
      <c r="K6400" s="4"/>
      <c r="L6400" s="4"/>
      <c r="O6400" s="6">
        <f t="shared" si="2"/>
        <v>0</v>
      </c>
      <c r="P6400" s="3" t="s">
        <v>4746</v>
      </c>
      <c r="Q6400" s="3" t="str">
        <f t="shared" si="3"/>
        <v>LC CANVAS</v>
      </c>
      <c r="R6400" s="3">
        <f t="shared" si="4"/>
        <v>0</v>
      </c>
      <c r="S6400" s="3" t="str">
        <f t="shared" si="5"/>
        <v/>
      </c>
      <c r="T6400" s="7">
        <f t="shared" si="6"/>
        <v>0</v>
      </c>
      <c r="U6400" s="8" t="str">
        <f t="array" ref="U6400">IF(W6400&lt;&gt;0,MAX(IFERROR(INDEX(A:S,MATCH(W6400,A:A,0),COLUMN(M$2)),0),IFERROR(INDEX(A:S,MATCH(AD6400,A:A,0),COLUMN(M$2)),0),IFERROR(INDEX(A:S,MATCH(AK6400,A:A,0),COLUMN(M$2)),0),IFERROR(INDEX(A:S,MATCH(AR6400,A:A,0),COLUMN(M$2)),0)),M6400)</f>
        <v/>
      </c>
      <c r="V6400" s="3" t="str">
        <f t="shared" si="7"/>
        <v/>
      </c>
    </row>
    <row r="6401" ht="15.75" customHeight="1">
      <c r="A6401" s="3" t="s">
        <v>6626</v>
      </c>
      <c r="B6401" s="4" t="str">
        <f t="shared" si="186"/>
        <v>ATAB18360055</v>
      </c>
      <c r="D6401" s="3">
        <v>0.0</v>
      </c>
      <c r="G6401" s="4">
        <v>0.0</v>
      </c>
      <c r="I6401" s="4"/>
      <c r="J6401" s="4"/>
      <c r="K6401" s="4"/>
      <c r="L6401" s="4"/>
      <c r="O6401" s="6">
        <f t="shared" si="2"/>
        <v>0</v>
      </c>
      <c r="P6401" s="3" t="s">
        <v>4746</v>
      </c>
      <c r="Q6401" s="3" t="str">
        <f t="shared" si="3"/>
        <v>LC CANVAS</v>
      </c>
      <c r="R6401" s="3">
        <f t="shared" si="4"/>
        <v>0</v>
      </c>
      <c r="S6401" s="3" t="str">
        <f t="shared" si="5"/>
        <v/>
      </c>
      <c r="T6401" s="7">
        <f t="shared" si="6"/>
        <v>0</v>
      </c>
      <c r="U6401" s="8" t="str">
        <f t="array" ref="U6401">IF(W6401&lt;&gt;0,MAX(IFERROR(INDEX(A:S,MATCH(W6401,A:A,0),COLUMN(M$2)),0),IFERROR(INDEX(A:S,MATCH(AD6401,A:A,0),COLUMN(M$2)),0),IFERROR(INDEX(A:S,MATCH(AK6401,A:A,0),COLUMN(M$2)),0),IFERROR(INDEX(A:S,MATCH(AR6401,A:A,0),COLUMN(M$2)),0)),M6401)</f>
        <v/>
      </c>
      <c r="V6401" s="3" t="str">
        <f t="shared" si="7"/>
        <v/>
      </c>
    </row>
    <row r="6402" ht="15.75" customHeight="1">
      <c r="A6402" s="3" t="s">
        <v>6627</v>
      </c>
      <c r="B6402" s="4" t="str">
        <f t="shared" si="186"/>
        <v>ATAB24480055</v>
      </c>
      <c r="D6402" s="3">
        <v>0.0</v>
      </c>
      <c r="G6402" s="4">
        <v>0.0</v>
      </c>
      <c r="I6402" s="4"/>
      <c r="J6402" s="4"/>
      <c r="K6402" s="4"/>
      <c r="L6402" s="4"/>
      <c r="O6402" s="6">
        <f t="shared" si="2"/>
        <v>0</v>
      </c>
      <c r="P6402" s="3" t="s">
        <v>4746</v>
      </c>
      <c r="Q6402" s="3" t="str">
        <f t="shared" si="3"/>
        <v>LC CANVAS</v>
      </c>
      <c r="R6402" s="3">
        <f t="shared" si="4"/>
        <v>0</v>
      </c>
      <c r="S6402" s="3" t="str">
        <f t="shared" si="5"/>
        <v/>
      </c>
      <c r="T6402" s="7">
        <f t="shared" si="6"/>
        <v>0</v>
      </c>
      <c r="U6402" s="8" t="str">
        <f t="array" ref="U6402">IF(W6402&lt;&gt;0,MAX(IFERROR(INDEX(A:S,MATCH(W6402,A:A,0),COLUMN(M$2)),0),IFERROR(INDEX(A:S,MATCH(AD6402,A:A,0),COLUMN(M$2)),0),IFERROR(INDEX(A:S,MATCH(AK6402,A:A,0),COLUMN(M$2)),0),IFERROR(INDEX(A:S,MATCH(AR6402,A:A,0),COLUMN(M$2)),0)),M6402)</f>
        <v/>
      </c>
      <c r="V6402" s="3" t="str">
        <f t="shared" si="7"/>
        <v/>
      </c>
    </row>
    <row r="6403" ht="15.75" customHeight="1">
      <c r="A6403" s="3" t="s">
        <v>6628</v>
      </c>
      <c r="B6403" s="4" t="str">
        <f t="shared" si="186"/>
        <v>ATAB30600055</v>
      </c>
      <c r="D6403" s="3">
        <v>0.0</v>
      </c>
      <c r="G6403" s="4">
        <v>0.0</v>
      </c>
      <c r="I6403" s="4"/>
      <c r="J6403" s="4"/>
      <c r="K6403" s="4"/>
      <c r="L6403" s="4"/>
      <c r="O6403" s="6">
        <f t="shared" si="2"/>
        <v>0</v>
      </c>
      <c r="P6403" s="3" t="s">
        <v>4746</v>
      </c>
      <c r="Q6403" s="3" t="str">
        <f t="shared" si="3"/>
        <v>LC CANVAS</v>
      </c>
      <c r="R6403" s="3">
        <f t="shared" si="4"/>
        <v>0</v>
      </c>
      <c r="S6403" s="3" t="str">
        <f t="shared" si="5"/>
        <v/>
      </c>
      <c r="T6403" s="7">
        <f t="shared" si="6"/>
        <v>0</v>
      </c>
      <c r="U6403" s="8" t="str">
        <f t="array" ref="U6403">IF(W6403&lt;&gt;0,MAX(IFERROR(INDEX(A:S,MATCH(W6403,A:A,0),COLUMN(M$2)),0),IFERROR(INDEX(A:S,MATCH(AD6403,A:A,0),COLUMN(M$2)),0),IFERROR(INDEX(A:S,MATCH(AK6403,A:A,0),COLUMN(M$2)),0),IFERROR(INDEX(A:S,MATCH(AR6403,A:A,0),COLUMN(M$2)),0)),M6403)</f>
        <v/>
      </c>
      <c r="V6403" s="3" t="str">
        <f t="shared" si="7"/>
        <v/>
      </c>
    </row>
    <row r="6404" ht="15.75" customHeight="1">
      <c r="A6404" s="3" t="s">
        <v>6629</v>
      </c>
      <c r="B6404" s="4" t="str">
        <f t="shared" si="186"/>
        <v>ATAB36720055</v>
      </c>
      <c r="D6404" s="3">
        <v>0.0</v>
      </c>
      <c r="G6404" s="4">
        <v>0.0</v>
      </c>
      <c r="I6404" s="4"/>
      <c r="J6404" s="4"/>
      <c r="K6404" s="4"/>
      <c r="L6404" s="4"/>
      <c r="O6404" s="6">
        <f t="shared" si="2"/>
        <v>0</v>
      </c>
      <c r="P6404" s="3" t="s">
        <v>4746</v>
      </c>
      <c r="Q6404" s="3" t="str">
        <f t="shared" si="3"/>
        <v>LC CANVAS</v>
      </c>
      <c r="R6404" s="3">
        <f t="shared" si="4"/>
        <v>0</v>
      </c>
      <c r="S6404" s="3" t="str">
        <f t="shared" si="5"/>
        <v/>
      </c>
      <c r="T6404" s="7">
        <f t="shared" si="6"/>
        <v>0</v>
      </c>
      <c r="U6404" s="8" t="str">
        <f t="array" ref="U6404">IF(W6404&lt;&gt;0,MAX(IFERROR(INDEX(A:S,MATCH(W6404,A:A,0),COLUMN(M$2)),0),IFERROR(INDEX(A:S,MATCH(AD6404,A:A,0),COLUMN(M$2)),0),IFERROR(INDEX(A:S,MATCH(AK6404,A:A,0),COLUMN(M$2)),0),IFERROR(INDEX(A:S,MATCH(AR6404,A:A,0),COLUMN(M$2)),0)),M6404)</f>
        <v/>
      </c>
      <c r="V6404" s="3" t="str">
        <f t="shared" si="7"/>
        <v/>
      </c>
    </row>
    <row r="6405" ht="15.75" customHeight="1">
      <c r="A6405" s="3" t="s">
        <v>6630</v>
      </c>
      <c r="B6405" s="4" t="str">
        <f t="shared" si="186"/>
        <v>ATAB12240056</v>
      </c>
      <c r="D6405" s="3">
        <v>0.0</v>
      </c>
      <c r="G6405" s="4">
        <v>0.0</v>
      </c>
      <c r="I6405" s="4"/>
      <c r="J6405" s="4"/>
      <c r="K6405" s="4"/>
      <c r="L6405" s="4"/>
      <c r="O6405" s="6">
        <f t="shared" si="2"/>
        <v>0</v>
      </c>
      <c r="P6405" s="3" t="s">
        <v>4746</v>
      </c>
      <c r="Q6405" s="3" t="str">
        <f t="shared" si="3"/>
        <v>LC CANVAS</v>
      </c>
      <c r="R6405" s="3">
        <f t="shared" si="4"/>
        <v>0</v>
      </c>
      <c r="S6405" s="3" t="str">
        <f t="shared" si="5"/>
        <v/>
      </c>
      <c r="T6405" s="7">
        <f t="shared" si="6"/>
        <v>0</v>
      </c>
      <c r="U6405" s="8" t="str">
        <f t="array" ref="U6405">IF(W6405&lt;&gt;0,MAX(IFERROR(INDEX(A:S,MATCH(W6405,A:A,0),COLUMN(M$2)),0),IFERROR(INDEX(A:S,MATCH(AD6405,A:A,0),COLUMN(M$2)),0),IFERROR(INDEX(A:S,MATCH(AK6405,A:A,0),COLUMN(M$2)),0),IFERROR(INDEX(A:S,MATCH(AR6405,A:A,0),COLUMN(M$2)),0)),M6405)</f>
        <v/>
      </c>
      <c r="V6405" s="3" t="str">
        <f t="shared" si="7"/>
        <v/>
      </c>
    </row>
    <row r="6406" ht="15.75" customHeight="1">
      <c r="A6406" s="3" t="s">
        <v>6631</v>
      </c>
      <c r="B6406" s="4" t="str">
        <f t="shared" si="186"/>
        <v>ATAB18360056</v>
      </c>
      <c r="D6406" s="3">
        <v>0.0</v>
      </c>
      <c r="G6406" s="4">
        <v>0.0</v>
      </c>
      <c r="I6406" s="4"/>
      <c r="J6406" s="4"/>
      <c r="K6406" s="4"/>
      <c r="L6406" s="4"/>
      <c r="O6406" s="6">
        <f t="shared" si="2"/>
        <v>0</v>
      </c>
      <c r="P6406" s="3" t="s">
        <v>4746</v>
      </c>
      <c r="Q6406" s="3" t="str">
        <f t="shared" si="3"/>
        <v>LC CANVAS</v>
      </c>
      <c r="R6406" s="3">
        <f t="shared" si="4"/>
        <v>0</v>
      </c>
      <c r="S6406" s="3" t="str">
        <f t="shared" si="5"/>
        <v/>
      </c>
      <c r="T6406" s="7">
        <f t="shared" si="6"/>
        <v>0</v>
      </c>
      <c r="U6406" s="8" t="str">
        <f t="array" ref="U6406">IF(W6406&lt;&gt;0,MAX(IFERROR(INDEX(A:S,MATCH(W6406,A:A,0),COLUMN(M$2)),0),IFERROR(INDEX(A:S,MATCH(AD6406,A:A,0),COLUMN(M$2)),0),IFERROR(INDEX(A:S,MATCH(AK6406,A:A,0),COLUMN(M$2)),0),IFERROR(INDEX(A:S,MATCH(AR6406,A:A,0),COLUMN(M$2)),0)),M6406)</f>
        <v/>
      </c>
      <c r="V6406" s="3" t="str">
        <f t="shared" si="7"/>
        <v/>
      </c>
    </row>
    <row r="6407" ht="15.75" customHeight="1">
      <c r="A6407" s="3" t="s">
        <v>6632</v>
      </c>
      <c r="B6407" s="4" t="str">
        <f t="shared" si="186"/>
        <v>ATAB24480056</v>
      </c>
      <c r="D6407" s="3">
        <v>0.0</v>
      </c>
      <c r="G6407" s="4">
        <v>0.0</v>
      </c>
      <c r="I6407" s="4"/>
      <c r="J6407" s="4"/>
      <c r="K6407" s="4"/>
      <c r="L6407" s="4"/>
      <c r="O6407" s="6">
        <f t="shared" si="2"/>
        <v>0</v>
      </c>
      <c r="P6407" s="3" t="s">
        <v>4746</v>
      </c>
      <c r="Q6407" s="3" t="str">
        <f t="shared" si="3"/>
        <v>LC CANVAS</v>
      </c>
      <c r="R6407" s="3">
        <f t="shared" si="4"/>
        <v>0</v>
      </c>
      <c r="S6407" s="3" t="str">
        <f t="shared" si="5"/>
        <v/>
      </c>
      <c r="T6407" s="7">
        <f t="shared" si="6"/>
        <v>0</v>
      </c>
      <c r="U6407" s="8" t="str">
        <f t="array" ref="U6407">IF(W6407&lt;&gt;0,MAX(IFERROR(INDEX(A:S,MATCH(W6407,A:A,0),COLUMN(M$2)),0),IFERROR(INDEX(A:S,MATCH(AD6407,A:A,0),COLUMN(M$2)),0),IFERROR(INDEX(A:S,MATCH(AK6407,A:A,0),COLUMN(M$2)),0),IFERROR(INDEX(A:S,MATCH(AR6407,A:A,0),COLUMN(M$2)),0)),M6407)</f>
        <v/>
      </c>
      <c r="V6407" s="3" t="str">
        <f t="shared" si="7"/>
        <v/>
      </c>
    </row>
    <row r="6408" ht="15.75" customHeight="1">
      <c r="A6408" s="3" t="s">
        <v>6633</v>
      </c>
      <c r="B6408" s="4" t="str">
        <f t="shared" si="186"/>
        <v>ATAB30600056</v>
      </c>
      <c r="D6408" s="3">
        <v>0.0</v>
      </c>
      <c r="G6408" s="4">
        <v>0.0</v>
      </c>
      <c r="I6408" s="4"/>
      <c r="J6408" s="4"/>
      <c r="K6408" s="4"/>
      <c r="L6408" s="4"/>
      <c r="O6408" s="6">
        <f t="shared" si="2"/>
        <v>0</v>
      </c>
      <c r="P6408" s="3" t="s">
        <v>4746</v>
      </c>
      <c r="Q6408" s="3" t="str">
        <f t="shared" si="3"/>
        <v>LC CANVAS</v>
      </c>
      <c r="R6408" s="3">
        <f t="shared" si="4"/>
        <v>0</v>
      </c>
      <c r="S6408" s="3" t="str">
        <f t="shared" si="5"/>
        <v/>
      </c>
      <c r="T6408" s="7">
        <f t="shared" si="6"/>
        <v>0</v>
      </c>
      <c r="U6408" s="8" t="str">
        <f t="array" ref="U6408">IF(W6408&lt;&gt;0,MAX(IFERROR(INDEX(A:S,MATCH(W6408,A:A,0),COLUMN(M$2)),0),IFERROR(INDEX(A:S,MATCH(AD6408,A:A,0),COLUMN(M$2)),0),IFERROR(INDEX(A:S,MATCH(AK6408,A:A,0),COLUMN(M$2)),0),IFERROR(INDEX(A:S,MATCH(AR6408,A:A,0),COLUMN(M$2)),0)),M6408)</f>
        <v/>
      </c>
      <c r="V6408" s="3" t="str">
        <f t="shared" si="7"/>
        <v/>
      </c>
    </row>
    <row r="6409" ht="15.75" customHeight="1">
      <c r="A6409" s="3" t="s">
        <v>6634</v>
      </c>
      <c r="B6409" s="4" t="str">
        <f t="shared" si="186"/>
        <v>ATAB36720056</v>
      </c>
      <c r="D6409" s="3">
        <v>0.0</v>
      </c>
      <c r="G6409" s="4">
        <v>0.0</v>
      </c>
      <c r="I6409" s="4"/>
      <c r="J6409" s="4"/>
      <c r="K6409" s="4"/>
      <c r="L6409" s="4"/>
      <c r="O6409" s="6">
        <f t="shared" si="2"/>
        <v>0</v>
      </c>
      <c r="P6409" s="3" t="s">
        <v>4746</v>
      </c>
      <c r="Q6409" s="3" t="str">
        <f t="shared" si="3"/>
        <v>LC CANVAS</v>
      </c>
      <c r="R6409" s="3">
        <f t="shared" si="4"/>
        <v>0</v>
      </c>
      <c r="S6409" s="3" t="str">
        <f t="shared" si="5"/>
        <v/>
      </c>
      <c r="T6409" s="7">
        <f t="shared" si="6"/>
        <v>0</v>
      </c>
      <c r="U6409" s="8" t="str">
        <f t="array" ref="U6409">IF(W6409&lt;&gt;0,MAX(IFERROR(INDEX(A:S,MATCH(W6409,A:A,0),COLUMN(M$2)),0),IFERROR(INDEX(A:S,MATCH(AD6409,A:A,0),COLUMN(M$2)),0),IFERROR(INDEX(A:S,MATCH(AK6409,A:A,0),COLUMN(M$2)),0),IFERROR(INDEX(A:S,MATCH(AR6409,A:A,0),COLUMN(M$2)),0)),M6409)</f>
        <v/>
      </c>
      <c r="V6409" s="3" t="str">
        <f t="shared" si="7"/>
        <v/>
      </c>
    </row>
    <row r="6410" ht="15.75" customHeight="1">
      <c r="A6410" s="3" t="s">
        <v>6635</v>
      </c>
      <c r="B6410" s="4" t="str">
        <f t="shared" si="186"/>
        <v>ATAB12240057</v>
      </c>
      <c r="D6410" s="3">
        <v>0.0</v>
      </c>
      <c r="G6410" s="4">
        <v>0.0</v>
      </c>
      <c r="I6410" s="4"/>
      <c r="J6410" s="4"/>
      <c r="K6410" s="4"/>
      <c r="L6410" s="4"/>
      <c r="O6410" s="6">
        <f t="shared" si="2"/>
        <v>0</v>
      </c>
      <c r="P6410" s="3" t="s">
        <v>4746</v>
      </c>
      <c r="Q6410" s="3" t="str">
        <f t="shared" si="3"/>
        <v>LC CANVAS</v>
      </c>
      <c r="R6410" s="3">
        <f t="shared" si="4"/>
        <v>0</v>
      </c>
      <c r="S6410" s="3" t="str">
        <f t="shared" si="5"/>
        <v/>
      </c>
      <c r="T6410" s="7">
        <f t="shared" si="6"/>
        <v>0</v>
      </c>
      <c r="U6410" s="8" t="str">
        <f t="array" ref="U6410">IF(W6410&lt;&gt;0,MAX(IFERROR(INDEX(A:S,MATCH(W6410,A:A,0),COLUMN(M$2)),0),IFERROR(INDEX(A:S,MATCH(AD6410,A:A,0),COLUMN(M$2)),0),IFERROR(INDEX(A:S,MATCH(AK6410,A:A,0),COLUMN(M$2)),0),IFERROR(INDEX(A:S,MATCH(AR6410,A:A,0),COLUMN(M$2)),0)),M6410)</f>
        <v/>
      </c>
      <c r="V6410" s="3" t="str">
        <f t="shared" si="7"/>
        <v/>
      </c>
    </row>
    <row r="6411" ht="15.75" customHeight="1">
      <c r="A6411" s="3" t="s">
        <v>6636</v>
      </c>
      <c r="B6411" s="4" t="str">
        <f t="shared" si="186"/>
        <v>ATAB18360057</v>
      </c>
      <c r="D6411" s="3">
        <v>0.0</v>
      </c>
      <c r="G6411" s="4">
        <v>0.0</v>
      </c>
      <c r="I6411" s="4"/>
      <c r="J6411" s="4"/>
      <c r="K6411" s="4"/>
      <c r="L6411" s="4"/>
      <c r="O6411" s="6">
        <f t="shared" si="2"/>
        <v>0</v>
      </c>
      <c r="P6411" s="3" t="s">
        <v>4746</v>
      </c>
      <c r="Q6411" s="3" t="str">
        <f t="shared" si="3"/>
        <v>LC CANVAS</v>
      </c>
      <c r="R6411" s="3">
        <f t="shared" si="4"/>
        <v>0</v>
      </c>
      <c r="S6411" s="3" t="str">
        <f t="shared" si="5"/>
        <v/>
      </c>
      <c r="T6411" s="7">
        <f t="shared" si="6"/>
        <v>0</v>
      </c>
      <c r="U6411" s="8" t="str">
        <f t="array" ref="U6411">IF(W6411&lt;&gt;0,MAX(IFERROR(INDEX(A:S,MATCH(W6411,A:A,0),COLUMN(M$2)),0),IFERROR(INDEX(A:S,MATCH(AD6411,A:A,0),COLUMN(M$2)),0),IFERROR(INDEX(A:S,MATCH(AK6411,A:A,0),COLUMN(M$2)),0),IFERROR(INDEX(A:S,MATCH(AR6411,A:A,0),COLUMN(M$2)),0)),M6411)</f>
        <v/>
      </c>
      <c r="V6411" s="3" t="str">
        <f t="shared" si="7"/>
        <v/>
      </c>
    </row>
    <row r="6412" ht="15.75" customHeight="1">
      <c r="A6412" s="3" t="s">
        <v>6637</v>
      </c>
      <c r="B6412" s="4" t="str">
        <f t="shared" si="186"/>
        <v>ATAB24480057</v>
      </c>
      <c r="D6412" s="3">
        <v>0.0</v>
      </c>
      <c r="G6412" s="4">
        <v>0.0</v>
      </c>
      <c r="I6412" s="4"/>
      <c r="J6412" s="4"/>
      <c r="K6412" s="4"/>
      <c r="L6412" s="4"/>
      <c r="O6412" s="6">
        <f t="shared" si="2"/>
        <v>0</v>
      </c>
      <c r="P6412" s="3" t="s">
        <v>4746</v>
      </c>
      <c r="Q6412" s="3" t="str">
        <f t="shared" si="3"/>
        <v>LC CANVAS</v>
      </c>
      <c r="R6412" s="3">
        <f t="shared" si="4"/>
        <v>0</v>
      </c>
      <c r="S6412" s="3" t="str">
        <f t="shared" si="5"/>
        <v/>
      </c>
      <c r="T6412" s="7">
        <f t="shared" si="6"/>
        <v>0</v>
      </c>
      <c r="U6412" s="8" t="str">
        <f t="array" ref="U6412">IF(W6412&lt;&gt;0,MAX(IFERROR(INDEX(A:S,MATCH(W6412,A:A,0),COLUMN(M$2)),0),IFERROR(INDEX(A:S,MATCH(AD6412,A:A,0),COLUMN(M$2)),0),IFERROR(INDEX(A:S,MATCH(AK6412,A:A,0),COLUMN(M$2)),0),IFERROR(INDEX(A:S,MATCH(AR6412,A:A,0),COLUMN(M$2)),0)),M6412)</f>
        <v/>
      </c>
      <c r="V6412" s="3" t="str">
        <f t="shared" si="7"/>
        <v/>
      </c>
    </row>
    <row r="6413" ht="15.75" customHeight="1">
      <c r="A6413" s="3" t="s">
        <v>6638</v>
      </c>
      <c r="B6413" s="4" t="str">
        <f t="shared" si="186"/>
        <v>ATAB30600057</v>
      </c>
      <c r="D6413" s="3">
        <v>0.0</v>
      </c>
      <c r="G6413" s="4">
        <v>0.0</v>
      </c>
      <c r="I6413" s="4"/>
      <c r="J6413" s="4"/>
      <c r="K6413" s="4"/>
      <c r="L6413" s="4"/>
      <c r="O6413" s="6">
        <f t="shared" si="2"/>
        <v>0</v>
      </c>
      <c r="P6413" s="3" t="s">
        <v>4746</v>
      </c>
      <c r="Q6413" s="3" t="str">
        <f t="shared" si="3"/>
        <v>LC CANVAS</v>
      </c>
      <c r="R6413" s="3">
        <f t="shared" si="4"/>
        <v>0</v>
      </c>
      <c r="S6413" s="3" t="str">
        <f t="shared" si="5"/>
        <v/>
      </c>
      <c r="T6413" s="7">
        <f t="shared" si="6"/>
        <v>0</v>
      </c>
      <c r="U6413" s="8" t="str">
        <f t="array" ref="U6413">IF(W6413&lt;&gt;0,MAX(IFERROR(INDEX(A:S,MATCH(W6413,A:A,0),COLUMN(M$2)),0),IFERROR(INDEX(A:S,MATCH(AD6413,A:A,0),COLUMN(M$2)),0),IFERROR(INDEX(A:S,MATCH(AK6413,A:A,0),COLUMN(M$2)),0),IFERROR(INDEX(A:S,MATCH(AR6413,A:A,0),COLUMN(M$2)),0)),M6413)</f>
        <v/>
      </c>
      <c r="V6413" s="3" t="str">
        <f t="shared" si="7"/>
        <v/>
      </c>
    </row>
    <row r="6414" ht="15.75" customHeight="1">
      <c r="A6414" s="3" t="s">
        <v>6639</v>
      </c>
      <c r="B6414" s="4" t="str">
        <f t="shared" si="186"/>
        <v>ATAB36720057</v>
      </c>
      <c r="D6414" s="3">
        <v>0.0</v>
      </c>
      <c r="G6414" s="4">
        <v>0.0</v>
      </c>
      <c r="I6414" s="4"/>
      <c r="J6414" s="4"/>
      <c r="K6414" s="4"/>
      <c r="L6414" s="4"/>
      <c r="O6414" s="6">
        <f t="shared" si="2"/>
        <v>0</v>
      </c>
      <c r="P6414" s="3" t="s">
        <v>4746</v>
      </c>
      <c r="Q6414" s="3" t="str">
        <f t="shared" si="3"/>
        <v>LC CANVAS</v>
      </c>
      <c r="R6414" s="3">
        <f t="shared" si="4"/>
        <v>0</v>
      </c>
      <c r="S6414" s="3" t="str">
        <f t="shared" si="5"/>
        <v/>
      </c>
      <c r="T6414" s="7">
        <f t="shared" si="6"/>
        <v>0</v>
      </c>
      <c r="U6414" s="8" t="str">
        <f t="array" ref="U6414">IF(W6414&lt;&gt;0,MAX(IFERROR(INDEX(A:S,MATCH(W6414,A:A,0),COLUMN(M$2)),0),IFERROR(INDEX(A:S,MATCH(AD6414,A:A,0),COLUMN(M$2)),0),IFERROR(INDEX(A:S,MATCH(AK6414,A:A,0),COLUMN(M$2)),0),IFERROR(INDEX(A:S,MATCH(AR6414,A:A,0),COLUMN(M$2)),0)),M6414)</f>
        <v/>
      </c>
      <c r="V6414" s="3" t="str">
        <f t="shared" si="7"/>
        <v/>
      </c>
    </row>
    <row r="6415" ht="15.75" customHeight="1">
      <c r="A6415" s="3" t="s">
        <v>6640</v>
      </c>
      <c r="B6415" s="4" t="str">
        <f t="shared" si="186"/>
        <v>ATAB12240058</v>
      </c>
      <c r="D6415" s="3">
        <v>0.0</v>
      </c>
      <c r="G6415" s="4">
        <v>0.0</v>
      </c>
      <c r="I6415" s="4"/>
      <c r="J6415" s="4"/>
      <c r="K6415" s="4"/>
      <c r="L6415" s="4"/>
      <c r="O6415" s="6">
        <f t="shared" si="2"/>
        <v>0</v>
      </c>
      <c r="P6415" s="3" t="s">
        <v>4746</v>
      </c>
      <c r="Q6415" s="3" t="str">
        <f t="shared" si="3"/>
        <v>LC CANVAS</v>
      </c>
      <c r="R6415" s="3">
        <f t="shared" si="4"/>
        <v>0</v>
      </c>
      <c r="S6415" s="3" t="str">
        <f t="shared" si="5"/>
        <v/>
      </c>
      <c r="T6415" s="7">
        <f t="shared" si="6"/>
        <v>0</v>
      </c>
      <c r="U6415" s="8" t="str">
        <f t="array" ref="U6415">IF(W6415&lt;&gt;0,MAX(IFERROR(INDEX(A:S,MATCH(W6415,A:A,0),COLUMN(M$2)),0),IFERROR(INDEX(A:S,MATCH(AD6415,A:A,0),COLUMN(M$2)),0),IFERROR(INDEX(A:S,MATCH(AK6415,A:A,0),COLUMN(M$2)),0),IFERROR(INDEX(A:S,MATCH(AR6415,A:A,0),COLUMN(M$2)),0)),M6415)</f>
        <v/>
      </c>
      <c r="V6415" s="3" t="str">
        <f t="shared" si="7"/>
        <v/>
      </c>
    </row>
    <row r="6416" ht="15.75" customHeight="1">
      <c r="A6416" s="3" t="s">
        <v>6641</v>
      </c>
      <c r="B6416" s="4" t="str">
        <f t="shared" si="186"/>
        <v>ATAB18360058</v>
      </c>
      <c r="D6416" s="3">
        <v>0.0</v>
      </c>
      <c r="G6416" s="4">
        <v>0.0</v>
      </c>
      <c r="I6416" s="4"/>
      <c r="J6416" s="4"/>
      <c r="K6416" s="4"/>
      <c r="L6416" s="4"/>
      <c r="O6416" s="6">
        <f t="shared" si="2"/>
        <v>0</v>
      </c>
      <c r="P6416" s="3" t="s">
        <v>4746</v>
      </c>
      <c r="Q6416" s="3" t="str">
        <f t="shared" si="3"/>
        <v>LC CANVAS</v>
      </c>
      <c r="R6416" s="3">
        <f t="shared" si="4"/>
        <v>0</v>
      </c>
      <c r="S6416" s="3" t="str">
        <f t="shared" si="5"/>
        <v/>
      </c>
      <c r="T6416" s="7">
        <f t="shared" si="6"/>
        <v>0</v>
      </c>
      <c r="U6416" s="8" t="str">
        <f t="array" ref="U6416">IF(W6416&lt;&gt;0,MAX(IFERROR(INDEX(A:S,MATCH(W6416,A:A,0),COLUMN(M$2)),0),IFERROR(INDEX(A:S,MATCH(AD6416,A:A,0),COLUMN(M$2)),0),IFERROR(INDEX(A:S,MATCH(AK6416,A:A,0),COLUMN(M$2)),0),IFERROR(INDEX(A:S,MATCH(AR6416,A:A,0),COLUMN(M$2)),0)),M6416)</f>
        <v/>
      </c>
      <c r="V6416" s="3" t="str">
        <f t="shared" si="7"/>
        <v/>
      </c>
    </row>
    <row r="6417" ht="15.75" customHeight="1">
      <c r="A6417" s="3" t="s">
        <v>6642</v>
      </c>
      <c r="B6417" s="4" t="str">
        <f t="shared" si="186"/>
        <v>ATAB24480058</v>
      </c>
      <c r="D6417" s="3">
        <v>0.0</v>
      </c>
      <c r="G6417" s="4">
        <v>0.0</v>
      </c>
      <c r="I6417" s="4"/>
      <c r="J6417" s="4"/>
      <c r="K6417" s="4"/>
      <c r="L6417" s="4"/>
      <c r="O6417" s="6">
        <f t="shared" si="2"/>
        <v>0</v>
      </c>
      <c r="P6417" s="3" t="s">
        <v>4746</v>
      </c>
      <c r="Q6417" s="3" t="str">
        <f t="shared" si="3"/>
        <v>LC CANVAS</v>
      </c>
      <c r="R6417" s="3">
        <f t="shared" si="4"/>
        <v>0</v>
      </c>
      <c r="S6417" s="3" t="str">
        <f t="shared" si="5"/>
        <v/>
      </c>
      <c r="T6417" s="7">
        <f t="shared" si="6"/>
        <v>0</v>
      </c>
      <c r="U6417" s="8" t="str">
        <f t="array" ref="U6417">IF(W6417&lt;&gt;0,MAX(IFERROR(INDEX(A:S,MATCH(W6417,A:A,0),COLUMN(M$2)),0),IFERROR(INDEX(A:S,MATCH(AD6417,A:A,0),COLUMN(M$2)),0),IFERROR(INDEX(A:S,MATCH(AK6417,A:A,0),COLUMN(M$2)),0),IFERROR(INDEX(A:S,MATCH(AR6417,A:A,0),COLUMN(M$2)),0)),M6417)</f>
        <v/>
      </c>
      <c r="V6417" s="3" t="str">
        <f t="shared" si="7"/>
        <v/>
      </c>
    </row>
    <row r="6418" ht="15.75" customHeight="1">
      <c r="A6418" s="3" t="s">
        <v>6643</v>
      </c>
      <c r="B6418" s="4" t="str">
        <f t="shared" si="186"/>
        <v>ATAB30600058</v>
      </c>
      <c r="D6418" s="3">
        <v>0.0</v>
      </c>
      <c r="G6418" s="4">
        <v>0.0</v>
      </c>
      <c r="I6418" s="4"/>
      <c r="J6418" s="4"/>
      <c r="K6418" s="4"/>
      <c r="L6418" s="4"/>
      <c r="O6418" s="6">
        <f t="shared" si="2"/>
        <v>0</v>
      </c>
      <c r="P6418" s="3" t="s">
        <v>4746</v>
      </c>
      <c r="Q6418" s="3" t="str">
        <f t="shared" si="3"/>
        <v>LC CANVAS</v>
      </c>
      <c r="R6418" s="3">
        <f t="shared" si="4"/>
        <v>0</v>
      </c>
      <c r="S6418" s="3" t="str">
        <f t="shared" si="5"/>
        <v/>
      </c>
      <c r="T6418" s="7">
        <f t="shared" si="6"/>
        <v>0</v>
      </c>
      <c r="U6418" s="8" t="str">
        <f t="array" ref="U6418">IF(W6418&lt;&gt;0,MAX(IFERROR(INDEX(A:S,MATCH(W6418,A:A,0),COLUMN(M$2)),0),IFERROR(INDEX(A:S,MATCH(AD6418,A:A,0),COLUMN(M$2)),0),IFERROR(INDEX(A:S,MATCH(AK6418,A:A,0),COLUMN(M$2)),0),IFERROR(INDEX(A:S,MATCH(AR6418,A:A,0),COLUMN(M$2)),0)),M6418)</f>
        <v/>
      </c>
      <c r="V6418" s="3" t="str">
        <f t="shared" si="7"/>
        <v/>
      </c>
    </row>
    <row r="6419" ht="15.75" customHeight="1">
      <c r="A6419" s="3" t="s">
        <v>6644</v>
      </c>
      <c r="B6419" s="4" t="str">
        <f t="shared" si="186"/>
        <v>ATAB36720058</v>
      </c>
      <c r="D6419" s="3">
        <v>0.0</v>
      </c>
      <c r="G6419" s="4">
        <v>0.0</v>
      </c>
      <c r="I6419" s="4"/>
      <c r="J6419" s="4"/>
      <c r="K6419" s="4"/>
      <c r="L6419" s="4"/>
      <c r="O6419" s="6">
        <f t="shared" si="2"/>
        <v>0</v>
      </c>
      <c r="P6419" s="3" t="s">
        <v>4746</v>
      </c>
      <c r="Q6419" s="3" t="str">
        <f t="shared" si="3"/>
        <v>LC CANVAS</v>
      </c>
      <c r="R6419" s="3">
        <f t="shared" si="4"/>
        <v>0</v>
      </c>
      <c r="S6419" s="3" t="str">
        <f t="shared" si="5"/>
        <v/>
      </c>
      <c r="T6419" s="7">
        <f t="shared" si="6"/>
        <v>0</v>
      </c>
      <c r="U6419" s="8" t="str">
        <f t="array" ref="U6419">IF(W6419&lt;&gt;0,MAX(IFERROR(INDEX(A:S,MATCH(W6419,A:A,0),COLUMN(M$2)),0),IFERROR(INDEX(A:S,MATCH(AD6419,A:A,0),COLUMN(M$2)),0),IFERROR(INDEX(A:S,MATCH(AK6419,A:A,0),COLUMN(M$2)),0),IFERROR(INDEX(A:S,MATCH(AR6419,A:A,0),COLUMN(M$2)),0)),M6419)</f>
        <v/>
      </c>
      <c r="V6419" s="3" t="str">
        <f t="shared" si="7"/>
        <v/>
      </c>
    </row>
    <row r="6420" ht="15.75" customHeight="1">
      <c r="A6420" s="3" t="s">
        <v>6645</v>
      </c>
      <c r="B6420" s="4" t="str">
        <f t="shared" si="186"/>
        <v>ATAB12240059</v>
      </c>
      <c r="D6420" s="3">
        <v>0.0</v>
      </c>
      <c r="G6420" s="4">
        <v>0.0</v>
      </c>
      <c r="I6420" s="4"/>
      <c r="J6420" s="4"/>
      <c r="K6420" s="4"/>
      <c r="L6420" s="4"/>
      <c r="O6420" s="6">
        <f t="shared" si="2"/>
        <v>0</v>
      </c>
      <c r="P6420" s="3" t="s">
        <v>4746</v>
      </c>
      <c r="Q6420" s="3" t="str">
        <f t="shared" si="3"/>
        <v>LC CANVAS</v>
      </c>
      <c r="R6420" s="3">
        <f t="shared" si="4"/>
        <v>0</v>
      </c>
      <c r="S6420" s="3" t="str">
        <f t="shared" si="5"/>
        <v/>
      </c>
      <c r="T6420" s="7">
        <f t="shared" si="6"/>
        <v>0</v>
      </c>
      <c r="U6420" s="8" t="str">
        <f t="array" ref="U6420">IF(W6420&lt;&gt;0,MAX(IFERROR(INDEX(A:S,MATCH(W6420,A:A,0),COLUMN(M$2)),0),IFERROR(INDEX(A:S,MATCH(AD6420,A:A,0),COLUMN(M$2)),0),IFERROR(INDEX(A:S,MATCH(AK6420,A:A,0),COLUMN(M$2)),0),IFERROR(INDEX(A:S,MATCH(AR6420,A:A,0),COLUMN(M$2)),0)),M6420)</f>
        <v/>
      </c>
      <c r="V6420" s="3" t="str">
        <f t="shared" si="7"/>
        <v/>
      </c>
    </row>
    <row r="6421" ht="15.75" customHeight="1">
      <c r="A6421" s="3" t="s">
        <v>6646</v>
      </c>
      <c r="B6421" s="4" t="str">
        <f t="shared" si="186"/>
        <v>ATAB18360059</v>
      </c>
      <c r="D6421" s="3">
        <v>0.0</v>
      </c>
      <c r="G6421" s="4">
        <v>0.0</v>
      </c>
      <c r="I6421" s="4"/>
      <c r="J6421" s="4"/>
      <c r="K6421" s="4"/>
      <c r="L6421" s="4"/>
      <c r="O6421" s="6">
        <f t="shared" si="2"/>
        <v>0</v>
      </c>
      <c r="P6421" s="3" t="s">
        <v>4746</v>
      </c>
      <c r="Q6421" s="3" t="str">
        <f t="shared" si="3"/>
        <v>LC CANVAS</v>
      </c>
      <c r="R6421" s="3">
        <f t="shared" si="4"/>
        <v>0</v>
      </c>
      <c r="S6421" s="3" t="str">
        <f t="shared" si="5"/>
        <v/>
      </c>
      <c r="T6421" s="7">
        <f t="shared" si="6"/>
        <v>0</v>
      </c>
      <c r="U6421" s="8" t="str">
        <f t="array" ref="U6421">IF(W6421&lt;&gt;0,MAX(IFERROR(INDEX(A:S,MATCH(W6421,A:A,0),COLUMN(M$2)),0),IFERROR(INDEX(A:S,MATCH(AD6421,A:A,0),COLUMN(M$2)),0),IFERROR(INDEX(A:S,MATCH(AK6421,A:A,0),COLUMN(M$2)),0),IFERROR(INDEX(A:S,MATCH(AR6421,A:A,0),COLUMN(M$2)),0)),M6421)</f>
        <v/>
      </c>
      <c r="V6421" s="3" t="str">
        <f t="shared" si="7"/>
        <v/>
      </c>
    </row>
    <row r="6422" ht="15.75" customHeight="1">
      <c r="A6422" s="3" t="s">
        <v>6647</v>
      </c>
      <c r="B6422" s="4" t="str">
        <f t="shared" si="186"/>
        <v>ATAB24480059</v>
      </c>
      <c r="D6422" s="3">
        <v>0.0</v>
      </c>
      <c r="G6422" s="4">
        <v>0.0</v>
      </c>
      <c r="I6422" s="4"/>
      <c r="J6422" s="4"/>
      <c r="K6422" s="4"/>
      <c r="L6422" s="4"/>
      <c r="O6422" s="6">
        <f t="shared" si="2"/>
        <v>0</v>
      </c>
      <c r="P6422" s="3" t="s">
        <v>4746</v>
      </c>
      <c r="Q6422" s="3" t="str">
        <f t="shared" si="3"/>
        <v>LC CANVAS</v>
      </c>
      <c r="R6422" s="3">
        <f t="shared" si="4"/>
        <v>0</v>
      </c>
      <c r="S6422" s="3" t="str">
        <f t="shared" si="5"/>
        <v/>
      </c>
      <c r="T6422" s="7">
        <f t="shared" si="6"/>
        <v>0</v>
      </c>
      <c r="U6422" s="8" t="str">
        <f t="array" ref="U6422">IF(W6422&lt;&gt;0,MAX(IFERROR(INDEX(A:S,MATCH(W6422,A:A,0),COLUMN(M$2)),0),IFERROR(INDEX(A:S,MATCH(AD6422,A:A,0),COLUMN(M$2)),0),IFERROR(INDEX(A:S,MATCH(AK6422,A:A,0),COLUMN(M$2)),0),IFERROR(INDEX(A:S,MATCH(AR6422,A:A,0),COLUMN(M$2)),0)),M6422)</f>
        <v/>
      </c>
      <c r="V6422" s="3" t="str">
        <f t="shared" si="7"/>
        <v/>
      </c>
    </row>
    <row r="6423" ht="15.75" customHeight="1">
      <c r="A6423" s="3" t="s">
        <v>6648</v>
      </c>
      <c r="B6423" s="4" t="str">
        <f t="shared" si="186"/>
        <v>ATAB30600059</v>
      </c>
      <c r="D6423" s="3">
        <v>0.0</v>
      </c>
      <c r="G6423" s="4">
        <v>0.0</v>
      </c>
      <c r="I6423" s="4"/>
      <c r="J6423" s="4"/>
      <c r="K6423" s="4"/>
      <c r="L6423" s="4"/>
      <c r="O6423" s="6">
        <f t="shared" si="2"/>
        <v>0</v>
      </c>
      <c r="P6423" s="3" t="s">
        <v>4746</v>
      </c>
      <c r="Q6423" s="3" t="str">
        <f t="shared" si="3"/>
        <v>LC CANVAS</v>
      </c>
      <c r="R6423" s="3">
        <f t="shared" si="4"/>
        <v>0</v>
      </c>
      <c r="S6423" s="3" t="str">
        <f t="shared" si="5"/>
        <v/>
      </c>
      <c r="T6423" s="7">
        <f t="shared" si="6"/>
        <v>0</v>
      </c>
      <c r="U6423" s="8" t="str">
        <f t="array" ref="U6423">IF(W6423&lt;&gt;0,MAX(IFERROR(INDEX(A:S,MATCH(W6423,A:A,0),COLUMN(M$2)),0),IFERROR(INDEX(A:S,MATCH(AD6423,A:A,0),COLUMN(M$2)),0),IFERROR(INDEX(A:S,MATCH(AK6423,A:A,0),COLUMN(M$2)),0),IFERROR(INDEX(A:S,MATCH(AR6423,A:A,0),COLUMN(M$2)),0)),M6423)</f>
        <v/>
      </c>
      <c r="V6423" s="3" t="str">
        <f t="shared" si="7"/>
        <v/>
      </c>
    </row>
    <row r="6424" ht="15.75" customHeight="1">
      <c r="A6424" s="3" t="s">
        <v>6649</v>
      </c>
      <c r="B6424" s="4" t="str">
        <f t="shared" si="186"/>
        <v>ATAB36720059</v>
      </c>
      <c r="D6424" s="3">
        <v>0.0</v>
      </c>
      <c r="G6424" s="4">
        <v>0.0</v>
      </c>
      <c r="I6424" s="4"/>
      <c r="J6424" s="4"/>
      <c r="K6424" s="4"/>
      <c r="L6424" s="4"/>
      <c r="O6424" s="6">
        <f t="shared" si="2"/>
        <v>0</v>
      </c>
      <c r="P6424" s="3" t="s">
        <v>4746</v>
      </c>
      <c r="Q6424" s="3" t="str">
        <f t="shared" si="3"/>
        <v>LC CANVAS</v>
      </c>
      <c r="R6424" s="3">
        <f t="shared" si="4"/>
        <v>0</v>
      </c>
      <c r="S6424" s="3" t="str">
        <f t="shared" si="5"/>
        <v/>
      </c>
      <c r="T6424" s="7">
        <f t="shared" si="6"/>
        <v>0</v>
      </c>
      <c r="U6424" s="8" t="str">
        <f t="array" ref="U6424">IF(W6424&lt;&gt;0,MAX(IFERROR(INDEX(A:S,MATCH(W6424,A:A,0),COLUMN(M$2)),0),IFERROR(INDEX(A:S,MATCH(AD6424,A:A,0),COLUMN(M$2)),0),IFERROR(INDEX(A:S,MATCH(AK6424,A:A,0),COLUMN(M$2)),0),IFERROR(INDEX(A:S,MATCH(AR6424,A:A,0),COLUMN(M$2)),0)),M6424)</f>
        <v/>
      </c>
      <c r="V6424" s="3" t="str">
        <f t="shared" si="7"/>
        <v/>
      </c>
    </row>
    <row r="6425" ht="15.75" customHeight="1">
      <c r="A6425" s="3" t="s">
        <v>6650</v>
      </c>
      <c r="B6425" s="4" t="str">
        <f t="shared" si="186"/>
        <v>ATAB12240060</v>
      </c>
      <c r="D6425" s="3">
        <v>0.0</v>
      </c>
      <c r="G6425" s="4">
        <v>0.0</v>
      </c>
      <c r="I6425" s="4"/>
      <c r="J6425" s="4"/>
      <c r="K6425" s="4"/>
      <c r="L6425" s="4"/>
      <c r="O6425" s="6">
        <f t="shared" si="2"/>
        <v>0</v>
      </c>
      <c r="P6425" s="3" t="s">
        <v>4746</v>
      </c>
      <c r="Q6425" s="3" t="str">
        <f t="shared" si="3"/>
        <v>LC CANVAS</v>
      </c>
      <c r="R6425" s="3">
        <f t="shared" si="4"/>
        <v>0</v>
      </c>
      <c r="S6425" s="3" t="str">
        <f t="shared" si="5"/>
        <v/>
      </c>
      <c r="T6425" s="7">
        <f t="shared" si="6"/>
        <v>0</v>
      </c>
      <c r="U6425" s="8" t="str">
        <f t="array" ref="U6425">IF(W6425&lt;&gt;0,MAX(IFERROR(INDEX(A:S,MATCH(W6425,A:A,0),COLUMN(M$2)),0),IFERROR(INDEX(A:S,MATCH(AD6425,A:A,0),COLUMN(M$2)),0),IFERROR(INDEX(A:S,MATCH(AK6425,A:A,0),COLUMN(M$2)),0),IFERROR(INDEX(A:S,MATCH(AR6425,A:A,0),COLUMN(M$2)),0)),M6425)</f>
        <v/>
      </c>
      <c r="V6425" s="3" t="str">
        <f t="shared" si="7"/>
        <v/>
      </c>
    </row>
    <row r="6426" ht="15.75" customHeight="1">
      <c r="A6426" s="3" t="s">
        <v>6651</v>
      </c>
      <c r="B6426" s="4" t="str">
        <f t="shared" si="186"/>
        <v>ATAB18360060</v>
      </c>
      <c r="D6426" s="3">
        <v>0.0</v>
      </c>
      <c r="G6426" s="4">
        <v>0.0</v>
      </c>
      <c r="I6426" s="4"/>
      <c r="J6426" s="4"/>
      <c r="K6426" s="4"/>
      <c r="L6426" s="4"/>
      <c r="O6426" s="6">
        <f t="shared" si="2"/>
        <v>0</v>
      </c>
      <c r="P6426" s="3" t="s">
        <v>4746</v>
      </c>
      <c r="Q6426" s="3" t="str">
        <f t="shared" si="3"/>
        <v>LC CANVAS</v>
      </c>
      <c r="R6426" s="3">
        <f t="shared" si="4"/>
        <v>0</v>
      </c>
      <c r="S6426" s="3" t="str">
        <f t="shared" si="5"/>
        <v/>
      </c>
      <c r="T6426" s="7">
        <f t="shared" si="6"/>
        <v>0</v>
      </c>
      <c r="U6426" s="8" t="str">
        <f t="array" ref="U6426">IF(W6426&lt;&gt;0,MAX(IFERROR(INDEX(A:S,MATCH(W6426,A:A,0),COLUMN(M$2)),0),IFERROR(INDEX(A:S,MATCH(AD6426,A:A,0),COLUMN(M$2)),0),IFERROR(INDEX(A:S,MATCH(AK6426,A:A,0),COLUMN(M$2)),0),IFERROR(INDEX(A:S,MATCH(AR6426,A:A,0),COLUMN(M$2)),0)),M6426)</f>
        <v/>
      </c>
      <c r="V6426" s="3" t="str">
        <f t="shared" si="7"/>
        <v/>
      </c>
    </row>
    <row r="6427" ht="15.75" customHeight="1">
      <c r="A6427" s="3" t="s">
        <v>6652</v>
      </c>
      <c r="B6427" s="4" t="str">
        <f t="shared" si="186"/>
        <v>ATAB24480060</v>
      </c>
      <c r="D6427" s="3">
        <v>0.0</v>
      </c>
      <c r="G6427" s="4">
        <v>0.0</v>
      </c>
      <c r="I6427" s="4"/>
      <c r="J6427" s="4"/>
      <c r="K6427" s="4"/>
      <c r="L6427" s="4"/>
      <c r="O6427" s="6">
        <f t="shared" si="2"/>
        <v>0</v>
      </c>
      <c r="P6427" s="3" t="s">
        <v>4746</v>
      </c>
      <c r="Q6427" s="3" t="str">
        <f t="shared" si="3"/>
        <v>LC CANVAS</v>
      </c>
      <c r="R6427" s="3">
        <f t="shared" si="4"/>
        <v>0</v>
      </c>
      <c r="S6427" s="3" t="str">
        <f t="shared" si="5"/>
        <v/>
      </c>
      <c r="T6427" s="7">
        <f t="shared" si="6"/>
        <v>0</v>
      </c>
      <c r="U6427" s="8" t="str">
        <f t="array" ref="U6427">IF(W6427&lt;&gt;0,MAX(IFERROR(INDEX(A:S,MATCH(W6427,A:A,0),COLUMN(M$2)),0),IFERROR(INDEX(A:S,MATCH(AD6427,A:A,0),COLUMN(M$2)),0),IFERROR(INDEX(A:S,MATCH(AK6427,A:A,0),COLUMN(M$2)),0),IFERROR(INDEX(A:S,MATCH(AR6427,A:A,0),COLUMN(M$2)),0)),M6427)</f>
        <v/>
      </c>
      <c r="V6427" s="3" t="str">
        <f t="shared" si="7"/>
        <v/>
      </c>
    </row>
    <row r="6428" ht="15.75" customHeight="1">
      <c r="A6428" s="3" t="s">
        <v>6653</v>
      </c>
      <c r="B6428" s="4" t="str">
        <f t="shared" si="186"/>
        <v>ATAB30600060</v>
      </c>
      <c r="D6428" s="3">
        <v>0.0</v>
      </c>
      <c r="G6428" s="4">
        <v>0.0</v>
      </c>
      <c r="I6428" s="4"/>
      <c r="J6428" s="4"/>
      <c r="K6428" s="4"/>
      <c r="L6428" s="4"/>
      <c r="O6428" s="6">
        <f t="shared" si="2"/>
        <v>0</v>
      </c>
      <c r="P6428" s="3" t="s">
        <v>4746</v>
      </c>
      <c r="Q6428" s="3" t="str">
        <f t="shared" si="3"/>
        <v>LC CANVAS</v>
      </c>
      <c r="R6428" s="3">
        <f t="shared" si="4"/>
        <v>0</v>
      </c>
      <c r="S6428" s="3" t="str">
        <f t="shared" si="5"/>
        <v/>
      </c>
      <c r="T6428" s="7">
        <f t="shared" si="6"/>
        <v>0</v>
      </c>
      <c r="U6428" s="8" t="str">
        <f t="array" ref="U6428">IF(W6428&lt;&gt;0,MAX(IFERROR(INDEX(A:S,MATCH(W6428,A:A,0),COLUMN(M$2)),0),IFERROR(INDEX(A:S,MATCH(AD6428,A:A,0),COLUMN(M$2)),0),IFERROR(INDEX(A:S,MATCH(AK6428,A:A,0),COLUMN(M$2)),0),IFERROR(INDEX(A:S,MATCH(AR6428,A:A,0),COLUMN(M$2)),0)),M6428)</f>
        <v/>
      </c>
      <c r="V6428" s="3" t="str">
        <f t="shared" si="7"/>
        <v/>
      </c>
    </row>
    <row r="6429" ht="15.75" customHeight="1">
      <c r="A6429" s="3" t="s">
        <v>6654</v>
      </c>
      <c r="B6429" s="4" t="str">
        <f t="shared" si="186"/>
        <v>ATAB36720060</v>
      </c>
      <c r="D6429" s="3">
        <v>0.0</v>
      </c>
      <c r="G6429" s="4">
        <v>0.0</v>
      </c>
      <c r="I6429" s="4"/>
      <c r="J6429" s="4"/>
      <c r="K6429" s="4"/>
      <c r="L6429" s="4"/>
      <c r="O6429" s="6">
        <f t="shared" si="2"/>
        <v>0</v>
      </c>
      <c r="P6429" s="3" t="s">
        <v>4746</v>
      </c>
      <c r="Q6429" s="3" t="str">
        <f t="shared" si="3"/>
        <v>LC CANVAS</v>
      </c>
      <c r="R6429" s="3">
        <f t="shared" si="4"/>
        <v>0</v>
      </c>
      <c r="S6429" s="3" t="str">
        <f t="shared" si="5"/>
        <v/>
      </c>
      <c r="T6429" s="7">
        <f t="shared" si="6"/>
        <v>0</v>
      </c>
      <c r="U6429" s="8" t="str">
        <f t="array" ref="U6429">IF(W6429&lt;&gt;0,MAX(IFERROR(INDEX(A:S,MATCH(W6429,A:A,0),COLUMN(M$2)),0),IFERROR(INDEX(A:S,MATCH(AD6429,A:A,0),COLUMN(M$2)),0),IFERROR(INDEX(A:S,MATCH(AK6429,A:A,0),COLUMN(M$2)),0),IFERROR(INDEX(A:S,MATCH(AR6429,A:A,0),COLUMN(M$2)),0)),M6429)</f>
        <v/>
      </c>
      <c r="V6429" s="3" t="str">
        <f t="shared" si="7"/>
        <v/>
      </c>
    </row>
    <row r="6430" ht="15.75" customHeight="1">
      <c r="A6430" s="3" t="s">
        <v>6655</v>
      </c>
      <c r="B6430" s="4" t="str">
        <f t="shared" si="186"/>
        <v>ATAB12240061</v>
      </c>
      <c r="D6430" s="3">
        <v>0.0</v>
      </c>
      <c r="G6430" s="4">
        <v>0.0</v>
      </c>
      <c r="I6430" s="4"/>
      <c r="J6430" s="4"/>
      <c r="K6430" s="4"/>
      <c r="L6430" s="4"/>
      <c r="O6430" s="6">
        <f t="shared" si="2"/>
        <v>0</v>
      </c>
      <c r="P6430" s="3" t="s">
        <v>4746</v>
      </c>
      <c r="Q6430" s="3" t="str">
        <f t="shared" si="3"/>
        <v>LC CANVAS</v>
      </c>
      <c r="R6430" s="3">
        <f t="shared" si="4"/>
        <v>0</v>
      </c>
      <c r="S6430" s="3" t="str">
        <f t="shared" si="5"/>
        <v/>
      </c>
      <c r="T6430" s="7">
        <f t="shared" si="6"/>
        <v>0</v>
      </c>
      <c r="U6430" s="8" t="str">
        <f t="array" ref="U6430">IF(W6430&lt;&gt;0,MAX(IFERROR(INDEX(A:S,MATCH(W6430,A:A,0),COLUMN(M$2)),0),IFERROR(INDEX(A:S,MATCH(AD6430,A:A,0),COLUMN(M$2)),0),IFERROR(INDEX(A:S,MATCH(AK6430,A:A,0),COLUMN(M$2)),0),IFERROR(INDEX(A:S,MATCH(AR6430,A:A,0),COLUMN(M$2)),0)),M6430)</f>
        <v/>
      </c>
      <c r="V6430" s="3" t="str">
        <f t="shared" si="7"/>
        <v/>
      </c>
    </row>
    <row r="6431" ht="15.75" customHeight="1">
      <c r="A6431" s="3" t="s">
        <v>6656</v>
      </c>
      <c r="B6431" s="4" t="str">
        <f t="shared" si="186"/>
        <v>ATAB18360061</v>
      </c>
      <c r="D6431" s="3">
        <v>0.0</v>
      </c>
      <c r="G6431" s="4">
        <v>0.0</v>
      </c>
      <c r="I6431" s="4"/>
      <c r="J6431" s="4"/>
      <c r="K6431" s="4"/>
      <c r="L6431" s="4"/>
      <c r="O6431" s="6">
        <f t="shared" si="2"/>
        <v>0</v>
      </c>
      <c r="P6431" s="3" t="s">
        <v>4746</v>
      </c>
      <c r="Q6431" s="3" t="str">
        <f t="shared" si="3"/>
        <v>LC CANVAS</v>
      </c>
      <c r="R6431" s="3">
        <f t="shared" si="4"/>
        <v>0</v>
      </c>
      <c r="S6431" s="3" t="str">
        <f t="shared" si="5"/>
        <v/>
      </c>
      <c r="T6431" s="7">
        <f t="shared" si="6"/>
        <v>0</v>
      </c>
      <c r="U6431" s="8" t="str">
        <f t="array" ref="U6431">IF(W6431&lt;&gt;0,MAX(IFERROR(INDEX(A:S,MATCH(W6431,A:A,0),COLUMN(M$2)),0),IFERROR(INDEX(A:S,MATCH(AD6431,A:A,0),COLUMN(M$2)),0),IFERROR(INDEX(A:S,MATCH(AK6431,A:A,0),COLUMN(M$2)),0),IFERROR(INDEX(A:S,MATCH(AR6431,A:A,0),COLUMN(M$2)),0)),M6431)</f>
        <v/>
      </c>
      <c r="V6431" s="3" t="str">
        <f t="shared" si="7"/>
        <v/>
      </c>
    </row>
    <row r="6432" ht="15.75" customHeight="1">
      <c r="A6432" s="3" t="s">
        <v>6657</v>
      </c>
      <c r="B6432" s="4" t="str">
        <f t="shared" si="186"/>
        <v>ATAB24480061</v>
      </c>
      <c r="D6432" s="3">
        <v>0.0</v>
      </c>
      <c r="G6432" s="4">
        <v>0.0</v>
      </c>
      <c r="I6432" s="4"/>
      <c r="J6432" s="4"/>
      <c r="K6432" s="4"/>
      <c r="L6432" s="4"/>
      <c r="O6432" s="6">
        <f t="shared" si="2"/>
        <v>0</v>
      </c>
      <c r="P6432" s="3" t="s">
        <v>4746</v>
      </c>
      <c r="Q6432" s="3" t="str">
        <f t="shared" si="3"/>
        <v>LC CANVAS</v>
      </c>
      <c r="R6432" s="3">
        <f t="shared" si="4"/>
        <v>0</v>
      </c>
      <c r="S6432" s="3" t="str">
        <f t="shared" si="5"/>
        <v/>
      </c>
      <c r="T6432" s="7">
        <f t="shared" si="6"/>
        <v>0</v>
      </c>
      <c r="U6432" s="8" t="str">
        <f t="array" ref="U6432">IF(W6432&lt;&gt;0,MAX(IFERROR(INDEX(A:S,MATCH(W6432,A:A,0),COLUMN(M$2)),0),IFERROR(INDEX(A:S,MATCH(AD6432,A:A,0),COLUMN(M$2)),0),IFERROR(INDEX(A:S,MATCH(AK6432,A:A,0),COLUMN(M$2)),0),IFERROR(INDEX(A:S,MATCH(AR6432,A:A,0),COLUMN(M$2)),0)),M6432)</f>
        <v/>
      </c>
      <c r="V6432" s="3" t="str">
        <f t="shared" si="7"/>
        <v/>
      </c>
    </row>
    <row r="6433" ht="15.75" customHeight="1">
      <c r="A6433" s="3" t="s">
        <v>6658</v>
      </c>
      <c r="B6433" s="4" t="str">
        <f t="shared" si="186"/>
        <v>ATAB30600061</v>
      </c>
      <c r="D6433" s="3">
        <v>0.0</v>
      </c>
      <c r="G6433" s="4">
        <v>0.0</v>
      </c>
      <c r="I6433" s="4"/>
      <c r="J6433" s="4"/>
      <c r="K6433" s="4"/>
      <c r="L6433" s="4"/>
      <c r="O6433" s="6">
        <f t="shared" si="2"/>
        <v>0</v>
      </c>
      <c r="P6433" s="3" t="s">
        <v>4746</v>
      </c>
      <c r="Q6433" s="3" t="str">
        <f t="shared" si="3"/>
        <v>LC CANVAS</v>
      </c>
      <c r="R6433" s="3">
        <f t="shared" si="4"/>
        <v>0</v>
      </c>
      <c r="S6433" s="3" t="str">
        <f t="shared" si="5"/>
        <v/>
      </c>
      <c r="T6433" s="7">
        <f t="shared" si="6"/>
        <v>0</v>
      </c>
      <c r="U6433" s="8" t="str">
        <f t="array" ref="U6433">IF(W6433&lt;&gt;0,MAX(IFERROR(INDEX(A:S,MATCH(W6433,A:A,0),COLUMN(M$2)),0),IFERROR(INDEX(A:S,MATCH(AD6433,A:A,0),COLUMN(M$2)),0),IFERROR(INDEX(A:S,MATCH(AK6433,A:A,0),COLUMN(M$2)),0),IFERROR(INDEX(A:S,MATCH(AR6433,A:A,0),COLUMN(M$2)),0)),M6433)</f>
        <v/>
      </c>
      <c r="V6433" s="3" t="str">
        <f t="shared" si="7"/>
        <v/>
      </c>
    </row>
    <row r="6434" ht="15.75" customHeight="1">
      <c r="A6434" s="3" t="s">
        <v>6659</v>
      </c>
      <c r="B6434" s="4" t="str">
        <f t="shared" si="186"/>
        <v>ATAB36720061</v>
      </c>
      <c r="D6434" s="3">
        <v>0.0</v>
      </c>
      <c r="G6434" s="4">
        <v>0.0</v>
      </c>
      <c r="I6434" s="4"/>
      <c r="J6434" s="4"/>
      <c r="K6434" s="4"/>
      <c r="L6434" s="4"/>
      <c r="O6434" s="6">
        <f t="shared" si="2"/>
        <v>0</v>
      </c>
      <c r="P6434" s="3" t="s">
        <v>4746</v>
      </c>
      <c r="Q6434" s="3" t="str">
        <f t="shared" si="3"/>
        <v>LC CANVAS</v>
      </c>
      <c r="R6434" s="3">
        <f t="shared" si="4"/>
        <v>0</v>
      </c>
      <c r="S6434" s="3" t="str">
        <f t="shared" si="5"/>
        <v/>
      </c>
      <c r="T6434" s="7">
        <f t="shared" si="6"/>
        <v>0</v>
      </c>
      <c r="U6434" s="8" t="str">
        <f t="array" ref="U6434">IF(W6434&lt;&gt;0,MAX(IFERROR(INDEX(A:S,MATCH(W6434,A:A,0),COLUMN(M$2)),0),IFERROR(INDEX(A:S,MATCH(AD6434,A:A,0),COLUMN(M$2)),0),IFERROR(INDEX(A:S,MATCH(AK6434,A:A,0),COLUMN(M$2)),0),IFERROR(INDEX(A:S,MATCH(AR6434,A:A,0),COLUMN(M$2)),0)),M6434)</f>
        <v/>
      </c>
      <c r="V6434" s="3" t="str">
        <f t="shared" si="7"/>
        <v/>
      </c>
    </row>
    <row r="6435" ht="15.75" customHeight="1">
      <c r="A6435" s="3" t="s">
        <v>6660</v>
      </c>
      <c r="B6435" s="4" t="str">
        <f t="shared" si="186"/>
        <v>ATAB12240062</v>
      </c>
      <c r="D6435" s="3">
        <v>0.0</v>
      </c>
      <c r="G6435" s="4">
        <v>0.0</v>
      </c>
      <c r="I6435" s="4"/>
      <c r="J6435" s="4"/>
      <c r="K6435" s="4"/>
      <c r="L6435" s="4"/>
      <c r="O6435" s="6">
        <f t="shared" si="2"/>
        <v>0</v>
      </c>
      <c r="P6435" s="3" t="s">
        <v>4746</v>
      </c>
      <c r="Q6435" s="3" t="str">
        <f t="shared" si="3"/>
        <v>LC CANVAS</v>
      </c>
      <c r="R6435" s="3">
        <f t="shared" si="4"/>
        <v>0</v>
      </c>
      <c r="S6435" s="3" t="str">
        <f t="shared" si="5"/>
        <v/>
      </c>
      <c r="T6435" s="7">
        <f t="shared" si="6"/>
        <v>0</v>
      </c>
      <c r="U6435" s="8" t="str">
        <f t="array" ref="U6435">IF(W6435&lt;&gt;0,MAX(IFERROR(INDEX(A:S,MATCH(W6435,A:A,0),COLUMN(M$2)),0),IFERROR(INDEX(A:S,MATCH(AD6435,A:A,0),COLUMN(M$2)),0),IFERROR(INDEX(A:S,MATCH(AK6435,A:A,0),COLUMN(M$2)),0),IFERROR(INDEX(A:S,MATCH(AR6435,A:A,0),COLUMN(M$2)),0)),M6435)</f>
        <v/>
      </c>
      <c r="V6435" s="3" t="str">
        <f t="shared" si="7"/>
        <v/>
      </c>
    </row>
    <row r="6436" ht="15.75" customHeight="1">
      <c r="A6436" s="3" t="s">
        <v>6661</v>
      </c>
      <c r="B6436" s="4" t="str">
        <f t="shared" si="186"/>
        <v>ATAB18360062</v>
      </c>
      <c r="D6436" s="3">
        <v>0.0</v>
      </c>
      <c r="G6436" s="4">
        <v>0.0</v>
      </c>
      <c r="I6436" s="4"/>
      <c r="J6436" s="4"/>
      <c r="K6436" s="4"/>
      <c r="L6436" s="4"/>
      <c r="O6436" s="6">
        <f t="shared" si="2"/>
        <v>0</v>
      </c>
      <c r="P6436" s="3" t="s">
        <v>4746</v>
      </c>
      <c r="Q6436" s="3" t="str">
        <f t="shared" si="3"/>
        <v>LC CANVAS</v>
      </c>
      <c r="R6436" s="3">
        <f t="shared" si="4"/>
        <v>0</v>
      </c>
      <c r="S6436" s="3" t="str">
        <f t="shared" si="5"/>
        <v/>
      </c>
      <c r="T6436" s="7">
        <f t="shared" si="6"/>
        <v>0</v>
      </c>
      <c r="U6436" s="8" t="str">
        <f t="array" ref="U6436">IF(W6436&lt;&gt;0,MAX(IFERROR(INDEX(A:S,MATCH(W6436,A:A,0),COLUMN(M$2)),0),IFERROR(INDEX(A:S,MATCH(AD6436,A:A,0),COLUMN(M$2)),0),IFERROR(INDEX(A:S,MATCH(AK6436,A:A,0),COLUMN(M$2)),0),IFERROR(INDEX(A:S,MATCH(AR6436,A:A,0),COLUMN(M$2)),0)),M6436)</f>
        <v/>
      </c>
      <c r="V6436" s="3" t="str">
        <f t="shared" si="7"/>
        <v/>
      </c>
    </row>
    <row r="6437" ht="15.75" customHeight="1">
      <c r="A6437" s="3" t="s">
        <v>6662</v>
      </c>
      <c r="B6437" s="4" t="str">
        <f t="shared" si="186"/>
        <v>ATAB24480062</v>
      </c>
      <c r="D6437" s="3">
        <v>0.0</v>
      </c>
      <c r="G6437" s="4">
        <v>0.0</v>
      </c>
      <c r="I6437" s="4"/>
      <c r="J6437" s="4"/>
      <c r="K6437" s="4"/>
      <c r="L6437" s="4"/>
      <c r="O6437" s="6">
        <f t="shared" si="2"/>
        <v>0</v>
      </c>
      <c r="P6437" s="3" t="s">
        <v>4746</v>
      </c>
      <c r="Q6437" s="3" t="str">
        <f t="shared" si="3"/>
        <v>LC CANVAS</v>
      </c>
      <c r="R6437" s="3">
        <f t="shared" si="4"/>
        <v>0</v>
      </c>
      <c r="S6437" s="3" t="str">
        <f t="shared" si="5"/>
        <v/>
      </c>
      <c r="T6437" s="7">
        <f t="shared" si="6"/>
        <v>0</v>
      </c>
      <c r="U6437" s="8" t="str">
        <f t="array" ref="U6437">IF(W6437&lt;&gt;0,MAX(IFERROR(INDEX(A:S,MATCH(W6437,A:A,0),COLUMN(M$2)),0),IFERROR(INDEX(A:S,MATCH(AD6437,A:A,0),COLUMN(M$2)),0),IFERROR(INDEX(A:S,MATCH(AK6437,A:A,0),COLUMN(M$2)),0),IFERROR(INDEX(A:S,MATCH(AR6437,A:A,0),COLUMN(M$2)),0)),M6437)</f>
        <v/>
      </c>
      <c r="V6437" s="3" t="str">
        <f t="shared" si="7"/>
        <v/>
      </c>
    </row>
    <row r="6438" ht="15.75" customHeight="1">
      <c r="A6438" s="3" t="s">
        <v>6663</v>
      </c>
      <c r="B6438" s="4" t="str">
        <f t="shared" si="186"/>
        <v>ATAB30600062</v>
      </c>
      <c r="D6438" s="3">
        <v>0.0</v>
      </c>
      <c r="G6438" s="4">
        <v>0.0</v>
      </c>
      <c r="I6438" s="4"/>
      <c r="J6438" s="4"/>
      <c r="K6438" s="4"/>
      <c r="L6438" s="4"/>
      <c r="O6438" s="6">
        <f t="shared" si="2"/>
        <v>0</v>
      </c>
      <c r="P6438" s="3" t="s">
        <v>4746</v>
      </c>
      <c r="Q6438" s="3" t="str">
        <f t="shared" si="3"/>
        <v>LC CANVAS</v>
      </c>
      <c r="R6438" s="3">
        <f t="shared" si="4"/>
        <v>0</v>
      </c>
      <c r="S6438" s="3" t="str">
        <f t="shared" si="5"/>
        <v/>
      </c>
      <c r="T6438" s="7">
        <f t="shared" si="6"/>
        <v>0</v>
      </c>
      <c r="U6438" s="8" t="str">
        <f t="array" ref="U6438">IF(W6438&lt;&gt;0,MAX(IFERROR(INDEX(A:S,MATCH(W6438,A:A,0),COLUMN(M$2)),0),IFERROR(INDEX(A:S,MATCH(AD6438,A:A,0),COLUMN(M$2)),0),IFERROR(INDEX(A:S,MATCH(AK6438,A:A,0),COLUMN(M$2)),0),IFERROR(INDEX(A:S,MATCH(AR6438,A:A,0),COLUMN(M$2)),0)),M6438)</f>
        <v/>
      </c>
      <c r="V6438" s="3" t="str">
        <f t="shared" si="7"/>
        <v/>
      </c>
    </row>
    <row r="6439" ht="15.75" customHeight="1">
      <c r="A6439" s="3" t="s">
        <v>6664</v>
      </c>
      <c r="B6439" s="4" t="str">
        <f t="shared" si="186"/>
        <v>ATAB36720062</v>
      </c>
      <c r="D6439" s="3">
        <v>0.0</v>
      </c>
      <c r="G6439" s="4">
        <v>0.0</v>
      </c>
      <c r="I6439" s="4"/>
      <c r="J6439" s="4"/>
      <c r="K6439" s="4"/>
      <c r="L6439" s="4"/>
      <c r="O6439" s="6">
        <f t="shared" si="2"/>
        <v>0</v>
      </c>
      <c r="P6439" s="3" t="s">
        <v>4746</v>
      </c>
      <c r="Q6439" s="3" t="str">
        <f t="shared" si="3"/>
        <v>LC CANVAS</v>
      </c>
      <c r="R6439" s="3">
        <f t="shared" si="4"/>
        <v>0</v>
      </c>
      <c r="S6439" s="3" t="str">
        <f t="shared" si="5"/>
        <v/>
      </c>
      <c r="T6439" s="7">
        <f t="shared" si="6"/>
        <v>0</v>
      </c>
      <c r="U6439" s="8" t="str">
        <f t="array" ref="U6439">IF(W6439&lt;&gt;0,MAX(IFERROR(INDEX(A:S,MATCH(W6439,A:A,0),COLUMN(M$2)),0),IFERROR(INDEX(A:S,MATCH(AD6439,A:A,0),COLUMN(M$2)),0),IFERROR(INDEX(A:S,MATCH(AK6439,A:A,0),COLUMN(M$2)),0),IFERROR(INDEX(A:S,MATCH(AR6439,A:A,0),COLUMN(M$2)),0)),M6439)</f>
        <v/>
      </c>
      <c r="V6439" s="3" t="str">
        <f t="shared" si="7"/>
        <v/>
      </c>
    </row>
    <row r="6440" ht="15.75" customHeight="1">
      <c r="A6440" s="3" t="s">
        <v>6665</v>
      </c>
      <c r="B6440" s="4" t="str">
        <f t="shared" si="186"/>
        <v>ATAB12240063</v>
      </c>
      <c r="D6440" s="3">
        <v>0.0</v>
      </c>
      <c r="G6440" s="4">
        <v>0.0</v>
      </c>
      <c r="I6440" s="4"/>
      <c r="J6440" s="4"/>
      <c r="K6440" s="4"/>
      <c r="L6440" s="4"/>
      <c r="O6440" s="6">
        <f t="shared" si="2"/>
        <v>0</v>
      </c>
      <c r="P6440" s="3" t="s">
        <v>4746</v>
      </c>
      <c r="Q6440" s="3" t="str">
        <f t="shared" si="3"/>
        <v>LC CANVAS</v>
      </c>
      <c r="R6440" s="3">
        <f t="shared" si="4"/>
        <v>0</v>
      </c>
      <c r="S6440" s="3" t="str">
        <f t="shared" si="5"/>
        <v/>
      </c>
      <c r="T6440" s="7">
        <f t="shared" si="6"/>
        <v>0</v>
      </c>
      <c r="U6440" s="8" t="str">
        <f t="array" ref="U6440">IF(W6440&lt;&gt;0,MAX(IFERROR(INDEX(A:S,MATCH(W6440,A:A,0),COLUMN(M$2)),0),IFERROR(INDEX(A:S,MATCH(AD6440,A:A,0),COLUMN(M$2)),0),IFERROR(INDEX(A:S,MATCH(AK6440,A:A,0),COLUMN(M$2)),0),IFERROR(INDEX(A:S,MATCH(AR6440,A:A,0),COLUMN(M$2)),0)),M6440)</f>
        <v/>
      </c>
      <c r="V6440" s="3" t="str">
        <f t="shared" si="7"/>
        <v/>
      </c>
    </row>
    <row r="6441" ht="15.75" customHeight="1">
      <c r="A6441" s="3" t="s">
        <v>6666</v>
      </c>
      <c r="B6441" s="4" t="str">
        <f t="shared" si="186"/>
        <v>ATAB18360063</v>
      </c>
      <c r="D6441" s="3">
        <v>0.0</v>
      </c>
      <c r="G6441" s="4">
        <v>0.0</v>
      </c>
      <c r="I6441" s="4"/>
      <c r="J6441" s="4"/>
      <c r="K6441" s="4"/>
      <c r="L6441" s="4"/>
      <c r="O6441" s="6">
        <f t="shared" si="2"/>
        <v>0</v>
      </c>
      <c r="P6441" s="3" t="s">
        <v>4746</v>
      </c>
      <c r="Q6441" s="3" t="str">
        <f t="shared" si="3"/>
        <v>LC CANVAS</v>
      </c>
      <c r="R6441" s="3">
        <f t="shared" si="4"/>
        <v>0</v>
      </c>
      <c r="S6441" s="3" t="str">
        <f t="shared" si="5"/>
        <v/>
      </c>
      <c r="T6441" s="7">
        <f t="shared" si="6"/>
        <v>0</v>
      </c>
      <c r="U6441" s="8" t="str">
        <f t="array" ref="U6441">IF(W6441&lt;&gt;0,MAX(IFERROR(INDEX(A:S,MATCH(W6441,A:A,0),COLUMN(M$2)),0),IFERROR(INDEX(A:S,MATCH(AD6441,A:A,0),COLUMN(M$2)),0),IFERROR(INDEX(A:S,MATCH(AK6441,A:A,0),COLUMN(M$2)),0),IFERROR(INDEX(A:S,MATCH(AR6441,A:A,0),COLUMN(M$2)),0)),M6441)</f>
        <v/>
      </c>
      <c r="V6441" s="3" t="str">
        <f t="shared" si="7"/>
        <v/>
      </c>
    </row>
    <row r="6442" ht="15.75" customHeight="1">
      <c r="A6442" s="3" t="s">
        <v>6667</v>
      </c>
      <c r="B6442" s="4" t="str">
        <f t="shared" si="186"/>
        <v>ATAB24480063</v>
      </c>
      <c r="D6442" s="3">
        <v>0.0</v>
      </c>
      <c r="G6442" s="4">
        <v>0.0</v>
      </c>
      <c r="I6442" s="4"/>
      <c r="J6442" s="4"/>
      <c r="K6442" s="4"/>
      <c r="L6442" s="4"/>
      <c r="O6442" s="6">
        <f t="shared" si="2"/>
        <v>0</v>
      </c>
      <c r="P6442" s="3" t="s">
        <v>4746</v>
      </c>
      <c r="Q6442" s="3" t="str">
        <f t="shared" si="3"/>
        <v>LC CANVAS</v>
      </c>
      <c r="R6442" s="3">
        <f t="shared" si="4"/>
        <v>0</v>
      </c>
      <c r="S6442" s="3" t="str">
        <f t="shared" si="5"/>
        <v/>
      </c>
      <c r="T6442" s="7">
        <f t="shared" si="6"/>
        <v>0</v>
      </c>
      <c r="U6442" s="8" t="str">
        <f t="array" ref="U6442">IF(W6442&lt;&gt;0,MAX(IFERROR(INDEX(A:S,MATCH(W6442,A:A,0),COLUMN(M$2)),0),IFERROR(INDEX(A:S,MATCH(AD6442,A:A,0),COLUMN(M$2)),0),IFERROR(INDEX(A:S,MATCH(AK6442,A:A,0),COLUMN(M$2)),0),IFERROR(INDEX(A:S,MATCH(AR6442,A:A,0),COLUMN(M$2)),0)),M6442)</f>
        <v/>
      </c>
      <c r="V6442" s="3" t="str">
        <f t="shared" si="7"/>
        <v/>
      </c>
    </row>
    <row r="6443" ht="15.75" customHeight="1">
      <c r="A6443" s="3" t="s">
        <v>6668</v>
      </c>
      <c r="B6443" s="4" t="str">
        <f t="shared" si="186"/>
        <v>ATAB30600063</v>
      </c>
      <c r="D6443" s="3">
        <v>0.0</v>
      </c>
      <c r="G6443" s="4">
        <v>0.0</v>
      </c>
      <c r="I6443" s="4"/>
      <c r="J6443" s="4"/>
      <c r="K6443" s="4"/>
      <c r="L6443" s="4"/>
      <c r="O6443" s="6">
        <f t="shared" si="2"/>
        <v>0</v>
      </c>
      <c r="P6443" s="3" t="s">
        <v>4746</v>
      </c>
      <c r="Q6443" s="3" t="str">
        <f t="shared" si="3"/>
        <v>LC CANVAS</v>
      </c>
      <c r="R6443" s="3">
        <f t="shared" si="4"/>
        <v>0</v>
      </c>
      <c r="S6443" s="3" t="str">
        <f t="shared" si="5"/>
        <v/>
      </c>
      <c r="T6443" s="7">
        <f t="shared" si="6"/>
        <v>0</v>
      </c>
      <c r="U6443" s="8" t="str">
        <f t="array" ref="U6443">IF(W6443&lt;&gt;0,MAX(IFERROR(INDEX(A:S,MATCH(W6443,A:A,0),COLUMN(M$2)),0),IFERROR(INDEX(A:S,MATCH(AD6443,A:A,0),COLUMN(M$2)),0),IFERROR(INDEX(A:S,MATCH(AK6443,A:A,0),COLUMN(M$2)),0),IFERROR(INDEX(A:S,MATCH(AR6443,A:A,0),COLUMN(M$2)),0)),M6443)</f>
        <v/>
      </c>
      <c r="V6443" s="3" t="str">
        <f t="shared" si="7"/>
        <v/>
      </c>
    </row>
    <row r="6444" ht="15.75" customHeight="1">
      <c r="A6444" s="3" t="s">
        <v>6669</v>
      </c>
      <c r="B6444" s="4" t="str">
        <f t="shared" si="186"/>
        <v>ATAB36720063</v>
      </c>
      <c r="D6444" s="3">
        <v>0.0</v>
      </c>
      <c r="G6444" s="4">
        <v>0.0</v>
      </c>
      <c r="I6444" s="4"/>
      <c r="J6444" s="4"/>
      <c r="K6444" s="4"/>
      <c r="L6444" s="4"/>
      <c r="O6444" s="6">
        <f t="shared" si="2"/>
        <v>0</v>
      </c>
      <c r="P6444" s="3" t="s">
        <v>4746</v>
      </c>
      <c r="Q6444" s="3" t="str">
        <f t="shared" si="3"/>
        <v>LC CANVAS</v>
      </c>
      <c r="R6444" s="3">
        <f t="shared" si="4"/>
        <v>0</v>
      </c>
      <c r="S6444" s="3" t="str">
        <f t="shared" si="5"/>
        <v/>
      </c>
      <c r="T6444" s="7">
        <f t="shared" si="6"/>
        <v>0</v>
      </c>
      <c r="U6444" s="8" t="str">
        <f t="array" ref="U6444">IF(W6444&lt;&gt;0,MAX(IFERROR(INDEX(A:S,MATCH(W6444,A:A,0),COLUMN(M$2)),0),IFERROR(INDEX(A:S,MATCH(AD6444,A:A,0),COLUMN(M$2)),0),IFERROR(INDEX(A:S,MATCH(AK6444,A:A,0),COLUMN(M$2)),0),IFERROR(INDEX(A:S,MATCH(AR6444,A:A,0),COLUMN(M$2)),0)),M6444)</f>
        <v/>
      </c>
      <c r="V6444" s="3" t="str">
        <f t="shared" si="7"/>
        <v/>
      </c>
    </row>
    <row r="6445" ht="15.75" customHeight="1">
      <c r="A6445" s="3" t="s">
        <v>6670</v>
      </c>
      <c r="B6445" s="4" t="str">
        <f t="shared" si="186"/>
        <v>ATAB12240064</v>
      </c>
      <c r="D6445" s="3">
        <v>0.0</v>
      </c>
      <c r="G6445" s="4">
        <v>0.0</v>
      </c>
      <c r="I6445" s="4"/>
      <c r="J6445" s="4"/>
      <c r="K6445" s="4"/>
      <c r="L6445" s="4"/>
      <c r="O6445" s="6">
        <f t="shared" si="2"/>
        <v>0</v>
      </c>
      <c r="P6445" s="3" t="s">
        <v>4746</v>
      </c>
      <c r="Q6445" s="3" t="str">
        <f t="shared" si="3"/>
        <v>LC CANVAS</v>
      </c>
      <c r="R6445" s="3">
        <f t="shared" si="4"/>
        <v>0</v>
      </c>
      <c r="S6445" s="3" t="str">
        <f t="shared" si="5"/>
        <v/>
      </c>
      <c r="T6445" s="7">
        <f t="shared" si="6"/>
        <v>0</v>
      </c>
      <c r="U6445" s="8" t="str">
        <f t="array" ref="U6445">IF(W6445&lt;&gt;0,MAX(IFERROR(INDEX(A:S,MATCH(W6445,A:A,0),COLUMN(M$2)),0),IFERROR(INDEX(A:S,MATCH(AD6445,A:A,0),COLUMN(M$2)),0),IFERROR(INDEX(A:S,MATCH(AK6445,A:A,0),COLUMN(M$2)),0),IFERROR(INDEX(A:S,MATCH(AR6445,A:A,0),COLUMN(M$2)),0)),M6445)</f>
        <v/>
      </c>
      <c r="V6445" s="3" t="str">
        <f t="shared" si="7"/>
        <v/>
      </c>
    </row>
    <row r="6446" ht="15.75" customHeight="1">
      <c r="A6446" s="3" t="s">
        <v>6671</v>
      </c>
      <c r="B6446" s="4" t="str">
        <f t="shared" si="186"/>
        <v>ATAB18360064</v>
      </c>
      <c r="D6446" s="3">
        <v>0.0</v>
      </c>
      <c r="G6446" s="4">
        <v>0.0</v>
      </c>
      <c r="I6446" s="4"/>
      <c r="J6446" s="4"/>
      <c r="K6446" s="4"/>
      <c r="L6446" s="4"/>
      <c r="O6446" s="6">
        <f t="shared" si="2"/>
        <v>0</v>
      </c>
      <c r="P6446" s="3" t="s">
        <v>4746</v>
      </c>
      <c r="Q6446" s="3" t="str">
        <f t="shared" si="3"/>
        <v>LC CANVAS</v>
      </c>
      <c r="R6446" s="3">
        <f t="shared" si="4"/>
        <v>0</v>
      </c>
      <c r="S6446" s="3" t="str">
        <f t="shared" si="5"/>
        <v/>
      </c>
      <c r="T6446" s="7">
        <f t="shared" si="6"/>
        <v>0</v>
      </c>
      <c r="U6446" s="8" t="str">
        <f t="array" ref="U6446">IF(W6446&lt;&gt;0,MAX(IFERROR(INDEX(A:S,MATCH(W6446,A:A,0),COLUMN(M$2)),0),IFERROR(INDEX(A:S,MATCH(AD6446,A:A,0),COLUMN(M$2)),0),IFERROR(INDEX(A:S,MATCH(AK6446,A:A,0),COLUMN(M$2)),0),IFERROR(INDEX(A:S,MATCH(AR6446,A:A,0),COLUMN(M$2)),0)),M6446)</f>
        <v/>
      </c>
      <c r="V6446" s="3" t="str">
        <f t="shared" si="7"/>
        <v/>
      </c>
    </row>
    <row r="6447" ht="15.75" customHeight="1">
      <c r="A6447" s="3" t="s">
        <v>6672</v>
      </c>
      <c r="B6447" s="4" t="str">
        <f t="shared" si="186"/>
        <v>ATAB24480064</v>
      </c>
      <c r="D6447" s="3">
        <v>0.0</v>
      </c>
      <c r="G6447" s="4">
        <v>0.0</v>
      </c>
      <c r="I6447" s="4"/>
      <c r="J6447" s="4"/>
      <c r="K6447" s="4"/>
      <c r="L6447" s="4"/>
      <c r="O6447" s="6">
        <f t="shared" si="2"/>
        <v>0</v>
      </c>
      <c r="P6447" s="3" t="s">
        <v>4746</v>
      </c>
      <c r="Q6447" s="3" t="str">
        <f t="shared" si="3"/>
        <v>LC CANVAS</v>
      </c>
      <c r="R6447" s="3">
        <f t="shared" si="4"/>
        <v>0</v>
      </c>
      <c r="S6447" s="3" t="str">
        <f t="shared" si="5"/>
        <v/>
      </c>
      <c r="T6447" s="7">
        <f t="shared" si="6"/>
        <v>0</v>
      </c>
      <c r="U6447" s="8" t="str">
        <f t="array" ref="U6447">IF(W6447&lt;&gt;0,MAX(IFERROR(INDEX(A:S,MATCH(W6447,A:A,0),COLUMN(M$2)),0),IFERROR(INDEX(A:S,MATCH(AD6447,A:A,0),COLUMN(M$2)),0),IFERROR(INDEX(A:S,MATCH(AK6447,A:A,0),COLUMN(M$2)),0),IFERROR(INDEX(A:S,MATCH(AR6447,A:A,0),COLUMN(M$2)),0)),M6447)</f>
        <v/>
      </c>
      <c r="V6447" s="3" t="str">
        <f t="shared" si="7"/>
        <v/>
      </c>
    </row>
    <row r="6448" ht="15.75" customHeight="1">
      <c r="A6448" s="3" t="s">
        <v>6673</v>
      </c>
      <c r="B6448" s="4" t="str">
        <f t="shared" si="186"/>
        <v>ATAB30600064</v>
      </c>
      <c r="D6448" s="3">
        <v>0.0</v>
      </c>
      <c r="G6448" s="4">
        <v>0.0</v>
      </c>
      <c r="I6448" s="4"/>
      <c r="J6448" s="4"/>
      <c r="K6448" s="4"/>
      <c r="L6448" s="4"/>
      <c r="O6448" s="6">
        <f t="shared" si="2"/>
        <v>0</v>
      </c>
      <c r="P6448" s="3" t="s">
        <v>4746</v>
      </c>
      <c r="Q6448" s="3" t="str">
        <f t="shared" si="3"/>
        <v>LC CANVAS</v>
      </c>
      <c r="R6448" s="3">
        <f t="shared" si="4"/>
        <v>0</v>
      </c>
      <c r="S6448" s="3" t="str">
        <f t="shared" si="5"/>
        <v/>
      </c>
      <c r="T6448" s="7">
        <f t="shared" si="6"/>
        <v>0</v>
      </c>
      <c r="U6448" s="8" t="str">
        <f t="array" ref="U6448">IF(W6448&lt;&gt;0,MAX(IFERROR(INDEX(A:S,MATCH(W6448,A:A,0),COLUMN(M$2)),0),IFERROR(INDEX(A:S,MATCH(AD6448,A:A,0),COLUMN(M$2)),0),IFERROR(INDEX(A:S,MATCH(AK6448,A:A,0),COLUMN(M$2)),0),IFERROR(INDEX(A:S,MATCH(AR6448,A:A,0),COLUMN(M$2)),0)),M6448)</f>
        <v/>
      </c>
      <c r="V6448" s="3" t="str">
        <f t="shared" si="7"/>
        <v/>
      </c>
    </row>
    <row r="6449" ht="15.75" customHeight="1">
      <c r="A6449" s="3" t="s">
        <v>6674</v>
      </c>
      <c r="B6449" s="4" t="str">
        <f t="shared" si="186"/>
        <v>ATAB36720064</v>
      </c>
      <c r="D6449" s="3">
        <v>0.0</v>
      </c>
      <c r="G6449" s="4">
        <v>0.0</v>
      </c>
      <c r="I6449" s="4"/>
      <c r="J6449" s="4"/>
      <c r="K6449" s="4"/>
      <c r="L6449" s="4"/>
      <c r="O6449" s="6">
        <f t="shared" si="2"/>
        <v>0</v>
      </c>
      <c r="P6449" s="3" t="s">
        <v>4746</v>
      </c>
      <c r="Q6449" s="3" t="str">
        <f t="shared" si="3"/>
        <v>LC CANVAS</v>
      </c>
      <c r="R6449" s="3">
        <f t="shared" si="4"/>
        <v>0</v>
      </c>
      <c r="S6449" s="3" t="str">
        <f t="shared" si="5"/>
        <v/>
      </c>
      <c r="T6449" s="7">
        <f t="shared" si="6"/>
        <v>0</v>
      </c>
      <c r="U6449" s="8" t="str">
        <f t="array" ref="U6449">IF(W6449&lt;&gt;0,MAX(IFERROR(INDEX(A:S,MATCH(W6449,A:A,0),COLUMN(M$2)),0),IFERROR(INDEX(A:S,MATCH(AD6449,A:A,0),COLUMN(M$2)),0),IFERROR(INDEX(A:S,MATCH(AK6449,A:A,0),COLUMN(M$2)),0),IFERROR(INDEX(A:S,MATCH(AR6449,A:A,0),COLUMN(M$2)),0)),M6449)</f>
        <v/>
      </c>
      <c r="V6449" s="3" t="str">
        <f t="shared" si="7"/>
        <v/>
      </c>
    </row>
    <row r="6450" ht="15.75" customHeight="1">
      <c r="A6450" s="3" t="s">
        <v>6675</v>
      </c>
      <c r="B6450" s="4" t="str">
        <f t="shared" si="186"/>
        <v>ATAB12240065</v>
      </c>
      <c r="D6450" s="3">
        <v>0.0</v>
      </c>
      <c r="G6450" s="4">
        <v>0.0</v>
      </c>
      <c r="I6450" s="4"/>
      <c r="J6450" s="4"/>
      <c r="K6450" s="4"/>
      <c r="L6450" s="4"/>
      <c r="O6450" s="6">
        <f t="shared" si="2"/>
        <v>0</v>
      </c>
      <c r="P6450" s="3" t="s">
        <v>4746</v>
      </c>
      <c r="Q6450" s="3" t="str">
        <f t="shared" si="3"/>
        <v>LC CANVAS</v>
      </c>
      <c r="R6450" s="3">
        <f t="shared" si="4"/>
        <v>0</v>
      </c>
      <c r="S6450" s="3" t="str">
        <f t="shared" si="5"/>
        <v/>
      </c>
      <c r="T6450" s="7">
        <f t="shared" si="6"/>
        <v>0</v>
      </c>
      <c r="U6450" s="8" t="str">
        <f t="array" ref="U6450">IF(W6450&lt;&gt;0,MAX(IFERROR(INDEX(A:S,MATCH(W6450,A:A,0),COLUMN(M$2)),0),IFERROR(INDEX(A:S,MATCH(AD6450,A:A,0),COLUMN(M$2)),0),IFERROR(INDEX(A:S,MATCH(AK6450,A:A,0),COLUMN(M$2)),0),IFERROR(INDEX(A:S,MATCH(AR6450,A:A,0),COLUMN(M$2)),0)),M6450)</f>
        <v/>
      </c>
      <c r="V6450" s="3" t="str">
        <f t="shared" si="7"/>
        <v/>
      </c>
    </row>
    <row r="6451" ht="15.75" customHeight="1">
      <c r="A6451" s="3" t="s">
        <v>6676</v>
      </c>
      <c r="B6451" s="4" t="str">
        <f t="shared" si="186"/>
        <v>ATAB18360065</v>
      </c>
      <c r="D6451" s="3">
        <v>0.0</v>
      </c>
      <c r="G6451" s="4">
        <v>0.0</v>
      </c>
      <c r="I6451" s="4"/>
      <c r="J6451" s="4"/>
      <c r="K6451" s="4"/>
      <c r="L6451" s="4"/>
      <c r="O6451" s="6">
        <f t="shared" si="2"/>
        <v>0</v>
      </c>
      <c r="P6451" s="3" t="s">
        <v>4746</v>
      </c>
      <c r="Q6451" s="3" t="str">
        <f t="shared" si="3"/>
        <v>LC CANVAS</v>
      </c>
      <c r="R6451" s="3">
        <f t="shared" si="4"/>
        <v>0</v>
      </c>
      <c r="S6451" s="3" t="str">
        <f t="shared" si="5"/>
        <v/>
      </c>
      <c r="T6451" s="7">
        <f t="shared" si="6"/>
        <v>0</v>
      </c>
      <c r="U6451" s="8" t="str">
        <f t="array" ref="U6451">IF(W6451&lt;&gt;0,MAX(IFERROR(INDEX(A:S,MATCH(W6451,A:A,0),COLUMN(M$2)),0),IFERROR(INDEX(A:S,MATCH(AD6451,A:A,0),COLUMN(M$2)),0),IFERROR(INDEX(A:S,MATCH(AK6451,A:A,0),COLUMN(M$2)),0),IFERROR(INDEX(A:S,MATCH(AR6451,A:A,0),COLUMN(M$2)),0)),M6451)</f>
        <v/>
      </c>
      <c r="V6451" s="3" t="str">
        <f t="shared" si="7"/>
        <v/>
      </c>
    </row>
    <row r="6452" ht="15.75" customHeight="1">
      <c r="A6452" s="3" t="s">
        <v>6677</v>
      </c>
      <c r="B6452" s="4" t="str">
        <f t="shared" si="186"/>
        <v>ATAB24480065</v>
      </c>
      <c r="D6452" s="3">
        <v>0.0</v>
      </c>
      <c r="G6452" s="4">
        <v>0.0</v>
      </c>
      <c r="I6452" s="4"/>
      <c r="J6452" s="4"/>
      <c r="K6452" s="4"/>
      <c r="L6452" s="4"/>
      <c r="O6452" s="6">
        <f t="shared" si="2"/>
        <v>0</v>
      </c>
      <c r="P6452" s="3" t="s">
        <v>4746</v>
      </c>
      <c r="Q6452" s="3" t="str">
        <f t="shared" si="3"/>
        <v>LC CANVAS</v>
      </c>
      <c r="R6452" s="3">
        <f t="shared" si="4"/>
        <v>0</v>
      </c>
      <c r="S6452" s="3" t="str">
        <f t="shared" si="5"/>
        <v/>
      </c>
      <c r="T6452" s="7">
        <f t="shared" si="6"/>
        <v>0</v>
      </c>
      <c r="U6452" s="8" t="str">
        <f t="array" ref="U6452">IF(W6452&lt;&gt;0,MAX(IFERROR(INDEX(A:S,MATCH(W6452,A:A,0),COLUMN(M$2)),0),IFERROR(INDEX(A:S,MATCH(AD6452,A:A,0),COLUMN(M$2)),0),IFERROR(INDEX(A:S,MATCH(AK6452,A:A,0),COLUMN(M$2)),0),IFERROR(INDEX(A:S,MATCH(AR6452,A:A,0),COLUMN(M$2)),0)),M6452)</f>
        <v/>
      </c>
      <c r="V6452" s="3" t="str">
        <f t="shared" si="7"/>
        <v/>
      </c>
    </row>
    <row r="6453" ht="15.75" customHeight="1">
      <c r="A6453" s="3" t="s">
        <v>6678</v>
      </c>
      <c r="B6453" s="4" t="str">
        <f t="shared" si="186"/>
        <v>ATAB30600065</v>
      </c>
      <c r="D6453" s="3">
        <v>0.0</v>
      </c>
      <c r="G6453" s="4">
        <v>0.0</v>
      </c>
      <c r="I6453" s="4"/>
      <c r="J6453" s="4"/>
      <c r="K6453" s="4"/>
      <c r="L6453" s="4"/>
      <c r="O6453" s="6">
        <f t="shared" si="2"/>
        <v>0</v>
      </c>
      <c r="P6453" s="3" t="s">
        <v>4746</v>
      </c>
      <c r="Q6453" s="3" t="str">
        <f t="shared" si="3"/>
        <v>LC CANVAS</v>
      </c>
      <c r="R6453" s="3">
        <f t="shared" si="4"/>
        <v>0</v>
      </c>
      <c r="S6453" s="3" t="str">
        <f t="shared" si="5"/>
        <v/>
      </c>
      <c r="T6453" s="7">
        <f t="shared" si="6"/>
        <v>0</v>
      </c>
      <c r="U6453" s="8" t="str">
        <f t="array" ref="U6453">IF(W6453&lt;&gt;0,MAX(IFERROR(INDEX(A:S,MATCH(W6453,A:A,0),COLUMN(M$2)),0),IFERROR(INDEX(A:S,MATCH(AD6453,A:A,0),COLUMN(M$2)),0),IFERROR(INDEX(A:S,MATCH(AK6453,A:A,0),COLUMN(M$2)),0),IFERROR(INDEX(A:S,MATCH(AR6453,A:A,0),COLUMN(M$2)),0)),M6453)</f>
        <v/>
      </c>
      <c r="V6453" s="3" t="str">
        <f t="shared" si="7"/>
        <v/>
      </c>
    </row>
    <row r="6454" ht="15.75" customHeight="1">
      <c r="A6454" s="3" t="s">
        <v>6679</v>
      </c>
      <c r="B6454" s="4" t="str">
        <f t="shared" si="186"/>
        <v>ATAB36720065</v>
      </c>
      <c r="D6454" s="3">
        <v>0.0</v>
      </c>
      <c r="G6454" s="4">
        <v>0.0</v>
      </c>
      <c r="I6454" s="4"/>
      <c r="J6454" s="4"/>
      <c r="K6454" s="4"/>
      <c r="L6454" s="4"/>
      <c r="O6454" s="6">
        <f t="shared" si="2"/>
        <v>0</v>
      </c>
      <c r="P6454" s="3" t="s">
        <v>4746</v>
      </c>
      <c r="Q6454" s="3" t="str">
        <f t="shared" si="3"/>
        <v>LC CANVAS</v>
      </c>
      <c r="R6454" s="3">
        <f t="shared" si="4"/>
        <v>0</v>
      </c>
      <c r="S6454" s="3" t="str">
        <f t="shared" si="5"/>
        <v/>
      </c>
      <c r="T6454" s="7">
        <f t="shared" si="6"/>
        <v>0</v>
      </c>
      <c r="U6454" s="8" t="str">
        <f t="array" ref="U6454">IF(W6454&lt;&gt;0,MAX(IFERROR(INDEX(A:S,MATCH(W6454,A:A,0),COLUMN(M$2)),0),IFERROR(INDEX(A:S,MATCH(AD6454,A:A,0),COLUMN(M$2)),0),IFERROR(INDEX(A:S,MATCH(AK6454,A:A,0),COLUMN(M$2)),0),IFERROR(INDEX(A:S,MATCH(AR6454,A:A,0),COLUMN(M$2)),0)),M6454)</f>
        <v/>
      </c>
      <c r="V6454" s="3" t="str">
        <f t="shared" si="7"/>
        <v/>
      </c>
    </row>
    <row r="6455" ht="15.75" customHeight="1">
      <c r="A6455" s="3" t="s">
        <v>6680</v>
      </c>
      <c r="B6455" s="4" t="str">
        <f t="shared" si="186"/>
        <v>ATAB12240066</v>
      </c>
      <c r="D6455" s="3">
        <v>0.0</v>
      </c>
      <c r="G6455" s="4">
        <v>0.0</v>
      </c>
      <c r="I6455" s="4"/>
      <c r="J6455" s="4"/>
      <c r="K6455" s="4"/>
      <c r="L6455" s="4"/>
      <c r="O6455" s="6">
        <f t="shared" si="2"/>
        <v>0</v>
      </c>
      <c r="P6455" s="3" t="s">
        <v>4746</v>
      </c>
      <c r="Q6455" s="3" t="str">
        <f t="shared" si="3"/>
        <v>LC CANVAS</v>
      </c>
      <c r="R6455" s="3">
        <f t="shared" si="4"/>
        <v>0</v>
      </c>
      <c r="S6455" s="3" t="str">
        <f t="shared" si="5"/>
        <v/>
      </c>
      <c r="T6455" s="7">
        <f t="shared" si="6"/>
        <v>0</v>
      </c>
      <c r="U6455" s="8" t="str">
        <f t="array" ref="U6455">IF(W6455&lt;&gt;0,MAX(IFERROR(INDEX(A:S,MATCH(W6455,A:A,0),COLUMN(M$2)),0),IFERROR(INDEX(A:S,MATCH(AD6455,A:A,0),COLUMN(M$2)),0),IFERROR(INDEX(A:S,MATCH(AK6455,A:A,0),COLUMN(M$2)),0),IFERROR(INDEX(A:S,MATCH(AR6455,A:A,0),COLUMN(M$2)),0)),M6455)</f>
        <v/>
      </c>
      <c r="V6455" s="3" t="str">
        <f t="shared" si="7"/>
        <v/>
      </c>
    </row>
    <row r="6456" ht="15.75" customHeight="1">
      <c r="A6456" s="3" t="s">
        <v>6681</v>
      </c>
      <c r="B6456" s="4" t="str">
        <f t="shared" si="186"/>
        <v>ATAB18360066</v>
      </c>
      <c r="D6456" s="3">
        <v>0.0</v>
      </c>
      <c r="G6456" s="4">
        <v>0.0</v>
      </c>
      <c r="I6456" s="4"/>
      <c r="J6456" s="4"/>
      <c r="K6456" s="4"/>
      <c r="L6456" s="4"/>
      <c r="O6456" s="6">
        <f t="shared" si="2"/>
        <v>0</v>
      </c>
      <c r="P6456" s="3" t="s">
        <v>4746</v>
      </c>
      <c r="Q6456" s="3" t="str">
        <f t="shared" si="3"/>
        <v>LC CANVAS</v>
      </c>
      <c r="R6456" s="3">
        <f t="shared" si="4"/>
        <v>0</v>
      </c>
      <c r="S6456" s="3" t="str">
        <f t="shared" si="5"/>
        <v/>
      </c>
      <c r="T6456" s="7">
        <f t="shared" si="6"/>
        <v>0</v>
      </c>
      <c r="U6456" s="8" t="str">
        <f t="array" ref="U6456">IF(W6456&lt;&gt;0,MAX(IFERROR(INDEX(A:S,MATCH(W6456,A:A,0),COLUMN(M$2)),0),IFERROR(INDEX(A:S,MATCH(AD6456,A:A,0),COLUMN(M$2)),0),IFERROR(INDEX(A:S,MATCH(AK6456,A:A,0),COLUMN(M$2)),0),IFERROR(INDEX(A:S,MATCH(AR6456,A:A,0),COLUMN(M$2)),0)),M6456)</f>
        <v/>
      </c>
      <c r="V6456" s="3" t="str">
        <f t="shared" si="7"/>
        <v/>
      </c>
    </row>
    <row r="6457" ht="15.75" customHeight="1">
      <c r="A6457" s="3" t="s">
        <v>6682</v>
      </c>
      <c r="B6457" s="4" t="str">
        <f t="shared" si="186"/>
        <v>ATAB24480066</v>
      </c>
      <c r="D6457" s="3">
        <v>0.0</v>
      </c>
      <c r="G6457" s="4">
        <v>0.0</v>
      </c>
      <c r="I6457" s="4"/>
      <c r="J6457" s="4"/>
      <c r="K6457" s="4"/>
      <c r="L6457" s="4"/>
      <c r="O6457" s="6">
        <f t="shared" si="2"/>
        <v>0</v>
      </c>
      <c r="P6457" s="3" t="s">
        <v>4746</v>
      </c>
      <c r="Q6457" s="3" t="str">
        <f t="shared" si="3"/>
        <v>LC CANVAS</v>
      </c>
      <c r="R6457" s="3">
        <f t="shared" si="4"/>
        <v>0</v>
      </c>
      <c r="S6457" s="3" t="str">
        <f t="shared" si="5"/>
        <v/>
      </c>
      <c r="T6457" s="7">
        <f t="shared" si="6"/>
        <v>0</v>
      </c>
      <c r="U6457" s="8" t="str">
        <f t="array" ref="U6457">IF(W6457&lt;&gt;0,MAX(IFERROR(INDEX(A:S,MATCH(W6457,A:A,0),COLUMN(M$2)),0),IFERROR(INDEX(A:S,MATCH(AD6457,A:A,0),COLUMN(M$2)),0),IFERROR(INDEX(A:S,MATCH(AK6457,A:A,0),COLUMN(M$2)),0),IFERROR(INDEX(A:S,MATCH(AR6457,A:A,0),COLUMN(M$2)),0)),M6457)</f>
        <v/>
      </c>
      <c r="V6457" s="3" t="str">
        <f t="shared" si="7"/>
        <v/>
      </c>
    </row>
    <row r="6458" ht="15.75" customHeight="1">
      <c r="A6458" s="3" t="s">
        <v>6683</v>
      </c>
      <c r="B6458" s="4" t="str">
        <f t="shared" si="186"/>
        <v>ATAB30600066</v>
      </c>
      <c r="D6458" s="3">
        <v>0.0</v>
      </c>
      <c r="G6458" s="4">
        <v>0.0</v>
      </c>
      <c r="I6458" s="4"/>
      <c r="J6458" s="4"/>
      <c r="K6458" s="4"/>
      <c r="L6458" s="4"/>
      <c r="O6458" s="6">
        <f t="shared" si="2"/>
        <v>0</v>
      </c>
      <c r="P6458" s="3" t="s">
        <v>4746</v>
      </c>
      <c r="Q6458" s="3" t="str">
        <f t="shared" si="3"/>
        <v>LC CANVAS</v>
      </c>
      <c r="R6458" s="3">
        <f t="shared" si="4"/>
        <v>0</v>
      </c>
      <c r="S6458" s="3" t="str">
        <f t="shared" si="5"/>
        <v/>
      </c>
      <c r="T6458" s="7">
        <f t="shared" si="6"/>
        <v>0</v>
      </c>
      <c r="U6458" s="8" t="str">
        <f t="array" ref="U6458">IF(W6458&lt;&gt;0,MAX(IFERROR(INDEX(A:S,MATCH(W6458,A:A,0),COLUMN(M$2)),0),IFERROR(INDEX(A:S,MATCH(AD6458,A:A,0),COLUMN(M$2)),0),IFERROR(INDEX(A:S,MATCH(AK6458,A:A,0),COLUMN(M$2)),0),IFERROR(INDEX(A:S,MATCH(AR6458,A:A,0),COLUMN(M$2)),0)),M6458)</f>
        <v/>
      </c>
      <c r="V6458" s="3" t="str">
        <f t="shared" si="7"/>
        <v/>
      </c>
    </row>
    <row r="6459" ht="15.75" customHeight="1">
      <c r="A6459" s="3" t="s">
        <v>6684</v>
      </c>
      <c r="B6459" s="4" t="str">
        <f t="shared" si="186"/>
        <v>ATAB36720066</v>
      </c>
      <c r="D6459" s="3">
        <v>0.0</v>
      </c>
      <c r="G6459" s="4">
        <v>0.0</v>
      </c>
      <c r="I6459" s="4"/>
      <c r="J6459" s="4"/>
      <c r="K6459" s="4"/>
      <c r="L6459" s="4"/>
      <c r="O6459" s="6">
        <f t="shared" si="2"/>
        <v>0</v>
      </c>
      <c r="P6459" s="3" t="s">
        <v>4746</v>
      </c>
      <c r="Q6459" s="3" t="str">
        <f t="shared" si="3"/>
        <v>LC CANVAS</v>
      </c>
      <c r="R6459" s="3">
        <f t="shared" si="4"/>
        <v>0</v>
      </c>
      <c r="S6459" s="3" t="str">
        <f t="shared" si="5"/>
        <v/>
      </c>
      <c r="T6459" s="7">
        <f t="shared" si="6"/>
        <v>0</v>
      </c>
      <c r="U6459" s="8" t="str">
        <f t="array" ref="U6459">IF(W6459&lt;&gt;0,MAX(IFERROR(INDEX(A:S,MATCH(W6459,A:A,0),COLUMN(M$2)),0),IFERROR(INDEX(A:S,MATCH(AD6459,A:A,0),COLUMN(M$2)),0),IFERROR(INDEX(A:S,MATCH(AK6459,A:A,0),COLUMN(M$2)),0),IFERROR(INDEX(A:S,MATCH(AR6459,A:A,0),COLUMN(M$2)),0)),M6459)</f>
        <v/>
      </c>
      <c r="V6459" s="3" t="str">
        <f t="shared" si="7"/>
        <v/>
      </c>
    </row>
    <row r="6460" ht="15.75" customHeight="1">
      <c r="A6460" s="3" t="s">
        <v>6685</v>
      </c>
      <c r="B6460" s="4" t="str">
        <f t="shared" si="186"/>
        <v>ATAB12240067</v>
      </c>
      <c r="D6460" s="3">
        <v>0.0</v>
      </c>
      <c r="G6460" s="4">
        <v>0.0</v>
      </c>
      <c r="I6460" s="4"/>
      <c r="J6460" s="4"/>
      <c r="K6460" s="4"/>
      <c r="L6460" s="4"/>
      <c r="O6460" s="6">
        <f t="shared" si="2"/>
        <v>0</v>
      </c>
      <c r="P6460" s="3" t="s">
        <v>4746</v>
      </c>
      <c r="Q6460" s="3" t="str">
        <f t="shared" si="3"/>
        <v>LC CANVAS</v>
      </c>
      <c r="R6460" s="3">
        <f t="shared" si="4"/>
        <v>0</v>
      </c>
      <c r="S6460" s="3" t="str">
        <f t="shared" si="5"/>
        <v/>
      </c>
      <c r="T6460" s="7">
        <f t="shared" si="6"/>
        <v>0</v>
      </c>
      <c r="U6460" s="8" t="str">
        <f t="array" ref="U6460">IF(W6460&lt;&gt;0,MAX(IFERROR(INDEX(A:S,MATCH(W6460,A:A,0),COLUMN(M$2)),0),IFERROR(INDEX(A:S,MATCH(AD6460,A:A,0),COLUMN(M$2)),0),IFERROR(INDEX(A:S,MATCH(AK6460,A:A,0),COLUMN(M$2)),0),IFERROR(INDEX(A:S,MATCH(AR6460,A:A,0),COLUMN(M$2)),0)),M6460)</f>
        <v/>
      </c>
      <c r="V6460" s="3" t="str">
        <f t="shared" si="7"/>
        <v/>
      </c>
    </row>
    <row r="6461" ht="15.75" customHeight="1">
      <c r="A6461" s="3" t="s">
        <v>6686</v>
      </c>
      <c r="B6461" s="4" t="str">
        <f t="shared" si="186"/>
        <v>ATAB18360067</v>
      </c>
      <c r="D6461" s="3">
        <v>0.0</v>
      </c>
      <c r="G6461" s="4">
        <v>0.0</v>
      </c>
      <c r="I6461" s="4"/>
      <c r="J6461" s="4"/>
      <c r="K6461" s="4"/>
      <c r="L6461" s="4"/>
      <c r="O6461" s="6">
        <f t="shared" si="2"/>
        <v>0</v>
      </c>
      <c r="P6461" s="3" t="s">
        <v>4746</v>
      </c>
      <c r="Q6461" s="3" t="str">
        <f t="shared" si="3"/>
        <v>LC CANVAS</v>
      </c>
      <c r="R6461" s="3">
        <f t="shared" si="4"/>
        <v>0</v>
      </c>
      <c r="S6461" s="3" t="str">
        <f t="shared" si="5"/>
        <v/>
      </c>
      <c r="T6461" s="7">
        <f t="shared" si="6"/>
        <v>0</v>
      </c>
      <c r="U6461" s="8" t="str">
        <f t="array" ref="U6461">IF(W6461&lt;&gt;0,MAX(IFERROR(INDEX(A:S,MATCH(W6461,A:A,0),COLUMN(M$2)),0),IFERROR(INDEX(A:S,MATCH(AD6461,A:A,0),COLUMN(M$2)),0),IFERROR(INDEX(A:S,MATCH(AK6461,A:A,0),COLUMN(M$2)),0),IFERROR(INDEX(A:S,MATCH(AR6461,A:A,0),COLUMN(M$2)),0)),M6461)</f>
        <v/>
      </c>
      <c r="V6461" s="3" t="str">
        <f t="shared" si="7"/>
        <v/>
      </c>
    </row>
    <row r="6462" ht="15.75" customHeight="1">
      <c r="A6462" s="3" t="s">
        <v>6687</v>
      </c>
      <c r="B6462" s="4" t="str">
        <f t="shared" si="186"/>
        <v>ATAB24480067</v>
      </c>
      <c r="D6462" s="3">
        <v>0.0</v>
      </c>
      <c r="G6462" s="4">
        <v>0.0</v>
      </c>
      <c r="I6462" s="4"/>
      <c r="J6462" s="4"/>
      <c r="K6462" s="4"/>
      <c r="L6462" s="4"/>
      <c r="O6462" s="6">
        <f t="shared" si="2"/>
        <v>0</v>
      </c>
      <c r="P6462" s="3" t="s">
        <v>4746</v>
      </c>
      <c r="Q6462" s="3" t="str">
        <f t="shared" si="3"/>
        <v>LC CANVAS</v>
      </c>
      <c r="R6462" s="3">
        <f t="shared" si="4"/>
        <v>0</v>
      </c>
      <c r="S6462" s="3" t="str">
        <f t="shared" si="5"/>
        <v/>
      </c>
      <c r="T6462" s="7">
        <f t="shared" si="6"/>
        <v>0</v>
      </c>
      <c r="U6462" s="8" t="str">
        <f t="array" ref="U6462">IF(W6462&lt;&gt;0,MAX(IFERROR(INDEX(A:S,MATCH(W6462,A:A,0),COLUMN(M$2)),0),IFERROR(INDEX(A:S,MATCH(AD6462,A:A,0),COLUMN(M$2)),0),IFERROR(INDEX(A:S,MATCH(AK6462,A:A,0),COLUMN(M$2)),0),IFERROR(INDEX(A:S,MATCH(AR6462,A:A,0),COLUMN(M$2)),0)),M6462)</f>
        <v/>
      </c>
      <c r="V6462" s="3" t="str">
        <f t="shared" si="7"/>
        <v/>
      </c>
    </row>
    <row r="6463" ht="15.75" customHeight="1">
      <c r="A6463" s="3" t="s">
        <v>6688</v>
      </c>
      <c r="B6463" s="4" t="str">
        <f t="shared" si="186"/>
        <v>ATAB30600067</v>
      </c>
      <c r="D6463" s="3">
        <v>0.0</v>
      </c>
      <c r="G6463" s="4">
        <v>0.0</v>
      </c>
      <c r="I6463" s="4"/>
      <c r="J6463" s="4"/>
      <c r="K6463" s="4"/>
      <c r="L6463" s="4"/>
      <c r="O6463" s="6">
        <f t="shared" si="2"/>
        <v>0</v>
      </c>
      <c r="P6463" s="3" t="s">
        <v>4746</v>
      </c>
      <c r="Q6463" s="3" t="str">
        <f t="shared" si="3"/>
        <v>LC CANVAS</v>
      </c>
      <c r="R6463" s="3">
        <f t="shared" si="4"/>
        <v>0</v>
      </c>
      <c r="S6463" s="3" t="str">
        <f t="shared" si="5"/>
        <v/>
      </c>
      <c r="T6463" s="7">
        <f t="shared" si="6"/>
        <v>0</v>
      </c>
      <c r="U6463" s="8" t="str">
        <f t="array" ref="U6463">IF(W6463&lt;&gt;0,MAX(IFERROR(INDEX(A:S,MATCH(W6463,A:A,0),COLUMN(M$2)),0),IFERROR(INDEX(A:S,MATCH(AD6463,A:A,0),COLUMN(M$2)),0),IFERROR(INDEX(A:S,MATCH(AK6463,A:A,0),COLUMN(M$2)),0),IFERROR(INDEX(A:S,MATCH(AR6463,A:A,0),COLUMN(M$2)),0)),M6463)</f>
        <v/>
      </c>
      <c r="V6463" s="3" t="str">
        <f t="shared" si="7"/>
        <v/>
      </c>
    </row>
    <row r="6464" ht="15.75" customHeight="1">
      <c r="A6464" s="3" t="s">
        <v>6689</v>
      </c>
      <c r="B6464" s="4" t="str">
        <f t="shared" si="186"/>
        <v>ATAB36720067</v>
      </c>
      <c r="D6464" s="3">
        <v>0.0</v>
      </c>
      <c r="G6464" s="4">
        <v>0.0</v>
      </c>
      <c r="I6464" s="4"/>
      <c r="J6464" s="4"/>
      <c r="K6464" s="4"/>
      <c r="L6464" s="4"/>
      <c r="O6464" s="6">
        <f t="shared" si="2"/>
        <v>0</v>
      </c>
      <c r="P6464" s="3" t="s">
        <v>4746</v>
      </c>
      <c r="Q6464" s="3" t="str">
        <f t="shared" si="3"/>
        <v>LC CANVAS</v>
      </c>
      <c r="R6464" s="3">
        <f t="shared" si="4"/>
        <v>0</v>
      </c>
      <c r="S6464" s="3" t="str">
        <f t="shared" si="5"/>
        <v/>
      </c>
      <c r="T6464" s="7">
        <f t="shared" si="6"/>
        <v>0</v>
      </c>
      <c r="U6464" s="8" t="str">
        <f t="array" ref="U6464">IF(W6464&lt;&gt;0,MAX(IFERROR(INDEX(A:S,MATCH(W6464,A:A,0),COLUMN(M$2)),0),IFERROR(INDEX(A:S,MATCH(AD6464,A:A,0),COLUMN(M$2)),0),IFERROR(INDEX(A:S,MATCH(AK6464,A:A,0),COLUMN(M$2)),0),IFERROR(INDEX(A:S,MATCH(AR6464,A:A,0),COLUMN(M$2)),0)),M6464)</f>
        <v/>
      </c>
      <c r="V6464" s="3" t="str">
        <f t="shared" si="7"/>
        <v/>
      </c>
    </row>
    <row r="6465" ht="15.75" customHeight="1">
      <c r="A6465" s="3" t="s">
        <v>6690</v>
      </c>
      <c r="B6465" s="4" t="str">
        <f t="shared" si="186"/>
        <v>ATAB12240068</v>
      </c>
      <c r="D6465" s="3">
        <v>0.0</v>
      </c>
      <c r="G6465" s="4">
        <v>0.0</v>
      </c>
      <c r="I6465" s="4"/>
      <c r="J6465" s="4"/>
      <c r="K6465" s="4"/>
      <c r="L6465" s="4"/>
      <c r="O6465" s="6">
        <f t="shared" si="2"/>
        <v>0</v>
      </c>
      <c r="P6465" s="3" t="s">
        <v>4746</v>
      </c>
      <c r="Q6465" s="3" t="str">
        <f t="shared" si="3"/>
        <v>LC CANVAS</v>
      </c>
      <c r="R6465" s="3">
        <f t="shared" si="4"/>
        <v>0</v>
      </c>
      <c r="S6465" s="3" t="str">
        <f t="shared" si="5"/>
        <v/>
      </c>
      <c r="T6465" s="7">
        <f t="shared" si="6"/>
        <v>0</v>
      </c>
      <c r="U6465" s="8" t="str">
        <f t="array" ref="U6465">IF(W6465&lt;&gt;0,MAX(IFERROR(INDEX(A:S,MATCH(W6465,A:A,0),COLUMN(M$2)),0),IFERROR(INDEX(A:S,MATCH(AD6465,A:A,0),COLUMN(M$2)),0),IFERROR(INDEX(A:S,MATCH(AK6465,A:A,0),COLUMN(M$2)),0),IFERROR(INDEX(A:S,MATCH(AR6465,A:A,0),COLUMN(M$2)),0)),M6465)</f>
        <v/>
      </c>
      <c r="V6465" s="3" t="str">
        <f t="shared" si="7"/>
        <v/>
      </c>
    </row>
    <row r="6466" ht="15.75" customHeight="1">
      <c r="A6466" s="3" t="s">
        <v>6691</v>
      </c>
      <c r="B6466" s="4" t="str">
        <f t="shared" si="186"/>
        <v>ATAB18360068</v>
      </c>
      <c r="D6466" s="3">
        <v>0.0</v>
      </c>
      <c r="G6466" s="4">
        <v>0.0</v>
      </c>
      <c r="I6466" s="4"/>
      <c r="J6466" s="4"/>
      <c r="K6466" s="4"/>
      <c r="L6466" s="4"/>
      <c r="O6466" s="6">
        <f t="shared" si="2"/>
        <v>0</v>
      </c>
      <c r="P6466" s="3" t="s">
        <v>4746</v>
      </c>
      <c r="Q6466" s="3" t="str">
        <f t="shared" si="3"/>
        <v>LC CANVAS</v>
      </c>
      <c r="R6466" s="3">
        <f t="shared" si="4"/>
        <v>0</v>
      </c>
      <c r="S6466" s="3" t="str">
        <f t="shared" si="5"/>
        <v/>
      </c>
      <c r="T6466" s="7">
        <f t="shared" si="6"/>
        <v>0</v>
      </c>
      <c r="U6466" s="8" t="str">
        <f t="array" ref="U6466">IF(W6466&lt;&gt;0,MAX(IFERROR(INDEX(A:S,MATCH(W6466,A:A,0),COLUMN(M$2)),0),IFERROR(INDEX(A:S,MATCH(AD6466,A:A,0),COLUMN(M$2)),0),IFERROR(INDEX(A:S,MATCH(AK6466,A:A,0),COLUMN(M$2)),0),IFERROR(INDEX(A:S,MATCH(AR6466,A:A,0),COLUMN(M$2)),0)),M6466)</f>
        <v/>
      </c>
      <c r="V6466" s="3" t="str">
        <f t="shared" si="7"/>
        <v/>
      </c>
    </row>
    <row r="6467" ht="15.75" customHeight="1">
      <c r="A6467" s="3" t="s">
        <v>6692</v>
      </c>
      <c r="B6467" s="4" t="str">
        <f t="shared" si="186"/>
        <v>ATAB24480068</v>
      </c>
      <c r="D6467" s="3">
        <v>0.0</v>
      </c>
      <c r="G6467" s="4">
        <v>0.0</v>
      </c>
      <c r="I6467" s="4"/>
      <c r="J6467" s="4"/>
      <c r="K6467" s="4"/>
      <c r="L6467" s="4"/>
      <c r="O6467" s="6">
        <f t="shared" si="2"/>
        <v>0</v>
      </c>
      <c r="P6467" s="3" t="s">
        <v>4746</v>
      </c>
      <c r="Q6467" s="3" t="str">
        <f t="shared" si="3"/>
        <v>LC CANVAS</v>
      </c>
      <c r="R6467" s="3">
        <f t="shared" si="4"/>
        <v>0</v>
      </c>
      <c r="S6467" s="3" t="str">
        <f t="shared" si="5"/>
        <v/>
      </c>
      <c r="T6467" s="7">
        <f t="shared" si="6"/>
        <v>0</v>
      </c>
      <c r="U6467" s="8" t="str">
        <f t="array" ref="U6467">IF(W6467&lt;&gt;0,MAX(IFERROR(INDEX(A:S,MATCH(W6467,A:A,0),COLUMN(M$2)),0),IFERROR(INDEX(A:S,MATCH(AD6467,A:A,0),COLUMN(M$2)),0),IFERROR(INDEX(A:S,MATCH(AK6467,A:A,0),COLUMN(M$2)),0),IFERROR(INDEX(A:S,MATCH(AR6467,A:A,0),COLUMN(M$2)),0)),M6467)</f>
        <v/>
      </c>
      <c r="V6467" s="3" t="str">
        <f t="shared" si="7"/>
        <v/>
      </c>
    </row>
    <row r="6468" ht="15.75" customHeight="1">
      <c r="A6468" s="3" t="s">
        <v>6693</v>
      </c>
      <c r="B6468" s="4" t="str">
        <f t="shared" si="186"/>
        <v>ATAB30600068</v>
      </c>
      <c r="D6468" s="3">
        <v>0.0</v>
      </c>
      <c r="G6468" s="4">
        <v>0.0</v>
      </c>
      <c r="I6468" s="4"/>
      <c r="J6468" s="4"/>
      <c r="K6468" s="4"/>
      <c r="L6468" s="4"/>
      <c r="O6468" s="6">
        <f t="shared" si="2"/>
        <v>0</v>
      </c>
      <c r="P6468" s="3" t="s">
        <v>4746</v>
      </c>
      <c r="Q6468" s="3" t="str">
        <f t="shared" si="3"/>
        <v>LC CANVAS</v>
      </c>
      <c r="R6468" s="3">
        <f t="shared" si="4"/>
        <v>0</v>
      </c>
      <c r="S6468" s="3" t="str">
        <f t="shared" si="5"/>
        <v/>
      </c>
      <c r="T6468" s="7">
        <f t="shared" si="6"/>
        <v>0</v>
      </c>
      <c r="U6468" s="8" t="str">
        <f t="array" ref="U6468">IF(W6468&lt;&gt;0,MAX(IFERROR(INDEX(A:S,MATCH(W6468,A:A,0),COLUMN(M$2)),0),IFERROR(INDEX(A:S,MATCH(AD6468,A:A,0),COLUMN(M$2)),0),IFERROR(INDEX(A:S,MATCH(AK6468,A:A,0),COLUMN(M$2)),0),IFERROR(INDEX(A:S,MATCH(AR6468,A:A,0),COLUMN(M$2)),0)),M6468)</f>
        <v/>
      </c>
      <c r="V6468" s="3" t="str">
        <f t="shared" si="7"/>
        <v/>
      </c>
    </row>
    <row r="6469" ht="15.75" customHeight="1">
      <c r="A6469" s="3" t="s">
        <v>6694</v>
      </c>
      <c r="B6469" s="4" t="str">
        <f t="shared" si="186"/>
        <v>ATAB36720068</v>
      </c>
      <c r="D6469" s="3">
        <v>0.0</v>
      </c>
      <c r="G6469" s="4">
        <v>0.0</v>
      </c>
      <c r="I6469" s="4"/>
      <c r="J6469" s="4"/>
      <c r="K6469" s="4"/>
      <c r="L6469" s="4"/>
      <c r="O6469" s="6">
        <f t="shared" si="2"/>
        <v>0</v>
      </c>
      <c r="P6469" s="3" t="s">
        <v>4746</v>
      </c>
      <c r="Q6469" s="3" t="str">
        <f t="shared" si="3"/>
        <v>LC CANVAS</v>
      </c>
      <c r="R6469" s="3">
        <f t="shared" si="4"/>
        <v>0</v>
      </c>
      <c r="S6469" s="3" t="str">
        <f t="shared" si="5"/>
        <v/>
      </c>
      <c r="T6469" s="7">
        <f t="shared" si="6"/>
        <v>0</v>
      </c>
      <c r="U6469" s="8" t="str">
        <f t="array" ref="U6469">IF(W6469&lt;&gt;0,MAX(IFERROR(INDEX(A:S,MATCH(W6469,A:A,0),COLUMN(M$2)),0),IFERROR(INDEX(A:S,MATCH(AD6469,A:A,0),COLUMN(M$2)),0),IFERROR(INDEX(A:S,MATCH(AK6469,A:A,0),COLUMN(M$2)),0),IFERROR(INDEX(A:S,MATCH(AR6469,A:A,0),COLUMN(M$2)),0)),M6469)</f>
        <v/>
      </c>
      <c r="V6469" s="3" t="str">
        <f t="shared" si="7"/>
        <v/>
      </c>
    </row>
    <row r="6470" ht="15.75" customHeight="1">
      <c r="A6470" s="3" t="s">
        <v>6695</v>
      </c>
      <c r="B6470" s="4" t="str">
        <f t="shared" si="186"/>
        <v>ATAB12240069</v>
      </c>
      <c r="D6470" s="3">
        <v>0.0</v>
      </c>
      <c r="G6470" s="4">
        <v>0.0</v>
      </c>
      <c r="I6470" s="4"/>
      <c r="J6470" s="4"/>
      <c r="K6470" s="4"/>
      <c r="L6470" s="4"/>
      <c r="O6470" s="6">
        <f t="shared" si="2"/>
        <v>0</v>
      </c>
      <c r="P6470" s="3" t="s">
        <v>4746</v>
      </c>
      <c r="Q6470" s="3" t="str">
        <f t="shared" si="3"/>
        <v>LC CANVAS</v>
      </c>
      <c r="R6470" s="3">
        <f t="shared" si="4"/>
        <v>0</v>
      </c>
      <c r="S6470" s="3" t="str">
        <f t="shared" si="5"/>
        <v/>
      </c>
      <c r="T6470" s="7">
        <f t="shared" si="6"/>
        <v>0</v>
      </c>
      <c r="U6470" s="8" t="str">
        <f t="array" ref="U6470">IF(W6470&lt;&gt;0,MAX(IFERROR(INDEX(A:S,MATCH(W6470,A:A,0),COLUMN(M$2)),0),IFERROR(INDEX(A:S,MATCH(AD6470,A:A,0),COLUMN(M$2)),0),IFERROR(INDEX(A:S,MATCH(AK6470,A:A,0),COLUMN(M$2)),0),IFERROR(INDEX(A:S,MATCH(AR6470,A:A,0),COLUMN(M$2)),0)),M6470)</f>
        <v/>
      </c>
      <c r="V6470" s="3" t="str">
        <f t="shared" si="7"/>
        <v/>
      </c>
    </row>
    <row r="6471" ht="15.75" customHeight="1">
      <c r="A6471" s="3" t="s">
        <v>6696</v>
      </c>
      <c r="B6471" s="4" t="str">
        <f t="shared" si="186"/>
        <v>ATAB18360069</v>
      </c>
      <c r="D6471" s="3">
        <v>0.0</v>
      </c>
      <c r="G6471" s="4">
        <v>0.0</v>
      </c>
      <c r="I6471" s="4"/>
      <c r="J6471" s="4"/>
      <c r="K6471" s="4"/>
      <c r="L6471" s="4"/>
      <c r="O6471" s="6">
        <f t="shared" si="2"/>
        <v>0</v>
      </c>
      <c r="P6471" s="3" t="s">
        <v>4746</v>
      </c>
      <c r="Q6471" s="3" t="str">
        <f t="shared" si="3"/>
        <v>LC CANVAS</v>
      </c>
      <c r="R6471" s="3">
        <f t="shared" si="4"/>
        <v>0</v>
      </c>
      <c r="S6471" s="3" t="str">
        <f t="shared" si="5"/>
        <v/>
      </c>
      <c r="T6471" s="7">
        <f t="shared" si="6"/>
        <v>0</v>
      </c>
      <c r="U6471" s="8" t="str">
        <f t="array" ref="U6471">IF(W6471&lt;&gt;0,MAX(IFERROR(INDEX(A:S,MATCH(W6471,A:A,0),COLUMN(M$2)),0),IFERROR(INDEX(A:S,MATCH(AD6471,A:A,0),COLUMN(M$2)),0),IFERROR(INDEX(A:S,MATCH(AK6471,A:A,0),COLUMN(M$2)),0),IFERROR(INDEX(A:S,MATCH(AR6471,A:A,0),COLUMN(M$2)),0)),M6471)</f>
        <v/>
      </c>
      <c r="V6471" s="3" t="str">
        <f t="shared" si="7"/>
        <v/>
      </c>
    </row>
    <row r="6472" ht="15.75" customHeight="1">
      <c r="A6472" s="3" t="s">
        <v>6697</v>
      </c>
      <c r="B6472" s="4" t="str">
        <f t="shared" si="186"/>
        <v>ATAB24480069</v>
      </c>
      <c r="D6472" s="3">
        <v>0.0</v>
      </c>
      <c r="G6472" s="4">
        <v>0.0</v>
      </c>
      <c r="I6472" s="4"/>
      <c r="J6472" s="4"/>
      <c r="K6472" s="4"/>
      <c r="L6472" s="4"/>
      <c r="O6472" s="6">
        <f t="shared" si="2"/>
        <v>0</v>
      </c>
      <c r="P6472" s="3" t="s">
        <v>4746</v>
      </c>
      <c r="Q6472" s="3" t="str">
        <f t="shared" si="3"/>
        <v>LC CANVAS</v>
      </c>
      <c r="R6472" s="3">
        <f t="shared" si="4"/>
        <v>0</v>
      </c>
      <c r="S6472" s="3" t="str">
        <f t="shared" si="5"/>
        <v/>
      </c>
      <c r="T6472" s="7">
        <f t="shared" si="6"/>
        <v>0</v>
      </c>
      <c r="U6472" s="8" t="str">
        <f t="array" ref="U6472">IF(W6472&lt;&gt;0,MAX(IFERROR(INDEX(A:S,MATCH(W6472,A:A,0),COLUMN(M$2)),0),IFERROR(INDEX(A:S,MATCH(AD6472,A:A,0),COLUMN(M$2)),0),IFERROR(INDEX(A:S,MATCH(AK6472,A:A,0),COLUMN(M$2)),0),IFERROR(INDEX(A:S,MATCH(AR6472,A:A,0),COLUMN(M$2)),0)),M6472)</f>
        <v/>
      </c>
      <c r="V6472" s="3" t="str">
        <f t="shared" si="7"/>
        <v/>
      </c>
    </row>
    <row r="6473" ht="15.75" customHeight="1">
      <c r="A6473" s="3" t="s">
        <v>6698</v>
      </c>
      <c r="B6473" s="4" t="str">
        <f t="shared" si="186"/>
        <v>ATAB30600069</v>
      </c>
      <c r="D6473" s="3">
        <v>0.0</v>
      </c>
      <c r="G6473" s="4">
        <v>0.0</v>
      </c>
      <c r="I6473" s="4"/>
      <c r="J6473" s="4"/>
      <c r="K6473" s="4"/>
      <c r="L6473" s="4"/>
      <c r="O6473" s="6">
        <f t="shared" si="2"/>
        <v>0</v>
      </c>
      <c r="P6473" s="3" t="s">
        <v>4746</v>
      </c>
      <c r="Q6473" s="3" t="str">
        <f t="shared" si="3"/>
        <v>LC CANVAS</v>
      </c>
      <c r="R6473" s="3">
        <f t="shared" si="4"/>
        <v>0</v>
      </c>
      <c r="S6473" s="3" t="str">
        <f t="shared" si="5"/>
        <v/>
      </c>
      <c r="T6473" s="7">
        <f t="shared" si="6"/>
        <v>0</v>
      </c>
      <c r="U6473" s="8" t="str">
        <f t="array" ref="U6473">IF(W6473&lt;&gt;0,MAX(IFERROR(INDEX(A:S,MATCH(W6473,A:A,0),COLUMN(M$2)),0),IFERROR(INDEX(A:S,MATCH(AD6473,A:A,0),COLUMN(M$2)),0),IFERROR(INDEX(A:S,MATCH(AK6473,A:A,0),COLUMN(M$2)),0),IFERROR(INDEX(A:S,MATCH(AR6473,A:A,0),COLUMN(M$2)),0)),M6473)</f>
        <v/>
      </c>
      <c r="V6473" s="3" t="str">
        <f t="shared" si="7"/>
        <v/>
      </c>
    </row>
    <row r="6474" ht="15.75" customHeight="1">
      <c r="A6474" s="3" t="s">
        <v>6699</v>
      </c>
      <c r="B6474" s="4" t="str">
        <f t="shared" si="186"/>
        <v>ATAB36720069</v>
      </c>
      <c r="D6474" s="3">
        <v>0.0</v>
      </c>
      <c r="G6474" s="4">
        <v>0.0</v>
      </c>
      <c r="I6474" s="4"/>
      <c r="J6474" s="4"/>
      <c r="K6474" s="4"/>
      <c r="L6474" s="4"/>
      <c r="O6474" s="6">
        <f t="shared" si="2"/>
        <v>0</v>
      </c>
      <c r="P6474" s="3" t="s">
        <v>4746</v>
      </c>
      <c r="Q6474" s="3" t="str">
        <f t="shared" si="3"/>
        <v>LC CANVAS</v>
      </c>
      <c r="R6474" s="3">
        <f t="shared" si="4"/>
        <v>0</v>
      </c>
      <c r="S6474" s="3" t="str">
        <f t="shared" si="5"/>
        <v/>
      </c>
      <c r="T6474" s="7">
        <f t="shared" si="6"/>
        <v>0</v>
      </c>
      <c r="U6474" s="8" t="str">
        <f t="array" ref="U6474">IF(W6474&lt;&gt;0,MAX(IFERROR(INDEX(A:S,MATCH(W6474,A:A,0),COLUMN(M$2)),0),IFERROR(INDEX(A:S,MATCH(AD6474,A:A,0),COLUMN(M$2)),0),IFERROR(INDEX(A:S,MATCH(AK6474,A:A,0),COLUMN(M$2)),0),IFERROR(INDEX(A:S,MATCH(AR6474,A:A,0),COLUMN(M$2)),0)),M6474)</f>
        <v/>
      </c>
      <c r="V6474" s="3" t="str">
        <f t="shared" si="7"/>
        <v/>
      </c>
    </row>
    <row r="6475" ht="15.75" customHeight="1">
      <c r="A6475" s="3" t="s">
        <v>6700</v>
      </c>
      <c r="B6475" s="4" t="str">
        <f t="shared" si="186"/>
        <v>ATAB12240071</v>
      </c>
      <c r="D6475" s="3">
        <v>0.0</v>
      </c>
      <c r="G6475" s="4">
        <v>0.0</v>
      </c>
      <c r="I6475" s="4"/>
      <c r="J6475" s="4"/>
      <c r="K6475" s="4"/>
      <c r="L6475" s="4"/>
      <c r="O6475" s="6">
        <f t="shared" si="2"/>
        <v>0</v>
      </c>
      <c r="P6475" s="3" t="s">
        <v>4746</v>
      </c>
      <c r="Q6475" s="3" t="str">
        <f t="shared" si="3"/>
        <v>LC CANVAS</v>
      </c>
      <c r="R6475" s="3">
        <f t="shared" si="4"/>
        <v>0</v>
      </c>
      <c r="S6475" s="3" t="str">
        <f t="shared" si="5"/>
        <v/>
      </c>
      <c r="T6475" s="7">
        <f t="shared" si="6"/>
        <v>0</v>
      </c>
      <c r="U6475" s="8" t="str">
        <f t="array" ref="U6475">IF(W6475&lt;&gt;0,MAX(IFERROR(INDEX(A:S,MATCH(W6475,A:A,0),COLUMN(M$2)),0),IFERROR(INDEX(A:S,MATCH(AD6475,A:A,0),COLUMN(M$2)),0),IFERROR(INDEX(A:S,MATCH(AK6475,A:A,0),COLUMN(M$2)),0),IFERROR(INDEX(A:S,MATCH(AR6475,A:A,0),COLUMN(M$2)),0)),M6475)</f>
        <v/>
      </c>
      <c r="V6475" s="3" t="str">
        <f t="shared" si="7"/>
        <v/>
      </c>
    </row>
    <row r="6476" ht="15.75" customHeight="1">
      <c r="A6476" s="3" t="s">
        <v>6701</v>
      </c>
      <c r="B6476" s="4" t="str">
        <f t="shared" si="186"/>
        <v>ATAB18360071</v>
      </c>
      <c r="D6476" s="3">
        <v>0.0</v>
      </c>
      <c r="G6476" s="4">
        <v>0.0</v>
      </c>
      <c r="I6476" s="4"/>
      <c r="J6476" s="4"/>
      <c r="K6476" s="4"/>
      <c r="L6476" s="4"/>
      <c r="O6476" s="6">
        <f t="shared" si="2"/>
        <v>0</v>
      </c>
      <c r="P6476" s="3" t="s">
        <v>4746</v>
      </c>
      <c r="Q6476" s="3" t="str">
        <f t="shared" si="3"/>
        <v>LC CANVAS</v>
      </c>
      <c r="R6476" s="3">
        <f t="shared" si="4"/>
        <v>0</v>
      </c>
      <c r="S6476" s="3" t="str">
        <f t="shared" si="5"/>
        <v/>
      </c>
      <c r="T6476" s="7">
        <f t="shared" si="6"/>
        <v>0</v>
      </c>
      <c r="U6476" s="8" t="str">
        <f t="array" ref="U6476">IF(W6476&lt;&gt;0,MAX(IFERROR(INDEX(A:S,MATCH(W6476,A:A,0),COLUMN(M$2)),0),IFERROR(INDEX(A:S,MATCH(AD6476,A:A,0),COLUMN(M$2)),0),IFERROR(INDEX(A:S,MATCH(AK6476,A:A,0),COLUMN(M$2)),0),IFERROR(INDEX(A:S,MATCH(AR6476,A:A,0),COLUMN(M$2)),0)),M6476)</f>
        <v/>
      </c>
      <c r="V6476" s="3" t="str">
        <f t="shared" si="7"/>
        <v/>
      </c>
    </row>
    <row r="6477" ht="15.75" customHeight="1">
      <c r="A6477" s="3" t="s">
        <v>6702</v>
      </c>
      <c r="B6477" s="4" t="str">
        <f t="shared" si="186"/>
        <v>ATAB24480071</v>
      </c>
      <c r="D6477" s="3">
        <v>0.0</v>
      </c>
      <c r="G6477" s="4">
        <v>0.0</v>
      </c>
      <c r="I6477" s="4"/>
      <c r="J6477" s="4"/>
      <c r="K6477" s="4"/>
      <c r="L6477" s="4"/>
      <c r="O6477" s="6">
        <f t="shared" si="2"/>
        <v>0</v>
      </c>
      <c r="P6477" s="3" t="s">
        <v>4746</v>
      </c>
      <c r="Q6477" s="3" t="str">
        <f t="shared" si="3"/>
        <v>LC CANVAS</v>
      </c>
      <c r="R6477" s="3">
        <f t="shared" si="4"/>
        <v>0</v>
      </c>
      <c r="S6477" s="3" t="str">
        <f t="shared" si="5"/>
        <v/>
      </c>
      <c r="T6477" s="7">
        <f t="shared" si="6"/>
        <v>0</v>
      </c>
      <c r="U6477" s="8" t="str">
        <f t="array" ref="U6477">IF(W6477&lt;&gt;0,MAX(IFERROR(INDEX(A:S,MATCH(W6477,A:A,0),COLUMN(M$2)),0),IFERROR(INDEX(A:S,MATCH(AD6477,A:A,0),COLUMN(M$2)),0),IFERROR(INDEX(A:S,MATCH(AK6477,A:A,0),COLUMN(M$2)),0),IFERROR(INDEX(A:S,MATCH(AR6477,A:A,0),COLUMN(M$2)),0)),M6477)</f>
        <v/>
      </c>
      <c r="V6477" s="3" t="str">
        <f t="shared" si="7"/>
        <v/>
      </c>
    </row>
    <row r="6478" ht="15.75" customHeight="1">
      <c r="A6478" s="3" t="s">
        <v>6703</v>
      </c>
      <c r="B6478" s="4" t="str">
        <f t="shared" si="186"/>
        <v>ATAB30600071</v>
      </c>
      <c r="D6478" s="3">
        <v>0.0</v>
      </c>
      <c r="G6478" s="4">
        <v>0.0</v>
      </c>
      <c r="I6478" s="4"/>
      <c r="J6478" s="4"/>
      <c r="K6478" s="4"/>
      <c r="L6478" s="4"/>
      <c r="O6478" s="6">
        <f t="shared" si="2"/>
        <v>0</v>
      </c>
      <c r="P6478" s="3" t="s">
        <v>4746</v>
      </c>
      <c r="Q6478" s="3" t="str">
        <f t="shared" si="3"/>
        <v>LC CANVAS</v>
      </c>
      <c r="R6478" s="3">
        <f t="shared" si="4"/>
        <v>0</v>
      </c>
      <c r="S6478" s="3" t="str">
        <f t="shared" si="5"/>
        <v/>
      </c>
      <c r="T6478" s="7">
        <f t="shared" si="6"/>
        <v>0</v>
      </c>
      <c r="U6478" s="8" t="str">
        <f t="array" ref="U6478">IF(W6478&lt;&gt;0,MAX(IFERROR(INDEX(A:S,MATCH(W6478,A:A,0),COLUMN(M$2)),0),IFERROR(INDEX(A:S,MATCH(AD6478,A:A,0),COLUMN(M$2)),0),IFERROR(INDEX(A:S,MATCH(AK6478,A:A,0),COLUMN(M$2)),0),IFERROR(INDEX(A:S,MATCH(AR6478,A:A,0),COLUMN(M$2)),0)),M6478)</f>
        <v/>
      </c>
      <c r="V6478" s="3" t="str">
        <f t="shared" si="7"/>
        <v/>
      </c>
    </row>
    <row r="6479" ht="15.75" customHeight="1">
      <c r="A6479" s="3" t="s">
        <v>6704</v>
      </c>
      <c r="B6479" s="4" t="str">
        <f t="shared" si="186"/>
        <v>ATAB36720071</v>
      </c>
      <c r="D6479" s="3">
        <v>0.0</v>
      </c>
      <c r="G6479" s="4">
        <v>0.0</v>
      </c>
      <c r="I6479" s="4"/>
      <c r="J6479" s="4"/>
      <c r="K6479" s="4"/>
      <c r="L6479" s="4"/>
      <c r="O6479" s="6">
        <f t="shared" si="2"/>
        <v>0</v>
      </c>
      <c r="P6479" s="3" t="s">
        <v>4746</v>
      </c>
      <c r="Q6479" s="3" t="str">
        <f t="shared" si="3"/>
        <v>LC CANVAS</v>
      </c>
      <c r="R6479" s="3">
        <f t="shared" si="4"/>
        <v>0</v>
      </c>
      <c r="S6479" s="3" t="str">
        <f t="shared" si="5"/>
        <v/>
      </c>
      <c r="T6479" s="7">
        <f t="shared" si="6"/>
        <v>0</v>
      </c>
      <c r="U6479" s="8" t="str">
        <f t="array" ref="U6479">IF(W6479&lt;&gt;0,MAX(IFERROR(INDEX(A:S,MATCH(W6479,A:A,0),COLUMN(M$2)),0),IFERROR(INDEX(A:S,MATCH(AD6479,A:A,0),COLUMN(M$2)),0),IFERROR(INDEX(A:S,MATCH(AK6479,A:A,0),COLUMN(M$2)),0),IFERROR(INDEX(A:S,MATCH(AR6479,A:A,0),COLUMN(M$2)),0)),M6479)</f>
        <v/>
      </c>
      <c r="V6479" s="3" t="str">
        <f t="shared" si="7"/>
        <v/>
      </c>
    </row>
    <row r="6480" ht="15.75" customHeight="1">
      <c r="A6480" s="3" t="s">
        <v>6705</v>
      </c>
      <c r="B6480" s="4" t="str">
        <f t="shared" si="186"/>
        <v>ATAB12240072</v>
      </c>
      <c r="D6480" s="3">
        <v>0.0</v>
      </c>
      <c r="G6480" s="4">
        <v>0.0</v>
      </c>
      <c r="I6480" s="4"/>
      <c r="J6480" s="4"/>
      <c r="K6480" s="4"/>
      <c r="L6480" s="4"/>
      <c r="O6480" s="6">
        <f t="shared" si="2"/>
        <v>0</v>
      </c>
      <c r="P6480" s="3" t="s">
        <v>4746</v>
      </c>
      <c r="Q6480" s="3" t="str">
        <f t="shared" si="3"/>
        <v>LC CANVAS</v>
      </c>
      <c r="R6480" s="3">
        <f t="shared" si="4"/>
        <v>0</v>
      </c>
      <c r="S6480" s="3" t="str">
        <f t="shared" si="5"/>
        <v/>
      </c>
      <c r="T6480" s="7">
        <f t="shared" si="6"/>
        <v>0</v>
      </c>
      <c r="U6480" s="8" t="str">
        <f t="array" ref="U6480">IF(W6480&lt;&gt;0,MAX(IFERROR(INDEX(A:S,MATCH(W6480,A:A,0),COLUMN(M$2)),0),IFERROR(INDEX(A:S,MATCH(AD6480,A:A,0),COLUMN(M$2)),0),IFERROR(INDEX(A:S,MATCH(AK6480,A:A,0),COLUMN(M$2)),0),IFERROR(INDEX(A:S,MATCH(AR6480,A:A,0),COLUMN(M$2)),0)),M6480)</f>
        <v/>
      </c>
      <c r="V6480" s="3" t="str">
        <f t="shared" si="7"/>
        <v/>
      </c>
    </row>
    <row r="6481" ht="15.75" customHeight="1">
      <c r="A6481" s="3" t="s">
        <v>6706</v>
      </c>
      <c r="B6481" s="4" t="str">
        <f t="shared" si="186"/>
        <v>ATAB18360072</v>
      </c>
      <c r="D6481" s="3">
        <v>0.0</v>
      </c>
      <c r="G6481" s="4">
        <v>0.0</v>
      </c>
      <c r="I6481" s="4"/>
      <c r="J6481" s="4"/>
      <c r="K6481" s="4"/>
      <c r="L6481" s="4"/>
      <c r="O6481" s="6">
        <f t="shared" si="2"/>
        <v>0</v>
      </c>
      <c r="P6481" s="3" t="s">
        <v>4746</v>
      </c>
      <c r="Q6481" s="3" t="str">
        <f t="shared" si="3"/>
        <v>LC CANVAS</v>
      </c>
      <c r="R6481" s="3">
        <f t="shared" si="4"/>
        <v>0</v>
      </c>
      <c r="S6481" s="3" t="str">
        <f t="shared" si="5"/>
        <v/>
      </c>
      <c r="T6481" s="7">
        <f t="shared" si="6"/>
        <v>0</v>
      </c>
      <c r="U6481" s="8" t="str">
        <f t="array" ref="U6481">IF(W6481&lt;&gt;0,MAX(IFERROR(INDEX(A:S,MATCH(W6481,A:A,0),COLUMN(M$2)),0),IFERROR(INDEX(A:S,MATCH(AD6481,A:A,0),COLUMN(M$2)),0),IFERROR(INDEX(A:S,MATCH(AK6481,A:A,0),COLUMN(M$2)),0),IFERROR(INDEX(A:S,MATCH(AR6481,A:A,0),COLUMN(M$2)),0)),M6481)</f>
        <v/>
      </c>
      <c r="V6481" s="3" t="str">
        <f t="shared" si="7"/>
        <v/>
      </c>
    </row>
    <row r="6482" ht="15.75" customHeight="1">
      <c r="A6482" s="3" t="s">
        <v>6707</v>
      </c>
      <c r="B6482" s="4" t="str">
        <f t="shared" si="186"/>
        <v>ATAB24480072</v>
      </c>
      <c r="D6482" s="3">
        <v>0.0</v>
      </c>
      <c r="G6482" s="4">
        <v>0.0</v>
      </c>
      <c r="I6482" s="4"/>
      <c r="J6482" s="4"/>
      <c r="K6482" s="4"/>
      <c r="L6482" s="4"/>
      <c r="O6482" s="6">
        <f t="shared" si="2"/>
        <v>0</v>
      </c>
      <c r="P6482" s="3" t="s">
        <v>4746</v>
      </c>
      <c r="Q6482" s="3" t="str">
        <f t="shared" si="3"/>
        <v>LC CANVAS</v>
      </c>
      <c r="R6482" s="3">
        <f t="shared" si="4"/>
        <v>0</v>
      </c>
      <c r="S6482" s="3" t="str">
        <f t="shared" si="5"/>
        <v/>
      </c>
      <c r="T6482" s="7">
        <f t="shared" si="6"/>
        <v>0</v>
      </c>
      <c r="U6482" s="8" t="str">
        <f t="array" ref="U6482">IF(W6482&lt;&gt;0,MAX(IFERROR(INDEX(A:S,MATCH(W6482,A:A,0),COLUMN(M$2)),0),IFERROR(INDEX(A:S,MATCH(AD6482,A:A,0),COLUMN(M$2)),0),IFERROR(INDEX(A:S,MATCH(AK6482,A:A,0),COLUMN(M$2)),0),IFERROR(INDEX(A:S,MATCH(AR6482,A:A,0),COLUMN(M$2)),0)),M6482)</f>
        <v/>
      </c>
      <c r="V6482" s="3" t="str">
        <f t="shared" si="7"/>
        <v/>
      </c>
    </row>
    <row r="6483" ht="15.75" customHeight="1">
      <c r="A6483" s="3" t="s">
        <v>6708</v>
      </c>
      <c r="B6483" s="4" t="str">
        <f t="shared" si="186"/>
        <v>ATAB30600072</v>
      </c>
      <c r="D6483" s="3">
        <v>0.0</v>
      </c>
      <c r="G6483" s="4">
        <v>0.0</v>
      </c>
      <c r="I6483" s="4"/>
      <c r="J6483" s="4"/>
      <c r="K6483" s="4"/>
      <c r="L6483" s="4"/>
      <c r="O6483" s="6">
        <f t="shared" si="2"/>
        <v>0</v>
      </c>
      <c r="P6483" s="3" t="s">
        <v>4746</v>
      </c>
      <c r="Q6483" s="3" t="str">
        <f t="shared" si="3"/>
        <v>LC CANVAS</v>
      </c>
      <c r="R6483" s="3">
        <f t="shared" si="4"/>
        <v>0</v>
      </c>
      <c r="S6483" s="3" t="str">
        <f t="shared" si="5"/>
        <v/>
      </c>
      <c r="T6483" s="7">
        <f t="shared" si="6"/>
        <v>0</v>
      </c>
      <c r="U6483" s="8" t="str">
        <f t="array" ref="U6483">IF(W6483&lt;&gt;0,MAX(IFERROR(INDEX(A:S,MATCH(W6483,A:A,0),COLUMN(M$2)),0),IFERROR(INDEX(A:S,MATCH(AD6483,A:A,0),COLUMN(M$2)),0),IFERROR(INDEX(A:S,MATCH(AK6483,A:A,0),COLUMN(M$2)),0),IFERROR(INDEX(A:S,MATCH(AR6483,A:A,0),COLUMN(M$2)),0)),M6483)</f>
        <v/>
      </c>
      <c r="V6483" s="3" t="str">
        <f t="shared" si="7"/>
        <v/>
      </c>
    </row>
    <row r="6484" ht="15.75" customHeight="1">
      <c r="A6484" s="3" t="s">
        <v>6709</v>
      </c>
      <c r="B6484" s="4" t="str">
        <f t="shared" si="186"/>
        <v>ATAB36720072</v>
      </c>
      <c r="D6484" s="3">
        <v>0.0</v>
      </c>
      <c r="G6484" s="4">
        <v>0.0</v>
      </c>
      <c r="I6484" s="4"/>
      <c r="J6484" s="4"/>
      <c r="K6484" s="4"/>
      <c r="L6484" s="4"/>
      <c r="O6484" s="6">
        <f t="shared" si="2"/>
        <v>0</v>
      </c>
      <c r="P6484" s="3" t="s">
        <v>4746</v>
      </c>
      <c r="Q6484" s="3" t="str">
        <f t="shared" si="3"/>
        <v>LC CANVAS</v>
      </c>
      <c r="R6484" s="3">
        <f t="shared" si="4"/>
        <v>0</v>
      </c>
      <c r="S6484" s="3" t="str">
        <f t="shared" si="5"/>
        <v/>
      </c>
      <c r="T6484" s="7">
        <f t="shared" si="6"/>
        <v>0</v>
      </c>
      <c r="U6484" s="8" t="str">
        <f t="array" ref="U6484">IF(W6484&lt;&gt;0,MAX(IFERROR(INDEX(A:S,MATCH(W6484,A:A,0),COLUMN(M$2)),0),IFERROR(INDEX(A:S,MATCH(AD6484,A:A,0),COLUMN(M$2)),0),IFERROR(INDEX(A:S,MATCH(AK6484,A:A,0),COLUMN(M$2)),0),IFERROR(INDEX(A:S,MATCH(AR6484,A:A,0),COLUMN(M$2)),0)),M6484)</f>
        <v/>
      </c>
      <c r="V6484" s="3" t="str">
        <f t="shared" si="7"/>
        <v/>
      </c>
    </row>
    <row r="6485" ht="15.75" customHeight="1">
      <c r="A6485" s="3" t="s">
        <v>6710</v>
      </c>
      <c r="B6485" s="4" t="str">
        <f t="shared" si="186"/>
        <v>ATAB12240073</v>
      </c>
      <c r="D6485" s="3">
        <v>0.0</v>
      </c>
      <c r="G6485" s="4">
        <v>0.0</v>
      </c>
      <c r="I6485" s="4"/>
      <c r="J6485" s="4"/>
      <c r="K6485" s="4"/>
      <c r="L6485" s="4"/>
      <c r="O6485" s="6">
        <f t="shared" si="2"/>
        <v>0</v>
      </c>
      <c r="P6485" s="3" t="s">
        <v>4746</v>
      </c>
      <c r="Q6485" s="3" t="str">
        <f t="shared" si="3"/>
        <v>LC CANVAS</v>
      </c>
      <c r="R6485" s="3">
        <f t="shared" si="4"/>
        <v>0</v>
      </c>
      <c r="S6485" s="3" t="str">
        <f t="shared" si="5"/>
        <v/>
      </c>
      <c r="T6485" s="7">
        <f t="shared" si="6"/>
        <v>0</v>
      </c>
      <c r="U6485" s="8" t="str">
        <f t="array" ref="U6485">IF(W6485&lt;&gt;0,MAX(IFERROR(INDEX(A:S,MATCH(W6485,A:A,0),COLUMN(M$2)),0),IFERROR(INDEX(A:S,MATCH(AD6485,A:A,0),COLUMN(M$2)),0),IFERROR(INDEX(A:S,MATCH(AK6485,A:A,0),COLUMN(M$2)),0),IFERROR(INDEX(A:S,MATCH(AR6485,A:A,0),COLUMN(M$2)),0)),M6485)</f>
        <v/>
      </c>
      <c r="V6485" s="3" t="str">
        <f t="shared" si="7"/>
        <v/>
      </c>
    </row>
    <row r="6486" ht="15.75" customHeight="1">
      <c r="A6486" s="3" t="s">
        <v>6711</v>
      </c>
      <c r="B6486" s="4" t="str">
        <f t="shared" si="186"/>
        <v>ATAB18360073</v>
      </c>
      <c r="D6486" s="3">
        <v>0.0</v>
      </c>
      <c r="G6486" s="4">
        <v>0.0</v>
      </c>
      <c r="I6486" s="4"/>
      <c r="J6486" s="4"/>
      <c r="K6486" s="4"/>
      <c r="L6486" s="4"/>
      <c r="O6486" s="6">
        <f t="shared" si="2"/>
        <v>0</v>
      </c>
      <c r="P6486" s="3" t="s">
        <v>4746</v>
      </c>
      <c r="Q6486" s="3" t="str">
        <f t="shared" si="3"/>
        <v>LC CANVAS</v>
      </c>
      <c r="R6486" s="3">
        <f t="shared" si="4"/>
        <v>0</v>
      </c>
      <c r="S6486" s="3" t="str">
        <f t="shared" si="5"/>
        <v/>
      </c>
      <c r="T6486" s="7">
        <f t="shared" si="6"/>
        <v>0</v>
      </c>
      <c r="U6486" s="8" t="str">
        <f t="array" ref="U6486">IF(W6486&lt;&gt;0,MAX(IFERROR(INDEX(A:S,MATCH(W6486,A:A,0),COLUMN(M$2)),0),IFERROR(INDEX(A:S,MATCH(AD6486,A:A,0),COLUMN(M$2)),0),IFERROR(INDEX(A:S,MATCH(AK6486,A:A,0),COLUMN(M$2)),0),IFERROR(INDEX(A:S,MATCH(AR6486,A:A,0),COLUMN(M$2)),0)),M6486)</f>
        <v/>
      </c>
      <c r="V6486" s="3" t="str">
        <f t="shared" si="7"/>
        <v/>
      </c>
    </row>
    <row r="6487" ht="15.75" customHeight="1">
      <c r="A6487" s="3" t="s">
        <v>6712</v>
      </c>
      <c r="B6487" s="4" t="str">
        <f t="shared" si="186"/>
        <v>ATAB24480073</v>
      </c>
      <c r="D6487" s="3">
        <v>0.0</v>
      </c>
      <c r="G6487" s="4">
        <v>0.0</v>
      </c>
      <c r="I6487" s="4"/>
      <c r="J6487" s="4"/>
      <c r="K6487" s="4"/>
      <c r="L6487" s="4"/>
      <c r="O6487" s="6">
        <f t="shared" si="2"/>
        <v>0</v>
      </c>
      <c r="P6487" s="3" t="s">
        <v>4746</v>
      </c>
      <c r="Q6487" s="3" t="str">
        <f t="shared" si="3"/>
        <v>LC CANVAS</v>
      </c>
      <c r="R6487" s="3">
        <f t="shared" si="4"/>
        <v>0</v>
      </c>
      <c r="S6487" s="3" t="str">
        <f t="shared" si="5"/>
        <v/>
      </c>
      <c r="T6487" s="7">
        <f t="shared" si="6"/>
        <v>0</v>
      </c>
      <c r="U6487" s="8" t="str">
        <f t="array" ref="U6487">IF(W6487&lt;&gt;0,MAX(IFERROR(INDEX(A:S,MATCH(W6487,A:A,0),COLUMN(M$2)),0),IFERROR(INDEX(A:S,MATCH(AD6487,A:A,0),COLUMN(M$2)),0),IFERROR(INDEX(A:S,MATCH(AK6487,A:A,0),COLUMN(M$2)),0),IFERROR(INDEX(A:S,MATCH(AR6487,A:A,0),COLUMN(M$2)),0)),M6487)</f>
        <v/>
      </c>
      <c r="V6487" s="3" t="str">
        <f t="shared" si="7"/>
        <v/>
      </c>
    </row>
    <row r="6488" ht="15.75" customHeight="1">
      <c r="A6488" s="3" t="s">
        <v>6713</v>
      </c>
      <c r="B6488" s="4" t="str">
        <f t="shared" si="186"/>
        <v>ATAB30600073</v>
      </c>
      <c r="D6488" s="3">
        <v>0.0</v>
      </c>
      <c r="G6488" s="4">
        <v>0.0</v>
      </c>
      <c r="I6488" s="4"/>
      <c r="J6488" s="4"/>
      <c r="K6488" s="4"/>
      <c r="L6488" s="4"/>
      <c r="O6488" s="6">
        <f t="shared" si="2"/>
        <v>0</v>
      </c>
      <c r="P6488" s="3" t="s">
        <v>4746</v>
      </c>
      <c r="Q6488" s="3" t="str">
        <f t="shared" si="3"/>
        <v>LC CANVAS</v>
      </c>
      <c r="R6488" s="3">
        <f t="shared" si="4"/>
        <v>0</v>
      </c>
      <c r="S6488" s="3" t="str">
        <f t="shared" si="5"/>
        <v/>
      </c>
      <c r="T6488" s="7">
        <f t="shared" si="6"/>
        <v>0</v>
      </c>
      <c r="U6488" s="8" t="str">
        <f t="array" ref="U6488">IF(W6488&lt;&gt;0,MAX(IFERROR(INDEX(A:S,MATCH(W6488,A:A,0),COLUMN(M$2)),0),IFERROR(INDEX(A:S,MATCH(AD6488,A:A,0),COLUMN(M$2)),0),IFERROR(INDEX(A:S,MATCH(AK6488,A:A,0),COLUMN(M$2)),0),IFERROR(INDEX(A:S,MATCH(AR6488,A:A,0),COLUMN(M$2)),0)),M6488)</f>
        <v/>
      </c>
      <c r="V6488" s="3" t="str">
        <f t="shared" si="7"/>
        <v/>
      </c>
    </row>
    <row r="6489" ht="15.75" customHeight="1">
      <c r="A6489" s="3" t="s">
        <v>6714</v>
      </c>
      <c r="B6489" s="4" t="str">
        <f t="shared" si="186"/>
        <v>ATAB36720073</v>
      </c>
      <c r="D6489" s="3">
        <v>0.0</v>
      </c>
      <c r="G6489" s="4">
        <v>0.0</v>
      </c>
      <c r="I6489" s="4"/>
      <c r="J6489" s="4"/>
      <c r="K6489" s="4"/>
      <c r="L6489" s="4"/>
      <c r="O6489" s="6">
        <f t="shared" si="2"/>
        <v>0</v>
      </c>
      <c r="P6489" s="3" t="s">
        <v>4746</v>
      </c>
      <c r="Q6489" s="3" t="str">
        <f t="shared" si="3"/>
        <v>LC CANVAS</v>
      </c>
      <c r="R6489" s="3">
        <f t="shared" si="4"/>
        <v>0</v>
      </c>
      <c r="S6489" s="3" t="str">
        <f t="shared" si="5"/>
        <v/>
      </c>
      <c r="T6489" s="7">
        <f t="shared" si="6"/>
        <v>0</v>
      </c>
      <c r="U6489" s="8" t="str">
        <f t="array" ref="U6489">IF(W6489&lt;&gt;0,MAX(IFERROR(INDEX(A:S,MATCH(W6489,A:A,0),COLUMN(M$2)),0),IFERROR(INDEX(A:S,MATCH(AD6489,A:A,0),COLUMN(M$2)),0),IFERROR(INDEX(A:S,MATCH(AK6489,A:A,0),COLUMN(M$2)),0),IFERROR(INDEX(A:S,MATCH(AR6489,A:A,0),COLUMN(M$2)),0)),M6489)</f>
        <v/>
      </c>
      <c r="V6489" s="3" t="str">
        <f t="shared" si="7"/>
        <v/>
      </c>
    </row>
    <row r="6490" ht="15.75" customHeight="1">
      <c r="A6490" s="3" t="s">
        <v>6715</v>
      </c>
      <c r="B6490" s="4" t="str">
        <f t="shared" si="186"/>
        <v>ATAB12240074</v>
      </c>
      <c r="D6490" s="3">
        <v>0.0</v>
      </c>
      <c r="G6490" s="4">
        <v>0.0</v>
      </c>
      <c r="I6490" s="4"/>
      <c r="J6490" s="4"/>
      <c r="K6490" s="4"/>
      <c r="L6490" s="4"/>
      <c r="O6490" s="6">
        <f t="shared" si="2"/>
        <v>0</v>
      </c>
      <c r="P6490" s="3" t="s">
        <v>4746</v>
      </c>
      <c r="Q6490" s="3" t="str">
        <f t="shared" si="3"/>
        <v>LC CANVAS</v>
      </c>
      <c r="R6490" s="3">
        <f t="shared" si="4"/>
        <v>0</v>
      </c>
      <c r="S6490" s="3" t="str">
        <f t="shared" si="5"/>
        <v/>
      </c>
      <c r="T6490" s="7">
        <f t="shared" si="6"/>
        <v>0</v>
      </c>
      <c r="U6490" s="8" t="str">
        <f t="array" ref="U6490">IF(W6490&lt;&gt;0,MAX(IFERROR(INDEX(A:S,MATCH(W6490,A:A,0),COLUMN(M$2)),0),IFERROR(INDEX(A:S,MATCH(AD6490,A:A,0),COLUMN(M$2)),0),IFERROR(INDEX(A:S,MATCH(AK6490,A:A,0),COLUMN(M$2)),0),IFERROR(INDEX(A:S,MATCH(AR6490,A:A,0),COLUMN(M$2)),0)),M6490)</f>
        <v/>
      </c>
      <c r="V6490" s="3" t="str">
        <f t="shared" si="7"/>
        <v/>
      </c>
    </row>
    <row r="6491" ht="15.75" customHeight="1">
      <c r="A6491" s="3" t="s">
        <v>6716</v>
      </c>
      <c r="B6491" s="4" t="str">
        <f t="shared" si="186"/>
        <v>ATAB18360074</v>
      </c>
      <c r="D6491" s="3">
        <v>0.0</v>
      </c>
      <c r="G6491" s="4">
        <v>0.0</v>
      </c>
      <c r="I6491" s="4"/>
      <c r="J6491" s="4"/>
      <c r="K6491" s="4"/>
      <c r="L6491" s="4"/>
      <c r="O6491" s="6">
        <f t="shared" si="2"/>
        <v>0</v>
      </c>
      <c r="P6491" s="3" t="s">
        <v>4746</v>
      </c>
      <c r="Q6491" s="3" t="str">
        <f t="shared" si="3"/>
        <v>LC CANVAS</v>
      </c>
      <c r="R6491" s="3">
        <f t="shared" si="4"/>
        <v>0</v>
      </c>
      <c r="S6491" s="3" t="str">
        <f t="shared" si="5"/>
        <v/>
      </c>
      <c r="T6491" s="7">
        <f t="shared" si="6"/>
        <v>0</v>
      </c>
      <c r="U6491" s="8" t="str">
        <f t="array" ref="U6491">IF(W6491&lt;&gt;0,MAX(IFERROR(INDEX(A:S,MATCH(W6491,A:A,0),COLUMN(M$2)),0),IFERROR(INDEX(A:S,MATCH(AD6491,A:A,0),COLUMN(M$2)),0),IFERROR(INDEX(A:S,MATCH(AK6491,A:A,0),COLUMN(M$2)),0),IFERROR(INDEX(A:S,MATCH(AR6491,A:A,0),COLUMN(M$2)),0)),M6491)</f>
        <v/>
      </c>
      <c r="V6491" s="3" t="str">
        <f t="shared" si="7"/>
        <v/>
      </c>
    </row>
    <row r="6492" ht="15.75" customHeight="1">
      <c r="A6492" s="3" t="s">
        <v>6717</v>
      </c>
      <c r="B6492" s="4" t="str">
        <f t="shared" si="186"/>
        <v>ATAB24480074</v>
      </c>
      <c r="D6492" s="3">
        <v>0.0</v>
      </c>
      <c r="G6492" s="4">
        <v>0.0</v>
      </c>
      <c r="I6492" s="4"/>
      <c r="J6492" s="4"/>
      <c r="K6492" s="4"/>
      <c r="L6492" s="4"/>
      <c r="O6492" s="6">
        <f t="shared" si="2"/>
        <v>0</v>
      </c>
      <c r="P6492" s="3" t="s">
        <v>4746</v>
      </c>
      <c r="Q6492" s="3" t="str">
        <f t="shared" si="3"/>
        <v>LC CANVAS</v>
      </c>
      <c r="R6492" s="3">
        <f t="shared" si="4"/>
        <v>0</v>
      </c>
      <c r="S6492" s="3" t="str">
        <f t="shared" si="5"/>
        <v/>
      </c>
      <c r="T6492" s="7">
        <f t="shared" si="6"/>
        <v>0</v>
      </c>
      <c r="U6492" s="8" t="str">
        <f t="array" ref="U6492">IF(W6492&lt;&gt;0,MAX(IFERROR(INDEX(A:S,MATCH(W6492,A:A,0),COLUMN(M$2)),0),IFERROR(INDEX(A:S,MATCH(AD6492,A:A,0),COLUMN(M$2)),0),IFERROR(INDEX(A:S,MATCH(AK6492,A:A,0),COLUMN(M$2)),0),IFERROR(INDEX(A:S,MATCH(AR6492,A:A,0),COLUMN(M$2)),0)),M6492)</f>
        <v/>
      </c>
      <c r="V6492" s="3" t="str">
        <f t="shared" si="7"/>
        <v/>
      </c>
    </row>
    <row r="6493" ht="15.75" customHeight="1">
      <c r="A6493" s="3" t="s">
        <v>6718</v>
      </c>
      <c r="B6493" s="4" t="str">
        <f t="shared" si="186"/>
        <v>ATAB30600074</v>
      </c>
      <c r="D6493" s="3">
        <v>0.0</v>
      </c>
      <c r="G6493" s="4">
        <v>0.0</v>
      </c>
      <c r="I6493" s="4"/>
      <c r="J6493" s="4"/>
      <c r="K6493" s="4"/>
      <c r="L6493" s="4"/>
      <c r="O6493" s="6">
        <f t="shared" si="2"/>
        <v>0</v>
      </c>
      <c r="P6493" s="3" t="s">
        <v>4746</v>
      </c>
      <c r="Q6493" s="3" t="str">
        <f t="shared" si="3"/>
        <v>LC CANVAS</v>
      </c>
      <c r="R6493" s="3">
        <f t="shared" si="4"/>
        <v>0</v>
      </c>
      <c r="S6493" s="3" t="str">
        <f t="shared" si="5"/>
        <v/>
      </c>
      <c r="T6493" s="7">
        <f t="shared" si="6"/>
        <v>0</v>
      </c>
      <c r="U6493" s="8" t="str">
        <f t="array" ref="U6493">IF(W6493&lt;&gt;0,MAX(IFERROR(INDEX(A:S,MATCH(W6493,A:A,0),COLUMN(M$2)),0),IFERROR(INDEX(A:S,MATCH(AD6493,A:A,0),COLUMN(M$2)),0),IFERROR(INDEX(A:S,MATCH(AK6493,A:A,0),COLUMN(M$2)),0),IFERROR(INDEX(A:S,MATCH(AR6493,A:A,0),COLUMN(M$2)),0)),M6493)</f>
        <v/>
      </c>
      <c r="V6493" s="3" t="str">
        <f t="shared" si="7"/>
        <v/>
      </c>
    </row>
    <row r="6494" ht="15.75" customHeight="1">
      <c r="A6494" s="3" t="s">
        <v>6719</v>
      </c>
      <c r="B6494" s="4" t="str">
        <f t="shared" si="186"/>
        <v>ATAB36720074</v>
      </c>
      <c r="D6494" s="3">
        <v>0.0</v>
      </c>
      <c r="G6494" s="4">
        <v>0.0</v>
      </c>
      <c r="I6494" s="4"/>
      <c r="J6494" s="4"/>
      <c r="K6494" s="4"/>
      <c r="L6494" s="4"/>
      <c r="O6494" s="6">
        <f t="shared" si="2"/>
        <v>0</v>
      </c>
      <c r="P6494" s="3" t="s">
        <v>4746</v>
      </c>
      <c r="Q6494" s="3" t="str">
        <f t="shared" si="3"/>
        <v>LC CANVAS</v>
      </c>
      <c r="R6494" s="3">
        <f t="shared" si="4"/>
        <v>0</v>
      </c>
      <c r="S6494" s="3" t="str">
        <f t="shared" si="5"/>
        <v/>
      </c>
      <c r="T6494" s="7">
        <f t="shared" si="6"/>
        <v>0</v>
      </c>
      <c r="U6494" s="8" t="str">
        <f t="array" ref="U6494">IF(W6494&lt;&gt;0,MAX(IFERROR(INDEX(A:S,MATCH(W6494,A:A,0),COLUMN(M$2)),0),IFERROR(INDEX(A:S,MATCH(AD6494,A:A,0),COLUMN(M$2)),0),IFERROR(INDEX(A:S,MATCH(AK6494,A:A,0),COLUMN(M$2)),0),IFERROR(INDEX(A:S,MATCH(AR6494,A:A,0),COLUMN(M$2)),0)),M6494)</f>
        <v/>
      </c>
      <c r="V6494" s="3" t="str">
        <f t="shared" si="7"/>
        <v/>
      </c>
    </row>
    <row r="6495" ht="15.75" customHeight="1">
      <c r="A6495" s="3" t="s">
        <v>6720</v>
      </c>
      <c r="B6495" s="4" t="str">
        <f t="shared" si="186"/>
        <v>ATAB12240075</v>
      </c>
      <c r="D6495" s="3">
        <v>0.0</v>
      </c>
      <c r="G6495" s="4">
        <v>0.0</v>
      </c>
      <c r="I6495" s="4"/>
      <c r="J6495" s="4"/>
      <c r="K6495" s="4"/>
      <c r="L6495" s="4"/>
      <c r="O6495" s="6">
        <f t="shared" si="2"/>
        <v>0</v>
      </c>
      <c r="P6495" s="3" t="s">
        <v>4746</v>
      </c>
      <c r="Q6495" s="3" t="str">
        <f t="shared" si="3"/>
        <v>LC CANVAS</v>
      </c>
      <c r="R6495" s="3">
        <f t="shared" si="4"/>
        <v>0</v>
      </c>
      <c r="S6495" s="3" t="str">
        <f t="shared" si="5"/>
        <v/>
      </c>
      <c r="T6495" s="7">
        <f t="shared" si="6"/>
        <v>0</v>
      </c>
      <c r="U6495" s="8" t="str">
        <f t="array" ref="U6495">IF(W6495&lt;&gt;0,MAX(IFERROR(INDEX(A:S,MATCH(W6495,A:A,0),COLUMN(M$2)),0),IFERROR(INDEX(A:S,MATCH(AD6495,A:A,0),COLUMN(M$2)),0),IFERROR(INDEX(A:S,MATCH(AK6495,A:A,0),COLUMN(M$2)),0),IFERROR(INDEX(A:S,MATCH(AR6495,A:A,0),COLUMN(M$2)),0)),M6495)</f>
        <v/>
      </c>
      <c r="V6495" s="3" t="str">
        <f t="shared" si="7"/>
        <v/>
      </c>
    </row>
    <row r="6496" ht="15.75" customHeight="1">
      <c r="A6496" s="3" t="s">
        <v>6721</v>
      </c>
      <c r="B6496" s="4" t="str">
        <f t="shared" si="186"/>
        <v>ATAB18360075</v>
      </c>
      <c r="D6496" s="3">
        <v>0.0</v>
      </c>
      <c r="G6496" s="4">
        <v>0.0</v>
      </c>
      <c r="I6496" s="4"/>
      <c r="J6496" s="4"/>
      <c r="K6496" s="4"/>
      <c r="L6496" s="4"/>
      <c r="O6496" s="6">
        <f t="shared" si="2"/>
        <v>0</v>
      </c>
      <c r="P6496" s="3" t="s">
        <v>4746</v>
      </c>
      <c r="Q6496" s="3" t="str">
        <f t="shared" si="3"/>
        <v>LC CANVAS</v>
      </c>
      <c r="R6496" s="3">
        <f t="shared" si="4"/>
        <v>0</v>
      </c>
      <c r="S6496" s="3" t="str">
        <f t="shared" si="5"/>
        <v/>
      </c>
      <c r="T6496" s="7">
        <f t="shared" si="6"/>
        <v>0</v>
      </c>
      <c r="U6496" s="8" t="str">
        <f t="array" ref="U6496">IF(W6496&lt;&gt;0,MAX(IFERROR(INDEX(A:S,MATCH(W6496,A:A,0),COLUMN(M$2)),0),IFERROR(INDEX(A:S,MATCH(AD6496,A:A,0),COLUMN(M$2)),0),IFERROR(INDEX(A:S,MATCH(AK6496,A:A,0),COLUMN(M$2)),0),IFERROR(INDEX(A:S,MATCH(AR6496,A:A,0),COLUMN(M$2)),0)),M6496)</f>
        <v/>
      </c>
      <c r="V6496" s="3" t="str">
        <f t="shared" si="7"/>
        <v/>
      </c>
    </row>
    <row r="6497" ht="15.75" customHeight="1">
      <c r="A6497" s="3" t="s">
        <v>6722</v>
      </c>
      <c r="B6497" s="4" t="str">
        <f t="shared" si="186"/>
        <v>ATAB24480075</v>
      </c>
      <c r="D6497" s="3">
        <v>0.0</v>
      </c>
      <c r="G6497" s="4">
        <v>0.0</v>
      </c>
      <c r="I6497" s="4"/>
      <c r="J6497" s="4"/>
      <c r="K6497" s="4"/>
      <c r="L6497" s="4"/>
      <c r="O6497" s="6">
        <f t="shared" si="2"/>
        <v>0</v>
      </c>
      <c r="P6497" s="3" t="s">
        <v>4746</v>
      </c>
      <c r="Q6497" s="3" t="str">
        <f t="shared" si="3"/>
        <v>LC CANVAS</v>
      </c>
      <c r="R6497" s="3">
        <f t="shared" si="4"/>
        <v>0</v>
      </c>
      <c r="S6497" s="3" t="str">
        <f t="shared" si="5"/>
        <v/>
      </c>
      <c r="T6497" s="7">
        <f t="shared" si="6"/>
        <v>0</v>
      </c>
      <c r="U6497" s="8" t="str">
        <f t="array" ref="U6497">IF(W6497&lt;&gt;0,MAX(IFERROR(INDEX(A:S,MATCH(W6497,A:A,0),COLUMN(M$2)),0),IFERROR(INDEX(A:S,MATCH(AD6497,A:A,0),COLUMN(M$2)),0),IFERROR(INDEX(A:S,MATCH(AK6497,A:A,0),COLUMN(M$2)),0),IFERROR(INDEX(A:S,MATCH(AR6497,A:A,0),COLUMN(M$2)),0)),M6497)</f>
        <v/>
      </c>
      <c r="V6497" s="3" t="str">
        <f t="shared" si="7"/>
        <v/>
      </c>
    </row>
    <row r="6498" ht="15.75" customHeight="1">
      <c r="A6498" s="3" t="s">
        <v>6723</v>
      </c>
      <c r="B6498" s="4" t="str">
        <f t="shared" si="186"/>
        <v>ATAB30600075</v>
      </c>
      <c r="D6498" s="3">
        <v>0.0</v>
      </c>
      <c r="G6498" s="4">
        <v>0.0</v>
      </c>
      <c r="I6498" s="4"/>
      <c r="J6498" s="4"/>
      <c r="K6498" s="4"/>
      <c r="L6498" s="4"/>
      <c r="O6498" s="6">
        <f t="shared" si="2"/>
        <v>0</v>
      </c>
      <c r="P6498" s="3" t="s">
        <v>4746</v>
      </c>
      <c r="Q6498" s="3" t="str">
        <f t="shared" si="3"/>
        <v>LC CANVAS</v>
      </c>
      <c r="R6498" s="3">
        <f t="shared" si="4"/>
        <v>0</v>
      </c>
      <c r="S6498" s="3" t="str">
        <f t="shared" si="5"/>
        <v/>
      </c>
      <c r="T6498" s="7">
        <f t="shared" si="6"/>
        <v>0</v>
      </c>
      <c r="U6498" s="8" t="str">
        <f t="array" ref="U6498">IF(W6498&lt;&gt;0,MAX(IFERROR(INDEX(A:S,MATCH(W6498,A:A,0),COLUMN(M$2)),0),IFERROR(INDEX(A:S,MATCH(AD6498,A:A,0),COLUMN(M$2)),0),IFERROR(INDEX(A:S,MATCH(AK6498,A:A,0),COLUMN(M$2)),0),IFERROR(INDEX(A:S,MATCH(AR6498,A:A,0),COLUMN(M$2)),0)),M6498)</f>
        <v/>
      </c>
      <c r="V6498" s="3" t="str">
        <f t="shared" si="7"/>
        <v/>
      </c>
    </row>
    <row r="6499" ht="15.75" customHeight="1">
      <c r="A6499" s="3" t="s">
        <v>6724</v>
      </c>
      <c r="B6499" s="4" t="str">
        <f t="shared" si="186"/>
        <v>ATAB36720075</v>
      </c>
      <c r="D6499" s="3">
        <v>0.0</v>
      </c>
      <c r="G6499" s="4">
        <v>0.0</v>
      </c>
      <c r="I6499" s="4"/>
      <c r="J6499" s="4"/>
      <c r="K6499" s="4"/>
      <c r="L6499" s="4"/>
      <c r="O6499" s="6">
        <f t="shared" si="2"/>
        <v>0</v>
      </c>
      <c r="P6499" s="3" t="s">
        <v>4746</v>
      </c>
      <c r="Q6499" s="3" t="str">
        <f t="shared" si="3"/>
        <v>LC CANVAS</v>
      </c>
      <c r="R6499" s="3">
        <f t="shared" si="4"/>
        <v>0</v>
      </c>
      <c r="S6499" s="3" t="str">
        <f t="shared" si="5"/>
        <v/>
      </c>
      <c r="T6499" s="7">
        <f t="shared" si="6"/>
        <v>0</v>
      </c>
      <c r="U6499" s="8" t="str">
        <f t="array" ref="U6499">IF(W6499&lt;&gt;0,MAX(IFERROR(INDEX(A:S,MATCH(W6499,A:A,0),COLUMN(M$2)),0),IFERROR(INDEX(A:S,MATCH(AD6499,A:A,0),COLUMN(M$2)),0),IFERROR(INDEX(A:S,MATCH(AK6499,A:A,0),COLUMN(M$2)),0),IFERROR(INDEX(A:S,MATCH(AR6499,A:A,0),COLUMN(M$2)),0)),M6499)</f>
        <v/>
      </c>
      <c r="V6499" s="3" t="str">
        <f t="shared" si="7"/>
        <v/>
      </c>
    </row>
    <row r="6500" ht="15.75" customHeight="1">
      <c r="A6500" s="3" t="s">
        <v>6725</v>
      </c>
      <c r="B6500" s="4" t="str">
        <f t="shared" si="186"/>
        <v>ATAB12240076</v>
      </c>
      <c r="D6500" s="3">
        <v>0.0</v>
      </c>
      <c r="G6500" s="4">
        <v>0.0</v>
      </c>
      <c r="I6500" s="4"/>
      <c r="J6500" s="4"/>
      <c r="K6500" s="4"/>
      <c r="L6500" s="4"/>
      <c r="O6500" s="6">
        <f t="shared" si="2"/>
        <v>0</v>
      </c>
      <c r="P6500" s="3" t="s">
        <v>4746</v>
      </c>
      <c r="Q6500" s="3" t="str">
        <f t="shared" si="3"/>
        <v>LC CANVAS</v>
      </c>
      <c r="R6500" s="3">
        <f t="shared" si="4"/>
        <v>0</v>
      </c>
      <c r="S6500" s="3" t="str">
        <f t="shared" si="5"/>
        <v/>
      </c>
      <c r="T6500" s="7">
        <f t="shared" si="6"/>
        <v>0</v>
      </c>
      <c r="U6500" s="8" t="str">
        <f t="array" ref="U6500">IF(W6500&lt;&gt;0,MAX(IFERROR(INDEX(A:S,MATCH(W6500,A:A,0),COLUMN(M$2)),0),IFERROR(INDEX(A:S,MATCH(AD6500,A:A,0),COLUMN(M$2)),0),IFERROR(INDEX(A:S,MATCH(AK6500,A:A,0),COLUMN(M$2)),0),IFERROR(INDEX(A:S,MATCH(AR6500,A:A,0),COLUMN(M$2)),0)),M6500)</f>
        <v/>
      </c>
      <c r="V6500" s="3" t="str">
        <f t="shared" si="7"/>
        <v/>
      </c>
    </row>
    <row r="6501" ht="15.75" customHeight="1">
      <c r="A6501" s="3" t="s">
        <v>6726</v>
      </c>
      <c r="B6501" s="4" t="str">
        <f t="shared" si="186"/>
        <v>ATAB18360076</v>
      </c>
      <c r="D6501" s="3">
        <v>0.0</v>
      </c>
      <c r="G6501" s="4">
        <v>0.0</v>
      </c>
      <c r="I6501" s="4"/>
      <c r="J6501" s="4"/>
      <c r="K6501" s="4"/>
      <c r="L6501" s="4"/>
      <c r="O6501" s="6">
        <f t="shared" si="2"/>
        <v>0</v>
      </c>
      <c r="P6501" s="3" t="s">
        <v>4746</v>
      </c>
      <c r="Q6501" s="3" t="str">
        <f t="shared" si="3"/>
        <v>LC CANVAS</v>
      </c>
      <c r="R6501" s="3">
        <f t="shared" si="4"/>
        <v>0</v>
      </c>
      <c r="S6501" s="3" t="str">
        <f t="shared" si="5"/>
        <v/>
      </c>
      <c r="T6501" s="7">
        <f t="shared" si="6"/>
        <v>0</v>
      </c>
      <c r="U6501" s="8" t="str">
        <f t="array" ref="U6501">IF(W6501&lt;&gt;0,MAX(IFERROR(INDEX(A:S,MATCH(W6501,A:A,0),COLUMN(M$2)),0),IFERROR(INDEX(A:S,MATCH(AD6501,A:A,0),COLUMN(M$2)),0),IFERROR(INDEX(A:S,MATCH(AK6501,A:A,0),COLUMN(M$2)),0),IFERROR(INDEX(A:S,MATCH(AR6501,A:A,0),COLUMN(M$2)),0)),M6501)</f>
        <v/>
      </c>
      <c r="V6501" s="3" t="str">
        <f t="shared" si="7"/>
        <v/>
      </c>
    </row>
    <row r="6502" ht="15.75" customHeight="1">
      <c r="A6502" s="3" t="s">
        <v>6727</v>
      </c>
      <c r="B6502" s="4" t="str">
        <f t="shared" si="186"/>
        <v>ATAB24480076</v>
      </c>
      <c r="D6502" s="3">
        <v>0.0</v>
      </c>
      <c r="G6502" s="4">
        <v>0.0</v>
      </c>
      <c r="I6502" s="4"/>
      <c r="J6502" s="4"/>
      <c r="K6502" s="4"/>
      <c r="L6502" s="4"/>
      <c r="O6502" s="6">
        <f t="shared" si="2"/>
        <v>0</v>
      </c>
      <c r="P6502" s="3" t="s">
        <v>4746</v>
      </c>
      <c r="Q6502" s="3" t="str">
        <f t="shared" si="3"/>
        <v>LC CANVAS</v>
      </c>
      <c r="R6502" s="3">
        <f t="shared" si="4"/>
        <v>0</v>
      </c>
      <c r="S6502" s="3" t="str">
        <f t="shared" si="5"/>
        <v/>
      </c>
      <c r="T6502" s="7">
        <f t="shared" si="6"/>
        <v>0</v>
      </c>
      <c r="U6502" s="8" t="str">
        <f t="array" ref="U6502">IF(W6502&lt;&gt;0,MAX(IFERROR(INDEX(A:S,MATCH(W6502,A:A,0),COLUMN(M$2)),0),IFERROR(INDEX(A:S,MATCH(AD6502,A:A,0),COLUMN(M$2)),0),IFERROR(INDEX(A:S,MATCH(AK6502,A:A,0),COLUMN(M$2)),0),IFERROR(INDEX(A:S,MATCH(AR6502,A:A,0),COLUMN(M$2)),0)),M6502)</f>
        <v/>
      </c>
      <c r="V6502" s="3" t="str">
        <f t="shared" si="7"/>
        <v/>
      </c>
    </row>
    <row r="6503" ht="15.75" customHeight="1">
      <c r="A6503" s="3" t="s">
        <v>6728</v>
      </c>
      <c r="B6503" s="4" t="str">
        <f t="shared" si="186"/>
        <v>ATAB30600076</v>
      </c>
      <c r="D6503" s="3">
        <v>0.0</v>
      </c>
      <c r="G6503" s="4">
        <v>0.0</v>
      </c>
      <c r="I6503" s="4"/>
      <c r="J6503" s="4"/>
      <c r="K6503" s="4"/>
      <c r="L6503" s="4"/>
      <c r="O6503" s="6">
        <f t="shared" si="2"/>
        <v>0</v>
      </c>
      <c r="P6503" s="3" t="s">
        <v>4746</v>
      </c>
      <c r="Q6503" s="3" t="str">
        <f t="shared" si="3"/>
        <v>LC CANVAS</v>
      </c>
      <c r="R6503" s="3">
        <f t="shared" si="4"/>
        <v>0</v>
      </c>
      <c r="S6503" s="3" t="str">
        <f t="shared" si="5"/>
        <v/>
      </c>
      <c r="T6503" s="7">
        <f t="shared" si="6"/>
        <v>0</v>
      </c>
      <c r="U6503" s="8" t="str">
        <f t="array" ref="U6503">IF(W6503&lt;&gt;0,MAX(IFERROR(INDEX(A:S,MATCH(W6503,A:A,0),COLUMN(M$2)),0),IFERROR(INDEX(A:S,MATCH(AD6503,A:A,0),COLUMN(M$2)),0),IFERROR(INDEX(A:S,MATCH(AK6503,A:A,0),COLUMN(M$2)),0),IFERROR(INDEX(A:S,MATCH(AR6503,A:A,0),COLUMN(M$2)),0)),M6503)</f>
        <v/>
      </c>
      <c r="V6503" s="3" t="str">
        <f t="shared" si="7"/>
        <v/>
      </c>
    </row>
    <row r="6504" ht="15.75" customHeight="1">
      <c r="A6504" s="3" t="s">
        <v>6729</v>
      </c>
      <c r="B6504" s="4" t="str">
        <f t="shared" si="186"/>
        <v>ATAB36720076</v>
      </c>
      <c r="D6504" s="3">
        <v>0.0</v>
      </c>
      <c r="G6504" s="4">
        <v>0.0</v>
      </c>
      <c r="I6504" s="4"/>
      <c r="J6504" s="4"/>
      <c r="K6504" s="4"/>
      <c r="L6504" s="4"/>
      <c r="O6504" s="6">
        <f t="shared" si="2"/>
        <v>0</v>
      </c>
      <c r="P6504" s="3" t="s">
        <v>4746</v>
      </c>
      <c r="Q6504" s="3" t="str">
        <f t="shared" si="3"/>
        <v>LC CANVAS</v>
      </c>
      <c r="R6504" s="3">
        <f t="shared" si="4"/>
        <v>0</v>
      </c>
      <c r="S6504" s="3" t="str">
        <f t="shared" si="5"/>
        <v/>
      </c>
      <c r="T6504" s="7">
        <f t="shared" si="6"/>
        <v>0</v>
      </c>
      <c r="U6504" s="8" t="str">
        <f t="array" ref="U6504">IF(W6504&lt;&gt;0,MAX(IFERROR(INDEX(A:S,MATCH(W6504,A:A,0),COLUMN(M$2)),0),IFERROR(INDEX(A:S,MATCH(AD6504,A:A,0),COLUMN(M$2)),0),IFERROR(INDEX(A:S,MATCH(AK6504,A:A,0),COLUMN(M$2)),0),IFERROR(INDEX(A:S,MATCH(AR6504,A:A,0),COLUMN(M$2)),0)),M6504)</f>
        <v/>
      </c>
      <c r="V6504" s="3" t="str">
        <f t="shared" si="7"/>
        <v/>
      </c>
    </row>
    <row r="6505" ht="15.75" customHeight="1">
      <c r="A6505" s="3" t="s">
        <v>6730</v>
      </c>
      <c r="B6505" s="4" t="str">
        <f t="shared" si="186"/>
        <v>ATAB12240077</v>
      </c>
      <c r="D6505" s="3">
        <v>0.0</v>
      </c>
      <c r="G6505" s="4">
        <v>0.0</v>
      </c>
      <c r="I6505" s="4"/>
      <c r="J6505" s="4"/>
      <c r="K6505" s="4"/>
      <c r="L6505" s="4"/>
      <c r="O6505" s="6">
        <f t="shared" si="2"/>
        <v>0</v>
      </c>
      <c r="P6505" s="3" t="s">
        <v>4746</v>
      </c>
      <c r="Q6505" s="3" t="str">
        <f t="shared" si="3"/>
        <v>LC CANVAS</v>
      </c>
      <c r="R6505" s="3">
        <f t="shared" si="4"/>
        <v>0</v>
      </c>
      <c r="S6505" s="3" t="str">
        <f t="shared" si="5"/>
        <v/>
      </c>
      <c r="T6505" s="7">
        <f t="shared" si="6"/>
        <v>0</v>
      </c>
      <c r="U6505" s="8" t="str">
        <f t="array" ref="U6505">IF(W6505&lt;&gt;0,MAX(IFERROR(INDEX(A:S,MATCH(W6505,A:A,0),COLUMN(M$2)),0),IFERROR(INDEX(A:S,MATCH(AD6505,A:A,0),COLUMN(M$2)),0),IFERROR(INDEX(A:S,MATCH(AK6505,A:A,0),COLUMN(M$2)),0),IFERROR(INDEX(A:S,MATCH(AR6505,A:A,0),COLUMN(M$2)),0)),M6505)</f>
        <v/>
      </c>
      <c r="V6505" s="3" t="str">
        <f t="shared" si="7"/>
        <v/>
      </c>
    </row>
    <row r="6506" ht="15.75" customHeight="1">
      <c r="A6506" s="3" t="s">
        <v>6731</v>
      </c>
      <c r="B6506" s="4" t="str">
        <f t="shared" si="186"/>
        <v>ATAB18360077</v>
      </c>
      <c r="D6506" s="3">
        <v>0.0</v>
      </c>
      <c r="G6506" s="4">
        <v>0.0</v>
      </c>
      <c r="I6506" s="4"/>
      <c r="J6506" s="4"/>
      <c r="K6506" s="4"/>
      <c r="L6506" s="4"/>
      <c r="O6506" s="6">
        <f t="shared" si="2"/>
        <v>0</v>
      </c>
      <c r="P6506" s="3" t="s">
        <v>4746</v>
      </c>
      <c r="Q6506" s="3" t="str">
        <f t="shared" si="3"/>
        <v>LC CANVAS</v>
      </c>
      <c r="R6506" s="3">
        <f t="shared" si="4"/>
        <v>0</v>
      </c>
      <c r="S6506" s="3" t="str">
        <f t="shared" si="5"/>
        <v/>
      </c>
      <c r="T6506" s="7">
        <f t="shared" si="6"/>
        <v>0</v>
      </c>
      <c r="U6506" s="8" t="str">
        <f t="array" ref="U6506">IF(W6506&lt;&gt;0,MAX(IFERROR(INDEX(A:S,MATCH(W6506,A:A,0),COLUMN(M$2)),0),IFERROR(INDEX(A:S,MATCH(AD6506,A:A,0),COLUMN(M$2)),0),IFERROR(INDEX(A:S,MATCH(AK6506,A:A,0),COLUMN(M$2)),0),IFERROR(INDEX(A:S,MATCH(AR6506,A:A,0),COLUMN(M$2)),0)),M6506)</f>
        <v/>
      </c>
      <c r="V6506" s="3" t="str">
        <f t="shared" si="7"/>
        <v/>
      </c>
    </row>
    <row r="6507" ht="15.75" customHeight="1">
      <c r="A6507" s="3" t="s">
        <v>6732</v>
      </c>
      <c r="B6507" s="4" t="str">
        <f t="shared" si="186"/>
        <v>ATAB24480077</v>
      </c>
      <c r="D6507" s="3">
        <v>0.0</v>
      </c>
      <c r="G6507" s="4">
        <v>0.0</v>
      </c>
      <c r="I6507" s="4"/>
      <c r="J6507" s="4"/>
      <c r="K6507" s="4"/>
      <c r="L6507" s="4"/>
      <c r="O6507" s="6">
        <f t="shared" si="2"/>
        <v>0</v>
      </c>
      <c r="P6507" s="3" t="s">
        <v>4746</v>
      </c>
      <c r="Q6507" s="3" t="str">
        <f t="shared" si="3"/>
        <v>LC CANVAS</v>
      </c>
      <c r="R6507" s="3">
        <f t="shared" si="4"/>
        <v>0</v>
      </c>
      <c r="S6507" s="3" t="str">
        <f t="shared" si="5"/>
        <v/>
      </c>
      <c r="T6507" s="7">
        <f t="shared" si="6"/>
        <v>0</v>
      </c>
      <c r="U6507" s="8" t="str">
        <f t="array" ref="U6507">IF(W6507&lt;&gt;0,MAX(IFERROR(INDEX(A:S,MATCH(W6507,A:A,0),COLUMN(M$2)),0),IFERROR(INDEX(A:S,MATCH(AD6507,A:A,0),COLUMN(M$2)),0),IFERROR(INDEX(A:S,MATCH(AK6507,A:A,0),COLUMN(M$2)),0),IFERROR(INDEX(A:S,MATCH(AR6507,A:A,0),COLUMN(M$2)),0)),M6507)</f>
        <v/>
      </c>
      <c r="V6507" s="3" t="str">
        <f t="shared" si="7"/>
        <v/>
      </c>
    </row>
    <row r="6508" ht="15.75" customHeight="1">
      <c r="A6508" s="3" t="s">
        <v>6733</v>
      </c>
      <c r="B6508" s="4" t="str">
        <f t="shared" si="186"/>
        <v>ATAB30600077</v>
      </c>
      <c r="D6508" s="3">
        <v>0.0</v>
      </c>
      <c r="G6508" s="4">
        <v>0.0</v>
      </c>
      <c r="I6508" s="4"/>
      <c r="J6508" s="4"/>
      <c r="K6508" s="4"/>
      <c r="L6508" s="4"/>
      <c r="O6508" s="6">
        <f t="shared" si="2"/>
        <v>0</v>
      </c>
      <c r="P6508" s="3" t="s">
        <v>4746</v>
      </c>
      <c r="Q6508" s="3" t="str">
        <f t="shared" si="3"/>
        <v>LC CANVAS</v>
      </c>
      <c r="R6508" s="3">
        <f t="shared" si="4"/>
        <v>0</v>
      </c>
      <c r="S6508" s="3" t="str">
        <f t="shared" si="5"/>
        <v/>
      </c>
      <c r="T6508" s="7">
        <f t="shared" si="6"/>
        <v>0</v>
      </c>
      <c r="U6508" s="8" t="str">
        <f t="array" ref="U6508">IF(W6508&lt;&gt;0,MAX(IFERROR(INDEX(A:S,MATCH(W6508,A:A,0),COLUMN(M$2)),0),IFERROR(INDEX(A:S,MATCH(AD6508,A:A,0),COLUMN(M$2)),0),IFERROR(INDEX(A:S,MATCH(AK6508,A:A,0),COLUMN(M$2)),0),IFERROR(INDEX(A:S,MATCH(AR6508,A:A,0),COLUMN(M$2)),0)),M6508)</f>
        <v/>
      </c>
      <c r="V6508" s="3" t="str">
        <f t="shared" si="7"/>
        <v/>
      </c>
    </row>
    <row r="6509" ht="15.75" customHeight="1">
      <c r="A6509" s="3" t="s">
        <v>6734</v>
      </c>
      <c r="B6509" s="4" t="str">
        <f t="shared" si="186"/>
        <v>ATAB36720077</v>
      </c>
      <c r="D6509" s="3">
        <v>0.0</v>
      </c>
      <c r="G6509" s="4">
        <v>0.0</v>
      </c>
      <c r="I6509" s="4"/>
      <c r="J6509" s="4"/>
      <c r="K6509" s="4"/>
      <c r="L6509" s="4"/>
      <c r="O6509" s="6">
        <f t="shared" si="2"/>
        <v>0</v>
      </c>
      <c r="P6509" s="3" t="s">
        <v>4746</v>
      </c>
      <c r="Q6509" s="3" t="str">
        <f t="shared" si="3"/>
        <v>LC CANVAS</v>
      </c>
      <c r="R6509" s="3">
        <f t="shared" si="4"/>
        <v>0</v>
      </c>
      <c r="S6509" s="3" t="str">
        <f t="shared" si="5"/>
        <v/>
      </c>
      <c r="T6509" s="7">
        <f t="shared" si="6"/>
        <v>0</v>
      </c>
      <c r="U6509" s="8" t="str">
        <f t="array" ref="U6509">IF(W6509&lt;&gt;0,MAX(IFERROR(INDEX(A:S,MATCH(W6509,A:A,0),COLUMN(M$2)),0),IFERROR(INDEX(A:S,MATCH(AD6509,A:A,0),COLUMN(M$2)),0),IFERROR(INDEX(A:S,MATCH(AK6509,A:A,0),COLUMN(M$2)),0),IFERROR(INDEX(A:S,MATCH(AR6509,A:A,0),COLUMN(M$2)),0)),M6509)</f>
        <v/>
      </c>
      <c r="V6509" s="3" t="str">
        <f t="shared" si="7"/>
        <v/>
      </c>
    </row>
    <row r="6510" ht="15.75" customHeight="1">
      <c r="A6510" s="3" t="s">
        <v>6735</v>
      </c>
      <c r="B6510" s="4" t="str">
        <f t="shared" si="186"/>
        <v>ATAB12240078</v>
      </c>
      <c r="D6510" s="3">
        <v>0.0</v>
      </c>
      <c r="G6510" s="4">
        <v>0.0</v>
      </c>
      <c r="I6510" s="4"/>
      <c r="J6510" s="4"/>
      <c r="K6510" s="4"/>
      <c r="L6510" s="4"/>
      <c r="O6510" s="6">
        <f t="shared" si="2"/>
        <v>0</v>
      </c>
      <c r="P6510" s="3" t="s">
        <v>4746</v>
      </c>
      <c r="Q6510" s="3" t="str">
        <f t="shared" si="3"/>
        <v>LC CANVAS</v>
      </c>
      <c r="R6510" s="3">
        <f t="shared" si="4"/>
        <v>0</v>
      </c>
      <c r="S6510" s="3" t="str">
        <f t="shared" si="5"/>
        <v/>
      </c>
      <c r="T6510" s="7">
        <f t="shared" si="6"/>
        <v>0</v>
      </c>
      <c r="U6510" s="8" t="str">
        <f t="array" ref="U6510">IF(W6510&lt;&gt;0,MAX(IFERROR(INDEX(A:S,MATCH(W6510,A:A,0),COLUMN(M$2)),0),IFERROR(INDEX(A:S,MATCH(AD6510,A:A,0),COLUMN(M$2)),0),IFERROR(INDEX(A:S,MATCH(AK6510,A:A,0),COLUMN(M$2)),0),IFERROR(INDEX(A:S,MATCH(AR6510,A:A,0),COLUMN(M$2)),0)),M6510)</f>
        <v/>
      </c>
      <c r="V6510" s="3" t="str">
        <f t="shared" si="7"/>
        <v/>
      </c>
    </row>
    <row r="6511" ht="15.75" customHeight="1">
      <c r="A6511" s="3" t="s">
        <v>6736</v>
      </c>
      <c r="B6511" s="4" t="str">
        <f t="shared" si="186"/>
        <v>ATAB18360078</v>
      </c>
      <c r="D6511" s="3">
        <v>0.0</v>
      </c>
      <c r="G6511" s="4">
        <v>0.0</v>
      </c>
      <c r="I6511" s="4"/>
      <c r="J6511" s="4"/>
      <c r="K6511" s="4"/>
      <c r="L6511" s="4"/>
      <c r="O6511" s="6">
        <f t="shared" si="2"/>
        <v>0</v>
      </c>
      <c r="P6511" s="3" t="s">
        <v>4746</v>
      </c>
      <c r="Q6511" s="3" t="str">
        <f t="shared" si="3"/>
        <v>LC CANVAS</v>
      </c>
      <c r="R6511" s="3">
        <f t="shared" si="4"/>
        <v>0</v>
      </c>
      <c r="S6511" s="3" t="str">
        <f t="shared" si="5"/>
        <v/>
      </c>
      <c r="T6511" s="7">
        <f t="shared" si="6"/>
        <v>0</v>
      </c>
      <c r="U6511" s="8" t="str">
        <f t="array" ref="U6511">IF(W6511&lt;&gt;0,MAX(IFERROR(INDEX(A:S,MATCH(W6511,A:A,0),COLUMN(M$2)),0),IFERROR(INDEX(A:S,MATCH(AD6511,A:A,0),COLUMN(M$2)),0),IFERROR(INDEX(A:S,MATCH(AK6511,A:A,0),COLUMN(M$2)),0),IFERROR(INDEX(A:S,MATCH(AR6511,A:A,0),COLUMN(M$2)),0)),M6511)</f>
        <v/>
      </c>
      <c r="V6511" s="3" t="str">
        <f t="shared" si="7"/>
        <v/>
      </c>
    </row>
    <row r="6512" ht="15.75" customHeight="1">
      <c r="A6512" s="3" t="s">
        <v>6737</v>
      </c>
      <c r="B6512" s="4" t="str">
        <f t="shared" si="186"/>
        <v>ATAB24480078</v>
      </c>
      <c r="D6512" s="3">
        <v>0.0</v>
      </c>
      <c r="G6512" s="4">
        <v>0.0</v>
      </c>
      <c r="I6512" s="4"/>
      <c r="J6512" s="4"/>
      <c r="K6512" s="4"/>
      <c r="L6512" s="4"/>
      <c r="O6512" s="6">
        <f t="shared" si="2"/>
        <v>0</v>
      </c>
      <c r="P6512" s="3" t="s">
        <v>4746</v>
      </c>
      <c r="Q6512" s="3" t="str">
        <f t="shared" si="3"/>
        <v>LC CANVAS</v>
      </c>
      <c r="R6512" s="3">
        <f t="shared" si="4"/>
        <v>0</v>
      </c>
      <c r="S6512" s="3" t="str">
        <f t="shared" si="5"/>
        <v/>
      </c>
      <c r="T6512" s="7">
        <f t="shared" si="6"/>
        <v>0</v>
      </c>
      <c r="U6512" s="8" t="str">
        <f t="array" ref="U6512">IF(W6512&lt;&gt;0,MAX(IFERROR(INDEX(A:S,MATCH(W6512,A:A,0),COLUMN(M$2)),0),IFERROR(INDEX(A:S,MATCH(AD6512,A:A,0),COLUMN(M$2)),0),IFERROR(INDEX(A:S,MATCH(AK6512,A:A,0),COLUMN(M$2)),0),IFERROR(INDEX(A:S,MATCH(AR6512,A:A,0),COLUMN(M$2)),0)),M6512)</f>
        <v/>
      </c>
      <c r="V6512" s="3" t="str">
        <f t="shared" si="7"/>
        <v/>
      </c>
    </row>
    <row r="6513" ht="15.75" customHeight="1">
      <c r="A6513" s="3" t="s">
        <v>6738</v>
      </c>
      <c r="B6513" s="4" t="str">
        <f t="shared" si="186"/>
        <v>ATAB30600078</v>
      </c>
      <c r="D6513" s="3">
        <v>0.0</v>
      </c>
      <c r="G6513" s="4">
        <v>0.0</v>
      </c>
      <c r="I6513" s="4"/>
      <c r="J6513" s="4"/>
      <c r="K6513" s="4"/>
      <c r="L6513" s="4"/>
      <c r="O6513" s="6">
        <f t="shared" si="2"/>
        <v>0</v>
      </c>
      <c r="P6513" s="3" t="s">
        <v>4746</v>
      </c>
      <c r="Q6513" s="3" t="str">
        <f t="shared" si="3"/>
        <v>LC CANVAS</v>
      </c>
      <c r="R6513" s="3">
        <f t="shared" si="4"/>
        <v>0</v>
      </c>
      <c r="S6513" s="3" t="str">
        <f t="shared" si="5"/>
        <v/>
      </c>
      <c r="T6513" s="7">
        <f t="shared" si="6"/>
        <v>0</v>
      </c>
      <c r="U6513" s="8" t="str">
        <f t="array" ref="U6513">IF(W6513&lt;&gt;0,MAX(IFERROR(INDEX(A:S,MATCH(W6513,A:A,0),COLUMN(M$2)),0),IFERROR(INDEX(A:S,MATCH(AD6513,A:A,0),COLUMN(M$2)),0),IFERROR(INDEX(A:S,MATCH(AK6513,A:A,0),COLUMN(M$2)),0),IFERROR(INDEX(A:S,MATCH(AR6513,A:A,0),COLUMN(M$2)),0)),M6513)</f>
        <v/>
      </c>
      <c r="V6513" s="3" t="str">
        <f t="shared" si="7"/>
        <v/>
      </c>
    </row>
    <row r="6514" ht="15.75" customHeight="1">
      <c r="A6514" s="3" t="s">
        <v>6739</v>
      </c>
      <c r="B6514" s="4" t="str">
        <f t="shared" si="186"/>
        <v>ATAB36720078</v>
      </c>
      <c r="D6514" s="3">
        <v>0.0</v>
      </c>
      <c r="G6514" s="4">
        <v>0.0</v>
      </c>
      <c r="I6514" s="4"/>
      <c r="J6514" s="4"/>
      <c r="K6514" s="4"/>
      <c r="L6514" s="4"/>
      <c r="O6514" s="6">
        <f t="shared" si="2"/>
        <v>0</v>
      </c>
      <c r="P6514" s="3" t="s">
        <v>4746</v>
      </c>
      <c r="Q6514" s="3" t="str">
        <f t="shared" si="3"/>
        <v>LC CANVAS</v>
      </c>
      <c r="R6514" s="3">
        <f t="shared" si="4"/>
        <v>0</v>
      </c>
      <c r="S6514" s="3" t="str">
        <f t="shared" si="5"/>
        <v/>
      </c>
      <c r="T6514" s="7">
        <f t="shared" si="6"/>
        <v>0</v>
      </c>
      <c r="U6514" s="8" t="str">
        <f t="array" ref="U6514">IF(W6514&lt;&gt;0,MAX(IFERROR(INDEX(A:S,MATCH(W6514,A:A,0),COLUMN(M$2)),0),IFERROR(INDEX(A:S,MATCH(AD6514,A:A,0),COLUMN(M$2)),0),IFERROR(INDEX(A:S,MATCH(AK6514,A:A,0),COLUMN(M$2)),0),IFERROR(INDEX(A:S,MATCH(AR6514,A:A,0),COLUMN(M$2)),0)),M6514)</f>
        <v/>
      </c>
      <c r="V6514" s="3" t="str">
        <f t="shared" si="7"/>
        <v/>
      </c>
    </row>
    <row r="6515" ht="15.75" customHeight="1">
      <c r="A6515" s="3" t="s">
        <v>6740</v>
      </c>
      <c r="B6515" s="4" t="str">
        <f t="shared" si="186"/>
        <v>ATAB12240079</v>
      </c>
      <c r="D6515" s="3">
        <v>0.0</v>
      </c>
      <c r="G6515" s="4">
        <v>0.0</v>
      </c>
      <c r="I6515" s="4"/>
      <c r="J6515" s="4"/>
      <c r="K6515" s="4"/>
      <c r="L6515" s="4"/>
      <c r="O6515" s="6">
        <f t="shared" si="2"/>
        <v>0</v>
      </c>
      <c r="P6515" s="3" t="s">
        <v>4746</v>
      </c>
      <c r="Q6515" s="3" t="str">
        <f t="shared" si="3"/>
        <v>LC CANVAS</v>
      </c>
      <c r="R6515" s="3">
        <f t="shared" si="4"/>
        <v>0</v>
      </c>
      <c r="S6515" s="3" t="str">
        <f t="shared" si="5"/>
        <v/>
      </c>
      <c r="T6515" s="7">
        <f t="shared" si="6"/>
        <v>0</v>
      </c>
      <c r="U6515" s="8" t="str">
        <f t="array" ref="U6515">IF(W6515&lt;&gt;0,MAX(IFERROR(INDEX(A:S,MATCH(W6515,A:A,0),COLUMN(M$2)),0),IFERROR(INDEX(A:S,MATCH(AD6515,A:A,0),COLUMN(M$2)),0),IFERROR(INDEX(A:S,MATCH(AK6515,A:A,0),COLUMN(M$2)),0),IFERROR(INDEX(A:S,MATCH(AR6515,A:A,0),COLUMN(M$2)),0)),M6515)</f>
        <v/>
      </c>
      <c r="V6515" s="3" t="str">
        <f t="shared" si="7"/>
        <v/>
      </c>
    </row>
    <row r="6516" ht="15.75" customHeight="1">
      <c r="A6516" s="3" t="s">
        <v>6741</v>
      </c>
      <c r="B6516" s="4" t="str">
        <f t="shared" si="186"/>
        <v>ATAB18360079</v>
      </c>
      <c r="D6516" s="3">
        <v>0.0</v>
      </c>
      <c r="G6516" s="4">
        <v>0.0</v>
      </c>
      <c r="I6516" s="4"/>
      <c r="J6516" s="4"/>
      <c r="K6516" s="4"/>
      <c r="L6516" s="4"/>
      <c r="O6516" s="6">
        <f t="shared" si="2"/>
        <v>0</v>
      </c>
      <c r="P6516" s="3" t="s">
        <v>4746</v>
      </c>
      <c r="Q6516" s="3" t="str">
        <f t="shared" si="3"/>
        <v>LC CANVAS</v>
      </c>
      <c r="R6516" s="3">
        <f t="shared" si="4"/>
        <v>0</v>
      </c>
      <c r="S6516" s="3" t="str">
        <f t="shared" si="5"/>
        <v/>
      </c>
      <c r="T6516" s="7">
        <f t="shared" si="6"/>
        <v>0</v>
      </c>
      <c r="U6516" s="8" t="str">
        <f t="array" ref="U6516">IF(W6516&lt;&gt;0,MAX(IFERROR(INDEX(A:S,MATCH(W6516,A:A,0),COLUMN(M$2)),0),IFERROR(INDEX(A:S,MATCH(AD6516,A:A,0),COLUMN(M$2)),0),IFERROR(INDEX(A:S,MATCH(AK6516,A:A,0),COLUMN(M$2)),0),IFERROR(INDEX(A:S,MATCH(AR6516,A:A,0),COLUMN(M$2)),0)),M6516)</f>
        <v/>
      </c>
      <c r="V6516" s="3" t="str">
        <f t="shared" si="7"/>
        <v/>
      </c>
    </row>
    <row r="6517" ht="15.75" customHeight="1">
      <c r="A6517" s="3" t="s">
        <v>6742</v>
      </c>
      <c r="B6517" s="4" t="str">
        <f t="shared" si="186"/>
        <v>ATAB24480079</v>
      </c>
      <c r="D6517" s="3">
        <v>0.0</v>
      </c>
      <c r="G6517" s="4">
        <v>0.0</v>
      </c>
      <c r="I6517" s="4"/>
      <c r="J6517" s="4"/>
      <c r="K6517" s="4"/>
      <c r="L6517" s="4"/>
      <c r="O6517" s="6">
        <f t="shared" si="2"/>
        <v>0</v>
      </c>
      <c r="P6517" s="3" t="s">
        <v>4746</v>
      </c>
      <c r="Q6517" s="3" t="str">
        <f t="shared" si="3"/>
        <v>LC CANVAS</v>
      </c>
      <c r="R6517" s="3">
        <f t="shared" si="4"/>
        <v>0</v>
      </c>
      <c r="S6517" s="3" t="str">
        <f t="shared" si="5"/>
        <v/>
      </c>
      <c r="T6517" s="7">
        <f t="shared" si="6"/>
        <v>0</v>
      </c>
      <c r="U6517" s="8" t="str">
        <f t="array" ref="U6517">IF(W6517&lt;&gt;0,MAX(IFERROR(INDEX(A:S,MATCH(W6517,A:A,0),COLUMN(M$2)),0),IFERROR(INDEX(A:S,MATCH(AD6517,A:A,0),COLUMN(M$2)),0),IFERROR(INDEX(A:S,MATCH(AK6517,A:A,0),COLUMN(M$2)),0),IFERROR(INDEX(A:S,MATCH(AR6517,A:A,0),COLUMN(M$2)),0)),M6517)</f>
        <v/>
      </c>
      <c r="V6517" s="3" t="str">
        <f t="shared" si="7"/>
        <v/>
      </c>
    </row>
    <row r="6518" ht="15.75" customHeight="1">
      <c r="A6518" s="3" t="s">
        <v>6743</v>
      </c>
      <c r="B6518" s="4" t="str">
        <f t="shared" si="186"/>
        <v>ATAB30600079</v>
      </c>
      <c r="D6518" s="3">
        <v>0.0</v>
      </c>
      <c r="G6518" s="4">
        <v>0.0</v>
      </c>
      <c r="I6518" s="4"/>
      <c r="J6518" s="4"/>
      <c r="K6518" s="4"/>
      <c r="L6518" s="4"/>
      <c r="O6518" s="6">
        <f t="shared" si="2"/>
        <v>0</v>
      </c>
      <c r="P6518" s="3" t="s">
        <v>4746</v>
      </c>
      <c r="Q6518" s="3" t="str">
        <f t="shared" si="3"/>
        <v>LC CANVAS</v>
      </c>
      <c r="R6518" s="3">
        <f t="shared" si="4"/>
        <v>0</v>
      </c>
      <c r="S6518" s="3" t="str">
        <f t="shared" si="5"/>
        <v/>
      </c>
      <c r="T6518" s="7">
        <f t="shared" si="6"/>
        <v>0</v>
      </c>
      <c r="U6518" s="8" t="str">
        <f t="array" ref="U6518">IF(W6518&lt;&gt;0,MAX(IFERROR(INDEX(A:S,MATCH(W6518,A:A,0),COLUMN(M$2)),0),IFERROR(INDEX(A:S,MATCH(AD6518,A:A,0),COLUMN(M$2)),0),IFERROR(INDEX(A:S,MATCH(AK6518,A:A,0),COLUMN(M$2)),0),IFERROR(INDEX(A:S,MATCH(AR6518,A:A,0),COLUMN(M$2)),0)),M6518)</f>
        <v/>
      </c>
      <c r="V6518" s="3" t="str">
        <f t="shared" si="7"/>
        <v/>
      </c>
    </row>
    <row r="6519" ht="15.75" customHeight="1">
      <c r="A6519" s="3" t="s">
        <v>6744</v>
      </c>
      <c r="B6519" s="4" t="str">
        <f t="shared" si="186"/>
        <v>ATAB36720079</v>
      </c>
      <c r="D6519" s="3">
        <v>0.0</v>
      </c>
      <c r="G6519" s="4">
        <v>0.0</v>
      </c>
      <c r="I6519" s="4"/>
      <c r="J6519" s="4"/>
      <c r="K6519" s="4"/>
      <c r="L6519" s="4"/>
      <c r="O6519" s="6">
        <f t="shared" si="2"/>
        <v>0</v>
      </c>
      <c r="P6519" s="3" t="s">
        <v>4746</v>
      </c>
      <c r="Q6519" s="3" t="str">
        <f t="shared" si="3"/>
        <v>LC CANVAS</v>
      </c>
      <c r="R6519" s="3">
        <f t="shared" si="4"/>
        <v>0</v>
      </c>
      <c r="S6519" s="3" t="str">
        <f t="shared" si="5"/>
        <v/>
      </c>
      <c r="T6519" s="7">
        <f t="shared" si="6"/>
        <v>0</v>
      </c>
      <c r="U6519" s="8" t="str">
        <f t="array" ref="U6519">IF(W6519&lt;&gt;0,MAX(IFERROR(INDEX(A:S,MATCH(W6519,A:A,0),COLUMN(M$2)),0),IFERROR(INDEX(A:S,MATCH(AD6519,A:A,0),COLUMN(M$2)),0),IFERROR(INDEX(A:S,MATCH(AK6519,A:A,0),COLUMN(M$2)),0),IFERROR(INDEX(A:S,MATCH(AR6519,A:A,0),COLUMN(M$2)),0)),M6519)</f>
        <v/>
      </c>
      <c r="V6519" s="3" t="str">
        <f t="shared" si="7"/>
        <v/>
      </c>
    </row>
    <row r="6520" ht="15.75" customHeight="1">
      <c r="A6520" s="3" t="s">
        <v>6745</v>
      </c>
      <c r="B6520" s="4" t="str">
        <f t="shared" si="186"/>
        <v>ATAB12240080</v>
      </c>
      <c r="D6520" s="3">
        <v>0.0</v>
      </c>
      <c r="G6520" s="4">
        <v>0.0</v>
      </c>
      <c r="I6520" s="4"/>
      <c r="J6520" s="4"/>
      <c r="K6520" s="4"/>
      <c r="L6520" s="4"/>
      <c r="O6520" s="6">
        <f t="shared" si="2"/>
        <v>0</v>
      </c>
      <c r="P6520" s="3" t="s">
        <v>4746</v>
      </c>
      <c r="Q6520" s="3" t="str">
        <f t="shared" si="3"/>
        <v>LC CANVAS</v>
      </c>
      <c r="R6520" s="3">
        <f t="shared" si="4"/>
        <v>0</v>
      </c>
      <c r="S6520" s="3" t="str">
        <f t="shared" si="5"/>
        <v/>
      </c>
      <c r="T6520" s="7">
        <f t="shared" si="6"/>
        <v>0</v>
      </c>
      <c r="U6520" s="8" t="str">
        <f t="array" ref="U6520">IF(W6520&lt;&gt;0,MAX(IFERROR(INDEX(A:S,MATCH(W6520,A:A,0),COLUMN(M$2)),0),IFERROR(INDEX(A:S,MATCH(AD6520,A:A,0),COLUMN(M$2)),0),IFERROR(INDEX(A:S,MATCH(AK6520,A:A,0),COLUMN(M$2)),0),IFERROR(INDEX(A:S,MATCH(AR6520,A:A,0),COLUMN(M$2)),0)),M6520)</f>
        <v/>
      </c>
      <c r="V6520" s="3" t="str">
        <f t="shared" si="7"/>
        <v/>
      </c>
    </row>
    <row r="6521" ht="15.75" customHeight="1">
      <c r="A6521" s="3" t="s">
        <v>6746</v>
      </c>
      <c r="B6521" s="4" t="str">
        <f t="shared" si="186"/>
        <v>ATAB18360080</v>
      </c>
      <c r="D6521" s="3">
        <v>0.0</v>
      </c>
      <c r="G6521" s="4">
        <v>0.0</v>
      </c>
      <c r="I6521" s="4"/>
      <c r="J6521" s="4"/>
      <c r="K6521" s="4"/>
      <c r="L6521" s="4"/>
      <c r="O6521" s="6">
        <f t="shared" si="2"/>
        <v>0</v>
      </c>
      <c r="P6521" s="3" t="s">
        <v>4746</v>
      </c>
      <c r="Q6521" s="3" t="str">
        <f t="shared" si="3"/>
        <v>LC CANVAS</v>
      </c>
      <c r="R6521" s="3">
        <f t="shared" si="4"/>
        <v>0</v>
      </c>
      <c r="S6521" s="3" t="str">
        <f t="shared" si="5"/>
        <v/>
      </c>
      <c r="T6521" s="7">
        <f t="shared" si="6"/>
        <v>0</v>
      </c>
      <c r="U6521" s="8" t="str">
        <f t="array" ref="U6521">IF(W6521&lt;&gt;0,MAX(IFERROR(INDEX(A:S,MATCH(W6521,A:A,0),COLUMN(M$2)),0),IFERROR(INDEX(A:S,MATCH(AD6521,A:A,0),COLUMN(M$2)),0),IFERROR(INDEX(A:S,MATCH(AK6521,A:A,0),COLUMN(M$2)),0),IFERROR(INDEX(A:S,MATCH(AR6521,A:A,0),COLUMN(M$2)),0)),M6521)</f>
        <v/>
      </c>
      <c r="V6521" s="3" t="str">
        <f t="shared" si="7"/>
        <v/>
      </c>
    </row>
    <row r="6522" ht="15.75" customHeight="1">
      <c r="A6522" s="3" t="s">
        <v>6747</v>
      </c>
      <c r="B6522" s="4" t="str">
        <f t="shared" si="186"/>
        <v>ATAB24480080</v>
      </c>
      <c r="D6522" s="3">
        <v>0.0</v>
      </c>
      <c r="G6522" s="4">
        <v>0.0</v>
      </c>
      <c r="I6522" s="4"/>
      <c r="J6522" s="4"/>
      <c r="K6522" s="4"/>
      <c r="L6522" s="4"/>
      <c r="O6522" s="6">
        <f t="shared" si="2"/>
        <v>0</v>
      </c>
      <c r="P6522" s="3" t="s">
        <v>4746</v>
      </c>
      <c r="Q6522" s="3" t="str">
        <f t="shared" si="3"/>
        <v>LC CANVAS</v>
      </c>
      <c r="R6522" s="3">
        <f t="shared" si="4"/>
        <v>0</v>
      </c>
      <c r="S6522" s="3" t="str">
        <f t="shared" si="5"/>
        <v/>
      </c>
      <c r="T6522" s="7">
        <f t="shared" si="6"/>
        <v>0</v>
      </c>
      <c r="U6522" s="8" t="str">
        <f t="array" ref="U6522">IF(W6522&lt;&gt;0,MAX(IFERROR(INDEX(A:S,MATCH(W6522,A:A,0),COLUMN(M$2)),0),IFERROR(INDEX(A:S,MATCH(AD6522,A:A,0),COLUMN(M$2)),0),IFERROR(INDEX(A:S,MATCH(AK6522,A:A,0),COLUMN(M$2)),0),IFERROR(INDEX(A:S,MATCH(AR6522,A:A,0),COLUMN(M$2)),0)),M6522)</f>
        <v/>
      </c>
      <c r="V6522" s="3" t="str">
        <f t="shared" si="7"/>
        <v/>
      </c>
    </row>
    <row r="6523" ht="15.75" customHeight="1">
      <c r="A6523" s="3" t="s">
        <v>6748</v>
      </c>
      <c r="B6523" s="4" t="str">
        <f t="shared" si="186"/>
        <v>ATAB30600080</v>
      </c>
      <c r="D6523" s="3">
        <v>0.0</v>
      </c>
      <c r="G6523" s="4">
        <v>0.0</v>
      </c>
      <c r="I6523" s="4"/>
      <c r="J6523" s="4"/>
      <c r="K6523" s="4"/>
      <c r="L6523" s="4"/>
      <c r="O6523" s="6">
        <f t="shared" si="2"/>
        <v>0</v>
      </c>
      <c r="P6523" s="3" t="s">
        <v>4746</v>
      </c>
      <c r="Q6523" s="3" t="str">
        <f t="shared" si="3"/>
        <v>LC CANVAS</v>
      </c>
      <c r="R6523" s="3">
        <f t="shared" si="4"/>
        <v>0</v>
      </c>
      <c r="S6523" s="3" t="str">
        <f t="shared" si="5"/>
        <v/>
      </c>
      <c r="T6523" s="7">
        <f t="shared" si="6"/>
        <v>0</v>
      </c>
      <c r="U6523" s="8" t="str">
        <f t="array" ref="U6523">IF(W6523&lt;&gt;0,MAX(IFERROR(INDEX(A:S,MATCH(W6523,A:A,0),COLUMN(M$2)),0),IFERROR(INDEX(A:S,MATCH(AD6523,A:A,0),COLUMN(M$2)),0),IFERROR(INDEX(A:S,MATCH(AK6523,A:A,0),COLUMN(M$2)),0),IFERROR(INDEX(A:S,MATCH(AR6523,A:A,0),COLUMN(M$2)),0)),M6523)</f>
        <v/>
      </c>
      <c r="V6523" s="3" t="str">
        <f t="shared" si="7"/>
        <v/>
      </c>
    </row>
    <row r="6524" ht="15.75" customHeight="1">
      <c r="A6524" s="3" t="s">
        <v>6749</v>
      </c>
      <c r="B6524" s="4" t="str">
        <f t="shared" si="186"/>
        <v>ATAB36720080</v>
      </c>
      <c r="D6524" s="3">
        <v>0.0</v>
      </c>
      <c r="G6524" s="4">
        <v>0.0</v>
      </c>
      <c r="I6524" s="4"/>
      <c r="J6524" s="4"/>
      <c r="K6524" s="4"/>
      <c r="L6524" s="4"/>
      <c r="O6524" s="6">
        <f t="shared" si="2"/>
        <v>0</v>
      </c>
      <c r="P6524" s="3" t="s">
        <v>4746</v>
      </c>
      <c r="Q6524" s="3" t="str">
        <f t="shared" si="3"/>
        <v>LC CANVAS</v>
      </c>
      <c r="R6524" s="3">
        <f t="shared" si="4"/>
        <v>0</v>
      </c>
      <c r="S6524" s="3" t="str">
        <f t="shared" si="5"/>
        <v/>
      </c>
      <c r="T6524" s="7">
        <f t="shared" si="6"/>
        <v>0</v>
      </c>
      <c r="U6524" s="8" t="str">
        <f t="array" ref="U6524">IF(W6524&lt;&gt;0,MAX(IFERROR(INDEX(A:S,MATCH(W6524,A:A,0),COLUMN(M$2)),0),IFERROR(INDEX(A:S,MATCH(AD6524,A:A,0),COLUMN(M$2)),0),IFERROR(INDEX(A:S,MATCH(AK6524,A:A,0),COLUMN(M$2)),0),IFERROR(INDEX(A:S,MATCH(AR6524,A:A,0),COLUMN(M$2)),0)),M6524)</f>
        <v/>
      </c>
      <c r="V6524" s="3" t="str">
        <f t="shared" si="7"/>
        <v/>
      </c>
    </row>
    <row r="6525" ht="15.75" customHeight="1">
      <c r="A6525" s="3" t="s">
        <v>6750</v>
      </c>
      <c r="B6525" s="4" t="str">
        <f t="shared" si="186"/>
        <v>ATAB12240081</v>
      </c>
      <c r="D6525" s="3">
        <v>0.0</v>
      </c>
      <c r="G6525" s="4">
        <v>0.0</v>
      </c>
      <c r="I6525" s="4"/>
      <c r="J6525" s="4"/>
      <c r="K6525" s="4"/>
      <c r="L6525" s="4"/>
      <c r="O6525" s="6">
        <f t="shared" si="2"/>
        <v>0</v>
      </c>
      <c r="P6525" s="3" t="s">
        <v>4746</v>
      </c>
      <c r="Q6525" s="3" t="str">
        <f t="shared" si="3"/>
        <v>LC CANVAS</v>
      </c>
      <c r="R6525" s="3">
        <f t="shared" si="4"/>
        <v>0</v>
      </c>
      <c r="S6525" s="3" t="str">
        <f t="shared" si="5"/>
        <v/>
      </c>
      <c r="T6525" s="7">
        <f t="shared" si="6"/>
        <v>0</v>
      </c>
      <c r="U6525" s="8" t="str">
        <f t="array" ref="U6525">IF(W6525&lt;&gt;0,MAX(IFERROR(INDEX(A:S,MATCH(W6525,A:A,0),COLUMN(M$2)),0),IFERROR(INDEX(A:S,MATCH(AD6525,A:A,0),COLUMN(M$2)),0),IFERROR(INDEX(A:S,MATCH(AK6525,A:A,0),COLUMN(M$2)),0),IFERROR(INDEX(A:S,MATCH(AR6525,A:A,0),COLUMN(M$2)),0)),M6525)</f>
        <v/>
      </c>
      <c r="V6525" s="3" t="str">
        <f t="shared" si="7"/>
        <v/>
      </c>
    </row>
    <row r="6526" ht="15.75" customHeight="1">
      <c r="A6526" s="3" t="s">
        <v>6751</v>
      </c>
      <c r="B6526" s="4" t="str">
        <f t="shared" si="186"/>
        <v>ATAB18360081</v>
      </c>
      <c r="D6526" s="3">
        <v>0.0</v>
      </c>
      <c r="G6526" s="4">
        <v>0.0</v>
      </c>
      <c r="I6526" s="4"/>
      <c r="J6526" s="4"/>
      <c r="K6526" s="4"/>
      <c r="L6526" s="4"/>
      <c r="O6526" s="6">
        <f t="shared" si="2"/>
        <v>0</v>
      </c>
      <c r="P6526" s="3" t="s">
        <v>4746</v>
      </c>
      <c r="Q6526" s="3" t="str">
        <f t="shared" si="3"/>
        <v>LC CANVAS</v>
      </c>
      <c r="R6526" s="3">
        <f t="shared" si="4"/>
        <v>0</v>
      </c>
      <c r="S6526" s="3" t="str">
        <f t="shared" si="5"/>
        <v/>
      </c>
      <c r="T6526" s="7">
        <f t="shared" si="6"/>
        <v>0</v>
      </c>
      <c r="U6526" s="8" t="str">
        <f t="array" ref="U6526">IF(W6526&lt;&gt;0,MAX(IFERROR(INDEX(A:S,MATCH(W6526,A:A,0),COLUMN(M$2)),0),IFERROR(INDEX(A:S,MATCH(AD6526,A:A,0),COLUMN(M$2)),0),IFERROR(INDEX(A:S,MATCH(AK6526,A:A,0),COLUMN(M$2)),0),IFERROR(INDEX(A:S,MATCH(AR6526,A:A,0),COLUMN(M$2)),0)),M6526)</f>
        <v/>
      </c>
      <c r="V6526" s="3" t="str">
        <f t="shared" si="7"/>
        <v/>
      </c>
    </row>
    <row r="6527" ht="15.75" customHeight="1">
      <c r="A6527" s="3" t="s">
        <v>6752</v>
      </c>
      <c r="B6527" s="4" t="str">
        <f t="shared" si="186"/>
        <v>ATAB24480081</v>
      </c>
      <c r="D6527" s="3">
        <v>0.0</v>
      </c>
      <c r="G6527" s="4">
        <v>0.0</v>
      </c>
      <c r="I6527" s="4"/>
      <c r="J6527" s="4"/>
      <c r="K6527" s="4"/>
      <c r="L6527" s="4"/>
      <c r="O6527" s="6">
        <f t="shared" si="2"/>
        <v>0</v>
      </c>
      <c r="P6527" s="3" t="s">
        <v>4746</v>
      </c>
      <c r="Q6527" s="3" t="str">
        <f t="shared" si="3"/>
        <v>LC CANVAS</v>
      </c>
      <c r="R6527" s="3">
        <f t="shared" si="4"/>
        <v>0</v>
      </c>
      <c r="S6527" s="3" t="str">
        <f t="shared" si="5"/>
        <v/>
      </c>
      <c r="T6527" s="7">
        <f t="shared" si="6"/>
        <v>0</v>
      </c>
      <c r="U6527" s="8" t="str">
        <f t="array" ref="U6527">IF(W6527&lt;&gt;0,MAX(IFERROR(INDEX(A:S,MATCH(W6527,A:A,0),COLUMN(M$2)),0),IFERROR(INDEX(A:S,MATCH(AD6527,A:A,0),COLUMN(M$2)),0),IFERROR(INDEX(A:S,MATCH(AK6527,A:A,0),COLUMN(M$2)),0),IFERROR(INDEX(A:S,MATCH(AR6527,A:A,0),COLUMN(M$2)),0)),M6527)</f>
        <v/>
      </c>
      <c r="V6527" s="3" t="str">
        <f t="shared" si="7"/>
        <v/>
      </c>
    </row>
    <row r="6528" ht="15.75" customHeight="1">
      <c r="A6528" s="3" t="s">
        <v>6753</v>
      </c>
      <c r="B6528" s="4" t="str">
        <f t="shared" si="186"/>
        <v>ATAB30600081</v>
      </c>
      <c r="D6528" s="3">
        <v>0.0</v>
      </c>
      <c r="G6528" s="4">
        <v>0.0</v>
      </c>
      <c r="I6528" s="4"/>
      <c r="J6528" s="4"/>
      <c r="K6528" s="4"/>
      <c r="L6528" s="4"/>
      <c r="O6528" s="6">
        <f t="shared" si="2"/>
        <v>0</v>
      </c>
      <c r="P6528" s="3" t="s">
        <v>4746</v>
      </c>
      <c r="Q6528" s="3" t="str">
        <f t="shared" si="3"/>
        <v>LC CANVAS</v>
      </c>
      <c r="R6528" s="3">
        <f t="shared" si="4"/>
        <v>0</v>
      </c>
      <c r="S6528" s="3" t="str">
        <f t="shared" si="5"/>
        <v/>
      </c>
      <c r="T6528" s="7">
        <f t="shared" si="6"/>
        <v>0</v>
      </c>
      <c r="U6528" s="8" t="str">
        <f t="array" ref="U6528">IF(W6528&lt;&gt;0,MAX(IFERROR(INDEX(A:S,MATCH(W6528,A:A,0),COLUMN(M$2)),0),IFERROR(INDEX(A:S,MATCH(AD6528,A:A,0),COLUMN(M$2)),0),IFERROR(INDEX(A:S,MATCH(AK6528,A:A,0),COLUMN(M$2)),0),IFERROR(INDEX(A:S,MATCH(AR6528,A:A,0),COLUMN(M$2)),0)),M6528)</f>
        <v/>
      </c>
      <c r="V6528" s="3" t="str">
        <f t="shared" si="7"/>
        <v/>
      </c>
    </row>
    <row r="6529" ht="15.75" customHeight="1">
      <c r="A6529" s="3" t="s">
        <v>6754</v>
      </c>
      <c r="B6529" s="4" t="str">
        <f t="shared" si="186"/>
        <v>ATAB36720081</v>
      </c>
      <c r="D6529" s="3">
        <v>0.0</v>
      </c>
      <c r="G6529" s="4">
        <v>0.0</v>
      </c>
      <c r="I6529" s="4"/>
      <c r="J6529" s="4"/>
      <c r="K6529" s="4"/>
      <c r="L6529" s="4"/>
      <c r="O6529" s="6">
        <f t="shared" si="2"/>
        <v>0</v>
      </c>
      <c r="P6529" s="3" t="s">
        <v>4746</v>
      </c>
      <c r="Q6529" s="3" t="str">
        <f t="shared" si="3"/>
        <v>LC CANVAS</v>
      </c>
      <c r="R6529" s="3">
        <f t="shared" si="4"/>
        <v>0</v>
      </c>
      <c r="S6529" s="3" t="str">
        <f t="shared" si="5"/>
        <v/>
      </c>
      <c r="T6529" s="7">
        <f t="shared" si="6"/>
        <v>0</v>
      </c>
      <c r="U6529" s="8" t="str">
        <f t="array" ref="U6529">IF(W6529&lt;&gt;0,MAX(IFERROR(INDEX(A:S,MATCH(W6529,A:A,0),COLUMN(M$2)),0),IFERROR(INDEX(A:S,MATCH(AD6529,A:A,0),COLUMN(M$2)),0),IFERROR(INDEX(A:S,MATCH(AK6529,A:A,0),COLUMN(M$2)),0),IFERROR(INDEX(A:S,MATCH(AR6529,A:A,0),COLUMN(M$2)),0)),M6529)</f>
        <v/>
      </c>
      <c r="V6529" s="3" t="str">
        <f t="shared" si="7"/>
        <v/>
      </c>
    </row>
    <row r="6530" ht="15.75" customHeight="1">
      <c r="A6530" s="3" t="s">
        <v>6755</v>
      </c>
      <c r="B6530" s="4" t="str">
        <f t="shared" si="186"/>
        <v>ATAB12240082</v>
      </c>
      <c r="D6530" s="3">
        <v>0.0</v>
      </c>
      <c r="G6530" s="4">
        <v>0.0</v>
      </c>
      <c r="I6530" s="4"/>
      <c r="J6530" s="4"/>
      <c r="K6530" s="4"/>
      <c r="L6530" s="4"/>
      <c r="O6530" s="6">
        <f t="shared" si="2"/>
        <v>0</v>
      </c>
      <c r="P6530" s="3" t="s">
        <v>4746</v>
      </c>
      <c r="Q6530" s="3" t="str">
        <f t="shared" si="3"/>
        <v>LC CANVAS</v>
      </c>
      <c r="R6530" s="3">
        <f t="shared" si="4"/>
        <v>0</v>
      </c>
      <c r="S6530" s="3" t="str">
        <f t="shared" si="5"/>
        <v/>
      </c>
      <c r="T6530" s="7">
        <f t="shared" si="6"/>
        <v>0</v>
      </c>
      <c r="U6530" s="8" t="str">
        <f t="array" ref="U6530">IF(W6530&lt;&gt;0,MAX(IFERROR(INDEX(A:S,MATCH(W6530,A:A,0),COLUMN(M$2)),0),IFERROR(INDEX(A:S,MATCH(AD6530,A:A,0),COLUMN(M$2)),0),IFERROR(INDEX(A:S,MATCH(AK6530,A:A,0),COLUMN(M$2)),0),IFERROR(INDEX(A:S,MATCH(AR6530,A:A,0),COLUMN(M$2)),0)),M6530)</f>
        <v/>
      </c>
      <c r="V6530" s="3" t="str">
        <f t="shared" si="7"/>
        <v/>
      </c>
    </row>
    <row r="6531" ht="15.75" customHeight="1">
      <c r="A6531" s="3" t="s">
        <v>6756</v>
      </c>
      <c r="B6531" s="4" t="str">
        <f t="shared" si="186"/>
        <v>ATAB18360082</v>
      </c>
      <c r="D6531" s="3">
        <v>0.0</v>
      </c>
      <c r="G6531" s="4">
        <v>0.0</v>
      </c>
      <c r="I6531" s="4"/>
      <c r="J6531" s="4"/>
      <c r="K6531" s="4"/>
      <c r="L6531" s="4"/>
      <c r="O6531" s="6">
        <f t="shared" si="2"/>
        <v>0</v>
      </c>
      <c r="P6531" s="3" t="s">
        <v>4746</v>
      </c>
      <c r="Q6531" s="3" t="str">
        <f t="shared" si="3"/>
        <v>LC CANVAS</v>
      </c>
      <c r="R6531" s="3">
        <f t="shared" si="4"/>
        <v>0</v>
      </c>
      <c r="S6531" s="3" t="str">
        <f t="shared" si="5"/>
        <v/>
      </c>
      <c r="T6531" s="7">
        <f t="shared" si="6"/>
        <v>0</v>
      </c>
      <c r="U6531" s="8" t="str">
        <f t="array" ref="U6531">IF(W6531&lt;&gt;0,MAX(IFERROR(INDEX(A:S,MATCH(W6531,A:A,0),COLUMN(M$2)),0),IFERROR(INDEX(A:S,MATCH(AD6531,A:A,0),COLUMN(M$2)),0),IFERROR(INDEX(A:S,MATCH(AK6531,A:A,0),COLUMN(M$2)),0),IFERROR(INDEX(A:S,MATCH(AR6531,A:A,0),COLUMN(M$2)),0)),M6531)</f>
        <v/>
      </c>
      <c r="V6531" s="3" t="str">
        <f t="shared" si="7"/>
        <v/>
      </c>
    </row>
    <row r="6532" ht="15.75" customHeight="1">
      <c r="A6532" s="3" t="s">
        <v>6757</v>
      </c>
      <c r="B6532" s="4" t="str">
        <f t="shared" si="186"/>
        <v>ATAB24480082</v>
      </c>
      <c r="D6532" s="3">
        <v>0.0</v>
      </c>
      <c r="G6532" s="4">
        <v>0.0</v>
      </c>
      <c r="I6532" s="4"/>
      <c r="J6532" s="4"/>
      <c r="K6532" s="4"/>
      <c r="L6532" s="4"/>
      <c r="O6532" s="6">
        <f t="shared" si="2"/>
        <v>0</v>
      </c>
      <c r="P6532" s="3" t="s">
        <v>4746</v>
      </c>
      <c r="Q6532" s="3" t="str">
        <f t="shared" si="3"/>
        <v>LC CANVAS</v>
      </c>
      <c r="R6532" s="3">
        <f t="shared" si="4"/>
        <v>0</v>
      </c>
      <c r="S6532" s="3" t="str">
        <f t="shared" si="5"/>
        <v/>
      </c>
      <c r="T6532" s="7">
        <f t="shared" si="6"/>
        <v>0</v>
      </c>
      <c r="U6532" s="8" t="str">
        <f t="array" ref="U6532">IF(W6532&lt;&gt;0,MAX(IFERROR(INDEX(A:S,MATCH(W6532,A:A,0),COLUMN(M$2)),0),IFERROR(INDEX(A:S,MATCH(AD6532,A:A,0),COLUMN(M$2)),0),IFERROR(INDEX(A:S,MATCH(AK6532,A:A,0),COLUMN(M$2)),0),IFERROR(INDEX(A:S,MATCH(AR6532,A:A,0),COLUMN(M$2)),0)),M6532)</f>
        <v/>
      </c>
      <c r="V6532" s="3" t="str">
        <f t="shared" si="7"/>
        <v/>
      </c>
    </row>
    <row r="6533" ht="15.75" customHeight="1">
      <c r="A6533" s="3" t="s">
        <v>6758</v>
      </c>
      <c r="B6533" s="4" t="str">
        <f t="shared" si="186"/>
        <v>ATAB30600082</v>
      </c>
      <c r="D6533" s="3">
        <v>0.0</v>
      </c>
      <c r="G6533" s="4">
        <v>0.0</v>
      </c>
      <c r="I6533" s="4"/>
      <c r="J6533" s="4"/>
      <c r="K6533" s="4"/>
      <c r="L6533" s="4"/>
      <c r="O6533" s="6">
        <f t="shared" si="2"/>
        <v>0</v>
      </c>
      <c r="P6533" s="3" t="s">
        <v>4746</v>
      </c>
      <c r="Q6533" s="3" t="str">
        <f t="shared" si="3"/>
        <v>LC CANVAS</v>
      </c>
      <c r="R6533" s="3">
        <f t="shared" si="4"/>
        <v>0</v>
      </c>
      <c r="S6533" s="3" t="str">
        <f t="shared" si="5"/>
        <v/>
      </c>
      <c r="T6533" s="7">
        <f t="shared" si="6"/>
        <v>0</v>
      </c>
      <c r="U6533" s="8" t="str">
        <f t="array" ref="U6533">IF(W6533&lt;&gt;0,MAX(IFERROR(INDEX(A:S,MATCH(W6533,A:A,0),COLUMN(M$2)),0),IFERROR(INDEX(A:S,MATCH(AD6533,A:A,0),COLUMN(M$2)),0),IFERROR(INDEX(A:S,MATCH(AK6533,A:A,0),COLUMN(M$2)),0),IFERROR(INDEX(A:S,MATCH(AR6533,A:A,0),COLUMN(M$2)),0)),M6533)</f>
        <v/>
      </c>
      <c r="V6533" s="3" t="str">
        <f t="shared" si="7"/>
        <v/>
      </c>
    </row>
    <row r="6534" ht="15.75" customHeight="1">
      <c r="A6534" s="3" t="s">
        <v>6759</v>
      </c>
      <c r="B6534" s="4" t="str">
        <f t="shared" si="186"/>
        <v>ATAB36720082</v>
      </c>
      <c r="D6534" s="3">
        <v>0.0</v>
      </c>
      <c r="G6534" s="4">
        <v>0.0</v>
      </c>
      <c r="I6534" s="4"/>
      <c r="J6534" s="4"/>
      <c r="K6534" s="4"/>
      <c r="L6534" s="4"/>
      <c r="O6534" s="6">
        <f t="shared" si="2"/>
        <v>0</v>
      </c>
      <c r="P6534" s="3" t="s">
        <v>4746</v>
      </c>
      <c r="Q6534" s="3" t="str">
        <f t="shared" si="3"/>
        <v>LC CANVAS</v>
      </c>
      <c r="R6534" s="3">
        <f t="shared" si="4"/>
        <v>0</v>
      </c>
      <c r="S6534" s="3" t="str">
        <f t="shared" si="5"/>
        <v/>
      </c>
      <c r="T6534" s="7">
        <f t="shared" si="6"/>
        <v>0</v>
      </c>
      <c r="U6534" s="8" t="str">
        <f t="array" ref="U6534">IF(W6534&lt;&gt;0,MAX(IFERROR(INDEX(A:S,MATCH(W6534,A:A,0),COLUMN(M$2)),0),IFERROR(INDEX(A:S,MATCH(AD6534,A:A,0),COLUMN(M$2)),0),IFERROR(INDEX(A:S,MATCH(AK6534,A:A,0),COLUMN(M$2)),0),IFERROR(INDEX(A:S,MATCH(AR6534,A:A,0),COLUMN(M$2)),0)),M6534)</f>
        <v/>
      </c>
      <c r="V6534" s="3" t="str">
        <f t="shared" si="7"/>
        <v/>
      </c>
    </row>
    <row r="6535" ht="15.75" customHeight="1">
      <c r="A6535" s="3" t="s">
        <v>6760</v>
      </c>
      <c r="B6535" s="4" t="str">
        <f t="shared" si="186"/>
        <v>ATAB12240083</v>
      </c>
      <c r="D6535" s="3">
        <v>0.0</v>
      </c>
      <c r="G6535" s="4">
        <v>0.0</v>
      </c>
      <c r="I6535" s="4"/>
      <c r="J6535" s="4"/>
      <c r="K6535" s="4"/>
      <c r="L6535" s="4"/>
      <c r="O6535" s="6">
        <f t="shared" si="2"/>
        <v>0</v>
      </c>
      <c r="P6535" s="3" t="s">
        <v>4746</v>
      </c>
      <c r="Q6535" s="3" t="str">
        <f t="shared" si="3"/>
        <v>LC CANVAS</v>
      </c>
      <c r="R6535" s="3">
        <f t="shared" si="4"/>
        <v>0</v>
      </c>
      <c r="S6535" s="3" t="str">
        <f t="shared" si="5"/>
        <v/>
      </c>
      <c r="T6535" s="7">
        <f t="shared" si="6"/>
        <v>0</v>
      </c>
      <c r="U6535" s="8" t="str">
        <f t="array" ref="U6535">IF(W6535&lt;&gt;0,MAX(IFERROR(INDEX(A:S,MATCH(W6535,A:A,0),COLUMN(M$2)),0),IFERROR(INDEX(A:S,MATCH(AD6535,A:A,0),COLUMN(M$2)),0),IFERROR(INDEX(A:S,MATCH(AK6535,A:A,0),COLUMN(M$2)),0),IFERROR(INDEX(A:S,MATCH(AR6535,A:A,0),COLUMN(M$2)),0)),M6535)</f>
        <v/>
      </c>
      <c r="V6535" s="3" t="str">
        <f t="shared" si="7"/>
        <v/>
      </c>
    </row>
    <row r="6536" ht="15.75" customHeight="1">
      <c r="A6536" s="3" t="s">
        <v>6761</v>
      </c>
      <c r="B6536" s="4" t="str">
        <f t="shared" si="186"/>
        <v>ATAB18360083</v>
      </c>
      <c r="D6536" s="3">
        <v>0.0</v>
      </c>
      <c r="G6536" s="4">
        <v>0.0</v>
      </c>
      <c r="I6536" s="4"/>
      <c r="J6536" s="4"/>
      <c r="K6536" s="4"/>
      <c r="L6536" s="4"/>
      <c r="O6536" s="6">
        <f t="shared" si="2"/>
        <v>0</v>
      </c>
      <c r="P6536" s="3" t="s">
        <v>4746</v>
      </c>
      <c r="Q6536" s="3" t="str">
        <f t="shared" si="3"/>
        <v>LC CANVAS</v>
      </c>
      <c r="R6536" s="3">
        <f t="shared" si="4"/>
        <v>0</v>
      </c>
      <c r="S6536" s="3" t="str">
        <f t="shared" si="5"/>
        <v/>
      </c>
      <c r="T6536" s="7">
        <f t="shared" si="6"/>
        <v>0</v>
      </c>
      <c r="U6536" s="8" t="str">
        <f t="array" ref="U6536">IF(W6536&lt;&gt;0,MAX(IFERROR(INDEX(A:S,MATCH(W6536,A:A,0),COLUMN(M$2)),0),IFERROR(INDEX(A:S,MATCH(AD6536,A:A,0),COLUMN(M$2)),0),IFERROR(INDEX(A:S,MATCH(AK6536,A:A,0),COLUMN(M$2)),0),IFERROR(INDEX(A:S,MATCH(AR6536,A:A,0),COLUMN(M$2)),0)),M6536)</f>
        <v/>
      </c>
      <c r="V6536" s="3" t="str">
        <f t="shared" si="7"/>
        <v/>
      </c>
    </row>
    <row r="6537" ht="15.75" customHeight="1">
      <c r="A6537" s="3" t="s">
        <v>6762</v>
      </c>
      <c r="B6537" s="4" t="str">
        <f t="shared" si="186"/>
        <v>ATAB24480083</v>
      </c>
      <c r="D6537" s="3">
        <v>0.0</v>
      </c>
      <c r="G6537" s="4">
        <v>0.0</v>
      </c>
      <c r="I6537" s="4"/>
      <c r="J6537" s="4"/>
      <c r="K6537" s="4"/>
      <c r="L6537" s="4"/>
      <c r="O6537" s="6">
        <f t="shared" si="2"/>
        <v>0</v>
      </c>
      <c r="P6537" s="3" t="s">
        <v>4746</v>
      </c>
      <c r="Q6537" s="3" t="str">
        <f t="shared" si="3"/>
        <v>LC CANVAS</v>
      </c>
      <c r="R6537" s="3">
        <f t="shared" si="4"/>
        <v>0</v>
      </c>
      <c r="S6537" s="3" t="str">
        <f t="shared" si="5"/>
        <v/>
      </c>
      <c r="T6537" s="7">
        <f t="shared" si="6"/>
        <v>0</v>
      </c>
      <c r="U6537" s="8" t="str">
        <f t="array" ref="U6537">IF(W6537&lt;&gt;0,MAX(IFERROR(INDEX(A:S,MATCH(W6537,A:A,0),COLUMN(M$2)),0),IFERROR(INDEX(A:S,MATCH(AD6537,A:A,0),COLUMN(M$2)),0),IFERROR(INDEX(A:S,MATCH(AK6537,A:A,0),COLUMN(M$2)),0),IFERROR(INDEX(A:S,MATCH(AR6537,A:A,0),COLUMN(M$2)),0)),M6537)</f>
        <v/>
      </c>
      <c r="V6537" s="3" t="str">
        <f t="shared" si="7"/>
        <v/>
      </c>
    </row>
    <row r="6538" ht="15.75" customHeight="1">
      <c r="A6538" s="3" t="s">
        <v>6763</v>
      </c>
      <c r="B6538" s="4" t="str">
        <f t="shared" si="186"/>
        <v>ATAB30600083</v>
      </c>
      <c r="D6538" s="3">
        <v>0.0</v>
      </c>
      <c r="G6538" s="4">
        <v>0.0</v>
      </c>
      <c r="I6538" s="4"/>
      <c r="J6538" s="4"/>
      <c r="K6538" s="4"/>
      <c r="L6538" s="4"/>
      <c r="O6538" s="6">
        <f t="shared" si="2"/>
        <v>0</v>
      </c>
      <c r="P6538" s="3" t="s">
        <v>4746</v>
      </c>
      <c r="Q6538" s="3" t="str">
        <f t="shared" si="3"/>
        <v>LC CANVAS</v>
      </c>
      <c r="R6538" s="3">
        <f t="shared" si="4"/>
        <v>0</v>
      </c>
      <c r="S6538" s="3" t="str">
        <f t="shared" si="5"/>
        <v/>
      </c>
      <c r="T6538" s="7">
        <f t="shared" si="6"/>
        <v>0</v>
      </c>
      <c r="U6538" s="8" t="str">
        <f t="array" ref="U6538">IF(W6538&lt;&gt;0,MAX(IFERROR(INDEX(A:S,MATCH(W6538,A:A,0),COLUMN(M$2)),0),IFERROR(INDEX(A:S,MATCH(AD6538,A:A,0),COLUMN(M$2)),0),IFERROR(INDEX(A:S,MATCH(AK6538,A:A,0),COLUMN(M$2)),0),IFERROR(INDEX(A:S,MATCH(AR6538,A:A,0),COLUMN(M$2)),0)),M6538)</f>
        <v/>
      </c>
      <c r="V6538" s="3" t="str">
        <f t="shared" si="7"/>
        <v/>
      </c>
    </row>
    <row r="6539" ht="15.75" customHeight="1">
      <c r="A6539" s="3" t="s">
        <v>6764</v>
      </c>
      <c r="B6539" s="4" t="str">
        <f t="shared" si="186"/>
        <v>ATAB36720083</v>
      </c>
      <c r="D6539" s="3">
        <v>0.0</v>
      </c>
      <c r="G6539" s="4">
        <v>0.0</v>
      </c>
      <c r="I6539" s="4"/>
      <c r="J6539" s="4"/>
      <c r="K6539" s="4"/>
      <c r="L6539" s="4"/>
      <c r="O6539" s="6">
        <f t="shared" si="2"/>
        <v>0</v>
      </c>
      <c r="P6539" s="3" t="s">
        <v>4746</v>
      </c>
      <c r="Q6539" s="3" t="str">
        <f t="shared" si="3"/>
        <v>LC CANVAS</v>
      </c>
      <c r="R6539" s="3">
        <f t="shared" si="4"/>
        <v>0</v>
      </c>
      <c r="S6539" s="3" t="str">
        <f t="shared" si="5"/>
        <v/>
      </c>
      <c r="T6539" s="7">
        <f t="shared" si="6"/>
        <v>0</v>
      </c>
      <c r="U6539" s="8" t="str">
        <f t="array" ref="U6539">IF(W6539&lt;&gt;0,MAX(IFERROR(INDEX(A:S,MATCH(W6539,A:A,0),COLUMN(M$2)),0),IFERROR(INDEX(A:S,MATCH(AD6539,A:A,0),COLUMN(M$2)),0),IFERROR(INDEX(A:S,MATCH(AK6539,A:A,0),COLUMN(M$2)),0),IFERROR(INDEX(A:S,MATCH(AR6539,A:A,0),COLUMN(M$2)),0)),M6539)</f>
        <v/>
      </c>
      <c r="V6539" s="3" t="str">
        <f t="shared" si="7"/>
        <v/>
      </c>
    </row>
    <row r="6540" ht="15.75" customHeight="1">
      <c r="A6540" s="3" t="s">
        <v>6765</v>
      </c>
      <c r="B6540" s="4" t="str">
        <f t="shared" si="186"/>
        <v>ATAB12240084</v>
      </c>
      <c r="D6540" s="3">
        <v>0.0</v>
      </c>
      <c r="G6540" s="4">
        <v>0.0</v>
      </c>
      <c r="I6540" s="4"/>
      <c r="J6540" s="4"/>
      <c r="K6540" s="4"/>
      <c r="L6540" s="4"/>
      <c r="O6540" s="6">
        <f t="shared" si="2"/>
        <v>0</v>
      </c>
      <c r="P6540" s="3" t="s">
        <v>4746</v>
      </c>
      <c r="Q6540" s="3" t="str">
        <f t="shared" si="3"/>
        <v>LC CANVAS</v>
      </c>
      <c r="R6540" s="3">
        <f t="shared" si="4"/>
        <v>0</v>
      </c>
      <c r="S6540" s="3" t="str">
        <f t="shared" si="5"/>
        <v/>
      </c>
      <c r="T6540" s="7">
        <f t="shared" si="6"/>
        <v>0</v>
      </c>
      <c r="U6540" s="8" t="str">
        <f t="array" ref="U6540">IF(W6540&lt;&gt;0,MAX(IFERROR(INDEX(A:S,MATCH(W6540,A:A,0),COLUMN(M$2)),0),IFERROR(INDEX(A:S,MATCH(AD6540,A:A,0),COLUMN(M$2)),0),IFERROR(INDEX(A:S,MATCH(AK6540,A:A,0),COLUMN(M$2)),0),IFERROR(INDEX(A:S,MATCH(AR6540,A:A,0),COLUMN(M$2)),0)),M6540)</f>
        <v/>
      </c>
      <c r="V6540" s="3" t="str">
        <f t="shared" si="7"/>
        <v/>
      </c>
    </row>
    <row r="6541" ht="15.75" customHeight="1">
      <c r="A6541" s="3" t="s">
        <v>6766</v>
      </c>
      <c r="B6541" s="4" t="str">
        <f t="shared" si="186"/>
        <v>ATAB18360084</v>
      </c>
      <c r="D6541" s="3">
        <v>0.0</v>
      </c>
      <c r="G6541" s="4">
        <v>0.0</v>
      </c>
      <c r="I6541" s="4"/>
      <c r="J6541" s="4"/>
      <c r="K6541" s="4"/>
      <c r="L6541" s="4"/>
      <c r="O6541" s="6">
        <f t="shared" si="2"/>
        <v>0</v>
      </c>
      <c r="P6541" s="3" t="s">
        <v>4746</v>
      </c>
      <c r="Q6541" s="3" t="str">
        <f t="shared" si="3"/>
        <v>LC CANVAS</v>
      </c>
      <c r="R6541" s="3">
        <f t="shared" si="4"/>
        <v>0</v>
      </c>
      <c r="S6541" s="3" t="str">
        <f t="shared" si="5"/>
        <v/>
      </c>
      <c r="T6541" s="7">
        <f t="shared" si="6"/>
        <v>0</v>
      </c>
      <c r="U6541" s="8" t="str">
        <f t="array" ref="U6541">IF(W6541&lt;&gt;0,MAX(IFERROR(INDEX(A:S,MATCH(W6541,A:A,0),COLUMN(M$2)),0),IFERROR(INDEX(A:S,MATCH(AD6541,A:A,0),COLUMN(M$2)),0),IFERROR(INDEX(A:S,MATCH(AK6541,A:A,0),COLUMN(M$2)),0),IFERROR(INDEX(A:S,MATCH(AR6541,A:A,0),COLUMN(M$2)),0)),M6541)</f>
        <v/>
      </c>
      <c r="V6541" s="3" t="str">
        <f t="shared" si="7"/>
        <v/>
      </c>
    </row>
    <row r="6542" ht="15.75" customHeight="1">
      <c r="A6542" s="3" t="s">
        <v>6767</v>
      </c>
      <c r="B6542" s="4" t="str">
        <f t="shared" si="186"/>
        <v>ATAB24480084</v>
      </c>
      <c r="D6542" s="3">
        <v>0.0</v>
      </c>
      <c r="G6542" s="4">
        <v>0.0</v>
      </c>
      <c r="I6542" s="4"/>
      <c r="J6542" s="4"/>
      <c r="K6542" s="4"/>
      <c r="L6542" s="4"/>
      <c r="O6542" s="6">
        <f t="shared" si="2"/>
        <v>0</v>
      </c>
      <c r="P6542" s="3" t="s">
        <v>4746</v>
      </c>
      <c r="Q6542" s="3" t="str">
        <f t="shared" si="3"/>
        <v>LC CANVAS</v>
      </c>
      <c r="R6542" s="3">
        <f t="shared" si="4"/>
        <v>0</v>
      </c>
      <c r="S6542" s="3" t="str">
        <f t="shared" si="5"/>
        <v/>
      </c>
      <c r="T6542" s="7">
        <f t="shared" si="6"/>
        <v>0</v>
      </c>
      <c r="U6542" s="8" t="str">
        <f t="array" ref="U6542">IF(W6542&lt;&gt;0,MAX(IFERROR(INDEX(A:S,MATCH(W6542,A:A,0),COLUMN(M$2)),0),IFERROR(INDEX(A:S,MATCH(AD6542,A:A,0),COLUMN(M$2)),0),IFERROR(INDEX(A:S,MATCH(AK6542,A:A,0),COLUMN(M$2)),0),IFERROR(INDEX(A:S,MATCH(AR6542,A:A,0),COLUMN(M$2)),0)),M6542)</f>
        <v/>
      </c>
      <c r="V6542" s="3" t="str">
        <f t="shared" si="7"/>
        <v/>
      </c>
    </row>
    <row r="6543" ht="15.75" customHeight="1">
      <c r="A6543" s="3" t="s">
        <v>6768</v>
      </c>
      <c r="B6543" s="4" t="str">
        <f t="shared" si="186"/>
        <v>ATAB30600084</v>
      </c>
      <c r="D6543" s="3">
        <v>0.0</v>
      </c>
      <c r="G6543" s="4">
        <v>0.0</v>
      </c>
      <c r="I6543" s="4"/>
      <c r="J6543" s="4"/>
      <c r="K6543" s="4"/>
      <c r="L6543" s="4"/>
      <c r="O6543" s="6">
        <f t="shared" si="2"/>
        <v>0</v>
      </c>
      <c r="P6543" s="3" t="s">
        <v>4746</v>
      </c>
      <c r="Q6543" s="3" t="str">
        <f t="shared" si="3"/>
        <v>LC CANVAS</v>
      </c>
      <c r="R6543" s="3">
        <f t="shared" si="4"/>
        <v>0</v>
      </c>
      <c r="S6543" s="3" t="str">
        <f t="shared" si="5"/>
        <v/>
      </c>
      <c r="T6543" s="7">
        <f t="shared" si="6"/>
        <v>0</v>
      </c>
      <c r="U6543" s="8" t="str">
        <f t="array" ref="U6543">IF(W6543&lt;&gt;0,MAX(IFERROR(INDEX(A:S,MATCH(W6543,A:A,0),COLUMN(M$2)),0),IFERROR(INDEX(A:S,MATCH(AD6543,A:A,0),COLUMN(M$2)),0),IFERROR(INDEX(A:S,MATCH(AK6543,A:A,0),COLUMN(M$2)),0),IFERROR(INDEX(A:S,MATCH(AR6543,A:A,0),COLUMN(M$2)),0)),M6543)</f>
        <v/>
      </c>
      <c r="V6543" s="3" t="str">
        <f t="shared" si="7"/>
        <v/>
      </c>
    </row>
    <row r="6544" ht="15.75" customHeight="1">
      <c r="A6544" s="3" t="s">
        <v>6769</v>
      </c>
      <c r="B6544" s="4" t="str">
        <f t="shared" si="186"/>
        <v>ATAB36720084</v>
      </c>
      <c r="D6544" s="3">
        <v>0.0</v>
      </c>
      <c r="G6544" s="4">
        <v>0.0</v>
      </c>
      <c r="I6544" s="4"/>
      <c r="J6544" s="4"/>
      <c r="K6544" s="4"/>
      <c r="L6544" s="4"/>
      <c r="O6544" s="6">
        <f t="shared" si="2"/>
        <v>0</v>
      </c>
      <c r="P6544" s="3" t="s">
        <v>4746</v>
      </c>
      <c r="Q6544" s="3" t="str">
        <f t="shared" si="3"/>
        <v>LC CANVAS</v>
      </c>
      <c r="R6544" s="3">
        <f t="shared" si="4"/>
        <v>0</v>
      </c>
      <c r="S6544" s="3" t="str">
        <f t="shared" si="5"/>
        <v/>
      </c>
      <c r="T6544" s="7">
        <f t="shared" si="6"/>
        <v>0</v>
      </c>
      <c r="U6544" s="8" t="str">
        <f t="array" ref="U6544">IF(W6544&lt;&gt;0,MAX(IFERROR(INDEX(A:S,MATCH(W6544,A:A,0),COLUMN(M$2)),0),IFERROR(INDEX(A:S,MATCH(AD6544,A:A,0),COLUMN(M$2)),0),IFERROR(INDEX(A:S,MATCH(AK6544,A:A,0),COLUMN(M$2)),0),IFERROR(INDEX(A:S,MATCH(AR6544,A:A,0),COLUMN(M$2)),0)),M6544)</f>
        <v/>
      </c>
      <c r="V6544" s="3" t="str">
        <f t="shared" si="7"/>
        <v/>
      </c>
    </row>
    <row r="6545" ht="15.75" customHeight="1">
      <c r="A6545" s="3" t="s">
        <v>6770</v>
      </c>
      <c r="B6545" s="4" t="str">
        <f t="shared" si="186"/>
        <v>ATAB12240085</v>
      </c>
      <c r="D6545" s="3">
        <v>0.0</v>
      </c>
      <c r="G6545" s="4">
        <v>0.0</v>
      </c>
      <c r="I6545" s="4"/>
      <c r="J6545" s="4"/>
      <c r="K6545" s="4"/>
      <c r="L6545" s="4"/>
      <c r="O6545" s="6">
        <f t="shared" si="2"/>
        <v>0</v>
      </c>
      <c r="P6545" s="3" t="s">
        <v>4746</v>
      </c>
      <c r="Q6545" s="3" t="str">
        <f t="shared" si="3"/>
        <v>LC CANVAS</v>
      </c>
      <c r="R6545" s="3">
        <f t="shared" si="4"/>
        <v>0</v>
      </c>
      <c r="S6545" s="3" t="str">
        <f t="shared" si="5"/>
        <v/>
      </c>
      <c r="T6545" s="7">
        <f t="shared" si="6"/>
        <v>0</v>
      </c>
      <c r="U6545" s="8" t="str">
        <f t="array" ref="U6545">IF(W6545&lt;&gt;0,MAX(IFERROR(INDEX(A:S,MATCH(W6545,A:A,0),COLUMN(M$2)),0),IFERROR(INDEX(A:S,MATCH(AD6545,A:A,0),COLUMN(M$2)),0),IFERROR(INDEX(A:S,MATCH(AK6545,A:A,0),COLUMN(M$2)),0),IFERROR(INDEX(A:S,MATCH(AR6545,A:A,0),COLUMN(M$2)),0)),M6545)</f>
        <v/>
      </c>
      <c r="V6545" s="3" t="str">
        <f t="shared" si="7"/>
        <v/>
      </c>
    </row>
    <row r="6546" ht="15.75" customHeight="1">
      <c r="A6546" s="3" t="s">
        <v>6771</v>
      </c>
      <c r="B6546" s="4" t="str">
        <f t="shared" si="186"/>
        <v>ATAB18360085</v>
      </c>
      <c r="D6546" s="3">
        <v>0.0</v>
      </c>
      <c r="G6546" s="4">
        <v>0.0</v>
      </c>
      <c r="I6546" s="4"/>
      <c r="J6546" s="4"/>
      <c r="K6546" s="4"/>
      <c r="L6546" s="4"/>
      <c r="O6546" s="6">
        <f t="shared" si="2"/>
        <v>0</v>
      </c>
      <c r="P6546" s="3" t="s">
        <v>4746</v>
      </c>
      <c r="Q6546" s="3" t="str">
        <f t="shared" si="3"/>
        <v>LC CANVAS</v>
      </c>
      <c r="R6546" s="3">
        <f t="shared" si="4"/>
        <v>0</v>
      </c>
      <c r="S6546" s="3" t="str">
        <f t="shared" si="5"/>
        <v/>
      </c>
      <c r="T6546" s="7">
        <f t="shared" si="6"/>
        <v>0</v>
      </c>
      <c r="U6546" s="8" t="str">
        <f t="array" ref="U6546">IF(W6546&lt;&gt;0,MAX(IFERROR(INDEX(A:S,MATCH(W6546,A:A,0),COLUMN(M$2)),0),IFERROR(INDEX(A:S,MATCH(AD6546,A:A,0),COLUMN(M$2)),0),IFERROR(INDEX(A:S,MATCH(AK6546,A:A,0),COLUMN(M$2)),0),IFERROR(INDEX(A:S,MATCH(AR6546,A:A,0),COLUMN(M$2)),0)),M6546)</f>
        <v/>
      </c>
      <c r="V6546" s="3" t="str">
        <f t="shared" si="7"/>
        <v/>
      </c>
    </row>
    <row r="6547" ht="15.75" customHeight="1">
      <c r="A6547" s="3" t="s">
        <v>6772</v>
      </c>
      <c r="B6547" s="4" t="str">
        <f t="shared" si="186"/>
        <v>ATAB24480085</v>
      </c>
      <c r="D6547" s="3">
        <v>0.0</v>
      </c>
      <c r="G6547" s="4">
        <v>0.0</v>
      </c>
      <c r="I6547" s="4"/>
      <c r="J6547" s="4"/>
      <c r="K6547" s="4"/>
      <c r="L6547" s="4"/>
      <c r="O6547" s="6">
        <f t="shared" si="2"/>
        <v>0</v>
      </c>
      <c r="P6547" s="3" t="s">
        <v>4746</v>
      </c>
      <c r="Q6547" s="3" t="str">
        <f t="shared" si="3"/>
        <v>LC CANVAS</v>
      </c>
      <c r="R6547" s="3">
        <f t="shared" si="4"/>
        <v>0</v>
      </c>
      <c r="S6547" s="3" t="str">
        <f t="shared" si="5"/>
        <v/>
      </c>
      <c r="T6547" s="7">
        <f t="shared" si="6"/>
        <v>0</v>
      </c>
      <c r="U6547" s="8" t="str">
        <f t="array" ref="U6547">IF(W6547&lt;&gt;0,MAX(IFERROR(INDEX(A:S,MATCH(W6547,A:A,0),COLUMN(M$2)),0),IFERROR(INDEX(A:S,MATCH(AD6547,A:A,0),COLUMN(M$2)),0),IFERROR(INDEX(A:S,MATCH(AK6547,A:A,0),COLUMN(M$2)),0),IFERROR(INDEX(A:S,MATCH(AR6547,A:A,0),COLUMN(M$2)),0)),M6547)</f>
        <v/>
      </c>
      <c r="V6547" s="3" t="str">
        <f t="shared" si="7"/>
        <v/>
      </c>
    </row>
    <row r="6548" ht="15.75" customHeight="1">
      <c r="A6548" s="3" t="s">
        <v>6773</v>
      </c>
      <c r="B6548" s="4" t="str">
        <f t="shared" si="186"/>
        <v>ATAB30600085</v>
      </c>
      <c r="D6548" s="3">
        <v>0.0</v>
      </c>
      <c r="G6548" s="4">
        <v>0.0</v>
      </c>
      <c r="I6548" s="4"/>
      <c r="J6548" s="4"/>
      <c r="K6548" s="4"/>
      <c r="L6548" s="4"/>
      <c r="O6548" s="6">
        <f t="shared" si="2"/>
        <v>0</v>
      </c>
      <c r="P6548" s="3" t="s">
        <v>4746</v>
      </c>
      <c r="Q6548" s="3" t="str">
        <f t="shared" si="3"/>
        <v>LC CANVAS</v>
      </c>
      <c r="R6548" s="3">
        <f t="shared" si="4"/>
        <v>0</v>
      </c>
      <c r="S6548" s="3" t="str">
        <f t="shared" si="5"/>
        <v/>
      </c>
      <c r="T6548" s="7">
        <f t="shared" si="6"/>
        <v>0</v>
      </c>
      <c r="U6548" s="8" t="str">
        <f t="array" ref="U6548">IF(W6548&lt;&gt;0,MAX(IFERROR(INDEX(A:S,MATCH(W6548,A:A,0),COLUMN(M$2)),0),IFERROR(INDEX(A:S,MATCH(AD6548,A:A,0),COLUMN(M$2)),0),IFERROR(INDEX(A:S,MATCH(AK6548,A:A,0),COLUMN(M$2)),0),IFERROR(INDEX(A:S,MATCH(AR6548,A:A,0),COLUMN(M$2)),0)),M6548)</f>
        <v/>
      </c>
      <c r="V6548" s="3" t="str">
        <f t="shared" si="7"/>
        <v/>
      </c>
    </row>
    <row r="6549" ht="15.75" customHeight="1">
      <c r="A6549" s="3" t="s">
        <v>6774</v>
      </c>
      <c r="B6549" s="4" t="str">
        <f t="shared" si="186"/>
        <v>ATAB36720085</v>
      </c>
      <c r="D6549" s="3">
        <v>0.0</v>
      </c>
      <c r="G6549" s="4">
        <v>0.0</v>
      </c>
      <c r="I6549" s="4"/>
      <c r="J6549" s="4"/>
      <c r="K6549" s="4"/>
      <c r="L6549" s="4"/>
      <c r="O6549" s="6">
        <f t="shared" si="2"/>
        <v>0</v>
      </c>
      <c r="P6549" s="3" t="s">
        <v>4746</v>
      </c>
      <c r="Q6549" s="3" t="str">
        <f t="shared" si="3"/>
        <v>LC CANVAS</v>
      </c>
      <c r="R6549" s="3">
        <f t="shared" si="4"/>
        <v>0</v>
      </c>
      <c r="S6549" s="3" t="str">
        <f t="shared" si="5"/>
        <v/>
      </c>
      <c r="T6549" s="7">
        <f t="shared" si="6"/>
        <v>0</v>
      </c>
      <c r="U6549" s="8" t="str">
        <f t="array" ref="U6549">IF(W6549&lt;&gt;0,MAX(IFERROR(INDEX(A:S,MATCH(W6549,A:A,0),COLUMN(M$2)),0),IFERROR(INDEX(A:S,MATCH(AD6549,A:A,0),COLUMN(M$2)),0),IFERROR(INDEX(A:S,MATCH(AK6549,A:A,0),COLUMN(M$2)),0),IFERROR(INDEX(A:S,MATCH(AR6549,A:A,0),COLUMN(M$2)),0)),M6549)</f>
        <v/>
      </c>
      <c r="V6549" s="3" t="str">
        <f t="shared" si="7"/>
        <v/>
      </c>
    </row>
    <row r="6550" ht="15.75" customHeight="1">
      <c r="A6550" s="3" t="s">
        <v>6775</v>
      </c>
      <c r="B6550" s="4" t="str">
        <f t="shared" si="186"/>
        <v>ATAB12240086</v>
      </c>
      <c r="D6550" s="3">
        <v>0.0</v>
      </c>
      <c r="G6550" s="4">
        <v>0.0</v>
      </c>
      <c r="I6550" s="4"/>
      <c r="J6550" s="4"/>
      <c r="K6550" s="4"/>
      <c r="L6550" s="4"/>
      <c r="O6550" s="6">
        <f t="shared" si="2"/>
        <v>0</v>
      </c>
      <c r="P6550" s="3" t="s">
        <v>4746</v>
      </c>
      <c r="Q6550" s="3" t="str">
        <f t="shared" si="3"/>
        <v>LC CANVAS</v>
      </c>
      <c r="R6550" s="3">
        <f t="shared" si="4"/>
        <v>0</v>
      </c>
      <c r="S6550" s="3" t="str">
        <f t="shared" si="5"/>
        <v/>
      </c>
      <c r="T6550" s="7">
        <f t="shared" si="6"/>
        <v>0</v>
      </c>
      <c r="U6550" s="8" t="str">
        <f t="array" ref="U6550">IF(W6550&lt;&gt;0,MAX(IFERROR(INDEX(A:S,MATCH(W6550,A:A,0),COLUMN(M$2)),0),IFERROR(INDEX(A:S,MATCH(AD6550,A:A,0),COLUMN(M$2)),0),IFERROR(INDEX(A:S,MATCH(AK6550,A:A,0),COLUMN(M$2)),0),IFERROR(INDEX(A:S,MATCH(AR6550,A:A,0),COLUMN(M$2)),0)),M6550)</f>
        <v/>
      </c>
      <c r="V6550" s="3" t="str">
        <f t="shared" si="7"/>
        <v/>
      </c>
    </row>
    <row r="6551" ht="15.75" customHeight="1">
      <c r="A6551" s="3" t="s">
        <v>6776</v>
      </c>
      <c r="B6551" s="4" t="str">
        <f t="shared" si="186"/>
        <v>ATAB18360086</v>
      </c>
      <c r="D6551" s="3">
        <v>0.0</v>
      </c>
      <c r="G6551" s="4">
        <v>0.0</v>
      </c>
      <c r="I6551" s="4"/>
      <c r="J6551" s="4"/>
      <c r="K6551" s="4"/>
      <c r="L6551" s="4"/>
      <c r="O6551" s="6">
        <f t="shared" si="2"/>
        <v>0</v>
      </c>
      <c r="P6551" s="3" t="s">
        <v>4746</v>
      </c>
      <c r="Q6551" s="3" t="str">
        <f t="shared" si="3"/>
        <v>LC CANVAS</v>
      </c>
      <c r="R6551" s="3">
        <f t="shared" si="4"/>
        <v>0</v>
      </c>
      <c r="S6551" s="3" t="str">
        <f t="shared" si="5"/>
        <v/>
      </c>
      <c r="T6551" s="7">
        <f t="shared" si="6"/>
        <v>0</v>
      </c>
      <c r="U6551" s="8" t="str">
        <f t="array" ref="U6551">IF(W6551&lt;&gt;0,MAX(IFERROR(INDEX(A:S,MATCH(W6551,A:A,0),COLUMN(M$2)),0),IFERROR(INDEX(A:S,MATCH(AD6551,A:A,0),COLUMN(M$2)),0),IFERROR(INDEX(A:S,MATCH(AK6551,A:A,0),COLUMN(M$2)),0),IFERROR(INDEX(A:S,MATCH(AR6551,A:A,0),COLUMN(M$2)),0)),M6551)</f>
        <v/>
      </c>
      <c r="V6551" s="3" t="str">
        <f t="shared" si="7"/>
        <v/>
      </c>
    </row>
    <row r="6552" ht="15.75" customHeight="1">
      <c r="A6552" s="3" t="s">
        <v>6777</v>
      </c>
      <c r="B6552" s="4" t="str">
        <f t="shared" si="186"/>
        <v>ATAB24480086</v>
      </c>
      <c r="D6552" s="3">
        <v>0.0</v>
      </c>
      <c r="G6552" s="4">
        <v>0.0</v>
      </c>
      <c r="I6552" s="4"/>
      <c r="J6552" s="4"/>
      <c r="K6552" s="4"/>
      <c r="L6552" s="4"/>
      <c r="O6552" s="6">
        <f t="shared" si="2"/>
        <v>0</v>
      </c>
      <c r="P6552" s="3" t="s">
        <v>4746</v>
      </c>
      <c r="Q6552" s="3" t="str">
        <f t="shared" si="3"/>
        <v>LC CANVAS</v>
      </c>
      <c r="R6552" s="3">
        <f t="shared" si="4"/>
        <v>0</v>
      </c>
      <c r="S6552" s="3" t="str">
        <f t="shared" si="5"/>
        <v/>
      </c>
      <c r="T6552" s="7">
        <f t="shared" si="6"/>
        <v>0</v>
      </c>
      <c r="U6552" s="8" t="str">
        <f t="array" ref="U6552">IF(W6552&lt;&gt;0,MAX(IFERROR(INDEX(A:S,MATCH(W6552,A:A,0),COLUMN(M$2)),0),IFERROR(INDEX(A:S,MATCH(AD6552,A:A,0),COLUMN(M$2)),0),IFERROR(INDEX(A:S,MATCH(AK6552,A:A,0),COLUMN(M$2)),0),IFERROR(INDEX(A:S,MATCH(AR6552,A:A,0),COLUMN(M$2)),0)),M6552)</f>
        <v/>
      </c>
      <c r="V6552" s="3" t="str">
        <f t="shared" si="7"/>
        <v/>
      </c>
    </row>
    <row r="6553" ht="15.75" customHeight="1">
      <c r="A6553" s="3" t="s">
        <v>6778</v>
      </c>
      <c r="B6553" s="4" t="str">
        <f t="shared" si="186"/>
        <v>ATAB30600086</v>
      </c>
      <c r="D6553" s="3">
        <v>0.0</v>
      </c>
      <c r="G6553" s="4">
        <v>0.0</v>
      </c>
      <c r="I6553" s="4"/>
      <c r="J6553" s="4"/>
      <c r="K6553" s="4"/>
      <c r="L6553" s="4"/>
      <c r="O6553" s="6">
        <f t="shared" si="2"/>
        <v>0</v>
      </c>
      <c r="P6553" s="3" t="s">
        <v>4746</v>
      </c>
      <c r="Q6553" s="3" t="str">
        <f t="shared" si="3"/>
        <v>LC CANVAS</v>
      </c>
      <c r="R6553" s="3">
        <f t="shared" si="4"/>
        <v>0</v>
      </c>
      <c r="S6553" s="3" t="str">
        <f t="shared" si="5"/>
        <v/>
      </c>
      <c r="T6553" s="7">
        <f t="shared" si="6"/>
        <v>0</v>
      </c>
      <c r="U6553" s="8" t="str">
        <f t="array" ref="U6553">IF(W6553&lt;&gt;0,MAX(IFERROR(INDEX(A:S,MATCH(W6553,A:A,0),COLUMN(M$2)),0),IFERROR(INDEX(A:S,MATCH(AD6553,A:A,0),COLUMN(M$2)),0),IFERROR(INDEX(A:S,MATCH(AK6553,A:A,0),COLUMN(M$2)),0),IFERROR(INDEX(A:S,MATCH(AR6553,A:A,0),COLUMN(M$2)),0)),M6553)</f>
        <v/>
      </c>
      <c r="V6553" s="3" t="str">
        <f t="shared" si="7"/>
        <v/>
      </c>
    </row>
    <row r="6554" ht="15.75" customHeight="1">
      <c r="A6554" s="3" t="s">
        <v>6779</v>
      </c>
      <c r="B6554" s="4" t="str">
        <f t="shared" si="186"/>
        <v>ATAB36720086</v>
      </c>
      <c r="D6554" s="3">
        <v>0.0</v>
      </c>
      <c r="G6554" s="4">
        <v>0.0</v>
      </c>
      <c r="I6554" s="4"/>
      <c r="J6554" s="4"/>
      <c r="K6554" s="4"/>
      <c r="L6554" s="4"/>
      <c r="O6554" s="6">
        <f t="shared" si="2"/>
        <v>0</v>
      </c>
      <c r="P6554" s="3" t="s">
        <v>4746</v>
      </c>
      <c r="Q6554" s="3" t="str">
        <f t="shared" si="3"/>
        <v>LC CANVAS</v>
      </c>
      <c r="R6554" s="3">
        <f t="shared" si="4"/>
        <v>0</v>
      </c>
      <c r="S6554" s="3" t="str">
        <f t="shared" si="5"/>
        <v/>
      </c>
      <c r="T6554" s="7">
        <f t="shared" si="6"/>
        <v>0</v>
      </c>
      <c r="U6554" s="8" t="str">
        <f t="array" ref="U6554">IF(W6554&lt;&gt;0,MAX(IFERROR(INDEX(A:S,MATCH(W6554,A:A,0),COLUMN(M$2)),0),IFERROR(INDEX(A:S,MATCH(AD6554,A:A,0),COLUMN(M$2)),0),IFERROR(INDEX(A:S,MATCH(AK6554,A:A,0),COLUMN(M$2)),0),IFERROR(INDEX(A:S,MATCH(AR6554,A:A,0),COLUMN(M$2)),0)),M6554)</f>
        <v/>
      </c>
      <c r="V6554" s="3" t="str">
        <f t="shared" si="7"/>
        <v/>
      </c>
    </row>
    <row r="6555" ht="15.75" customHeight="1">
      <c r="A6555" s="3" t="s">
        <v>6780</v>
      </c>
      <c r="B6555" s="4" t="str">
        <f t="shared" si="186"/>
        <v>ATAB12240087</v>
      </c>
      <c r="D6555" s="3">
        <v>0.0</v>
      </c>
      <c r="G6555" s="4">
        <v>0.0</v>
      </c>
      <c r="I6555" s="4"/>
      <c r="J6555" s="4"/>
      <c r="K6555" s="4"/>
      <c r="L6555" s="4"/>
      <c r="O6555" s="6">
        <f t="shared" si="2"/>
        <v>0</v>
      </c>
      <c r="P6555" s="3" t="s">
        <v>4746</v>
      </c>
      <c r="Q6555" s="3" t="str">
        <f t="shared" si="3"/>
        <v>LC CANVAS</v>
      </c>
      <c r="R6555" s="3">
        <f t="shared" si="4"/>
        <v>0</v>
      </c>
      <c r="S6555" s="3" t="str">
        <f t="shared" si="5"/>
        <v/>
      </c>
      <c r="T6555" s="7">
        <f t="shared" si="6"/>
        <v>0</v>
      </c>
      <c r="U6555" s="8" t="str">
        <f t="array" ref="U6555">IF(W6555&lt;&gt;0,MAX(IFERROR(INDEX(A:S,MATCH(W6555,A:A,0),COLUMN(M$2)),0),IFERROR(INDEX(A:S,MATCH(AD6555,A:A,0),COLUMN(M$2)),0),IFERROR(INDEX(A:S,MATCH(AK6555,A:A,0),COLUMN(M$2)),0),IFERROR(INDEX(A:S,MATCH(AR6555,A:A,0),COLUMN(M$2)),0)),M6555)</f>
        <v/>
      </c>
      <c r="V6555" s="3" t="str">
        <f t="shared" si="7"/>
        <v/>
      </c>
    </row>
    <row r="6556" ht="15.75" customHeight="1">
      <c r="A6556" s="3" t="s">
        <v>6781</v>
      </c>
      <c r="B6556" s="4" t="str">
        <f t="shared" si="186"/>
        <v>ATAB18360087</v>
      </c>
      <c r="D6556" s="3">
        <v>0.0</v>
      </c>
      <c r="G6556" s="4">
        <v>0.0</v>
      </c>
      <c r="I6556" s="4"/>
      <c r="J6556" s="4"/>
      <c r="K6556" s="4"/>
      <c r="L6556" s="4"/>
      <c r="O6556" s="6">
        <f t="shared" si="2"/>
        <v>0</v>
      </c>
      <c r="P6556" s="3" t="s">
        <v>4746</v>
      </c>
      <c r="Q6556" s="3" t="str">
        <f t="shared" si="3"/>
        <v>LC CANVAS</v>
      </c>
      <c r="R6556" s="3">
        <f t="shared" si="4"/>
        <v>0</v>
      </c>
      <c r="S6556" s="3" t="str">
        <f t="shared" si="5"/>
        <v/>
      </c>
      <c r="T6556" s="7">
        <f t="shared" si="6"/>
        <v>0</v>
      </c>
      <c r="U6556" s="8" t="str">
        <f t="array" ref="U6556">IF(W6556&lt;&gt;0,MAX(IFERROR(INDEX(A:S,MATCH(W6556,A:A,0),COLUMN(M$2)),0),IFERROR(INDEX(A:S,MATCH(AD6556,A:A,0),COLUMN(M$2)),0),IFERROR(INDEX(A:S,MATCH(AK6556,A:A,0),COLUMN(M$2)),0),IFERROR(INDEX(A:S,MATCH(AR6556,A:A,0),COLUMN(M$2)),0)),M6556)</f>
        <v/>
      </c>
      <c r="V6556" s="3" t="str">
        <f t="shared" si="7"/>
        <v/>
      </c>
    </row>
    <row r="6557" ht="15.75" customHeight="1">
      <c r="A6557" s="3" t="s">
        <v>6782</v>
      </c>
      <c r="B6557" s="4" t="str">
        <f t="shared" si="186"/>
        <v>ATAB24480087</v>
      </c>
      <c r="D6557" s="3">
        <v>0.0</v>
      </c>
      <c r="G6557" s="4">
        <v>0.0</v>
      </c>
      <c r="I6557" s="4"/>
      <c r="J6557" s="4"/>
      <c r="K6557" s="4"/>
      <c r="L6557" s="4"/>
      <c r="O6557" s="6">
        <f t="shared" si="2"/>
        <v>0</v>
      </c>
      <c r="P6557" s="3" t="s">
        <v>4746</v>
      </c>
      <c r="Q6557" s="3" t="str">
        <f t="shared" si="3"/>
        <v>LC CANVAS</v>
      </c>
      <c r="R6557" s="3">
        <f t="shared" si="4"/>
        <v>0</v>
      </c>
      <c r="S6557" s="3" t="str">
        <f t="shared" si="5"/>
        <v/>
      </c>
      <c r="T6557" s="7">
        <f t="shared" si="6"/>
        <v>0</v>
      </c>
      <c r="U6557" s="8" t="str">
        <f t="array" ref="U6557">IF(W6557&lt;&gt;0,MAX(IFERROR(INDEX(A:S,MATCH(W6557,A:A,0),COLUMN(M$2)),0),IFERROR(INDEX(A:S,MATCH(AD6557,A:A,0),COLUMN(M$2)),0),IFERROR(INDEX(A:S,MATCH(AK6557,A:A,0),COLUMN(M$2)),0),IFERROR(INDEX(A:S,MATCH(AR6557,A:A,0),COLUMN(M$2)),0)),M6557)</f>
        <v/>
      </c>
      <c r="V6557" s="3" t="str">
        <f t="shared" si="7"/>
        <v/>
      </c>
    </row>
    <row r="6558" ht="15.75" customHeight="1">
      <c r="A6558" s="3" t="s">
        <v>6783</v>
      </c>
      <c r="B6558" s="4" t="str">
        <f t="shared" si="186"/>
        <v>ATAB30600087</v>
      </c>
      <c r="D6558" s="3">
        <v>0.0</v>
      </c>
      <c r="G6558" s="4">
        <v>0.0</v>
      </c>
      <c r="I6558" s="4"/>
      <c r="J6558" s="4"/>
      <c r="K6558" s="4"/>
      <c r="L6558" s="4"/>
      <c r="O6558" s="6">
        <f t="shared" si="2"/>
        <v>0</v>
      </c>
      <c r="P6558" s="3" t="s">
        <v>4746</v>
      </c>
      <c r="Q6558" s="3" t="str">
        <f t="shared" si="3"/>
        <v>LC CANVAS</v>
      </c>
      <c r="R6558" s="3">
        <f t="shared" si="4"/>
        <v>0</v>
      </c>
      <c r="S6558" s="3" t="str">
        <f t="shared" si="5"/>
        <v/>
      </c>
      <c r="T6558" s="7">
        <f t="shared" si="6"/>
        <v>0</v>
      </c>
      <c r="U6558" s="8" t="str">
        <f t="array" ref="U6558">IF(W6558&lt;&gt;0,MAX(IFERROR(INDEX(A:S,MATCH(W6558,A:A,0),COLUMN(M$2)),0),IFERROR(INDEX(A:S,MATCH(AD6558,A:A,0),COLUMN(M$2)),0),IFERROR(INDEX(A:S,MATCH(AK6558,A:A,0),COLUMN(M$2)),0),IFERROR(INDEX(A:S,MATCH(AR6558,A:A,0),COLUMN(M$2)),0)),M6558)</f>
        <v/>
      </c>
      <c r="V6558" s="3" t="str">
        <f t="shared" si="7"/>
        <v/>
      </c>
    </row>
    <row r="6559" ht="15.75" customHeight="1">
      <c r="A6559" s="3" t="s">
        <v>6784</v>
      </c>
      <c r="B6559" s="4" t="str">
        <f t="shared" si="186"/>
        <v>ATAB36720087</v>
      </c>
      <c r="D6559" s="3">
        <v>0.0</v>
      </c>
      <c r="G6559" s="4">
        <v>0.0</v>
      </c>
      <c r="I6559" s="4"/>
      <c r="J6559" s="4"/>
      <c r="K6559" s="4"/>
      <c r="L6559" s="4"/>
      <c r="O6559" s="6">
        <f t="shared" si="2"/>
        <v>0</v>
      </c>
      <c r="P6559" s="3" t="s">
        <v>4746</v>
      </c>
      <c r="Q6559" s="3" t="str">
        <f t="shared" si="3"/>
        <v>LC CANVAS</v>
      </c>
      <c r="R6559" s="3">
        <f t="shared" si="4"/>
        <v>0</v>
      </c>
      <c r="S6559" s="3" t="str">
        <f t="shared" si="5"/>
        <v/>
      </c>
      <c r="T6559" s="7">
        <f t="shared" si="6"/>
        <v>0</v>
      </c>
      <c r="U6559" s="8" t="str">
        <f t="array" ref="U6559">IF(W6559&lt;&gt;0,MAX(IFERROR(INDEX(A:S,MATCH(W6559,A:A,0),COLUMN(M$2)),0),IFERROR(INDEX(A:S,MATCH(AD6559,A:A,0),COLUMN(M$2)),0),IFERROR(INDEX(A:S,MATCH(AK6559,A:A,0),COLUMN(M$2)),0),IFERROR(INDEX(A:S,MATCH(AR6559,A:A,0),COLUMN(M$2)),0)),M6559)</f>
        <v/>
      </c>
      <c r="V6559" s="3" t="str">
        <f t="shared" si="7"/>
        <v/>
      </c>
    </row>
    <row r="6560" ht="15.75" customHeight="1">
      <c r="A6560" s="3" t="s">
        <v>6785</v>
      </c>
      <c r="B6560" s="4" t="str">
        <f t="shared" si="186"/>
        <v>ATAB12240088</v>
      </c>
      <c r="D6560" s="3">
        <v>0.0</v>
      </c>
      <c r="G6560" s="4">
        <v>0.0</v>
      </c>
      <c r="I6560" s="4"/>
      <c r="J6560" s="4"/>
      <c r="K6560" s="4"/>
      <c r="L6560" s="4"/>
      <c r="O6560" s="6">
        <f t="shared" si="2"/>
        <v>0</v>
      </c>
      <c r="P6560" s="3" t="s">
        <v>4746</v>
      </c>
      <c r="Q6560" s="3" t="str">
        <f t="shared" si="3"/>
        <v>LC CANVAS</v>
      </c>
      <c r="R6560" s="3">
        <f t="shared" si="4"/>
        <v>0</v>
      </c>
      <c r="S6560" s="3" t="str">
        <f t="shared" si="5"/>
        <v/>
      </c>
      <c r="T6560" s="7">
        <f t="shared" si="6"/>
        <v>0</v>
      </c>
      <c r="U6560" s="8" t="str">
        <f t="array" ref="U6560">IF(W6560&lt;&gt;0,MAX(IFERROR(INDEX(A:S,MATCH(W6560,A:A,0),COLUMN(M$2)),0),IFERROR(INDEX(A:S,MATCH(AD6560,A:A,0),COLUMN(M$2)),0),IFERROR(INDEX(A:S,MATCH(AK6560,A:A,0),COLUMN(M$2)),0),IFERROR(INDEX(A:S,MATCH(AR6560,A:A,0),COLUMN(M$2)),0)),M6560)</f>
        <v/>
      </c>
      <c r="V6560" s="3" t="str">
        <f t="shared" si="7"/>
        <v/>
      </c>
    </row>
    <row r="6561" ht="15.75" customHeight="1">
      <c r="A6561" s="3" t="s">
        <v>6786</v>
      </c>
      <c r="B6561" s="4" t="str">
        <f t="shared" si="186"/>
        <v>ATAB18360088</v>
      </c>
      <c r="D6561" s="3">
        <v>0.0</v>
      </c>
      <c r="G6561" s="4">
        <v>0.0</v>
      </c>
      <c r="I6561" s="4"/>
      <c r="J6561" s="4"/>
      <c r="K6561" s="4"/>
      <c r="L6561" s="4"/>
      <c r="O6561" s="6">
        <f t="shared" si="2"/>
        <v>0</v>
      </c>
      <c r="P6561" s="3" t="s">
        <v>4746</v>
      </c>
      <c r="Q6561" s="3" t="str">
        <f t="shared" si="3"/>
        <v>LC CANVAS</v>
      </c>
      <c r="R6561" s="3">
        <f t="shared" si="4"/>
        <v>0</v>
      </c>
      <c r="S6561" s="3" t="str">
        <f t="shared" si="5"/>
        <v/>
      </c>
      <c r="T6561" s="7">
        <f t="shared" si="6"/>
        <v>0</v>
      </c>
      <c r="U6561" s="8" t="str">
        <f t="array" ref="U6561">IF(W6561&lt;&gt;0,MAX(IFERROR(INDEX(A:S,MATCH(W6561,A:A,0),COLUMN(M$2)),0),IFERROR(INDEX(A:S,MATCH(AD6561,A:A,0),COLUMN(M$2)),0),IFERROR(INDEX(A:S,MATCH(AK6561,A:A,0),COLUMN(M$2)),0),IFERROR(INDEX(A:S,MATCH(AR6561,A:A,0),COLUMN(M$2)),0)),M6561)</f>
        <v/>
      </c>
      <c r="V6561" s="3" t="str">
        <f t="shared" si="7"/>
        <v/>
      </c>
    </row>
    <row r="6562" ht="15.75" customHeight="1">
      <c r="A6562" s="3" t="s">
        <v>6787</v>
      </c>
      <c r="B6562" s="4" t="str">
        <f t="shared" si="186"/>
        <v>ATAB24480088</v>
      </c>
      <c r="D6562" s="3">
        <v>0.0</v>
      </c>
      <c r="G6562" s="4">
        <v>0.0</v>
      </c>
      <c r="I6562" s="4"/>
      <c r="J6562" s="4"/>
      <c r="K6562" s="4"/>
      <c r="L6562" s="4"/>
      <c r="O6562" s="6">
        <f t="shared" si="2"/>
        <v>0</v>
      </c>
      <c r="P6562" s="3" t="s">
        <v>4746</v>
      </c>
      <c r="Q6562" s="3" t="str">
        <f t="shared" si="3"/>
        <v>LC CANVAS</v>
      </c>
      <c r="R6562" s="3">
        <f t="shared" si="4"/>
        <v>0</v>
      </c>
      <c r="S6562" s="3" t="str">
        <f t="shared" si="5"/>
        <v/>
      </c>
      <c r="T6562" s="7">
        <f t="shared" si="6"/>
        <v>0</v>
      </c>
      <c r="U6562" s="8" t="str">
        <f t="array" ref="U6562">IF(W6562&lt;&gt;0,MAX(IFERROR(INDEX(A:S,MATCH(W6562,A:A,0),COLUMN(M$2)),0),IFERROR(INDEX(A:S,MATCH(AD6562,A:A,0),COLUMN(M$2)),0),IFERROR(INDEX(A:S,MATCH(AK6562,A:A,0),COLUMN(M$2)),0),IFERROR(INDEX(A:S,MATCH(AR6562,A:A,0),COLUMN(M$2)),0)),M6562)</f>
        <v/>
      </c>
      <c r="V6562" s="3" t="str">
        <f t="shared" si="7"/>
        <v/>
      </c>
    </row>
    <row r="6563" ht="15.75" customHeight="1">
      <c r="A6563" s="3" t="s">
        <v>6788</v>
      </c>
      <c r="B6563" s="4" t="str">
        <f t="shared" si="186"/>
        <v>ATAB30600088</v>
      </c>
      <c r="D6563" s="3">
        <v>0.0</v>
      </c>
      <c r="G6563" s="4">
        <v>0.0</v>
      </c>
      <c r="I6563" s="4"/>
      <c r="J6563" s="4"/>
      <c r="K6563" s="4"/>
      <c r="L6563" s="4"/>
      <c r="O6563" s="6">
        <f t="shared" si="2"/>
        <v>0</v>
      </c>
      <c r="P6563" s="3" t="s">
        <v>4746</v>
      </c>
      <c r="Q6563" s="3" t="str">
        <f t="shared" si="3"/>
        <v>LC CANVAS</v>
      </c>
      <c r="R6563" s="3">
        <f t="shared" si="4"/>
        <v>0</v>
      </c>
      <c r="S6563" s="3" t="str">
        <f t="shared" si="5"/>
        <v/>
      </c>
      <c r="T6563" s="7">
        <f t="shared" si="6"/>
        <v>0</v>
      </c>
      <c r="U6563" s="8" t="str">
        <f t="array" ref="U6563">IF(W6563&lt;&gt;0,MAX(IFERROR(INDEX(A:S,MATCH(W6563,A:A,0),COLUMN(M$2)),0),IFERROR(INDEX(A:S,MATCH(AD6563,A:A,0),COLUMN(M$2)),0),IFERROR(INDEX(A:S,MATCH(AK6563,A:A,0),COLUMN(M$2)),0),IFERROR(INDEX(A:S,MATCH(AR6563,A:A,0),COLUMN(M$2)),0)),M6563)</f>
        <v/>
      </c>
      <c r="V6563" s="3" t="str">
        <f t="shared" si="7"/>
        <v/>
      </c>
    </row>
    <row r="6564" ht="15.75" customHeight="1">
      <c r="A6564" s="3" t="s">
        <v>6789</v>
      </c>
      <c r="B6564" s="4" t="str">
        <f t="shared" si="186"/>
        <v>ATAB36720088</v>
      </c>
      <c r="D6564" s="3">
        <v>0.0</v>
      </c>
      <c r="G6564" s="4">
        <v>0.0</v>
      </c>
      <c r="I6564" s="4"/>
      <c r="J6564" s="4"/>
      <c r="K6564" s="4"/>
      <c r="L6564" s="4"/>
      <c r="O6564" s="6">
        <f t="shared" si="2"/>
        <v>0</v>
      </c>
      <c r="P6564" s="3" t="s">
        <v>4746</v>
      </c>
      <c r="Q6564" s="3" t="str">
        <f t="shared" si="3"/>
        <v>LC CANVAS</v>
      </c>
      <c r="R6564" s="3">
        <f t="shared" si="4"/>
        <v>0</v>
      </c>
      <c r="S6564" s="3" t="str">
        <f t="shared" si="5"/>
        <v/>
      </c>
      <c r="T6564" s="7">
        <f t="shared" si="6"/>
        <v>0</v>
      </c>
      <c r="U6564" s="8" t="str">
        <f t="array" ref="U6564">IF(W6564&lt;&gt;0,MAX(IFERROR(INDEX(A:S,MATCH(W6564,A:A,0),COLUMN(M$2)),0),IFERROR(INDEX(A:S,MATCH(AD6564,A:A,0),COLUMN(M$2)),0),IFERROR(INDEX(A:S,MATCH(AK6564,A:A,0),COLUMN(M$2)),0),IFERROR(INDEX(A:S,MATCH(AR6564,A:A,0),COLUMN(M$2)),0)),M6564)</f>
        <v/>
      </c>
      <c r="V6564" s="3" t="str">
        <f t="shared" si="7"/>
        <v/>
      </c>
    </row>
    <row r="6565" ht="15.75" customHeight="1">
      <c r="A6565" s="3" t="s">
        <v>6790</v>
      </c>
      <c r="B6565" s="4" t="str">
        <f t="shared" si="186"/>
        <v>ATAB12240089</v>
      </c>
      <c r="D6565" s="3">
        <v>0.0</v>
      </c>
      <c r="G6565" s="4">
        <v>0.0</v>
      </c>
      <c r="I6565" s="4"/>
      <c r="J6565" s="4"/>
      <c r="K6565" s="4"/>
      <c r="L6565" s="4"/>
      <c r="O6565" s="6">
        <f t="shared" si="2"/>
        <v>0</v>
      </c>
      <c r="P6565" s="3" t="s">
        <v>4746</v>
      </c>
      <c r="Q6565" s="3" t="str">
        <f t="shared" si="3"/>
        <v>LC CANVAS</v>
      </c>
      <c r="R6565" s="3">
        <f t="shared" si="4"/>
        <v>0</v>
      </c>
      <c r="S6565" s="3" t="str">
        <f t="shared" si="5"/>
        <v/>
      </c>
      <c r="T6565" s="7">
        <f t="shared" si="6"/>
        <v>0</v>
      </c>
      <c r="U6565" s="8" t="str">
        <f t="array" ref="U6565">IF(W6565&lt;&gt;0,MAX(IFERROR(INDEX(A:S,MATCH(W6565,A:A,0),COLUMN(M$2)),0),IFERROR(INDEX(A:S,MATCH(AD6565,A:A,0),COLUMN(M$2)),0),IFERROR(INDEX(A:S,MATCH(AK6565,A:A,0),COLUMN(M$2)),0),IFERROR(INDEX(A:S,MATCH(AR6565,A:A,0),COLUMN(M$2)),0)),M6565)</f>
        <v/>
      </c>
      <c r="V6565" s="3" t="str">
        <f t="shared" si="7"/>
        <v/>
      </c>
    </row>
    <row r="6566" ht="15.75" customHeight="1">
      <c r="A6566" s="3" t="s">
        <v>6791</v>
      </c>
      <c r="B6566" s="4" t="str">
        <f t="shared" si="186"/>
        <v>ATAB18360089</v>
      </c>
      <c r="D6566" s="3">
        <v>0.0</v>
      </c>
      <c r="G6566" s="4">
        <v>0.0</v>
      </c>
      <c r="I6566" s="4"/>
      <c r="J6566" s="4"/>
      <c r="K6566" s="4"/>
      <c r="L6566" s="4"/>
      <c r="O6566" s="6">
        <f t="shared" si="2"/>
        <v>0</v>
      </c>
      <c r="P6566" s="3" t="s">
        <v>4746</v>
      </c>
      <c r="Q6566" s="3" t="str">
        <f t="shared" si="3"/>
        <v>LC CANVAS</v>
      </c>
      <c r="R6566" s="3">
        <f t="shared" si="4"/>
        <v>0</v>
      </c>
      <c r="S6566" s="3" t="str">
        <f t="shared" si="5"/>
        <v/>
      </c>
      <c r="T6566" s="7">
        <f t="shared" si="6"/>
        <v>0</v>
      </c>
      <c r="U6566" s="8" t="str">
        <f t="array" ref="U6566">IF(W6566&lt;&gt;0,MAX(IFERROR(INDEX(A:S,MATCH(W6566,A:A,0),COLUMN(M$2)),0),IFERROR(INDEX(A:S,MATCH(AD6566,A:A,0),COLUMN(M$2)),0),IFERROR(INDEX(A:S,MATCH(AK6566,A:A,0),COLUMN(M$2)),0),IFERROR(INDEX(A:S,MATCH(AR6566,A:A,0),COLUMN(M$2)),0)),M6566)</f>
        <v/>
      </c>
      <c r="V6566" s="3" t="str">
        <f t="shared" si="7"/>
        <v/>
      </c>
    </row>
    <row r="6567" ht="15.75" customHeight="1">
      <c r="A6567" s="3" t="s">
        <v>6792</v>
      </c>
      <c r="B6567" s="4" t="str">
        <f t="shared" si="186"/>
        <v>ATAB24480089</v>
      </c>
      <c r="D6567" s="3">
        <v>0.0</v>
      </c>
      <c r="G6567" s="4">
        <v>0.0</v>
      </c>
      <c r="I6567" s="4"/>
      <c r="J6567" s="4"/>
      <c r="K6567" s="4"/>
      <c r="L6567" s="4"/>
      <c r="O6567" s="6">
        <f t="shared" si="2"/>
        <v>0</v>
      </c>
      <c r="P6567" s="3" t="s">
        <v>4746</v>
      </c>
      <c r="Q6567" s="3" t="str">
        <f t="shared" si="3"/>
        <v>LC CANVAS</v>
      </c>
      <c r="R6567" s="3">
        <f t="shared" si="4"/>
        <v>0</v>
      </c>
      <c r="S6567" s="3" t="str">
        <f t="shared" si="5"/>
        <v/>
      </c>
      <c r="T6567" s="7">
        <f t="shared" si="6"/>
        <v>0</v>
      </c>
      <c r="U6567" s="8" t="str">
        <f t="array" ref="U6567">IF(W6567&lt;&gt;0,MAX(IFERROR(INDEX(A:S,MATCH(W6567,A:A,0),COLUMN(M$2)),0),IFERROR(INDEX(A:S,MATCH(AD6567,A:A,0),COLUMN(M$2)),0),IFERROR(INDEX(A:S,MATCH(AK6567,A:A,0),COLUMN(M$2)),0),IFERROR(INDEX(A:S,MATCH(AR6567,A:A,0),COLUMN(M$2)),0)),M6567)</f>
        <v/>
      </c>
      <c r="V6567" s="3" t="str">
        <f t="shared" si="7"/>
        <v/>
      </c>
    </row>
    <row r="6568" ht="15.75" customHeight="1">
      <c r="A6568" s="3" t="s">
        <v>6793</v>
      </c>
      <c r="B6568" s="4" t="str">
        <f t="shared" si="186"/>
        <v>ATAB30600089</v>
      </c>
      <c r="D6568" s="3">
        <v>0.0</v>
      </c>
      <c r="G6568" s="4">
        <v>0.0</v>
      </c>
      <c r="I6568" s="4"/>
      <c r="J6568" s="4"/>
      <c r="K6568" s="4"/>
      <c r="L6568" s="4"/>
      <c r="O6568" s="6">
        <f t="shared" si="2"/>
        <v>0</v>
      </c>
      <c r="P6568" s="3" t="s">
        <v>4746</v>
      </c>
      <c r="Q6568" s="3" t="str">
        <f t="shared" si="3"/>
        <v>LC CANVAS</v>
      </c>
      <c r="R6568" s="3">
        <f t="shared" si="4"/>
        <v>0</v>
      </c>
      <c r="S6568" s="3" t="str">
        <f t="shared" si="5"/>
        <v/>
      </c>
      <c r="T6568" s="7">
        <f t="shared" si="6"/>
        <v>0</v>
      </c>
      <c r="U6568" s="8" t="str">
        <f t="array" ref="U6568">IF(W6568&lt;&gt;0,MAX(IFERROR(INDEX(A:S,MATCH(W6568,A:A,0),COLUMN(M$2)),0),IFERROR(INDEX(A:S,MATCH(AD6568,A:A,0),COLUMN(M$2)),0),IFERROR(INDEX(A:S,MATCH(AK6568,A:A,0),COLUMN(M$2)),0),IFERROR(INDEX(A:S,MATCH(AR6568,A:A,0),COLUMN(M$2)),0)),M6568)</f>
        <v/>
      </c>
      <c r="V6568" s="3" t="str">
        <f t="shared" si="7"/>
        <v/>
      </c>
    </row>
    <row r="6569" ht="15.75" customHeight="1">
      <c r="A6569" s="3" t="s">
        <v>6794</v>
      </c>
      <c r="B6569" s="4" t="str">
        <f t="shared" si="186"/>
        <v>ATAB36720089</v>
      </c>
      <c r="D6569" s="3">
        <v>0.0</v>
      </c>
      <c r="G6569" s="4">
        <v>0.0</v>
      </c>
      <c r="I6569" s="4"/>
      <c r="J6569" s="4"/>
      <c r="K6569" s="4"/>
      <c r="L6569" s="4"/>
      <c r="O6569" s="6">
        <f t="shared" si="2"/>
        <v>0</v>
      </c>
      <c r="P6569" s="3" t="s">
        <v>4746</v>
      </c>
      <c r="Q6569" s="3" t="str">
        <f t="shared" si="3"/>
        <v>LC CANVAS</v>
      </c>
      <c r="R6569" s="3">
        <f t="shared" si="4"/>
        <v>0</v>
      </c>
      <c r="S6569" s="3" t="str">
        <f t="shared" si="5"/>
        <v/>
      </c>
      <c r="T6569" s="7">
        <f t="shared" si="6"/>
        <v>0</v>
      </c>
      <c r="U6569" s="8" t="str">
        <f t="array" ref="U6569">IF(W6569&lt;&gt;0,MAX(IFERROR(INDEX(A:S,MATCH(W6569,A:A,0),COLUMN(M$2)),0),IFERROR(INDEX(A:S,MATCH(AD6569,A:A,0),COLUMN(M$2)),0),IFERROR(INDEX(A:S,MATCH(AK6569,A:A,0),COLUMN(M$2)),0),IFERROR(INDEX(A:S,MATCH(AR6569,A:A,0),COLUMN(M$2)),0)),M6569)</f>
        <v/>
      </c>
      <c r="V6569" s="3" t="str">
        <f t="shared" si="7"/>
        <v/>
      </c>
    </row>
    <row r="6570" ht="15.75" customHeight="1">
      <c r="A6570" s="3" t="s">
        <v>6795</v>
      </c>
      <c r="B6570" s="4" t="str">
        <f t="shared" si="186"/>
        <v>ATAB12240090</v>
      </c>
      <c r="D6570" s="3">
        <v>0.0</v>
      </c>
      <c r="G6570" s="4">
        <v>0.0</v>
      </c>
      <c r="I6570" s="4"/>
      <c r="J6570" s="4"/>
      <c r="K6570" s="4"/>
      <c r="L6570" s="4"/>
      <c r="O6570" s="6">
        <f t="shared" si="2"/>
        <v>0</v>
      </c>
      <c r="P6570" s="3" t="s">
        <v>4746</v>
      </c>
      <c r="Q6570" s="3" t="str">
        <f t="shared" si="3"/>
        <v>LC CANVAS</v>
      </c>
      <c r="R6570" s="3">
        <f t="shared" si="4"/>
        <v>0</v>
      </c>
      <c r="S6570" s="3" t="str">
        <f t="shared" si="5"/>
        <v/>
      </c>
      <c r="T6570" s="7">
        <f t="shared" si="6"/>
        <v>0</v>
      </c>
      <c r="U6570" s="8" t="str">
        <f t="array" ref="U6570">IF(W6570&lt;&gt;0,MAX(IFERROR(INDEX(A:S,MATCH(W6570,A:A,0),COLUMN(M$2)),0),IFERROR(INDEX(A:S,MATCH(AD6570,A:A,0),COLUMN(M$2)),0),IFERROR(INDEX(A:S,MATCH(AK6570,A:A,0),COLUMN(M$2)),0),IFERROR(INDEX(A:S,MATCH(AR6570,A:A,0),COLUMN(M$2)),0)),M6570)</f>
        <v/>
      </c>
      <c r="V6570" s="3" t="str">
        <f t="shared" si="7"/>
        <v/>
      </c>
    </row>
    <row r="6571" ht="15.75" customHeight="1">
      <c r="A6571" s="3" t="s">
        <v>6796</v>
      </c>
      <c r="B6571" s="4" t="str">
        <f t="shared" si="186"/>
        <v>ATAB18360090</v>
      </c>
      <c r="D6571" s="3">
        <v>0.0</v>
      </c>
      <c r="G6571" s="4">
        <v>0.0</v>
      </c>
      <c r="I6571" s="4"/>
      <c r="J6571" s="4"/>
      <c r="K6571" s="4"/>
      <c r="L6571" s="4"/>
      <c r="O6571" s="6">
        <f t="shared" si="2"/>
        <v>0</v>
      </c>
      <c r="P6571" s="3" t="s">
        <v>4746</v>
      </c>
      <c r="Q6571" s="3" t="str">
        <f t="shared" si="3"/>
        <v>LC CANVAS</v>
      </c>
      <c r="R6571" s="3">
        <f t="shared" si="4"/>
        <v>0</v>
      </c>
      <c r="S6571" s="3" t="str">
        <f t="shared" si="5"/>
        <v/>
      </c>
      <c r="T6571" s="7">
        <f t="shared" si="6"/>
        <v>0</v>
      </c>
      <c r="U6571" s="8" t="str">
        <f t="array" ref="U6571">IF(W6571&lt;&gt;0,MAX(IFERROR(INDEX(A:S,MATCH(W6571,A:A,0),COLUMN(M$2)),0),IFERROR(INDEX(A:S,MATCH(AD6571,A:A,0),COLUMN(M$2)),0),IFERROR(INDEX(A:S,MATCH(AK6571,A:A,0),COLUMN(M$2)),0),IFERROR(INDEX(A:S,MATCH(AR6571,A:A,0),COLUMN(M$2)),0)),M6571)</f>
        <v/>
      </c>
      <c r="V6571" s="3" t="str">
        <f t="shared" si="7"/>
        <v/>
      </c>
    </row>
    <row r="6572" ht="15.75" customHeight="1">
      <c r="A6572" s="3" t="s">
        <v>6797</v>
      </c>
      <c r="B6572" s="4" t="str">
        <f t="shared" si="186"/>
        <v>ATAB24480090</v>
      </c>
      <c r="D6572" s="3">
        <v>0.0</v>
      </c>
      <c r="G6572" s="4">
        <v>0.0</v>
      </c>
      <c r="I6572" s="4"/>
      <c r="J6572" s="4"/>
      <c r="K6572" s="4"/>
      <c r="L6572" s="4"/>
      <c r="O6572" s="6">
        <f t="shared" si="2"/>
        <v>0</v>
      </c>
      <c r="P6572" s="3" t="s">
        <v>4746</v>
      </c>
      <c r="Q6572" s="3" t="str">
        <f t="shared" si="3"/>
        <v>LC CANVAS</v>
      </c>
      <c r="R6572" s="3">
        <f t="shared" si="4"/>
        <v>0</v>
      </c>
      <c r="S6572" s="3" t="str">
        <f t="shared" si="5"/>
        <v/>
      </c>
      <c r="T6572" s="7">
        <f t="shared" si="6"/>
        <v>0</v>
      </c>
      <c r="U6572" s="8" t="str">
        <f t="array" ref="U6572">IF(W6572&lt;&gt;0,MAX(IFERROR(INDEX(A:S,MATCH(W6572,A:A,0),COLUMN(M$2)),0),IFERROR(INDEX(A:S,MATCH(AD6572,A:A,0),COLUMN(M$2)),0),IFERROR(INDEX(A:S,MATCH(AK6572,A:A,0),COLUMN(M$2)),0),IFERROR(INDEX(A:S,MATCH(AR6572,A:A,0),COLUMN(M$2)),0)),M6572)</f>
        <v/>
      </c>
      <c r="V6572" s="3" t="str">
        <f t="shared" si="7"/>
        <v/>
      </c>
    </row>
    <row r="6573" ht="15.75" customHeight="1">
      <c r="A6573" s="3" t="s">
        <v>6798</v>
      </c>
      <c r="B6573" s="4" t="str">
        <f t="shared" si="186"/>
        <v>ATAB30600090</v>
      </c>
      <c r="D6573" s="3">
        <v>0.0</v>
      </c>
      <c r="G6573" s="4">
        <v>0.0</v>
      </c>
      <c r="I6573" s="4"/>
      <c r="J6573" s="4"/>
      <c r="K6573" s="4"/>
      <c r="L6573" s="4"/>
      <c r="O6573" s="6">
        <f t="shared" si="2"/>
        <v>0</v>
      </c>
      <c r="P6573" s="3" t="s">
        <v>4746</v>
      </c>
      <c r="Q6573" s="3" t="str">
        <f t="shared" si="3"/>
        <v>LC CANVAS</v>
      </c>
      <c r="R6573" s="3">
        <f t="shared" si="4"/>
        <v>0</v>
      </c>
      <c r="S6573" s="3" t="str">
        <f t="shared" si="5"/>
        <v/>
      </c>
      <c r="T6573" s="7">
        <f t="shared" si="6"/>
        <v>0</v>
      </c>
      <c r="U6573" s="8" t="str">
        <f t="array" ref="U6573">IF(W6573&lt;&gt;0,MAX(IFERROR(INDEX(A:S,MATCH(W6573,A:A,0),COLUMN(M$2)),0),IFERROR(INDEX(A:S,MATCH(AD6573,A:A,0),COLUMN(M$2)),0),IFERROR(INDEX(A:S,MATCH(AK6573,A:A,0),COLUMN(M$2)),0),IFERROR(INDEX(A:S,MATCH(AR6573,A:A,0),COLUMN(M$2)),0)),M6573)</f>
        <v/>
      </c>
      <c r="V6573" s="3" t="str">
        <f t="shared" si="7"/>
        <v/>
      </c>
    </row>
    <row r="6574" ht="15.75" customHeight="1">
      <c r="A6574" s="3" t="s">
        <v>6799</v>
      </c>
      <c r="B6574" s="4" t="str">
        <f t="shared" si="186"/>
        <v>ATAB36720090</v>
      </c>
      <c r="D6574" s="3">
        <v>0.0</v>
      </c>
      <c r="G6574" s="4">
        <v>0.0</v>
      </c>
      <c r="I6574" s="4"/>
      <c r="J6574" s="4"/>
      <c r="K6574" s="4"/>
      <c r="L6574" s="4"/>
      <c r="O6574" s="6">
        <f t="shared" si="2"/>
        <v>0</v>
      </c>
      <c r="P6574" s="3" t="s">
        <v>4746</v>
      </c>
      <c r="Q6574" s="3" t="str">
        <f t="shared" si="3"/>
        <v>LC CANVAS</v>
      </c>
      <c r="R6574" s="3">
        <f t="shared" si="4"/>
        <v>0</v>
      </c>
      <c r="S6574" s="3" t="str">
        <f t="shared" si="5"/>
        <v/>
      </c>
      <c r="T6574" s="7">
        <f t="shared" si="6"/>
        <v>0</v>
      </c>
      <c r="U6574" s="8" t="str">
        <f t="array" ref="U6574">IF(W6574&lt;&gt;0,MAX(IFERROR(INDEX(A:S,MATCH(W6574,A:A,0),COLUMN(M$2)),0),IFERROR(INDEX(A:S,MATCH(AD6574,A:A,0),COLUMN(M$2)),0),IFERROR(INDEX(A:S,MATCH(AK6574,A:A,0),COLUMN(M$2)),0),IFERROR(INDEX(A:S,MATCH(AR6574,A:A,0),COLUMN(M$2)),0)),M6574)</f>
        <v/>
      </c>
      <c r="V6574" s="3" t="str">
        <f t="shared" si="7"/>
        <v/>
      </c>
    </row>
    <row r="6575" ht="15.75" customHeight="1">
      <c r="A6575" s="3" t="s">
        <v>6800</v>
      </c>
      <c r="B6575" s="4" t="str">
        <f t="shared" si="186"/>
        <v>ATAB12240091</v>
      </c>
      <c r="D6575" s="3">
        <v>0.0</v>
      </c>
      <c r="G6575" s="4">
        <v>0.0</v>
      </c>
      <c r="I6575" s="4"/>
      <c r="J6575" s="4"/>
      <c r="K6575" s="4"/>
      <c r="L6575" s="4"/>
      <c r="O6575" s="6">
        <f t="shared" si="2"/>
        <v>0</v>
      </c>
      <c r="P6575" s="3" t="s">
        <v>4746</v>
      </c>
      <c r="Q6575" s="3" t="str">
        <f t="shared" si="3"/>
        <v>LC CANVAS</v>
      </c>
      <c r="R6575" s="3">
        <f t="shared" si="4"/>
        <v>0</v>
      </c>
      <c r="S6575" s="3" t="str">
        <f t="shared" si="5"/>
        <v/>
      </c>
      <c r="T6575" s="7">
        <f t="shared" si="6"/>
        <v>0</v>
      </c>
      <c r="U6575" s="8" t="str">
        <f t="array" ref="U6575">IF(W6575&lt;&gt;0,MAX(IFERROR(INDEX(A:S,MATCH(W6575,A:A,0),COLUMN(M$2)),0),IFERROR(INDEX(A:S,MATCH(AD6575,A:A,0),COLUMN(M$2)),0),IFERROR(INDEX(A:S,MATCH(AK6575,A:A,0),COLUMN(M$2)),0),IFERROR(INDEX(A:S,MATCH(AR6575,A:A,0),COLUMN(M$2)),0)),M6575)</f>
        <v/>
      </c>
      <c r="V6575" s="3" t="str">
        <f t="shared" si="7"/>
        <v/>
      </c>
    </row>
    <row r="6576" ht="15.75" customHeight="1">
      <c r="A6576" s="3" t="s">
        <v>6801</v>
      </c>
      <c r="B6576" s="4" t="str">
        <f t="shared" si="186"/>
        <v>ATAB18360091</v>
      </c>
      <c r="D6576" s="3">
        <v>0.0</v>
      </c>
      <c r="G6576" s="4">
        <v>0.0</v>
      </c>
      <c r="I6576" s="4"/>
      <c r="J6576" s="4"/>
      <c r="K6576" s="4"/>
      <c r="L6576" s="4"/>
      <c r="O6576" s="6">
        <f t="shared" si="2"/>
        <v>0</v>
      </c>
      <c r="P6576" s="3" t="s">
        <v>4746</v>
      </c>
      <c r="Q6576" s="3" t="str">
        <f t="shared" si="3"/>
        <v>LC CANVAS</v>
      </c>
      <c r="R6576" s="3">
        <f t="shared" si="4"/>
        <v>0</v>
      </c>
      <c r="S6576" s="3" t="str">
        <f t="shared" si="5"/>
        <v/>
      </c>
      <c r="T6576" s="7">
        <f t="shared" si="6"/>
        <v>0</v>
      </c>
      <c r="U6576" s="8" t="str">
        <f t="array" ref="U6576">IF(W6576&lt;&gt;0,MAX(IFERROR(INDEX(A:S,MATCH(W6576,A:A,0),COLUMN(M$2)),0),IFERROR(INDEX(A:S,MATCH(AD6576,A:A,0),COLUMN(M$2)),0),IFERROR(INDEX(A:S,MATCH(AK6576,A:A,0),COLUMN(M$2)),0),IFERROR(INDEX(A:S,MATCH(AR6576,A:A,0),COLUMN(M$2)),0)),M6576)</f>
        <v/>
      </c>
      <c r="V6576" s="3" t="str">
        <f t="shared" si="7"/>
        <v/>
      </c>
    </row>
    <row r="6577" ht="15.75" customHeight="1">
      <c r="A6577" s="3" t="s">
        <v>6802</v>
      </c>
      <c r="B6577" s="4" t="str">
        <f t="shared" si="186"/>
        <v>ATAB24480091</v>
      </c>
      <c r="D6577" s="3">
        <v>0.0</v>
      </c>
      <c r="G6577" s="4">
        <v>0.0</v>
      </c>
      <c r="I6577" s="4"/>
      <c r="J6577" s="4"/>
      <c r="K6577" s="4"/>
      <c r="L6577" s="4"/>
      <c r="O6577" s="6">
        <f t="shared" si="2"/>
        <v>0</v>
      </c>
      <c r="P6577" s="3" t="s">
        <v>4746</v>
      </c>
      <c r="Q6577" s="3" t="str">
        <f t="shared" si="3"/>
        <v>LC CANVAS</v>
      </c>
      <c r="R6577" s="3">
        <f t="shared" si="4"/>
        <v>0</v>
      </c>
      <c r="S6577" s="3" t="str">
        <f t="shared" si="5"/>
        <v/>
      </c>
      <c r="T6577" s="7">
        <f t="shared" si="6"/>
        <v>0</v>
      </c>
      <c r="U6577" s="8" t="str">
        <f t="array" ref="U6577">IF(W6577&lt;&gt;0,MAX(IFERROR(INDEX(A:S,MATCH(W6577,A:A,0),COLUMN(M$2)),0),IFERROR(INDEX(A:S,MATCH(AD6577,A:A,0),COLUMN(M$2)),0),IFERROR(INDEX(A:S,MATCH(AK6577,A:A,0),COLUMN(M$2)),0),IFERROR(INDEX(A:S,MATCH(AR6577,A:A,0),COLUMN(M$2)),0)),M6577)</f>
        <v/>
      </c>
      <c r="V6577" s="3" t="str">
        <f t="shared" si="7"/>
        <v/>
      </c>
    </row>
    <row r="6578" ht="15.75" customHeight="1">
      <c r="A6578" s="3" t="s">
        <v>6803</v>
      </c>
      <c r="B6578" s="4" t="str">
        <f t="shared" si="186"/>
        <v>ATAB30600091</v>
      </c>
      <c r="D6578" s="3">
        <v>0.0</v>
      </c>
      <c r="G6578" s="4">
        <v>0.0</v>
      </c>
      <c r="I6578" s="4"/>
      <c r="J6578" s="4"/>
      <c r="K6578" s="4"/>
      <c r="L6578" s="4"/>
      <c r="O6578" s="6">
        <f t="shared" si="2"/>
        <v>0</v>
      </c>
      <c r="P6578" s="3" t="s">
        <v>4746</v>
      </c>
      <c r="Q6578" s="3" t="str">
        <f t="shared" si="3"/>
        <v>LC CANVAS</v>
      </c>
      <c r="R6578" s="3">
        <f t="shared" si="4"/>
        <v>0</v>
      </c>
      <c r="S6578" s="3" t="str">
        <f t="shared" si="5"/>
        <v/>
      </c>
      <c r="T6578" s="7">
        <f t="shared" si="6"/>
        <v>0</v>
      </c>
      <c r="U6578" s="8" t="str">
        <f t="array" ref="U6578">IF(W6578&lt;&gt;0,MAX(IFERROR(INDEX(A:S,MATCH(W6578,A:A,0),COLUMN(M$2)),0),IFERROR(INDEX(A:S,MATCH(AD6578,A:A,0),COLUMN(M$2)),0),IFERROR(INDEX(A:S,MATCH(AK6578,A:A,0),COLUMN(M$2)),0),IFERROR(INDEX(A:S,MATCH(AR6578,A:A,0),COLUMN(M$2)),0)),M6578)</f>
        <v/>
      </c>
      <c r="V6578" s="3" t="str">
        <f t="shared" si="7"/>
        <v/>
      </c>
    </row>
    <row r="6579" ht="15.75" customHeight="1">
      <c r="A6579" s="3" t="s">
        <v>6804</v>
      </c>
      <c r="B6579" s="4" t="str">
        <f t="shared" si="186"/>
        <v>ATAB36720091</v>
      </c>
      <c r="D6579" s="3">
        <v>0.0</v>
      </c>
      <c r="G6579" s="4">
        <v>0.0</v>
      </c>
      <c r="I6579" s="4"/>
      <c r="J6579" s="4"/>
      <c r="K6579" s="4"/>
      <c r="L6579" s="4"/>
      <c r="O6579" s="6">
        <f t="shared" si="2"/>
        <v>0</v>
      </c>
      <c r="P6579" s="3" t="s">
        <v>4746</v>
      </c>
      <c r="Q6579" s="3" t="str">
        <f t="shared" si="3"/>
        <v>LC CANVAS</v>
      </c>
      <c r="R6579" s="3">
        <f t="shared" si="4"/>
        <v>0</v>
      </c>
      <c r="S6579" s="3" t="str">
        <f t="shared" si="5"/>
        <v/>
      </c>
      <c r="T6579" s="7">
        <f t="shared" si="6"/>
        <v>0</v>
      </c>
      <c r="U6579" s="8" t="str">
        <f t="array" ref="U6579">IF(W6579&lt;&gt;0,MAX(IFERROR(INDEX(A:S,MATCH(W6579,A:A,0),COLUMN(M$2)),0),IFERROR(INDEX(A:S,MATCH(AD6579,A:A,0),COLUMN(M$2)),0),IFERROR(INDEX(A:S,MATCH(AK6579,A:A,0),COLUMN(M$2)),0),IFERROR(INDEX(A:S,MATCH(AR6579,A:A,0),COLUMN(M$2)),0)),M6579)</f>
        <v/>
      </c>
      <c r="V6579" s="3" t="str">
        <f t="shared" si="7"/>
        <v/>
      </c>
    </row>
    <row r="6580" ht="15.75" customHeight="1">
      <c r="A6580" s="3" t="s">
        <v>6805</v>
      </c>
      <c r="B6580" s="4" t="str">
        <f t="shared" si="186"/>
        <v>ATAB12240092</v>
      </c>
      <c r="D6580" s="3">
        <v>0.0</v>
      </c>
      <c r="G6580" s="4">
        <v>0.0</v>
      </c>
      <c r="I6580" s="4"/>
      <c r="J6580" s="4"/>
      <c r="K6580" s="4"/>
      <c r="L6580" s="4"/>
      <c r="O6580" s="6">
        <f t="shared" si="2"/>
        <v>0</v>
      </c>
      <c r="P6580" s="3" t="s">
        <v>4746</v>
      </c>
      <c r="Q6580" s="3" t="str">
        <f t="shared" si="3"/>
        <v>LC CANVAS</v>
      </c>
      <c r="R6580" s="3">
        <f t="shared" si="4"/>
        <v>0</v>
      </c>
      <c r="S6580" s="3" t="str">
        <f t="shared" si="5"/>
        <v/>
      </c>
      <c r="T6580" s="7">
        <f t="shared" si="6"/>
        <v>0</v>
      </c>
      <c r="U6580" s="8" t="str">
        <f t="array" ref="U6580">IF(W6580&lt;&gt;0,MAX(IFERROR(INDEX(A:S,MATCH(W6580,A:A,0),COLUMN(M$2)),0),IFERROR(INDEX(A:S,MATCH(AD6580,A:A,0),COLUMN(M$2)),0),IFERROR(INDEX(A:S,MATCH(AK6580,A:A,0),COLUMN(M$2)),0),IFERROR(INDEX(A:S,MATCH(AR6580,A:A,0),COLUMN(M$2)),0)),M6580)</f>
        <v/>
      </c>
      <c r="V6580" s="3" t="str">
        <f t="shared" si="7"/>
        <v/>
      </c>
    </row>
    <row r="6581" ht="15.75" customHeight="1">
      <c r="A6581" s="3" t="s">
        <v>6806</v>
      </c>
      <c r="B6581" s="4" t="str">
        <f t="shared" si="186"/>
        <v>ATAB18360092</v>
      </c>
      <c r="D6581" s="3">
        <v>0.0</v>
      </c>
      <c r="G6581" s="4">
        <v>0.0</v>
      </c>
      <c r="I6581" s="4"/>
      <c r="J6581" s="4"/>
      <c r="K6581" s="4"/>
      <c r="L6581" s="4"/>
      <c r="O6581" s="6">
        <f t="shared" si="2"/>
        <v>0</v>
      </c>
      <c r="P6581" s="3" t="s">
        <v>4746</v>
      </c>
      <c r="Q6581" s="3" t="str">
        <f t="shared" si="3"/>
        <v>LC CANVAS</v>
      </c>
      <c r="R6581" s="3">
        <f t="shared" si="4"/>
        <v>0</v>
      </c>
      <c r="S6581" s="3" t="str">
        <f t="shared" si="5"/>
        <v/>
      </c>
      <c r="T6581" s="7">
        <f t="shared" si="6"/>
        <v>0</v>
      </c>
      <c r="U6581" s="8" t="str">
        <f t="array" ref="U6581">IF(W6581&lt;&gt;0,MAX(IFERROR(INDEX(A:S,MATCH(W6581,A:A,0),COLUMN(M$2)),0),IFERROR(INDEX(A:S,MATCH(AD6581,A:A,0),COLUMN(M$2)),0),IFERROR(INDEX(A:S,MATCH(AK6581,A:A,0),COLUMN(M$2)),0),IFERROR(INDEX(A:S,MATCH(AR6581,A:A,0),COLUMN(M$2)),0)),M6581)</f>
        <v/>
      </c>
      <c r="V6581" s="3" t="str">
        <f t="shared" si="7"/>
        <v/>
      </c>
    </row>
    <row r="6582" ht="15.75" customHeight="1">
      <c r="A6582" s="3" t="s">
        <v>6807</v>
      </c>
      <c r="B6582" s="4" t="str">
        <f t="shared" si="186"/>
        <v>ATAB24480092</v>
      </c>
      <c r="D6582" s="3">
        <v>0.0</v>
      </c>
      <c r="G6582" s="4">
        <v>0.0</v>
      </c>
      <c r="I6582" s="4"/>
      <c r="J6582" s="4"/>
      <c r="K6582" s="4"/>
      <c r="L6582" s="4"/>
      <c r="O6582" s="6">
        <f t="shared" si="2"/>
        <v>0</v>
      </c>
      <c r="P6582" s="3" t="s">
        <v>4746</v>
      </c>
      <c r="Q6582" s="3" t="str">
        <f t="shared" si="3"/>
        <v>LC CANVAS</v>
      </c>
      <c r="R6582" s="3">
        <f t="shared" si="4"/>
        <v>0</v>
      </c>
      <c r="S6582" s="3" t="str">
        <f t="shared" si="5"/>
        <v/>
      </c>
      <c r="T6582" s="7">
        <f t="shared" si="6"/>
        <v>0</v>
      </c>
      <c r="U6582" s="8" t="str">
        <f t="array" ref="U6582">IF(W6582&lt;&gt;0,MAX(IFERROR(INDEX(A:S,MATCH(W6582,A:A,0),COLUMN(M$2)),0),IFERROR(INDEX(A:S,MATCH(AD6582,A:A,0),COLUMN(M$2)),0),IFERROR(INDEX(A:S,MATCH(AK6582,A:A,0),COLUMN(M$2)),0),IFERROR(INDEX(A:S,MATCH(AR6582,A:A,0),COLUMN(M$2)),0)),M6582)</f>
        <v/>
      </c>
      <c r="V6582" s="3" t="str">
        <f t="shared" si="7"/>
        <v/>
      </c>
    </row>
    <row r="6583" ht="15.75" customHeight="1">
      <c r="A6583" s="3" t="s">
        <v>6808</v>
      </c>
      <c r="B6583" s="4" t="str">
        <f t="shared" si="186"/>
        <v>ATAB30600092</v>
      </c>
      <c r="D6583" s="3">
        <v>0.0</v>
      </c>
      <c r="G6583" s="4">
        <v>0.0</v>
      </c>
      <c r="I6583" s="4"/>
      <c r="J6583" s="4"/>
      <c r="K6583" s="4"/>
      <c r="L6583" s="4"/>
      <c r="O6583" s="6">
        <f t="shared" si="2"/>
        <v>0</v>
      </c>
      <c r="P6583" s="3" t="s">
        <v>4746</v>
      </c>
      <c r="Q6583" s="3" t="str">
        <f t="shared" si="3"/>
        <v>LC CANVAS</v>
      </c>
      <c r="R6583" s="3">
        <f t="shared" si="4"/>
        <v>0</v>
      </c>
      <c r="S6583" s="3" t="str">
        <f t="shared" si="5"/>
        <v/>
      </c>
      <c r="T6583" s="7">
        <f t="shared" si="6"/>
        <v>0</v>
      </c>
      <c r="U6583" s="8" t="str">
        <f t="array" ref="U6583">IF(W6583&lt;&gt;0,MAX(IFERROR(INDEX(A:S,MATCH(W6583,A:A,0),COLUMN(M$2)),0),IFERROR(INDEX(A:S,MATCH(AD6583,A:A,0),COLUMN(M$2)),0),IFERROR(INDEX(A:S,MATCH(AK6583,A:A,0),COLUMN(M$2)),0),IFERROR(INDEX(A:S,MATCH(AR6583,A:A,0),COLUMN(M$2)),0)),M6583)</f>
        <v/>
      </c>
      <c r="V6583" s="3" t="str">
        <f t="shared" si="7"/>
        <v/>
      </c>
    </row>
    <row r="6584" ht="15.75" customHeight="1">
      <c r="A6584" s="3" t="s">
        <v>6809</v>
      </c>
      <c r="B6584" s="4" t="str">
        <f t="shared" si="186"/>
        <v>ATAB36720092</v>
      </c>
      <c r="D6584" s="3">
        <v>0.0</v>
      </c>
      <c r="G6584" s="4">
        <v>0.0</v>
      </c>
      <c r="I6584" s="4"/>
      <c r="J6584" s="4"/>
      <c r="K6584" s="4"/>
      <c r="L6584" s="4"/>
      <c r="O6584" s="6">
        <f t="shared" si="2"/>
        <v>0</v>
      </c>
      <c r="P6584" s="3" t="s">
        <v>4746</v>
      </c>
      <c r="Q6584" s="3" t="str">
        <f t="shared" si="3"/>
        <v>LC CANVAS</v>
      </c>
      <c r="R6584" s="3">
        <f t="shared" si="4"/>
        <v>0</v>
      </c>
      <c r="S6584" s="3" t="str">
        <f t="shared" si="5"/>
        <v/>
      </c>
      <c r="T6584" s="7">
        <f t="shared" si="6"/>
        <v>0</v>
      </c>
      <c r="U6584" s="8" t="str">
        <f t="array" ref="U6584">IF(W6584&lt;&gt;0,MAX(IFERROR(INDEX(A:S,MATCH(W6584,A:A,0),COLUMN(M$2)),0),IFERROR(INDEX(A:S,MATCH(AD6584,A:A,0),COLUMN(M$2)),0),IFERROR(INDEX(A:S,MATCH(AK6584,A:A,0),COLUMN(M$2)),0),IFERROR(INDEX(A:S,MATCH(AR6584,A:A,0),COLUMN(M$2)),0)),M6584)</f>
        <v/>
      </c>
      <c r="V6584" s="3" t="str">
        <f t="shared" si="7"/>
        <v/>
      </c>
    </row>
    <row r="6585" ht="15.75" customHeight="1">
      <c r="A6585" s="3" t="s">
        <v>6810</v>
      </c>
      <c r="B6585" s="4" t="str">
        <f t="shared" si="186"/>
        <v>ATAB12240093</v>
      </c>
      <c r="D6585" s="3">
        <v>0.0</v>
      </c>
      <c r="G6585" s="4">
        <v>0.0</v>
      </c>
      <c r="I6585" s="4"/>
      <c r="J6585" s="4"/>
      <c r="K6585" s="4"/>
      <c r="L6585" s="4"/>
      <c r="O6585" s="6">
        <f t="shared" si="2"/>
        <v>0</v>
      </c>
      <c r="P6585" s="3" t="s">
        <v>4746</v>
      </c>
      <c r="Q6585" s="3" t="str">
        <f t="shared" si="3"/>
        <v>LC CANVAS</v>
      </c>
      <c r="R6585" s="3">
        <f t="shared" si="4"/>
        <v>0</v>
      </c>
      <c r="S6585" s="3" t="str">
        <f t="shared" si="5"/>
        <v/>
      </c>
      <c r="T6585" s="7">
        <f t="shared" si="6"/>
        <v>0</v>
      </c>
      <c r="U6585" s="8" t="str">
        <f t="array" ref="U6585">IF(W6585&lt;&gt;0,MAX(IFERROR(INDEX(A:S,MATCH(W6585,A:A,0),COLUMN(M$2)),0),IFERROR(INDEX(A:S,MATCH(AD6585,A:A,0),COLUMN(M$2)),0),IFERROR(INDEX(A:S,MATCH(AK6585,A:A,0),COLUMN(M$2)),0),IFERROR(INDEX(A:S,MATCH(AR6585,A:A,0),COLUMN(M$2)),0)),M6585)</f>
        <v/>
      </c>
      <c r="V6585" s="3" t="str">
        <f t="shared" si="7"/>
        <v/>
      </c>
    </row>
    <row r="6586" ht="15.75" customHeight="1">
      <c r="A6586" s="3" t="s">
        <v>6811</v>
      </c>
      <c r="B6586" s="4" t="str">
        <f t="shared" si="186"/>
        <v>ATAB18360093</v>
      </c>
      <c r="D6586" s="3">
        <v>0.0</v>
      </c>
      <c r="G6586" s="4">
        <v>0.0</v>
      </c>
      <c r="I6586" s="4"/>
      <c r="J6586" s="4"/>
      <c r="K6586" s="4"/>
      <c r="L6586" s="4"/>
      <c r="O6586" s="6">
        <f t="shared" si="2"/>
        <v>0</v>
      </c>
      <c r="P6586" s="3" t="s">
        <v>4746</v>
      </c>
      <c r="Q6586" s="3" t="str">
        <f t="shared" si="3"/>
        <v>LC CANVAS</v>
      </c>
      <c r="R6586" s="3">
        <f t="shared" si="4"/>
        <v>0</v>
      </c>
      <c r="S6586" s="3" t="str">
        <f t="shared" si="5"/>
        <v/>
      </c>
      <c r="T6586" s="7">
        <f t="shared" si="6"/>
        <v>0</v>
      </c>
      <c r="U6586" s="8" t="str">
        <f t="array" ref="U6586">IF(W6586&lt;&gt;0,MAX(IFERROR(INDEX(A:S,MATCH(W6586,A:A,0),COLUMN(M$2)),0),IFERROR(INDEX(A:S,MATCH(AD6586,A:A,0),COLUMN(M$2)),0),IFERROR(INDEX(A:S,MATCH(AK6586,A:A,0),COLUMN(M$2)),0),IFERROR(INDEX(A:S,MATCH(AR6586,A:A,0),COLUMN(M$2)),0)),M6586)</f>
        <v/>
      </c>
      <c r="V6586" s="3" t="str">
        <f t="shared" si="7"/>
        <v/>
      </c>
    </row>
    <row r="6587" ht="15.75" customHeight="1">
      <c r="A6587" s="3" t="s">
        <v>6812</v>
      </c>
      <c r="B6587" s="4" t="str">
        <f t="shared" si="186"/>
        <v>ATAB24480093</v>
      </c>
      <c r="D6587" s="3">
        <v>0.0</v>
      </c>
      <c r="G6587" s="4">
        <v>0.0</v>
      </c>
      <c r="I6587" s="4"/>
      <c r="J6587" s="4"/>
      <c r="K6587" s="4"/>
      <c r="L6587" s="4"/>
      <c r="O6587" s="6">
        <f t="shared" si="2"/>
        <v>0</v>
      </c>
      <c r="P6587" s="3" t="s">
        <v>4746</v>
      </c>
      <c r="Q6587" s="3" t="str">
        <f t="shared" si="3"/>
        <v>LC CANVAS</v>
      </c>
      <c r="R6587" s="3">
        <f t="shared" si="4"/>
        <v>0</v>
      </c>
      <c r="S6587" s="3" t="str">
        <f t="shared" si="5"/>
        <v/>
      </c>
      <c r="T6587" s="7">
        <f t="shared" si="6"/>
        <v>0</v>
      </c>
      <c r="U6587" s="8" t="str">
        <f t="array" ref="U6587">IF(W6587&lt;&gt;0,MAX(IFERROR(INDEX(A:S,MATCH(W6587,A:A,0),COLUMN(M$2)),0),IFERROR(INDEX(A:S,MATCH(AD6587,A:A,0),COLUMN(M$2)),0),IFERROR(INDEX(A:S,MATCH(AK6587,A:A,0),COLUMN(M$2)),0),IFERROR(INDEX(A:S,MATCH(AR6587,A:A,0),COLUMN(M$2)),0)),M6587)</f>
        <v/>
      </c>
      <c r="V6587" s="3" t="str">
        <f t="shared" si="7"/>
        <v/>
      </c>
    </row>
    <row r="6588" ht="15.75" customHeight="1">
      <c r="A6588" s="3" t="s">
        <v>6813</v>
      </c>
      <c r="B6588" s="4" t="str">
        <f t="shared" si="186"/>
        <v>ATAB30600093</v>
      </c>
      <c r="D6588" s="3">
        <v>0.0</v>
      </c>
      <c r="G6588" s="4">
        <v>0.0</v>
      </c>
      <c r="I6588" s="4"/>
      <c r="J6588" s="4"/>
      <c r="K6588" s="4"/>
      <c r="L6588" s="4"/>
      <c r="O6588" s="6">
        <f t="shared" si="2"/>
        <v>0</v>
      </c>
      <c r="P6588" s="3" t="s">
        <v>4746</v>
      </c>
      <c r="Q6588" s="3" t="str">
        <f t="shared" si="3"/>
        <v>LC CANVAS</v>
      </c>
      <c r="R6588" s="3">
        <f t="shared" si="4"/>
        <v>0</v>
      </c>
      <c r="S6588" s="3" t="str">
        <f t="shared" si="5"/>
        <v/>
      </c>
      <c r="T6588" s="7">
        <f t="shared" si="6"/>
        <v>0</v>
      </c>
      <c r="U6588" s="8" t="str">
        <f t="array" ref="U6588">IF(W6588&lt;&gt;0,MAX(IFERROR(INDEX(A:S,MATCH(W6588,A:A,0),COLUMN(M$2)),0),IFERROR(INDEX(A:S,MATCH(AD6588,A:A,0),COLUMN(M$2)),0),IFERROR(INDEX(A:S,MATCH(AK6588,A:A,0),COLUMN(M$2)),0),IFERROR(INDEX(A:S,MATCH(AR6588,A:A,0),COLUMN(M$2)),0)),M6588)</f>
        <v/>
      </c>
      <c r="V6588" s="3" t="str">
        <f t="shared" si="7"/>
        <v/>
      </c>
    </row>
    <row r="6589" ht="15.75" customHeight="1">
      <c r="A6589" s="3" t="s">
        <v>6814</v>
      </c>
      <c r="B6589" s="4" t="str">
        <f t="shared" si="186"/>
        <v>ATAB36720093</v>
      </c>
      <c r="D6589" s="3">
        <v>0.0</v>
      </c>
      <c r="G6589" s="4">
        <v>0.0</v>
      </c>
      <c r="I6589" s="4"/>
      <c r="J6589" s="4"/>
      <c r="K6589" s="4"/>
      <c r="L6589" s="4"/>
      <c r="O6589" s="6">
        <f t="shared" si="2"/>
        <v>0</v>
      </c>
      <c r="P6589" s="3" t="s">
        <v>4746</v>
      </c>
      <c r="Q6589" s="3" t="str">
        <f t="shared" si="3"/>
        <v>LC CANVAS</v>
      </c>
      <c r="R6589" s="3">
        <f t="shared" si="4"/>
        <v>0</v>
      </c>
      <c r="S6589" s="3" t="str">
        <f t="shared" si="5"/>
        <v/>
      </c>
      <c r="T6589" s="7">
        <f t="shared" si="6"/>
        <v>0</v>
      </c>
      <c r="U6589" s="8" t="str">
        <f t="array" ref="U6589">IF(W6589&lt;&gt;0,MAX(IFERROR(INDEX(A:S,MATCH(W6589,A:A,0),COLUMN(M$2)),0),IFERROR(INDEX(A:S,MATCH(AD6589,A:A,0),COLUMN(M$2)),0),IFERROR(INDEX(A:S,MATCH(AK6589,A:A,0),COLUMN(M$2)),0),IFERROR(INDEX(A:S,MATCH(AR6589,A:A,0),COLUMN(M$2)),0)),M6589)</f>
        <v/>
      </c>
      <c r="V6589" s="3" t="str">
        <f t="shared" si="7"/>
        <v/>
      </c>
    </row>
    <row r="6590" ht="15.75" customHeight="1">
      <c r="A6590" s="3" t="s">
        <v>6815</v>
      </c>
      <c r="B6590" s="4" t="str">
        <f t="shared" si="186"/>
        <v>ATAB12240094</v>
      </c>
      <c r="D6590" s="3">
        <v>0.0</v>
      </c>
      <c r="G6590" s="4">
        <v>0.0</v>
      </c>
      <c r="I6590" s="4"/>
      <c r="J6590" s="4"/>
      <c r="K6590" s="4"/>
      <c r="L6590" s="4"/>
      <c r="O6590" s="6">
        <f t="shared" si="2"/>
        <v>0</v>
      </c>
      <c r="P6590" s="3" t="s">
        <v>4746</v>
      </c>
      <c r="Q6590" s="3" t="str">
        <f t="shared" si="3"/>
        <v>LC CANVAS</v>
      </c>
      <c r="R6590" s="3">
        <f t="shared" si="4"/>
        <v>0</v>
      </c>
      <c r="S6590" s="3" t="str">
        <f t="shared" si="5"/>
        <v/>
      </c>
      <c r="T6590" s="7">
        <f t="shared" si="6"/>
        <v>0</v>
      </c>
      <c r="U6590" s="8" t="str">
        <f t="array" ref="U6590">IF(W6590&lt;&gt;0,MAX(IFERROR(INDEX(A:S,MATCH(W6590,A:A,0),COLUMN(M$2)),0),IFERROR(INDEX(A:S,MATCH(AD6590,A:A,0),COLUMN(M$2)),0),IFERROR(INDEX(A:S,MATCH(AK6590,A:A,0),COLUMN(M$2)),0),IFERROR(INDEX(A:S,MATCH(AR6590,A:A,0),COLUMN(M$2)),0)),M6590)</f>
        <v/>
      </c>
      <c r="V6590" s="3" t="str">
        <f t="shared" si="7"/>
        <v/>
      </c>
    </row>
    <row r="6591" ht="15.75" customHeight="1">
      <c r="A6591" s="3" t="s">
        <v>6816</v>
      </c>
      <c r="B6591" s="4" t="str">
        <f t="shared" si="186"/>
        <v>ATAB18360094</v>
      </c>
      <c r="D6591" s="3">
        <v>0.0</v>
      </c>
      <c r="G6591" s="4">
        <v>0.0</v>
      </c>
      <c r="I6591" s="4"/>
      <c r="J6591" s="4"/>
      <c r="K6591" s="4"/>
      <c r="L6591" s="4"/>
      <c r="O6591" s="6">
        <f t="shared" si="2"/>
        <v>0</v>
      </c>
      <c r="P6591" s="3" t="s">
        <v>4746</v>
      </c>
      <c r="Q6591" s="3" t="str">
        <f t="shared" si="3"/>
        <v>LC CANVAS</v>
      </c>
      <c r="R6591" s="3">
        <f t="shared" si="4"/>
        <v>0</v>
      </c>
      <c r="S6591" s="3" t="str">
        <f t="shared" si="5"/>
        <v/>
      </c>
      <c r="T6591" s="7">
        <f t="shared" si="6"/>
        <v>0</v>
      </c>
      <c r="U6591" s="8" t="str">
        <f t="array" ref="U6591">IF(W6591&lt;&gt;0,MAX(IFERROR(INDEX(A:S,MATCH(W6591,A:A,0),COLUMN(M$2)),0),IFERROR(INDEX(A:S,MATCH(AD6591,A:A,0),COLUMN(M$2)),0),IFERROR(INDEX(A:S,MATCH(AK6591,A:A,0),COLUMN(M$2)),0),IFERROR(INDEX(A:S,MATCH(AR6591,A:A,0),COLUMN(M$2)),0)),M6591)</f>
        <v/>
      </c>
      <c r="V6591" s="3" t="str">
        <f t="shared" si="7"/>
        <v/>
      </c>
    </row>
    <row r="6592" ht="15.75" customHeight="1">
      <c r="A6592" s="3" t="s">
        <v>6817</v>
      </c>
      <c r="B6592" s="4" t="str">
        <f t="shared" si="186"/>
        <v>ATAB24480094</v>
      </c>
      <c r="D6592" s="3">
        <v>0.0</v>
      </c>
      <c r="G6592" s="4">
        <v>0.0</v>
      </c>
      <c r="I6592" s="4"/>
      <c r="J6592" s="4"/>
      <c r="K6592" s="4"/>
      <c r="L6592" s="4"/>
      <c r="O6592" s="6">
        <f t="shared" si="2"/>
        <v>0</v>
      </c>
      <c r="P6592" s="3" t="s">
        <v>4746</v>
      </c>
      <c r="Q6592" s="3" t="str">
        <f t="shared" si="3"/>
        <v>LC CANVAS</v>
      </c>
      <c r="R6592" s="3">
        <f t="shared" si="4"/>
        <v>0</v>
      </c>
      <c r="S6592" s="3" t="str">
        <f t="shared" si="5"/>
        <v/>
      </c>
      <c r="T6592" s="7">
        <f t="shared" si="6"/>
        <v>0</v>
      </c>
      <c r="U6592" s="8" t="str">
        <f t="array" ref="U6592">IF(W6592&lt;&gt;0,MAX(IFERROR(INDEX(A:S,MATCH(W6592,A:A,0),COLUMN(M$2)),0),IFERROR(INDEX(A:S,MATCH(AD6592,A:A,0),COLUMN(M$2)),0),IFERROR(INDEX(A:S,MATCH(AK6592,A:A,0),COLUMN(M$2)),0),IFERROR(INDEX(A:S,MATCH(AR6592,A:A,0),COLUMN(M$2)),0)),M6592)</f>
        <v/>
      </c>
      <c r="V6592" s="3" t="str">
        <f t="shared" si="7"/>
        <v/>
      </c>
    </row>
    <row r="6593" ht="15.75" customHeight="1">
      <c r="A6593" s="3" t="s">
        <v>6818</v>
      </c>
      <c r="B6593" s="4" t="str">
        <f t="shared" si="186"/>
        <v>ATAB30600094</v>
      </c>
      <c r="D6593" s="3">
        <v>0.0</v>
      </c>
      <c r="G6593" s="4">
        <v>0.0</v>
      </c>
      <c r="I6593" s="4"/>
      <c r="J6593" s="4"/>
      <c r="K6593" s="4"/>
      <c r="L6593" s="4"/>
      <c r="O6593" s="6">
        <f t="shared" si="2"/>
        <v>0</v>
      </c>
      <c r="P6593" s="3" t="s">
        <v>4746</v>
      </c>
      <c r="Q6593" s="3" t="str">
        <f t="shared" si="3"/>
        <v>LC CANVAS</v>
      </c>
      <c r="R6593" s="3">
        <f t="shared" si="4"/>
        <v>0</v>
      </c>
      <c r="S6593" s="3" t="str">
        <f t="shared" si="5"/>
        <v/>
      </c>
      <c r="T6593" s="7">
        <f t="shared" si="6"/>
        <v>0</v>
      </c>
      <c r="U6593" s="8" t="str">
        <f t="array" ref="U6593">IF(W6593&lt;&gt;0,MAX(IFERROR(INDEX(A:S,MATCH(W6593,A:A,0),COLUMN(M$2)),0),IFERROR(INDEX(A:S,MATCH(AD6593,A:A,0),COLUMN(M$2)),0),IFERROR(INDEX(A:S,MATCH(AK6593,A:A,0),COLUMN(M$2)),0),IFERROR(INDEX(A:S,MATCH(AR6593,A:A,0),COLUMN(M$2)),0)),M6593)</f>
        <v/>
      </c>
      <c r="V6593" s="3" t="str">
        <f t="shared" si="7"/>
        <v/>
      </c>
    </row>
    <row r="6594" ht="15.75" customHeight="1">
      <c r="A6594" s="3" t="s">
        <v>6819</v>
      </c>
      <c r="B6594" s="4" t="str">
        <f t="shared" si="186"/>
        <v>ATAB36720094</v>
      </c>
      <c r="D6594" s="3">
        <v>0.0</v>
      </c>
      <c r="G6594" s="4">
        <v>0.0</v>
      </c>
      <c r="I6594" s="4"/>
      <c r="J6594" s="4"/>
      <c r="K6594" s="4"/>
      <c r="L6594" s="4"/>
      <c r="O6594" s="6">
        <f t="shared" si="2"/>
        <v>0</v>
      </c>
      <c r="P6594" s="3" t="s">
        <v>4746</v>
      </c>
      <c r="Q6594" s="3" t="str">
        <f t="shared" si="3"/>
        <v>LC CANVAS</v>
      </c>
      <c r="R6594" s="3">
        <f t="shared" si="4"/>
        <v>0</v>
      </c>
      <c r="S6594" s="3" t="str">
        <f t="shared" si="5"/>
        <v/>
      </c>
      <c r="T6594" s="7">
        <f t="shared" si="6"/>
        <v>0</v>
      </c>
      <c r="U6594" s="8" t="str">
        <f t="array" ref="U6594">IF(W6594&lt;&gt;0,MAX(IFERROR(INDEX(A:S,MATCH(W6594,A:A,0),COLUMN(M$2)),0),IFERROR(INDEX(A:S,MATCH(AD6594,A:A,0),COLUMN(M$2)),0),IFERROR(INDEX(A:S,MATCH(AK6594,A:A,0),COLUMN(M$2)),0),IFERROR(INDEX(A:S,MATCH(AR6594,A:A,0),COLUMN(M$2)),0)),M6594)</f>
        <v/>
      </c>
      <c r="V6594" s="3" t="str">
        <f t="shared" si="7"/>
        <v/>
      </c>
    </row>
    <row r="6595" ht="15.75" customHeight="1">
      <c r="A6595" s="3" t="s">
        <v>6820</v>
      </c>
      <c r="B6595" s="4" t="str">
        <f t="shared" si="186"/>
        <v>ATAB12240095</v>
      </c>
      <c r="D6595" s="3">
        <v>0.0</v>
      </c>
      <c r="G6595" s="4">
        <v>0.0</v>
      </c>
      <c r="I6595" s="4"/>
      <c r="J6595" s="4"/>
      <c r="K6595" s="4"/>
      <c r="L6595" s="4"/>
      <c r="O6595" s="6">
        <f t="shared" si="2"/>
        <v>0</v>
      </c>
      <c r="P6595" s="3" t="s">
        <v>4746</v>
      </c>
      <c r="Q6595" s="3" t="str">
        <f t="shared" si="3"/>
        <v>LC CANVAS</v>
      </c>
      <c r="R6595" s="3">
        <f t="shared" si="4"/>
        <v>0</v>
      </c>
      <c r="S6595" s="3" t="str">
        <f t="shared" si="5"/>
        <v/>
      </c>
      <c r="T6595" s="7">
        <f t="shared" si="6"/>
        <v>0</v>
      </c>
      <c r="U6595" s="8" t="str">
        <f t="array" ref="U6595">IF(W6595&lt;&gt;0,MAX(IFERROR(INDEX(A:S,MATCH(W6595,A:A,0),COLUMN(M$2)),0),IFERROR(INDEX(A:S,MATCH(AD6595,A:A,0),COLUMN(M$2)),0),IFERROR(INDEX(A:S,MATCH(AK6595,A:A,0),COLUMN(M$2)),0),IFERROR(INDEX(A:S,MATCH(AR6595,A:A,0),COLUMN(M$2)),0)),M6595)</f>
        <v/>
      </c>
      <c r="V6595" s="3" t="str">
        <f t="shared" si="7"/>
        <v/>
      </c>
    </row>
    <row r="6596" ht="15.75" customHeight="1">
      <c r="A6596" s="3" t="s">
        <v>6821</v>
      </c>
      <c r="B6596" s="4" t="str">
        <f t="shared" si="186"/>
        <v>ATAB18360095</v>
      </c>
      <c r="D6596" s="3">
        <v>0.0</v>
      </c>
      <c r="G6596" s="4">
        <v>0.0</v>
      </c>
      <c r="I6596" s="4"/>
      <c r="J6596" s="4"/>
      <c r="K6596" s="4"/>
      <c r="L6596" s="4"/>
      <c r="O6596" s="6">
        <f t="shared" si="2"/>
        <v>0</v>
      </c>
      <c r="P6596" s="3" t="s">
        <v>4746</v>
      </c>
      <c r="Q6596" s="3" t="str">
        <f t="shared" si="3"/>
        <v>LC CANVAS</v>
      </c>
      <c r="R6596" s="3">
        <f t="shared" si="4"/>
        <v>0</v>
      </c>
      <c r="S6596" s="3" t="str">
        <f t="shared" si="5"/>
        <v/>
      </c>
      <c r="T6596" s="7">
        <f t="shared" si="6"/>
        <v>0</v>
      </c>
      <c r="U6596" s="8" t="str">
        <f t="array" ref="U6596">IF(W6596&lt;&gt;0,MAX(IFERROR(INDEX(A:S,MATCH(W6596,A:A,0),COLUMN(M$2)),0),IFERROR(INDEX(A:S,MATCH(AD6596,A:A,0),COLUMN(M$2)),0),IFERROR(INDEX(A:S,MATCH(AK6596,A:A,0),COLUMN(M$2)),0),IFERROR(INDEX(A:S,MATCH(AR6596,A:A,0),COLUMN(M$2)),0)),M6596)</f>
        <v/>
      </c>
      <c r="V6596" s="3" t="str">
        <f t="shared" si="7"/>
        <v/>
      </c>
    </row>
    <row r="6597" ht="15.75" customHeight="1">
      <c r="A6597" s="3" t="s">
        <v>6822</v>
      </c>
      <c r="B6597" s="4" t="str">
        <f t="shared" si="186"/>
        <v>ATAB24480095</v>
      </c>
      <c r="D6597" s="3">
        <v>0.0</v>
      </c>
      <c r="G6597" s="4">
        <v>0.0</v>
      </c>
      <c r="I6597" s="4"/>
      <c r="J6597" s="4"/>
      <c r="K6597" s="4"/>
      <c r="L6597" s="4"/>
      <c r="O6597" s="6">
        <f t="shared" si="2"/>
        <v>0</v>
      </c>
      <c r="P6597" s="3" t="s">
        <v>4746</v>
      </c>
      <c r="Q6597" s="3" t="str">
        <f t="shared" si="3"/>
        <v>LC CANVAS</v>
      </c>
      <c r="R6597" s="3">
        <f t="shared" si="4"/>
        <v>0</v>
      </c>
      <c r="S6597" s="3" t="str">
        <f t="shared" si="5"/>
        <v/>
      </c>
      <c r="T6597" s="7">
        <f t="shared" si="6"/>
        <v>0</v>
      </c>
      <c r="U6597" s="8" t="str">
        <f t="array" ref="U6597">IF(W6597&lt;&gt;0,MAX(IFERROR(INDEX(A:S,MATCH(W6597,A:A,0),COLUMN(M$2)),0),IFERROR(INDEX(A:S,MATCH(AD6597,A:A,0),COLUMN(M$2)),0),IFERROR(INDEX(A:S,MATCH(AK6597,A:A,0),COLUMN(M$2)),0),IFERROR(INDEX(A:S,MATCH(AR6597,A:A,0),COLUMN(M$2)),0)),M6597)</f>
        <v/>
      </c>
      <c r="V6597" s="3" t="str">
        <f t="shared" si="7"/>
        <v/>
      </c>
    </row>
    <row r="6598" ht="15.75" customHeight="1">
      <c r="A6598" s="3" t="s">
        <v>6823</v>
      </c>
      <c r="B6598" s="4" t="str">
        <f t="shared" si="186"/>
        <v>ATAB30600095</v>
      </c>
      <c r="D6598" s="3">
        <v>0.0</v>
      </c>
      <c r="G6598" s="4">
        <v>0.0</v>
      </c>
      <c r="I6598" s="4"/>
      <c r="J6598" s="4"/>
      <c r="K6598" s="4"/>
      <c r="L6598" s="4"/>
      <c r="O6598" s="6">
        <f t="shared" si="2"/>
        <v>0</v>
      </c>
      <c r="P6598" s="3" t="s">
        <v>4746</v>
      </c>
      <c r="Q6598" s="3" t="str">
        <f t="shared" si="3"/>
        <v>LC CANVAS</v>
      </c>
      <c r="R6598" s="3">
        <f t="shared" si="4"/>
        <v>0</v>
      </c>
      <c r="S6598" s="3" t="str">
        <f t="shared" si="5"/>
        <v/>
      </c>
      <c r="T6598" s="7">
        <f t="shared" si="6"/>
        <v>0</v>
      </c>
      <c r="U6598" s="8" t="str">
        <f t="array" ref="U6598">IF(W6598&lt;&gt;0,MAX(IFERROR(INDEX(A:S,MATCH(W6598,A:A,0),COLUMN(M$2)),0),IFERROR(INDEX(A:S,MATCH(AD6598,A:A,0),COLUMN(M$2)),0),IFERROR(INDEX(A:S,MATCH(AK6598,A:A,0),COLUMN(M$2)),0),IFERROR(INDEX(A:S,MATCH(AR6598,A:A,0),COLUMN(M$2)),0)),M6598)</f>
        <v/>
      </c>
      <c r="V6598" s="3" t="str">
        <f t="shared" si="7"/>
        <v/>
      </c>
    </row>
    <row r="6599" ht="15.75" customHeight="1">
      <c r="A6599" s="3" t="s">
        <v>6824</v>
      </c>
      <c r="B6599" s="4" t="str">
        <f t="shared" si="186"/>
        <v>ATAB36720095</v>
      </c>
      <c r="D6599" s="3">
        <v>0.0</v>
      </c>
      <c r="G6599" s="4">
        <v>0.0</v>
      </c>
      <c r="I6599" s="4"/>
      <c r="J6599" s="4"/>
      <c r="K6599" s="4"/>
      <c r="L6599" s="4"/>
      <c r="O6599" s="6">
        <f t="shared" si="2"/>
        <v>0</v>
      </c>
      <c r="P6599" s="3" t="s">
        <v>4746</v>
      </c>
      <c r="Q6599" s="3" t="str">
        <f t="shared" si="3"/>
        <v>LC CANVAS</v>
      </c>
      <c r="R6599" s="3">
        <f t="shared" si="4"/>
        <v>0</v>
      </c>
      <c r="S6599" s="3" t="str">
        <f t="shared" si="5"/>
        <v/>
      </c>
      <c r="T6599" s="7">
        <f t="shared" si="6"/>
        <v>0</v>
      </c>
      <c r="U6599" s="8" t="str">
        <f t="array" ref="U6599">IF(W6599&lt;&gt;0,MAX(IFERROR(INDEX(A:S,MATCH(W6599,A:A,0),COLUMN(M$2)),0),IFERROR(INDEX(A:S,MATCH(AD6599,A:A,0),COLUMN(M$2)),0),IFERROR(INDEX(A:S,MATCH(AK6599,A:A,0),COLUMN(M$2)),0),IFERROR(INDEX(A:S,MATCH(AR6599,A:A,0),COLUMN(M$2)),0)),M6599)</f>
        <v/>
      </c>
      <c r="V6599" s="3" t="str">
        <f t="shared" si="7"/>
        <v/>
      </c>
    </row>
    <row r="6600" ht="15.75" customHeight="1">
      <c r="A6600" s="3" t="s">
        <v>6825</v>
      </c>
      <c r="B6600" s="4" t="str">
        <f t="shared" si="186"/>
        <v>ATAB12240001S2</v>
      </c>
      <c r="D6600" s="3">
        <v>0.0</v>
      </c>
      <c r="G6600" s="4">
        <v>0.0</v>
      </c>
      <c r="I6600" s="4"/>
      <c r="J6600" s="4"/>
      <c r="K6600" s="4"/>
      <c r="L6600" s="4"/>
      <c r="O6600" s="6">
        <f t="shared" si="2"/>
        <v>0</v>
      </c>
      <c r="P6600" s="3" t="s">
        <v>4746</v>
      </c>
      <c r="Q6600" s="3" t="str">
        <f t="shared" si="3"/>
        <v>LC CANVAS</v>
      </c>
      <c r="R6600" s="3">
        <f t="shared" si="4"/>
        <v>0</v>
      </c>
      <c r="S6600" s="3" t="str">
        <f t="shared" si="5"/>
        <v/>
      </c>
      <c r="T6600" s="7">
        <f t="shared" si="6"/>
        <v>0</v>
      </c>
      <c r="U6600" s="8" t="str">
        <f t="array" ref="U6600">IF(W6600&lt;&gt;0,MAX(IFERROR(INDEX(A:S,MATCH(W6600,A:A,0),COLUMN(M$2)),0),IFERROR(INDEX(A:S,MATCH(AD6600,A:A,0),COLUMN(M$2)),0),IFERROR(INDEX(A:S,MATCH(AK6600,A:A,0),COLUMN(M$2)),0),IFERROR(INDEX(A:S,MATCH(AR6600,A:A,0),COLUMN(M$2)),0)),M6600)</f>
        <v/>
      </c>
      <c r="V6600" s="3" t="str">
        <f t="shared" si="7"/>
        <v/>
      </c>
    </row>
    <row r="6601" ht="15.75" customHeight="1">
      <c r="A6601" s="3" t="s">
        <v>6826</v>
      </c>
      <c r="B6601" s="4" t="str">
        <f t="shared" si="186"/>
        <v>ATAB18360001S2</v>
      </c>
      <c r="D6601" s="3">
        <v>0.0</v>
      </c>
      <c r="G6601" s="4">
        <v>0.0</v>
      </c>
      <c r="I6601" s="4"/>
      <c r="J6601" s="4"/>
      <c r="K6601" s="4"/>
      <c r="L6601" s="4"/>
      <c r="O6601" s="6">
        <f t="shared" si="2"/>
        <v>0</v>
      </c>
      <c r="P6601" s="3" t="s">
        <v>4746</v>
      </c>
      <c r="Q6601" s="3" t="str">
        <f t="shared" si="3"/>
        <v>LC CANVAS</v>
      </c>
      <c r="R6601" s="3">
        <f t="shared" si="4"/>
        <v>0</v>
      </c>
      <c r="S6601" s="3" t="str">
        <f t="shared" si="5"/>
        <v/>
      </c>
      <c r="T6601" s="7">
        <f t="shared" si="6"/>
        <v>0</v>
      </c>
      <c r="U6601" s="8" t="str">
        <f t="array" ref="U6601">IF(W6601&lt;&gt;0,MAX(IFERROR(INDEX(A:S,MATCH(W6601,A:A,0),COLUMN(M$2)),0),IFERROR(INDEX(A:S,MATCH(AD6601,A:A,0),COLUMN(M$2)),0),IFERROR(INDEX(A:S,MATCH(AK6601,A:A,0),COLUMN(M$2)),0),IFERROR(INDEX(A:S,MATCH(AR6601,A:A,0),COLUMN(M$2)),0)),M6601)</f>
        <v/>
      </c>
      <c r="V6601" s="3" t="str">
        <f t="shared" si="7"/>
        <v/>
      </c>
    </row>
    <row r="6602" ht="15.75" customHeight="1">
      <c r="A6602" s="3" t="s">
        <v>6827</v>
      </c>
      <c r="B6602" s="4" t="str">
        <f t="shared" si="186"/>
        <v>ATAB24480001S2</v>
      </c>
      <c r="D6602" s="3">
        <v>0.0</v>
      </c>
      <c r="G6602" s="4">
        <v>0.0</v>
      </c>
      <c r="I6602" s="4"/>
      <c r="J6602" s="4"/>
      <c r="K6602" s="4"/>
      <c r="L6602" s="4"/>
      <c r="O6602" s="6">
        <f t="shared" si="2"/>
        <v>0</v>
      </c>
      <c r="P6602" s="3" t="s">
        <v>4746</v>
      </c>
      <c r="Q6602" s="3" t="str">
        <f t="shared" si="3"/>
        <v>LC CANVAS</v>
      </c>
      <c r="R6602" s="3">
        <f t="shared" si="4"/>
        <v>0</v>
      </c>
      <c r="S6602" s="3" t="str">
        <f t="shared" si="5"/>
        <v/>
      </c>
      <c r="T6602" s="7">
        <f t="shared" si="6"/>
        <v>0</v>
      </c>
      <c r="U6602" s="8" t="str">
        <f t="array" ref="U6602">IF(W6602&lt;&gt;0,MAX(IFERROR(INDEX(A:S,MATCH(W6602,A:A,0),COLUMN(M$2)),0),IFERROR(INDEX(A:S,MATCH(AD6602,A:A,0),COLUMN(M$2)),0),IFERROR(INDEX(A:S,MATCH(AK6602,A:A,0),COLUMN(M$2)),0),IFERROR(INDEX(A:S,MATCH(AR6602,A:A,0),COLUMN(M$2)),0)),M6602)</f>
        <v/>
      </c>
      <c r="V6602" s="3" t="str">
        <f t="shared" si="7"/>
        <v/>
      </c>
    </row>
    <row r="6603" ht="15.75" customHeight="1">
      <c r="A6603" s="3" t="s">
        <v>6828</v>
      </c>
      <c r="B6603" s="4" t="str">
        <f t="shared" si="186"/>
        <v>ATAB30600001S2</v>
      </c>
      <c r="D6603" s="3">
        <v>0.0</v>
      </c>
      <c r="G6603" s="4">
        <v>0.0</v>
      </c>
      <c r="I6603" s="4"/>
      <c r="J6603" s="4"/>
      <c r="K6603" s="4"/>
      <c r="L6603" s="4"/>
      <c r="O6603" s="6">
        <f t="shared" si="2"/>
        <v>0</v>
      </c>
      <c r="P6603" s="3" t="s">
        <v>4746</v>
      </c>
      <c r="Q6603" s="3" t="str">
        <f t="shared" si="3"/>
        <v>LC CANVAS</v>
      </c>
      <c r="R6603" s="3">
        <f t="shared" si="4"/>
        <v>0</v>
      </c>
      <c r="S6603" s="3" t="str">
        <f t="shared" si="5"/>
        <v/>
      </c>
      <c r="T6603" s="7">
        <f t="shared" si="6"/>
        <v>0</v>
      </c>
      <c r="U6603" s="8" t="str">
        <f t="array" ref="U6603">IF(W6603&lt;&gt;0,MAX(IFERROR(INDEX(A:S,MATCH(W6603,A:A,0),COLUMN(M$2)),0),IFERROR(INDEX(A:S,MATCH(AD6603,A:A,0),COLUMN(M$2)),0),IFERROR(INDEX(A:S,MATCH(AK6603,A:A,0),COLUMN(M$2)),0),IFERROR(INDEX(A:S,MATCH(AR6603,A:A,0),COLUMN(M$2)),0)),M6603)</f>
        <v/>
      </c>
      <c r="V6603" s="3" t="str">
        <f t="shared" si="7"/>
        <v/>
      </c>
    </row>
    <row r="6604" ht="15.75" customHeight="1">
      <c r="A6604" s="3" t="s">
        <v>6829</v>
      </c>
      <c r="B6604" s="4" t="str">
        <f t="shared" si="186"/>
        <v>ATAB36720001S2</v>
      </c>
      <c r="D6604" s="3">
        <v>0.0</v>
      </c>
      <c r="G6604" s="4">
        <v>0.0</v>
      </c>
      <c r="I6604" s="4"/>
      <c r="J6604" s="4"/>
      <c r="K6604" s="4"/>
      <c r="L6604" s="4"/>
      <c r="O6604" s="6">
        <f t="shared" si="2"/>
        <v>0</v>
      </c>
      <c r="P6604" s="3" t="s">
        <v>4746</v>
      </c>
      <c r="Q6604" s="3" t="str">
        <f t="shared" si="3"/>
        <v>LC CANVAS</v>
      </c>
      <c r="R6604" s="3">
        <f t="shared" si="4"/>
        <v>0</v>
      </c>
      <c r="S6604" s="3" t="str">
        <f t="shared" si="5"/>
        <v/>
      </c>
      <c r="T6604" s="7">
        <f t="shared" si="6"/>
        <v>0</v>
      </c>
      <c r="U6604" s="8" t="str">
        <f t="array" ref="U6604">IF(W6604&lt;&gt;0,MAX(IFERROR(INDEX(A:S,MATCH(W6604,A:A,0),COLUMN(M$2)),0),IFERROR(INDEX(A:S,MATCH(AD6604,A:A,0),COLUMN(M$2)),0),IFERROR(INDEX(A:S,MATCH(AK6604,A:A,0),COLUMN(M$2)),0),IFERROR(INDEX(A:S,MATCH(AR6604,A:A,0),COLUMN(M$2)),0)),M6604)</f>
        <v/>
      </c>
      <c r="V6604" s="3" t="str">
        <f t="shared" si="7"/>
        <v/>
      </c>
    </row>
    <row r="6605" ht="15.75" customHeight="1">
      <c r="A6605" s="3" t="s">
        <v>6830</v>
      </c>
      <c r="B6605" s="4" t="str">
        <f t="shared" si="186"/>
        <v>ATAB12240004S2</v>
      </c>
      <c r="D6605" s="3">
        <v>0.0</v>
      </c>
      <c r="G6605" s="4">
        <v>0.0</v>
      </c>
      <c r="I6605" s="4"/>
      <c r="J6605" s="4"/>
      <c r="K6605" s="4"/>
      <c r="L6605" s="4"/>
      <c r="O6605" s="6">
        <f t="shared" si="2"/>
        <v>0</v>
      </c>
      <c r="P6605" s="3" t="s">
        <v>4746</v>
      </c>
      <c r="Q6605" s="3" t="str">
        <f t="shared" si="3"/>
        <v>LC CANVAS</v>
      </c>
      <c r="R6605" s="3">
        <f t="shared" si="4"/>
        <v>0</v>
      </c>
      <c r="S6605" s="3" t="str">
        <f t="shared" si="5"/>
        <v/>
      </c>
      <c r="T6605" s="7">
        <f t="shared" si="6"/>
        <v>0</v>
      </c>
      <c r="U6605" s="8" t="str">
        <f t="array" ref="U6605">IF(W6605&lt;&gt;0,MAX(IFERROR(INDEX(A:S,MATCH(W6605,A:A,0),COLUMN(M$2)),0),IFERROR(INDEX(A:S,MATCH(AD6605,A:A,0),COLUMN(M$2)),0),IFERROR(INDEX(A:S,MATCH(AK6605,A:A,0),COLUMN(M$2)),0),IFERROR(INDEX(A:S,MATCH(AR6605,A:A,0),COLUMN(M$2)),0)),M6605)</f>
        <v/>
      </c>
      <c r="V6605" s="3" t="str">
        <f t="shared" si="7"/>
        <v/>
      </c>
    </row>
    <row r="6606" ht="15.75" customHeight="1">
      <c r="A6606" s="3" t="s">
        <v>6831</v>
      </c>
      <c r="B6606" s="4" t="str">
        <f t="shared" si="186"/>
        <v>ATAB18360004S2</v>
      </c>
      <c r="D6606" s="3">
        <v>0.0</v>
      </c>
      <c r="G6606" s="4">
        <v>0.0</v>
      </c>
      <c r="I6606" s="4"/>
      <c r="J6606" s="4"/>
      <c r="K6606" s="4"/>
      <c r="L6606" s="4"/>
      <c r="O6606" s="6">
        <f t="shared" si="2"/>
        <v>0</v>
      </c>
      <c r="P6606" s="3" t="s">
        <v>4746</v>
      </c>
      <c r="Q6606" s="3" t="str">
        <f t="shared" si="3"/>
        <v>LC CANVAS</v>
      </c>
      <c r="R6606" s="3">
        <f t="shared" si="4"/>
        <v>0</v>
      </c>
      <c r="S6606" s="3" t="str">
        <f t="shared" si="5"/>
        <v/>
      </c>
      <c r="T6606" s="7">
        <f t="shared" si="6"/>
        <v>0</v>
      </c>
      <c r="U6606" s="8" t="str">
        <f t="array" ref="U6606">IF(W6606&lt;&gt;0,MAX(IFERROR(INDEX(A:S,MATCH(W6606,A:A,0),COLUMN(M$2)),0),IFERROR(INDEX(A:S,MATCH(AD6606,A:A,0),COLUMN(M$2)),0),IFERROR(INDEX(A:S,MATCH(AK6606,A:A,0),COLUMN(M$2)),0),IFERROR(INDEX(A:S,MATCH(AR6606,A:A,0),COLUMN(M$2)),0)),M6606)</f>
        <v/>
      </c>
      <c r="V6606" s="3" t="str">
        <f t="shared" si="7"/>
        <v/>
      </c>
    </row>
    <row r="6607" ht="15.75" customHeight="1">
      <c r="A6607" s="3" t="s">
        <v>6832</v>
      </c>
      <c r="B6607" s="4" t="str">
        <f t="shared" si="186"/>
        <v>ATAB24480004S2</v>
      </c>
      <c r="D6607" s="3">
        <v>0.0</v>
      </c>
      <c r="G6607" s="4">
        <v>0.0</v>
      </c>
      <c r="I6607" s="4"/>
      <c r="J6607" s="4"/>
      <c r="K6607" s="4"/>
      <c r="L6607" s="4"/>
      <c r="O6607" s="6">
        <f t="shared" si="2"/>
        <v>0</v>
      </c>
      <c r="P6607" s="3" t="s">
        <v>4746</v>
      </c>
      <c r="Q6607" s="3" t="str">
        <f t="shared" si="3"/>
        <v>LC CANVAS</v>
      </c>
      <c r="R6607" s="3">
        <f t="shared" si="4"/>
        <v>0</v>
      </c>
      <c r="S6607" s="3" t="str">
        <f t="shared" si="5"/>
        <v/>
      </c>
      <c r="T6607" s="7">
        <f t="shared" si="6"/>
        <v>0</v>
      </c>
      <c r="U6607" s="8" t="str">
        <f t="array" ref="U6607">IF(W6607&lt;&gt;0,MAX(IFERROR(INDEX(A:S,MATCH(W6607,A:A,0),COLUMN(M$2)),0),IFERROR(INDEX(A:S,MATCH(AD6607,A:A,0),COLUMN(M$2)),0),IFERROR(INDEX(A:S,MATCH(AK6607,A:A,0),COLUMN(M$2)),0),IFERROR(INDEX(A:S,MATCH(AR6607,A:A,0),COLUMN(M$2)),0)),M6607)</f>
        <v/>
      </c>
      <c r="V6607" s="3" t="str">
        <f t="shared" si="7"/>
        <v/>
      </c>
    </row>
    <row r="6608" ht="15.75" customHeight="1">
      <c r="A6608" s="3" t="s">
        <v>6833</v>
      </c>
      <c r="B6608" s="4" t="str">
        <f t="shared" si="186"/>
        <v>ATAB30600004S2</v>
      </c>
      <c r="D6608" s="3">
        <v>0.0</v>
      </c>
      <c r="G6608" s="4">
        <v>0.0</v>
      </c>
      <c r="I6608" s="4"/>
      <c r="J6608" s="4"/>
      <c r="K6608" s="4"/>
      <c r="L6608" s="4"/>
      <c r="O6608" s="6">
        <f t="shared" si="2"/>
        <v>0</v>
      </c>
      <c r="P6608" s="3" t="s">
        <v>4746</v>
      </c>
      <c r="Q6608" s="3" t="str">
        <f t="shared" si="3"/>
        <v>LC CANVAS</v>
      </c>
      <c r="R6608" s="3">
        <f t="shared" si="4"/>
        <v>0</v>
      </c>
      <c r="S6608" s="3" t="str">
        <f t="shared" si="5"/>
        <v/>
      </c>
      <c r="T6608" s="7">
        <f t="shared" si="6"/>
        <v>0</v>
      </c>
      <c r="U6608" s="8" t="str">
        <f t="array" ref="U6608">IF(W6608&lt;&gt;0,MAX(IFERROR(INDEX(A:S,MATCH(W6608,A:A,0),COLUMN(M$2)),0),IFERROR(INDEX(A:S,MATCH(AD6608,A:A,0),COLUMN(M$2)),0),IFERROR(INDEX(A:S,MATCH(AK6608,A:A,0),COLUMN(M$2)),0),IFERROR(INDEX(A:S,MATCH(AR6608,A:A,0),COLUMN(M$2)),0)),M6608)</f>
        <v/>
      </c>
      <c r="V6608" s="3" t="str">
        <f t="shared" si="7"/>
        <v/>
      </c>
    </row>
    <row r="6609" ht="15.75" customHeight="1">
      <c r="A6609" s="3" t="s">
        <v>6834</v>
      </c>
      <c r="B6609" s="4" t="str">
        <f t="shared" si="186"/>
        <v>ATAB36720004S2</v>
      </c>
      <c r="D6609" s="3">
        <v>0.0</v>
      </c>
      <c r="G6609" s="4">
        <v>0.0</v>
      </c>
      <c r="I6609" s="4"/>
      <c r="J6609" s="4"/>
      <c r="K6609" s="4"/>
      <c r="L6609" s="4"/>
      <c r="O6609" s="6">
        <f t="shared" si="2"/>
        <v>0</v>
      </c>
      <c r="P6609" s="3" t="s">
        <v>4746</v>
      </c>
      <c r="Q6609" s="3" t="str">
        <f t="shared" si="3"/>
        <v>LC CANVAS</v>
      </c>
      <c r="R6609" s="3">
        <f t="shared" si="4"/>
        <v>0</v>
      </c>
      <c r="S6609" s="3" t="str">
        <f t="shared" si="5"/>
        <v/>
      </c>
      <c r="T6609" s="7">
        <f t="shared" si="6"/>
        <v>0</v>
      </c>
      <c r="U6609" s="8" t="str">
        <f t="array" ref="U6609">IF(W6609&lt;&gt;0,MAX(IFERROR(INDEX(A:S,MATCH(W6609,A:A,0),COLUMN(M$2)),0),IFERROR(INDEX(A:S,MATCH(AD6609,A:A,0),COLUMN(M$2)),0),IFERROR(INDEX(A:S,MATCH(AK6609,A:A,0),COLUMN(M$2)),0),IFERROR(INDEX(A:S,MATCH(AR6609,A:A,0),COLUMN(M$2)),0)),M6609)</f>
        <v/>
      </c>
      <c r="V6609" s="3" t="str">
        <f t="shared" si="7"/>
        <v/>
      </c>
    </row>
    <row r="6610" ht="15.75" customHeight="1">
      <c r="A6610" s="3" t="s">
        <v>6835</v>
      </c>
      <c r="B6610" s="4" t="str">
        <f t="shared" si="186"/>
        <v>ATAB12240007S2</v>
      </c>
      <c r="D6610" s="3">
        <v>0.0</v>
      </c>
      <c r="G6610" s="4">
        <v>0.0</v>
      </c>
      <c r="I6610" s="4"/>
      <c r="J6610" s="4"/>
      <c r="K6610" s="4"/>
      <c r="L6610" s="4"/>
      <c r="O6610" s="6">
        <f t="shared" si="2"/>
        <v>0</v>
      </c>
      <c r="P6610" s="3" t="s">
        <v>4746</v>
      </c>
      <c r="Q6610" s="3" t="str">
        <f t="shared" si="3"/>
        <v>LC CANVAS</v>
      </c>
      <c r="R6610" s="3">
        <f t="shared" si="4"/>
        <v>0</v>
      </c>
      <c r="S6610" s="3" t="str">
        <f t="shared" si="5"/>
        <v/>
      </c>
      <c r="T6610" s="7">
        <f t="shared" si="6"/>
        <v>0</v>
      </c>
      <c r="U6610" s="8" t="str">
        <f t="array" ref="U6610">IF(W6610&lt;&gt;0,MAX(IFERROR(INDEX(A:S,MATCH(W6610,A:A,0),COLUMN(M$2)),0),IFERROR(INDEX(A:S,MATCH(AD6610,A:A,0),COLUMN(M$2)),0),IFERROR(INDEX(A:S,MATCH(AK6610,A:A,0),COLUMN(M$2)),0),IFERROR(INDEX(A:S,MATCH(AR6610,A:A,0),COLUMN(M$2)),0)),M6610)</f>
        <v/>
      </c>
      <c r="V6610" s="3" t="str">
        <f t="shared" si="7"/>
        <v/>
      </c>
    </row>
    <row r="6611" ht="15.75" customHeight="1">
      <c r="A6611" s="3" t="s">
        <v>6836</v>
      </c>
      <c r="B6611" s="4" t="str">
        <f t="shared" si="186"/>
        <v>ATAB18360007S2</v>
      </c>
      <c r="D6611" s="3">
        <v>0.0</v>
      </c>
      <c r="G6611" s="4">
        <v>0.0</v>
      </c>
      <c r="I6611" s="4"/>
      <c r="J6611" s="4"/>
      <c r="K6611" s="4"/>
      <c r="L6611" s="4"/>
      <c r="O6611" s="6">
        <f t="shared" si="2"/>
        <v>0</v>
      </c>
      <c r="P6611" s="3" t="s">
        <v>4746</v>
      </c>
      <c r="Q6611" s="3" t="str">
        <f t="shared" si="3"/>
        <v>LC CANVAS</v>
      </c>
      <c r="R6611" s="3">
        <f t="shared" si="4"/>
        <v>0</v>
      </c>
      <c r="S6611" s="3" t="str">
        <f t="shared" si="5"/>
        <v/>
      </c>
      <c r="T6611" s="7">
        <f t="shared" si="6"/>
        <v>0</v>
      </c>
      <c r="U6611" s="8" t="str">
        <f t="array" ref="U6611">IF(W6611&lt;&gt;0,MAX(IFERROR(INDEX(A:S,MATCH(W6611,A:A,0),COLUMN(M$2)),0),IFERROR(INDEX(A:S,MATCH(AD6611,A:A,0),COLUMN(M$2)),0),IFERROR(INDEX(A:S,MATCH(AK6611,A:A,0),COLUMN(M$2)),0),IFERROR(INDEX(A:S,MATCH(AR6611,A:A,0),COLUMN(M$2)),0)),M6611)</f>
        <v/>
      </c>
      <c r="V6611" s="3" t="str">
        <f t="shared" si="7"/>
        <v/>
      </c>
    </row>
    <row r="6612" ht="15.75" customHeight="1">
      <c r="A6612" s="3" t="s">
        <v>6837</v>
      </c>
      <c r="B6612" s="4" t="str">
        <f t="shared" si="186"/>
        <v>ATAB24480007S2</v>
      </c>
      <c r="D6612" s="3">
        <v>0.0</v>
      </c>
      <c r="G6612" s="4">
        <v>0.0</v>
      </c>
      <c r="I6612" s="4"/>
      <c r="J6612" s="4"/>
      <c r="K6612" s="4"/>
      <c r="L6612" s="4"/>
      <c r="O6612" s="6">
        <f t="shared" si="2"/>
        <v>0</v>
      </c>
      <c r="P6612" s="3" t="s">
        <v>4746</v>
      </c>
      <c r="Q6612" s="3" t="str">
        <f t="shared" si="3"/>
        <v>LC CANVAS</v>
      </c>
      <c r="R6612" s="3">
        <f t="shared" si="4"/>
        <v>0</v>
      </c>
      <c r="S6612" s="3" t="str">
        <f t="shared" si="5"/>
        <v/>
      </c>
      <c r="T6612" s="7">
        <f t="shared" si="6"/>
        <v>0</v>
      </c>
      <c r="U6612" s="8" t="str">
        <f t="array" ref="U6612">IF(W6612&lt;&gt;0,MAX(IFERROR(INDEX(A:S,MATCH(W6612,A:A,0),COLUMN(M$2)),0),IFERROR(INDEX(A:S,MATCH(AD6612,A:A,0),COLUMN(M$2)),0),IFERROR(INDEX(A:S,MATCH(AK6612,A:A,0),COLUMN(M$2)),0),IFERROR(INDEX(A:S,MATCH(AR6612,A:A,0),COLUMN(M$2)),0)),M6612)</f>
        <v/>
      </c>
      <c r="V6612" s="3" t="str">
        <f t="shared" si="7"/>
        <v/>
      </c>
    </row>
    <row r="6613" ht="15.75" customHeight="1">
      <c r="A6613" s="3" t="s">
        <v>6838</v>
      </c>
      <c r="B6613" s="4" t="str">
        <f t="shared" si="186"/>
        <v>ATAB30600007S2</v>
      </c>
      <c r="D6613" s="3">
        <v>0.0</v>
      </c>
      <c r="G6613" s="4">
        <v>0.0</v>
      </c>
      <c r="I6613" s="4"/>
      <c r="J6613" s="4"/>
      <c r="K6613" s="4"/>
      <c r="L6613" s="4"/>
      <c r="O6613" s="6">
        <f t="shared" si="2"/>
        <v>0</v>
      </c>
      <c r="P6613" s="3" t="s">
        <v>4746</v>
      </c>
      <c r="Q6613" s="3" t="str">
        <f t="shared" si="3"/>
        <v>LC CANVAS</v>
      </c>
      <c r="R6613" s="3">
        <f t="shared" si="4"/>
        <v>0</v>
      </c>
      <c r="S6613" s="3" t="str">
        <f t="shared" si="5"/>
        <v/>
      </c>
      <c r="T6613" s="7">
        <f t="shared" si="6"/>
        <v>0</v>
      </c>
      <c r="U6613" s="8" t="str">
        <f t="array" ref="U6613">IF(W6613&lt;&gt;0,MAX(IFERROR(INDEX(A:S,MATCH(W6613,A:A,0),COLUMN(M$2)),0),IFERROR(INDEX(A:S,MATCH(AD6613,A:A,0),COLUMN(M$2)),0),IFERROR(INDEX(A:S,MATCH(AK6613,A:A,0),COLUMN(M$2)),0),IFERROR(INDEX(A:S,MATCH(AR6613,A:A,0),COLUMN(M$2)),0)),M6613)</f>
        <v/>
      </c>
      <c r="V6613" s="3" t="str">
        <f t="shared" si="7"/>
        <v/>
      </c>
    </row>
    <row r="6614" ht="15.75" customHeight="1">
      <c r="A6614" s="3" t="s">
        <v>6839</v>
      </c>
      <c r="B6614" s="4" t="str">
        <f t="shared" si="186"/>
        <v>ATAB36720007S2</v>
      </c>
      <c r="D6614" s="3">
        <v>0.0</v>
      </c>
      <c r="G6614" s="4">
        <v>0.0</v>
      </c>
      <c r="I6614" s="4"/>
      <c r="J6614" s="4"/>
      <c r="K6614" s="4"/>
      <c r="L6614" s="4"/>
      <c r="O6614" s="6">
        <f t="shared" si="2"/>
        <v>0</v>
      </c>
      <c r="P6614" s="3" t="s">
        <v>4746</v>
      </c>
      <c r="Q6614" s="3" t="str">
        <f t="shared" si="3"/>
        <v>LC CANVAS</v>
      </c>
      <c r="R6614" s="3">
        <f t="shared" si="4"/>
        <v>0</v>
      </c>
      <c r="S6614" s="3" t="str">
        <f t="shared" si="5"/>
        <v/>
      </c>
      <c r="T6614" s="7">
        <f t="shared" si="6"/>
        <v>0</v>
      </c>
      <c r="U6614" s="8" t="str">
        <f t="array" ref="U6614">IF(W6614&lt;&gt;0,MAX(IFERROR(INDEX(A:S,MATCH(W6614,A:A,0),COLUMN(M$2)),0),IFERROR(INDEX(A:S,MATCH(AD6614,A:A,0),COLUMN(M$2)),0),IFERROR(INDEX(A:S,MATCH(AK6614,A:A,0),COLUMN(M$2)),0),IFERROR(INDEX(A:S,MATCH(AR6614,A:A,0),COLUMN(M$2)),0)),M6614)</f>
        <v/>
      </c>
      <c r="V6614" s="3" t="str">
        <f t="shared" si="7"/>
        <v/>
      </c>
    </row>
    <row r="6615" ht="15.75" customHeight="1">
      <c r="A6615" s="3" t="s">
        <v>6840</v>
      </c>
      <c r="B6615" s="4" t="str">
        <f t="shared" si="186"/>
        <v>ATAB12240010S2</v>
      </c>
      <c r="D6615" s="3">
        <v>0.0</v>
      </c>
      <c r="G6615" s="4">
        <v>0.0</v>
      </c>
      <c r="I6615" s="4"/>
      <c r="J6615" s="4"/>
      <c r="K6615" s="4"/>
      <c r="L6615" s="4"/>
      <c r="O6615" s="6">
        <f t="shared" si="2"/>
        <v>0</v>
      </c>
      <c r="P6615" s="3" t="s">
        <v>4746</v>
      </c>
      <c r="Q6615" s="3" t="str">
        <f t="shared" si="3"/>
        <v>LC CANVAS</v>
      </c>
      <c r="R6615" s="3">
        <f t="shared" si="4"/>
        <v>0</v>
      </c>
      <c r="S6615" s="3" t="str">
        <f t="shared" si="5"/>
        <v/>
      </c>
      <c r="T6615" s="7">
        <f t="shared" si="6"/>
        <v>0</v>
      </c>
      <c r="U6615" s="8" t="str">
        <f t="array" ref="U6615">IF(W6615&lt;&gt;0,MAX(IFERROR(INDEX(A:S,MATCH(W6615,A:A,0),COLUMN(M$2)),0),IFERROR(INDEX(A:S,MATCH(AD6615,A:A,0),COLUMN(M$2)),0),IFERROR(INDEX(A:S,MATCH(AK6615,A:A,0),COLUMN(M$2)),0),IFERROR(INDEX(A:S,MATCH(AR6615,A:A,0),COLUMN(M$2)),0)),M6615)</f>
        <v/>
      </c>
      <c r="V6615" s="3" t="str">
        <f t="shared" si="7"/>
        <v/>
      </c>
    </row>
    <row r="6616" ht="15.75" customHeight="1">
      <c r="A6616" s="3" t="s">
        <v>6841</v>
      </c>
      <c r="B6616" s="4" t="str">
        <f t="shared" si="186"/>
        <v>ATAB18360010S2</v>
      </c>
      <c r="D6616" s="3">
        <v>0.0</v>
      </c>
      <c r="G6616" s="4">
        <v>0.0</v>
      </c>
      <c r="I6616" s="4"/>
      <c r="J6616" s="4"/>
      <c r="K6616" s="4"/>
      <c r="L6616" s="4"/>
      <c r="O6616" s="6">
        <f t="shared" si="2"/>
        <v>0</v>
      </c>
      <c r="P6616" s="3" t="s">
        <v>4746</v>
      </c>
      <c r="Q6616" s="3" t="str">
        <f t="shared" si="3"/>
        <v>LC CANVAS</v>
      </c>
      <c r="R6616" s="3">
        <f t="shared" si="4"/>
        <v>0</v>
      </c>
      <c r="S6616" s="3" t="str">
        <f t="shared" si="5"/>
        <v/>
      </c>
      <c r="T6616" s="7">
        <f t="shared" si="6"/>
        <v>0</v>
      </c>
      <c r="U6616" s="8" t="str">
        <f t="array" ref="U6616">IF(W6616&lt;&gt;0,MAX(IFERROR(INDEX(A:S,MATCH(W6616,A:A,0),COLUMN(M$2)),0),IFERROR(INDEX(A:S,MATCH(AD6616,A:A,0),COLUMN(M$2)),0),IFERROR(INDEX(A:S,MATCH(AK6616,A:A,0),COLUMN(M$2)),0),IFERROR(INDEX(A:S,MATCH(AR6616,A:A,0),COLUMN(M$2)),0)),M6616)</f>
        <v/>
      </c>
      <c r="V6616" s="3" t="str">
        <f t="shared" si="7"/>
        <v/>
      </c>
    </row>
    <row r="6617" ht="15.75" customHeight="1">
      <c r="A6617" s="3" t="s">
        <v>6842</v>
      </c>
      <c r="B6617" s="4" t="str">
        <f t="shared" si="186"/>
        <v>ATAB24480010S2</v>
      </c>
      <c r="D6617" s="3">
        <v>0.0</v>
      </c>
      <c r="G6617" s="4">
        <v>0.0</v>
      </c>
      <c r="I6617" s="4"/>
      <c r="J6617" s="4"/>
      <c r="K6617" s="4"/>
      <c r="L6617" s="4"/>
      <c r="O6617" s="6">
        <f t="shared" si="2"/>
        <v>0</v>
      </c>
      <c r="P6617" s="3" t="s">
        <v>4746</v>
      </c>
      <c r="Q6617" s="3" t="str">
        <f t="shared" si="3"/>
        <v>LC CANVAS</v>
      </c>
      <c r="R6617" s="3">
        <f t="shared" si="4"/>
        <v>0</v>
      </c>
      <c r="S6617" s="3" t="str">
        <f t="shared" si="5"/>
        <v/>
      </c>
      <c r="T6617" s="7">
        <f t="shared" si="6"/>
        <v>0</v>
      </c>
      <c r="U6617" s="8" t="str">
        <f t="array" ref="U6617">IF(W6617&lt;&gt;0,MAX(IFERROR(INDEX(A:S,MATCH(W6617,A:A,0),COLUMN(M$2)),0),IFERROR(INDEX(A:S,MATCH(AD6617,A:A,0),COLUMN(M$2)),0),IFERROR(INDEX(A:S,MATCH(AK6617,A:A,0),COLUMN(M$2)),0),IFERROR(INDEX(A:S,MATCH(AR6617,A:A,0),COLUMN(M$2)),0)),M6617)</f>
        <v/>
      </c>
      <c r="V6617" s="3" t="str">
        <f t="shared" si="7"/>
        <v/>
      </c>
    </row>
    <row r="6618" ht="15.75" customHeight="1">
      <c r="A6618" s="3" t="s">
        <v>6843</v>
      </c>
      <c r="B6618" s="4" t="str">
        <f t="shared" si="186"/>
        <v>ATAB30600010S2</v>
      </c>
      <c r="D6618" s="3">
        <v>0.0</v>
      </c>
      <c r="G6618" s="4">
        <v>0.0</v>
      </c>
      <c r="I6618" s="4"/>
      <c r="J6618" s="4"/>
      <c r="K6618" s="4"/>
      <c r="L6618" s="4"/>
      <c r="O6618" s="6">
        <f t="shared" si="2"/>
        <v>0</v>
      </c>
      <c r="P6618" s="3" t="s">
        <v>4746</v>
      </c>
      <c r="Q6618" s="3" t="str">
        <f t="shared" si="3"/>
        <v>LC CANVAS</v>
      </c>
      <c r="R6618" s="3">
        <f t="shared" si="4"/>
        <v>0</v>
      </c>
      <c r="S6618" s="3" t="str">
        <f t="shared" si="5"/>
        <v/>
      </c>
      <c r="T6618" s="7">
        <f t="shared" si="6"/>
        <v>0</v>
      </c>
      <c r="U6618" s="8" t="str">
        <f t="array" ref="U6618">IF(W6618&lt;&gt;0,MAX(IFERROR(INDEX(A:S,MATCH(W6618,A:A,0),COLUMN(M$2)),0),IFERROR(INDEX(A:S,MATCH(AD6618,A:A,0),COLUMN(M$2)),0),IFERROR(INDEX(A:S,MATCH(AK6618,A:A,0),COLUMN(M$2)),0),IFERROR(INDEX(A:S,MATCH(AR6618,A:A,0),COLUMN(M$2)),0)),M6618)</f>
        <v/>
      </c>
      <c r="V6618" s="3" t="str">
        <f t="shared" si="7"/>
        <v/>
      </c>
    </row>
    <row r="6619" ht="15.75" customHeight="1">
      <c r="A6619" s="3" t="s">
        <v>6844</v>
      </c>
      <c r="B6619" s="4" t="str">
        <f t="shared" si="186"/>
        <v>ATAB36720010S2</v>
      </c>
      <c r="D6619" s="3">
        <v>0.0</v>
      </c>
      <c r="G6619" s="4">
        <v>0.0</v>
      </c>
      <c r="I6619" s="4"/>
      <c r="J6619" s="4"/>
      <c r="K6619" s="4"/>
      <c r="L6619" s="4"/>
      <c r="O6619" s="6">
        <f t="shared" si="2"/>
        <v>0</v>
      </c>
      <c r="P6619" s="3" t="s">
        <v>4746</v>
      </c>
      <c r="Q6619" s="3" t="str">
        <f t="shared" si="3"/>
        <v>LC CANVAS</v>
      </c>
      <c r="R6619" s="3">
        <f t="shared" si="4"/>
        <v>0</v>
      </c>
      <c r="S6619" s="3" t="str">
        <f t="shared" si="5"/>
        <v/>
      </c>
      <c r="T6619" s="7">
        <f t="shared" si="6"/>
        <v>0</v>
      </c>
      <c r="U6619" s="8" t="str">
        <f t="array" ref="U6619">IF(W6619&lt;&gt;0,MAX(IFERROR(INDEX(A:S,MATCH(W6619,A:A,0),COLUMN(M$2)),0),IFERROR(INDEX(A:S,MATCH(AD6619,A:A,0),COLUMN(M$2)),0),IFERROR(INDEX(A:S,MATCH(AK6619,A:A,0),COLUMN(M$2)),0),IFERROR(INDEX(A:S,MATCH(AR6619,A:A,0),COLUMN(M$2)),0)),M6619)</f>
        <v/>
      </c>
      <c r="V6619" s="3" t="str">
        <f t="shared" si="7"/>
        <v/>
      </c>
    </row>
    <row r="6620" ht="15.75" customHeight="1">
      <c r="A6620" s="3" t="s">
        <v>6845</v>
      </c>
      <c r="B6620" s="4" t="str">
        <f t="shared" si="186"/>
        <v>ATAB12240013S2</v>
      </c>
      <c r="D6620" s="3">
        <v>0.0</v>
      </c>
      <c r="G6620" s="4">
        <v>0.0</v>
      </c>
      <c r="I6620" s="4"/>
      <c r="J6620" s="4"/>
      <c r="K6620" s="4"/>
      <c r="L6620" s="4"/>
      <c r="O6620" s="6">
        <f t="shared" si="2"/>
        <v>0</v>
      </c>
      <c r="P6620" s="3" t="s">
        <v>4746</v>
      </c>
      <c r="Q6620" s="3" t="str">
        <f t="shared" si="3"/>
        <v>LC CANVAS</v>
      </c>
      <c r="R6620" s="3">
        <f t="shared" si="4"/>
        <v>0</v>
      </c>
      <c r="S6620" s="3" t="str">
        <f t="shared" si="5"/>
        <v/>
      </c>
      <c r="T6620" s="7">
        <f t="shared" si="6"/>
        <v>0</v>
      </c>
      <c r="U6620" s="8" t="str">
        <f t="array" ref="U6620">IF(W6620&lt;&gt;0,MAX(IFERROR(INDEX(A:S,MATCH(W6620,A:A,0),COLUMN(M$2)),0),IFERROR(INDEX(A:S,MATCH(AD6620,A:A,0),COLUMN(M$2)),0),IFERROR(INDEX(A:S,MATCH(AK6620,A:A,0),COLUMN(M$2)),0),IFERROR(INDEX(A:S,MATCH(AR6620,A:A,0),COLUMN(M$2)),0)),M6620)</f>
        <v/>
      </c>
      <c r="V6620" s="3" t="str">
        <f t="shared" si="7"/>
        <v/>
      </c>
    </row>
    <row r="6621" ht="15.75" customHeight="1">
      <c r="A6621" s="3" t="s">
        <v>6846</v>
      </c>
      <c r="B6621" s="4" t="str">
        <f t="shared" si="186"/>
        <v>ATAB18360013S2</v>
      </c>
      <c r="D6621" s="3">
        <v>0.0</v>
      </c>
      <c r="G6621" s="4">
        <v>0.0</v>
      </c>
      <c r="I6621" s="4"/>
      <c r="J6621" s="4"/>
      <c r="K6621" s="4"/>
      <c r="L6621" s="4"/>
      <c r="O6621" s="6">
        <f t="shared" si="2"/>
        <v>0</v>
      </c>
      <c r="P6621" s="3" t="s">
        <v>4746</v>
      </c>
      <c r="Q6621" s="3" t="str">
        <f t="shared" si="3"/>
        <v>LC CANVAS</v>
      </c>
      <c r="R6621" s="3">
        <f t="shared" si="4"/>
        <v>0</v>
      </c>
      <c r="S6621" s="3" t="str">
        <f t="shared" si="5"/>
        <v/>
      </c>
      <c r="T6621" s="7">
        <f t="shared" si="6"/>
        <v>0</v>
      </c>
      <c r="U6621" s="8" t="str">
        <f t="array" ref="U6621">IF(W6621&lt;&gt;0,MAX(IFERROR(INDEX(A:S,MATCH(W6621,A:A,0),COLUMN(M$2)),0),IFERROR(INDEX(A:S,MATCH(AD6621,A:A,0),COLUMN(M$2)),0),IFERROR(INDEX(A:S,MATCH(AK6621,A:A,0),COLUMN(M$2)),0),IFERROR(INDEX(A:S,MATCH(AR6621,A:A,0),COLUMN(M$2)),0)),M6621)</f>
        <v/>
      </c>
      <c r="V6621" s="3" t="str">
        <f t="shared" si="7"/>
        <v/>
      </c>
    </row>
    <row r="6622" ht="15.75" customHeight="1">
      <c r="A6622" s="3" t="s">
        <v>6847</v>
      </c>
      <c r="B6622" s="4" t="str">
        <f t="shared" si="186"/>
        <v>ATAB24480013S2</v>
      </c>
      <c r="D6622" s="3">
        <v>0.0</v>
      </c>
      <c r="G6622" s="4">
        <v>0.0</v>
      </c>
      <c r="I6622" s="4"/>
      <c r="J6622" s="4"/>
      <c r="K6622" s="4"/>
      <c r="L6622" s="4"/>
      <c r="O6622" s="6">
        <f t="shared" si="2"/>
        <v>0</v>
      </c>
      <c r="P6622" s="3" t="s">
        <v>4746</v>
      </c>
      <c r="Q6622" s="3" t="str">
        <f t="shared" si="3"/>
        <v>LC CANVAS</v>
      </c>
      <c r="R6622" s="3">
        <f t="shared" si="4"/>
        <v>0</v>
      </c>
      <c r="S6622" s="3" t="str">
        <f t="shared" si="5"/>
        <v/>
      </c>
      <c r="T6622" s="7">
        <f t="shared" si="6"/>
        <v>0</v>
      </c>
      <c r="U6622" s="8" t="str">
        <f t="array" ref="U6622">IF(W6622&lt;&gt;0,MAX(IFERROR(INDEX(A:S,MATCH(W6622,A:A,0),COLUMN(M$2)),0),IFERROR(INDEX(A:S,MATCH(AD6622,A:A,0),COLUMN(M$2)),0),IFERROR(INDEX(A:S,MATCH(AK6622,A:A,0),COLUMN(M$2)),0),IFERROR(INDEX(A:S,MATCH(AR6622,A:A,0),COLUMN(M$2)),0)),M6622)</f>
        <v/>
      </c>
      <c r="V6622" s="3" t="str">
        <f t="shared" si="7"/>
        <v/>
      </c>
    </row>
    <row r="6623" ht="15.75" customHeight="1">
      <c r="A6623" s="3" t="s">
        <v>6848</v>
      </c>
      <c r="B6623" s="4" t="str">
        <f t="shared" si="186"/>
        <v>ATAB30600013S2</v>
      </c>
      <c r="D6623" s="3">
        <v>0.0</v>
      </c>
      <c r="G6623" s="4">
        <v>0.0</v>
      </c>
      <c r="I6623" s="4"/>
      <c r="J6623" s="4"/>
      <c r="K6623" s="4"/>
      <c r="L6623" s="4"/>
      <c r="O6623" s="6">
        <f t="shared" si="2"/>
        <v>0</v>
      </c>
      <c r="P6623" s="3" t="s">
        <v>4746</v>
      </c>
      <c r="Q6623" s="3" t="str">
        <f t="shared" si="3"/>
        <v>LC CANVAS</v>
      </c>
      <c r="R6623" s="3">
        <f t="shared" si="4"/>
        <v>0</v>
      </c>
      <c r="S6623" s="3" t="str">
        <f t="shared" si="5"/>
        <v/>
      </c>
      <c r="T6623" s="7">
        <f t="shared" si="6"/>
        <v>0</v>
      </c>
      <c r="U6623" s="8" t="str">
        <f t="array" ref="U6623">IF(W6623&lt;&gt;0,MAX(IFERROR(INDEX(A:S,MATCH(W6623,A:A,0),COLUMN(M$2)),0),IFERROR(INDEX(A:S,MATCH(AD6623,A:A,0),COLUMN(M$2)),0),IFERROR(INDEX(A:S,MATCH(AK6623,A:A,0),COLUMN(M$2)),0),IFERROR(INDEX(A:S,MATCH(AR6623,A:A,0),COLUMN(M$2)),0)),M6623)</f>
        <v/>
      </c>
      <c r="V6623" s="3" t="str">
        <f t="shared" si="7"/>
        <v/>
      </c>
    </row>
    <row r="6624" ht="15.75" customHeight="1">
      <c r="A6624" s="3" t="s">
        <v>6849</v>
      </c>
      <c r="B6624" s="4" t="str">
        <f t="shared" si="186"/>
        <v>ATAB36720013S2</v>
      </c>
      <c r="D6624" s="3">
        <v>0.0</v>
      </c>
      <c r="G6624" s="4">
        <v>0.0</v>
      </c>
      <c r="I6624" s="4"/>
      <c r="J6624" s="4"/>
      <c r="K6624" s="4"/>
      <c r="L6624" s="4"/>
      <c r="O6624" s="6">
        <f t="shared" si="2"/>
        <v>0</v>
      </c>
      <c r="P6624" s="3" t="s">
        <v>4746</v>
      </c>
      <c r="Q6624" s="3" t="str">
        <f t="shared" si="3"/>
        <v>LC CANVAS</v>
      </c>
      <c r="R6624" s="3">
        <f t="shared" si="4"/>
        <v>0</v>
      </c>
      <c r="S6624" s="3" t="str">
        <f t="shared" si="5"/>
        <v/>
      </c>
      <c r="T6624" s="7">
        <f t="shared" si="6"/>
        <v>0</v>
      </c>
      <c r="U6624" s="8" t="str">
        <f t="array" ref="U6624">IF(W6624&lt;&gt;0,MAX(IFERROR(INDEX(A:S,MATCH(W6624,A:A,0),COLUMN(M$2)),0),IFERROR(INDEX(A:S,MATCH(AD6624,A:A,0),COLUMN(M$2)),0),IFERROR(INDEX(A:S,MATCH(AK6624,A:A,0),COLUMN(M$2)),0),IFERROR(INDEX(A:S,MATCH(AR6624,A:A,0),COLUMN(M$2)),0)),M6624)</f>
        <v/>
      </c>
      <c r="V6624" s="3" t="str">
        <f t="shared" si="7"/>
        <v/>
      </c>
    </row>
    <row r="6625" ht="15.75" customHeight="1">
      <c r="A6625" s="3" t="s">
        <v>6850</v>
      </c>
      <c r="B6625" s="4" t="str">
        <f t="shared" si="186"/>
        <v>ATAB12240016S2</v>
      </c>
      <c r="D6625" s="3">
        <v>0.0</v>
      </c>
      <c r="G6625" s="4">
        <v>0.0</v>
      </c>
      <c r="I6625" s="4"/>
      <c r="J6625" s="4"/>
      <c r="K6625" s="4"/>
      <c r="L6625" s="4"/>
      <c r="O6625" s="6">
        <f t="shared" si="2"/>
        <v>0</v>
      </c>
      <c r="P6625" s="3" t="s">
        <v>4746</v>
      </c>
      <c r="Q6625" s="3" t="str">
        <f t="shared" si="3"/>
        <v>LC CANVAS</v>
      </c>
      <c r="R6625" s="3">
        <f t="shared" si="4"/>
        <v>0</v>
      </c>
      <c r="S6625" s="3" t="str">
        <f t="shared" si="5"/>
        <v/>
      </c>
      <c r="T6625" s="7">
        <f t="shared" si="6"/>
        <v>0</v>
      </c>
      <c r="U6625" s="8" t="str">
        <f t="array" ref="U6625">IF(W6625&lt;&gt;0,MAX(IFERROR(INDEX(A:S,MATCH(W6625,A:A,0),COLUMN(M$2)),0),IFERROR(INDEX(A:S,MATCH(AD6625,A:A,0),COLUMN(M$2)),0),IFERROR(INDEX(A:S,MATCH(AK6625,A:A,0),COLUMN(M$2)),0),IFERROR(INDEX(A:S,MATCH(AR6625,A:A,0),COLUMN(M$2)),0)),M6625)</f>
        <v/>
      </c>
      <c r="V6625" s="3" t="str">
        <f t="shared" si="7"/>
        <v/>
      </c>
    </row>
    <row r="6626" ht="15.75" customHeight="1">
      <c r="A6626" s="3" t="s">
        <v>6851</v>
      </c>
      <c r="B6626" s="4" t="str">
        <f t="shared" si="186"/>
        <v>ATAB18360016S2</v>
      </c>
      <c r="D6626" s="3">
        <v>0.0</v>
      </c>
      <c r="G6626" s="4">
        <v>0.0</v>
      </c>
      <c r="I6626" s="4"/>
      <c r="J6626" s="4"/>
      <c r="K6626" s="4"/>
      <c r="L6626" s="4"/>
      <c r="O6626" s="6">
        <f t="shared" si="2"/>
        <v>0</v>
      </c>
      <c r="P6626" s="3" t="s">
        <v>4746</v>
      </c>
      <c r="Q6626" s="3" t="str">
        <f t="shared" si="3"/>
        <v>LC CANVAS</v>
      </c>
      <c r="R6626" s="3">
        <f t="shared" si="4"/>
        <v>0</v>
      </c>
      <c r="S6626" s="3" t="str">
        <f t="shared" si="5"/>
        <v/>
      </c>
      <c r="T6626" s="7">
        <f t="shared" si="6"/>
        <v>0</v>
      </c>
      <c r="U6626" s="8" t="str">
        <f t="array" ref="U6626">IF(W6626&lt;&gt;0,MAX(IFERROR(INDEX(A:S,MATCH(W6626,A:A,0),COLUMN(M$2)),0),IFERROR(INDEX(A:S,MATCH(AD6626,A:A,0),COLUMN(M$2)),0),IFERROR(INDEX(A:S,MATCH(AK6626,A:A,0),COLUMN(M$2)),0),IFERROR(INDEX(A:S,MATCH(AR6626,A:A,0),COLUMN(M$2)),0)),M6626)</f>
        <v/>
      </c>
      <c r="V6626" s="3" t="str">
        <f t="shared" si="7"/>
        <v/>
      </c>
    </row>
    <row r="6627" ht="15.75" customHeight="1">
      <c r="A6627" s="3" t="s">
        <v>6852</v>
      </c>
      <c r="B6627" s="4" t="str">
        <f t="shared" si="186"/>
        <v>ATAB24480016S2</v>
      </c>
      <c r="D6627" s="3">
        <v>0.0</v>
      </c>
      <c r="G6627" s="4">
        <v>0.0</v>
      </c>
      <c r="I6627" s="4"/>
      <c r="J6627" s="4"/>
      <c r="K6627" s="4"/>
      <c r="L6627" s="4"/>
      <c r="O6627" s="6">
        <f t="shared" si="2"/>
        <v>0</v>
      </c>
      <c r="P6627" s="3" t="s">
        <v>4746</v>
      </c>
      <c r="Q6627" s="3" t="str">
        <f t="shared" si="3"/>
        <v>LC CANVAS</v>
      </c>
      <c r="R6627" s="3">
        <f t="shared" si="4"/>
        <v>0</v>
      </c>
      <c r="S6627" s="3" t="str">
        <f t="shared" si="5"/>
        <v/>
      </c>
      <c r="T6627" s="7">
        <f t="shared" si="6"/>
        <v>0</v>
      </c>
      <c r="U6627" s="8" t="str">
        <f t="array" ref="U6627">IF(W6627&lt;&gt;0,MAX(IFERROR(INDEX(A:S,MATCH(W6627,A:A,0),COLUMN(M$2)),0),IFERROR(INDEX(A:S,MATCH(AD6627,A:A,0),COLUMN(M$2)),0),IFERROR(INDEX(A:S,MATCH(AK6627,A:A,0),COLUMN(M$2)),0),IFERROR(INDEX(A:S,MATCH(AR6627,A:A,0),COLUMN(M$2)),0)),M6627)</f>
        <v/>
      </c>
      <c r="V6627" s="3" t="str">
        <f t="shared" si="7"/>
        <v/>
      </c>
    </row>
    <row r="6628" ht="15.75" customHeight="1">
      <c r="A6628" s="3" t="s">
        <v>6853</v>
      </c>
      <c r="B6628" s="4" t="str">
        <f t="shared" si="186"/>
        <v>ATAB30600016S2</v>
      </c>
      <c r="D6628" s="3">
        <v>0.0</v>
      </c>
      <c r="G6628" s="4">
        <v>0.0</v>
      </c>
      <c r="I6628" s="4"/>
      <c r="J6628" s="4"/>
      <c r="K6628" s="4"/>
      <c r="L6628" s="4"/>
      <c r="O6628" s="6">
        <f t="shared" si="2"/>
        <v>0</v>
      </c>
      <c r="P6628" s="3" t="s">
        <v>4746</v>
      </c>
      <c r="Q6628" s="3" t="str">
        <f t="shared" si="3"/>
        <v>LC CANVAS</v>
      </c>
      <c r="R6628" s="3">
        <f t="shared" si="4"/>
        <v>0</v>
      </c>
      <c r="S6628" s="3" t="str">
        <f t="shared" si="5"/>
        <v/>
      </c>
      <c r="T6628" s="7">
        <f t="shared" si="6"/>
        <v>0</v>
      </c>
      <c r="U6628" s="8" t="str">
        <f t="array" ref="U6628">IF(W6628&lt;&gt;0,MAX(IFERROR(INDEX(A:S,MATCH(W6628,A:A,0),COLUMN(M$2)),0),IFERROR(INDEX(A:S,MATCH(AD6628,A:A,0),COLUMN(M$2)),0),IFERROR(INDEX(A:S,MATCH(AK6628,A:A,0),COLUMN(M$2)),0),IFERROR(INDEX(A:S,MATCH(AR6628,A:A,0),COLUMN(M$2)),0)),M6628)</f>
        <v/>
      </c>
      <c r="V6628" s="3" t="str">
        <f t="shared" si="7"/>
        <v/>
      </c>
    </row>
    <row r="6629" ht="15.75" customHeight="1">
      <c r="A6629" s="3" t="s">
        <v>6854</v>
      </c>
      <c r="B6629" s="4" t="str">
        <f t="shared" si="186"/>
        <v>ATAB36720016S2</v>
      </c>
      <c r="D6629" s="3">
        <v>0.0</v>
      </c>
      <c r="G6629" s="4">
        <v>0.0</v>
      </c>
      <c r="I6629" s="4"/>
      <c r="J6629" s="4"/>
      <c r="K6629" s="4"/>
      <c r="L6629" s="4"/>
      <c r="O6629" s="6">
        <f t="shared" si="2"/>
        <v>0</v>
      </c>
      <c r="P6629" s="3" t="s">
        <v>4746</v>
      </c>
      <c r="Q6629" s="3" t="str">
        <f t="shared" si="3"/>
        <v>LC CANVAS</v>
      </c>
      <c r="R6629" s="3">
        <f t="shared" si="4"/>
        <v>0</v>
      </c>
      <c r="S6629" s="3" t="str">
        <f t="shared" si="5"/>
        <v/>
      </c>
      <c r="T6629" s="7">
        <f t="shared" si="6"/>
        <v>0</v>
      </c>
      <c r="U6629" s="8" t="str">
        <f t="array" ref="U6629">IF(W6629&lt;&gt;0,MAX(IFERROR(INDEX(A:S,MATCH(W6629,A:A,0),COLUMN(M$2)),0),IFERROR(INDEX(A:S,MATCH(AD6629,A:A,0),COLUMN(M$2)),0),IFERROR(INDEX(A:S,MATCH(AK6629,A:A,0),COLUMN(M$2)),0),IFERROR(INDEX(A:S,MATCH(AR6629,A:A,0),COLUMN(M$2)),0)),M6629)</f>
        <v/>
      </c>
      <c r="V6629" s="3" t="str">
        <f t="shared" si="7"/>
        <v/>
      </c>
    </row>
    <row r="6630" ht="15.75" customHeight="1">
      <c r="A6630" s="3" t="s">
        <v>6855</v>
      </c>
      <c r="B6630" s="4" t="str">
        <f t="shared" si="186"/>
        <v>ATAB12240019S2</v>
      </c>
      <c r="D6630" s="3">
        <v>0.0</v>
      </c>
      <c r="G6630" s="4">
        <v>0.0</v>
      </c>
      <c r="I6630" s="4"/>
      <c r="J6630" s="4"/>
      <c r="K6630" s="4"/>
      <c r="L6630" s="4"/>
      <c r="O6630" s="6">
        <f t="shared" si="2"/>
        <v>0</v>
      </c>
      <c r="P6630" s="3" t="s">
        <v>4746</v>
      </c>
      <c r="Q6630" s="3" t="str">
        <f t="shared" si="3"/>
        <v>LC CANVAS</v>
      </c>
      <c r="R6630" s="3">
        <f t="shared" si="4"/>
        <v>0</v>
      </c>
      <c r="S6630" s="3" t="str">
        <f t="shared" si="5"/>
        <v/>
      </c>
      <c r="T6630" s="7">
        <f t="shared" si="6"/>
        <v>0</v>
      </c>
      <c r="U6630" s="8" t="str">
        <f t="array" ref="U6630">IF(W6630&lt;&gt;0,MAX(IFERROR(INDEX(A:S,MATCH(W6630,A:A,0),COLUMN(M$2)),0),IFERROR(INDEX(A:S,MATCH(AD6630,A:A,0),COLUMN(M$2)),0),IFERROR(INDEX(A:S,MATCH(AK6630,A:A,0),COLUMN(M$2)),0),IFERROR(INDEX(A:S,MATCH(AR6630,A:A,0),COLUMN(M$2)),0)),M6630)</f>
        <v/>
      </c>
      <c r="V6630" s="3" t="str">
        <f t="shared" si="7"/>
        <v/>
      </c>
    </row>
    <row r="6631" ht="15.75" customHeight="1">
      <c r="A6631" s="3" t="s">
        <v>6856</v>
      </c>
      <c r="B6631" s="4" t="str">
        <f t="shared" si="186"/>
        <v>ATAB18360019S2</v>
      </c>
      <c r="D6631" s="3">
        <v>0.0</v>
      </c>
      <c r="G6631" s="4">
        <v>0.0</v>
      </c>
      <c r="I6631" s="4"/>
      <c r="J6631" s="4"/>
      <c r="K6631" s="4"/>
      <c r="L6631" s="4"/>
      <c r="O6631" s="6">
        <f t="shared" si="2"/>
        <v>0</v>
      </c>
      <c r="P6631" s="3" t="s">
        <v>4746</v>
      </c>
      <c r="Q6631" s="3" t="str">
        <f t="shared" si="3"/>
        <v>LC CANVAS</v>
      </c>
      <c r="R6631" s="3">
        <f t="shared" si="4"/>
        <v>0</v>
      </c>
      <c r="S6631" s="3" t="str">
        <f t="shared" si="5"/>
        <v/>
      </c>
      <c r="T6631" s="7">
        <f t="shared" si="6"/>
        <v>0</v>
      </c>
      <c r="U6631" s="8" t="str">
        <f t="array" ref="U6631">IF(W6631&lt;&gt;0,MAX(IFERROR(INDEX(A:S,MATCH(W6631,A:A,0),COLUMN(M$2)),0),IFERROR(INDEX(A:S,MATCH(AD6631,A:A,0),COLUMN(M$2)),0),IFERROR(INDEX(A:S,MATCH(AK6631,A:A,0),COLUMN(M$2)),0),IFERROR(INDEX(A:S,MATCH(AR6631,A:A,0),COLUMN(M$2)),0)),M6631)</f>
        <v/>
      </c>
      <c r="V6631" s="3" t="str">
        <f t="shared" si="7"/>
        <v/>
      </c>
    </row>
    <row r="6632" ht="15.75" customHeight="1">
      <c r="A6632" s="3" t="s">
        <v>6857</v>
      </c>
      <c r="B6632" s="4" t="str">
        <f t="shared" si="186"/>
        <v>ATAB24480019S2</v>
      </c>
      <c r="D6632" s="3">
        <v>0.0</v>
      </c>
      <c r="G6632" s="4">
        <v>0.0</v>
      </c>
      <c r="I6632" s="4"/>
      <c r="J6632" s="4"/>
      <c r="K6632" s="4"/>
      <c r="L6632" s="4"/>
      <c r="O6632" s="6">
        <f t="shared" si="2"/>
        <v>0</v>
      </c>
      <c r="P6632" s="3" t="s">
        <v>4746</v>
      </c>
      <c r="Q6632" s="3" t="str">
        <f t="shared" si="3"/>
        <v>LC CANVAS</v>
      </c>
      <c r="R6632" s="3">
        <f t="shared" si="4"/>
        <v>0</v>
      </c>
      <c r="S6632" s="3" t="str">
        <f t="shared" si="5"/>
        <v/>
      </c>
      <c r="T6632" s="7">
        <f t="shared" si="6"/>
        <v>0</v>
      </c>
      <c r="U6632" s="8" t="str">
        <f t="array" ref="U6632">IF(W6632&lt;&gt;0,MAX(IFERROR(INDEX(A:S,MATCH(W6632,A:A,0),COLUMN(M$2)),0),IFERROR(INDEX(A:S,MATCH(AD6632,A:A,0),COLUMN(M$2)),0),IFERROR(INDEX(A:S,MATCH(AK6632,A:A,0),COLUMN(M$2)),0),IFERROR(INDEX(A:S,MATCH(AR6632,A:A,0),COLUMN(M$2)),0)),M6632)</f>
        <v/>
      </c>
      <c r="V6632" s="3" t="str">
        <f t="shared" si="7"/>
        <v/>
      </c>
    </row>
    <row r="6633" ht="15.75" customHeight="1">
      <c r="A6633" s="3" t="s">
        <v>6858</v>
      </c>
      <c r="B6633" s="4" t="str">
        <f t="shared" si="186"/>
        <v>ATAB30600019S2</v>
      </c>
      <c r="D6633" s="3">
        <v>0.0</v>
      </c>
      <c r="G6633" s="4">
        <v>0.0</v>
      </c>
      <c r="I6633" s="4"/>
      <c r="J6633" s="4"/>
      <c r="K6633" s="4"/>
      <c r="L6633" s="4"/>
      <c r="O6633" s="6">
        <f t="shared" si="2"/>
        <v>0</v>
      </c>
      <c r="P6633" s="3" t="s">
        <v>4746</v>
      </c>
      <c r="Q6633" s="3" t="str">
        <f t="shared" si="3"/>
        <v>LC CANVAS</v>
      </c>
      <c r="R6633" s="3">
        <f t="shared" si="4"/>
        <v>0</v>
      </c>
      <c r="S6633" s="3" t="str">
        <f t="shared" si="5"/>
        <v/>
      </c>
      <c r="T6633" s="7">
        <f t="shared" si="6"/>
        <v>0</v>
      </c>
      <c r="U6633" s="8" t="str">
        <f t="array" ref="U6633">IF(W6633&lt;&gt;0,MAX(IFERROR(INDEX(A:S,MATCH(W6633,A:A,0),COLUMN(M$2)),0),IFERROR(INDEX(A:S,MATCH(AD6633,A:A,0),COLUMN(M$2)),0),IFERROR(INDEX(A:S,MATCH(AK6633,A:A,0),COLUMN(M$2)),0),IFERROR(INDEX(A:S,MATCH(AR6633,A:A,0),COLUMN(M$2)),0)),M6633)</f>
        <v/>
      </c>
      <c r="V6633" s="3" t="str">
        <f t="shared" si="7"/>
        <v/>
      </c>
    </row>
    <row r="6634" ht="15.75" customHeight="1">
      <c r="A6634" s="3" t="s">
        <v>6859</v>
      </c>
      <c r="B6634" s="4" t="str">
        <f t="shared" si="186"/>
        <v>ATAB36720019S2</v>
      </c>
      <c r="D6634" s="3">
        <v>0.0</v>
      </c>
      <c r="G6634" s="4">
        <v>0.0</v>
      </c>
      <c r="I6634" s="4"/>
      <c r="J6634" s="4"/>
      <c r="K6634" s="4"/>
      <c r="L6634" s="4"/>
      <c r="O6634" s="6">
        <f t="shared" si="2"/>
        <v>0</v>
      </c>
      <c r="P6634" s="3" t="s">
        <v>4746</v>
      </c>
      <c r="Q6634" s="3" t="str">
        <f t="shared" si="3"/>
        <v>LC CANVAS</v>
      </c>
      <c r="R6634" s="3">
        <f t="shared" si="4"/>
        <v>0</v>
      </c>
      <c r="S6634" s="3" t="str">
        <f t="shared" si="5"/>
        <v/>
      </c>
      <c r="T6634" s="7">
        <f t="shared" si="6"/>
        <v>0</v>
      </c>
      <c r="U6634" s="8" t="str">
        <f t="array" ref="U6634">IF(W6634&lt;&gt;0,MAX(IFERROR(INDEX(A:S,MATCH(W6634,A:A,0),COLUMN(M$2)),0),IFERROR(INDEX(A:S,MATCH(AD6634,A:A,0),COLUMN(M$2)),0),IFERROR(INDEX(A:S,MATCH(AK6634,A:A,0),COLUMN(M$2)),0),IFERROR(INDEX(A:S,MATCH(AR6634,A:A,0),COLUMN(M$2)),0)),M6634)</f>
        <v/>
      </c>
      <c r="V6634" s="3" t="str">
        <f t="shared" si="7"/>
        <v/>
      </c>
    </row>
    <row r="6635" ht="15.75" customHeight="1">
      <c r="A6635" s="3" t="s">
        <v>6860</v>
      </c>
      <c r="B6635" s="4" t="str">
        <f t="shared" si="186"/>
        <v>ATAB12240022S2</v>
      </c>
      <c r="D6635" s="3">
        <v>0.0</v>
      </c>
      <c r="G6635" s="4">
        <v>0.0</v>
      </c>
      <c r="I6635" s="4"/>
      <c r="J6635" s="4"/>
      <c r="K6635" s="4"/>
      <c r="L6635" s="4"/>
      <c r="O6635" s="6">
        <f t="shared" si="2"/>
        <v>0</v>
      </c>
      <c r="P6635" s="3" t="s">
        <v>4746</v>
      </c>
      <c r="Q6635" s="3" t="str">
        <f t="shared" si="3"/>
        <v>LC CANVAS</v>
      </c>
      <c r="R6635" s="3">
        <f t="shared" si="4"/>
        <v>0</v>
      </c>
      <c r="S6635" s="3" t="str">
        <f t="shared" si="5"/>
        <v/>
      </c>
      <c r="T6635" s="7">
        <f t="shared" si="6"/>
        <v>0</v>
      </c>
      <c r="U6635" s="8" t="str">
        <f t="array" ref="U6635">IF(W6635&lt;&gt;0,MAX(IFERROR(INDEX(A:S,MATCH(W6635,A:A,0),COLUMN(M$2)),0),IFERROR(INDEX(A:S,MATCH(AD6635,A:A,0),COLUMN(M$2)),0),IFERROR(INDEX(A:S,MATCH(AK6635,A:A,0),COLUMN(M$2)),0),IFERROR(INDEX(A:S,MATCH(AR6635,A:A,0),COLUMN(M$2)),0)),M6635)</f>
        <v/>
      </c>
      <c r="V6635" s="3" t="str">
        <f t="shared" si="7"/>
        <v/>
      </c>
    </row>
    <row r="6636" ht="15.75" customHeight="1">
      <c r="A6636" s="3" t="s">
        <v>6861</v>
      </c>
      <c r="B6636" s="4" t="str">
        <f t="shared" si="186"/>
        <v>ATAB18360022S2</v>
      </c>
      <c r="D6636" s="3">
        <v>0.0</v>
      </c>
      <c r="G6636" s="4">
        <v>0.0</v>
      </c>
      <c r="I6636" s="4"/>
      <c r="J6636" s="4"/>
      <c r="K6636" s="4"/>
      <c r="L6636" s="4"/>
      <c r="O6636" s="6">
        <f t="shared" si="2"/>
        <v>0</v>
      </c>
      <c r="P6636" s="3" t="s">
        <v>4746</v>
      </c>
      <c r="Q6636" s="3" t="str">
        <f t="shared" si="3"/>
        <v>LC CANVAS</v>
      </c>
      <c r="R6636" s="3">
        <f t="shared" si="4"/>
        <v>0</v>
      </c>
      <c r="S6636" s="3" t="str">
        <f t="shared" si="5"/>
        <v/>
      </c>
      <c r="T6636" s="7">
        <f t="shared" si="6"/>
        <v>0</v>
      </c>
      <c r="U6636" s="8" t="str">
        <f t="array" ref="U6636">IF(W6636&lt;&gt;0,MAX(IFERROR(INDEX(A:S,MATCH(W6636,A:A,0),COLUMN(M$2)),0),IFERROR(INDEX(A:S,MATCH(AD6636,A:A,0),COLUMN(M$2)),0),IFERROR(INDEX(A:S,MATCH(AK6636,A:A,0),COLUMN(M$2)),0),IFERROR(INDEX(A:S,MATCH(AR6636,A:A,0),COLUMN(M$2)),0)),M6636)</f>
        <v/>
      </c>
      <c r="V6636" s="3" t="str">
        <f t="shared" si="7"/>
        <v/>
      </c>
    </row>
    <row r="6637" ht="15.75" customHeight="1">
      <c r="A6637" s="3" t="s">
        <v>6862</v>
      </c>
      <c r="B6637" s="4" t="str">
        <f t="shared" si="186"/>
        <v>ATAB24480022S2</v>
      </c>
      <c r="D6637" s="3">
        <v>0.0</v>
      </c>
      <c r="G6637" s="4">
        <v>0.0</v>
      </c>
      <c r="I6637" s="4"/>
      <c r="J6637" s="4"/>
      <c r="K6637" s="4"/>
      <c r="L6637" s="4"/>
      <c r="O6637" s="6">
        <f t="shared" si="2"/>
        <v>0</v>
      </c>
      <c r="P6637" s="3" t="s">
        <v>4746</v>
      </c>
      <c r="Q6637" s="3" t="str">
        <f t="shared" si="3"/>
        <v>LC CANVAS</v>
      </c>
      <c r="R6637" s="3">
        <f t="shared" si="4"/>
        <v>0</v>
      </c>
      <c r="S6637" s="3" t="str">
        <f t="shared" si="5"/>
        <v/>
      </c>
      <c r="T6637" s="7">
        <f t="shared" si="6"/>
        <v>0</v>
      </c>
      <c r="U6637" s="8" t="str">
        <f t="array" ref="U6637">IF(W6637&lt;&gt;0,MAX(IFERROR(INDEX(A:S,MATCH(W6637,A:A,0),COLUMN(M$2)),0),IFERROR(INDEX(A:S,MATCH(AD6637,A:A,0),COLUMN(M$2)),0),IFERROR(INDEX(A:S,MATCH(AK6637,A:A,0),COLUMN(M$2)),0),IFERROR(INDEX(A:S,MATCH(AR6637,A:A,0),COLUMN(M$2)),0)),M6637)</f>
        <v/>
      </c>
      <c r="V6637" s="3" t="str">
        <f t="shared" si="7"/>
        <v/>
      </c>
    </row>
    <row r="6638" ht="15.75" customHeight="1">
      <c r="A6638" s="3" t="s">
        <v>6863</v>
      </c>
      <c r="B6638" s="4" t="str">
        <f t="shared" si="186"/>
        <v>ATAB30600022S2</v>
      </c>
      <c r="D6638" s="3">
        <v>0.0</v>
      </c>
      <c r="G6638" s="4">
        <v>0.0</v>
      </c>
      <c r="I6638" s="4"/>
      <c r="J6638" s="4"/>
      <c r="K6638" s="4"/>
      <c r="L6638" s="4"/>
      <c r="O6638" s="6">
        <f t="shared" si="2"/>
        <v>0</v>
      </c>
      <c r="P6638" s="3" t="s">
        <v>4746</v>
      </c>
      <c r="Q6638" s="3" t="str">
        <f t="shared" si="3"/>
        <v>LC CANVAS</v>
      </c>
      <c r="R6638" s="3">
        <f t="shared" si="4"/>
        <v>0</v>
      </c>
      <c r="S6638" s="3" t="str">
        <f t="shared" si="5"/>
        <v/>
      </c>
      <c r="T6638" s="7">
        <f t="shared" si="6"/>
        <v>0</v>
      </c>
      <c r="U6638" s="8" t="str">
        <f t="array" ref="U6638">IF(W6638&lt;&gt;0,MAX(IFERROR(INDEX(A:S,MATCH(W6638,A:A,0),COLUMN(M$2)),0),IFERROR(INDEX(A:S,MATCH(AD6638,A:A,0),COLUMN(M$2)),0),IFERROR(INDEX(A:S,MATCH(AK6638,A:A,0),COLUMN(M$2)),0),IFERROR(INDEX(A:S,MATCH(AR6638,A:A,0),COLUMN(M$2)),0)),M6638)</f>
        <v/>
      </c>
      <c r="V6638" s="3" t="str">
        <f t="shared" si="7"/>
        <v/>
      </c>
    </row>
    <row r="6639" ht="15.75" customHeight="1">
      <c r="A6639" s="3" t="s">
        <v>6864</v>
      </c>
      <c r="B6639" s="4" t="str">
        <f t="shared" si="186"/>
        <v>ATAB36720022S2</v>
      </c>
      <c r="D6639" s="3">
        <v>0.0</v>
      </c>
      <c r="G6639" s="4">
        <v>0.0</v>
      </c>
      <c r="I6639" s="4"/>
      <c r="J6639" s="4"/>
      <c r="K6639" s="4"/>
      <c r="L6639" s="4"/>
      <c r="O6639" s="6">
        <f t="shared" si="2"/>
        <v>0</v>
      </c>
      <c r="P6639" s="3" t="s">
        <v>4746</v>
      </c>
      <c r="Q6639" s="3" t="str">
        <f t="shared" si="3"/>
        <v>LC CANVAS</v>
      </c>
      <c r="R6639" s="3">
        <f t="shared" si="4"/>
        <v>0</v>
      </c>
      <c r="S6639" s="3" t="str">
        <f t="shared" si="5"/>
        <v/>
      </c>
      <c r="T6639" s="7">
        <f t="shared" si="6"/>
        <v>0</v>
      </c>
      <c r="U6639" s="8" t="str">
        <f t="array" ref="U6639">IF(W6639&lt;&gt;0,MAX(IFERROR(INDEX(A:S,MATCH(W6639,A:A,0),COLUMN(M$2)),0),IFERROR(INDEX(A:S,MATCH(AD6639,A:A,0),COLUMN(M$2)),0),IFERROR(INDEX(A:S,MATCH(AK6639,A:A,0),COLUMN(M$2)),0),IFERROR(INDEX(A:S,MATCH(AR6639,A:A,0),COLUMN(M$2)),0)),M6639)</f>
        <v/>
      </c>
      <c r="V6639" s="3" t="str">
        <f t="shared" si="7"/>
        <v/>
      </c>
    </row>
    <row r="6640" ht="15.75" customHeight="1">
      <c r="A6640" s="3" t="s">
        <v>6865</v>
      </c>
      <c r="B6640" s="4" t="str">
        <f t="shared" si="186"/>
        <v>ATAB12240025S2</v>
      </c>
      <c r="D6640" s="3">
        <v>0.0</v>
      </c>
      <c r="G6640" s="4">
        <v>0.0</v>
      </c>
      <c r="I6640" s="4"/>
      <c r="J6640" s="4"/>
      <c r="K6640" s="4"/>
      <c r="L6640" s="4"/>
      <c r="O6640" s="6">
        <f t="shared" si="2"/>
        <v>0</v>
      </c>
      <c r="P6640" s="3" t="s">
        <v>4746</v>
      </c>
      <c r="Q6640" s="3" t="str">
        <f t="shared" si="3"/>
        <v>LC CANVAS</v>
      </c>
      <c r="R6640" s="3">
        <f t="shared" si="4"/>
        <v>0</v>
      </c>
      <c r="S6640" s="3" t="str">
        <f t="shared" si="5"/>
        <v/>
      </c>
      <c r="T6640" s="7">
        <f t="shared" si="6"/>
        <v>0</v>
      </c>
      <c r="U6640" s="8" t="str">
        <f t="array" ref="U6640">IF(W6640&lt;&gt;0,MAX(IFERROR(INDEX(A:S,MATCH(W6640,A:A,0),COLUMN(M$2)),0),IFERROR(INDEX(A:S,MATCH(AD6640,A:A,0),COLUMN(M$2)),0),IFERROR(INDEX(A:S,MATCH(AK6640,A:A,0),COLUMN(M$2)),0),IFERROR(INDEX(A:S,MATCH(AR6640,A:A,0),COLUMN(M$2)),0)),M6640)</f>
        <v/>
      </c>
      <c r="V6640" s="3" t="str">
        <f t="shared" si="7"/>
        <v/>
      </c>
    </row>
    <row r="6641" ht="15.75" customHeight="1">
      <c r="A6641" s="3" t="s">
        <v>6866</v>
      </c>
      <c r="B6641" s="4" t="str">
        <f t="shared" si="186"/>
        <v>ATAB18360025S2</v>
      </c>
      <c r="D6641" s="3">
        <v>0.0</v>
      </c>
      <c r="G6641" s="4">
        <v>0.0</v>
      </c>
      <c r="I6641" s="4"/>
      <c r="J6641" s="4"/>
      <c r="K6641" s="4"/>
      <c r="L6641" s="4"/>
      <c r="O6641" s="6">
        <f t="shared" si="2"/>
        <v>0</v>
      </c>
      <c r="P6641" s="3" t="s">
        <v>4746</v>
      </c>
      <c r="Q6641" s="3" t="str">
        <f t="shared" si="3"/>
        <v>LC CANVAS</v>
      </c>
      <c r="R6641" s="3">
        <f t="shared" si="4"/>
        <v>0</v>
      </c>
      <c r="S6641" s="3" t="str">
        <f t="shared" si="5"/>
        <v/>
      </c>
      <c r="T6641" s="7">
        <f t="shared" si="6"/>
        <v>0</v>
      </c>
      <c r="U6641" s="8" t="str">
        <f t="array" ref="U6641">IF(W6641&lt;&gt;0,MAX(IFERROR(INDEX(A:S,MATCH(W6641,A:A,0),COLUMN(M$2)),0),IFERROR(INDEX(A:S,MATCH(AD6641,A:A,0),COLUMN(M$2)),0),IFERROR(INDEX(A:S,MATCH(AK6641,A:A,0),COLUMN(M$2)),0),IFERROR(INDEX(A:S,MATCH(AR6641,A:A,0),COLUMN(M$2)),0)),M6641)</f>
        <v/>
      </c>
      <c r="V6641" s="3" t="str">
        <f t="shared" si="7"/>
        <v/>
      </c>
    </row>
    <row r="6642" ht="15.75" customHeight="1">
      <c r="A6642" s="3" t="s">
        <v>6867</v>
      </c>
      <c r="B6642" s="4" t="str">
        <f t="shared" si="186"/>
        <v>ATAB24480025S2</v>
      </c>
      <c r="D6642" s="3">
        <v>0.0</v>
      </c>
      <c r="G6642" s="4">
        <v>0.0</v>
      </c>
      <c r="I6642" s="4"/>
      <c r="J6642" s="4"/>
      <c r="K6642" s="4"/>
      <c r="L6642" s="4"/>
      <c r="O6642" s="6">
        <f t="shared" si="2"/>
        <v>0</v>
      </c>
      <c r="P6642" s="3" t="s">
        <v>4746</v>
      </c>
      <c r="Q6642" s="3" t="str">
        <f t="shared" si="3"/>
        <v>LC CANVAS</v>
      </c>
      <c r="R6642" s="3">
        <f t="shared" si="4"/>
        <v>0</v>
      </c>
      <c r="S6642" s="3" t="str">
        <f t="shared" si="5"/>
        <v/>
      </c>
      <c r="T6642" s="7">
        <f t="shared" si="6"/>
        <v>0</v>
      </c>
      <c r="U6642" s="8" t="str">
        <f t="array" ref="U6642">IF(W6642&lt;&gt;0,MAX(IFERROR(INDEX(A:S,MATCH(W6642,A:A,0),COLUMN(M$2)),0),IFERROR(INDEX(A:S,MATCH(AD6642,A:A,0),COLUMN(M$2)),0),IFERROR(INDEX(A:S,MATCH(AK6642,A:A,0),COLUMN(M$2)),0),IFERROR(INDEX(A:S,MATCH(AR6642,A:A,0),COLUMN(M$2)),0)),M6642)</f>
        <v/>
      </c>
      <c r="V6642" s="3" t="str">
        <f t="shared" si="7"/>
        <v/>
      </c>
    </row>
    <row r="6643" ht="15.75" customHeight="1">
      <c r="A6643" s="3" t="s">
        <v>6868</v>
      </c>
      <c r="B6643" s="4" t="str">
        <f t="shared" si="186"/>
        <v>ATAB30600025S2</v>
      </c>
      <c r="D6643" s="3">
        <v>0.0</v>
      </c>
      <c r="G6643" s="4">
        <v>0.0</v>
      </c>
      <c r="I6643" s="4"/>
      <c r="J6643" s="4"/>
      <c r="K6643" s="4"/>
      <c r="L6643" s="4"/>
      <c r="O6643" s="6">
        <f t="shared" si="2"/>
        <v>0</v>
      </c>
      <c r="P6643" s="3" t="s">
        <v>4746</v>
      </c>
      <c r="Q6643" s="3" t="str">
        <f t="shared" si="3"/>
        <v>LC CANVAS</v>
      </c>
      <c r="R6643" s="3">
        <f t="shared" si="4"/>
        <v>0</v>
      </c>
      <c r="S6643" s="3" t="str">
        <f t="shared" si="5"/>
        <v/>
      </c>
      <c r="T6643" s="7">
        <f t="shared" si="6"/>
        <v>0</v>
      </c>
      <c r="U6643" s="8" t="str">
        <f t="array" ref="U6643">IF(W6643&lt;&gt;0,MAX(IFERROR(INDEX(A:S,MATCH(W6643,A:A,0),COLUMN(M$2)),0),IFERROR(INDEX(A:S,MATCH(AD6643,A:A,0),COLUMN(M$2)),0),IFERROR(INDEX(A:S,MATCH(AK6643,A:A,0),COLUMN(M$2)),0),IFERROR(INDEX(A:S,MATCH(AR6643,A:A,0),COLUMN(M$2)),0)),M6643)</f>
        <v/>
      </c>
      <c r="V6643" s="3" t="str">
        <f t="shared" si="7"/>
        <v/>
      </c>
    </row>
    <row r="6644" ht="15.75" customHeight="1">
      <c r="A6644" s="3" t="s">
        <v>6869</v>
      </c>
      <c r="B6644" s="4" t="str">
        <f t="shared" si="186"/>
        <v>ATAB36720025S2</v>
      </c>
      <c r="D6644" s="3">
        <v>0.0</v>
      </c>
      <c r="G6644" s="4">
        <v>0.0</v>
      </c>
      <c r="I6644" s="4"/>
      <c r="J6644" s="4"/>
      <c r="K6644" s="4"/>
      <c r="L6644" s="4"/>
      <c r="O6644" s="6">
        <f t="shared" si="2"/>
        <v>0</v>
      </c>
      <c r="P6644" s="3" t="s">
        <v>4746</v>
      </c>
      <c r="Q6644" s="3" t="str">
        <f t="shared" si="3"/>
        <v>LC CANVAS</v>
      </c>
      <c r="R6644" s="3">
        <f t="shared" si="4"/>
        <v>0</v>
      </c>
      <c r="S6644" s="3" t="str">
        <f t="shared" si="5"/>
        <v/>
      </c>
      <c r="T6644" s="7">
        <f t="shared" si="6"/>
        <v>0</v>
      </c>
      <c r="U6644" s="8" t="str">
        <f t="array" ref="U6644">IF(W6644&lt;&gt;0,MAX(IFERROR(INDEX(A:S,MATCH(W6644,A:A,0),COLUMN(M$2)),0),IFERROR(INDEX(A:S,MATCH(AD6644,A:A,0),COLUMN(M$2)),0),IFERROR(INDEX(A:S,MATCH(AK6644,A:A,0),COLUMN(M$2)),0),IFERROR(INDEX(A:S,MATCH(AR6644,A:A,0),COLUMN(M$2)),0)),M6644)</f>
        <v/>
      </c>
      <c r="V6644" s="3" t="str">
        <f t="shared" si="7"/>
        <v/>
      </c>
    </row>
    <row r="6645" ht="15.75" customHeight="1">
      <c r="A6645" s="3" t="s">
        <v>6870</v>
      </c>
      <c r="B6645" s="4" t="str">
        <f t="shared" si="186"/>
        <v>ATAB12240028S2</v>
      </c>
      <c r="D6645" s="3">
        <v>0.0</v>
      </c>
      <c r="G6645" s="4">
        <v>0.0</v>
      </c>
      <c r="I6645" s="4"/>
      <c r="J6645" s="4"/>
      <c r="K6645" s="4"/>
      <c r="L6645" s="4"/>
      <c r="O6645" s="6">
        <f t="shared" si="2"/>
        <v>0</v>
      </c>
      <c r="P6645" s="3" t="s">
        <v>4746</v>
      </c>
      <c r="Q6645" s="3" t="str">
        <f t="shared" si="3"/>
        <v>LC CANVAS</v>
      </c>
      <c r="R6645" s="3">
        <f t="shared" si="4"/>
        <v>0</v>
      </c>
      <c r="S6645" s="3" t="str">
        <f t="shared" si="5"/>
        <v/>
      </c>
      <c r="T6645" s="7">
        <f t="shared" si="6"/>
        <v>0</v>
      </c>
      <c r="U6645" s="8" t="str">
        <f t="array" ref="U6645">IF(W6645&lt;&gt;0,MAX(IFERROR(INDEX(A:S,MATCH(W6645,A:A,0),COLUMN(M$2)),0),IFERROR(INDEX(A:S,MATCH(AD6645,A:A,0),COLUMN(M$2)),0),IFERROR(INDEX(A:S,MATCH(AK6645,A:A,0),COLUMN(M$2)),0),IFERROR(INDEX(A:S,MATCH(AR6645,A:A,0),COLUMN(M$2)),0)),M6645)</f>
        <v/>
      </c>
      <c r="V6645" s="3" t="str">
        <f t="shared" si="7"/>
        <v/>
      </c>
    </row>
    <row r="6646" ht="15.75" customHeight="1">
      <c r="A6646" s="3" t="s">
        <v>6871</v>
      </c>
      <c r="B6646" s="4" t="str">
        <f t="shared" si="186"/>
        <v>ATAB18360028S2</v>
      </c>
      <c r="D6646" s="3">
        <v>0.0</v>
      </c>
      <c r="G6646" s="4">
        <v>0.0</v>
      </c>
      <c r="I6646" s="4"/>
      <c r="J6646" s="4"/>
      <c r="K6646" s="4"/>
      <c r="L6646" s="4"/>
      <c r="O6646" s="6">
        <f t="shared" si="2"/>
        <v>0</v>
      </c>
      <c r="P6646" s="3" t="s">
        <v>4746</v>
      </c>
      <c r="Q6646" s="3" t="str">
        <f t="shared" si="3"/>
        <v>LC CANVAS</v>
      </c>
      <c r="R6646" s="3">
        <f t="shared" si="4"/>
        <v>0</v>
      </c>
      <c r="S6646" s="3" t="str">
        <f t="shared" si="5"/>
        <v/>
      </c>
      <c r="T6646" s="7">
        <f t="shared" si="6"/>
        <v>0</v>
      </c>
      <c r="U6646" s="8" t="str">
        <f t="array" ref="U6646">IF(W6646&lt;&gt;0,MAX(IFERROR(INDEX(A:S,MATCH(W6646,A:A,0),COLUMN(M$2)),0),IFERROR(INDEX(A:S,MATCH(AD6646,A:A,0),COLUMN(M$2)),0),IFERROR(INDEX(A:S,MATCH(AK6646,A:A,0),COLUMN(M$2)),0),IFERROR(INDEX(A:S,MATCH(AR6646,A:A,0),COLUMN(M$2)),0)),M6646)</f>
        <v/>
      </c>
      <c r="V6646" s="3" t="str">
        <f t="shared" si="7"/>
        <v/>
      </c>
    </row>
    <row r="6647" ht="15.75" customHeight="1">
      <c r="A6647" s="3" t="s">
        <v>6872</v>
      </c>
      <c r="B6647" s="4" t="str">
        <f t="shared" si="186"/>
        <v>ATAB24480028S2</v>
      </c>
      <c r="D6647" s="3">
        <v>0.0</v>
      </c>
      <c r="G6647" s="4">
        <v>0.0</v>
      </c>
      <c r="I6647" s="4"/>
      <c r="J6647" s="4"/>
      <c r="K6647" s="4"/>
      <c r="L6647" s="4"/>
      <c r="O6647" s="6">
        <f t="shared" si="2"/>
        <v>0</v>
      </c>
      <c r="P6647" s="3" t="s">
        <v>4746</v>
      </c>
      <c r="Q6647" s="3" t="str">
        <f t="shared" si="3"/>
        <v>LC CANVAS</v>
      </c>
      <c r="R6647" s="3">
        <f t="shared" si="4"/>
        <v>0</v>
      </c>
      <c r="S6647" s="3" t="str">
        <f t="shared" si="5"/>
        <v/>
      </c>
      <c r="T6647" s="7">
        <f t="shared" si="6"/>
        <v>0</v>
      </c>
      <c r="U6647" s="8" t="str">
        <f t="array" ref="U6647">IF(W6647&lt;&gt;0,MAX(IFERROR(INDEX(A:S,MATCH(W6647,A:A,0),COLUMN(M$2)),0),IFERROR(INDEX(A:S,MATCH(AD6647,A:A,0),COLUMN(M$2)),0),IFERROR(INDEX(A:S,MATCH(AK6647,A:A,0),COLUMN(M$2)),0),IFERROR(INDEX(A:S,MATCH(AR6647,A:A,0),COLUMN(M$2)),0)),M6647)</f>
        <v/>
      </c>
      <c r="V6647" s="3" t="str">
        <f t="shared" si="7"/>
        <v/>
      </c>
    </row>
    <row r="6648" ht="15.75" customHeight="1">
      <c r="A6648" s="3" t="s">
        <v>6873</v>
      </c>
      <c r="B6648" s="4" t="str">
        <f t="shared" si="186"/>
        <v>ATAB30600028S2</v>
      </c>
      <c r="D6648" s="3">
        <v>0.0</v>
      </c>
      <c r="G6648" s="4">
        <v>0.0</v>
      </c>
      <c r="I6648" s="4"/>
      <c r="J6648" s="4"/>
      <c r="K6648" s="4"/>
      <c r="L6648" s="4"/>
      <c r="O6648" s="6">
        <f t="shared" si="2"/>
        <v>0</v>
      </c>
      <c r="P6648" s="3" t="s">
        <v>4746</v>
      </c>
      <c r="Q6648" s="3" t="str">
        <f t="shared" si="3"/>
        <v>LC CANVAS</v>
      </c>
      <c r="R6648" s="3">
        <f t="shared" si="4"/>
        <v>0</v>
      </c>
      <c r="S6648" s="3" t="str">
        <f t="shared" si="5"/>
        <v/>
      </c>
      <c r="T6648" s="7">
        <f t="shared" si="6"/>
        <v>0</v>
      </c>
      <c r="U6648" s="8" t="str">
        <f t="array" ref="U6648">IF(W6648&lt;&gt;0,MAX(IFERROR(INDEX(A:S,MATCH(W6648,A:A,0),COLUMN(M$2)),0),IFERROR(INDEX(A:S,MATCH(AD6648,A:A,0),COLUMN(M$2)),0),IFERROR(INDEX(A:S,MATCH(AK6648,A:A,0),COLUMN(M$2)),0),IFERROR(INDEX(A:S,MATCH(AR6648,A:A,0),COLUMN(M$2)),0)),M6648)</f>
        <v/>
      </c>
      <c r="V6648" s="3" t="str">
        <f t="shared" si="7"/>
        <v/>
      </c>
    </row>
    <row r="6649" ht="15.75" customHeight="1">
      <c r="A6649" s="3" t="s">
        <v>6874</v>
      </c>
      <c r="B6649" s="4" t="str">
        <f t="shared" si="186"/>
        <v>ATAB36720028S2</v>
      </c>
      <c r="D6649" s="3">
        <v>0.0</v>
      </c>
      <c r="G6649" s="4">
        <v>0.0</v>
      </c>
      <c r="I6649" s="4"/>
      <c r="J6649" s="4"/>
      <c r="K6649" s="4"/>
      <c r="L6649" s="4"/>
      <c r="O6649" s="6">
        <f t="shared" si="2"/>
        <v>0</v>
      </c>
      <c r="P6649" s="3" t="s">
        <v>4746</v>
      </c>
      <c r="Q6649" s="3" t="str">
        <f t="shared" si="3"/>
        <v>LC CANVAS</v>
      </c>
      <c r="R6649" s="3">
        <f t="shared" si="4"/>
        <v>0</v>
      </c>
      <c r="S6649" s="3" t="str">
        <f t="shared" si="5"/>
        <v/>
      </c>
      <c r="T6649" s="7">
        <f t="shared" si="6"/>
        <v>0</v>
      </c>
      <c r="U6649" s="8" t="str">
        <f t="array" ref="U6649">IF(W6649&lt;&gt;0,MAX(IFERROR(INDEX(A:S,MATCH(W6649,A:A,0),COLUMN(M$2)),0),IFERROR(INDEX(A:S,MATCH(AD6649,A:A,0),COLUMN(M$2)),0),IFERROR(INDEX(A:S,MATCH(AK6649,A:A,0),COLUMN(M$2)),0),IFERROR(INDEX(A:S,MATCH(AR6649,A:A,0),COLUMN(M$2)),0)),M6649)</f>
        <v/>
      </c>
      <c r="V6649" s="3" t="str">
        <f t="shared" si="7"/>
        <v/>
      </c>
    </row>
    <row r="6650" ht="15.75" customHeight="1">
      <c r="A6650" s="3" t="s">
        <v>6875</v>
      </c>
      <c r="B6650" s="4" t="str">
        <f t="shared" si="186"/>
        <v>ATAB12240052S2</v>
      </c>
      <c r="D6650" s="3">
        <v>0.0</v>
      </c>
      <c r="G6650" s="4">
        <v>0.0</v>
      </c>
      <c r="I6650" s="4"/>
      <c r="J6650" s="4"/>
      <c r="K6650" s="4"/>
      <c r="L6650" s="4"/>
      <c r="O6650" s="6">
        <f t="shared" si="2"/>
        <v>0</v>
      </c>
      <c r="P6650" s="3" t="s">
        <v>4746</v>
      </c>
      <c r="Q6650" s="3" t="str">
        <f t="shared" si="3"/>
        <v>LC CANVAS</v>
      </c>
      <c r="R6650" s="3">
        <f t="shared" si="4"/>
        <v>0</v>
      </c>
      <c r="S6650" s="3" t="str">
        <f t="shared" si="5"/>
        <v/>
      </c>
      <c r="T6650" s="7">
        <f t="shared" si="6"/>
        <v>0</v>
      </c>
      <c r="U6650" s="8" t="str">
        <f t="array" ref="U6650">IF(W6650&lt;&gt;0,MAX(IFERROR(INDEX(A:S,MATCH(W6650,A:A,0),COLUMN(M$2)),0),IFERROR(INDEX(A:S,MATCH(AD6650,A:A,0),COLUMN(M$2)),0),IFERROR(INDEX(A:S,MATCH(AK6650,A:A,0),COLUMN(M$2)),0),IFERROR(INDEX(A:S,MATCH(AR6650,A:A,0),COLUMN(M$2)),0)),M6650)</f>
        <v/>
      </c>
      <c r="V6650" s="3" t="str">
        <f t="shared" si="7"/>
        <v/>
      </c>
    </row>
    <row r="6651" ht="15.75" customHeight="1">
      <c r="A6651" s="3" t="s">
        <v>6876</v>
      </c>
      <c r="B6651" s="4" t="str">
        <f t="shared" si="186"/>
        <v>ATAB18360052S2</v>
      </c>
      <c r="D6651" s="3">
        <v>0.0</v>
      </c>
      <c r="G6651" s="4">
        <v>0.0</v>
      </c>
      <c r="I6651" s="4"/>
      <c r="J6651" s="4"/>
      <c r="K6651" s="4"/>
      <c r="L6651" s="4"/>
      <c r="O6651" s="6">
        <f t="shared" si="2"/>
        <v>0</v>
      </c>
      <c r="P6651" s="3" t="s">
        <v>4746</v>
      </c>
      <c r="Q6651" s="3" t="str">
        <f t="shared" si="3"/>
        <v>LC CANVAS</v>
      </c>
      <c r="R6651" s="3">
        <f t="shared" si="4"/>
        <v>0</v>
      </c>
      <c r="S6651" s="3" t="str">
        <f t="shared" si="5"/>
        <v/>
      </c>
      <c r="T6651" s="7">
        <f t="shared" si="6"/>
        <v>0</v>
      </c>
      <c r="U6651" s="8" t="str">
        <f t="array" ref="U6651">IF(W6651&lt;&gt;0,MAX(IFERROR(INDEX(A:S,MATCH(W6651,A:A,0),COLUMN(M$2)),0),IFERROR(INDEX(A:S,MATCH(AD6651,A:A,0),COLUMN(M$2)),0),IFERROR(INDEX(A:S,MATCH(AK6651,A:A,0),COLUMN(M$2)),0),IFERROR(INDEX(A:S,MATCH(AR6651,A:A,0),COLUMN(M$2)),0)),M6651)</f>
        <v/>
      </c>
      <c r="V6651" s="3" t="str">
        <f t="shared" si="7"/>
        <v/>
      </c>
    </row>
    <row r="6652" ht="15.75" customHeight="1">
      <c r="A6652" s="3" t="s">
        <v>6877</v>
      </c>
      <c r="B6652" s="4" t="str">
        <f t="shared" si="186"/>
        <v>ATAB24480052S2</v>
      </c>
      <c r="D6652" s="3">
        <v>0.0</v>
      </c>
      <c r="G6652" s="4">
        <v>0.0</v>
      </c>
      <c r="I6652" s="4"/>
      <c r="J6652" s="4"/>
      <c r="K6652" s="4"/>
      <c r="L6652" s="4"/>
      <c r="O6652" s="6">
        <f t="shared" si="2"/>
        <v>0</v>
      </c>
      <c r="P6652" s="3" t="s">
        <v>4746</v>
      </c>
      <c r="Q6652" s="3" t="str">
        <f t="shared" si="3"/>
        <v>LC CANVAS</v>
      </c>
      <c r="R6652" s="3">
        <f t="shared" si="4"/>
        <v>0</v>
      </c>
      <c r="S6652" s="3" t="str">
        <f t="shared" si="5"/>
        <v/>
      </c>
      <c r="T6652" s="7">
        <f t="shared" si="6"/>
        <v>0</v>
      </c>
      <c r="U6652" s="8" t="str">
        <f t="array" ref="U6652">IF(W6652&lt;&gt;0,MAX(IFERROR(INDEX(A:S,MATCH(W6652,A:A,0),COLUMN(M$2)),0),IFERROR(INDEX(A:S,MATCH(AD6652,A:A,0),COLUMN(M$2)),0),IFERROR(INDEX(A:S,MATCH(AK6652,A:A,0),COLUMN(M$2)),0),IFERROR(INDEX(A:S,MATCH(AR6652,A:A,0),COLUMN(M$2)),0)),M6652)</f>
        <v/>
      </c>
      <c r="V6652" s="3" t="str">
        <f t="shared" si="7"/>
        <v/>
      </c>
    </row>
    <row r="6653" ht="15.75" customHeight="1">
      <c r="A6653" s="3" t="s">
        <v>6878</v>
      </c>
      <c r="B6653" s="4" t="str">
        <f t="shared" si="186"/>
        <v>ATAB30600052S2</v>
      </c>
      <c r="D6653" s="3">
        <v>0.0</v>
      </c>
      <c r="G6653" s="4">
        <v>0.0</v>
      </c>
      <c r="I6653" s="4"/>
      <c r="J6653" s="4"/>
      <c r="K6653" s="4"/>
      <c r="L6653" s="4"/>
      <c r="O6653" s="6">
        <f t="shared" si="2"/>
        <v>0</v>
      </c>
      <c r="P6653" s="3" t="s">
        <v>4746</v>
      </c>
      <c r="Q6653" s="3" t="str">
        <f t="shared" si="3"/>
        <v>LC CANVAS</v>
      </c>
      <c r="R6653" s="3">
        <f t="shared" si="4"/>
        <v>0</v>
      </c>
      <c r="S6653" s="3" t="str">
        <f t="shared" si="5"/>
        <v/>
      </c>
      <c r="T6653" s="7">
        <f t="shared" si="6"/>
        <v>0</v>
      </c>
      <c r="U6653" s="8" t="str">
        <f t="array" ref="U6653">IF(W6653&lt;&gt;0,MAX(IFERROR(INDEX(A:S,MATCH(W6653,A:A,0),COLUMN(M$2)),0),IFERROR(INDEX(A:S,MATCH(AD6653,A:A,0),COLUMN(M$2)),0),IFERROR(INDEX(A:S,MATCH(AK6653,A:A,0),COLUMN(M$2)),0),IFERROR(INDEX(A:S,MATCH(AR6653,A:A,0),COLUMN(M$2)),0)),M6653)</f>
        <v/>
      </c>
      <c r="V6653" s="3" t="str">
        <f t="shared" si="7"/>
        <v/>
      </c>
    </row>
    <row r="6654" ht="15.75" customHeight="1">
      <c r="A6654" s="3" t="s">
        <v>6879</v>
      </c>
      <c r="B6654" s="4" t="str">
        <f t="shared" si="186"/>
        <v>ATAB36720052S2</v>
      </c>
      <c r="D6654" s="3">
        <v>0.0</v>
      </c>
      <c r="G6654" s="4">
        <v>0.0</v>
      </c>
      <c r="I6654" s="4"/>
      <c r="J6654" s="4"/>
      <c r="K6654" s="4"/>
      <c r="L6654" s="4"/>
      <c r="O6654" s="6">
        <f t="shared" si="2"/>
        <v>0</v>
      </c>
      <c r="P6654" s="3" t="s">
        <v>4746</v>
      </c>
      <c r="Q6654" s="3" t="str">
        <f t="shared" si="3"/>
        <v>LC CANVAS</v>
      </c>
      <c r="R6654" s="3">
        <f t="shared" si="4"/>
        <v>0</v>
      </c>
      <c r="S6654" s="3" t="str">
        <f t="shared" si="5"/>
        <v/>
      </c>
      <c r="T6654" s="7">
        <f t="shared" si="6"/>
        <v>0</v>
      </c>
      <c r="U6654" s="8" t="str">
        <f t="array" ref="U6654">IF(W6654&lt;&gt;0,MAX(IFERROR(INDEX(A:S,MATCH(W6654,A:A,0),COLUMN(M$2)),0),IFERROR(INDEX(A:S,MATCH(AD6654,A:A,0),COLUMN(M$2)),0),IFERROR(INDEX(A:S,MATCH(AK6654,A:A,0),COLUMN(M$2)),0),IFERROR(INDEX(A:S,MATCH(AR6654,A:A,0),COLUMN(M$2)),0)),M6654)</f>
        <v/>
      </c>
      <c r="V6654" s="3" t="str">
        <f t="shared" si="7"/>
        <v/>
      </c>
    </row>
    <row r="6655" ht="15.75" customHeight="1">
      <c r="A6655" s="3" t="s">
        <v>6880</v>
      </c>
      <c r="B6655" s="4" t="str">
        <f t="shared" si="186"/>
        <v>ATAB12240054S2</v>
      </c>
      <c r="D6655" s="3">
        <v>0.0</v>
      </c>
      <c r="G6655" s="4">
        <v>0.0</v>
      </c>
      <c r="I6655" s="4"/>
      <c r="J6655" s="4"/>
      <c r="K6655" s="4"/>
      <c r="L6655" s="4"/>
      <c r="O6655" s="6">
        <f t="shared" si="2"/>
        <v>0</v>
      </c>
      <c r="P6655" s="3" t="s">
        <v>4746</v>
      </c>
      <c r="Q6655" s="3" t="str">
        <f t="shared" si="3"/>
        <v>LC CANVAS</v>
      </c>
      <c r="R6655" s="3">
        <f t="shared" si="4"/>
        <v>0</v>
      </c>
      <c r="S6655" s="3" t="str">
        <f t="shared" si="5"/>
        <v/>
      </c>
      <c r="T6655" s="7">
        <f t="shared" si="6"/>
        <v>0</v>
      </c>
      <c r="U6655" s="8" t="str">
        <f t="array" ref="U6655">IF(W6655&lt;&gt;0,MAX(IFERROR(INDEX(A:S,MATCH(W6655,A:A,0),COLUMN(M$2)),0),IFERROR(INDEX(A:S,MATCH(AD6655,A:A,0),COLUMN(M$2)),0),IFERROR(INDEX(A:S,MATCH(AK6655,A:A,0),COLUMN(M$2)),0),IFERROR(INDEX(A:S,MATCH(AR6655,A:A,0),COLUMN(M$2)),0)),M6655)</f>
        <v/>
      </c>
      <c r="V6655" s="3" t="str">
        <f t="shared" si="7"/>
        <v/>
      </c>
    </row>
    <row r="6656" ht="15.75" customHeight="1">
      <c r="A6656" s="3" t="s">
        <v>6881</v>
      </c>
      <c r="B6656" s="4" t="str">
        <f t="shared" si="186"/>
        <v>ATAB18360054S2</v>
      </c>
      <c r="D6656" s="3">
        <v>0.0</v>
      </c>
      <c r="G6656" s="4">
        <v>0.0</v>
      </c>
      <c r="I6656" s="4"/>
      <c r="J6656" s="4"/>
      <c r="K6656" s="4"/>
      <c r="L6656" s="4"/>
      <c r="O6656" s="6">
        <f t="shared" si="2"/>
        <v>0</v>
      </c>
      <c r="P6656" s="3" t="s">
        <v>4746</v>
      </c>
      <c r="Q6656" s="3" t="str">
        <f t="shared" si="3"/>
        <v>LC CANVAS</v>
      </c>
      <c r="R6656" s="3">
        <f t="shared" si="4"/>
        <v>0</v>
      </c>
      <c r="S6656" s="3" t="str">
        <f t="shared" si="5"/>
        <v/>
      </c>
      <c r="T6656" s="7">
        <f t="shared" si="6"/>
        <v>0</v>
      </c>
      <c r="U6656" s="8" t="str">
        <f t="array" ref="U6656">IF(W6656&lt;&gt;0,MAX(IFERROR(INDEX(A:S,MATCH(W6656,A:A,0),COLUMN(M$2)),0),IFERROR(INDEX(A:S,MATCH(AD6656,A:A,0),COLUMN(M$2)),0),IFERROR(INDEX(A:S,MATCH(AK6656,A:A,0),COLUMN(M$2)),0),IFERROR(INDEX(A:S,MATCH(AR6656,A:A,0),COLUMN(M$2)),0)),M6656)</f>
        <v/>
      </c>
      <c r="V6656" s="3" t="str">
        <f t="shared" si="7"/>
        <v/>
      </c>
    </row>
    <row r="6657" ht="15.75" customHeight="1">
      <c r="A6657" s="3" t="s">
        <v>6882</v>
      </c>
      <c r="B6657" s="4" t="str">
        <f t="shared" si="186"/>
        <v>ATAB24480054S2</v>
      </c>
      <c r="D6657" s="3">
        <v>0.0</v>
      </c>
      <c r="G6657" s="4">
        <v>0.0</v>
      </c>
      <c r="I6657" s="4"/>
      <c r="J6657" s="4"/>
      <c r="K6657" s="4"/>
      <c r="L6657" s="4"/>
      <c r="O6657" s="6">
        <f t="shared" si="2"/>
        <v>0</v>
      </c>
      <c r="P6657" s="3" t="s">
        <v>4746</v>
      </c>
      <c r="Q6657" s="3" t="str">
        <f t="shared" si="3"/>
        <v>LC CANVAS</v>
      </c>
      <c r="R6657" s="3">
        <f t="shared" si="4"/>
        <v>0</v>
      </c>
      <c r="S6657" s="3" t="str">
        <f t="shared" si="5"/>
        <v/>
      </c>
      <c r="T6657" s="7">
        <f t="shared" si="6"/>
        <v>0</v>
      </c>
      <c r="U6657" s="8" t="str">
        <f t="array" ref="U6657">IF(W6657&lt;&gt;0,MAX(IFERROR(INDEX(A:S,MATCH(W6657,A:A,0),COLUMN(M$2)),0),IFERROR(INDEX(A:S,MATCH(AD6657,A:A,0),COLUMN(M$2)),0),IFERROR(INDEX(A:S,MATCH(AK6657,A:A,0),COLUMN(M$2)),0),IFERROR(INDEX(A:S,MATCH(AR6657,A:A,0),COLUMN(M$2)),0)),M6657)</f>
        <v/>
      </c>
      <c r="V6657" s="3" t="str">
        <f t="shared" si="7"/>
        <v/>
      </c>
    </row>
    <row r="6658" ht="15.75" customHeight="1">
      <c r="A6658" s="3" t="s">
        <v>6883</v>
      </c>
      <c r="B6658" s="4" t="str">
        <f t="shared" si="186"/>
        <v>ATAB30600054S2</v>
      </c>
      <c r="D6658" s="3">
        <v>0.0</v>
      </c>
      <c r="G6658" s="4">
        <v>0.0</v>
      </c>
      <c r="I6658" s="4"/>
      <c r="J6658" s="4"/>
      <c r="K6658" s="4"/>
      <c r="L6658" s="4"/>
      <c r="O6658" s="6">
        <f t="shared" si="2"/>
        <v>0</v>
      </c>
      <c r="P6658" s="3" t="s">
        <v>4746</v>
      </c>
      <c r="Q6658" s="3" t="str">
        <f t="shared" si="3"/>
        <v>LC CANVAS</v>
      </c>
      <c r="R6658" s="3">
        <f t="shared" si="4"/>
        <v>0</v>
      </c>
      <c r="S6658" s="3" t="str">
        <f t="shared" si="5"/>
        <v/>
      </c>
      <c r="T6658" s="7">
        <f t="shared" si="6"/>
        <v>0</v>
      </c>
      <c r="U6658" s="8" t="str">
        <f t="array" ref="U6658">IF(W6658&lt;&gt;0,MAX(IFERROR(INDEX(A:S,MATCH(W6658,A:A,0),COLUMN(M$2)),0),IFERROR(INDEX(A:S,MATCH(AD6658,A:A,0),COLUMN(M$2)),0),IFERROR(INDEX(A:S,MATCH(AK6658,A:A,0),COLUMN(M$2)),0),IFERROR(INDEX(A:S,MATCH(AR6658,A:A,0),COLUMN(M$2)),0)),M6658)</f>
        <v/>
      </c>
      <c r="V6658" s="3" t="str">
        <f t="shared" si="7"/>
        <v/>
      </c>
    </row>
    <row r="6659" ht="15.75" customHeight="1">
      <c r="A6659" s="3" t="s">
        <v>6884</v>
      </c>
      <c r="B6659" s="4" t="str">
        <f t="shared" si="186"/>
        <v>ATAB36720054S2</v>
      </c>
      <c r="D6659" s="3">
        <v>0.0</v>
      </c>
      <c r="G6659" s="4">
        <v>0.0</v>
      </c>
      <c r="I6659" s="4"/>
      <c r="J6659" s="4"/>
      <c r="K6659" s="4"/>
      <c r="L6659" s="4"/>
      <c r="O6659" s="6">
        <f t="shared" si="2"/>
        <v>0</v>
      </c>
      <c r="P6659" s="3" t="s">
        <v>4746</v>
      </c>
      <c r="Q6659" s="3" t="str">
        <f t="shared" si="3"/>
        <v>LC CANVAS</v>
      </c>
      <c r="R6659" s="3">
        <f t="shared" si="4"/>
        <v>0</v>
      </c>
      <c r="S6659" s="3" t="str">
        <f t="shared" si="5"/>
        <v/>
      </c>
      <c r="T6659" s="7">
        <f t="shared" si="6"/>
        <v>0</v>
      </c>
      <c r="U6659" s="8" t="str">
        <f t="array" ref="U6659">IF(W6659&lt;&gt;0,MAX(IFERROR(INDEX(A:S,MATCH(W6659,A:A,0),COLUMN(M$2)),0),IFERROR(INDEX(A:S,MATCH(AD6659,A:A,0),COLUMN(M$2)),0),IFERROR(INDEX(A:S,MATCH(AK6659,A:A,0),COLUMN(M$2)),0),IFERROR(INDEX(A:S,MATCH(AR6659,A:A,0),COLUMN(M$2)),0)),M6659)</f>
        <v/>
      </c>
      <c r="V6659" s="3" t="str">
        <f t="shared" si="7"/>
        <v/>
      </c>
    </row>
    <row r="6660" ht="15.75" customHeight="1">
      <c r="A6660" s="3" t="s">
        <v>6885</v>
      </c>
      <c r="B6660" s="4" t="str">
        <f t="shared" si="186"/>
        <v>ATAB12240057S2</v>
      </c>
      <c r="D6660" s="3">
        <v>0.0</v>
      </c>
      <c r="G6660" s="4">
        <v>0.0</v>
      </c>
      <c r="I6660" s="4"/>
      <c r="J6660" s="4"/>
      <c r="K6660" s="4"/>
      <c r="L6660" s="4"/>
      <c r="O6660" s="6">
        <f t="shared" si="2"/>
        <v>0</v>
      </c>
      <c r="P6660" s="3" t="s">
        <v>4746</v>
      </c>
      <c r="Q6660" s="3" t="str">
        <f t="shared" si="3"/>
        <v>LC CANVAS</v>
      </c>
      <c r="R6660" s="3">
        <f t="shared" si="4"/>
        <v>0</v>
      </c>
      <c r="S6660" s="3" t="str">
        <f t="shared" si="5"/>
        <v/>
      </c>
      <c r="T6660" s="7">
        <f t="shared" si="6"/>
        <v>0</v>
      </c>
      <c r="U6660" s="8" t="str">
        <f t="array" ref="U6660">IF(W6660&lt;&gt;0,MAX(IFERROR(INDEX(A:S,MATCH(W6660,A:A,0),COLUMN(M$2)),0),IFERROR(INDEX(A:S,MATCH(AD6660,A:A,0),COLUMN(M$2)),0),IFERROR(INDEX(A:S,MATCH(AK6660,A:A,0),COLUMN(M$2)),0),IFERROR(INDEX(A:S,MATCH(AR6660,A:A,0),COLUMN(M$2)),0)),M6660)</f>
        <v/>
      </c>
      <c r="V6660" s="3" t="str">
        <f t="shared" si="7"/>
        <v/>
      </c>
    </row>
    <row r="6661" ht="15.75" customHeight="1">
      <c r="A6661" s="3" t="s">
        <v>6886</v>
      </c>
      <c r="B6661" s="4" t="str">
        <f t="shared" si="186"/>
        <v>ATAB18360057S2</v>
      </c>
      <c r="D6661" s="3">
        <v>0.0</v>
      </c>
      <c r="G6661" s="4">
        <v>0.0</v>
      </c>
      <c r="I6661" s="4"/>
      <c r="J6661" s="4"/>
      <c r="K6661" s="4"/>
      <c r="L6661" s="4"/>
      <c r="O6661" s="6">
        <f t="shared" si="2"/>
        <v>0</v>
      </c>
      <c r="P6661" s="3" t="s">
        <v>4746</v>
      </c>
      <c r="Q6661" s="3" t="str">
        <f t="shared" si="3"/>
        <v>LC CANVAS</v>
      </c>
      <c r="R6661" s="3">
        <f t="shared" si="4"/>
        <v>0</v>
      </c>
      <c r="S6661" s="3" t="str">
        <f t="shared" si="5"/>
        <v/>
      </c>
      <c r="T6661" s="7">
        <f t="shared" si="6"/>
        <v>0</v>
      </c>
      <c r="U6661" s="8" t="str">
        <f t="array" ref="U6661">IF(W6661&lt;&gt;0,MAX(IFERROR(INDEX(A:S,MATCH(W6661,A:A,0),COLUMN(M$2)),0),IFERROR(INDEX(A:S,MATCH(AD6661,A:A,0),COLUMN(M$2)),0),IFERROR(INDEX(A:S,MATCH(AK6661,A:A,0),COLUMN(M$2)),0),IFERROR(INDEX(A:S,MATCH(AR6661,A:A,0),COLUMN(M$2)),0)),M6661)</f>
        <v/>
      </c>
      <c r="V6661" s="3" t="str">
        <f t="shared" si="7"/>
        <v/>
      </c>
    </row>
    <row r="6662" ht="15.75" customHeight="1">
      <c r="A6662" s="3" t="s">
        <v>6887</v>
      </c>
      <c r="B6662" s="4" t="str">
        <f t="shared" si="186"/>
        <v>ATAB24480057S2</v>
      </c>
      <c r="D6662" s="3">
        <v>0.0</v>
      </c>
      <c r="G6662" s="4">
        <v>0.0</v>
      </c>
      <c r="I6662" s="4"/>
      <c r="J6662" s="4"/>
      <c r="K6662" s="4"/>
      <c r="L6662" s="4"/>
      <c r="O6662" s="6">
        <f t="shared" si="2"/>
        <v>0</v>
      </c>
      <c r="P6662" s="3" t="s">
        <v>4746</v>
      </c>
      <c r="Q6662" s="3" t="str">
        <f t="shared" si="3"/>
        <v>LC CANVAS</v>
      </c>
      <c r="R6662" s="3">
        <f t="shared" si="4"/>
        <v>0</v>
      </c>
      <c r="S6662" s="3" t="str">
        <f t="shared" si="5"/>
        <v/>
      </c>
      <c r="T6662" s="7">
        <f t="shared" si="6"/>
        <v>0</v>
      </c>
      <c r="U6662" s="8" t="str">
        <f t="array" ref="U6662">IF(W6662&lt;&gt;0,MAX(IFERROR(INDEX(A:S,MATCH(W6662,A:A,0),COLUMN(M$2)),0),IFERROR(INDEX(A:S,MATCH(AD6662,A:A,0),COLUMN(M$2)),0),IFERROR(INDEX(A:S,MATCH(AK6662,A:A,0),COLUMN(M$2)),0),IFERROR(INDEX(A:S,MATCH(AR6662,A:A,0),COLUMN(M$2)),0)),M6662)</f>
        <v/>
      </c>
      <c r="V6662" s="3" t="str">
        <f t="shared" si="7"/>
        <v/>
      </c>
    </row>
    <row r="6663" ht="15.75" customHeight="1">
      <c r="A6663" s="3" t="s">
        <v>6888</v>
      </c>
      <c r="B6663" s="4" t="str">
        <f t="shared" si="186"/>
        <v>ATAB30600057S2</v>
      </c>
      <c r="D6663" s="3">
        <v>0.0</v>
      </c>
      <c r="G6663" s="4">
        <v>0.0</v>
      </c>
      <c r="I6663" s="4"/>
      <c r="J6663" s="4"/>
      <c r="K6663" s="4"/>
      <c r="L6663" s="4"/>
      <c r="O6663" s="6">
        <f t="shared" si="2"/>
        <v>0</v>
      </c>
      <c r="P6663" s="3" t="s">
        <v>4746</v>
      </c>
      <c r="Q6663" s="3" t="str">
        <f t="shared" si="3"/>
        <v>LC CANVAS</v>
      </c>
      <c r="R6663" s="3">
        <f t="shared" si="4"/>
        <v>0</v>
      </c>
      <c r="S6663" s="3" t="str">
        <f t="shared" si="5"/>
        <v/>
      </c>
      <c r="T6663" s="7">
        <f t="shared" si="6"/>
        <v>0</v>
      </c>
      <c r="U6663" s="8" t="str">
        <f t="array" ref="U6663">IF(W6663&lt;&gt;0,MAX(IFERROR(INDEX(A:S,MATCH(W6663,A:A,0),COLUMN(M$2)),0),IFERROR(INDEX(A:S,MATCH(AD6663,A:A,0),COLUMN(M$2)),0),IFERROR(INDEX(A:S,MATCH(AK6663,A:A,0),COLUMN(M$2)),0),IFERROR(INDEX(A:S,MATCH(AR6663,A:A,0),COLUMN(M$2)),0)),M6663)</f>
        <v/>
      </c>
      <c r="V6663" s="3" t="str">
        <f t="shared" si="7"/>
        <v/>
      </c>
    </row>
    <row r="6664" ht="15.75" customHeight="1">
      <c r="A6664" s="3" t="s">
        <v>6889</v>
      </c>
      <c r="B6664" s="4" t="str">
        <f t="shared" si="186"/>
        <v>ATAB36720057S2</v>
      </c>
      <c r="D6664" s="3">
        <v>0.0</v>
      </c>
      <c r="G6664" s="4">
        <v>0.0</v>
      </c>
      <c r="I6664" s="4"/>
      <c r="J6664" s="4"/>
      <c r="K6664" s="4"/>
      <c r="L6664" s="4"/>
      <c r="O6664" s="6">
        <f t="shared" si="2"/>
        <v>0</v>
      </c>
      <c r="P6664" s="3" t="s">
        <v>4746</v>
      </c>
      <c r="Q6664" s="3" t="str">
        <f t="shared" si="3"/>
        <v>LC CANVAS</v>
      </c>
      <c r="R6664" s="3">
        <f t="shared" si="4"/>
        <v>0</v>
      </c>
      <c r="S6664" s="3" t="str">
        <f t="shared" si="5"/>
        <v/>
      </c>
      <c r="T6664" s="7">
        <f t="shared" si="6"/>
        <v>0</v>
      </c>
      <c r="U6664" s="8" t="str">
        <f t="array" ref="U6664">IF(W6664&lt;&gt;0,MAX(IFERROR(INDEX(A:S,MATCH(W6664,A:A,0),COLUMN(M$2)),0),IFERROR(INDEX(A:S,MATCH(AD6664,A:A,0),COLUMN(M$2)),0),IFERROR(INDEX(A:S,MATCH(AK6664,A:A,0),COLUMN(M$2)),0),IFERROR(INDEX(A:S,MATCH(AR6664,A:A,0),COLUMN(M$2)),0)),M6664)</f>
        <v/>
      </c>
      <c r="V6664" s="3" t="str">
        <f t="shared" si="7"/>
        <v/>
      </c>
    </row>
    <row r="6665" ht="15.75" customHeight="1">
      <c r="A6665" s="3" t="s">
        <v>6890</v>
      </c>
      <c r="B6665" s="4" t="str">
        <f t="shared" si="186"/>
        <v>ATAB12240060S2</v>
      </c>
      <c r="D6665" s="3">
        <v>0.0</v>
      </c>
      <c r="G6665" s="4">
        <v>0.0</v>
      </c>
      <c r="I6665" s="4"/>
      <c r="J6665" s="4"/>
      <c r="K6665" s="4"/>
      <c r="L6665" s="4"/>
      <c r="O6665" s="6">
        <f t="shared" si="2"/>
        <v>0</v>
      </c>
      <c r="P6665" s="3" t="s">
        <v>4746</v>
      </c>
      <c r="Q6665" s="3" t="str">
        <f t="shared" si="3"/>
        <v>LC CANVAS</v>
      </c>
      <c r="R6665" s="3">
        <f t="shared" si="4"/>
        <v>0</v>
      </c>
      <c r="S6665" s="3" t="str">
        <f t="shared" si="5"/>
        <v/>
      </c>
      <c r="T6665" s="7">
        <f t="shared" si="6"/>
        <v>0</v>
      </c>
      <c r="U6665" s="8" t="str">
        <f t="array" ref="U6665">IF(W6665&lt;&gt;0,MAX(IFERROR(INDEX(A:S,MATCH(W6665,A:A,0),COLUMN(M$2)),0),IFERROR(INDEX(A:S,MATCH(AD6665,A:A,0),COLUMN(M$2)),0),IFERROR(INDEX(A:S,MATCH(AK6665,A:A,0),COLUMN(M$2)),0),IFERROR(INDEX(A:S,MATCH(AR6665,A:A,0),COLUMN(M$2)),0)),M6665)</f>
        <v/>
      </c>
      <c r="V6665" s="3" t="str">
        <f t="shared" si="7"/>
        <v/>
      </c>
    </row>
    <row r="6666" ht="15.75" customHeight="1">
      <c r="A6666" s="3" t="s">
        <v>6891</v>
      </c>
      <c r="B6666" s="4" t="str">
        <f t="shared" si="186"/>
        <v>ATAB18360060S2</v>
      </c>
      <c r="D6666" s="3">
        <v>0.0</v>
      </c>
      <c r="G6666" s="4">
        <v>0.0</v>
      </c>
      <c r="I6666" s="4"/>
      <c r="J6666" s="4"/>
      <c r="K6666" s="4"/>
      <c r="L6666" s="4"/>
      <c r="O6666" s="6">
        <f t="shared" si="2"/>
        <v>0</v>
      </c>
      <c r="P6666" s="3" t="s">
        <v>4746</v>
      </c>
      <c r="Q6666" s="3" t="str">
        <f t="shared" si="3"/>
        <v>LC CANVAS</v>
      </c>
      <c r="R6666" s="3">
        <f t="shared" si="4"/>
        <v>0</v>
      </c>
      <c r="S6666" s="3" t="str">
        <f t="shared" si="5"/>
        <v/>
      </c>
      <c r="T6666" s="7">
        <f t="shared" si="6"/>
        <v>0</v>
      </c>
      <c r="U6666" s="8" t="str">
        <f t="array" ref="U6666">IF(W6666&lt;&gt;0,MAX(IFERROR(INDEX(A:S,MATCH(W6666,A:A,0),COLUMN(M$2)),0),IFERROR(INDEX(A:S,MATCH(AD6666,A:A,0),COLUMN(M$2)),0),IFERROR(INDEX(A:S,MATCH(AK6666,A:A,0),COLUMN(M$2)),0),IFERROR(INDEX(A:S,MATCH(AR6666,A:A,0),COLUMN(M$2)),0)),M6666)</f>
        <v/>
      </c>
      <c r="V6666" s="3" t="str">
        <f t="shared" si="7"/>
        <v/>
      </c>
    </row>
    <row r="6667" ht="15.75" customHeight="1">
      <c r="A6667" s="3" t="s">
        <v>6892</v>
      </c>
      <c r="B6667" s="4" t="str">
        <f t="shared" si="186"/>
        <v>ATAB24480060S2</v>
      </c>
      <c r="D6667" s="3">
        <v>0.0</v>
      </c>
      <c r="G6667" s="4">
        <v>0.0</v>
      </c>
      <c r="I6667" s="4"/>
      <c r="J6667" s="4"/>
      <c r="K6667" s="4"/>
      <c r="L6667" s="4"/>
      <c r="O6667" s="6">
        <f t="shared" si="2"/>
        <v>0</v>
      </c>
      <c r="P6667" s="3" t="s">
        <v>4746</v>
      </c>
      <c r="Q6667" s="3" t="str">
        <f t="shared" si="3"/>
        <v>LC CANVAS</v>
      </c>
      <c r="R6667" s="3">
        <f t="shared" si="4"/>
        <v>0</v>
      </c>
      <c r="S6667" s="3" t="str">
        <f t="shared" si="5"/>
        <v/>
      </c>
      <c r="T6667" s="7">
        <f t="shared" si="6"/>
        <v>0</v>
      </c>
      <c r="U6667" s="8" t="str">
        <f t="array" ref="U6667">IF(W6667&lt;&gt;0,MAX(IFERROR(INDEX(A:S,MATCH(W6667,A:A,0),COLUMN(M$2)),0),IFERROR(INDEX(A:S,MATCH(AD6667,A:A,0),COLUMN(M$2)),0),IFERROR(INDEX(A:S,MATCH(AK6667,A:A,0),COLUMN(M$2)),0),IFERROR(INDEX(A:S,MATCH(AR6667,A:A,0),COLUMN(M$2)),0)),M6667)</f>
        <v/>
      </c>
      <c r="V6667" s="3" t="str">
        <f t="shared" si="7"/>
        <v/>
      </c>
    </row>
    <row r="6668" ht="15.75" customHeight="1">
      <c r="A6668" s="3" t="s">
        <v>6893</v>
      </c>
      <c r="B6668" s="4" t="str">
        <f t="shared" si="186"/>
        <v>ATAB30600060S2</v>
      </c>
      <c r="D6668" s="3">
        <v>0.0</v>
      </c>
      <c r="G6668" s="4">
        <v>0.0</v>
      </c>
      <c r="I6668" s="4"/>
      <c r="J6668" s="4"/>
      <c r="K6668" s="4"/>
      <c r="L6668" s="4"/>
      <c r="O6668" s="6">
        <f t="shared" si="2"/>
        <v>0</v>
      </c>
      <c r="P6668" s="3" t="s">
        <v>4746</v>
      </c>
      <c r="Q6668" s="3" t="str">
        <f t="shared" si="3"/>
        <v>LC CANVAS</v>
      </c>
      <c r="R6668" s="3">
        <f t="shared" si="4"/>
        <v>0</v>
      </c>
      <c r="S6668" s="3" t="str">
        <f t="shared" si="5"/>
        <v/>
      </c>
      <c r="T6668" s="7">
        <f t="shared" si="6"/>
        <v>0</v>
      </c>
      <c r="U6668" s="8" t="str">
        <f t="array" ref="U6668">IF(W6668&lt;&gt;0,MAX(IFERROR(INDEX(A:S,MATCH(W6668,A:A,0),COLUMN(M$2)),0),IFERROR(INDEX(A:S,MATCH(AD6668,A:A,0),COLUMN(M$2)),0),IFERROR(INDEX(A:S,MATCH(AK6668,A:A,0),COLUMN(M$2)),0),IFERROR(INDEX(A:S,MATCH(AR6668,A:A,0),COLUMN(M$2)),0)),M6668)</f>
        <v/>
      </c>
      <c r="V6668" s="3" t="str">
        <f t="shared" si="7"/>
        <v/>
      </c>
    </row>
    <row r="6669" ht="15.75" customHeight="1">
      <c r="A6669" s="3" t="s">
        <v>6894</v>
      </c>
      <c r="B6669" s="4" t="str">
        <f t="shared" si="186"/>
        <v>ATAB36720060S2</v>
      </c>
      <c r="D6669" s="3">
        <v>0.0</v>
      </c>
      <c r="G6669" s="4">
        <v>0.0</v>
      </c>
      <c r="I6669" s="4"/>
      <c r="J6669" s="4"/>
      <c r="K6669" s="4"/>
      <c r="L6669" s="4"/>
      <c r="O6669" s="6">
        <f t="shared" si="2"/>
        <v>0</v>
      </c>
      <c r="P6669" s="3" t="s">
        <v>4746</v>
      </c>
      <c r="Q6669" s="3" t="str">
        <f t="shared" si="3"/>
        <v>LC CANVAS</v>
      </c>
      <c r="R6669" s="3">
        <f t="shared" si="4"/>
        <v>0</v>
      </c>
      <c r="S6669" s="3" t="str">
        <f t="shared" si="5"/>
        <v/>
      </c>
      <c r="T6669" s="7">
        <f t="shared" si="6"/>
        <v>0</v>
      </c>
      <c r="U6669" s="8" t="str">
        <f t="array" ref="U6669">IF(W6669&lt;&gt;0,MAX(IFERROR(INDEX(A:S,MATCH(W6669,A:A,0),COLUMN(M$2)),0),IFERROR(INDEX(A:S,MATCH(AD6669,A:A,0),COLUMN(M$2)),0),IFERROR(INDEX(A:S,MATCH(AK6669,A:A,0),COLUMN(M$2)),0),IFERROR(INDEX(A:S,MATCH(AR6669,A:A,0),COLUMN(M$2)),0)),M6669)</f>
        <v/>
      </c>
      <c r="V6669" s="3" t="str">
        <f t="shared" si="7"/>
        <v/>
      </c>
    </row>
    <row r="6670" ht="15.75" customHeight="1">
      <c r="A6670" s="3" t="s">
        <v>6895</v>
      </c>
      <c r="B6670" s="4" t="str">
        <f t="shared" si="186"/>
        <v>ATAB12240063S2</v>
      </c>
      <c r="D6670" s="3">
        <v>0.0</v>
      </c>
      <c r="G6670" s="4">
        <v>0.0</v>
      </c>
      <c r="I6670" s="4"/>
      <c r="J6670" s="4"/>
      <c r="K6670" s="4"/>
      <c r="L6670" s="4"/>
      <c r="O6670" s="6">
        <f t="shared" si="2"/>
        <v>0</v>
      </c>
      <c r="P6670" s="3" t="s">
        <v>4746</v>
      </c>
      <c r="Q6670" s="3" t="str">
        <f t="shared" si="3"/>
        <v>LC CANVAS</v>
      </c>
      <c r="R6670" s="3">
        <f t="shared" si="4"/>
        <v>0</v>
      </c>
      <c r="S6670" s="3" t="str">
        <f t="shared" si="5"/>
        <v/>
      </c>
      <c r="T6670" s="7">
        <f t="shared" si="6"/>
        <v>0</v>
      </c>
      <c r="U6670" s="8" t="str">
        <f t="array" ref="U6670">IF(W6670&lt;&gt;0,MAX(IFERROR(INDEX(A:S,MATCH(W6670,A:A,0),COLUMN(M$2)),0),IFERROR(INDEX(A:S,MATCH(AD6670,A:A,0),COLUMN(M$2)),0),IFERROR(INDEX(A:S,MATCH(AK6670,A:A,0),COLUMN(M$2)),0),IFERROR(INDEX(A:S,MATCH(AR6670,A:A,0),COLUMN(M$2)),0)),M6670)</f>
        <v/>
      </c>
      <c r="V6670" s="3" t="str">
        <f t="shared" si="7"/>
        <v/>
      </c>
    </row>
    <row r="6671" ht="15.75" customHeight="1">
      <c r="A6671" s="3" t="s">
        <v>6896</v>
      </c>
      <c r="B6671" s="4" t="str">
        <f t="shared" si="186"/>
        <v>ATAB18360063S2</v>
      </c>
      <c r="D6671" s="3">
        <v>0.0</v>
      </c>
      <c r="G6671" s="4">
        <v>0.0</v>
      </c>
      <c r="I6671" s="4"/>
      <c r="J6671" s="4"/>
      <c r="K6671" s="4"/>
      <c r="L6671" s="4"/>
      <c r="O6671" s="6">
        <f t="shared" si="2"/>
        <v>0</v>
      </c>
      <c r="P6671" s="3" t="s">
        <v>4746</v>
      </c>
      <c r="Q6671" s="3" t="str">
        <f t="shared" si="3"/>
        <v>LC CANVAS</v>
      </c>
      <c r="R6671" s="3">
        <f t="shared" si="4"/>
        <v>0</v>
      </c>
      <c r="S6671" s="3" t="str">
        <f t="shared" si="5"/>
        <v/>
      </c>
      <c r="T6671" s="7">
        <f t="shared" si="6"/>
        <v>0</v>
      </c>
      <c r="U6671" s="8" t="str">
        <f t="array" ref="U6671">IF(W6671&lt;&gt;0,MAX(IFERROR(INDEX(A:S,MATCH(W6671,A:A,0),COLUMN(M$2)),0),IFERROR(INDEX(A:S,MATCH(AD6671,A:A,0),COLUMN(M$2)),0),IFERROR(INDEX(A:S,MATCH(AK6671,A:A,0),COLUMN(M$2)),0),IFERROR(INDEX(A:S,MATCH(AR6671,A:A,0),COLUMN(M$2)),0)),M6671)</f>
        <v/>
      </c>
      <c r="V6671" s="3" t="str">
        <f t="shared" si="7"/>
        <v/>
      </c>
    </row>
    <row r="6672" ht="15.75" customHeight="1">
      <c r="A6672" s="3" t="s">
        <v>6897</v>
      </c>
      <c r="B6672" s="4" t="str">
        <f t="shared" si="186"/>
        <v>ATAB24480063S2</v>
      </c>
      <c r="D6672" s="3">
        <v>0.0</v>
      </c>
      <c r="G6672" s="4">
        <v>0.0</v>
      </c>
      <c r="I6672" s="4"/>
      <c r="J6672" s="4"/>
      <c r="K6672" s="4"/>
      <c r="L6672" s="4"/>
      <c r="O6672" s="6">
        <f t="shared" si="2"/>
        <v>0</v>
      </c>
      <c r="P6672" s="3" t="s">
        <v>4746</v>
      </c>
      <c r="Q6672" s="3" t="str">
        <f t="shared" si="3"/>
        <v>LC CANVAS</v>
      </c>
      <c r="R6672" s="3">
        <f t="shared" si="4"/>
        <v>0</v>
      </c>
      <c r="S6672" s="3" t="str">
        <f t="shared" si="5"/>
        <v/>
      </c>
      <c r="T6672" s="7">
        <f t="shared" si="6"/>
        <v>0</v>
      </c>
      <c r="U6672" s="8" t="str">
        <f t="array" ref="U6672">IF(W6672&lt;&gt;0,MAX(IFERROR(INDEX(A:S,MATCH(W6672,A:A,0),COLUMN(M$2)),0),IFERROR(INDEX(A:S,MATCH(AD6672,A:A,0),COLUMN(M$2)),0),IFERROR(INDEX(A:S,MATCH(AK6672,A:A,0),COLUMN(M$2)),0),IFERROR(INDEX(A:S,MATCH(AR6672,A:A,0),COLUMN(M$2)),0)),M6672)</f>
        <v/>
      </c>
      <c r="V6672" s="3" t="str">
        <f t="shared" si="7"/>
        <v/>
      </c>
    </row>
    <row r="6673" ht="15.75" customHeight="1">
      <c r="A6673" s="3" t="s">
        <v>6898</v>
      </c>
      <c r="B6673" s="4" t="str">
        <f t="shared" si="186"/>
        <v>ATAB30600063S2</v>
      </c>
      <c r="D6673" s="3">
        <v>0.0</v>
      </c>
      <c r="G6673" s="4">
        <v>0.0</v>
      </c>
      <c r="I6673" s="4"/>
      <c r="J6673" s="4"/>
      <c r="K6673" s="4"/>
      <c r="L6673" s="4"/>
      <c r="O6673" s="6">
        <f t="shared" si="2"/>
        <v>0</v>
      </c>
      <c r="P6673" s="3" t="s">
        <v>4746</v>
      </c>
      <c r="Q6673" s="3" t="str">
        <f t="shared" si="3"/>
        <v>LC CANVAS</v>
      </c>
      <c r="R6673" s="3">
        <f t="shared" si="4"/>
        <v>0</v>
      </c>
      <c r="S6673" s="3" t="str">
        <f t="shared" si="5"/>
        <v/>
      </c>
      <c r="T6673" s="7">
        <f t="shared" si="6"/>
        <v>0</v>
      </c>
      <c r="U6673" s="8" t="str">
        <f t="array" ref="U6673">IF(W6673&lt;&gt;0,MAX(IFERROR(INDEX(A:S,MATCH(W6673,A:A,0),COLUMN(M$2)),0),IFERROR(INDEX(A:S,MATCH(AD6673,A:A,0),COLUMN(M$2)),0),IFERROR(INDEX(A:S,MATCH(AK6673,A:A,0),COLUMN(M$2)),0),IFERROR(INDEX(A:S,MATCH(AR6673,A:A,0),COLUMN(M$2)),0)),M6673)</f>
        <v/>
      </c>
      <c r="V6673" s="3" t="str">
        <f t="shared" si="7"/>
        <v/>
      </c>
    </row>
    <row r="6674" ht="15.75" customHeight="1">
      <c r="A6674" s="3" t="s">
        <v>6899</v>
      </c>
      <c r="B6674" s="4" t="str">
        <f t="shared" si="186"/>
        <v>ATAB36720063S2</v>
      </c>
      <c r="D6674" s="3">
        <v>0.0</v>
      </c>
      <c r="G6674" s="4">
        <v>0.0</v>
      </c>
      <c r="I6674" s="4"/>
      <c r="J6674" s="4"/>
      <c r="K6674" s="4"/>
      <c r="L6674" s="4"/>
      <c r="O6674" s="6">
        <f t="shared" si="2"/>
        <v>0</v>
      </c>
      <c r="P6674" s="3" t="s">
        <v>4746</v>
      </c>
      <c r="Q6674" s="3" t="str">
        <f t="shared" si="3"/>
        <v>LC CANVAS</v>
      </c>
      <c r="R6674" s="3">
        <f t="shared" si="4"/>
        <v>0</v>
      </c>
      <c r="S6674" s="3" t="str">
        <f t="shared" si="5"/>
        <v/>
      </c>
      <c r="T6674" s="7">
        <f t="shared" si="6"/>
        <v>0</v>
      </c>
      <c r="U6674" s="8" t="str">
        <f t="array" ref="U6674">IF(W6674&lt;&gt;0,MAX(IFERROR(INDEX(A:S,MATCH(W6674,A:A,0),COLUMN(M$2)),0),IFERROR(INDEX(A:S,MATCH(AD6674,A:A,0),COLUMN(M$2)),0),IFERROR(INDEX(A:S,MATCH(AK6674,A:A,0),COLUMN(M$2)),0),IFERROR(INDEX(A:S,MATCH(AR6674,A:A,0),COLUMN(M$2)),0)),M6674)</f>
        <v/>
      </c>
      <c r="V6674" s="3" t="str">
        <f t="shared" si="7"/>
        <v/>
      </c>
    </row>
    <row r="6675" ht="15.75" customHeight="1">
      <c r="A6675" s="3" t="s">
        <v>6900</v>
      </c>
      <c r="B6675" s="4" t="str">
        <f t="shared" si="186"/>
        <v>ATAB12240066S2</v>
      </c>
      <c r="D6675" s="3">
        <v>0.0</v>
      </c>
      <c r="G6675" s="4">
        <v>0.0</v>
      </c>
      <c r="I6675" s="4"/>
      <c r="J6675" s="4"/>
      <c r="K6675" s="4"/>
      <c r="L6675" s="4"/>
      <c r="O6675" s="6">
        <f t="shared" si="2"/>
        <v>0</v>
      </c>
      <c r="P6675" s="3" t="s">
        <v>4746</v>
      </c>
      <c r="Q6675" s="3" t="str">
        <f t="shared" si="3"/>
        <v>LC CANVAS</v>
      </c>
      <c r="R6675" s="3">
        <f t="shared" si="4"/>
        <v>0</v>
      </c>
      <c r="S6675" s="3" t="str">
        <f t="shared" si="5"/>
        <v/>
      </c>
      <c r="T6675" s="7">
        <f t="shared" si="6"/>
        <v>0</v>
      </c>
      <c r="U6675" s="8" t="str">
        <f t="array" ref="U6675">IF(W6675&lt;&gt;0,MAX(IFERROR(INDEX(A:S,MATCH(W6675,A:A,0),COLUMN(M$2)),0),IFERROR(INDEX(A:S,MATCH(AD6675,A:A,0),COLUMN(M$2)),0),IFERROR(INDEX(A:S,MATCH(AK6675,A:A,0),COLUMN(M$2)),0),IFERROR(INDEX(A:S,MATCH(AR6675,A:A,0),COLUMN(M$2)),0)),M6675)</f>
        <v/>
      </c>
      <c r="V6675" s="3" t="str">
        <f t="shared" si="7"/>
        <v/>
      </c>
    </row>
    <row r="6676" ht="15.75" customHeight="1">
      <c r="A6676" s="3" t="s">
        <v>6901</v>
      </c>
      <c r="B6676" s="4" t="str">
        <f t="shared" si="186"/>
        <v>ATAB18360066S2</v>
      </c>
      <c r="D6676" s="3">
        <v>0.0</v>
      </c>
      <c r="G6676" s="4">
        <v>0.0</v>
      </c>
      <c r="I6676" s="4"/>
      <c r="J6676" s="4"/>
      <c r="K6676" s="4"/>
      <c r="L6676" s="4"/>
      <c r="O6676" s="6">
        <f t="shared" si="2"/>
        <v>0</v>
      </c>
      <c r="P6676" s="3" t="s">
        <v>4746</v>
      </c>
      <c r="Q6676" s="3" t="str">
        <f t="shared" si="3"/>
        <v>LC CANVAS</v>
      </c>
      <c r="R6676" s="3">
        <f t="shared" si="4"/>
        <v>0</v>
      </c>
      <c r="S6676" s="3" t="str">
        <f t="shared" si="5"/>
        <v/>
      </c>
      <c r="T6676" s="7">
        <f t="shared" si="6"/>
        <v>0</v>
      </c>
      <c r="U6676" s="8" t="str">
        <f t="array" ref="U6676">IF(W6676&lt;&gt;0,MAX(IFERROR(INDEX(A:S,MATCH(W6676,A:A,0),COLUMN(M$2)),0),IFERROR(INDEX(A:S,MATCH(AD6676,A:A,0),COLUMN(M$2)),0),IFERROR(INDEX(A:S,MATCH(AK6676,A:A,0),COLUMN(M$2)),0),IFERROR(INDEX(A:S,MATCH(AR6676,A:A,0),COLUMN(M$2)),0)),M6676)</f>
        <v/>
      </c>
      <c r="V6676" s="3" t="str">
        <f t="shared" si="7"/>
        <v/>
      </c>
    </row>
    <row r="6677" ht="15.75" customHeight="1">
      <c r="A6677" s="3" t="s">
        <v>6902</v>
      </c>
      <c r="B6677" s="4" t="str">
        <f t="shared" si="186"/>
        <v>ATAB24480066S2</v>
      </c>
      <c r="D6677" s="3">
        <v>0.0</v>
      </c>
      <c r="G6677" s="4">
        <v>0.0</v>
      </c>
      <c r="I6677" s="4"/>
      <c r="J6677" s="4"/>
      <c r="K6677" s="4"/>
      <c r="L6677" s="4"/>
      <c r="O6677" s="6">
        <f t="shared" si="2"/>
        <v>0</v>
      </c>
      <c r="P6677" s="3" t="s">
        <v>4746</v>
      </c>
      <c r="Q6677" s="3" t="str">
        <f t="shared" si="3"/>
        <v>LC CANVAS</v>
      </c>
      <c r="R6677" s="3">
        <f t="shared" si="4"/>
        <v>0</v>
      </c>
      <c r="S6677" s="3" t="str">
        <f t="shared" si="5"/>
        <v/>
      </c>
      <c r="T6677" s="7">
        <f t="shared" si="6"/>
        <v>0</v>
      </c>
      <c r="U6677" s="8" t="str">
        <f t="array" ref="U6677">IF(W6677&lt;&gt;0,MAX(IFERROR(INDEX(A:S,MATCH(W6677,A:A,0),COLUMN(M$2)),0),IFERROR(INDEX(A:S,MATCH(AD6677,A:A,0),COLUMN(M$2)),0),IFERROR(INDEX(A:S,MATCH(AK6677,A:A,0),COLUMN(M$2)),0),IFERROR(INDEX(A:S,MATCH(AR6677,A:A,0),COLUMN(M$2)),0)),M6677)</f>
        <v/>
      </c>
      <c r="V6677" s="3" t="str">
        <f t="shared" si="7"/>
        <v/>
      </c>
    </row>
    <row r="6678" ht="15.75" customHeight="1">
      <c r="A6678" s="3" t="s">
        <v>6903</v>
      </c>
      <c r="B6678" s="4" t="str">
        <f t="shared" si="186"/>
        <v>ATAB30600066S2</v>
      </c>
      <c r="D6678" s="3">
        <v>0.0</v>
      </c>
      <c r="G6678" s="4">
        <v>0.0</v>
      </c>
      <c r="I6678" s="4"/>
      <c r="J6678" s="4"/>
      <c r="K6678" s="4"/>
      <c r="L6678" s="4"/>
      <c r="O6678" s="6">
        <f t="shared" si="2"/>
        <v>0</v>
      </c>
      <c r="P6678" s="3" t="s">
        <v>4746</v>
      </c>
      <c r="Q6678" s="3" t="str">
        <f t="shared" si="3"/>
        <v>LC CANVAS</v>
      </c>
      <c r="R6678" s="3">
        <f t="shared" si="4"/>
        <v>0</v>
      </c>
      <c r="S6678" s="3" t="str">
        <f t="shared" si="5"/>
        <v/>
      </c>
      <c r="T6678" s="7">
        <f t="shared" si="6"/>
        <v>0</v>
      </c>
      <c r="U6678" s="8" t="str">
        <f t="array" ref="U6678">IF(W6678&lt;&gt;0,MAX(IFERROR(INDEX(A:S,MATCH(W6678,A:A,0),COLUMN(M$2)),0),IFERROR(INDEX(A:S,MATCH(AD6678,A:A,0),COLUMN(M$2)),0),IFERROR(INDEX(A:S,MATCH(AK6678,A:A,0),COLUMN(M$2)),0),IFERROR(INDEX(A:S,MATCH(AR6678,A:A,0),COLUMN(M$2)),0)),M6678)</f>
        <v/>
      </c>
      <c r="V6678" s="3" t="str">
        <f t="shared" si="7"/>
        <v/>
      </c>
    </row>
    <row r="6679" ht="15.75" customHeight="1">
      <c r="A6679" s="3" t="s">
        <v>6904</v>
      </c>
      <c r="B6679" s="4" t="str">
        <f t="shared" si="186"/>
        <v>ATAB36720066S2</v>
      </c>
      <c r="D6679" s="3">
        <v>0.0</v>
      </c>
      <c r="G6679" s="4">
        <v>0.0</v>
      </c>
      <c r="I6679" s="4"/>
      <c r="J6679" s="4"/>
      <c r="K6679" s="4"/>
      <c r="L6679" s="4"/>
      <c r="O6679" s="6">
        <f t="shared" si="2"/>
        <v>0</v>
      </c>
      <c r="P6679" s="3" t="s">
        <v>4746</v>
      </c>
      <c r="Q6679" s="3" t="str">
        <f t="shared" si="3"/>
        <v>LC CANVAS</v>
      </c>
      <c r="R6679" s="3">
        <f t="shared" si="4"/>
        <v>0</v>
      </c>
      <c r="S6679" s="3" t="str">
        <f t="shared" si="5"/>
        <v/>
      </c>
      <c r="T6679" s="7">
        <f t="shared" si="6"/>
        <v>0</v>
      </c>
      <c r="U6679" s="8" t="str">
        <f t="array" ref="U6679">IF(W6679&lt;&gt;0,MAX(IFERROR(INDEX(A:S,MATCH(W6679,A:A,0),COLUMN(M$2)),0),IFERROR(INDEX(A:S,MATCH(AD6679,A:A,0),COLUMN(M$2)),0),IFERROR(INDEX(A:S,MATCH(AK6679,A:A,0),COLUMN(M$2)),0),IFERROR(INDEX(A:S,MATCH(AR6679,A:A,0),COLUMN(M$2)),0)),M6679)</f>
        <v/>
      </c>
      <c r="V6679" s="3" t="str">
        <f t="shared" si="7"/>
        <v/>
      </c>
    </row>
    <row r="6680" ht="15.75" customHeight="1">
      <c r="A6680" s="3" t="s">
        <v>6905</v>
      </c>
      <c r="B6680" s="4" t="str">
        <f t="shared" si="186"/>
        <v>ATAB12240069S2</v>
      </c>
      <c r="D6680" s="3">
        <v>0.0</v>
      </c>
      <c r="G6680" s="4">
        <v>0.0</v>
      </c>
      <c r="I6680" s="4"/>
      <c r="J6680" s="4"/>
      <c r="K6680" s="4"/>
      <c r="L6680" s="4"/>
      <c r="O6680" s="6">
        <f t="shared" si="2"/>
        <v>0</v>
      </c>
      <c r="P6680" s="3" t="s">
        <v>4746</v>
      </c>
      <c r="Q6680" s="3" t="str">
        <f t="shared" si="3"/>
        <v>LC CANVAS</v>
      </c>
      <c r="R6680" s="3">
        <f t="shared" si="4"/>
        <v>0</v>
      </c>
      <c r="S6680" s="3" t="str">
        <f t="shared" si="5"/>
        <v/>
      </c>
      <c r="T6680" s="7">
        <f t="shared" si="6"/>
        <v>0</v>
      </c>
      <c r="U6680" s="8" t="str">
        <f t="array" ref="U6680">IF(W6680&lt;&gt;0,MAX(IFERROR(INDEX(A:S,MATCH(W6680,A:A,0),COLUMN(M$2)),0),IFERROR(INDEX(A:S,MATCH(AD6680,A:A,0),COLUMN(M$2)),0),IFERROR(INDEX(A:S,MATCH(AK6680,A:A,0),COLUMN(M$2)),0),IFERROR(INDEX(A:S,MATCH(AR6680,A:A,0),COLUMN(M$2)),0)),M6680)</f>
        <v/>
      </c>
      <c r="V6680" s="3" t="str">
        <f t="shared" si="7"/>
        <v/>
      </c>
    </row>
    <row r="6681" ht="15.75" customHeight="1">
      <c r="A6681" s="3" t="s">
        <v>6906</v>
      </c>
      <c r="B6681" s="4" t="str">
        <f t="shared" si="186"/>
        <v>ATAB18360069S2</v>
      </c>
      <c r="D6681" s="3">
        <v>0.0</v>
      </c>
      <c r="G6681" s="4">
        <v>0.0</v>
      </c>
      <c r="I6681" s="4"/>
      <c r="J6681" s="4"/>
      <c r="K6681" s="4"/>
      <c r="L6681" s="4"/>
      <c r="O6681" s="6">
        <f t="shared" si="2"/>
        <v>0</v>
      </c>
      <c r="P6681" s="3" t="s">
        <v>4746</v>
      </c>
      <c r="Q6681" s="3" t="str">
        <f t="shared" si="3"/>
        <v>LC CANVAS</v>
      </c>
      <c r="R6681" s="3">
        <f t="shared" si="4"/>
        <v>0</v>
      </c>
      <c r="S6681" s="3" t="str">
        <f t="shared" si="5"/>
        <v/>
      </c>
      <c r="T6681" s="7">
        <f t="shared" si="6"/>
        <v>0</v>
      </c>
      <c r="U6681" s="8" t="str">
        <f t="array" ref="U6681">IF(W6681&lt;&gt;0,MAX(IFERROR(INDEX(A:S,MATCH(W6681,A:A,0),COLUMN(M$2)),0),IFERROR(INDEX(A:S,MATCH(AD6681,A:A,0),COLUMN(M$2)),0),IFERROR(INDEX(A:S,MATCH(AK6681,A:A,0),COLUMN(M$2)),0),IFERROR(INDEX(A:S,MATCH(AR6681,A:A,0),COLUMN(M$2)),0)),M6681)</f>
        <v/>
      </c>
      <c r="V6681" s="3" t="str">
        <f t="shared" si="7"/>
        <v/>
      </c>
    </row>
    <row r="6682" ht="15.75" customHeight="1">
      <c r="A6682" s="3" t="s">
        <v>6907</v>
      </c>
      <c r="B6682" s="4" t="str">
        <f t="shared" si="186"/>
        <v>ATAB24480069S2</v>
      </c>
      <c r="D6682" s="3">
        <v>0.0</v>
      </c>
      <c r="G6682" s="4">
        <v>0.0</v>
      </c>
      <c r="I6682" s="4"/>
      <c r="J6682" s="4"/>
      <c r="K6682" s="4"/>
      <c r="L6682" s="4"/>
      <c r="O6682" s="6">
        <f t="shared" si="2"/>
        <v>0</v>
      </c>
      <c r="P6682" s="3" t="s">
        <v>4746</v>
      </c>
      <c r="Q6682" s="3" t="str">
        <f t="shared" si="3"/>
        <v>LC CANVAS</v>
      </c>
      <c r="R6682" s="3">
        <f t="shared" si="4"/>
        <v>0</v>
      </c>
      <c r="S6682" s="3" t="str">
        <f t="shared" si="5"/>
        <v/>
      </c>
      <c r="T6682" s="7">
        <f t="shared" si="6"/>
        <v>0</v>
      </c>
      <c r="U6682" s="8" t="str">
        <f t="array" ref="U6682">IF(W6682&lt;&gt;0,MAX(IFERROR(INDEX(A:S,MATCH(W6682,A:A,0),COLUMN(M$2)),0),IFERROR(INDEX(A:S,MATCH(AD6682,A:A,0),COLUMN(M$2)),0),IFERROR(INDEX(A:S,MATCH(AK6682,A:A,0),COLUMN(M$2)),0),IFERROR(INDEX(A:S,MATCH(AR6682,A:A,0),COLUMN(M$2)),0)),M6682)</f>
        <v/>
      </c>
      <c r="V6682" s="3" t="str">
        <f t="shared" si="7"/>
        <v/>
      </c>
    </row>
    <row r="6683" ht="15.75" customHeight="1">
      <c r="A6683" s="3" t="s">
        <v>6908</v>
      </c>
      <c r="B6683" s="4" t="str">
        <f t="shared" si="186"/>
        <v>ATAB30600069S2</v>
      </c>
      <c r="D6683" s="3">
        <v>0.0</v>
      </c>
      <c r="G6683" s="4">
        <v>0.0</v>
      </c>
      <c r="I6683" s="4"/>
      <c r="J6683" s="4"/>
      <c r="K6683" s="4"/>
      <c r="L6683" s="4"/>
      <c r="O6683" s="6">
        <f t="shared" si="2"/>
        <v>0</v>
      </c>
      <c r="P6683" s="3" t="s">
        <v>4746</v>
      </c>
      <c r="Q6683" s="3" t="str">
        <f t="shared" si="3"/>
        <v>LC CANVAS</v>
      </c>
      <c r="R6683" s="3">
        <f t="shared" si="4"/>
        <v>0</v>
      </c>
      <c r="S6683" s="3" t="str">
        <f t="shared" si="5"/>
        <v/>
      </c>
      <c r="T6683" s="7">
        <f t="shared" si="6"/>
        <v>0</v>
      </c>
      <c r="U6683" s="8" t="str">
        <f t="array" ref="U6683">IF(W6683&lt;&gt;0,MAX(IFERROR(INDEX(A:S,MATCH(W6683,A:A,0),COLUMN(M$2)),0),IFERROR(INDEX(A:S,MATCH(AD6683,A:A,0),COLUMN(M$2)),0),IFERROR(INDEX(A:S,MATCH(AK6683,A:A,0),COLUMN(M$2)),0),IFERROR(INDEX(A:S,MATCH(AR6683,A:A,0),COLUMN(M$2)),0)),M6683)</f>
        <v/>
      </c>
      <c r="V6683" s="3" t="str">
        <f t="shared" si="7"/>
        <v/>
      </c>
    </row>
    <row r="6684" ht="15.75" customHeight="1">
      <c r="A6684" s="3" t="s">
        <v>6909</v>
      </c>
      <c r="B6684" s="4" t="str">
        <f t="shared" si="186"/>
        <v>ATAB36720069S2</v>
      </c>
      <c r="D6684" s="3">
        <v>0.0</v>
      </c>
      <c r="G6684" s="4">
        <v>0.0</v>
      </c>
      <c r="I6684" s="4"/>
      <c r="J6684" s="4"/>
      <c r="K6684" s="4"/>
      <c r="L6684" s="4"/>
      <c r="O6684" s="6">
        <f t="shared" si="2"/>
        <v>0</v>
      </c>
      <c r="P6684" s="3" t="s">
        <v>4746</v>
      </c>
      <c r="Q6684" s="3" t="str">
        <f t="shared" si="3"/>
        <v>LC CANVAS</v>
      </c>
      <c r="R6684" s="3">
        <f t="shared" si="4"/>
        <v>0</v>
      </c>
      <c r="S6684" s="3" t="str">
        <f t="shared" si="5"/>
        <v/>
      </c>
      <c r="T6684" s="7">
        <f t="shared" si="6"/>
        <v>0</v>
      </c>
      <c r="U6684" s="8" t="str">
        <f t="array" ref="U6684">IF(W6684&lt;&gt;0,MAX(IFERROR(INDEX(A:S,MATCH(W6684,A:A,0),COLUMN(M$2)),0),IFERROR(INDEX(A:S,MATCH(AD6684,A:A,0),COLUMN(M$2)),0),IFERROR(INDEX(A:S,MATCH(AK6684,A:A,0),COLUMN(M$2)),0),IFERROR(INDEX(A:S,MATCH(AR6684,A:A,0),COLUMN(M$2)),0)),M6684)</f>
        <v/>
      </c>
      <c r="V6684" s="3" t="str">
        <f t="shared" si="7"/>
        <v/>
      </c>
    </row>
    <row r="6685" ht="15.75" customHeight="1">
      <c r="A6685" s="3" t="s">
        <v>6910</v>
      </c>
      <c r="B6685" s="4" t="str">
        <f t="shared" si="186"/>
        <v>ATAB12240073S2</v>
      </c>
      <c r="D6685" s="3">
        <v>0.0</v>
      </c>
      <c r="G6685" s="4">
        <v>0.0</v>
      </c>
      <c r="I6685" s="4"/>
      <c r="J6685" s="4"/>
      <c r="K6685" s="4"/>
      <c r="L6685" s="4"/>
      <c r="O6685" s="6">
        <f t="shared" si="2"/>
        <v>0</v>
      </c>
      <c r="P6685" s="3" t="s">
        <v>4746</v>
      </c>
      <c r="Q6685" s="3" t="str">
        <f t="shared" si="3"/>
        <v>LC CANVAS</v>
      </c>
      <c r="R6685" s="3">
        <f t="shared" si="4"/>
        <v>0</v>
      </c>
      <c r="S6685" s="3" t="str">
        <f t="shared" si="5"/>
        <v/>
      </c>
      <c r="T6685" s="7">
        <f t="shared" si="6"/>
        <v>0</v>
      </c>
      <c r="U6685" s="8" t="str">
        <f t="array" ref="U6685">IF(W6685&lt;&gt;0,MAX(IFERROR(INDEX(A:S,MATCH(W6685,A:A,0),COLUMN(M$2)),0),IFERROR(INDEX(A:S,MATCH(AD6685,A:A,0),COLUMN(M$2)),0),IFERROR(INDEX(A:S,MATCH(AK6685,A:A,0),COLUMN(M$2)),0),IFERROR(INDEX(A:S,MATCH(AR6685,A:A,0),COLUMN(M$2)),0)),M6685)</f>
        <v/>
      </c>
      <c r="V6685" s="3" t="str">
        <f t="shared" si="7"/>
        <v/>
      </c>
    </row>
    <row r="6686" ht="15.75" customHeight="1">
      <c r="A6686" s="3" t="s">
        <v>6911</v>
      </c>
      <c r="B6686" s="4" t="str">
        <f t="shared" si="186"/>
        <v>ATAB18360073S2</v>
      </c>
      <c r="D6686" s="3">
        <v>0.0</v>
      </c>
      <c r="G6686" s="4">
        <v>0.0</v>
      </c>
      <c r="I6686" s="4"/>
      <c r="J6686" s="4"/>
      <c r="K6686" s="4"/>
      <c r="L6686" s="4"/>
      <c r="O6686" s="6">
        <f t="shared" si="2"/>
        <v>0</v>
      </c>
      <c r="P6686" s="3" t="s">
        <v>4746</v>
      </c>
      <c r="Q6686" s="3" t="str">
        <f t="shared" si="3"/>
        <v>LC CANVAS</v>
      </c>
      <c r="R6686" s="3">
        <f t="shared" si="4"/>
        <v>0</v>
      </c>
      <c r="S6686" s="3" t="str">
        <f t="shared" si="5"/>
        <v/>
      </c>
      <c r="T6686" s="7">
        <f t="shared" si="6"/>
        <v>0</v>
      </c>
      <c r="U6686" s="8" t="str">
        <f t="array" ref="U6686">IF(W6686&lt;&gt;0,MAX(IFERROR(INDEX(A:S,MATCH(W6686,A:A,0),COLUMN(M$2)),0),IFERROR(INDEX(A:S,MATCH(AD6686,A:A,0),COLUMN(M$2)),0),IFERROR(INDEX(A:S,MATCH(AK6686,A:A,0),COLUMN(M$2)),0),IFERROR(INDEX(A:S,MATCH(AR6686,A:A,0),COLUMN(M$2)),0)),M6686)</f>
        <v/>
      </c>
      <c r="V6686" s="3" t="str">
        <f t="shared" si="7"/>
        <v/>
      </c>
    </row>
    <row r="6687" ht="15.75" customHeight="1">
      <c r="A6687" s="3" t="s">
        <v>6912</v>
      </c>
      <c r="B6687" s="4" t="str">
        <f t="shared" si="186"/>
        <v>ATAB24480073S2</v>
      </c>
      <c r="D6687" s="3">
        <v>0.0</v>
      </c>
      <c r="G6687" s="4">
        <v>0.0</v>
      </c>
      <c r="I6687" s="4"/>
      <c r="J6687" s="4"/>
      <c r="K6687" s="4"/>
      <c r="L6687" s="4"/>
      <c r="O6687" s="6">
        <f t="shared" si="2"/>
        <v>0</v>
      </c>
      <c r="P6687" s="3" t="s">
        <v>4746</v>
      </c>
      <c r="Q6687" s="3" t="str">
        <f t="shared" si="3"/>
        <v>LC CANVAS</v>
      </c>
      <c r="R6687" s="3">
        <f t="shared" si="4"/>
        <v>0</v>
      </c>
      <c r="S6687" s="3" t="str">
        <f t="shared" si="5"/>
        <v/>
      </c>
      <c r="T6687" s="7">
        <f t="shared" si="6"/>
        <v>0</v>
      </c>
      <c r="U6687" s="8" t="str">
        <f t="array" ref="U6687">IF(W6687&lt;&gt;0,MAX(IFERROR(INDEX(A:S,MATCH(W6687,A:A,0),COLUMN(M$2)),0),IFERROR(INDEX(A:S,MATCH(AD6687,A:A,0),COLUMN(M$2)),0),IFERROR(INDEX(A:S,MATCH(AK6687,A:A,0),COLUMN(M$2)),0),IFERROR(INDEX(A:S,MATCH(AR6687,A:A,0),COLUMN(M$2)),0)),M6687)</f>
        <v/>
      </c>
      <c r="V6687" s="3" t="str">
        <f t="shared" si="7"/>
        <v/>
      </c>
    </row>
    <row r="6688" ht="15.75" customHeight="1">
      <c r="A6688" s="3" t="s">
        <v>6913</v>
      </c>
      <c r="B6688" s="4" t="str">
        <f t="shared" si="186"/>
        <v>ATAB30600073S2</v>
      </c>
      <c r="D6688" s="3">
        <v>0.0</v>
      </c>
      <c r="G6688" s="4">
        <v>0.0</v>
      </c>
      <c r="I6688" s="4"/>
      <c r="J6688" s="4"/>
      <c r="K6688" s="4"/>
      <c r="L6688" s="4"/>
      <c r="O6688" s="6">
        <f t="shared" si="2"/>
        <v>0</v>
      </c>
      <c r="P6688" s="3" t="s">
        <v>4746</v>
      </c>
      <c r="Q6688" s="3" t="str">
        <f t="shared" si="3"/>
        <v>LC CANVAS</v>
      </c>
      <c r="R6688" s="3">
        <f t="shared" si="4"/>
        <v>0</v>
      </c>
      <c r="S6688" s="3" t="str">
        <f t="shared" si="5"/>
        <v/>
      </c>
      <c r="T6688" s="7">
        <f t="shared" si="6"/>
        <v>0</v>
      </c>
      <c r="U6688" s="8" t="str">
        <f t="array" ref="U6688">IF(W6688&lt;&gt;0,MAX(IFERROR(INDEX(A:S,MATCH(W6688,A:A,0),COLUMN(M$2)),0),IFERROR(INDEX(A:S,MATCH(AD6688,A:A,0),COLUMN(M$2)),0),IFERROR(INDEX(A:S,MATCH(AK6688,A:A,0),COLUMN(M$2)),0),IFERROR(INDEX(A:S,MATCH(AR6688,A:A,0),COLUMN(M$2)),0)),M6688)</f>
        <v/>
      </c>
      <c r="V6688" s="3" t="str">
        <f t="shared" si="7"/>
        <v/>
      </c>
    </row>
    <row r="6689" ht="15.75" customHeight="1">
      <c r="A6689" s="3" t="s">
        <v>6914</v>
      </c>
      <c r="B6689" s="4" t="str">
        <f t="shared" si="186"/>
        <v>ATAB36720073S2</v>
      </c>
      <c r="D6689" s="3">
        <v>0.0</v>
      </c>
      <c r="G6689" s="4">
        <v>0.0</v>
      </c>
      <c r="I6689" s="4"/>
      <c r="J6689" s="4"/>
      <c r="K6689" s="4"/>
      <c r="L6689" s="4"/>
      <c r="O6689" s="6">
        <f t="shared" si="2"/>
        <v>0</v>
      </c>
      <c r="P6689" s="3" t="s">
        <v>4746</v>
      </c>
      <c r="Q6689" s="3" t="str">
        <f t="shared" si="3"/>
        <v>LC CANVAS</v>
      </c>
      <c r="R6689" s="3">
        <f t="shared" si="4"/>
        <v>0</v>
      </c>
      <c r="S6689" s="3" t="str">
        <f t="shared" si="5"/>
        <v/>
      </c>
      <c r="T6689" s="7">
        <f t="shared" si="6"/>
        <v>0</v>
      </c>
      <c r="U6689" s="8" t="str">
        <f t="array" ref="U6689">IF(W6689&lt;&gt;0,MAX(IFERROR(INDEX(A:S,MATCH(W6689,A:A,0),COLUMN(M$2)),0),IFERROR(INDEX(A:S,MATCH(AD6689,A:A,0),COLUMN(M$2)),0),IFERROR(INDEX(A:S,MATCH(AK6689,A:A,0),COLUMN(M$2)),0),IFERROR(INDEX(A:S,MATCH(AR6689,A:A,0),COLUMN(M$2)),0)),M6689)</f>
        <v/>
      </c>
      <c r="V6689" s="3" t="str">
        <f t="shared" si="7"/>
        <v/>
      </c>
    </row>
    <row r="6690" ht="15.75" customHeight="1">
      <c r="A6690" s="3" t="s">
        <v>6915</v>
      </c>
      <c r="B6690" s="4" t="str">
        <f t="shared" si="186"/>
        <v>ATAB12240076S2</v>
      </c>
      <c r="D6690" s="3">
        <v>0.0</v>
      </c>
      <c r="G6690" s="4">
        <v>0.0</v>
      </c>
      <c r="I6690" s="4"/>
      <c r="J6690" s="4"/>
      <c r="K6690" s="4"/>
      <c r="L6690" s="4"/>
      <c r="O6690" s="6">
        <f t="shared" si="2"/>
        <v>0</v>
      </c>
      <c r="P6690" s="3" t="s">
        <v>4746</v>
      </c>
      <c r="Q6690" s="3" t="str">
        <f t="shared" si="3"/>
        <v>LC CANVAS</v>
      </c>
      <c r="R6690" s="3">
        <f t="shared" si="4"/>
        <v>0</v>
      </c>
      <c r="S6690" s="3" t="str">
        <f t="shared" si="5"/>
        <v/>
      </c>
      <c r="T6690" s="7">
        <f t="shared" si="6"/>
        <v>0</v>
      </c>
      <c r="U6690" s="8" t="str">
        <f t="array" ref="U6690">IF(W6690&lt;&gt;0,MAX(IFERROR(INDEX(A:S,MATCH(W6690,A:A,0),COLUMN(M$2)),0),IFERROR(INDEX(A:S,MATCH(AD6690,A:A,0),COLUMN(M$2)),0),IFERROR(INDEX(A:S,MATCH(AK6690,A:A,0),COLUMN(M$2)),0),IFERROR(INDEX(A:S,MATCH(AR6690,A:A,0),COLUMN(M$2)),0)),M6690)</f>
        <v/>
      </c>
      <c r="V6690" s="3" t="str">
        <f t="shared" si="7"/>
        <v/>
      </c>
    </row>
    <row r="6691" ht="15.75" customHeight="1">
      <c r="A6691" s="3" t="s">
        <v>6916</v>
      </c>
      <c r="B6691" s="4" t="str">
        <f t="shared" si="186"/>
        <v>ATAB18360076S2</v>
      </c>
      <c r="D6691" s="3">
        <v>0.0</v>
      </c>
      <c r="G6691" s="4">
        <v>0.0</v>
      </c>
      <c r="I6691" s="4"/>
      <c r="J6691" s="4"/>
      <c r="K6691" s="4"/>
      <c r="L6691" s="4"/>
      <c r="O6691" s="6">
        <f t="shared" si="2"/>
        <v>0</v>
      </c>
      <c r="P6691" s="3" t="s">
        <v>4746</v>
      </c>
      <c r="Q6691" s="3" t="str">
        <f t="shared" si="3"/>
        <v>LC CANVAS</v>
      </c>
      <c r="R6691" s="3">
        <f t="shared" si="4"/>
        <v>0</v>
      </c>
      <c r="S6691" s="3" t="str">
        <f t="shared" si="5"/>
        <v/>
      </c>
      <c r="T6691" s="7">
        <f t="shared" si="6"/>
        <v>0</v>
      </c>
      <c r="U6691" s="8" t="str">
        <f t="array" ref="U6691">IF(W6691&lt;&gt;0,MAX(IFERROR(INDEX(A:S,MATCH(W6691,A:A,0),COLUMN(M$2)),0),IFERROR(INDEX(A:S,MATCH(AD6691,A:A,0),COLUMN(M$2)),0),IFERROR(INDEX(A:S,MATCH(AK6691,A:A,0),COLUMN(M$2)),0),IFERROR(INDEX(A:S,MATCH(AR6691,A:A,0),COLUMN(M$2)),0)),M6691)</f>
        <v/>
      </c>
      <c r="V6691" s="3" t="str">
        <f t="shared" si="7"/>
        <v/>
      </c>
    </row>
    <row r="6692" ht="15.75" customHeight="1">
      <c r="A6692" s="3" t="s">
        <v>6917</v>
      </c>
      <c r="B6692" s="4" t="str">
        <f t="shared" si="186"/>
        <v>ATAB24480076S2</v>
      </c>
      <c r="D6692" s="3">
        <v>0.0</v>
      </c>
      <c r="G6692" s="4">
        <v>0.0</v>
      </c>
      <c r="I6692" s="4"/>
      <c r="J6692" s="4"/>
      <c r="K6692" s="4"/>
      <c r="L6692" s="4"/>
      <c r="O6692" s="6">
        <f t="shared" si="2"/>
        <v>0</v>
      </c>
      <c r="P6692" s="3" t="s">
        <v>4746</v>
      </c>
      <c r="Q6692" s="3" t="str">
        <f t="shared" si="3"/>
        <v>LC CANVAS</v>
      </c>
      <c r="R6692" s="3">
        <f t="shared" si="4"/>
        <v>0</v>
      </c>
      <c r="S6692" s="3" t="str">
        <f t="shared" si="5"/>
        <v/>
      </c>
      <c r="T6692" s="7">
        <f t="shared" si="6"/>
        <v>0</v>
      </c>
      <c r="U6692" s="8" t="str">
        <f t="array" ref="U6692">IF(W6692&lt;&gt;0,MAX(IFERROR(INDEX(A:S,MATCH(W6692,A:A,0),COLUMN(M$2)),0),IFERROR(INDEX(A:S,MATCH(AD6692,A:A,0),COLUMN(M$2)),0),IFERROR(INDEX(A:S,MATCH(AK6692,A:A,0),COLUMN(M$2)),0),IFERROR(INDEX(A:S,MATCH(AR6692,A:A,0),COLUMN(M$2)),0)),M6692)</f>
        <v/>
      </c>
      <c r="V6692" s="3" t="str">
        <f t="shared" si="7"/>
        <v/>
      </c>
    </row>
    <row r="6693" ht="15.75" customHeight="1">
      <c r="A6693" s="3" t="s">
        <v>6918</v>
      </c>
      <c r="B6693" s="4" t="str">
        <f t="shared" si="186"/>
        <v>ATAB30600076S2</v>
      </c>
      <c r="D6693" s="3">
        <v>0.0</v>
      </c>
      <c r="G6693" s="4">
        <v>0.0</v>
      </c>
      <c r="I6693" s="4"/>
      <c r="J6693" s="4"/>
      <c r="K6693" s="4"/>
      <c r="L6693" s="4"/>
      <c r="O6693" s="6">
        <f t="shared" si="2"/>
        <v>0</v>
      </c>
      <c r="P6693" s="3" t="s">
        <v>4746</v>
      </c>
      <c r="Q6693" s="3" t="str">
        <f t="shared" si="3"/>
        <v>LC CANVAS</v>
      </c>
      <c r="R6693" s="3">
        <f t="shared" si="4"/>
        <v>0</v>
      </c>
      <c r="S6693" s="3" t="str">
        <f t="shared" si="5"/>
        <v/>
      </c>
      <c r="T6693" s="7">
        <f t="shared" si="6"/>
        <v>0</v>
      </c>
      <c r="U6693" s="8" t="str">
        <f t="array" ref="U6693">IF(W6693&lt;&gt;0,MAX(IFERROR(INDEX(A:S,MATCH(W6693,A:A,0),COLUMN(M$2)),0),IFERROR(INDEX(A:S,MATCH(AD6693,A:A,0),COLUMN(M$2)),0),IFERROR(INDEX(A:S,MATCH(AK6693,A:A,0),COLUMN(M$2)),0),IFERROR(INDEX(A:S,MATCH(AR6693,A:A,0),COLUMN(M$2)),0)),M6693)</f>
        <v/>
      </c>
      <c r="V6693" s="3" t="str">
        <f t="shared" si="7"/>
        <v/>
      </c>
    </row>
    <row r="6694" ht="15.75" customHeight="1">
      <c r="A6694" s="3" t="s">
        <v>6919</v>
      </c>
      <c r="B6694" s="4" t="str">
        <f t="shared" si="186"/>
        <v>ATAB36720076S2</v>
      </c>
      <c r="D6694" s="3">
        <v>0.0</v>
      </c>
      <c r="G6694" s="4">
        <v>0.0</v>
      </c>
      <c r="I6694" s="4"/>
      <c r="J6694" s="4"/>
      <c r="K6694" s="4"/>
      <c r="L6694" s="4"/>
      <c r="O6694" s="6">
        <f t="shared" si="2"/>
        <v>0</v>
      </c>
      <c r="P6694" s="3" t="s">
        <v>4746</v>
      </c>
      <c r="Q6694" s="3" t="str">
        <f t="shared" si="3"/>
        <v>LC CANVAS</v>
      </c>
      <c r="R6694" s="3">
        <f t="shared" si="4"/>
        <v>0</v>
      </c>
      <c r="S6694" s="3" t="str">
        <f t="shared" si="5"/>
        <v/>
      </c>
      <c r="T6694" s="7">
        <f t="shared" si="6"/>
        <v>0</v>
      </c>
      <c r="U6694" s="8" t="str">
        <f t="array" ref="U6694">IF(W6694&lt;&gt;0,MAX(IFERROR(INDEX(A:S,MATCH(W6694,A:A,0),COLUMN(M$2)),0),IFERROR(INDEX(A:S,MATCH(AD6694,A:A,0),COLUMN(M$2)),0),IFERROR(INDEX(A:S,MATCH(AK6694,A:A,0),COLUMN(M$2)),0),IFERROR(INDEX(A:S,MATCH(AR6694,A:A,0),COLUMN(M$2)),0)),M6694)</f>
        <v/>
      </c>
      <c r="V6694" s="3" t="str">
        <f t="shared" si="7"/>
        <v/>
      </c>
    </row>
    <row r="6695" ht="15.75" customHeight="1">
      <c r="A6695" s="3" t="s">
        <v>6920</v>
      </c>
      <c r="B6695" s="4" t="str">
        <f t="shared" si="186"/>
        <v>ATAB12240079S2</v>
      </c>
      <c r="D6695" s="3">
        <v>0.0</v>
      </c>
      <c r="G6695" s="4">
        <v>0.0</v>
      </c>
      <c r="I6695" s="4"/>
      <c r="J6695" s="4"/>
      <c r="K6695" s="4"/>
      <c r="L6695" s="4"/>
      <c r="O6695" s="6">
        <f t="shared" si="2"/>
        <v>0</v>
      </c>
      <c r="P6695" s="3" t="s">
        <v>4746</v>
      </c>
      <c r="Q6695" s="3" t="str">
        <f t="shared" si="3"/>
        <v>LC CANVAS</v>
      </c>
      <c r="R6695" s="3">
        <f t="shared" si="4"/>
        <v>0</v>
      </c>
      <c r="S6695" s="3" t="str">
        <f t="shared" si="5"/>
        <v/>
      </c>
      <c r="T6695" s="7">
        <f t="shared" si="6"/>
        <v>0</v>
      </c>
      <c r="U6695" s="8" t="str">
        <f t="array" ref="U6695">IF(W6695&lt;&gt;0,MAX(IFERROR(INDEX(A:S,MATCH(W6695,A:A,0),COLUMN(M$2)),0),IFERROR(INDEX(A:S,MATCH(AD6695,A:A,0),COLUMN(M$2)),0),IFERROR(INDEX(A:S,MATCH(AK6695,A:A,0),COLUMN(M$2)),0),IFERROR(INDEX(A:S,MATCH(AR6695,A:A,0),COLUMN(M$2)),0)),M6695)</f>
        <v/>
      </c>
      <c r="V6695" s="3" t="str">
        <f t="shared" si="7"/>
        <v/>
      </c>
    </row>
    <row r="6696" ht="15.75" customHeight="1">
      <c r="A6696" s="3" t="s">
        <v>6921</v>
      </c>
      <c r="B6696" s="4" t="str">
        <f t="shared" si="186"/>
        <v>ATAB18360079S2</v>
      </c>
      <c r="D6696" s="3">
        <v>0.0</v>
      </c>
      <c r="G6696" s="4">
        <v>0.0</v>
      </c>
      <c r="I6696" s="4"/>
      <c r="J6696" s="4"/>
      <c r="K6696" s="4"/>
      <c r="L6696" s="4"/>
      <c r="O6696" s="6">
        <f t="shared" si="2"/>
        <v>0</v>
      </c>
      <c r="P6696" s="3" t="s">
        <v>4746</v>
      </c>
      <c r="Q6696" s="3" t="str">
        <f t="shared" si="3"/>
        <v>LC CANVAS</v>
      </c>
      <c r="R6696" s="3">
        <f t="shared" si="4"/>
        <v>0</v>
      </c>
      <c r="S6696" s="3" t="str">
        <f t="shared" si="5"/>
        <v/>
      </c>
      <c r="T6696" s="7">
        <f t="shared" si="6"/>
        <v>0</v>
      </c>
      <c r="U6696" s="8" t="str">
        <f t="array" ref="U6696">IF(W6696&lt;&gt;0,MAX(IFERROR(INDEX(A:S,MATCH(W6696,A:A,0),COLUMN(M$2)),0),IFERROR(INDEX(A:S,MATCH(AD6696,A:A,0),COLUMN(M$2)),0),IFERROR(INDEX(A:S,MATCH(AK6696,A:A,0),COLUMN(M$2)),0),IFERROR(INDEX(A:S,MATCH(AR6696,A:A,0),COLUMN(M$2)),0)),M6696)</f>
        <v/>
      </c>
      <c r="V6696" s="3" t="str">
        <f t="shared" si="7"/>
        <v/>
      </c>
    </row>
    <row r="6697" ht="15.75" customHeight="1">
      <c r="A6697" s="3" t="s">
        <v>6922</v>
      </c>
      <c r="B6697" s="4" t="str">
        <f t="shared" si="186"/>
        <v>ATAB24480079S2</v>
      </c>
      <c r="D6697" s="3">
        <v>0.0</v>
      </c>
      <c r="G6697" s="4">
        <v>0.0</v>
      </c>
      <c r="I6697" s="4"/>
      <c r="J6697" s="4"/>
      <c r="K6697" s="4"/>
      <c r="L6697" s="4"/>
      <c r="O6697" s="6">
        <f t="shared" si="2"/>
        <v>0</v>
      </c>
      <c r="P6697" s="3" t="s">
        <v>4746</v>
      </c>
      <c r="Q6697" s="3" t="str">
        <f t="shared" si="3"/>
        <v>LC CANVAS</v>
      </c>
      <c r="R6697" s="3">
        <f t="shared" si="4"/>
        <v>0</v>
      </c>
      <c r="S6697" s="3" t="str">
        <f t="shared" si="5"/>
        <v/>
      </c>
      <c r="T6697" s="7">
        <f t="shared" si="6"/>
        <v>0</v>
      </c>
      <c r="U6697" s="8" t="str">
        <f t="array" ref="U6697">IF(W6697&lt;&gt;0,MAX(IFERROR(INDEX(A:S,MATCH(W6697,A:A,0),COLUMN(M$2)),0),IFERROR(INDEX(A:S,MATCH(AD6697,A:A,0),COLUMN(M$2)),0),IFERROR(INDEX(A:S,MATCH(AK6697,A:A,0),COLUMN(M$2)),0),IFERROR(INDEX(A:S,MATCH(AR6697,A:A,0),COLUMN(M$2)),0)),M6697)</f>
        <v/>
      </c>
      <c r="V6697" s="3" t="str">
        <f t="shared" si="7"/>
        <v/>
      </c>
    </row>
    <row r="6698" ht="15.75" customHeight="1">
      <c r="A6698" s="3" t="s">
        <v>6923</v>
      </c>
      <c r="B6698" s="4" t="str">
        <f t="shared" si="186"/>
        <v>ATAB30600079S2</v>
      </c>
      <c r="D6698" s="3">
        <v>0.0</v>
      </c>
      <c r="G6698" s="4">
        <v>0.0</v>
      </c>
      <c r="I6698" s="4"/>
      <c r="J6698" s="4"/>
      <c r="K6698" s="4"/>
      <c r="L6698" s="4"/>
      <c r="O6698" s="6">
        <f t="shared" si="2"/>
        <v>0</v>
      </c>
      <c r="P6698" s="3" t="s">
        <v>4746</v>
      </c>
      <c r="Q6698" s="3" t="str">
        <f t="shared" si="3"/>
        <v>LC CANVAS</v>
      </c>
      <c r="R6698" s="3">
        <f t="shared" si="4"/>
        <v>0</v>
      </c>
      <c r="S6698" s="3" t="str">
        <f t="shared" si="5"/>
        <v/>
      </c>
      <c r="T6698" s="7">
        <f t="shared" si="6"/>
        <v>0</v>
      </c>
      <c r="U6698" s="8" t="str">
        <f t="array" ref="U6698">IF(W6698&lt;&gt;0,MAX(IFERROR(INDEX(A:S,MATCH(W6698,A:A,0),COLUMN(M$2)),0),IFERROR(INDEX(A:S,MATCH(AD6698,A:A,0),COLUMN(M$2)),0),IFERROR(INDEX(A:S,MATCH(AK6698,A:A,0),COLUMN(M$2)),0),IFERROR(INDEX(A:S,MATCH(AR6698,A:A,0),COLUMN(M$2)),0)),M6698)</f>
        <v/>
      </c>
      <c r="V6698" s="3" t="str">
        <f t="shared" si="7"/>
        <v/>
      </c>
    </row>
    <row r="6699" ht="15.75" customHeight="1">
      <c r="A6699" s="3" t="s">
        <v>6924</v>
      </c>
      <c r="B6699" s="4" t="str">
        <f t="shared" si="186"/>
        <v>ATAB36720079S2</v>
      </c>
      <c r="D6699" s="3">
        <v>0.0</v>
      </c>
      <c r="G6699" s="4">
        <v>0.0</v>
      </c>
      <c r="I6699" s="4"/>
      <c r="J6699" s="4"/>
      <c r="K6699" s="4"/>
      <c r="L6699" s="4"/>
      <c r="O6699" s="6">
        <f t="shared" si="2"/>
        <v>0</v>
      </c>
      <c r="P6699" s="3" t="s">
        <v>4746</v>
      </c>
      <c r="Q6699" s="3" t="str">
        <f t="shared" si="3"/>
        <v>LC CANVAS</v>
      </c>
      <c r="R6699" s="3">
        <f t="shared" si="4"/>
        <v>0</v>
      </c>
      <c r="S6699" s="3" t="str">
        <f t="shared" si="5"/>
        <v/>
      </c>
      <c r="T6699" s="7">
        <f t="shared" si="6"/>
        <v>0</v>
      </c>
      <c r="U6699" s="8" t="str">
        <f t="array" ref="U6699">IF(W6699&lt;&gt;0,MAX(IFERROR(INDEX(A:S,MATCH(W6699,A:A,0),COLUMN(M$2)),0),IFERROR(INDEX(A:S,MATCH(AD6699,A:A,0),COLUMN(M$2)),0),IFERROR(INDEX(A:S,MATCH(AK6699,A:A,0),COLUMN(M$2)),0),IFERROR(INDEX(A:S,MATCH(AR6699,A:A,0),COLUMN(M$2)),0)),M6699)</f>
        <v/>
      </c>
      <c r="V6699" s="3" t="str">
        <f t="shared" si="7"/>
        <v/>
      </c>
    </row>
    <row r="6700" ht="15.75" customHeight="1">
      <c r="A6700" s="3" t="s">
        <v>6925</v>
      </c>
      <c r="B6700" s="4" t="str">
        <f t="shared" si="186"/>
        <v>ATAB12240081S2</v>
      </c>
      <c r="D6700" s="3">
        <v>0.0</v>
      </c>
      <c r="G6700" s="4">
        <v>0.0</v>
      </c>
      <c r="I6700" s="4"/>
      <c r="J6700" s="4"/>
      <c r="K6700" s="4"/>
      <c r="L6700" s="4"/>
      <c r="O6700" s="6">
        <f t="shared" si="2"/>
        <v>0</v>
      </c>
      <c r="P6700" s="3" t="s">
        <v>4746</v>
      </c>
      <c r="Q6700" s="3" t="str">
        <f t="shared" si="3"/>
        <v>LC CANVAS</v>
      </c>
      <c r="R6700" s="3">
        <f t="shared" si="4"/>
        <v>0</v>
      </c>
      <c r="S6700" s="3" t="str">
        <f t="shared" si="5"/>
        <v/>
      </c>
      <c r="T6700" s="7">
        <f t="shared" si="6"/>
        <v>0</v>
      </c>
      <c r="U6700" s="8" t="str">
        <f t="array" ref="U6700">IF(W6700&lt;&gt;0,MAX(IFERROR(INDEX(A:S,MATCH(W6700,A:A,0),COLUMN(M$2)),0),IFERROR(INDEX(A:S,MATCH(AD6700,A:A,0),COLUMN(M$2)),0),IFERROR(INDEX(A:S,MATCH(AK6700,A:A,0),COLUMN(M$2)),0),IFERROR(INDEX(A:S,MATCH(AR6700,A:A,0),COLUMN(M$2)),0)),M6700)</f>
        <v/>
      </c>
      <c r="V6700" s="3" t="str">
        <f t="shared" si="7"/>
        <v/>
      </c>
    </row>
    <row r="6701" ht="15.75" customHeight="1">
      <c r="A6701" s="3" t="s">
        <v>6926</v>
      </c>
      <c r="B6701" s="4" t="str">
        <f t="shared" si="186"/>
        <v>ATAB18360081S2</v>
      </c>
      <c r="D6701" s="3">
        <v>0.0</v>
      </c>
      <c r="G6701" s="4">
        <v>0.0</v>
      </c>
      <c r="I6701" s="4"/>
      <c r="J6701" s="4"/>
      <c r="K6701" s="4"/>
      <c r="L6701" s="4"/>
      <c r="O6701" s="6">
        <f t="shared" si="2"/>
        <v>0</v>
      </c>
      <c r="P6701" s="3" t="s">
        <v>4746</v>
      </c>
      <c r="Q6701" s="3" t="str">
        <f t="shared" si="3"/>
        <v>LC CANVAS</v>
      </c>
      <c r="R6701" s="3">
        <f t="shared" si="4"/>
        <v>0</v>
      </c>
      <c r="S6701" s="3" t="str">
        <f t="shared" si="5"/>
        <v/>
      </c>
      <c r="T6701" s="7">
        <f t="shared" si="6"/>
        <v>0</v>
      </c>
      <c r="U6701" s="8" t="str">
        <f t="array" ref="U6701">IF(W6701&lt;&gt;0,MAX(IFERROR(INDEX(A:S,MATCH(W6701,A:A,0),COLUMN(M$2)),0),IFERROR(INDEX(A:S,MATCH(AD6701,A:A,0),COLUMN(M$2)),0),IFERROR(INDEX(A:S,MATCH(AK6701,A:A,0),COLUMN(M$2)),0),IFERROR(INDEX(A:S,MATCH(AR6701,A:A,0),COLUMN(M$2)),0)),M6701)</f>
        <v/>
      </c>
      <c r="V6701" s="3" t="str">
        <f t="shared" si="7"/>
        <v/>
      </c>
    </row>
    <row r="6702" ht="15.75" customHeight="1">
      <c r="A6702" s="3" t="s">
        <v>6927</v>
      </c>
      <c r="B6702" s="4" t="str">
        <f t="shared" si="186"/>
        <v>ATAB24480081S2</v>
      </c>
      <c r="D6702" s="3">
        <v>0.0</v>
      </c>
      <c r="G6702" s="4">
        <v>0.0</v>
      </c>
      <c r="I6702" s="4"/>
      <c r="J6702" s="4"/>
      <c r="K6702" s="4"/>
      <c r="L6702" s="4"/>
      <c r="O6702" s="6">
        <f t="shared" si="2"/>
        <v>0</v>
      </c>
      <c r="P6702" s="3" t="s">
        <v>4746</v>
      </c>
      <c r="Q6702" s="3" t="str">
        <f t="shared" si="3"/>
        <v>LC CANVAS</v>
      </c>
      <c r="R6702" s="3">
        <f t="shared" si="4"/>
        <v>0</v>
      </c>
      <c r="S6702" s="3" t="str">
        <f t="shared" si="5"/>
        <v/>
      </c>
      <c r="T6702" s="7">
        <f t="shared" si="6"/>
        <v>0</v>
      </c>
      <c r="U6702" s="8" t="str">
        <f t="array" ref="U6702">IF(W6702&lt;&gt;0,MAX(IFERROR(INDEX(A:S,MATCH(W6702,A:A,0),COLUMN(M$2)),0),IFERROR(INDEX(A:S,MATCH(AD6702,A:A,0),COLUMN(M$2)),0),IFERROR(INDEX(A:S,MATCH(AK6702,A:A,0),COLUMN(M$2)),0),IFERROR(INDEX(A:S,MATCH(AR6702,A:A,0),COLUMN(M$2)),0)),M6702)</f>
        <v/>
      </c>
      <c r="V6702" s="3" t="str">
        <f t="shared" si="7"/>
        <v/>
      </c>
    </row>
    <row r="6703" ht="15.75" customHeight="1">
      <c r="A6703" s="3" t="s">
        <v>6928</v>
      </c>
      <c r="B6703" s="4" t="str">
        <f t="shared" si="186"/>
        <v>ATAB30600081S2</v>
      </c>
      <c r="D6703" s="3">
        <v>0.0</v>
      </c>
      <c r="G6703" s="4">
        <v>0.0</v>
      </c>
      <c r="I6703" s="4"/>
      <c r="J6703" s="4"/>
      <c r="K6703" s="4"/>
      <c r="L6703" s="4"/>
      <c r="O6703" s="6">
        <f t="shared" si="2"/>
        <v>0</v>
      </c>
      <c r="P6703" s="3" t="s">
        <v>4746</v>
      </c>
      <c r="Q6703" s="3" t="str">
        <f t="shared" si="3"/>
        <v>LC CANVAS</v>
      </c>
      <c r="R6703" s="3">
        <f t="shared" si="4"/>
        <v>0</v>
      </c>
      <c r="S6703" s="3" t="str">
        <f t="shared" si="5"/>
        <v/>
      </c>
      <c r="T6703" s="7">
        <f t="shared" si="6"/>
        <v>0</v>
      </c>
      <c r="U6703" s="8" t="str">
        <f t="array" ref="U6703">IF(W6703&lt;&gt;0,MAX(IFERROR(INDEX(A:S,MATCH(W6703,A:A,0),COLUMN(M$2)),0),IFERROR(INDEX(A:S,MATCH(AD6703,A:A,0),COLUMN(M$2)),0),IFERROR(INDEX(A:S,MATCH(AK6703,A:A,0),COLUMN(M$2)),0),IFERROR(INDEX(A:S,MATCH(AR6703,A:A,0),COLUMN(M$2)),0)),M6703)</f>
        <v/>
      </c>
      <c r="V6703" s="3" t="str">
        <f t="shared" si="7"/>
        <v/>
      </c>
    </row>
    <row r="6704" ht="15.75" customHeight="1">
      <c r="A6704" s="3" t="s">
        <v>6929</v>
      </c>
      <c r="B6704" s="4" t="str">
        <f t="shared" si="186"/>
        <v>ATAB36720081S2</v>
      </c>
      <c r="D6704" s="3">
        <v>0.0</v>
      </c>
      <c r="G6704" s="4">
        <v>0.0</v>
      </c>
      <c r="I6704" s="4"/>
      <c r="J6704" s="4"/>
      <c r="K6704" s="4"/>
      <c r="L6704" s="4"/>
      <c r="O6704" s="6">
        <f t="shared" si="2"/>
        <v>0</v>
      </c>
      <c r="P6704" s="3" t="s">
        <v>4746</v>
      </c>
      <c r="Q6704" s="3" t="str">
        <f t="shared" si="3"/>
        <v>LC CANVAS</v>
      </c>
      <c r="R6704" s="3">
        <f t="shared" si="4"/>
        <v>0</v>
      </c>
      <c r="S6704" s="3" t="str">
        <f t="shared" si="5"/>
        <v/>
      </c>
      <c r="T6704" s="7">
        <f t="shared" si="6"/>
        <v>0</v>
      </c>
      <c r="U6704" s="8" t="str">
        <f t="array" ref="U6704">IF(W6704&lt;&gt;0,MAX(IFERROR(INDEX(A:S,MATCH(W6704,A:A,0),COLUMN(M$2)),0),IFERROR(INDEX(A:S,MATCH(AD6704,A:A,0),COLUMN(M$2)),0),IFERROR(INDEX(A:S,MATCH(AK6704,A:A,0),COLUMN(M$2)),0),IFERROR(INDEX(A:S,MATCH(AR6704,A:A,0),COLUMN(M$2)),0)),M6704)</f>
        <v/>
      </c>
      <c r="V6704" s="3" t="str">
        <f t="shared" si="7"/>
        <v/>
      </c>
    </row>
    <row r="6705" ht="15.75" customHeight="1">
      <c r="A6705" s="3" t="s">
        <v>6930</v>
      </c>
      <c r="B6705" s="4" t="str">
        <f t="shared" si="186"/>
        <v>ATAB12240084S2</v>
      </c>
      <c r="D6705" s="3">
        <v>0.0</v>
      </c>
      <c r="G6705" s="4">
        <v>0.0</v>
      </c>
      <c r="I6705" s="4"/>
      <c r="J6705" s="4"/>
      <c r="K6705" s="4"/>
      <c r="L6705" s="4"/>
      <c r="O6705" s="6">
        <f t="shared" si="2"/>
        <v>0</v>
      </c>
      <c r="P6705" s="3" t="s">
        <v>4746</v>
      </c>
      <c r="Q6705" s="3" t="str">
        <f t="shared" si="3"/>
        <v>LC CANVAS</v>
      </c>
      <c r="R6705" s="3">
        <f t="shared" si="4"/>
        <v>0</v>
      </c>
      <c r="S6705" s="3" t="str">
        <f t="shared" si="5"/>
        <v/>
      </c>
      <c r="T6705" s="7">
        <f t="shared" si="6"/>
        <v>0</v>
      </c>
      <c r="U6705" s="8" t="str">
        <f t="array" ref="U6705">IF(W6705&lt;&gt;0,MAX(IFERROR(INDEX(A:S,MATCH(W6705,A:A,0),COLUMN(M$2)),0),IFERROR(INDEX(A:S,MATCH(AD6705,A:A,0),COLUMN(M$2)),0),IFERROR(INDEX(A:S,MATCH(AK6705,A:A,0),COLUMN(M$2)),0),IFERROR(INDEX(A:S,MATCH(AR6705,A:A,0),COLUMN(M$2)),0)),M6705)</f>
        <v/>
      </c>
      <c r="V6705" s="3" t="str">
        <f t="shared" si="7"/>
        <v/>
      </c>
    </row>
    <row r="6706" ht="15.75" customHeight="1">
      <c r="A6706" s="3" t="s">
        <v>6931</v>
      </c>
      <c r="B6706" s="4" t="str">
        <f t="shared" si="186"/>
        <v>ATAB18360084S2</v>
      </c>
      <c r="D6706" s="3">
        <v>0.0</v>
      </c>
      <c r="G6706" s="4">
        <v>0.0</v>
      </c>
      <c r="I6706" s="4"/>
      <c r="J6706" s="4"/>
      <c r="K6706" s="4"/>
      <c r="L6706" s="4"/>
      <c r="O6706" s="6">
        <f t="shared" si="2"/>
        <v>0</v>
      </c>
      <c r="P6706" s="3" t="s">
        <v>4746</v>
      </c>
      <c r="Q6706" s="3" t="str">
        <f t="shared" si="3"/>
        <v>LC CANVAS</v>
      </c>
      <c r="R6706" s="3">
        <f t="shared" si="4"/>
        <v>0</v>
      </c>
      <c r="S6706" s="3" t="str">
        <f t="shared" si="5"/>
        <v/>
      </c>
      <c r="T6706" s="7">
        <f t="shared" si="6"/>
        <v>0</v>
      </c>
      <c r="U6706" s="8" t="str">
        <f t="array" ref="U6706">IF(W6706&lt;&gt;0,MAX(IFERROR(INDEX(A:S,MATCH(W6706,A:A,0),COLUMN(M$2)),0),IFERROR(INDEX(A:S,MATCH(AD6706,A:A,0),COLUMN(M$2)),0),IFERROR(INDEX(A:S,MATCH(AK6706,A:A,0),COLUMN(M$2)),0),IFERROR(INDEX(A:S,MATCH(AR6706,A:A,0),COLUMN(M$2)),0)),M6706)</f>
        <v/>
      </c>
      <c r="V6706" s="3" t="str">
        <f t="shared" si="7"/>
        <v/>
      </c>
    </row>
    <row r="6707" ht="15.75" customHeight="1">
      <c r="A6707" s="3" t="s">
        <v>6932</v>
      </c>
      <c r="B6707" s="4" t="str">
        <f t="shared" si="186"/>
        <v>ATAB24480084S2</v>
      </c>
      <c r="D6707" s="3">
        <v>0.0</v>
      </c>
      <c r="G6707" s="4">
        <v>0.0</v>
      </c>
      <c r="I6707" s="4"/>
      <c r="J6707" s="4"/>
      <c r="K6707" s="4"/>
      <c r="L6707" s="4"/>
      <c r="O6707" s="6">
        <f t="shared" si="2"/>
        <v>0</v>
      </c>
      <c r="P6707" s="3" t="s">
        <v>4746</v>
      </c>
      <c r="Q6707" s="3" t="str">
        <f t="shared" si="3"/>
        <v>LC CANVAS</v>
      </c>
      <c r="R6707" s="3">
        <f t="shared" si="4"/>
        <v>0</v>
      </c>
      <c r="S6707" s="3" t="str">
        <f t="shared" si="5"/>
        <v/>
      </c>
      <c r="T6707" s="7">
        <f t="shared" si="6"/>
        <v>0</v>
      </c>
      <c r="U6707" s="8" t="str">
        <f t="array" ref="U6707">IF(W6707&lt;&gt;0,MAX(IFERROR(INDEX(A:S,MATCH(W6707,A:A,0),COLUMN(M$2)),0),IFERROR(INDEX(A:S,MATCH(AD6707,A:A,0),COLUMN(M$2)),0),IFERROR(INDEX(A:S,MATCH(AK6707,A:A,0),COLUMN(M$2)),0),IFERROR(INDEX(A:S,MATCH(AR6707,A:A,0),COLUMN(M$2)),0)),M6707)</f>
        <v/>
      </c>
      <c r="V6707" s="3" t="str">
        <f t="shared" si="7"/>
        <v/>
      </c>
    </row>
    <row r="6708" ht="15.75" customHeight="1">
      <c r="A6708" s="3" t="s">
        <v>6933</v>
      </c>
      <c r="B6708" s="4" t="str">
        <f t="shared" si="186"/>
        <v>ATAB30600084S2</v>
      </c>
      <c r="D6708" s="3">
        <v>0.0</v>
      </c>
      <c r="G6708" s="4">
        <v>0.0</v>
      </c>
      <c r="I6708" s="4"/>
      <c r="J6708" s="4"/>
      <c r="K6708" s="4"/>
      <c r="L6708" s="4"/>
      <c r="O6708" s="6">
        <f t="shared" si="2"/>
        <v>0</v>
      </c>
      <c r="P6708" s="3" t="s">
        <v>4746</v>
      </c>
      <c r="Q6708" s="3" t="str">
        <f t="shared" si="3"/>
        <v>LC CANVAS</v>
      </c>
      <c r="R6708" s="3">
        <f t="shared" si="4"/>
        <v>0</v>
      </c>
      <c r="S6708" s="3" t="str">
        <f t="shared" si="5"/>
        <v/>
      </c>
      <c r="T6708" s="7">
        <f t="shared" si="6"/>
        <v>0</v>
      </c>
      <c r="U6708" s="8" t="str">
        <f t="array" ref="U6708">IF(W6708&lt;&gt;0,MAX(IFERROR(INDEX(A:S,MATCH(W6708,A:A,0),COLUMN(M$2)),0),IFERROR(INDEX(A:S,MATCH(AD6708,A:A,0),COLUMN(M$2)),0),IFERROR(INDEX(A:S,MATCH(AK6708,A:A,0),COLUMN(M$2)),0),IFERROR(INDEX(A:S,MATCH(AR6708,A:A,0),COLUMN(M$2)),0)),M6708)</f>
        <v/>
      </c>
      <c r="V6708" s="3" t="str">
        <f t="shared" si="7"/>
        <v/>
      </c>
    </row>
    <row r="6709" ht="15.75" customHeight="1">
      <c r="A6709" s="3" t="s">
        <v>6934</v>
      </c>
      <c r="B6709" s="4" t="str">
        <f t="shared" si="186"/>
        <v>ATAB36720084S2</v>
      </c>
      <c r="D6709" s="3">
        <v>0.0</v>
      </c>
      <c r="G6709" s="4">
        <v>0.0</v>
      </c>
      <c r="I6709" s="4"/>
      <c r="J6709" s="4"/>
      <c r="K6709" s="4"/>
      <c r="L6709" s="4"/>
      <c r="O6709" s="6">
        <f t="shared" si="2"/>
        <v>0</v>
      </c>
      <c r="P6709" s="3" t="s">
        <v>4746</v>
      </c>
      <c r="Q6709" s="3" t="str">
        <f t="shared" si="3"/>
        <v>LC CANVAS</v>
      </c>
      <c r="R6709" s="3">
        <f t="shared" si="4"/>
        <v>0</v>
      </c>
      <c r="S6709" s="3" t="str">
        <f t="shared" si="5"/>
        <v/>
      </c>
      <c r="T6709" s="7">
        <f t="shared" si="6"/>
        <v>0</v>
      </c>
      <c r="U6709" s="8" t="str">
        <f t="array" ref="U6709">IF(W6709&lt;&gt;0,MAX(IFERROR(INDEX(A:S,MATCH(W6709,A:A,0),COLUMN(M$2)),0),IFERROR(INDEX(A:S,MATCH(AD6709,A:A,0),COLUMN(M$2)),0),IFERROR(INDEX(A:S,MATCH(AK6709,A:A,0),COLUMN(M$2)),0),IFERROR(INDEX(A:S,MATCH(AR6709,A:A,0),COLUMN(M$2)),0)),M6709)</f>
        <v/>
      </c>
      <c r="V6709" s="3" t="str">
        <f t="shared" si="7"/>
        <v/>
      </c>
    </row>
    <row r="6710" ht="15.75" customHeight="1">
      <c r="A6710" s="3" t="s">
        <v>6935</v>
      </c>
      <c r="B6710" s="4" t="str">
        <f t="shared" si="186"/>
        <v>ATAB12240087S2</v>
      </c>
      <c r="D6710" s="3">
        <v>0.0</v>
      </c>
      <c r="G6710" s="4">
        <v>0.0</v>
      </c>
      <c r="I6710" s="4"/>
      <c r="J6710" s="4"/>
      <c r="K6710" s="4"/>
      <c r="L6710" s="4"/>
      <c r="O6710" s="6">
        <f t="shared" si="2"/>
        <v>0</v>
      </c>
      <c r="P6710" s="3" t="s">
        <v>4746</v>
      </c>
      <c r="Q6710" s="3" t="str">
        <f t="shared" si="3"/>
        <v>LC CANVAS</v>
      </c>
      <c r="R6710" s="3">
        <f t="shared" si="4"/>
        <v>0</v>
      </c>
      <c r="S6710" s="3" t="str">
        <f t="shared" si="5"/>
        <v/>
      </c>
      <c r="T6710" s="7">
        <f t="shared" si="6"/>
        <v>0</v>
      </c>
      <c r="U6710" s="8" t="str">
        <f t="array" ref="U6710">IF(W6710&lt;&gt;0,MAX(IFERROR(INDEX(A:S,MATCH(W6710,A:A,0),COLUMN(M$2)),0),IFERROR(INDEX(A:S,MATCH(AD6710,A:A,0),COLUMN(M$2)),0),IFERROR(INDEX(A:S,MATCH(AK6710,A:A,0),COLUMN(M$2)),0),IFERROR(INDEX(A:S,MATCH(AR6710,A:A,0),COLUMN(M$2)),0)),M6710)</f>
        <v/>
      </c>
      <c r="V6710" s="3" t="str">
        <f t="shared" si="7"/>
        <v/>
      </c>
    </row>
    <row r="6711" ht="15.75" customHeight="1">
      <c r="A6711" s="3" t="s">
        <v>6936</v>
      </c>
      <c r="B6711" s="4" t="str">
        <f t="shared" si="186"/>
        <v>ATAB18360087S2</v>
      </c>
      <c r="D6711" s="3">
        <v>0.0</v>
      </c>
      <c r="G6711" s="4">
        <v>0.0</v>
      </c>
      <c r="I6711" s="4"/>
      <c r="J6711" s="4"/>
      <c r="K6711" s="4"/>
      <c r="L6711" s="4"/>
      <c r="O6711" s="6">
        <f t="shared" si="2"/>
        <v>0</v>
      </c>
      <c r="P6711" s="3" t="s">
        <v>4746</v>
      </c>
      <c r="Q6711" s="3" t="str">
        <f t="shared" si="3"/>
        <v>LC CANVAS</v>
      </c>
      <c r="R6711" s="3">
        <f t="shared" si="4"/>
        <v>0</v>
      </c>
      <c r="S6711" s="3" t="str">
        <f t="shared" si="5"/>
        <v/>
      </c>
      <c r="T6711" s="7">
        <f t="shared" si="6"/>
        <v>0</v>
      </c>
      <c r="U6711" s="8" t="str">
        <f t="array" ref="U6711">IF(W6711&lt;&gt;0,MAX(IFERROR(INDEX(A:S,MATCH(W6711,A:A,0),COLUMN(M$2)),0),IFERROR(INDEX(A:S,MATCH(AD6711,A:A,0),COLUMN(M$2)),0),IFERROR(INDEX(A:S,MATCH(AK6711,A:A,0),COLUMN(M$2)),0),IFERROR(INDEX(A:S,MATCH(AR6711,A:A,0),COLUMN(M$2)),0)),M6711)</f>
        <v/>
      </c>
      <c r="V6711" s="3" t="str">
        <f t="shared" si="7"/>
        <v/>
      </c>
    </row>
    <row r="6712" ht="15.75" customHeight="1">
      <c r="A6712" s="3" t="s">
        <v>6937</v>
      </c>
      <c r="B6712" s="4" t="str">
        <f t="shared" si="186"/>
        <v>ATAB24480087S2</v>
      </c>
      <c r="D6712" s="3">
        <v>0.0</v>
      </c>
      <c r="G6712" s="4">
        <v>0.0</v>
      </c>
      <c r="I6712" s="4"/>
      <c r="J6712" s="4"/>
      <c r="K6712" s="4"/>
      <c r="L6712" s="4"/>
      <c r="O6712" s="6">
        <f t="shared" si="2"/>
        <v>0</v>
      </c>
      <c r="P6712" s="3" t="s">
        <v>4746</v>
      </c>
      <c r="Q6712" s="3" t="str">
        <f t="shared" si="3"/>
        <v>LC CANVAS</v>
      </c>
      <c r="R6712" s="3">
        <f t="shared" si="4"/>
        <v>0</v>
      </c>
      <c r="S6712" s="3" t="str">
        <f t="shared" si="5"/>
        <v/>
      </c>
      <c r="T6712" s="7">
        <f t="shared" si="6"/>
        <v>0</v>
      </c>
      <c r="U6712" s="8" t="str">
        <f t="array" ref="U6712">IF(W6712&lt;&gt;0,MAX(IFERROR(INDEX(A:S,MATCH(W6712,A:A,0),COLUMN(M$2)),0),IFERROR(INDEX(A:S,MATCH(AD6712,A:A,0),COLUMN(M$2)),0),IFERROR(INDEX(A:S,MATCH(AK6712,A:A,0),COLUMN(M$2)),0),IFERROR(INDEX(A:S,MATCH(AR6712,A:A,0),COLUMN(M$2)),0)),M6712)</f>
        <v/>
      </c>
      <c r="V6712" s="3" t="str">
        <f t="shared" si="7"/>
        <v/>
      </c>
    </row>
    <row r="6713" ht="15.75" customHeight="1">
      <c r="A6713" s="3" t="s">
        <v>6938</v>
      </c>
      <c r="B6713" s="4" t="str">
        <f t="shared" si="186"/>
        <v>ATAB30600087S2</v>
      </c>
      <c r="D6713" s="3">
        <v>0.0</v>
      </c>
      <c r="G6713" s="4">
        <v>0.0</v>
      </c>
      <c r="I6713" s="4"/>
      <c r="J6713" s="4"/>
      <c r="K6713" s="4"/>
      <c r="L6713" s="4"/>
      <c r="O6713" s="6">
        <f t="shared" si="2"/>
        <v>0</v>
      </c>
      <c r="P6713" s="3" t="s">
        <v>4746</v>
      </c>
      <c r="Q6713" s="3" t="str">
        <f t="shared" si="3"/>
        <v>LC CANVAS</v>
      </c>
      <c r="R6713" s="3">
        <f t="shared" si="4"/>
        <v>0</v>
      </c>
      <c r="S6713" s="3" t="str">
        <f t="shared" si="5"/>
        <v/>
      </c>
      <c r="T6713" s="7">
        <f t="shared" si="6"/>
        <v>0</v>
      </c>
      <c r="U6713" s="8" t="str">
        <f t="array" ref="U6713">IF(W6713&lt;&gt;0,MAX(IFERROR(INDEX(A:S,MATCH(W6713,A:A,0),COLUMN(M$2)),0),IFERROR(INDEX(A:S,MATCH(AD6713,A:A,0),COLUMN(M$2)),0),IFERROR(INDEX(A:S,MATCH(AK6713,A:A,0),COLUMN(M$2)),0),IFERROR(INDEX(A:S,MATCH(AR6713,A:A,0),COLUMN(M$2)),0)),M6713)</f>
        <v/>
      </c>
      <c r="V6713" s="3" t="str">
        <f t="shared" si="7"/>
        <v/>
      </c>
    </row>
    <row r="6714" ht="15.75" customHeight="1">
      <c r="A6714" s="3" t="s">
        <v>6939</v>
      </c>
      <c r="B6714" s="4" t="str">
        <f t="shared" si="186"/>
        <v>ATAB36720087S2</v>
      </c>
      <c r="D6714" s="3">
        <v>0.0</v>
      </c>
      <c r="G6714" s="4">
        <v>0.0</v>
      </c>
      <c r="I6714" s="4"/>
      <c r="J6714" s="4"/>
      <c r="K6714" s="4"/>
      <c r="L6714" s="4"/>
      <c r="O6714" s="6">
        <f t="shared" si="2"/>
        <v>0</v>
      </c>
      <c r="P6714" s="3" t="s">
        <v>4746</v>
      </c>
      <c r="Q6714" s="3" t="str">
        <f t="shared" si="3"/>
        <v>LC CANVAS</v>
      </c>
      <c r="R6714" s="3">
        <f t="shared" si="4"/>
        <v>0</v>
      </c>
      <c r="S6714" s="3" t="str">
        <f t="shared" si="5"/>
        <v/>
      </c>
      <c r="T6714" s="7">
        <f t="shared" si="6"/>
        <v>0</v>
      </c>
      <c r="U6714" s="8" t="str">
        <f t="array" ref="U6714">IF(W6714&lt;&gt;0,MAX(IFERROR(INDEX(A:S,MATCH(W6714,A:A,0),COLUMN(M$2)),0),IFERROR(INDEX(A:S,MATCH(AD6714,A:A,0),COLUMN(M$2)),0),IFERROR(INDEX(A:S,MATCH(AK6714,A:A,0),COLUMN(M$2)),0),IFERROR(INDEX(A:S,MATCH(AR6714,A:A,0),COLUMN(M$2)),0)),M6714)</f>
        <v/>
      </c>
      <c r="V6714" s="3" t="str">
        <f t="shared" si="7"/>
        <v/>
      </c>
    </row>
    <row r="6715" ht="15.75" customHeight="1">
      <c r="A6715" s="3" t="s">
        <v>6940</v>
      </c>
      <c r="B6715" s="4" t="str">
        <f t="shared" si="186"/>
        <v>ATAB12240090S2</v>
      </c>
      <c r="D6715" s="3">
        <v>0.0</v>
      </c>
      <c r="G6715" s="4">
        <v>0.0</v>
      </c>
      <c r="I6715" s="4"/>
      <c r="J6715" s="4"/>
      <c r="K6715" s="4"/>
      <c r="L6715" s="4"/>
      <c r="O6715" s="6">
        <f t="shared" si="2"/>
        <v>0</v>
      </c>
      <c r="P6715" s="3" t="s">
        <v>4746</v>
      </c>
      <c r="Q6715" s="3" t="str">
        <f t="shared" si="3"/>
        <v>LC CANVAS</v>
      </c>
      <c r="R6715" s="3">
        <f t="shared" si="4"/>
        <v>0</v>
      </c>
      <c r="S6715" s="3" t="str">
        <f t="shared" si="5"/>
        <v/>
      </c>
      <c r="T6715" s="7">
        <f t="shared" si="6"/>
        <v>0</v>
      </c>
      <c r="U6715" s="8" t="str">
        <f t="array" ref="U6715">IF(W6715&lt;&gt;0,MAX(IFERROR(INDEX(A:S,MATCH(W6715,A:A,0),COLUMN(M$2)),0),IFERROR(INDEX(A:S,MATCH(AD6715,A:A,0),COLUMN(M$2)),0),IFERROR(INDEX(A:S,MATCH(AK6715,A:A,0),COLUMN(M$2)),0),IFERROR(INDEX(A:S,MATCH(AR6715,A:A,0),COLUMN(M$2)),0)),M6715)</f>
        <v/>
      </c>
      <c r="V6715" s="3" t="str">
        <f t="shared" si="7"/>
        <v/>
      </c>
    </row>
    <row r="6716" ht="15.75" customHeight="1">
      <c r="A6716" s="3" t="s">
        <v>6941</v>
      </c>
      <c r="B6716" s="4" t="str">
        <f t="shared" si="186"/>
        <v>ATAB18360090S2</v>
      </c>
      <c r="D6716" s="3">
        <v>0.0</v>
      </c>
      <c r="G6716" s="4">
        <v>0.0</v>
      </c>
      <c r="I6716" s="4"/>
      <c r="J6716" s="4"/>
      <c r="K6716" s="4"/>
      <c r="L6716" s="4"/>
      <c r="O6716" s="6">
        <f t="shared" si="2"/>
        <v>0</v>
      </c>
      <c r="P6716" s="3" t="s">
        <v>4746</v>
      </c>
      <c r="Q6716" s="3" t="str">
        <f t="shared" si="3"/>
        <v>LC CANVAS</v>
      </c>
      <c r="R6716" s="3">
        <f t="shared" si="4"/>
        <v>0</v>
      </c>
      <c r="S6716" s="3" t="str">
        <f t="shared" si="5"/>
        <v/>
      </c>
      <c r="T6716" s="7">
        <f t="shared" si="6"/>
        <v>0</v>
      </c>
      <c r="U6716" s="8" t="str">
        <f t="array" ref="U6716">IF(W6716&lt;&gt;0,MAX(IFERROR(INDEX(A:S,MATCH(W6716,A:A,0),COLUMN(M$2)),0),IFERROR(INDEX(A:S,MATCH(AD6716,A:A,0),COLUMN(M$2)),0),IFERROR(INDEX(A:S,MATCH(AK6716,A:A,0),COLUMN(M$2)),0),IFERROR(INDEX(A:S,MATCH(AR6716,A:A,0),COLUMN(M$2)),0)),M6716)</f>
        <v/>
      </c>
      <c r="V6716" s="3" t="str">
        <f t="shared" si="7"/>
        <v/>
      </c>
    </row>
    <row r="6717" ht="15.75" customHeight="1">
      <c r="A6717" s="3" t="s">
        <v>6942</v>
      </c>
      <c r="B6717" s="4" t="str">
        <f t="shared" si="186"/>
        <v>ATAB24480090S2</v>
      </c>
      <c r="D6717" s="3">
        <v>0.0</v>
      </c>
      <c r="G6717" s="4">
        <v>0.0</v>
      </c>
      <c r="I6717" s="4"/>
      <c r="J6717" s="4"/>
      <c r="K6717" s="4"/>
      <c r="L6717" s="4"/>
      <c r="O6717" s="6">
        <f t="shared" si="2"/>
        <v>0</v>
      </c>
      <c r="P6717" s="3" t="s">
        <v>4746</v>
      </c>
      <c r="Q6717" s="3" t="str">
        <f t="shared" si="3"/>
        <v>LC CANVAS</v>
      </c>
      <c r="R6717" s="3">
        <f t="shared" si="4"/>
        <v>0</v>
      </c>
      <c r="S6717" s="3" t="str">
        <f t="shared" si="5"/>
        <v/>
      </c>
      <c r="T6717" s="7">
        <f t="shared" si="6"/>
        <v>0</v>
      </c>
      <c r="U6717" s="8" t="str">
        <f t="array" ref="U6717">IF(W6717&lt;&gt;0,MAX(IFERROR(INDEX(A:S,MATCH(W6717,A:A,0),COLUMN(M$2)),0),IFERROR(INDEX(A:S,MATCH(AD6717,A:A,0),COLUMN(M$2)),0),IFERROR(INDEX(A:S,MATCH(AK6717,A:A,0),COLUMN(M$2)),0),IFERROR(INDEX(A:S,MATCH(AR6717,A:A,0),COLUMN(M$2)),0)),M6717)</f>
        <v/>
      </c>
      <c r="V6717" s="3" t="str">
        <f t="shared" si="7"/>
        <v/>
      </c>
    </row>
    <row r="6718" ht="15.75" customHeight="1">
      <c r="A6718" s="3" t="s">
        <v>6943</v>
      </c>
      <c r="B6718" s="4" t="str">
        <f t="shared" si="186"/>
        <v>ATAB30600090S2</v>
      </c>
      <c r="D6718" s="3">
        <v>0.0</v>
      </c>
      <c r="G6718" s="4">
        <v>0.0</v>
      </c>
      <c r="I6718" s="4"/>
      <c r="J6718" s="4"/>
      <c r="K6718" s="4"/>
      <c r="L6718" s="4"/>
      <c r="O6718" s="6">
        <f t="shared" si="2"/>
        <v>0</v>
      </c>
      <c r="P6718" s="3" t="s">
        <v>4746</v>
      </c>
      <c r="Q6718" s="3" t="str">
        <f t="shared" si="3"/>
        <v>LC CANVAS</v>
      </c>
      <c r="R6718" s="3">
        <f t="shared" si="4"/>
        <v>0</v>
      </c>
      <c r="S6718" s="3" t="str">
        <f t="shared" si="5"/>
        <v/>
      </c>
      <c r="T6718" s="7">
        <f t="shared" si="6"/>
        <v>0</v>
      </c>
      <c r="U6718" s="8" t="str">
        <f t="array" ref="U6718">IF(W6718&lt;&gt;0,MAX(IFERROR(INDEX(A:S,MATCH(W6718,A:A,0),COLUMN(M$2)),0),IFERROR(INDEX(A:S,MATCH(AD6718,A:A,0),COLUMN(M$2)),0),IFERROR(INDEX(A:S,MATCH(AK6718,A:A,0),COLUMN(M$2)),0),IFERROR(INDEX(A:S,MATCH(AR6718,A:A,0),COLUMN(M$2)),0)),M6718)</f>
        <v/>
      </c>
      <c r="V6718" s="3" t="str">
        <f t="shared" si="7"/>
        <v/>
      </c>
    </row>
    <row r="6719" ht="15.75" customHeight="1">
      <c r="A6719" s="3" t="s">
        <v>6944</v>
      </c>
      <c r="B6719" s="4" t="str">
        <f t="shared" si="186"/>
        <v>ATAB36720090S2</v>
      </c>
      <c r="D6719" s="3">
        <v>0.0</v>
      </c>
      <c r="G6719" s="4">
        <v>0.0</v>
      </c>
      <c r="I6719" s="4"/>
      <c r="J6719" s="4"/>
      <c r="K6719" s="4"/>
      <c r="L6719" s="4"/>
      <c r="O6719" s="6">
        <f t="shared" si="2"/>
        <v>0</v>
      </c>
      <c r="P6719" s="3" t="s">
        <v>4746</v>
      </c>
      <c r="Q6719" s="3" t="str">
        <f t="shared" si="3"/>
        <v>LC CANVAS</v>
      </c>
      <c r="R6719" s="3">
        <f t="shared" si="4"/>
        <v>0</v>
      </c>
      <c r="S6719" s="3" t="str">
        <f t="shared" si="5"/>
        <v/>
      </c>
      <c r="T6719" s="7">
        <f t="shared" si="6"/>
        <v>0</v>
      </c>
      <c r="U6719" s="8" t="str">
        <f t="array" ref="U6719">IF(W6719&lt;&gt;0,MAX(IFERROR(INDEX(A:S,MATCH(W6719,A:A,0),COLUMN(M$2)),0),IFERROR(INDEX(A:S,MATCH(AD6719,A:A,0),COLUMN(M$2)),0),IFERROR(INDEX(A:S,MATCH(AK6719,A:A,0),COLUMN(M$2)),0),IFERROR(INDEX(A:S,MATCH(AR6719,A:A,0),COLUMN(M$2)),0)),M6719)</f>
        <v/>
      </c>
      <c r="V6719" s="3" t="str">
        <f t="shared" si="7"/>
        <v/>
      </c>
    </row>
    <row r="6720" ht="15.75" customHeight="1">
      <c r="A6720" s="3" t="s">
        <v>6945</v>
      </c>
      <c r="B6720" s="4" t="str">
        <f t="shared" si="186"/>
        <v>ATAB12240093S2</v>
      </c>
      <c r="D6720" s="3">
        <v>0.0</v>
      </c>
      <c r="G6720" s="4">
        <v>0.0</v>
      </c>
      <c r="I6720" s="4"/>
      <c r="J6720" s="4"/>
      <c r="K6720" s="4"/>
      <c r="L6720" s="4"/>
      <c r="O6720" s="6">
        <f t="shared" si="2"/>
        <v>0</v>
      </c>
      <c r="P6720" s="3" t="s">
        <v>4746</v>
      </c>
      <c r="Q6720" s="3" t="str">
        <f t="shared" si="3"/>
        <v>LC CANVAS</v>
      </c>
      <c r="R6720" s="3">
        <f t="shared" si="4"/>
        <v>0</v>
      </c>
      <c r="S6720" s="3" t="str">
        <f t="shared" si="5"/>
        <v/>
      </c>
      <c r="T6720" s="7">
        <f t="shared" si="6"/>
        <v>0</v>
      </c>
      <c r="U6720" s="8" t="str">
        <f t="array" ref="U6720">IF(W6720&lt;&gt;0,MAX(IFERROR(INDEX(A:S,MATCH(W6720,A:A,0),COLUMN(M$2)),0),IFERROR(INDEX(A:S,MATCH(AD6720,A:A,0),COLUMN(M$2)),0),IFERROR(INDEX(A:S,MATCH(AK6720,A:A,0),COLUMN(M$2)),0),IFERROR(INDEX(A:S,MATCH(AR6720,A:A,0),COLUMN(M$2)),0)),M6720)</f>
        <v/>
      </c>
      <c r="V6720" s="3" t="str">
        <f t="shared" si="7"/>
        <v/>
      </c>
    </row>
    <row r="6721" ht="15.75" customHeight="1">
      <c r="A6721" s="3" t="s">
        <v>6946</v>
      </c>
      <c r="B6721" s="4" t="str">
        <f t="shared" si="186"/>
        <v>ATAB18360093S2</v>
      </c>
      <c r="D6721" s="3">
        <v>0.0</v>
      </c>
      <c r="G6721" s="4">
        <v>0.0</v>
      </c>
      <c r="I6721" s="4"/>
      <c r="J6721" s="4"/>
      <c r="K6721" s="4"/>
      <c r="L6721" s="4"/>
      <c r="O6721" s="6">
        <f t="shared" si="2"/>
        <v>0</v>
      </c>
      <c r="P6721" s="3" t="s">
        <v>4746</v>
      </c>
      <c r="Q6721" s="3" t="str">
        <f t="shared" si="3"/>
        <v>LC CANVAS</v>
      </c>
      <c r="R6721" s="3">
        <f t="shared" si="4"/>
        <v>0</v>
      </c>
      <c r="S6721" s="3" t="str">
        <f t="shared" si="5"/>
        <v/>
      </c>
      <c r="T6721" s="7">
        <f t="shared" si="6"/>
        <v>0</v>
      </c>
      <c r="U6721" s="8" t="str">
        <f t="array" ref="U6721">IF(W6721&lt;&gt;0,MAX(IFERROR(INDEX(A:S,MATCH(W6721,A:A,0),COLUMN(M$2)),0),IFERROR(INDEX(A:S,MATCH(AD6721,A:A,0),COLUMN(M$2)),0),IFERROR(INDEX(A:S,MATCH(AK6721,A:A,0),COLUMN(M$2)),0),IFERROR(INDEX(A:S,MATCH(AR6721,A:A,0),COLUMN(M$2)),0)),M6721)</f>
        <v/>
      </c>
      <c r="V6721" s="3" t="str">
        <f t="shared" si="7"/>
        <v/>
      </c>
    </row>
    <row r="6722" ht="15.75" customHeight="1">
      <c r="A6722" s="3" t="s">
        <v>6947</v>
      </c>
      <c r="B6722" s="4" t="str">
        <f t="shared" si="186"/>
        <v>ATAB24480093S2</v>
      </c>
      <c r="D6722" s="3">
        <v>0.0</v>
      </c>
      <c r="G6722" s="4">
        <v>0.0</v>
      </c>
      <c r="I6722" s="4"/>
      <c r="J6722" s="4"/>
      <c r="K6722" s="4"/>
      <c r="L6722" s="4"/>
      <c r="O6722" s="6">
        <f t="shared" si="2"/>
        <v>0</v>
      </c>
      <c r="P6722" s="3" t="s">
        <v>4746</v>
      </c>
      <c r="Q6722" s="3" t="str">
        <f t="shared" si="3"/>
        <v>LC CANVAS</v>
      </c>
      <c r="R6722" s="3">
        <f t="shared" si="4"/>
        <v>0</v>
      </c>
      <c r="S6722" s="3" t="str">
        <f t="shared" si="5"/>
        <v/>
      </c>
      <c r="T6722" s="7">
        <f t="shared" si="6"/>
        <v>0</v>
      </c>
      <c r="U6722" s="8" t="str">
        <f t="array" ref="U6722">IF(W6722&lt;&gt;0,MAX(IFERROR(INDEX(A:S,MATCH(W6722,A:A,0),COLUMN(M$2)),0),IFERROR(INDEX(A:S,MATCH(AD6722,A:A,0),COLUMN(M$2)),0),IFERROR(INDEX(A:S,MATCH(AK6722,A:A,0),COLUMN(M$2)),0),IFERROR(INDEX(A:S,MATCH(AR6722,A:A,0),COLUMN(M$2)),0)),M6722)</f>
        <v/>
      </c>
      <c r="V6722" s="3" t="str">
        <f t="shared" si="7"/>
        <v/>
      </c>
    </row>
    <row r="6723" ht="15.75" customHeight="1">
      <c r="A6723" s="3" t="s">
        <v>6948</v>
      </c>
      <c r="B6723" s="4" t="str">
        <f t="shared" si="186"/>
        <v>ATAB30600093S2</v>
      </c>
      <c r="D6723" s="3">
        <v>0.0</v>
      </c>
      <c r="G6723" s="4">
        <v>0.0</v>
      </c>
      <c r="I6723" s="4"/>
      <c r="J6723" s="4"/>
      <c r="K6723" s="4"/>
      <c r="L6723" s="4"/>
      <c r="O6723" s="6">
        <f t="shared" si="2"/>
        <v>0</v>
      </c>
      <c r="P6723" s="3" t="s">
        <v>4746</v>
      </c>
      <c r="Q6723" s="3" t="str">
        <f t="shared" si="3"/>
        <v>LC CANVAS</v>
      </c>
      <c r="R6723" s="3">
        <f t="shared" si="4"/>
        <v>0</v>
      </c>
      <c r="S6723" s="3" t="str">
        <f t="shared" si="5"/>
        <v/>
      </c>
      <c r="T6723" s="7">
        <f t="shared" si="6"/>
        <v>0</v>
      </c>
      <c r="U6723" s="8" t="str">
        <f t="array" ref="U6723">IF(W6723&lt;&gt;0,MAX(IFERROR(INDEX(A:S,MATCH(W6723,A:A,0),COLUMN(M$2)),0),IFERROR(INDEX(A:S,MATCH(AD6723,A:A,0),COLUMN(M$2)),0),IFERROR(INDEX(A:S,MATCH(AK6723,A:A,0),COLUMN(M$2)),0),IFERROR(INDEX(A:S,MATCH(AR6723,A:A,0),COLUMN(M$2)),0)),M6723)</f>
        <v/>
      </c>
      <c r="V6723" s="3" t="str">
        <f t="shared" si="7"/>
        <v/>
      </c>
    </row>
    <row r="6724" ht="15.75" customHeight="1">
      <c r="A6724" s="3" t="s">
        <v>6949</v>
      </c>
      <c r="B6724" s="4" t="str">
        <f t="shared" si="186"/>
        <v>ATAB36720093S2</v>
      </c>
      <c r="D6724" s="3">
        <v>0.0</v>
      </c>
      <c r="G6724" s="4">
        <v>0.0</v>
      </c>
      <c r="I6724" s="4"/>
      <c r="J6724" s="4"/>
      <c r="K6724" s="4"/>
      <c r="L6724" s="4"/>
      <c r="O6724" s="6">
        <f t="shared" si="2"/>
        <v>0</v>
      </c>
      <c r="P6724" s="3" t="s">
        <v>4746</v>
      </c>
      <c r="Q6724" s="3" t="str">
        <f t="shared" si="3"/>
        <v>LC CANVAS</v>
      </c>
      <c r="R6724" s="3">
        <f t="shared" si="4"/>
        <v>0</v>
      </c>
      <c r="S6724" s="3" t="str">
        <f t="shared" si="5"/>
        <v/>
      </c>
      <c r="T6724" s="7">
        <f t="shared" si="6"/>
        <v>0</v>
      </c>
      <c r="U6724" s="8" t="str">
        <f t="array" ref="U6724">IF(W6724&lt;&gt;0,MAX(IFERROR(INDEX(A:S,MATCH(W6724,A:A,0),COLUMN(M$2)),0),IFERROR(INDEX(A:S,MATCH(AD6724,A:A,0),COLUMN(M$2)),0),IFERROR(INDEX(A:S,MATCH(AK6724,A:A,0),COLUMN(M$2)),0),IFERROR(INDEX(A:S,MATCH(AR6724,A:A,0),COLUMN(M$2)),0)),M6724)</f>
        <v/>
      </c>
      <c r="V6724" s="3" t="str">
        <f t="shared" si="7"/>
        <v/>
      </c>
    </row>
    <row r="6725" ht="15.75" customHeight="1">
      <c r="A6725" s="3" t="s">
        <v>6950</v>
      </c>
      <c r="B6725" s="4" t="str">
        <f t="shared" si="186"/>
        <v>ATAB12240001S3</v>
      </c>
      <c r="D6725" s="3">
        <v>0.0</v>
      </c>
      <c r="G6725" s="4">
        <v>0.0</v>
      </c>
      <c r="I6725" s="4"/>
      <c r="J6725" s="4"/>
      <c r="K6725" s="4"/>
      <c r="L6725" s="4"/>
      <c r="O6725" s="6">
        <f t="shared" si="2"/>
        <v>0</v>
      </c>
      <c r="P6725" s="3" t="s">
        <v>4746</v>
      </c>
      <c r="Q6725" s="3" t="str">
        <f t="shared" si="3"/>
        <v>LC CANVAS</v>
      </c>
      <c r="R6725" s="3">
        <f t="shared" si="4"/>
        <v>0</v>
      </c>
      <c r="S6725" s="3" t="str">
        <f t="shared" si="5"/>
        <v/>
      </c>
      <c r="T6725" s="7">
        <f t="shared" si="6"/>
        <v>0</v>
      </c>
      <c r="U6725" s="8" t="str">
        <f t="array" ref="U6725">IF(W6725&lt;&gt;0,MAX(IFERROR(INDEX(A:S,MATCH(W6725,A:A,0),COLUMN(M$2)),0),IFERROR(INDEX(A:S,MATCH(AD6725,A:A,0),COLUMN(M$2)),0),IFERROR(INDEX(A:S,MATCH(AK6725,A:A,0),COLUMN(M$2)),0),IFERROR(INDEX(A:S,MATCH(AR6725,A:A,0),COLUMN(M$2)),0)),M6725)</f>
        <v/>
      </c>
      <c r="V6725" s="3" t="str">
        <f t="shared" si="7"/>
        <v/>
      </c>
    </row>
    <row r="6726" ht="15.75" customHeight="1">
      <c r="A6726" s="3" t="s">
        <v>6951</v>
      </c>
      <c r="B6726" s="4" t="str">
        <f t="shared" si="186"/>
        <v>ATAB18360001S3</v>
      </c>
      <c r="D6726" s="3">
        <v>0.0</v>
      </c>
      <c r="G6726" s="4">
        <v>0.0</v>
      </c>
      <c r="I6726" s="4"/>
      <c r="J6726" s="4"/>
      <c r="K6726" s="4"/>
      <c r="L6726" s="4"/>
      <c r="O6726" s="6">
        <f t="shared" si="2"/>
        <v>0</v>
      </c>
      <c r="P6726" s="3" t="s">
        <v>4746</v>
      </c>
      <c r="Q6726" s="3" t="str">
        <f t="shared" si="3"/>
        <v>LC CANVAS</v>
      </c>
      <c r="R6726" s="3">
        <f t="shared" si="4"/>
        <v>0</v>
      </c>
      <c r="S6726" s="3" t="str">
        <f t="shared" si="5"/>
        <v/>
      </c>
      <c r="T6726" s="7">
        <f t="shared" si="6"/>
        <v>0</v>
      </c>
      <c r="U6726" s="8" t="str">
        <f t="array" ref="U6726">IF(W6726&lt;&gt;0,MAX(IFERROR(INDEX(A:S,MATCH(W6726,A:A,0),COLUMN(M$2)),0),IFERROR(INDEX(A:S,MATCH(AD6726,A:A,0),COLUMN(M$2)),0),IFERROR(INDEX(A:S,MATCH(AK6726,A:A,0),COLUMN(M$2)),0),IFERROR(INDEX(A:S,MATCH(AR6726,A:A,0),COLUMN(M$2)),0)),M6726)</f>
        <v/>
      </c>
      <c r="V6726" s="3" t="str">
        <f t="shared" si="7"/>
        <v/>
      </c>
    </row>
    <row r="6727" ht="15.75" customHeight="1">
      <c r="A6727" s="3" t="s">
        <v>6952</v>
      </c>
      <c r="B6727" s="4" t="str">
        <f t="shared" si="186"/>
        <v>ATAB24480001S3</v>
      </c>
      <c r="D6727" s="3">
        <v>0.0</v>
      </c>
      <c r="G6727" s="4">
        <v>0.0</v>
      </c>
      <c r="I6727" s="4"/>
      <c r="J6727" s="4"/>
      <c r="K6727" s="4"/>
      <c r="L6727" s="4"/>
      <c r="O6727" s="6">
        <f t="shared" si="2"/>
        <v>0</v>
      </c>
      <c r="P6727" s="3" t="s">
        <v>4746</v>
      </c>
      <c r="Q6727" s="3" t="str">
        <f t="shared" si="3"/>
        <v>LC CANVAS</v>
      </c>
      <c r="R6727" s="3">
        <f t="shared" si="4"/>
        <v>0</v>
      </c>
      <c r="S6727" s="3" t="str">
        <f t="shared" si="5"/>
        <v/>
      </c>
      <c r="T6727" s="7">
        <f t="shared" si="6"/>
        <v>0</v>
      </c>
      <c r="U6727" s="8" t="str">
        <f t="array" ref="U6727">IF(W6727&lt;&gt;0,MAX(IFERROR(INDEX(A:S,MATCH(W6727,A:A,0),COLUMN(M$2)),0),IFERROR(INDEX(A:S,MATCH(AD6727,A:A,0),COLUMN(M$2)),0),IFERROR(INDEX(A:S,MATCH(AK6727,A:A,0),COLUMN(M$2)),0),IFERROR(INDEX(A:S,MATCH(AR6727,A:A,0),COLUMN(M$2)),0)),M6727)</f>
        <v/>
      </c>
      <c r="V6727" s="3" t="str">
        <f t="shared" si="7"/>
        <v/>
      </c>
    </row>
    <row r="6728" ht="15.75" customHeight="1">
      <c r="A6728" s="3" t="s">
        <v>6953</v>
      </c>
      <c r="B6728" s="4" t="str">
        <f t="shared" si="186"/>
        <v>ATAB30600001S3</v>
      </c>
      <c r="D6728" s="3">
        <v>0.0</v>
      </c>
      <c r="G6728" s="4">
        <v>0.0</v>
      </c>
      <c r="I6728" s="4"/>
      <c r="J6728" s="4"/>
      <c r="K6728" s="4"/>
      <c r="L6728" s="4"/>
      <c r="O6728" s="6">
        <f t="shared" si="2"/>
        <v>0</v>
      </c>
      <c r="P6728" s="3" t="s">
        <v>4746</v>
      </c>
      <c r="Q6728" s="3" t="str">
        <f t="shared" si="3"/>
        <v>LC CANVAS</v>
      </c>
      <c r="R6728" s="3">
        <f t="shared" si="4"/>
        <v>0</v>
      </c>
      <c r="S6728" s="3" t="str">
        <f t="shared" si="5"/>
        <v/>
      </c>
      <c r="T6728" s="7">
        <f t="shared" si="6"/>
        <v>0</v>
      </c>
      <c r="U6728" s="8" t="str">
        <f t="array" ref="U6728">IF(W6728&lt;&gt;0,MAX(IFERROR(INDEX(A:S,MATCH(W6728,A:A,0),COLUMN(M$2)),0),IFERROR(INDEX(A:S,MATCH(AD6728,A:A,0),COLUMN(M$2)),0),IFERROR(INDEX(A:S,MATCH(AK6728,A:A,0),COLUMN(M$2)),0),IFERROR(INDEX(A:S,MATCH(AR6728,A:A,0),COLUMN(M$2)),0)),M6728)</f>
        <v/>
      </c>
      <c r="V6728" s="3" t="str">
        <f t="shared" si="7"/>
        <v/>
      </c>
    </row>
    <row r="6729" ht="15.75" customHeight="1">
      <c r="A6729" s="3" t="s">
        <v>6954</v>
      </c>
      <c r="B6729" s="4" t="str">
        <f t="shared" si="186"/>
        <v>ATAB12240004S3</v>
      </c>
      <c r="D6729" s="3">
        <v>0.0</v>
      </c>
      <c r="G6729" s="4">
        <v>0.0</v>
      </c>
      <c r="I6729" s="4"/>
      <c r="J6729" s="4"/>
      <c r="K6729" s="4"/>
      <c r="L6729" s="4"/>
      <c r="O6729" s="6">
        <f t="shared" si="2"/>
        <v>0</v>
      </c>
      <c r="P6729" s="3" t="s">
        <v>4746</v>
      </c>
      <c r="Q6729" s="3" t="str">
        <f t="shared" si="3"/>
        <v>LC CANVAS</v>
      </c>
      <c r="R6729" s="3">
        <f t="shared" si="4"/>
        <v>0</v>
      </c>
      <c r="S6729" s="3" t="str">
        <f t="shared" si="5"/>
        <v/>
      </c>
      <c r="T6729" s="7">
        <f t="shared" si="6"/>
        <v>0</v>
      </c>
      <c r="U6729" s="8" t="str">
        <f t="array" ref="U6729">IF(W6729&lt;&gt;0,MAX(IFERROR(INDEX(A:S,MATCH(W6729,A:A,0),COLUMN(M$2)),0),IFERROR(INDEX(A:S,MATCH(AD6729,A:A,0),COLUMN(M$2)),0),IFERROR(INDEX(A:S,MATCH(AK6729,A:A,0),COLUMN(M$2)),0),IFERROR(INDEX(A:S,MATCH(AR6729,A:A,0),COLUMN(M$2)),0)),M6729)</f>
        <v/>
      </c>
      <c r="V6729" s="3" t="str">
        <f t="shared" si="7"/>
        <v/>
      </c>
    </row>
    <row r="6730" ht="15.75" customHeight="1">
      <c r="A6730" s="3" t="s">
        <v>6955</v>
      </c>
      <c r="B6730" s="4" t="str">
        <f t="shared" si="186"/>
        <v>ATAB18360004S3</v>
      </c>
      <c r="D6730" s="3">
        <v>0.0</v>
      </c>
      <c r="G6730" s="4">
        <v>0.0</v>
      </c>
      <c r="I6730" s="4"/>
      <c r="J6730" s="4"/>
      <c r="K6730" s="4"/>
      <c r="L6730" s="4"/>
      <c r="O6730" s="6">
        <f t="shared" si="2"/>
        <v>0</v>
      </c>
      <c r="P6730" s="3" t="s">
        <v>4746</v>
      </c>
      <c r="Q6730" s="3" t="str">
        <f t="shared" si="3"/>
        <v>LC CANVAS</v>
      </c>
      <c r="R6730" s="3">
        <f t="shared" si="4"/>
        <v>0</v>
      </c>
      <c r="S6730" s="3" t="str">
        <f t="shared" si="5"/>
        <v/>
      </c>
      <c r="T6730" s="7">
        <f t="shared" si="6"/>
        <v>0</v>
      </c>
      <c r="U6730" s="8" t="str">
        <f t="array" ref="U6730">IF(W6730&lt;&gt;0,MAX(IFERROR(INDEX(A:S,MATCH(W6730,A:A,0),COLUMN(M$2)),0),IFERROR(INDEX(A:S,MATCH(AD6730,A:A,0),COLUMN(M$2)),0),IFERROR(INDEX(A:S,MATCH(AK6730,A:A,0),COLUMN(M$2)),0),IFERROR(INDEX(A:S,MATCH(AR6730,A:A,0),COLUMN(M$2)),0)),M6730)</f>
        <v/>
      </c>
      <c r="V6730" s="3" t="str">
        <f t="shared" si="7"/>
        <v/>
      </c>
    </row>
    <row r="6731" ht="15.75" customHeight="1">
      <c r="A6731" s="3" t="s">
        <v>6956</v>
      </c>
      <c r="B6731" s="4" t="str">
        <f t="shared" si="186"/>
        <v>ATAB24480004S3</v>
      </c>
      <c r="D6731" s="3">
        <v>0.0</v>
      </c>
      <c r="G6731" s="4">
        <v>0.0</v>
      </c>
      <c r="I6731" s="4"/>
      <c r="J6731" s="4"/>
      <c r="K6731" s="4"/>
      <c r="L6731" s="4"/>
      <c r="O6731" s="6">
        <f t="shared" si="2"/>
        <v>0</v>
      </c>
      <c r="P6731" s="3" t="s">
        <v>4746</v>
      </c>
      <c r="Q6731" s="3" t="str">
        <f t="shared" si="3"/>
        <v>LC CANVAS</v>
      </c>
      <c r="R6731" s="3">
        <f t="shared" si="4"/>
        <v>0</v>
      </c>
      <c r="S6731" s="3" t="str">
        <f t="shared" si="5"/>
        <v/>
      </c>
      <c r="T6731" s="7">
        <f t="shared" si="6"/>
        <v>0</v>
      </c>
      <c r="U6731" s="8" t="str">
        <f t="array" ref="U6731">IF(W6731&lt;&gt;0,MAX(IFERROR(INDEX(A:S,MATCH(W6731,A:A,0),COLUMN(M$2)),0),IFERROR(INDEX(A:S,MATCH(AD6731,A:A,0),COLUMN(M$2)),0),IFERROR(INDEX(A:S,MATCH(AK6731,A:A,0),COLUMN(M$2)),0),IFERROR(INDEX(A:S,MATCH(AR6731,A:A,0),COLUMN(M$2)),0)),M6731)</f>
        <v/>
      </c>
      <c r="V6731" s="3" t="str">
        <f t="shared" si="7"/>
        <v/>
      </c>
    </row>
    <row r="6732" ht="15.75" customHeight="1">
      <c r="A6732" s="3" t="s">
        <v>6957</v>
      </c>
      <c r="B6732" s="4" t="str">
        <f t="shared" si="186"/>
        <v>ATAB30600004S3</v>
      </c>
      <c r="D6732" s="3">
        <v>0.0</v>
      </c>
      <c r="G6732" s="4">
        <v>0.0</v>
      </c>
      <c r="I6732" s="4"/>
      <c r="J6732" s="4"/>
      <c r="K6732" s="4"/>
      <c r="L6732" s="4"/>
      <c r="O6732" s="6">
        <f t="shared" si="2"/>
        <v>0</v>
      </c>
      <c r="P6732" s="3" t="s">
        <v>4746</v>
      </c>
      <c r="Q6732" s="3" t="str">
        <f t="shared" si="3"/>
        <v>LC CANVAS</v>
      </c>
      <c r="R6732" s="3">
        <f t="shared" si="4"/>
        <v>0</v>
      </c>
      <c r="S6732" s="3" t="str">
        <f t="shared" si="5"/>
        <v/>
      </c>
      <c r="T6732" s="7">
        <f t="shared" si="6"/>
        <v>0</v>
      </c>
      <c r="U6732" s="8" t="str">
        <f t="array" ref="U6732">IF(W6732&lt;&gt;0,MAX(IFERROR(INDEX(A:S,MATCH(W6732,A:A,0),COLUMN(M$2)),0),IFERROR(INDEX(A:S,MATCH(AD6732,A:A,0),COLUMN(M$2)),0),IFERROR(INDEX(A:S,MATCH(AK6732,A:A,0),COLUMN(M$2)),0),IFERROR(INDEX(A:S,MATCH(AR6732,A:A,0),COLUMN(M$2)),0)),M6732)</f>
        <v/>
      </c>
      <c r="V6732" s="3" t="str">
        <f t="shared" si="7"/>
        <v/>
      </c>
    </row>
    <row r="6733" ht="15.75" customHeight="1">
      <c r="A6733" s="3" t="s">
        <v>6958</v>
      </c>
      <c r="B6733" s="4" t="str">
        <f t="shared" si="186"/>
        <v>ATAB12240007S3</v>
      </c>
      <c r="D6733" s="3">
        <v>0.0</v>
      </c>
      <c r="G6733" s="4">
        <v>0.0</v>
      </c>
      <c r="I6733" s="4"/>
      <c r="J6733" s="4"/>
      <c r="K6733" s="4"/>
      <c r="L6733" s="4"/>
      <c r="O6733" s="6">
        <f t="shared" si="2"/>
        <v>0</v>
      </c>
      <c r="P6733" s="3" t="s">
        <v>4746</v>
      </c>
      <c r="Q6733" s="3" t="str">
        <f t="shared" si="3"/>
        <v>LC CANVAS</v>
      </c>
      <c r="R6733" s="3">
        <f t="shared" si="4"/>
        <v>0</v>
      </c>
      <c r="S6733" s="3" t="str">
        <f t="shared" si="5"/>
        <v/>
      </c>
      <c r="T6733" s="7">
        <f t="shared" si="6"/>
        <v>0</v>
      </c>
      <c r="U6733" s="8" t="str">
        <f t="array" ref="U6733">IF(W6733&lt;&gt;0,MAX(IFERROR(INDEX(A:S,MATCH(W6733,A:A,0),COLUMN(M$2)),0),IFERROR(INDEX(A:S,MATCH(AD6733,A:A,0),COLUMN(M$2)),0),IFERROR(INDEX(A:S,MATCH(AK6733,A:A,0),COLUMN(M$2)),0),IFERROR(INDEX(A:S,MATCH(AR6733,A:A,0),COLUMN(M$2)),0)),M6733)</f>
        <v/>
      </c>
      <c r="V6733" s="3" t="str">
        <f t="shared" si="7"/>
        <v/>
      </c>
    </row>
    <row r="6734" ht="15.75" customHeight="1">
      <c r="A6734" s="3" t="s">
        <v>6959</v>
      </c>
      <c r="B6734" s="4" t="str">
        <f t="shared" si="186"/>
        <v>ATAB18360007S3</v>
      </c>
      <c r="D6734" s="3">
        <v>0.0</v>
      </c>
      <c r="G6734" s="4">
        <v>0.0</v>
      </c>
      <c r="I6734" s="4"/>
      <c r="J6734" s="4"/>
      <c r="K6734" s="4"/>
      <c r="L6734" s="4"/>
      <c r="O6734" s="6">
        <f t="shared" si="2"/>
        <v>0</v>
      </c>
      <c r="P6734" s="3" t="s">
        <v>4746</v>
      </c>
      <c r="Q6734" s="3" t="str">
        <f t="shared" si="3"/>
        <v>LC CANVAS</v>
      </c>
      <c r="R6734" s="3">
        <f t="shared" si="4"/>
        <v>0</v>
      </c>
      <c r="S6734" s="3" t="str">
        <f t="shared" si="5"/>
        <v/>
      </c>
      <c r="T6734" s="7">
        <f t="shared" si="6"/>
        <v>0</v>
      </c>
      <c r="U6734" s="8" t="str">
        <f t="array" ref="U6734">IF(W6734&lt;&gt;0,MAX(IFERROR(INDEX(A:S,MATCH(W6734,A:A,0),COLUMN(M$2)),0),IFERROR(INDEX(A:S,MATCH(AD6734,A:A,0),COLUMN(M$2)),0),IFERROR(INDEX(A:S,MATCH(AK6734,A:A,0),COLUMN(M$2)),0),IFERROR(INDEX(A:S,MATCH(AR6734,A:A,0),COLUMN(M$2)),0)),M6734)</f>
        <v/>
      </c>
      <c r="V6734" s="3" t="str">
        <f t="shared" si="7"/>
        <v/>
      </c>
    </row>
    <row r="6735" ht="15.75" customHeight="1">
      <c r="A6735" s="3" t="s">
        <v>6960</v>
      </c>
      <c r="B6735" s="4" t="str">
        <f t="shared" si="186"/>
        <v>ATAB24480007S3</v>
      </c>
      <c r="D6735" s="3">
        <v>0.0</v>
      </c>
      <c r="G6735" s="4">
        <v>0.0</v>
      </c>
      <c r="I6735" s="4"/>
      <c r="J6735" s="4"/>
      <c r="K6735" s="4"/>
      <c r="L6735" s="4"/>
      <c r="O6735" s="6">
        <f t="shared" si="2"/>
        <v>0</v>
      </c>
      <c r="P6735" s="3" t="s">
        <v>4746</v>
      </c>
      <c r="Q6735" s="3" t="str">
        <f t="shared" si="3"/>
        <v>LC CANVAS</v>
      </c>
      <c r="R6735" s="3">
        <f t="shared" si="4"/>
        <v>0</v>
      </c>
      <c r="S6735" s="3" t="str">
        <f t="shared" si="5"/>
        <v/>
      </c>
      <c r="T6735" s="7">
        <f t="shared" si="6"/>
        <v>0</v>
      </c>
      <c r="U6735" s="8" t="str">
        <f t="array" ref="U6735">IF(W6735&lt;&gt;0,MAX(IFERROR(INDEX(A:S,MATCH(W6735,A:A,0),COLUMN(M$2)),0),IFERROR(INDEX(A:S,MATCH(AD6735,A:A,0),COLUMN(M$2)),0),IFERROR(INDEX(A:S,MATCH(AK6735,A:A,0),COLUMN(M$2)),0),IFERROR(INDEX(A:S,MATCH(AR6735,A:A,0),COLUMN(M$2)),0)),M6735)</f>
        <v/>
      </c>
      <c r="V6735" s="3" t="str">
        <f t="shared" si="7"/>
        <v/>
      </c>
    </row>
    <row r="6736" ht="15.75" customHeight="1">
      <c r="A6736" s="3" t="s">
        <v>6961</v>
      </c>
      <c r="B6736" s="4" t="str">
        <f t="shared" si="186"/>
        <v>ATAB30600007S3</v>
      </c>
      <c r="D6736" s="3">
        <v>0.0</v>
      </c>
      <c r="G6736" s="4">
        <v>0.0</v>
      </c>
      <c r="I6736" s="4"/>
      <c r="J6736" s="4"/>
      <c r="K6736" s="4"/>
      <c r="L6736" s="4"/>
      <c r="O6736" s="6">
        <f t="shared" si="2"/>
        <v>0</v>
      </c>
      <c r="P6736" s="3" t="s">
        <v>4746</v>
      </c>
      <c r="Q6736" s="3" t="str">
        <f t="shared" si="3"/>
        <v>LC CANVAS</v>
      </c>
      <c r="R6736" s="3">
        <f t="shared" si="4"/>
        <v>0</v>
      </c>
      <c r="S6736" s="3" t="str">
        <f t="shared" si="5"/>
        <v/>
      </c>
      <c r="T6736" s="7">
        <f t="shared" si="6"/>
        <v>0</v>
      </c>
      <c r="U6736" s="8" t="str">
        <f t="array" ref="U6736">IF(W6736&lt;&gt;0,MAX(IFERROR(INDEX(A:S,MATCH(W6736,A:A,0),COLUMN(M$2)),0),IFERROR(INDEX(A:S,MATCH(AD6736,A:A,0),COLUMN(M$2)),0),IFERROR(INDEX(A:S,MATCH(AK6736,A:A,0),COLUMN(M$2)),0),IFERROR(INDEX(A:S,MATCH(AR6736,A:A,0),COLUMN(M$2)),0)),M6736)</f>
        <v/>
      </c>
      <c r="V6736" s="3" t="str">
        <f t="shared" si="7"/>
        <v/>
      </c>
    </row>
    <row r="6737" ht="15.75" customHeight="1">
      <c r="A6737" s="3" t="s">
        <v>6962</v>
      </c>
      <c r="B6737" s="4" t="str">
        <f t="shared" si="186"/>
        <v>ATAB12240010S3</v>
      </c>
      <c r="D6737" s="3">
        <v>0.0</v>
      </c>
      <c r="G6737" s="4">
        <v>0.0</v>
      </c>
      <c r="I6737" s="4"/>
      <c r="J6737" s="4"/>
      <c r="K6737" s="4"/>
      <c r="L6737" s="4"/>
      <c r="O6737" s="6">
        <f t="shared" si="2"/>
        <v>0</v>
      </c>
      <c r="P6737" s="3" t="s">
        <v>4746</v>
      </c>
      <c r="Q6737" s="3" t="str">
        <f t="shared" si="3"/>
        <v>LC CANVAS</v>
      </c>
      <c r="R6737" s="3">
        <f t="shared" si="4"/>
        <v>0</v>
      </c>
      <c r="S6737" s="3" t="str">
        <f t="shared" si="5"/>
        <v/>
      </c>
      <c r="T6737" s="7">
        <f t="shared" si="6"/>
        <v>0</v>
      </c>
      <c r="U6737" s="8" t="str">
        <f t="array" ref="U6737">IF(W6737&lt;&gt;0,MAX(IFERROR(INDEX(A:S,MATCH(W6737,A:A,0),COLUMN(M$2)),0),IFERROR(INDEX(A:S,MATCH(AD6737,A:A,0),COLUMN(M$2)),0),IFERROR(INDEX(A:S,MATCH(AK6737,A:A,0),COLUMN(M$2)),0),IFERROR(INDEX(A:S,MATCH(AR6737,A:A,0),COLUMN(M$2)),0)),M6737)</f>
        <v/>
      </c>
      <c r="V6737" s="3" t="str">
        <f t="shared" si="7"/>
        <v/>
      </c>
    </row>
    <row r="6738" ht="15.75" customHeight="1">
      <c r="A6738" s="3" t="s">
        <v>6963</v>
      </c>
      <c r="B6738" s="4" t="str">
        <f t="shared" si="186"/>
        <v>ATAB18360010S3</v>
      </c>
      <c r="D6738" s="3">
        <v>0.0</v>
      </c>
      <c r="G6738" s="4">
        <v>0.0</v>
      </c>
      <c r="I6738" s="4"/>
      <c r="J6738" s="4"/>
      <c r="K6738" s="4"/>
      <c r="L6738" s="4"/>
      <c r="O6738" s="6">
        <f t="shared" si="2"/>
        <v>0</v>
      </c>
      <c r="P6738" s="3" t="s">
        <v>4746</v>
      </c>
      <c r="Q6738" s="3" t="str">
        <f t="shared" si="3"/>
        <v>LC CANVAS</v>
      </c>
      <c r="R6738" s="3">
        <f t="shared" si="4"/>
        <v>0</v>
      </c>
      <c r="S6738" s="3" t="str">
        <f t="shared" si="5"/>
        <v/>
      </c>
      <c r="T6738" s="7">
        <f t="shared" si="6"/>
        <v>0</v>
      </c>
      <c r="U6738" s="8" t="str">
        <f t="array" ref="U6738">IF(W6738&lt;&gt;0,MAX(IFERROR(INDEX(A:S,MATCH(W6738,A:A,0),COLUMN(M$2)),0),IFERROR(INDEX(A:S,MATCH(AD6738,A:A,0),COLUMN(M$2)),0),IFERROR(INDEX(A:S,MATCH(AK6738,A:A,0),COLUMN(M$2)),0),IFERROR(INDEX(A:S,MATCH(AR6738,A:A,0),COLUMN(M$2)),0)),M6738)</f>
        <v/>
      </c>
      <c r="V6738" s="3" t="str">
        <f t="shared" si="7"/>
        <v/>
      </c>
    </row>
    <row r="6739" ht="15.75" customHeight="1">
      <c r="A6739" s="3" t="s">
        <v>6964</v>
      </c>
      <c r="B6739" s="4" t="str">
        <f t="shared" si="186"/>
        <v>ATAB24480010S3</v>
      </c>
      <c r="D6739" s="3">
        <v>0.0</v>
      </c>
      <c r="G6739" s="4">
        <v>0.0</v>
      </c>
      <c r="I6739" s="4"/>
      <c r="J6739" s="4"/>
      <c r="K6739" s="4"/>
      <c r="L6739" s="4"/>
      <c r="O6739" s="6">
        <f t="shared" si="2"/>
        <v>0</v>
      </c>
      <c r="P6739" s="3" t="s">
        <v>4746</v>
      </c>
      <c r="Q6739" s="3" t="str">
        <f t="shared" si="3"/>
        <v>LC CANVAS</v>
      </c>
      <c r="R6739" s="3">
        <f t="shared" si="4"/>
        <v>0</v>
      </c>
      <c r="S6739" s="3" t="str">
        <f t="shared" si="5"/>
        <v/>
      </c>
      <c r="T6739" s="7">
        <f t="shared" si="6"/>
        <v>0</v>
      </c>
      <c r="U6739" s="8" t="str">
        <f t="array" ref="U6739">IF(W6739&lt;&gt;0,MAX(IFERROR(INDEX(A:S,MATCH(W6739,A:A,0),COLUMN(M$2)),0),IFERROR(INDEX(A:S,MATCH(AD6739,A:A,0),COLUMN(M$2)),0),IFERROR(INDEX(A:S,MATCH(AK6739,A:A,0),COLUMN(M$2)),0),IFERROR(INDEX(A:S,MATCH(AR6739,A:A,0),COLUMN(M$2)),0)),M6739)</f>
        <v/>
      </c>
      <c r="V6739" s="3" t="str">
        <f t="shared" si="7"/>
        <v/>
      </c>
    </row>
    <row r="6740" ht="15.75" customHeight="1">
      <c r="A6740" s="3" t="s">
        <v>6965</v>
      </c>
      <c r="B6740" s="4" t="str">
        <f t="shared" si="186"/>
        <v>ATAB30600010S3</v>
      </c>
      <c r="D6740" s="3">
        <v>0.0</v>
      </c>
      <c r="G6740" s="4">
        <v>0.0</v>
      </c>
      <c r="I6740" s="4"/>
      <c r="J6740" s="4"/>
      <c r="K6740" s="4"/>
      <c r="L6740" s="4"/>
      <c r="O6740" s="6">
        <f t="shared" si="2"/>
        <v>0</v>
      </c>
      <c r="P6740" s="3" t="s">
        <v>4746</v>
      </c>
      <c r="Q6740" s="3" t="str">
        <f t="shared" si="3"/>
        <v>LC CANVAS</v>
      </c>
      <c r="R6740" s="3">
        <f t="shared" si="4"/>
        <v>0</v>
      </c>
      <c r="S6740" s="3" t="str">
        <f t="shared" si="5"/>
        <v/>
      </c>
      <c r="T6740" s="7">
        <f t="shared" si="6"/>
        <v>0</v>
      </c>
      <c r="U6740" s="8" t="str">
        <f t="array" ref="U6740">IF(W6740&lt;&gt;0,MAX(IFERROR(INDEX(A:S,MATCH(W6740,A:A,0),COLUMN(M$2)),0),IFERROR(INDEX(A:S,MATCH(AD6740,A:A,0),COLUMN(M$2)),0),IFERROR(INDEX(A:S,MATCH(AK6740,A:A,0),COLUMN(M$2)),0),IFERROR(INDEX(A:S,MATCH(AR6740,A:A,0),COLUMN(M$2)),0)),M6740)</f>
        <v/>
      </c>
      <c r="V6740" s="3" t="str">
        <f t="shared" si="7"/>
        <v/>
      </c>
    </row>
    <row r="6741" ht="15.75" customHeight="1">
      <c r="A6741" s="3" t="s">
        <v>6966</v>
      </c>
      <c r="B6741" s="4" t="str">
        <f t="shared" si="186"/>
        <v>ATAB12240013S3</v>
      </c>
      <c r="D6741" s="3">
        <v>0.0</v>
      </c>
      <c r="G6741" s="4">
        <v>0.0</v>
      </c>
      <c r="I6741" s="4"/>
      <c r="J6741" s="4"/>
      <c r="K6741" s="4"/>
      <c r="L6741" s="4"/>
      <c r="O6741" s="6">
        <f t="shared" si="2"/>
        <v>0</v>
      </c>
      <c r="P6741" s="3" t="s">
        <v>4746</v>
      </c>
      <c r="Q6741" s="3" t="str">
        <f t="shared" si="3"/>
        <v>LC CANVAS</v>
      </c>
      <c r="R6741" s="3">
        <f t="shared" si="4"/>
        <v>0</v>
      </c>
      <c r="S6741" s="3" t="str">
        <f t="shared" si="5"/>
        <v/>
      </c>
      <c r="T6741" s="7">
        <f t="shared" si="6"/>
        <v>0</v>
      </c>
      <c r="U6741" s="8" t="str">
        <f t="array" ref="U6741">IF(W6741&lt;&gt;0,MAX(IFERROR(INDEX(A:S,MATCH(W6741,A:A,0),COLUMN(M$2)),0),IFERROR(INDEX(A:S,MATCH(AD6741,A:A,0),COLUMN(M$2)),0),IFERROR(INDEX(A:S,MATCH(AK6741,A:A,0),COLUMN(M$2)),0),IFERROR(INDEX(A:S,MATCH(AR6741,A:A,0),COLUMN(M$2)),0)),M6741)</f>
        <v/>
      </c>
      <c r="V6741" s="3" t="str">
        <f t="shared" si="7"/>
        <v/>
      </c>
    </row>
    <row r="6742" ht="15.75" customHeight="1">
      <c r="A6742" s="3" t="s">
        <v>6967</v>
      </c>
      <c r="B6742" s="4" t="str">
        <f t="shared" si="186"/>
        <v>ATAB18360013S3</v>
      </c>
      <c r="D6742" s="3">
        <v>0.0</v>
      </c>
      <c r="G6742" s="4">
        <v>0.0</v>
      </c>
      <c r="I6742" s="4"/>
      <c r="J6742" s="4"/>
      <c r="K6742" s="4"/>
      <c r="L6742" s="4"/>
      <c r="O6742" s="6">
        <f t="shared" si="2"/>
        <v>0</v>
      </c>
      <c r="P6742" s="3" t="s">
        <v>4746</v>
      </c>
      <c r="Q6742" s="3" t="str">
        <f t="shared" si="3"/>
        <v>LC CANVAS</v>
      </c>
      <c r="R6742" s="3">
        <f t="shared" si="4"/>
        <v>0</v>
      </c>
      <c r="S6742" s="3" t="str">
        <f t="shared" si="5"/>
        <v/>
      </c>
      <c r="T6742" s="7">
        <f t="shared" si="6"/>
        <v>0</v>
      </c>
      <c r="U6742" s="8" t="str">
        <f t="array" ref="U6742">IF(W6742&lt;&gt;0,MAX(IFERROR(INDEX(A:S,MATCH(W6742,A:A,0),COLUMN(M$2)),0),IFERROR(INDEX(A:S,MATCH(AD6742,A:A,0),COLUMN(M$2)),0),IFERROR(INDEX(A:S,MATCH(AK6742,A:A,0),COLUMN(M$2)),0),IFERROR(INDEX(A:S,MATCH(AR6742,A:A,0),COLUMN(M$2)),0)),M6742)</f>
        <v/>
      </c>
      <c r="V6742" s="3" t="str">
        <f t="shared" si="7"/>
        <v/>
      </c>
    </row>
    <row r="6743" ht="15.75" customHeight="1">
      <c r="A6743" s="3" t="s">
        <v>6968</v>
      </c>
      <c r="B6743" s="4" t="str">
        <f t="shared" si="186"/>
        <v>ATAB24480013S3</v>
      </c>
      <c r="D6743" s="3">
        <v>0.0</v>
      </c>
      <c r="G6743" s="4">
        <v>0.0</v>
      </c>
      <c r="I6743" s="4"/>
      <c r="J6743" s="4"/>
      <c r="K6743" s="4"/>
      <c r="L6743" s="4"/>
      <c r="O6743" s="6">
        <f t="shared" si="2"/>
        <v>0</v>
      </c>
      <c r="P6743" s="3" t="s">
        <v>4746</v>
      </c>
      <c r="Q6743" s="3" t="str">
        <f t="shared" si="3"/>
        <v>LC CANVAS</v>
      </c>
      <c r="R6743" s="3">
        <f t="shared" si="4"/>
        <v>0</v>
      </c>
      <c r="S6743" s="3" t="str">
        <f t="shared" si="5"/>
        <v/>
      </c>
      <c r="T6743" s="7">
        <f t="shared" si="6"/>
        <v>0</v>
      </c>
      <c r="U6743" s="8" t="str">
        <f t="array" ref="U6743">IF(W6743&lt;&gt;0,MAX(IFERROR(INDEX(A:S,MATCH(W6743,A:A,0),COLUMN(M$2)),0),IFERROR(INDEX(A:S,MATCH(AD6743,A:A,0),COLUMN(M$2)),0),IFERROR(INDEX(A:S,MATCH(AK6743,A:A,0),COLUMN(M$2)),0),IFERROR(INDEX(A:S,MATCH(AR6743,A:A,0),COLUMN(M$2)),0)),M6743)</f>
        <v/>
      </c>
      <c r="V6743" s="3" t="str">
        <f t="shared" si="7"/>
        <v/>
      </c>
    </row>
    <row r="6744" ht="15.75" customHeight="1">
      <c r="A6744" s="3" t="s">
        <v>6969</v>
      </c>
      <c r="B6744" s="4" t="str">
        <f t="shared" si="186"/>
        <v>ATAB30600013S3</v>
      </c>
      <c r="D6744" s="3">
        <v>0.0</v>
      </c>
      <c r="G6744" s="4">
        <v>0.0</v>
      </c>
      <c r="I6744" s="4"/>
      <c r="J6744" s="4"/>
      <c r="K6744" s="4"/>
      <c r="L6744" s="4"/>
      <c r="O6744" s="6">
        <f t="shared" si="2"/>
        <v>0</v>
      </c>
      <c r="P6744" s="3" t="s">
        <v>4746</v>
      </c>
      <c r="Q6744" s="3" t="str">
        <f t="shared" si="3"/>
        <v>LC CANVAS</v>
      </c>
      <c r="R6744" s="3">
        <f t="shared" si="4"/>
        <v>0</v>
      </c>
      <c r="S6744" s="3" t="str">
        <f t="shared" si="5"/>
        <v/>
      </c>
      <c r="T6744" s="7">
        <f t="shared" si="6"/>
        <v>0</v>
      </c>
      <c r="U6744" s="8" t="str">
        <f t="array" ref="U6744">IF(W6744&lt;&gt;0,MAX(IFERROR(INDEX(A:S,MATCH(W6744,A:A,0),COLUMN(M$2)),0),IFERROR(INDEX(A:S,MATCH(AD6744,A:A,0),COLUMN(M$2)),0),IFERROR(INDEX(A:S,MATCH(AK6744,A:A,0),COLUMN(M$2)),0),IFERROR(INDEX(A:S,MATCH(AR6744,A:A,0),COLUMN(M$2)),0)),M6744)</f>
        <v/>
      </c>
      <c r="V6744" s="3" t="str">
        <f t="shared" si="7"/>
        <v/>
      </c>
    </row>
    <row r="6745" ht="15.75" customHeight="1">
      <c r="A6745" s="3" t="s">
        <v>6970</v>
      </c>
      <c r="B6745" s="4" t="str">
        <f t="shared" si="186"/>
        <v>ATAB12240016S3</v>
      </c>
      <c r="D6745" s="3">
        <v>0.0</v>
      </c>
      <c r="G6745" s="4">
        <v>0.0</v>
      </c>
      <c r="I6745" s="4"/>
      <c r="J6745" s="4"/>
      <c r="K6745" s="4"/>
      <c r="L6745" s="4"/>
      <c r="O6745" s="6">
        <f t="shared" si="2"/>
        <v>0</v>
      </c>
      <c r="P6745" s="3" t="s">
        <v>4746</v>
      </c>
      <c r="Q6745" s="3" t="str">
        <f t="shared" si="3"/>
        <v>LC CANVAS</v>
      </c>
      <c r="R6745" s="3">
        <f t="shared" si="4"/>
        <v>0</v>
      </c>
      <c r="S6745" s="3" t="str">
        <f t="shared" si="5"/>
        <v/>
      </c>
      <c r="T6745" s="7">
        <f t="shared" si="6"/>
        <v>0</v>
      </c>
      <c r="U6745" s="8" t="str">
        <f t="array" ref="U6745">IF(W6745&lt;&gt;0,MAX(IFERROR(INDEX(A:S,MATCH(W6745,A:A,0),COLUMN(M$2)),0),IFERROR(INDEX(A:S,MATCH(AD6745,A:A,0),COLUMN(M$2)),0),IFERROR(INDEX(A:S,MATCH(AK6745,A:A,0),COLUMN(M$2)),0),IFERROR(INDEX(A:S,MATCH(AR6745,A:A,0),COLUMN(M$2)),0)),M6745)</f>
        <v/>
      </c>
      <c r="V6745" s="3" t="str">
        <f t="shared" si="7"/>
        <v/>
      </c>
    </row>
    <row r="6746" ht="15.75" customHeight="1">
      <c r="A6746" s="3" t="s">
        <v>6971</v>
      </c>
      <c r="B6746" s="4" t="str">
        <f t="shared" si="186"/>
        <v>ATAB18360016S3</v>
      </c>
      <c r="D6746" s="3">
        <v>0.0</v>
      </c>
      <c r="G6746" s="4">
        <v>0.0</v>
      </c>
      <c r="I6746" s="4"/>
      <c r="J6746" s="4"/>
      <c r="K6746" s="4"/>
      <c r="L6746" s="4"/>
      <c r="O6746" s="6">
        <f t="shared" si="2"/>
        <v>0</v>
      </c>
      <c r="P6746" s="3" t="s">
        <v>4746</v>
      </c>
      <c r="Q6746" s="3" t="str">
        <f t="shared" si="3"/>
        <v>LC CANVAS</v>
      </c>
      <c r="R6746" s="3">
        <f t="shared" si="4"/>
        <v>0</v>
      </c>
      <c r="S6746" s="3" t="str">
        <f t="shared" si="5"/>
        <v/>
      </c>
      <c r="T6746" s="7">
        <f t="shared" si="6"/>
        <v>0</v>
      </c>
      <c r="U6746" s="8" t="str">
        <f t="array" ref="U6746">IF(W6746&lt;&gt;0,MAX(IFERROR(INDEX(A:S,MATCH(W6746,A:A,0),COLUMN(M$2)),0),IFERROR(INDEX(A:S,MATCH(AD6746,A:A,0),COLUMN(M$2)),0),IFERROR(INDEX(A:S,MATCH(AK6746,A:A,0),COLUMN(M$2)),0),IFERROR(INDEX(A:S,MATCH(AR6746,A:A,0),COLUMN(M$2)),0)),M6746)</f>
        <v/>
      </c>
      <c r="V6746" s="3" t="str">
        <f t="shared" si="7"/>
        <v/>
      </c>
    </row>
    <row r="6747" ht="15.75" customHeight="1">
      <c r="A6747" s="3" t="s">
        <v>6972</v>
      </c>
      <c r="B6747" s="4" t="str">
        <f t="shared" si="186"/>
        <v>ATAB24480016S3</v>
      </c>
      <c r="D6747" s="3">
        <v>0.0</v>
      </c>
      <c r="G6747" s="4">
        <v>0.0</v>
      </c>
      <c r="I6747" s="4"/>
      <c r="J6747" s="4"/>
      <c r="K6747" s="4"/>
      <c r="L6747" s="4"/>
      <c r="O6747" s="6">
        <f t="shared" si="2"/>
        <v>0</v>
      </c>
      <c r="P6747" s="3" t="s">
        <v>4746</v>
      </c>
      <c r="Q6747" s="3" t="str">
        <f t="shared" si="3"/>
        <v>LC CANVAS</v>
      </c>
      <c r="R6747" s="3">
        <f t="shared" si="4"/>
        <v>0</v>
      </c>
      <c r="S6747" s="3" t="str">
        <f t="shared" si="5"/>
        <v/>
      </c>
      <c r="T6747" s="7">
        <f t="shared" si="6"/>
        <v>0</v>
      </c>
      <c r="U6747" s="8" t="str">
        <f t="array" ref="U6747">IF(W6747&lt;&gt;0,MAX(IFERROR(INDEX(A:S,MATCH(W6747,A:A,0),COLUMN(M$2)),0),IFERROR(INDEX(A:S,MATCH(AD6747,A:A,0),COLUMN(M$2)),0),IFERROR(INDEX(A:S,MATCH(AK6747,A:A,0),COLUMN(M$2)),0),IFERROR(INDEX(A:S,MATCH(AR6747,A:A,0),COLUMN(M$2)),0)),M6747)</f>
        <v/>
      </c>
      <c r="V6747" s="3" t="str">
        <f t="shared" si="7"/>
        <v/>
      </c>
    </row>
    <row r="6748" ht="15.75" customHeight="1">
      <c r="A6748" s="3" t="s">
        <v>6973</v>
      </c>
      <c r="B6748" s="4" t="str">
        <f t="shared" si="186"/>
        <v>ATAB30600016S3</v>
      </c>
      <c r="D6748" s="3">
        <v>0.0</v>
      </c>
      <c r="G6748" s="4">
        <v>0.0</v>
      </c>
      <c r="I6748" s="4"/>
      <c r="J6748" s="4"/>
      <c r="K6748" s="4"/>
      <c r="L6748" s="4"/>
      <c r="O6748" s="6">
        <f t="shared" si="2"/>
        <v>0</v>
      </c>
      <c r="P6748" s="3" t="s">
        <v>4746</v>
      </c>
      <c r="Q6748" s="3" t="str">
        <f t="shared" si="3"/>
        <v>LC CANVAS</v>
      </c>
      <c r="R6748" s="3">
        <f t="shared" si="4"/>
        <v>0</v>
      </c>
      <c r="S6748" s="3" t="str">
        <f t="shared" si="5"/>
        <v/>
      </c>
      <c r="T6748" s="7">
        <f t="shared" si="6"/>
        <v>0</v>
      </c>
      <c r="U6748" s="8" t="str">
        <f t="array" ref="U6748">IF(W6748&lt;&gt;0,MAX(IFERROR(INDEX(A:S,MATCH(W6748,A:A,0),COLUMN(M$2)),0),IFERROR(INDEX(A:S,MATCH(AD6748,A:A,0),COLUMN(M$2)),0),IFERROR(INDEX(A:S,MATCH(AK6748,A:A,0),COLUMN(M$2)),0),IFERROR(INDEX(A:S,MATCH(AR6748,A:A,0),COLUMN(M$2)),0)),M6748)</f>
        <v/>
      </c>
      <c r="V6748" s="3" t="str">
        <f t="shared" si="7"/>
        <v/>
      </c>
    </row>
    <row r="6749" ht="15.75" customHeight="1">
      <c r="A6749" s="3" t="s">
        <v>6974</v>
      </c>
      <c r="B6749" s="4" t="str">
        <f t="shared" si="186"/>
        <v>ATAB12240019S3</v>
      </c>
      <c r="D6749" s="3">
        <v>0.0</v>
      </c>
      <c r="G6749" s="4">
        <v>0.0</v>
      </c>
      <c r="I6749" s="4"/>
      <c r="J6749" s="4"/>
      <c r="K6749" s="4"/>
      <c r="L6749" s="4"/>
      <c r="O6749" s="6">
        <f t="shared" si="2"/>
        <v>0</v>
      </c>
      <c r="P6749" s="3" t="s">
        <v>4746</v>
      </c>
      <c r="Q6749" s="3" t="str">
        <f t="shared" si="3"/>
        <v>LC CANVAS</v>
      </c>
      <c r="R6749" s="3">
        <f t="shared" si="4"/>
        <v>0</v>
      </c>
      <c r="S6749" s="3" t="str">
        <f t="shared" si="5"/>
        <v/>
      </c>
      <c r="T6749" s="7">
        <f t="shared" si="6"/>
        <v>0</v>
      </c>
      <c r="U6749" s="8" t="str">
        <f t="array" ref="U6749">IF(W6749&lt;&gt;0,MAX(IFERROR(INDEX(A:S,MATCH(W6749,A:A,0),COLUMN(M$2)),0),IFERROR(INDEX(A:S,MATCH(AD6749,A:A,0),COLUMN(M$2)),0),IFERROR(INDEX(A:S,MATCH(AK6749,A:A,0),COLUMN(M$2)),0),IFERROR(INDEX(A:S,MATCH(AR6749,A:A,0),COLUMN(M$2)),0)),M6749)</f>
        <v/>
      </c>
      <c r="V6749" s="3" t="str">
        <f t="shared" si="7"/>
        <v/>
      </c>
    </row>
    <row r="6750" ht="15.75" customHeight="1">
      <c r="A6750" s="3" t="s">
        <v>6975</v>
      </c>
      <c r="B6750" s="4" t="str">
        <f t="shared" si="186"/>
        <v>ATAB18360019S3</v>
      </c>
      <c r="D6750" s="3">
        <v>0.0</v>
      </c>
      <c r="G6750" s="4">
        <v>0.0</v>
      </c>
      <c r="I6750" s="4"/>
      <c r="J6750" s="4"/>
      <c r="K6750" s="4"/>
      <c r="L6750" s="4"/>
      <c r="O6750" s="6">
        <f t="shared" si="2"/>
        <v>0</v>
      </c>
      <c r="P6750" s="3" t="s">
        <v>4746</v>
      </c>
      <c r="Q6750" s="3" t="str">
        <f t="shared" si="3"/>
        <v>LC CANVAS</v>
      </c>
      <c r="R6750" s="3">
        <f t="shared" si="4"/>
        <v>0</v>
      </c>
      <c r="S6750" s="3" t="str">
        <f t="shared" si="5"/>
        <v/>
      </c>
      <c r="T6750" s="7">
        <f t="shared" si="6"/>
        <v>0</v>
      </c>
      <c r="U6750" s="8" t="str">
        <f t="array" ref="U6750">IF(W6750&lt;&gt;0,MAX(IFERROR(INDEX(A:S,MATCH(W6750,A:A,0),COLUMN(M$2)),0),IFERROR(INDEX(A:S,MATCH(AD6750,A:A,0),COLUMN(M$2)),0),IFERROR(INDEX(A:S,MATCH(AK6750,A:A,0),COLUMN(M$2)),0),IFERROR(INDEX(A:S,MATCH(AR6750,A:A,0),COLUMN(M$2)),0)),M6750)</f>
        <v/>
      </c>
      <c r="V6750" s="3" t="str">
        <f t="shared" si="7"/>
        <v/>
      </c>
    </row>
    <row r="6751" ht="15.75" customHeight="1">
      <c r="A6751" s="3" t="s">
        <v>6976</v>
      </c>
      <c r="B6751" s="4" t="str">
        <f t="shared" si="186"/>
        <v>ATAB24480019S3</v>
      </c>
      <c r="D6751" s="3">
        <v>0.0</v>
      </c>
      <c r="G6751" s="4">
        <v>0.0</v>
      </c>
      <c r="I6751" s="4"/>
      <c r="J6751" s="4"/>
      <c r="K6751" s="4"/>
      <c r="L6751" s="4"/>
      <c r="O6751" s="6">
        <f t="shared" si="2"/>
        <v>0</v>
      </c>
      <c r="P6751" s="3" t="s">
        <v>4746</v>
      </c>
      <c r="Q6751" s="3" t="str">
        <f t="shared" si="3"/>
        <v>LC CANVAS</v>
      </c>
      <c r="R6751" s="3">
        <f t="shared" si="4"/>
        <v>0</v>
      </c>
      <c r="S6751" s="3" t="str">
        <f t="shared" si="5"/>
        <v/>
      </c>
      <c r="T6751" s="7">
        <f t="shared" si="6"/>
        <v>0</v>
      </c>
      <c r="U6751" s="8" t="str">
        <f t="array" ref="U6751">IF(W6751&lt;&gt;0,MAX(IFERROR(INDEX(A:S,MATCH(W6751,A:A,0),COLUMN(M$2)),0),IFERROR(INDEX(A:S,MATCH(AD6751,A:A,0),COLUMN(M$2)),0),IFERROR(INDEX(A:S,MATCH(AK6751,A:A,0),COLUMN(M$2)),0),IFERROR(INDEX(A:S,MATCH(AR6751,A:A,0),COLUMN(M$2)),0)),M6751)</f>
        <v/>
      </c>
      <c r="V6751" s="3" t="str">
        <f t="shared" si="7"/>
        <v/>
      </c>
    </row>
    <row r="6752" ht="15.75" customHeight="1">
      <c r="A6752" s="3" t="s">
        <v>6977</v>
      </c>
      <c r="B6752" s="4" t="str">
        <f t="shared" si="186"/>
        <v>ATAB30600019S3</v>
      </c>
      <c r="D6752" s="3">
        <v>0.0</v>
      </c>
      <c r="G6752" s="4">
        <v>0.0</v>
      </c>
      <c r="I6752" s="4"/>
      <c r="J6752" s="4"/>
      <c r="K6752" s="4"/>
      <c r="L6752" s="4"/>
      <c r="O6752" s="6">
        <f t="shared" si="2"/>
        <v>0</v>
      </c>
      <c r="P6752" s="3" t="s">
        <v>4746</v>
      </c>
      <c r="Q6752" s="3" t="str">
        <f t="shared" si="3"/>
        <v>LC CANVAS</v>
      </c>
      <c r="R6752" s="3">
        <f t="shared" si="4"/>
        <v>0</v>
      </c>
      <c r="S6752" s="3" t="str">
        <f t="shared" si="5"/>
        <v/>
      </c>
      <c r="T6752" s="7">
        <f t="shared" si="6"/>
        <v>0</v>
      </c>
      <c r="U6752" s="8" t="str">
        <f t="array" ref="U6752">IF(W6752&lt;&gt;0,MAX(IFERROR(INDEX(A:S,MATCH(W6752,A:A,0),COLUMN(M$2)),0),IFERROR(INDEX(A:S,MATCH(AD6752,A:A,0),COLUMN(M$2)),0),IFERROR(INDEX(A:S,MATCH(AK6752,A:A,0),COLUMN(M$2)),0),IFERROR(INDEX(A:S,MATCH(AR6752,A:A,0),COLUMN(M$2)),0)),M6752)</f>
        <v/>
      </c>
      <c r="V6752" s="3" t="str">
        <f t="shared" si="7"/>
        <v/>
      </c>
    </row>
    <row r="6753" ht="15.75" customHeight="1">
      <c r="A6753" s="3" t="s">
        <v>6978</v>
      </c>
      <c r="B6753" s="4" t="str">
        <f t="shared" si="186"/>
        <v>ATAB12240022S3</v>
      </c>
      <c r="D6753" s="3">
        <v>0.0</v>
      </c>
      <c r="G6753" s="4">
        <v>0.0</v>
      </c>
      <c r="I6753" s="4"/>
      <c r="J6753" s="4"/>
      <c r="K6753" s="4"/>
      <c r="L6753" s="4"/>
      <c r="O6753" s="6">
        <f t="shared" si="2"/>
        <v>0</v>
      </c>
      <c r="P6753" s="3" t="s">
        <v>4746</v>
      </c>
      <c r="Q6753" s="3" t="str">
        <f t="shared" si="3"/>
        <v>LC CANVAS</v>
      </c>
      <c r="R6753" s="3">
        <f t="shared" si="4"/>
        <v>0</v>
      </c>
      <c r="S6753" s="3" t="str">
        <f t="shared" si="5"/>
        <v/>
      </c>
      <c r="T6753" s="7">
        <f t="shared" si="6"/>
        <v>0</v>
      </c>
      <c r="U6753" s="8" t="str">
        <f t="array" ref="U6753">IF(W6753&lt;&gt;0,MAX(IFERROR(INDEX(A:S,MATCH(W6753,A:A,0),COLUMN(M$2)),0),IFERROR(INDEX(A:S,MATCH(AD6753,A:A,0),COLUMN(M$2)),0),IFERROR(INDEX(A:S,MATCH(AK6753,A:A,0),COLUMN(M$2)),0),IFERROR(INDEX(A:S,MATCH(AR6753,A:A,0),COLUMN(M$2)),0)),M6753)</f>
        <v/>
      </c>
      <c r="V6753" s="3" t="str">
        <f t="shared" si="7"/>
        <v/>
      </c>
    </row>
    <row r="6754" ht="15.75" customHeight="1">
      <c r="A6754" s="3" t="s">
        <v>6979</v>
      </c>
      <c r="B6754" s="4" t="str">
        <f t="shared" si="186"/>
        <v>ATAB18360022S3</v>
      </c>
      <c r="D6754" s="3">
        <v>0.0</v>
      </c>
      <c r="G6754" s="4">
        <v>0.0</v>
      </c>
      <c r="I6754" s="4"/>
      <c r="J6754" s="4"/>
      <c r="K6754" s="4"/>
      <c r="L6754" s="4"/>
      <c r="O6754" s="6">
        <f t="shared" si="2"/>
        <v>0</v>
      </c>
      <c r="P6754" s="3" t="s">
        <v>4746</v>
      </c>
      <c r="Q6754" s="3" t="str">
        <f t="shared" si="3"/>
        <v>LC CANVAS</v>
      </c>
      <c r="R6754" s="3">
        <f t="shared" si="4"/>
        <v>0</v>
      </c>
      <c r="S6754" s="3" t="str">
        <f t="shared" si="5"/>
        <v/>
      </c>
      <c r="T6754" s="7">
        <f t="shared" si="6"/>
        <v>0</v>
      </c>
      <c r="U6754" s="8" t="str">
        <f t="array" ref="U6754">IF(W6754&lt;&gt;0,MAX(IFERROR(INDEX(A:S,MATCH(W6754,A:A,0),COLUMN(M$2)),0),IFERROR(INDEX(A:S,MATCH(AD6754,A:A,0),COLUMN(M$2)),0),IFERROR(INDEX(A:S,MATCH(AK6754,A:A,0),COLUMN(M$2)),0),IFERROR(INDEX(A:S,MATCH(AR6754,A:A,0),COLUMN(M$2)),0)),M6754)</f>
        <v/>
      </c>
      <c r="V6754" s="3" t="str">
        <f t="shared" si="7"/>
        <v/>
      </c>
    </row>
    <row r="6755" ht="15.75" customHeight="1">
      <c r="A6755" s="3" t="s">
        <v>6980</v>
      </c>
      <c r="B6755" s="4" t="str">
        <f t="shared" si="186"/>
        <v>ATAB24480022S3</v>
      </c>
      <c r="D6755" s="3">
        <v>0.0</v>
      </c>
      <c r="G6755" s="4">
        <v>0.0</v>
      </c>
      <c r="I6755" s="4"/>
      <c r="J6755" s="4"/>
      <c r="K6755" s="4"/>
      <c r="L6755" s="4"/>
      <c r="O6755" s="6">
        <f t="shared" si="2"/>
        <v>0</v>
      </c>
      <c r="P6755" s="3" t="s">
        <v>4746</v>
      </c>
      <c r="Q6755" s="3" t="str">
        <f t="shared" si="3"/>
        <v>LC CANVAS</v>
      </c>
      <c r="R6755" s="3">
        <f t="shared" si="4"/>
        <v>0</v>
      </c>
      <c r="S6755" s="3" t="str">
        <f t="shared" si="5"/>
        <v/>
      </c>
      <c r="T6755" s="7">
        <f t="shared" si="6"/>
        <v>0</v>
      </c>
      <c r="U6755" s="8" t="str">
        <f t="array" ref="U6755">IF(W6755&lt;&gt;0,MAX(IFERROR(INDEX(A:S,MATCH(W6755,A:A,0),COLUMN(M$2)),0),IFERROR(INDEX(A:S,MATCH(AD6755,A:A,0),COLUMN(M$2)),0),IFERROR(INDEX(A:S,MATCH(AK6755,A:A,0),COLUMN(M$2)),0),IFERROR(INDEX(A:S,MATCH(AR6755,A:A,0),COLUMN(M$2)),0)),M6755)</f>
        <v/>
      </c>
      <c r="V6755" s="3" t="str">
        <f t="shared" si="7"/>
        <v/>
      </c>
    </row>
    <row r="6756" ht="15.75" customHeight="1">
      <c r="A6756" s="3" t="s">
        <v>6981</v>
      </c>
      <c r="B6756" s="4" t="str">
        <f t="shared" si="186"/>
        <v>ATAB30600022S3</v>
      </c>
      <c r="D6756" s="3">
        <v>0.0</v>
      </c>
      <c r="G6756" s="4">
        <v>0.0</v>
      </c>
      <c r="I6756" s="4"/>
      <c r="J6756" s="4"/>
      <c r="K6756" s="4"/>
      <c r="L6756" s="4"/>
      <c r="O6756" s="6">
        <f t="shared" si="2"/>
        <v>0</v>
      </c>
      <c r="P6756" s="3" t="s">
        <v>4746</v>
      </c>
      <c r="Q6756" s="3" t="str">
        <f t="shared" si="3"/>
        <v>LC CANVAS</v>
      </c>
      <c r="R6756" s="3">
        <f t="shared" si="4"/>
        <v>0</v>
      </c>
      <c r="S6756" s="3" t="str">
        <f t="shared" si="5"/>
        <v/>
      </c>
      <c r="T6756" s="7">
        <f t="shared" si="6"/>
        <v>0</v>
      </c>
      <c r="U6756" s="8" t="str">
        <f t="array" ref="U6756">IF(W6756&lt;&gt;0,MAX(IFERROR(INDEX(A:S,MATCH(W6756,A:A,0),COLUMN(M$2)),0),IFERROR(INDEX(A:S,MATCH(AD6756,A:A,0),COLUMN(M$2)),0),IFERROR(INDEX(A:S,MATCH(AK6756,A:A,0),COLUMN(M$2)),0),IFERROR(INDEX(A:S,MATCH(AR6756,A:A,0),COLUMN(M$2)),0)),M6756)</f>
        <v/>
      </c>
      <c r="V6756" s="3" t="str">
        <f t="shared" si="7"/>
        <v/>
      </c>
    </row>
    <row r="6757" ht="15.75" customHeight="1">
      <c r="A6757" s="3" t="s">
        <v>6982</v>
      </c>
      <c r="B6757" s="4" t="str">
        <f t="shared" si="186"/>
        <v>ATAB12240025S3</v>
      </c>
      <c r="D6757" s="3">
        <v>0.0</v>
      </c>
      <c r="G6757" s="4">
        <v>0.0</v>
      </c>
      <c r="I6757" s="4"/>
      <c r="J6757" s="4"/>
      <c r="K6757" s="4"/>
      <c r="L6757" s="4"/>
      <c r="O6757" s="6">
        <f t="shared" si="2"/>
        <v>0</v>
      </c>
      <c r="P6757" s="3" t="s">
        <v>4746</v>
      </c>
      <c r="Q6757" s="3" t="str">
        <f t="shared" si="3"/>
        <v>LC CANVAS</v>
      </c>
      <c r="R6757" s="3">
        <f t="shared" si="4"/>
        <v>0</v>
      </c>
      <c r="S6757" s="3" t="str">
        <f t="shared" si="5"/>
        <v/>
      </c>
      <c r="T6757" s="7">
        <f t="shared" si="6"/>
        <v>0</v>
      </c>
      <c r="U6757" s="8" t="str">
        <f t="array" ref="U6757">IF(W6757&lt;&gt;0,MAX(IFERROR(INDEX(A:S,MATCH(W6757,A:A,0),COLUMN(M$2)),0),IFERROR(INDEX(A:S,MATCH(AD6757,A:A,0),COLUMN(M$2)),0),IFERROR(INDEX(A:S,MATCH(AK6757,A:A,0),COLUMN(M$2)),0),IFERROR(INDEX(A:S,MATCH(AR6757,A:A,0),COLUMN(M$2)),0)),M6757)</f>
        <v/>
      </c>
      <c r="V6757" s="3" t="str">
        <f t="shared" si="7"/>
        <v/>
      </c>
    </row>
    <row r="6758" ht="15.75" customHeight="1">
      <c r="A6758" s="3" t="s">
        <v>6983</v>
      </c>
      <c r="B6758" s="4" t="str">
        <f t="shared" si="186"/>
        <v>ATAB18360025S3</v>
      </c>
      <c r="D6758" s="3">
        <v>0.0</v>
      </c>
      <c r="G6758" s="4">
        <v>0.0</v>
      </c>
      <c r="I6758" s="4"/>
      <c r="J6758" s="4"/>
      <c r="K6758" s="4"/>
      <c r="L6758" s="4"/>
      <c r="O6758" s="6">
        <f t="shared" si="2"/>
        <v>0</v>
      </c>
      <c r="P6758" s="3" t="s">
        <v>4746</v>
      </c>
      <c r="Q6758" s="3" t="str">
        <f t="shared" si="3"/>
        <v>LC CANVAS</v>
      </c>
      <c r="R6758" s="3">
        <f t="shared" si="4"/>
        <v>0</v>
      </c>
      <c r="S6758" s="3" t="str">
        <f t="shared" si="5"/>
        <v/>
      </c>
      <c r="T6758" s="7">
        <f t="shared" si="6"/>
        <v>0</v>
      </c>
      <c r="U6758" s="8" t="str">
        <f t="array" ref="U6758">IF(W6758&lt;&gt;0,MAX(IFERROR(INDEX(A:S,MATCH(W6758,A:A,0),COLUMN(M$2)),0),IFERROR(INDEX(A:S,MATCH(AD6758,A:A,0),COLUMN(M$2)),0),IFERROR(INDEX(A:S,MATCH(AK6758,A:A,0),COLUMN(M$2)),0),IFERROR(INDEX(A:S,MATCH(AR6758,A:A,0),COLUMN(M$2)),0)),M6758)</f>
        <v/>
      </c>
      <c r="V6758" s="3" t="str">
        <f t="shared" si="7"/>
        <v/>
      </c>
    </row>
    <row r="6759" ht="15.75" customHeight="1">
      <c r="A6759" s="3" t="s">
        <v>6984</v>
      </c>
      <c r="B6759" s="4" t="str">
        <f t="shared" si="186"/>
        <v>ATAB24480025S3</v>
      </c>
      <c r="D6759" s="3">
        <v>0.0</v>
      </c>
      <c r="G6759" s="4">
        <v>0.0</v>
      </c>
      <c r="I6759" s="4"/>
      <c r="J6759" s="4"/>
      <c r="K6759" s="4"/>
      <c r="L6759" s="4"/>
      <c r="O6759" s="6">
        <f t="shared" si="2"/>
        <v>0</v>
      </c>
      <c r="P6759" s="3" t="s">
        <v>4746</v>
      </c>
      <c r="Q6759" s="3" t="str">
        <f t="shared" si="3"/>
        <v>LC CANVAS</v>
      </c>
      <c r="R6759" s="3">
        <f t="shared" si="4"/>
        <v>0</v>
      </c>
      <c r="S6759" s="3" t="str">
        <f t="shared" si="5"/>
        <v/>
      </c>
      <c r="T6759" s="7">
        <f t="shared" si="6"/>
        <v>0</v>
      </c>
      <c r="U6759" s="8" t="str">
        <f t="array" ref="U6759">IF(W6759&lt;&gt;0,MAX(IFERROR(INDEX(A:S,MATCH(W6759,A:A,0),COLUMN(M$2)),0),IFERROR(INDEX(A:S,MATCH(AD6759,A:A,0),COLUMN(M$2)),0),IFERROR(INDEX(A:S,MATCH(AK6759,A:A,0),COLUMN(M$2)),0),IFERROR(INDEX(A:S,MATCH(AR6759,A:A,0),COLUMN(M$2)),0)),M6759)</f>
        <v/>
      </c>
      <c r="V6759" s="3" t="str">
        <f t="shared" si="7"/>
        <v/>
      </c>
    </row>
    <row r="6760" ht="15.75" customHeight="1">
      <c r="A6760" s="3" t="s">
        <v>6985</v>
      </c>
      <c r="B6760" s="4" t="str">
        <f t="shared" si="186"/>
        <v>ATAB30600025S3</v>
      </c>
      <c r="D6760" s="3">
        <v>0.0</v>
      </c>
      <c r="G6760" s="4">
        <v>0.0</v>
      </c>
      <c r="I6760" s="4"/>
      <c r="J6760" s="4"/>
      <c r="K6760" s="4"/>
      <c r="L6760" s="4"/>
      <c r="O6760" s="6">
        <f t="shared" si="2"/>
        <v>0</v>
      </c>
      <c r="P6760" s="3" t="s">
        <v>4746</v>
      </c>
      <c r="Q6760" s="3" t="str">
        <f t="shared" si="3"/>
        <v>LC CANVAS</v>
      </c>
      <c r="R6760" s="3">
        <f t="shared" si="4"/>
        <v>0</v>
      </c>
      <c r="S6760" s="3" t="str">
        <f t="shared" si="5"/>
        <v/>
      </c>
      <c r="T6760" s="7">
        <f t="shared" si="6"/>
        <v>0</v>
      </c>
      <c r="U6760" s="8" t="str">
        <f t="array" ref="U6760">IF(W6760&lt;&gt;0,MAX(IFERROR(INDEX(A:S,MATCH(W6760,A:A,0),COLUMN(M$2)),0),IFERROR(INDEX(A:S,MATCH(AD6760,A:A,0),COLUMN(M$2)),0),IFERROR(INDEX(A:S,MATCH(AK6760,A:A,0),COLUMN(M$2)),0),IFERROR(INDEX(A:S,MATCH(AR6760,A:A,0),COLUMN(M$2)),0)),M6760)</f>
        <v/>
      </c>
      <c r="V6760" s="3" t="str">
        <f t="shared" si="7"/>
        <v/>
      </c>
    </row>
    <row r="6761" ht="15.75" customHeight="1">
      <c r="A6761" s="3" t="s">
        <v>6986</v>
      </c>
      <c r="B6761" s="4" t="str">
        <f t="shared" si="186"/>
        <v>ATAB12240028S3</v>
      </c>
      <c r="D6761" s="3">
        <v>0.0</v>
      </c>
      <c r="G6761" s="4">
        <v>0.0</v>
      </c>
      <c r="I6761" s="4"/>
      <c r="J6761" s="4"/>
      <c r="K6761" s="4"/>
      <c r="L6761" s="4"/>
      <c r="O6761" s="6">
        <f t="shared" si="2"/>
        <v>0</v>
      </c>
      <c r="P6761" s="3" t="s">
        <v>4746</v>
      </c>
      <c r="Q6761" s="3" t="str">
        <f t="shared" si="3"/>
        <v>LC CANVAS</v>
      </c>
      <c r="R6761" s="3">
        <f t="shared" si="4"/>
        <v>0</v>
      </c>
      <c r="S6761" s="3" t="str">
        <f t="shared" si="5"/>
        <v/>
      </c>
      <c r="T6761" s="7">
        <f t="shared" si="6"/>
        <v>0</v>
      </c>
      <c r="U6761" s="8" t="str">
        <f t="array" ref="U6761">IF(W6761&lt;&gt;0,MAX(IFERROR(INDEX(A:S,MATCH(W6761,A:A,0),COLUMN(M$2)),0),IFERROR(INDEX(A:S,MATCH(AD6761,A:A,0),COLUMN(M$2)),0),IFERROR(INDEX(A:S,MATCH(AK6761,A:A,0),COLUMN(M$2)),0),IFERROR(INDEX(A:S,MATCH(AR6761,A:A,0),COLUMN(M$2)),0)),M6761)</f>
        <v/>
      </c>
      <c r="V6761" s="3" t="str">
        <f t="shared" si="7"/>
        <v/>
      </c>
    </row>
    <row r="6762" ht="15.75" customHeight="1">
      <c r="A6762" s="3" t="s">
        <v>6987</v>
      </c>
      <c r="B6762" s="4" t="str">
        <f t="shared" si="186"/>
        <v>ATAB18360028S3</v>
      </c>
      <c r="D6762" s="3">
        <v>0.0</v>
      </c>
      <c r="G6762" s="4">
        <v>0.0</v>
      </c>
      <c r="I6762" s="4"/>
      <c r="J6762" s="4"/>
      <c r="K6762" s="4"/>
      <c r="L6762" s="4"/>
      <c r="O6762" s="6">
        <f t="shared" si="2"/>
        <v>0</v>
      </c>
      <c r="P6762" s="3" t="s">
        <v>4746</v>
      </c>
      <c r="Q6762" s="3" t="str">
        <f t="shared" si="3"/>
        <v>LC CANVAS</v>
      </c>
      <c r="R6762" s="3">
        <f t="shared" si="4"/>
        <v>0</v>
      </c>
      <c r="S6762" s="3" t="str">
        <f t="shared" si="5"/>
        <v/>
      </c>
      <c r="T6762" s="7">
        <f t="shared" si="6"/>
        <v>0</v>
      </c>
      <c r="U6762" s="8" t="str">
        <f t="array" ref="U6762">IF(W6762&lt;&gt;0,MAX(IFERROR(INDEX(A:S,MATCH(W6762,A:A,0),COLUMN(M$2)),0),IFERROR(INDEX(A:S,MATCH(AD6762,A:A,0),COLUMN(M$2)),0),IFERROR(INDEX(A:S,MATCH(AK6762,A:A,0),COLUMN(M$2)),0),IFERROR(INDEX(A:S,MATCH(AR6762,A:A,0),COLUMN(M$2)),0)),M6762)</f>
        <v/>
      </c>
      <c r="V6762" s="3" t="str">
        <f t="shared" si="7"/>
        <v/>
      </c>
    </row>
    <row r="6763" ht="15.75" customHeight="1">
      <c r="A6763" s="3" t="s">
        <v>6988</v>
      </c>
      <c r="B6763" s="4" t="str">
        <f t="shared" si="186"/>
        <v>ATAB24480028S3</v>
      </c>
      <c r="D6763" s="3">
        <v>0.0</v>
      </c>
      <c r="G6763" s="4">
        <v>0.0</v>
      </c>
      <c r="I6763" s="4"/>
      <c r="J6763" s="4"/>
      <c r="K6763" s="4"/>
      <c r="L6763" s="4"/>
      <c r="O6763" s="6">
        <f t="shared" si="2"/>
        <v>0</v>
      </c>
      <c r="P6763" s="3" t="s">
        <v>4746</v>
      </c>
      <c r="Q6763" s="3" t="str">
        <f t="shared" si="3"/>
        <v>LC CANVAS</v>
      </c>
      <c r="R6763" s="3">
        <f t="shared" si="4"/>
        <v>0</v>
      </c>
      <c r="S6763" s="3" t="str">
        <f t="shared" si="5"/>
        <v/>
      </c>
      <c r="T6763" s="7">
        <f t="shared" si="6"/>
        <v>0</v>
      </c>
      <c r="U6763" s="8" t="str">
        <f t="array" ref="U6763">IF(W6763&lt;&gt;0,MAX(IFERROR(INDEX(A:S,MATCH(W6763,A:A,0),COLUMN(M$2)),0),IFERROR(INDEX(A:S,MATCH(AD6763,A:A,0),COLUMN(M$2)),0),IFERROR(INDEX(A:S,MATCH(AK6763,A:A,0),COLUMN(M$2)),0),IFERROR(INDEX(A:S,MATCH(AR6763,A:A,0),COLUMN(M$2)),0)),M6763)</f>
        <v/>
      </c>
      <c r="V6763" s="3" t="str">
        <f t="shared" si="7"/>
        <v/>
      </c>
    </row>
    <row r="6764" ht="15.75" customHeight="1">
      <c r="A6764" s="3" t="s">
        <v>6989</v>
      </c>
      <c r="B6764" s="4" t="str">
        <f t="shared" si="186"/>
        <v>ATAB30600028S3</v>
      </c>
      <c r="D6764" s="3">
        <v>0.0</v>
      </c>
      <c r="G6764" s="4">
        <v>0.0</v>
      </c>
      <c r="I6764" s="4"/>
      <c r="J6764" s="4"/>
      <c r="K6764" s="4"/>
      <c r="L6764" s="4"/>
      <c r="O6764" s="6">
        <f t="shared" si="2"/>
        <v>0</v>
      </c>
      <c r="P6764" s="3" t="s">
        <v>4746</v>
      </c>
      <c r="Q6764" s="3" t="str">
        <f t="shared" si="3"/>
        <v>LC CANVAS</v>
      </c>
      <c r="R6764" s="3">
        <f t="shared" si="4"/>
        <v>0</v>
      </c>
      <c r="S6764" s="3" t="str">
        <f t="shared" si="5"/>
        <v/>
      </c>
      <c r="T6764" s="7">
        <f t="shared" si="6"/>
        <v>0</v>
      </c>
      <c r="U6764" s="8" t="str">
        <f t="array" ref="U6764">IF(W6764&lt;&gt;0,MAX(IFERROR(INDEX(A:S,MATCH(W6764,A:A,0),COLUMN(M$2)),0),IFERROR(INDEX(A:S,MATCH(AD6764,A:A,0),COLUMN(M$2)),0),IFERROR(INDEX(A:S,MATCH(AK6764,A:A,0),COLUMN(M$2)),0),IFERROR(INDEX(A:S,MATCH(AR6764,A:A,0),COLUMN(M$2)),0)),M6764)</f>
        <v/>
      </c>
      <c r="V6764" s="3" t="str">
        <f t="shared" si="7"/>
        <v/>
      </c>
    </row>
    <row r="6765" ht="15.75" customHeight="1">
      <c r="A6765" s="3" t="s">
        <v>6990</v>
      </c>
      <c r="B6765" s="4" t="str">
        <f t="shared" si="186"/>
        <v>ATAB12240031S3</v>
      </c>
      <c r="D6765" s="3">
        <v>0.0</v>
      </c>
      <c r="G6765" s="4">
        <v>0.0</v>
      </c>
      <c r="I6765" s="4"/>
      <c r="J6765" s="4"/>
      <c r="K6765" s="4"/>
      <c r="L6765" s="4"/>
      <c r="O6765" s="6">
        <f t="shared" si="2"/>
        <v>0</v>
      </c>
      <c r="P6765" s="3" t="s">
        <v>4746</v>
      </c>
      <c r="Q6765" s="3" t="str">
        <f t="shared" si="3"/>
        <v>LC CANVAS</v>
      </c>
      <c r="R6765" s="3">
        <f t="shared" si="4"/>
        <v>0</v>
      </c>
      <c r="S6765" s="3" t="str">
        <f t="shared" si="5"/>
        <v/>
      </c>
      <c r="T6765" s="7">
        <f t="shared" si="6"/>
        <v>0</v>
      </c>
      <c r="U6765" s="8" t="str">
        <f t="array" ref="U6765">IF(W6765&lt;&gt;0,MAX(IFERROR(INDEX(A:S,MATCH(W6765,A:A,0),COLUMN(M$2)),0),IFERROR(INDEX(A:S,MATCH(AD6765,A:A,0),COLUMN(M$2)),0),IFERROR(INDEX(A:S,MATCH(AK6765,A:A,0),COLUMN(M$2)),0),IFERROR(INDEX(A:S,MATCH(AR6765,A:A,0),COLUMN(M$2)),0)),M6765)</f>
        <v/>
      </c>
      <c r="V6765" s="3" t="str">
        <f t="shared" si="7"/>
        <v/>
      </c>
    </row>
    <row r="6766" ht="15.75" customHeight="1">
      <c r="A6766" s="3" t="s">
        <v>6991</v>
      </c>
      <c r="B6766" s="4" t="str">
        <f t="shared" si="186"/>
        <v>ATAB18360031S3</v>
      </c>
      <c r="D6766" s="3">
        <v>0.0</v>
      </c>
      <c r="G6766" s="4">
        <v>0.0</v>
      </c>
      <c r="I6766" s="4"/>
      <c r="J6766" s="4"/>
      <c r="K6766" s="4"/>
      <c r="L6766" s="4"/>
      <c r="O6766" s="6">
        <f t="shared" si="2"/>
        <v>0</v>
      </c>
      <c r="P6766" s="3" t="s">
        <v>4746</v>
      </c>
      <c r="Q6766" s="3" t="str">
        <f t="shared" si="3"/>
        <v>LC CANVAS</v>
      </c>
      <c r="R6766" s="3">
        <f t="shared" si="4"/>
        <v>0</v>
      </c>
      <c r="S6766" s="3" t="str">
        <f t="shared" si="5"/>
        <v/>
      </c>
      <c r="T6766" s="7">
        <f t="shared" si="6"/>
        <v>0</v>
      </c>
      <c r="U6766" s="8" t="str">
        <f t="array" ref="U6766">IF(W6766&lt;&gt;0,MAX(IFERROR(INDEX(A:S,MATCH(W6766,A:A,0),COLUMN(M$2)),0),IFERROR(INDEX(A:S,MATCH(AD6766,A:A,0),COLUMN(M$2)),0),IFERROR(INDEX(A:S,MATCH(AK6766,A:A,0),COLUMN(M$2)),0),IFERROR(INDEX(A:S,MATCH(AR6766,A:A,0),COLUMN(M$2)),0)),M6766)</f>
        <v/>
      </c>
      <c r="V6766" s="3" t="str">
        <f t="shared" si="7"/>
        <v/>
      </c>
    </row>
    <row r="6767" ht="15.75" customHeight="1">
      <c r="A6767" s="3" t="s">
        <v>6992</v>
      </c>
      <c r="B6767" s="4" t="str">
        <f t="shared" si="186"/>
        <v>ATAB24480031S3</v>
      </c>
      <c r="D6767" s="3">
        <v>0.0</v>
      </c>
      <c r="G6767" s="4">
        <v>0.0</v>
      </c>
      <c r="I6767" s="4"/>
      <c r="J6767" s="4"/>
      <c r="K6767" s="4"/>
      <c r="L6767" s="4"/>
      <c r="O6767" s="6">
        <f t="shared" si="2"/>
        <v>0</v>
      </c>
      <c r="P6767" s="3" t="s">
        <v>4746</v>
      </c>
      <c r="Q6767" s="3" t="str">
        <f t="shared" si="3"/>
        <v>LC CANVAS</v>
      </c>
      <c r="R6767" s="3">
        <f t="shared" si="4"/>
        <v>0</v>
      </c>
      <c r="S6767" s="3" t="str">
        <f t="shared" si="5"/>
        <v/>
      </c>
      <c r="T6767" s="7">
        <f t="shared" si="6"/>
        <v>0</v>
      </c>
      <c r="U6767" s="8" t="str">
        <f t="array" ref="U6767">IF(W6767&lt;&gt;0,MAX(IFERROR(INDEX(A:S,MATCH(W6767,A:A,0),COLUMN(M$2)),0),IFERROR(INDEX(A:S,MATCH(AD6767,A:A,0),COLUMN(M$2)),0),IFERROR(INDEX(A:S,MATCH(AK6767,A:A,0),COLUMN(M$2)),0),IFERROR(INDEX(A:S,MATCH(AR6767,A:A,0),COLUMN(M$2)),0)),M6767)</f>
        <v/>
      </c>
      <c r="V6767" s="3" t="str">
        <f t="shared" si="7"/>
        <v/>
      </c>
    </row>
    <row r="6768" ht="15.75" customHeight="1">
      <c r="A6768" s="3" t="s">
        <v>6993</v>
      </c>
      <c r="B6768" s="4" t="str">
        <f t="shared" si="186"/>
        <v>ATAB30600031S3</v>
      </c>
      <c r="D6768" s="3">
        <v>0.0</v>
      </c>
      <c r="G6768" s="4">
        <v>0.0</v>
      </c>
      <c r="I6768" s="4"/>
      <c r="J6768" s="4"/>
      <c r="K6768" s="4"/>
      <c r="L6768" s="4"/>
      <c r="O6768" s="6">
        <f t="shared" si="2"/>
        <v>0</v>
      </c>
      <c r="P6768" s="3" t="s">
        <v>4746</v>
      </c>
      <c r="Q6768" s="3" t="str">
        <f t="shared" si="3"/>
        <v>LC CANVAS</v>
      </c>
      <c r="R6768" s="3">
        <f t="shared" si="4"/>
        <v>0</v>
      </c>
      <c r="S6768" s="3" t="str">
        <f t="shared" si="5"/>
        <v/>
      </c>
      <c r="T6768" s="7">
        <f t="shared" si="6"/>
        <v>0</v>
      </c>
      <c r="U6768" s="8" t="str">
        <f t="array" ref="U6768">IF(W6768&lt;&gt;0,MAX(IFERROR(INDEX(A:S,MATCH(W6768,A:A,0),COLUMN(M$2)),0),IFERROR(INDEX(A:S,MATCH(AD6768,A:A,0),COLUMN(M$2)),0),IFERROR(INDEX(A:S,MATCH(AK6768,A:A,0),COLUMN(M$2)),0),IFERROR(INDEX(A:S,MATCH(AR6768,A:A,0),COLUMN(M$2)),0)),M6768)</f>
        <v/>
      </c>
      <c r="V6768" s="3" t="str">
        <f t="shared" si="7"/>
        <v/>
      </c>
    </row>
    <row r="6769" ht="15.75" customHeight="1">
      <c r="A6769" s="3" t="s">
        <v>6994</v>
      </c>
      <c r="B6769" s="4" t="str">
        <f t="shared" si="186"/>
        <v>ATAB12240034S3</v>
      </c>
      <c r="D6769" s="3">
        <v>0.0</v>
      </c>
      <c r="G6769" s="4">
        <v>0.0</v>
      </c>
      <c r="I6769" s="4"/>
      <c r="J6769" s="4"/>
      <c r="K6769" s="4"/>
      <c r="L6769" s="4"/>
      <c r="O6769" s="6">
        <f t="shared" si="2"/>
        <v>0</v>
      </c>
      <c r="P6769" s="3" t="s">
        <v>4746</v>
      </c>
      <c r="Q6769" s="3" t="str">
        <f t="shared" si="3"/>
        <v>LC CANVAS</v>
      </c>
      <c r="R6769" s="3">
        <f t="shared" si="4"/>
        <v>0</v>
      </c>
      <c r="S6769" s="3" t="str">
        <f t="shared" si="5"/>
        <v/>
      </c>
      <c r="T6769" s="7">
        <f t="shared" si="6"/>
        <v>0</v>
      </c>
      <c r="U6769" s="8" t="str">
        <f t="array" ref="U6769">IF(W6769&lt;&gt;0,MAX(IFERROR(INDEX(A:S,MATCH(W6769,A:A,0),COLUMN(M$2)),0),IFERROR(INDEX(A:S,MATCH(AD6769,A:A,0),COLUMN(M$2)),0),IFERROR(INDEX(A:S,MATCH(AK6769,A:A,0),COLUMN(M$2)),0),IFERROR(INDEX(A:S,MATCH(AR6769,A:A,0),COLUMN(M$2)),0)),M6769)</f>
        <v/>
      </c>
      <c r="V6769" s="3" t="str">
        <f t="shared" si="7"/>
        <v/>
      </c>
    </row>
    <row r="6770" ht="15.75" customHeight="1">
      <c r="A6770" s="3" t="s">
        <v>6995</v>
      </c>
      <c r="B6770" s="4" t="str">
        <f t="shared" si="186"/>
        <v>ATAB18360034S3</v>
      </c>
      <c r="D6770" s="3">
        <v>0.0</v>
      </c>
      <c r="G6770" s="4">
        <v>0.0</v>
      </c>
      <c r="I6770" s="4"/>
      <c r="J6770" s="4"/>
      <c r="K6770" s="4"/>
      <c r="L6770" s="4"/>
      <c r="O6770" s="6">
        <f t="shared" si="2"/>
        <v>0</v>
      </c>
      <c r="P6770" s="3" t="s">
        <v>4746</v>
      </c>
      <c r="Q6770" s="3" t="str">
        <f t="shared" si="3"/>
        <v>LC CANVAS</v>
      </c>
      <c r="R6770" s="3">
        <f t="shared" si="4"/>
        <v>0</v>
      </c>
      <c r="S6770" s="3" t="str">
        <f t="shared" si="5"/>
        <v/>
      </c>
      <c r="T6770" s="7">
        <f t="shared" si="6"/>
        <v>0</v>
      </c>
      <c r="U6770" s="8" t="str">
        <f t="array" ref="U6770">IF(W6770&lt;&gt;0,MAX(IFERROR(INDEX(A:S,MATCH(W6770,A:A,0),COLUMN(M$2)),0),IFERROR(INDEX(A:S,MATCH(AD6770,A:A,0),COLUMN(M$2)),0),IFERROR(INDEX(A:S,MATCH(AK6770,A:A,0),COLUMN(M$2)),0),IFERROR(INDEX(A:S,MATCH(AR6770,A:A,0),COLUMN(M$2)),0)),M6770)</f>
        <v/>
      </c>
      <c r="V6770" s="3" t="str">
        <f t="shared" si="7"/>
        <v/>
      </c>
    </row>
    <row r="6771" ht="15.75" customHeight="1">
      <c r="A6771" s="3" t="s">
        <v>6996</v>
      </c>
      <c r="B6771" s="4" t="str">
        <f t="shared" si="186"/>
        <v>ATAB24480034S3</v>
      </c>
      <c r="D6771" s="3">
        <v>0.0</v>
      </c>
      <c r="G6771" s="4">
        <v>0.0</v>
      </c>
      <c r="I6771" s="4"/>
      <c r="J6771" s="4"/>
      <c r="K6771" s="4"/>
      <c r="L6771" s="4"/>
      <c r="O6771" s="6">
        <f t="shared" si="2"/>
        <v>0</v>
      </c>
      <c r="P6771" s="3" t="s">
        <v>4746</v>
      </c>
      <c r="Q6771" s="3" t="str">
        <f t="shared" si="3"/>
        <v>LC CANVAS</v>
      </c>
      <c r="R6771" s="3">
        <f t="shared" si="4"/>
        <v>0</v>
      </c>
      <c r="S6771" s="3" t="str">
        <f t="shared" si="5"/>
        <v/>
      </c>
      <c r="T6771" s="7">
        <f t="shared" si="6"/>
        <v>0</v>
      </c>
      <c r="U6771" s="8" t="str">
        <f t="array" ref="U6771">IF(W6771&lt;&gt;0,MAX(IFERROR(INDEX(A:S,MATCH(W6771,A:A,0),COLUMN(M$2)),0),IFERROR(INDEX(A:S,MATCH(AD6771,A:A,0),COLUMN(M$2)),0),IFERROR(INDEX(A:S,MATCH(AK6771,A:A,0),COLUMN(M$2)),0),IFERROR(INDEX(A:S,MATCH(AR6771,A:A,0),COLUMN(M$2)),0)),M6771)</f>
        <v/>
      </c>
      <c r="V6771" s="3" t="str">
        <f t="shared" si="7"/>
        <v/>
      </c>
    </row>
    <row r="6772" ht="15.75" customHeight="1">
      <c r="A6772" s="3" t="s">
        <v>6997</v>
      </c>
      <c r="B6772" s="4" t="str">
        <f t="shared" si="186"/>
        <v>ATAB30600034S3</v>
      </c>
      <c r="D6772" s="3">
        <v>0.0</v>
      </c>
      <c r="G6772" s="4">
        <v>0.0</v>
      </c>
      <c r="I6772" s="4"/>
      <c r="J6772" s="4"/>
      <c r="K6772" s="4"/>
      <c r="L6772" s="4"/>
      <c r="O6772" s="6">
        <f t="shared" si="2"/>
        <v>0</v>
      </c>
      <c r="P6772" s="3" t="s">
        <v>4746</v>
      </c>
      <c r="Q6772" s="3" t="str">
        <f t="shared" si="3"/>
        <v>LC CANVAS</v>
      </c>
      <c r="R6772" s="3">
        <f t="shared" si="4"/>
        <v>0</v>
      </c>
      <c r="S6772" s="3" t="str">
        <f t="shared" si="5"/>
        <v/>
      </c>
      <c r="T6772" s="7">
        <f t="shared" si="6"/>
        <v>0</v>
      </c>
      <c r="U6772" s="8" t="str">
        <f t="array" ref="U6772">IF(W6772&lt;&gt;0,MAX(IFERROR(INDEX(A:S,MATCH(W6772,A:A,0),COLUMN(M$2)),0),IFERROR(INDEX(A:S,MATCH(AD6772,A:A,0),COLUMN(M$2)),0),IFERROR(INDEX(A:S,MATCH(AK6772,A:A,0),COLUMN(M$2)),0),IFERROR(INDEX(A:S,MATCH(AR6772,A:A,0),COLUMN(M$2)),0)),M6772)</f>
        <v/>
      </c>
      <c r="V6772" s="3" t="str">
        <f t="shared" si="7"/>
        <v/>
      </c>
    </row>
    <row r="6773" ht="15.75" customHeight="1">
      <c r="A6773" s="3" t="s">
        <v>6998</v>
      </c>
      <c r="B6773" s="4" t="str">
        <f t="shared" si="186"/>
        <v>ATAB12240037S3</v>
      </c>
      <c r="D6773" s="3">
        <v>0.0</v>
      </c>
      <c r="G6773" s="4">
        <v>0.0</v>
      </c>
      <c r="I6773" s="4"/>
      <c r="J6773" s="4"/>
      <c r="K6773" s="4"/>
      <c r="L6773" s="4"/>
      <c r="O6773" s="6">
        <f t="shared" si="2"/>
        <v>0</v>
      </c>
      <c r="P6773" s="3" t="s">
        <v>4746</v>
      </c>
      <c r="Q6773" s="3" t="str">
        <f t="shared" si="3"/>
        <v>LC CANVAS</v>
      </c>
      <c r="R6773" s="3">
        <f t="shared" si="4"/>
        <v>0</v>
      </c>
      <c r="S6773" s="3" t="str">
        <f t="shared" si="5"/>
        <v/>
      </c>
      <c r="T6773" s="7">
        <f t="shared" si="6"/>
        <v>0</v>
      </c>
      <c r="U6773" s="8" t="str">
        <f t="array" ref="U6773">IF(W6773&lt;&gt;0,MAX(IFERROR(INDEX(A:S,MATCH(W6773,A:A,0),COLUMN(M$2)),0),IFERROR(INDEX(A:S,MATCH(AD6773,A:A,0),COLUMN(M$2)),0),IFERROR(INDEX(A:S,MATCH(AK6773,A:A,0),COLUMN(M$2)),0),IFERROR(INDEX(A:S,MATCH(AR6773,A:A,0),COLUMN(M$2)),0)),M6773)</f>
        <v/>
      </c>
      <c r="V6773" s="3" t="str">
        <f t="shared" si="7"/>
        <v/>
      </c>
    </row>
    <row r="6774" ht="15.75" customHeight="1">
      <c r="A6774" s="3" t="s">
        <v>6999</v>
      </c>
      <c r="B6774" s="4" t="str">
        <f t="shared" si="186"/>
        <v>ATAB18360037S3</v>
      </c>
      <c r="D6774" s="3">
        <v>0.0</v>
      </c>
      <c r="G6774" s="4">
        <v>0.0</v>
      </c>
      <c r="I6774" s="4"/>
      <c r="J6774" s="4"/>
      <c r="K6774" s="4"/>
      <c r="L6774" s="4"/>
      <c r="O6774" s="6">
        <f t="shared" si="2"/>
        <v>0</v>
      </c>
      <c r="P6774" s="3" t="s">
        <v>4746</v>
      </c>
      <c r="Q6774" s="3" t="str">
        <f t="shared" si="3"/>
        <v>LC CANVAS</v>
      </c>
      <c r="R6774" s="3">
        <f t="shared" si="4"/>
        <v>0</v>
      </c>
      <c r="S6774" s="3" t="str">
        <f t="shared" si="5"/>
        <v/>
      </c>
      <c r="T6774" s="7">
        <f t="shared" si="6"/>
        <v>0</v>
      </c>
      <c r="U6774" s="8" t="str">
        <f t="array" ref="U6774">IF(W6774&lt;&gt;0,MAX(IFERROR(INDEX(A:S,MATCH(W6774,A:A,0),COLUMN(M$2)),0),IFERROR(INDEX(A:S,MATCH(AD6774,A:A,0),COLUMN(M$2)),0),IFERROR(INDEX(A:S,MATCH(AK6774,A:A,0),COLUMN(M$2)),0),IFERROR(INDEX(A:S,MATCH(AR6774,A:A,0),COLUMN(M$2)),0)),M6774)</f>
        <v/>
      </c>
      <c r="V6774" s="3" t="str">
        <f t="shared" si="7"/>
        <v/>
      </c>
    </row>
    <row r="6775" ht="15.75" customHeight="1">
      <c r="A6775" s="3" t="s">
        <v>7000</v>
      </c>
      <c r="B6775" s="4" t="str">
        <f t="shared" si="186"/>
        <v>ATAB24480037S3</v>
      </c>
      <c r="D6775" s="3">
        <v>0.0</v>
      </c>
      <c r="G6775" s="4">
        <v>0.0</v>
      </c>
      <c r="I6775" s="4"/>
      <c r="J6775" s="4"/>
      <c r="K6775" s="4"/>
      <c r="L6775" s="4"/>
      <c r="O6775" s="6">
        <f t="shared" si="2"/>
        <v>0</v>
      </c>
      <c r="P6775" s="3" t="s">
        <v>4746</v>
      </c>
      <c r="Q6775" s="3" t="str">
        <f t="shared" si="3"/>
        <v>LC CANVAS</v>
      </c>
      <c r="R6775" s="3">
        <f t="shared" si="4"/>
        <v>0</v>
      </c>
      <c r="S6775" s="3" t="str">
        <f t="shared" si="5"/>
        <v/>
      </c>
      <c r="T6775" s="7">
        <f t="shared" si="6"/>
        <v>0</v>
      </c>
      <c r="U6775" s="8" t="str">
        <f t="array" ref="U6775">IF(W6775&lt;&gt;0,MAX(IFERROR(INDEX(A:S,MATCH(W6775,A:A,0),COLUMN(M$2)),0),IFERROR(INDEX(A:S,MATCH(AD6775,A:A,0),COLUMN(M$2)),0),IFERROR(INDEX(A:S,MATCH(AK6775,A:A,0),COLUMN(M$2)),0),IFERROR(INDEX(A:S,MATCH(AR6775,A:A,0),COLUMN(M$2)),0)),M6775)</f>
        <v/>
      </c>
      <c r="V6775" s="3" t="str">
        <f t="shared" si="7"/>
        <v/>
      </c>
    </row>
    <row r="6776" ht="15.75" customHeight="1">
      <c r="A6776" s="3" t="s">
        <v>7001</v>
      </c>
      <c r="B6776" s="4" t="str">
        <f t="shared" si="186"/>
        <v>ATAB30600037S3</v>
      </c>
      <c r="D6776" s="3">
        <v>0.0</v>
      </c>
      <c r="G6776" s="4">
        <v>0.0</v>
      </c>
      <c r="I6776" s="4"/>
      <c r="J6776" s="4"/>
      <c r="K6776" s="4"/>
      <c r="L6776" s="4"/>
      <c r="O6776" s="6">
        <f t="shared" si="2"/>
        <v>0</v>
      </c>
      <c r="P6776" s="3" t="s">
        <v>4746</v>
      </c>
      <c r="Q6776" s="3" t="str">
        <f t="shared" si="3"/>
        <v>LC CANVAS</v>
      </c>
      <c r="R6776" s="3">
        <f t="shared" si="4"/>
        <v>0</v>
      </c>
      <c r="S6776" s="3" t="str">
        <f t="shared" si="5"/>
        <v/>
      </c>
      <c r="T6776" s="7">
        <f t="shared" si="6"/>
        <v>0</v>
      </c>
      <c r="U6776" s="8" t="str">
        <f t="array" ref="U6776">IF(W6776&lt;&gt;0,MAX(IFERROR(INDEX(A:S,MATCH(W6776,A:A,0),COLUMN(M$2)),0),IFERROR(INDEX(A:S,MATCH(AD6776,A:A,0),COLUMN(M$2)),0),IFERROR(INDEX(A:S,MATCH(AK6776,A:A,0),COLUMN(M$2)),0),IFERROR(INDEX(A:S,MATCH(AR6776,A:A,0),COLUMN(M$2)),0)),M6776)</f>
        <v/>
      </c>
      <c r="V6776" s="3" t="str">
        <f t="shared" si="7"/>
        <v/>
      </c>
    </row>
    <row r="6777" ht="15.75" customHeight="1">
      <c r="A6777" s="3" t="s">
        <v>7002</v>
      </c>
      <c r="B6777" s="4" t="str">
        <f t="shared" si="186"/>
        <v>ATAB12240040S3</v>
      </c>
      <c r="D6777" s="3">
        <v>0.0</v>
      </c>
      <c r="G6777" s="4">
        <v>0.0</v>
      </c>
      <c r="I6777" s="4"/>
      <c r="J6777" s="4"/>
      <c r="K6777" s="4"/>
      <c r="L6777" s="4"/>
      <c r="O6777" s="6">
        <f t="shared" si="2"/>
        <v>0</v>
      </c>
      <c r="P6777" s="3" t="s">
        <v>4746</v>
      </c>
      <c r="Q6777" s="3" t="str">
        <f t="shared" si="3"/>
        <v>LC CANVAS</v>
      </c>
      <c r="R6777" s="3">
        <f t="shared" si="4"/>
        <v>0</v>
      </c>
      <c r="S6777" s="3" t="str">
        <f t="shared" si="5"/>
        <v/>
      </c>
      <c r="T6777" s="7">
        <f t="shared" si="6"/>
        <v>0</v>
      </c>
      <c r="U6777" s="8" t="str">
        <f t="array" ref="U6777">IF(W6777&lt;&gt;0,MAX(IFERROR(INDEX(A:S,MATCH(W6777,A:A,0),COLUMN(M$2)),0),IFERROR(INDEX(A:S,MATCH(AD6777,A:A,0),COLUMN(M$2)),0),IFERROR(INDEX(A:S,MATCH(AK6777,A:A,0),COLUMN(M$2)),0),IFERROR(INDEX(A:S,MATCH(AR6777,A:A,0),COLUMN(M$2)),0)),M6777)</f>
        <v/>
      </c>
      <c r="V6777" s="3" t="str">
        <f t="shared" si="7"/>
        <v/>
      </c>
    </row>
    <row r="6778" ht="15.75" customHeight="1">
      <c r="A6778" s="3" t="s">
        <v>7003</v>
      </c>
      <c r="B6778" s="4" t="str">
        <f t="shared" si="186"/>
        <v>ATAB18360040S3</v>
      </c>
      <c r="D6778" s="3">
        <v>0.0</v>
      </c>
      <c r="G6778" s="4">
        <v>0.0</v>
      </c>
      <c r="I6778" s="4"/>
      <c r="J6778" s="4"/>
      <c r="K6778" s="4"/>
      <c r="L6778" s="4"/>
      <c r="O6778" s="6">
        <f t="shared" si="2"/>
        <v>0</v>
      </c>
      <c r="P6778" s="3" t="s">
        <v>4746</v>
      </c>
      <c r="Q6778" s="3" t="str">
        <f t="shared" si="3"/>
        <v>LC CANVAS</v>
      </c>
      <c r="R6778" s="3">
        <f t="shared" si="4"/>
        <v>0</v>
      </c>
      <c r="S6778" s="3" t="str">
        <f t="shared" si="5"/>
        <v/>
      </c>
      <c r="T6778" s="7">
        <f t="shared" si="6"/>
        <v>0</v>
      </c>
      <c r="U6778" s="8" t="str">
        <f t="array" ref="U6778">IF(W6778&lt;&gt;0,MAX(IFERROR(INDEX(A:S,MATCH(W6778,A:A,0),COLUMN(M$2)),0),IFERROR(INDEX(A:S,MATCH(AD6778,A:A,0),COLUMN(M$2)),0),IFERROR(INDEX(A:S,MATCH(AK6778,A:A,0),COLUMN(M$2)),0),IFERROR(INDEX(A:S,MATCH(AR6778,A:A,0),COLUMN(M$2)),0)),M6778)</f>
        <v/>
      </c>
      <c r="V6778" s="3" t="str">
        <f t="shared" si="7"/>
        <v/>
      </c>
    </row>
    <row r="6779" ht="15.75" customHeight="1">
      <c r="A6779" s="3" t="s">
        <v>7004</v>
      </c>
      <c r="B6779" s="4" t="str">
        <f t="shared" si="186"/>
        <v>ATAB24480040S3</v>
      </c>
      <c r="D6779" s="3">
        <v>0.0</v>
      </c>
      <c r="G6779" s="4">
        <v>0.0</v>
      </c>
      <c r="I6779" s="4"/>
      <c r="J6779" s="4"/>
      <c r="K6779" s="4"/>
      <c r="L6779" s="4"/>
      <c r="O6779" s="6">
        <f t="shared" si="2"/>
        <v>0</v>
      </c>
      <c r="P6779" s="3" t="s">
        <v>4746</v>
      </c>
      <c r="Q6779" s="3" t="str">
        <f t="shared" si="3"/>
        <v>LC CANVAS</v>
      </c>
      <c r="R6779" s="3">
        <f t="shared" si="4"/>
        <v>0</v>
      </c>
      <c r="S6779" s="3" t="str">
        <f t="shared" si="5"/>
        <v/>
      </c>
      <c r="T6779" s="7">
        <f t="shared" si="6"/>
        <v>0</v>
      </c>
      <c r="U6779" s="8" t="str">
        <f t="array" ref="U6779">IF(W6779&lt;&gt;0,MAX(IFERROR(INDEX(A:S,MATCH(W6779,A:A,0),COLUMN(M$2)),0),IFERROR(INDEX(A:S,MATCH(AD6779,A:A,0),COLUMN(M$2)),0),IFERROR(INDEX(A:S,MATCH(AK6779,A:A,0),COLUMN(M$2)),0),IFERROR(INDEX(A:S,MATCH(AR6779,A:A,0),COLUMN(M$2)),0)),M6779)</f>
        <v/>
      </c>
      <c r="V6779" s="3" t="str">
        <f t="shared" si="7"/>
        <v/>
      </c>
    </row>
    <row r="6780" ht="15.75" customHeight="1">
      <c r="A6780" s="3" t="s">
        <v>7005</v>
      </c>
      <c r="B6780" s="4" t="str">
        <f t="shared" si="186"/>
        <v>ATAB30600040S3</v>
      </c>
      <c r="D6780" s="3">
        <v>0.0</v>
      </c>
      <c r="G6780" s="4">
        <v>0.0</v>
      </c>
      <c r="I6780" s="4"/>
      <c r="J6780" s="4"/>
      <c r="K6780" s="4"/>
      <c r="L6780" s="4"/>
      <c r="O6780" s="6">
        <f t="shared" si="2"/>
        <v>0</v>
      </c>
      <c r="P6780" s="3" t="s">
        <v>4746</v>
      </c>
      <c r="Q6780" s="3" t="str">
        <f t="shared" si="3"/>
        <v>LC CANVAS</v>
      </c>
      <c r="R6780" s="3">
        <f t="shared" si="4"/>
        <v>0</v>
      </c>
      <c r="S6780" s="3" t="str">
        <f t="shared" si="5"/>
        <v/>
      </c>
      <c r="T6780" s="7">
        <f t="shared" si="6"/>
        <v>0</v>
      </c>
      <c r="U6780" s="8" t="str">
        <f t="array" ref="U6780">IF(W6780&lt;&gt;0,MAX(IFERROR(INDEX(A:S,MATCH(W6780,A:A,0),COLUMN(M$2)),0),IFERROR(INDEX(A:S,MATCH(AD6780,A:A,0),COLUMN(M$2)),0),IFERROR(INDEX(A:S,MATCH(AK6780,A:A,0),COLUMN(M$2)),0),IFERROR(INDEX(A:S,MATCH(AR6780,A:A,0),COLUMN(M$2)),0)),M6780)</f>
        <v/>
      </c>
      <c r="V6780" s="3" t="str">
        <f t="shared" si="7"/>
        <v/>
      </c>
    </row>
    <row r="6781" ht="15.75" customHeight="1">
      <c r="A6781" s="3" t="s">
        <v>7006</v>
      </c>
      <c r="B6781" s="4" t="str">
        <f t="shared" si="186"/>
        <v>ATAB12240043S3</v>
      </c>
      <c r="D6781" s="3">
        <v>0.0</v>
      </c>
      <c r="G6781" s="4">
        <v>0.0</v>
      </c>
      <c r="I6781" s="4"/>
      <c r="J6781" s="4"/>
      <c r="K6781" s="4"/>
      <c r="L6781" s="4"/>
      <c r="O6781" s="6">
        <f t="shared" si="2"/>
        <v>0</v>
      </c>
      <c r="P6781" s="3" t="s">
        <v>4746</v>
      </c>
      <c r="Q6781" s="3" t="str">
        <f t="shared" si="3"/>
        <v>LC CANVAS</v>
      </c>
      <c r="R6781" s="3">
        <f t="shared" si="4"/>
        <v>0</v>
      </c>
      <c r="S6781" s="3" t="str">
        <f t="shared" si="5"/>
        <v/>
      </c>
      <c r="T6781" s="7">
        <f t="shared" si="6"/>
        <v>0</v>
      </c>
      <c r="U6781" s="8" t="str">
        <f t="array" ref="U6781">IF(W6781&lt;&gt;0,MAX(IFERROR(INDEX(A:S,MATCH(W6781,A:A,0),COLUMN(M$2)),0),IFERROR(INDEX(A:S,MATCH(AD6781,A:A,0),COLUMN(M$2)),0),IFERROR(INDEX(A:S,MATCH(AK6781,A:A,0),COLUMN(M$2)),0),IFERROR(INDEX(A:S,MATCH(AR6781,A:A,0),COLUMN(M$2)),0)),M6781)</f>
        <v/>
      </c>
      <c r="V6781" s="3" t="str">
        <f t="shared" si="7"/>
        <v/>
      </c>
    </row>
    <row r="6782" ht="15.75" customHeight="1">
      <c r="A6782" s="3" t="s">
        <v>7007</v>
      </c>
      <c r="B6782" s="4" t="str">
        <f t="shared" si="186"/>
        <v>ATAB18360043S3</v>
      </c>
      <c r="D6782" s="3">
        <v>0.0</v>
      </c>
      <c r="G6782" s="4">
        <v>0.0</v>
      </c>
      <c r="I6782" s="4"/>
      <c r="J6782" s="4"/>
      <c r="K6782" s="4"/>
      <c r="L6782" s="4"/>
      <c r="O6782" s="6">
        <f t="shared" si="2"/>
        <v>0</v>
      </c>
      <c r="P6782" s="3" t="s">
        <v>4746</v>
      </c>
      <c r="Q6782" s="3" t="str">
        <f t="shared" si="3"/>
        <v>LC CANVAS</v>
      </c>
      <c r="R6782" s="3">
        <f t="shared" si="4"/>
        <v>0</v>
      </c>
      <c r="S6782" s="3" t="str">
        <f t="shared" si="5"/>
        <v/>
      </c>
      <c r="T6782" s="7">
        <f t="shared" si="6"/>
        <v>0</v>
      </c>
      <c r="U6782" s="8" t="str">
        <f t="array" ref="U6782">IF(W6782&lt;&gt;0,MAX(IFERROR(INDEX(A:S,MATCH(W6782,A:A,0),COLUMN(M$2)),0),IFERROR(INDEX(A:S,MATCH(AD6782,A:A,0),COLUMN(M$2)),0),IFERROR(INDEX(A:S,MATCH(AK6782,A:A,0),COLUMN(M$2)),0),IFERROR(INDEX(A:S,MATCH(AR6782,A:A,0),COLUMN(M$2)),0)),M6782)</f>
        <v/>
      </c>
      <c r="V6782" s="3" t="str">
        <f t="shared" si="7"/>
        <v/>
      </c>
    </row>
    <row r="6783" ht="15.75" customHeight="1">
      <c r="A6783" s="3" t="s">
        <v>7008</v>
      </c>
      <c r="B6783" s="4" t="str">
        <f t="shared" si="186"/>
        <v>ATAB24480043S3</v>
      </c>
      <c r="D6783" s="3">
        <v>0.0</v>
      </c>
      <c r="G6783" s="4">
        <v>0.0</v>
      </c>
      <c r="I6783" s="4"/>
      <c r="J6783" s="4"/>
      <c r="K6783" s="4"/>
      <c r="L6783" s="4"/>
      <c r="O6783" s="6">
        <f t="shared" si="2"/>
        <v>0</v>
      </c>
      <c r="P6783" s="3" t="s">
        <v>4746</v>
      </c>
      <c r="Q6783" s="3" t="str">
        <f t="shared" si="3"/>
        <v>LC CANVAS</v>
      </c>
      <c r="R6783" s="3">
        <f t="shared" si="4"/>
        <v>0</v>
      </c>
      <c r="S6783" s="3" t="str">
        <f t="shared" si="5"/>
        <v/>
      </c>
      <c r="T6783" s="7">
        <f t="shared" si="6"/>
        <v>0</v>
      </c>
      <c r="U6783" s="8" t="str">
        <f t="array" ref="U6783">IF(W6783&lt;&gt;0,MAX(IFERROR(INDEX(A:S,MATCH(W6783,A:A,0),COLUMN(M$2)),0),IFERROR(INDEX(A:S,MATCH(AD6783,A:A,0),COLUMN(M$2)),0),IFERROR(INDEX(A:S,MATCH(AK6783,A:A,0),COLUMN(M$2)),0),IFERROR(INDEX(A:S,MATCH(AR6783,A:A,0),COLUMN(M$2)),0)),M6783)</f>
        <v/>
      </c>
      <c r="V6783" s="3" t="str">
        <f t="shared" si="7"/>
        <v/>
      </c>
    </row>
    <row r="6784" ht="15.75" customHeight="1">
      <c r="A6784" s="3" t="s">
        <v>7009</v>
      </c>
      <c r="B6784" s="4" t="str">
        <f t="shared" si="186"/>
        <v>ATAB30600043S3</v>
      </c>
      <c r="D6784" s="3">
        <v>0.0</v>
      </c>
      <c r="G6784" s="4">
        <v>0.0</v>
      </c>
      <c r="I6784" s="4"/>
      <c r="J6784" s="4"/>
      <c r="K6784" s="4"/>
      <c r="L6784" s="4"/>
      <c r="O6784" s="6">
        <f t="shared" si="2"/>
        <v>0</v>
      </c>
      <c r="P6784" s="3" t="s">
        <v>4746</v>
      </c>
      <c r="Q6784" s="3" t="str">
        <f t="shared" si="3"/>
        <v>LC CANVAS</v>
      </c>
      <c r="R6784" s="3">
        <f t="shared" si="4"/>
        <v>0</v>
      </c>
      <c r="S6784" s="3" t="str">
        <f t="shared" si="5"/>
        <v/>
      </c>
      <c r="T6784" s="7">
        <f t="shared" si="6"/>
        <v>0</v>
      </c>
      <c r="U6784" s="8" t="str">
        <f t="array" ref="U6784">IF(W6784&lt;&gt;0,MAX(IFERROR(INDEX(A:S,MATCH(W6784,A:A,0),COLUMN(M$2)),0),IFERROR(INDEX(A:S,MATCH(AD6784,A:A,0),COLUMN(M$2)),0),IFERROR(INDEX(A:S,MATCH(AK6784,A:A,0),COLUMN(M$2)),0),IFERROR(INDEX(A:S,MATCH(AR6784,A:A,0),COLUMN(M$2)),0)),M6784)</f>
        <v/>
      </c>
      <c r="V6784" s="3" t="str">
        <f t="shared" si="7"/>
        <v/>
      </c>
    </row>
    <row r="6785" ht="15.75" customHeight="1">
      <c r="A6785" s="3" t="s">
        <v>7010</v>
      </c>
      <c r="B6785" s="4" t="str">
        <f t="shared" si="186"/>
        <v>ATAB12240046S3</v>
      </c>
      <c r="D6785" s="3">
        <v>0.0</v>
      </c>
      <c r="G6785" s="4">
        <v>0.0</v>
      </c>
      <c r="I6785" s="4"/>
      <c r="J6785" s="4"/>
      <c r="K6785" s="4"/>
      <c r="L6785" s="4"/>
      <c r="O6785" s="6">
        <f t="shared" si="2"/>
        <v>0</v>
      </c>
      <c r="P6785" s="3" t="s">
        <v>4746</v>
      </c>
      <c r="Q6785" s="3" t="str">
        <f t="shared" si="3"/>
        <v>LC CANVAS</v>
      </c>
      <c r="R6785" s="3">
        <f t="shared" si="4"/>
        <v>0</v>
      </c>
      <c r="S6785" s="3" t="str">
        <f t="shared" si="5"/>
        <v/>
      </c>
      <c r="T6785" s="7">
        <f t="shared" si="6"/>
        <v>0</v>
      </c>
      <c r="U6785" s="8" t="str">
        <f t="array" ref="U6785">IF(W6785&lt;&gt;0,MAX(IFERROR(INDEX(A:S,MATCH(W6785,A:A,0),COLUMN(M$2)),0),IFERROR(INDEX(A:S,MATCH(AD6785,A:A,0),COLUMN(M$2)),0),IFERROR(INDEX(A:S,MATCH(AK6785,A:A,0),COLUMN(M$2)),0),IFERROR(INDEX(A:S,MATCH(AR6785,A:A,0),COLUMN(M$2)),0)),M6785)</f>
        <v/>
      </c>
      <c r="V6785" s="3" t="str">
        <f t="shared" si="7"/>
        <v/>
      </c>
    </row>
    <row r="6786" ht="15.75" customHeight="1">
      <c r="A6786" s="3" t="s">
        <v>7011</v>
      </c>
      <c r="B6786" s="4" t="str">
        <f t="shared" si="186"/>
        <v>ATAB18360046S3</v>
      </c>
      <c r="D6786" s="3">
        <v>0.0</v>
      </c>
      <c r="G6786" s="4">
        <v>0.0</v>
      </c>
      <c r="I6786" s="4"/>
      <c r="J6786" s="4"/>
      <c r="K6786" s="4"/>
      <c r="L6786" s="4"/>
      <c r="O6786" s="6">
        <f t="shared" si="2"/>
        <v>0</v>
      </c>
      <c r="P6786" s="3" t="s">
        <v>4746</v>
      </c>
      <c r="Q6786" s="3" t="str">
        <f t="shared" si="3"/>
        <v>LC CANVAS</v>
      </c>
      <c r="R6786" s="3">
        <f t="shared" si="4"/>
        <v>0</v>
      </c>
      <c r="S6786" s="3" t="str">
        <f t="shared" si="5"/>
        <v/>
      </c>
      <c r="T6786" s="7">
        <f t="shared" si="6"/>
        <v>0</v>
      </c>
      <c r="U6786" s="8" t="str">
        <f t="array" ref="U6786">IF(W6786&lt;&gt;0,MAX(IFERROR(INDEX(A:S,MATCH(W6786,A:A,0),COLUMN(M$2)),0),IFERROR(INDEX(A:S,MATCH(AD6786,A:A,0),COLUMN(M$2)),0),IFERROR(INDEX(A:S,MATCH(AK6786,A:A,0),COLUMN(M$2)),0),IFERROR(INDEX(A:S,MATCH(AR6786,A:A,0),COLUMN(M$2)),0)),M6786)</f>
        <v/>
      </c>
      <c r="V6786" s="3" t="str">
        <f t="shared" si="7"/>
        <v/>
      </c>
    </row>
    <row r="6787" ht="15.75" customHeight="1">
      <c r="A6787" s="3" t="s">
        <v>7012</v>
      </c>
      <c r="B6787" s="4" t="str">
        <f t="shared" si="186"/>
        <v>ATAB24480046S3</v>
      </c>
      <c r="D6787" s="3">
        <v>0.0</v>
      </c>
      <c r="G6787" s="4">
        <v>0.0</v>
      </c>
      <c r="I6787" s="4"/>
      <c r="J6787" s="4"/>
      <c r="K6787" s="4"/>
      <c r="L6787" s="4"/>
      <c r="O6787" s="6">
        <f t="shared" si="2"/>
        <v>0</v>
      </c>
      <c r="P6787" s="3" t="s">
        <v>4746</v>
      </c>
      <c r="Q6787" s="3" t="str">
        <f t="shared" si="3"/>
        <v>LC CANVAS</v>
      </c>
      <c r="R6787" s="3">
        <f t="shared" si="4"/>
        <v>0</v>
      </c>
      <c r="S6787" s="3" t="str">
        <f t="shared" si="5"/>
        <v/>
      </c>
      <c r="T6787" s="7">
        <f t="shared" si="6"/>
        <v>0</v>
      </c>
      <c r="U6787" s="8" t="str">
        <f t="array" ref="U6787">IF(W6787&lt;&gt;0,MAX(IFERROR(INDEX(A:S,MATCH(W6787,A:A,0),COLUMN(M$2)),0),IFERROR(INDEX(A:S,MATCH(AD6787,A:A,0),COLUMN(M$2)),0),IFERROR(INDEX(A:S,MATCH(AK6787,A:A,0),COLUMN(M$2)),0),IFERROR(INDEX(A:S,MATCH(AR6787,A:A,0),COLUMN(M$2)),0)),M6787)</f>
        <v/>
      </c>
      <c r="V6787" s="3" t="str">
        <f t="shared" si="7"/>
        <v/>
      </c>
    </row>
    <row r="6788" ht="15.75" customHeight="1">
      <c r="A6788" s="3" t="s">
        <v>7013</v>
      </c>
      <c r="B6788" s="4" t="str">
        <f t="shared" si="186"/>
        <v>ATAB30600046S3</v>
      </c>
      <c r="D6788" s="3">
        <v>0.0</v>
      </c>
      <c r="G6788" s="4">
        <v>0.0</v>
      </c>
      <c r="I6788" s="4"/>
      <c r="J6788" s="4"/>
      <c r="K6788" s="4"/>
      <c r="L6788" s="4"/>
      <c r="O6788" s="6">
        <f t="shared" si="2"/>
        <v>0</v>
      </c>
      <c r="P6788" s="3" t="s">
        <v>4746</v>
      </c>
      <c r="Q6788" s="3" t="str">
        <f t="shared" si="3"/>
        <v>LC CANVAS</v>
      </c>
      <c r="R6788" s="3">
        <f t="shared" si="4"/>
        <v>0</v>
      </c>
      <c r="S6788" s="3" t="str">
        <f t="shared" si="5"/>
        <v/>
      </c>
      <c r="T6788" s="7">
        <f t="shared" si="6"/>
        <v>0</v>
      </c>
      <c r="U6788" s="8" t="str">
        <f t="array" ref="U6788">IF(W6788&lt;&gt;0,MAX(IFERROR(INDEX(A:S,MATCH(W6788,A:A,0),COLUMN(M$2)),0),IFERROR(INDEX(A:S,MATCH(AD6788,A:A,0),COLUMN(M$2)),0),IFERROR(INDEX(A:S,MATCH(AK6788,A:A,0),COLUMN(M$2)),0),IFERROR(INDEX(A:S,MATCH(AR6788,A:A,0),COLUMN(M$2)),0)),M6788)</f>
        <v/>
      </c>
      <c r="V6788" s="3" t="str">
        <f t="shared" si="7"/>
        <v/>
      </c>
    </row>
    <row r="6789" ht="15.75" customHeight="1">
      <c r="A6789" s="3" t="s">
        <v>7014</v>
      </c>
      <c r="B6789" s="4" t="str">
        <f t="shared" si="186"/>
        <v>ATAB12240049S3</v>
      </c>
      <c r="D6789" s="3">
        <v>0.0</v>
      </c>
      <c r="G6789" s="4">
        <v>0.0</v>
      </c>
      <c r="I6789" s="4"/>
      <c r="J6789" s="4"/>
      <c r="K6789" s="4"/>
      <c r="L6789" s="4"/>
      <c r="O6789" s="6">
        <f t="shared" si="2"/>
        <v>0</v>
      </c>
      <c r="P6789" s="3" t="s">
        <v>4746</v>
      </c>
      <c r="Q6789" s="3" t="str">
        <f t="shared" si="3"/>
        <v>LC CANVAS</v>
      </c>
      <c r="R6789" s="3">
        <f t="shared" si="4"/>
        <v>0</v>
      </c>
      <c r="S6789" s="3" t="str">
        <f t="shared" si="5"/>
        <v/>
      </c>
      <c r="T6789" s="7">
        <f t="shared" si="6"/>
        <v>0</v>
      </c>
      <c r="U6789" s="8" t="str">
        <f t="array" ref="U6789">IF(W6789&lt;&gt;0,MAX(IFERROR(INDEX(A:S,MATCH(W6789,A:A,0),COLUMN(M$2)),0),IFERROR(INDEX(A:S,MATCH(AD6789,A:A,0),COLUMN(M$2)),0),IFERROR(INDEX(A:S,MATCH(AK6789,A:A,0),COLUMN(M$2)),0),IFERROR(INDEX(A:S,MATCH(AR6789,A:A,0),COLUMN(M$2)),0)),M6789)</f>
        <v/>
      </c>
      <c r="V6789" s="3" t="str">
        <f t="shared" si="7"/>
        <v/>
      </c>
    </row>
    <row r="6790" ht="15.75" customHeight="1">
      <c r="A6790" s="3" t="s">
        <v>7015</v>
      </c>
      <c r="B6790" s="4" t="str">
        <f t="shared" si="186"/>
        <v>ATAB18360049S3</v>
      </c>
      <c r="D6790" s="3">
        <v>0.0</v>
      </c>
      <c r="G6790" s="4">
        <v>0.0</v>
      </c>
      <c r="I6790" s="4"/>
      <c r="J6790" s="4"/>
      <c r="K6790" s="4"/>
      <c r="L6790" s="4"/>
      <c r="O6790" s="6">
        <f t="shared" si="2"/>
        <v>0</v>
      </c>
      <c r="P6790" s="3" t="s">
        <v>4746</v>
      </c>
      <c r="Q6790" s="3" t="str">
        <f t="shared" si="3"/>
        <v>LC CANVAS</v>
      </c>
      <c r="R6790" s="3">
        <f t="shared" si="4"/>
        <v>0</v>
      </c>
      <c r="S6790" s="3" t="str">
        <f t="shared" si="5"/>
        <v/>
      </c>
      <c r="T6790" s="7">
        <f t="shared" si="6"/>
        <v>0</v>
      </c>
      <c r="U6790" s="8" t="str">
        <f t="array" ref="U6790">IF(W6790&lt;&gt;0,MAX(IFERROR(INDEX(A:S,MATCH(W6790,A:A,0),COLUMN(M$2)),0),IFERROR(INDEX(A:S,MATCH(AD6790,A:A,0),COLUMN(M$2)),0),IFERROR(INDEX(A:S,MATCH(AK6790,A:A,0),COLUMN(M$2)),0),IFERROR(INDEX(A:S,MATCH(AR6790,A:A,0),COLUMN(M$2)),0)),M6790)</f>
        <v/>
      </c>
      <c r="V6790" s="3" t="str">
        <f t="shared" si="7"/>
        <v/>
      </c>
    </row>
    <row r="6791" ht="15.75" customHeight="1">
      <c r="A6791" s="3" t="s">
        <v>7016</v>
      </c>
      <c r="B6791" s="4" t="str">
        <f t="shared" si="186"/>
        <v>ATAB24480049S3</v>
      </c>
      <c r="D6791" s="3">
        <v>0.0</v>
      </c>
      <c r="G6791" s="4">
        <v>0.0</v>
      </c>
      <c r="I6791" s="4"/>
      <c r="J6791" s="4"/>
      <c r="K6791" s="4"/>
      <c r="L6791" s="4"/>
      <c r="O6791" s="6">
        <f t="shared" si="2"/>
        <v>0</v>
      </c>
      <c r="P6791" s="3" t="s">
        <v>4746</v>
      </c>
      <c r="Q6791" s="3" t="str">
        <f t="shared" si="3"/>
        <v>LC CANVAS</v>
      </c>
      <c r="R6791" s="3">
        <f t="shared" si="4"/>
        <v>0</v>
      </c>
      <c r="S6791" s="3" t="str">
        <f t="shared" si="5"/>
        <v/>
      </c>
      <c r="T6791" s="7">
        <f t="shared" si="6"/>
        <v>0</v>
      </c>
      <c r="U6791" s="8" t="str">
        <f t="array" ref="U6791">IF(W6791&lt;&gt;0,MAX(IFERROR(INDEX(A:S,MATCH(W6791,A:A,0),COLUMN(M$2)),0),IFERROR(INDEX(A:S,MATCH(AD6791,A:A,0),COLUMN(M$2)),0),IFERROR(INDEX(A:S,MATCH(AK6791,A:A,0),COLUMN(M$2)),0),IFERROR(INDEX(A:S,MATCH(AR6791,A:A,0),COLUMN(M$2)),0)),M6791)</f>
        <v/>
      </c>
      <c r="V6791" s="3" t="str">
        <f t="shared" si="7"/>
        <v/>
      </c>
    </row>
    <row r="6792" ht="15.75" customHeight="1">
      <c r="A6792" s="3" t="s">
        <v>7017</v>
      </c>
      <c r="B6792" s="4" t="str">
        <f t="shared" si="186"/>
        <v>ATAB30600049S3</v>
      </c>
      <c r="D6792" s="3">
        <v>0.0</v>
      </c>
      <c r="G6792" s="4">
        <v>0.0</v>
      </c>
      <c r="I6792" s="4"/>
      <c r="J6792" s="4"/>
      <c r="K6792" s="4"/>
      <c r="L6792" s="4"/>
      <c r="O6792" s="6">
        <f t="shared" si="2"/>
        <v>0</v>
      </c>
      <c r="P6792" s="3" t="s">
        <v>4746</v>
      </c>
      <c r="Q6792" s="3" t="str">
        <f t="shared" si="3"/>
        <v>LC CANVAS</v>
      </c>
      <c r="R6792" s="3">
        <f t="shared" si="4"/>
        <v>0</v>
      </c>
      <c r="S6792" s="3" t="str">
        <f t="shared" si="5"/>
        <v/>
      </c>
      <c r="T6792" s="7">
        <f t="shared" si="6"/>
        <v>0</v>
      </c>
      <c r="U6792" s="8" t="str">
        <f t="array" ref="U6792">IF(W6792&lt;&gt;0,MAX(IFERROR(INDEX(A:S,MATCH(W6792,A:A,0),COLUMN(M$2)),0),IFERROR(INDEX(A:S,MATCH(AD6792,A:A,0),COLUMN(M$2)),0),IFERROR(INDEX(A:S,MATCH(AK6792,A:A,0),COLUMN(M$2)),0),IFERROR(INDEX(A:S,MATCH(AR6792,A:A,0),COLUMN(M$2)),0)),M6792)</f>
        <v/>
      </c>
      <c r="V6792" s="3" t="str">
        <f t="shared" si="7"/>
        <v/>
      </c>
    </row>
    <row r="6793" ht="15.75" customHeight="1">
      <c r="A6793" s="3" t="s">
        <v>7018</v>
      </c>
      <c r="B6793" s="4" t="str">
        <f t="shared" si="186"/>
        <v>ATAB12240096S3</v>
      </c>
      <c r="D6793" s="3">
        <v>0.0</v>
      </c>
      <c r="G6793" s="4">
        <v>0.0</v>
      </c>
      <c r="I6793" s="4"/>
      <c r="J6793" s="4"/>
      <c r="K6793" s="4"/>
      <c r="L6793" s="4"/>
      <c r="O6793" s="6">
        <f t="shared" si="2"/>
        <v>0</v>
      </c>
      <c r="P6793" s="3" t="s">
        <v>4746</v>
      </c>
      <c r="Q6793" s="3" t="str">
        <f t="shared" si="3"/>
        <v>LC CANVAS</v>
      </c>
      <c r="R6793" s="3">
        <f t="shared" si="4"/>
        <v>0</v>
      </c>
      <c r="S6793" s="3" t="str">
        <f t="shared" si="5"/>
        <v/>
      </c>
      <c r="T6793" s="7">
        <f t="shared" si="6"/>
        <v>0</v>
      </c>
      <c r="U6793" s="8" t="str">
        <f t="array" ref="U6793">IF(W6793&lt;&gt;0,MAX(IFERROR(INDEX(A:S,MATCH(W6793,A:A,0),COLUMN(M$2)),0),IFERROR(INDEX(A:S,MATCH(AD6793,A:A,0),COLUMN(M$2)),0),IFERROR(INDEX(A:S,MATCH(AK6793,A:A,0),COLUMN(M$2)),0),IFERROR(INDEX(A:S,MATCH(AR6793,A:A,0),COLUMN(M$2)),0)),M6793)</f>
        <v/>
      </c>
      <c r="V6793" s="3" t="str">
        <f t="shared" si="7"/>
        <v/>
      </c>
    </row>
    <row r="6794" ht="15.75" customHeight="1">
      <c r="A6794" s="3" t="s">
        <v>7019</v>
      </c>
      <c r="B6794" s="4" t="str">
        <f t="shared" si="186"/>
        <v>ATAB18360096S3</v>
      </c>
      <c r="D6794" s="3">
        <v>0.0</v>
      </c>
      <c r="G6794" s="4">
        <v>0.0</v>
      </c>
      <c r="I6794" s="4"/>
      <c r="J6794" s="4"/>
      <c r="K6794" s="4"/>
      <c r="L6794" s="4"/>
      <c r="O6794" s="6">
        <f t="shared" si="2"/>
        <v>0</v>
      </c>
      <c r="P6794" s="3" t="s">
        <v>4746</v>
      </c>
      <c r="Q6794" s="3" t="str">
        <f t="shared" si="3"/>
        <v>LC CANVAS</v>
      </c>
      <c r="R6794" s="3">
        <f t="shared" si="4"/>
        <v>0</v>
      </c>
      <c r="S6794" s="3" t="str">
        <f t="shared" si="5"/>
        <v/>
      </c>
      <c r="T6794" s="7">
        <f t="shared" si="6"/>
        <v>0</v>
      </c>
      <c r="U6794" s="8" t="str">
        <f t="array" ref="U6794">IF(W6794&lt;&gt;0,MAX(IFERROR(INDEX(A:S,MATCH(W6794,A:A,0),COLUMN(M$2)),0),IFERROR(INDEX(A:S,MATCH(AD6794,A:A,0),COLUMN(M$2)),0),IFERROR(INDEX(A:S,MATCH(AK6794,A:A,0),COLUMN(M$2)),0),IFERROR(INDEX(A:S,MATCH(AR6794,A:A,0),COLUMN(M$2)),0)),M6794)</f>
        <v/>
      </c>
      <c r="V6794" s="3" t="str">
        <f t="shared" si="7"/>
        <v/>
      </c>
    </row>
    <row r="6795" ht="15.75" customHeight="1">
      <c r="A6795" s="3" t="s">
        <v>7020</v>
      </c>
      <c r="B6795" s="4" t="str">
        <f t="shared" si="186"/>
        <v>ATAB24480096S3</v>
      </c>
      <c r="D6795" s="3">
        <v>0.0</v>
      </c>
      <c r="G6795" s="4">
        <v>0.0</v>
      </c>
      <c r="I6795" s="4"/>
      <c r="J6795" s="4"/>
      <c r="K6795" s="4"/>
      <c r="L6795" s="4"/>
      <c r="O6795" s="6">
        <f t="shared" si="2"/>
        <v>0</v>
      </c>
      <c r="P6795" s="3" t="s">
        <v>4746</v>
      </c>
      <c r="Q6795" s="3" t="str">
        <f t="shared" si="3"/>
        <v>LC CANVAS</v>
      </c>
      <c r="R6795" s="3">
        <f t="shared" si="4"/>
        <v>0</v>
      </c>
      <c r="S6795" s="3" t="str">
        <f t="shared" si="5"/>
        <v/>
      </c>
      <c r="T6795" s="7">
        <f t="shared" si="6"/>
        <v>0</v>
      </c>
      <c r="U6795" s="8" t="str">
        <f t="array" ref="U6795">IF(W6795&lt;&gt;0,MAX(IFERROR(INDEX(A:S,MATCH(W6795,A:A,0),COLUMN(M$2)),0),IFERROR(INDEX(A:S,MATCH(AD6795,A:A,0),COLUMN(M$2)),0),IFERROR(INDEX(A:S,MATCH(AK6795,A:A,0),COLUMN(M$2)),0),IFERROR(INDEX(A:S,MATCH(AR6795,A:A,0),COLUMN(M$2)),0)),M6795)</f>
        <v/>
      </c>
      <c r="V6795" s="3" t="str">
        <f t="shared" si="7"/>
        <v/>
      </c>
    </row>
    <row r="6796" ht="15.75" customHeight="1">
      <c r="A6796" s="3" t="s">
        <v>7021</v>
      </c>
      <c r="B6796" s="4" t="str">
        <f t="shared" si="186"/>
        <v>ATAB30600096S3</v>
      </c>
      <c r="D6796" s="3">
        <v>0.0</v>
      </c>
      <c r="G6796" s="4">
        <v>0.0</v>
      </c>
      <c r="I6796" s="4"/>
      <c r="J6796" s="4"/>
      <c r="K6796" s="4"/>
      <c r="L6796" s="4"/>
      <c r="O6796" s="6">
        <f t="shared" si="2"/>
        <v>0</v>
      </c>
      <c r="P6796" s="3" t="s">
        <v>4746</v>
      </c>
      <c r="Q6796" s="3" t="str">
        <f t="shared" si="3"/>
        <v>LC CANVAS</v>
      </c>
      <c r="R6796" s="3">
        <f t="shared" si="4"/>
        <v>0</v>
      </c>
      <c r="S6796" s="3" t="str">
        <f t="shared" si="5"/>
        <v/>
      </c>
      <c r="T6796" s="7">
        <f t="shared" si="6"/>
        <v>0</v>
      </c>
      <c r="U6796" s="8" t="str">
        <f t="array" ref="U6796">IF(W6796&lt;&gt;0,MAX(IFERROR(INDEX(A:S,MATCH(W6796,A:A,0),COLUMN(M$2)),0),IFERROR(INDEX(A:S,MATCH(AD6796,A:A,0),COLUMN(M$2)),0),IFERROR(INDEX(A:S,MATCH(AK6796,A:A,0),COLUMN(M$2)),0),IFERROR(INDEX(A:S,MATCH(AR6796,A:A,0),COLUMN(M$2)),0)),M6796)</f>
        <v/>
      </c>
      <c r="V6796" s="3" t="str">
        <f t="shared" si="7"/>
        <v/>
      </c>
    </row>
    <row r="6797" ht="15.75" customHeight="1">
      <c r="A6797" s="3" t="s">
        <v>7022</v>
      </c>
      <c r="B6797" s="4" t="str">
        <f t="shared" si="186"/>
        <v>ATAB12240054S3</v>
      </c>
      <c r="D6797" s="3">
        <v>0.0</v>
      </c>
      <c r="G6797" s="4">
        <v>0.0</v>
      </c>
      <c r="I6797" s="4"/>
      <c r="J6797" s="4"/>
      <c r="K6797" s="4"/>
      <c r="L6797" s="4"/>
      <c r="O6797" s="6">
        <f t="shared" si="2"/>
        <v>0</v>
      </c>
      <c r="P6797" s="3" t="s">
        <v>4746</v>
      </c>
      <c r="Q6797" s="3" t="str">
        <f t="shared" si="3"/>
        <v>LC CANVAS</v>
      </c>
      <c r="R6797" s="3">
        <f t="shared" si="4"/>
        <v>0</v>
      </c>
      <c r="S6797" s="3" t="str">
        <f t="shared" si="5"/>
        <v/>
      </c>
      <c r="T6797" s="7">
        <f t="shared" si="6"/>
        <v>0</v>
      </c>
      <c r="U6797" s="8" t="str">
        <f t="array" ref="U6797">IF(W6797&lt;&gt;0,MAX(IFERROR(INDEX(A:S,MATCH(W6797,A:A,0),COLUMN(M$2)),0),IFERROR(INDEX(A:S,MATCH(AD6797,A:A,0),COLUMN(M$2)),0),IFERROR(INDEX(A:S,MATCH(AK6797,A:A,0),COLUMN(M$2)),0),IFERROR(INDEX(A:S,MATCH(AR6797,A:A,0),COLUMN(M$2)),0)),M6797)</f>
        <v/>
      </c>
      <c r="V6797" s="3" t="str">
        <f t="shared" si="7"/>
        <v/>
      </c>
    </row>
    <row r="6798" ht="15.75" customHeight="1">
      <c r="A6798" s="3" t="s">
        <v>7023</v>
      </c>
      <c r="B6798" s="4" t="str">
        <f t="shared" si="186"/>
        <v>ATAB18360054S3</v>
      </c>
      <c r="D6798" s="3">
        <v>0.0</v>
      </c>
      <c r="G6798" s="4">
        <v>0.0</v>
      </c>
      <c r="I6798" s="4"/>
      <c r="J6798" s="4"/>
      <c r="K6798" s="4"/>
      <c r="L6798" s="4"/>
      <c r="O6798" s="6">
        <f t="shared" si="2"/>
        <v>0</v>
      </c>
      <c r="P6798" s="3" t="s">
        <v>4746</v>
      </c>
      <c r="Q6798" s="3" t="str">
        <f t="shared" si="3"/>
        <v>LC CANVAS</v>
      </c>
      <c r="R6798" s="3">
        <f t="shared" si="4"/>
        <v>0</v>
      </c>
      <c r="S6798" s="3" t="str">
        <f t="shared" si="5"/>
        <v/>
      </c>
      <c r="T6798" s="7">
        <f t="shared" si="6"/>
        <v>0</v>
      </c>
      <c r="U6798" s="8" t="str">
        <f t="array" ref="U6798">IF(W6798&lt;&gt;0,MAX(IFERROR(INDEX(A:S,MATCH(W6798,A:A,0),COLUMN(M$2)),0),IFERROR(INDEX(A:S,MATCH(AD6798,A:A,0),COLUMN(M$2)),0),IFERROR(INDEX(A:S,MATCH(AK6798,A:A,0),COLUMN(M$2)),0),IFERROR(INDEX(A:S,MATCH(AR6798,A:A,0),COLUMN(M$2)),0)),M6798)</f>
        <v/>
      </c>
      <c r="V6798" s="3" t="str">
        <f t="shared" si="7"/>
        <v/>
      </c>
    </row>
    <row r="6799" ht="15.75" customHeight="1">
      <c r="A6799" s="3" t="s">
        <v>7024</v>
      </c>
      <c r="B6799" s="4" t="str">
        <f t="shared" si="186"/>
        <v>ATAB24480054S3</v>
      </c>
      <c r="D6799" s="3">
        <v>0.0</v>
      </c>
      <c r="G6799" s="4">
        <v>0.0</v>
      </c>
      <c r="I6799" s="4"/>
      <c r="J6799" s="4"/>
      <c r="K6799" s="4"/>
      <c r="L6799" s="4"/>
      <c r="O6799" s="6">
        <f t="shared" si="2"/>
        <v>0</v>
      </c>
      <c r="P6799" s="3" t="s">
        <v>4746</v>
      </c>
      <c r="Q6799" s="3" t="str">
        <f t="shared" si="3"/>
        <v>LC CANVAS</v>
      </c>
      <c r="R6799" s="3">
        <f t="shared" si="4"/>
        <v>0</v>
      </c>
      <c r="S6799" s="3" t="str">
        <f t="shared" si="5"/>
        <v/>
      </c>
      <c r="T6799" s="7">
        <f t="shared" si="6"/>
        <v>0</v>
      </c>
      <c r="U6799" s="8" t="str">
        <f t="array" ref="U6799">IF(W6799&lt;&gt;0,MAX(IFERROR(INDEX(A:S,MATCH(W6799,A:A,0),COLUMN(M$2)),0),IFERROR(INDEX(A:S,MATCH(AD6799,A:A,0),COLUMN(M$2)),0),IFERROR(INDEX(A:S,MATCH(AK6799,A:A,0),COLUMN(M$2)),0),IFERROR(INDEX(A:S,MATCH(AR6799,A:A,0),COLUMN(M$2)),0)),M6799)</f>
        <v/>
      </c>
      <c r="V6799" s="3" t="str">
        <f t="shared" si="7"/>
        <v/>
      </c>
    </row>
    <row r="6800" ht="15.75" customHeight="1">
      <c r="A6800" s="3" t="s">
        <v>7025</v>
      </c>
      <c r="B6800" s="4" t="str">
        <f t="shared" si="186"/>
        <v>ATAB30600054S3</v>
      </c>
      <c r="D6800" s="3">
        <v>0.0</v>
      </c>
      <c r="G6800" s="4">
        <v>0.0</v>
      </c>
      <c r="I6800" s="4"/>
      <c r="J6800" s="4"/>
      <c r="K6800" s="4"/>
      <c r="L6800" s="4"/>
      <c r="O6800" s="6">
        <f t="shared" si="2"/>
        <v>0</v>
      </c>
      <c r="P6800" s="3" t="s">
        <v>4746</v>
      </c>
      <c r="Q6800" s="3" t="str">
        <f t="shared" si="3"/>
        <v>LC CANVAS</v>
      </c>
      <c r="R6800" s="3">
        <f t="shared" si="4"/>
        <v>0</v>
      </c>
      <c r="S6800" s="3" t="str">
        <f t="shared" si="5"/>
        <v/>
      </c>
      <c r="T6800" s="7">
        <f t="shared" si="6"/>
        <v>0</v>
      </c>
      <c r="U6800" s="8" t="str">
        <f t="array" ref="U6800">IF(W6800&lt;&gt;0,MAX(IFERROR(INDEX(A:S,MATCH(W6800,A:A,0),COLUMN(M$2)),0),IFERROR(INDEX(A:S,MATCH(AD6800,A:A,0),COLUMN(M$2)),0),IFERROR(INDEX(A:S,MATCH(AK6800,A:A,0),COLUMN(M$2)),0),IFERROR(INDEX(A:S,MATCH(AR6800,A:A,0),COLUMN(M$2)),0)),M6800)</f>
        <v/>
      </c>
      <c r="V6800" s="3" t="str">
        <f t="shared" si="7"/>
        <v/>
      </c>
    </row>
    <row r="6801" ht="15.75" customHeight="1">
      <c r="A6801" s="3" t="s">
        <v>7026</v>
      </c>
      <c r="B6801" s="4" t="str">
        <f t="shared" si="186"/>
        <v>ATAB12240057S3</v>
      </c>
      <c r="D6801" s="3">
        <v>0.0</v>
      </c>
      <c r="G6801" s="4">
        <v>0.0</v>
      </c>
      <c r="I6801" s="4"/>
      <c r="J6801" s="4"/>
      <c r="K6801" s="4"/>
      <c r="L6801" s="4"/>
      <c r="O6801" s="6">
        <f t="shared" si="2"/>
        <v>0</v>
      </c>
      <c r="P6801" s="3" t="s">
        <v>4746</v>
      </c>
      <c r="Q6801" s="3" t="str">
        <f t="shared" si="3"/>
        <v>LC CANVAS</v>
      </c>
      <c r="R6801" s="3">
        <f t="shared" si="4"/>
        <v>0</v>
      </c>
      <c r="S6801" s="3" t="str">
        <f t="shared" si="5"/>
        <v/>
      </c>
      <c r="T6801" s="7">
        <f t="shared" si="6"/>
        <v>0</v>
      </c>
      <c r="U6801" s="8" t="str">
        <f t="array" ref="U6801">IF(W6801&lt;&gt;0,MAX(IFERROR(INDEX(A:S,MATCH(W6801,A:A,0),COLUMN(M$2)),0),IFERROR(INDEX(A:S,MATCH(AD6801,A:A,0),COLUMN(M$2)),0),IFERROR(INDEX(A:S,MATCH(AK6801,A:A,0),COLUMN(M$2)),0),IFERROR(INDEX(A:S,MATCH(AR6801,A:A,0),COLUMN(M$2)),0)),M6801)</f>
        <v/>
      </c>
      <c r="V6801" s="3" t="str">
        <f t="shared" si="7"/>
        <v/>
      </c>
    </row>
    <row r="6802" ht="15.75" customHeight="1">
      <c r="A6802" s="3" t="s">
        <v>7027</v>
      </c>
      <c r="B6802" s="4" t="str">
        <f t="shared" si="186"/>
        <v>ATAB18360057S3</v>
      </c>
      <c r="D6802" s="3">
        <v>0.0</v>
      </c>
      <c r="G6802" s="4">
        <v>0.0</v>
      </c>
      <c r="I6802" s="4"/>
      <c r="J6802" s="4"/>
      <c r="K6802" s="4"/>
      <c r="L6802" s="4"/>
      <c r="O6802" s="6">
        <f t="shared" si="2"/>
        <v>0</v>
      </c>
      <c r="P6802" s="3" t="s">
        <v>4746</v>
      </c>
      <c r="Q6802" s="3" t="str">
        <f t="shared" si="3"/>
        <v>LC CANVAS</v>
      </c>
      <c r="R6802" s="3">
        <f t="shared" si="4"/>
        <v>0</v>
      </c>
      <c r="S6802" s="3" t="str">
        <f t="shared" si="5"/>
        <v/>
      </c>
      <c r="T6802" s="7">
        <f t="shared" si="6"/>
        <v>0</v>
      </c>
      <c r="U6802" s="8" t="str">
        <f t="array" ref="U6802">IF(W6802&lt;&gt;0,MAX(IFERROR(INDEX(A:S,MATCH(W6802,A:A,0),COLUMN(M$2)),0),IFERROR(INDEX(A:S,MATCH(AD6802,A:A,0),COLUMN(M$2)),0),IFERROR(INDEX(A:S,MATCH(AK6802,A:A,0),COLUMN(M$2)),0),IFERROR(INDEX(A:S,MATCH(AR6802,A:A,0),COLUMN(M$2)),0)),M6802)</f>
        <v/>
      </c>
      <c r="V6802" s="3" t="str">
        <f t="shared" si="7"/>
        <v/>
      </c>
    </row>
    <row r="6803" ht="15.75" customHeight="1">
      <c r="A6803" s="3" t="s">
        <v>7028</v>
      </c>
      <c r="B6803" s="4" t="str">
        <f t="shared" si="186"/>
        <v>ATAB24480057S3</v>
      </c>
      <c r="D6803" s="3">
        <v>0.0</v>
      </c>
      <c r="G6803" s="4">
        <v>0.0</v>
      </c>
      <c r="I6803" s="4"/>
      <c r="J6803" s="4"/>
      <c r="K6803" s="4"/>
      <c r="L6803" s="4"/>
      <c r="O6803" s="6">
        <f t="shared" si="2"/>
        <v>0</v>
      </c>
      <c r="P6803" s="3" t="s">
        <v>4746</v>
      </c>
      <c r="Q6803" s="3" t="str">
        <f t="shared" si="3"/>
        <v>LC CANVAS</v>
      </c>
      <c r="R6803" s="3">
        <f t="shared" si="4"/>
        <v>0</v>
      </c>
      <c r="S6803" s="3" t="str">
        <f t="shared" si="5"/>
        <v/>
      </c>
      <c r="T6803" s="7">
        <f t="shared" si="6"/>
        <v>0</v>
      </c>
      <c r="U6803" s="8" t="str">
        <f t="array" ref="U6803">IF(W6803&lt;&gt;0,MAX(IFERROR(INDEX(A:S,MATCH(W6803,A:A,0),COLUMN(M$2)),0),IFERROR(INDEX(A:S,MATCH(AD6803,A:A,0),COLUMN(M$2)),0),IFERROR(INDEX(A:S,MATCH(AK6803,A:A,0),COLUMN(M$2)),0),IFERROR(INDEX(A:S,MATCH(AR6803,A:A,0),COLUMN(M$2)),0)),M6803)</f>
        <v/>
      </c>
      <c r="V6803" s="3" t="str">
        <f t="shared" si="7"/>
        <v/>
      </c>
    </row>
    <row r="6804" ht="15.75" customHeight="1">
      <c r="A6804" s="3" t="s">
        <v>7029</v>
      </c>
      <c r="B6804" s="4" t="str">
        <f t="shared" si="186"/>
        <v>ATAB30600057S3</v>
      </c>
      <c r="D6804" s="3">
        <v>0.0</v>
      </c>
      <c r="G6804" s="4">
        <v>0.0</v>
      </c>
      <c r="I6804" s="4"/>
      <c r="J6804" s="4"/>
      <c r="K6804" s="4"/>
      <c r="L6804" s="4"/>
      <c r="O6804" s="6">
        <f t="shared" si="2"/>
        <v>0</v>
      </c>
      <c r="P6804" s="3" t="s">
        <v>4746</v>
      </c>
      <c r="Q6804" s="3" t="str">
        <f t="shared" si="3"/>
        <v>LC CANVAS</v>
      </c>
      <c r="R6804" s="3">
        <f t="shared" si="4"/>
        <v>0</v>
      </c>
      <c r="S6804" s="3" t="str">
        <f t="shared" si="5"/>
        <v/>
      </c>
      <c r="T6804" s="7">
        <f t="shared" si="6"/>
        <v>0</v>
      </c>
      <c r="U6804" s="8" t="str">
        <f t="array" ref="U6804">IF(W6804&lt;&gt;0,MAX(IFERROR(INDEX(A:S,MATCH(W6804,A:A,0),COLUMN(M$2)),0),IFERROR(INDEX(A:S,MATCH(AD6804,A:A,0),COLUMN(M$2)),0),IFERROR(INDEX(A:S,MATCH(AK6804,A:A,0),COLUMN(M$2)),0),IFERROR(INDEX(A:S,MATCH(AR6804,A:A,0),COLUMN(M$2)),0)),M6804)</f>
        <v/>
      </c>
      <c r="V6804" s="3" t="str">
        <f t="shared" si="7"/>
        <v/>
      </c>
    </row>
    <row r="6805" ht="15.75" customHeight="1">
      <c r="A6805" s="3" t="s">
        <v>7030</v>
      </c>
      <c r="B6805" s="4" t="str">
        <f t="shared" si="186"/>
        <v>ATAB12240060S3</v>
      </c>
      <c r="D6805" s="3">
        <v>0.0</v>
      </c>
      <c r="G6805" s="4">
        <v>0.0</v>
      </c>
      <c r="I6805" s="4"/>
      <c r="J6805" s="4"/>
      <c r="K6805" s="4"/>
      <c r="L6805" s="4"/>
      <c r="O6805" s="6">
        <f t="shared" si="2"/>
        <v>0</v>
      </c>
      <c r="P6805" s="3" t="s">
        <v>4746</v>
      </c>
      <c r="Q6805" s="3" t="str">
        <f t="shared" si="3"/>
        <v>LC CANVAS</v>
      </c>
      <c r="R6805" s="3">
        <f t="shared" si="4"/>
        <v>0</v>
      </c>
      <c r="S6805" s="3" t="str">
        <f t="shared" si="5"/>
        <v/>
      </c>
      <c r="T6805" s="7">
        <f t="shared" si="6"/>
        <v>0</v>
      </c>
      <c r="U6805" s="8" t="str">
        <f t="array" ref="U6805">IF(W6805&lt;&gt;0,MAX(IFERROR(INDEX(A:S,MATCH(W6805,A:A,0),COLUMN(M$2)),0),IFERROR(INDEX(A:S,MATCH(AD6805,A:A,0),COLUMN(M$2)),0),IFERROR(INDEX(A:S,MATCH(AK6805,A:A,0),COLUMN(M$2)),0),IFERROR(INDEX(A:S,MATCH(AR6805,A:A,0),COLUMN(M$2)),0)),M6805)</f>
        <v/>
      </c>
      <c r="V6805" s="3" t="str">
        <f t="shared" si="7"/>
        <v/>
      </c>
    </row>
    <row r="6806" ht="15.75" customHeight="1">
      <c r="A6806" s="3" t="s">
        <v>7031</v>
      </c>
      <c r="B6806" s="4" t="str">
        <f t="shared" si="186"/>
        <v>ATAB18360060S3</v>
      </c>
      <c r="D6806" s="3">
        <v>0.0</v>
      </c>
      <c r="G6806" s="4">
        <v>0.0</v>
      </c>
      <c r="I6806" s="4"/>
      <c r="J6806" s="4"/>
      <c r="K6806" s="4"/>
      <c r="L6806" s="4"/>
      <c r="O6806" s="6">
        <f t="shared" si="2"/>
        <v>0</v>
      </c>
      <c r="P6806" s="3" t="s">
        <v>4746</v>
      </c>
      <c r="Q6806" s="3" t="str">
        <f t="shared" si="3"/>
        <v>LC CANVAS</v>
      </c>
      <c r="R6806" s="3">
        <f t="shared" si="4"/>
        <v>0</v>
      </c>
      <c r="S6806" s="3" t="str">
        <f t="shared" si="5"/>
        <v/>
      </c>
      <c r="T6806" s="7">
        <f t="shared" si="6"/>
        <v>0</v>
      </c>
      <c r="U6806" s="8" t="str">
        <f t="array" ref="U6806">IF(W6806&lt;&gt;0,MAX(IFERROR(INDEX(A:S,MATCH(W6806,A:A,0),COLUMN(M$2)),0),IFERROR(INDEX(A:S,MATCH(AD6806,A:A,0),COLUMN(M$2)),0),IFERROR(INDEX(A:S,MATCH(AK6806,A:A,0),COLUMN(M$2)),0),IFERROR(INDEX(A:S,MATCH(AR6806,A:A,0),COLUMN(M$2)),0)),M6806)</f>
        <v/>
      </c>
      <c r="V6806" s="3" t="str">
        <f t="shared" si="7"/>
        <v/>
      </c>
    </row>
    <row r="6807" ht="15.75" customHeight="1">
      <c r="A6807" s="3" t="s">
        <v>7032</v>
      </c>
      <c r="B6807" s="4" t="str">
        <f t="shared" si="186"/>
        <v>ATAB24480060S3</v>
      </c>
      <c r="D6807" s="3">
        <v>0.0</v>
      </c>
      <c r="G6807" s="4">
        <v>0.0</v>
      </c>
      <c r="I6807" s="4"/>
      <c r="J6807" s="4"/>
      <c r="K6807" s="4"/>
      <c r="L6807" s="4"/>
      <c r="O6807" s="6">
        <f t="shared" si="2"/>
        <v>0</v>
      </c>
      <c r="P6807" s="3" t="s">
        <v>4746</v>
      </c>
      <c r="Q6807" s="3" t="str">
        <f t="shared" si="3"/>
        <v>LC CANVAS</v>
      </c>
      <c r="R6807" s="3">
        <f t="shared" si="4"/>
        <v>0</v>
      </c>
      <c r="S6807" s="3" t="str">
        <f t="shared" si="5"/>
        <v/>
      </c>
      <c r="T6807" s="7">
        <f t="shared" si="6"/>
        <v>0</v>
      </c>
      <c r="U6807" s="8" t="str">
        <f t="array" ref="U6807">IF(W6807&lt;&gt;0,MAX(IFERROR(INDEX(A:S,MATCH(W6807,A:A,0),COLUMN(M$2)),0),IFERROR(INDEX(A:S,MATCH(AD6807,A:A,0),COLUMN(M$2)),0),IFERROR(INDEX(A:S,MATCH(AK6807,A:A,0),COLUMN(M$2)),0),IFERROR(INDEX(A:S,MATCH(AR6807,A:A,0),COLUMN(M$2)),0)),M6807)</f>
        <v/>
      </c>
      <c r="V6807" s="3" t="str">
        <f t="shared" si="7"/>
        <v/>
      </c>
    </row>
    <row r="6808" ht="15.75" customHeight="1">
      <c r="A6808" s="3" t="s">
        <v>7033</v>
      </c>
      <c r="B6808" s="4" t="str">
        <f t="shared" si="186"/>
        <v>ATAB30600060S3</v>
      </c>
      <c r="D6808" s="3">
        <v>0.0</v>
      </c>
      <c r="G6808" s="4">
        <v>0.0</v>
      </c>
      <c r="I6808" s="4"/>
      <c r="J6808" s="4"/>
      <c r="K6808" s="4"/>
      <c r="L6808" s="4"/>
      <c r="O6808" s="6">
        <f t="shared" si="2"/>
        <v>0</v>
      </c>
      <c r="P6808" s="3" t="s">
        <v>4746</v>
      </c>
      <c r="Q6808" s="3" t="str">
        <f t="shared" si="3"/>
        <v>LC CANVAS</v>
      </c>
      <c r="R6808" s="3">
        <f t="shared" si="4"/>
        <v>0</v>
      </c>
      <c r="S6808" s="3" t="str">
        <f t="shared" si="5"/>
        <v/>
      </c>
      <c r="T6808" s="7">
        <f t="shared" si="6"/>
        <v>0</v>
      </c>
      <c r="U6808" s="8" t="str">
        <f t="array" ref="U6808">IF(W6808&lt;&gt;0,MAX(IFERROR(INDEX(A:S,MATCH(W6808,A:A,0),COLUMN(M$2)),0),IFERROR(INDEX(A:S,MATCH(AD6808,A:A,0),COLUMN(M$2)),0),IFERROR(INDEX(A:S,MATCH(AK6808,A:A,0),COLUMN(M$2)),0),IFERROR(INDEX(A:S,MATCH(AR6808,A:A,0),COLUMN(M$2)),0)),M6808)</f>
        <v/>
      </c>
      <c r="V6808" s="3" t="str">
        <f t="shared" si="7"/>
        <v/>
      </c>
    </row>
    <row r="6809" ht="15.75" customHeight="1">
      <c r="A6809" s="3" t="s">
        <v>7034</v>
      </c>
      <c r="B6809" s="4" t="str">
        <f t="shared" si="186"/>
        <v>ATAB12240063S3</v>
      </c>
      <c r="D6809" s="3">
        <v>0.0</v>
      </c>
      <c r="G6809" s="4">
        <v>0.0</v>
      </c>
      <c r="I6809" s="4"/>
      <c r="J6809" s="4"/>
      <c r="K6809" s="4"/>
      <c r="L6809" s="4"/>
      <c r="O6809" s="6">
        <f t="shared" si="2"/>
        <v>0</v>
      </c>
      <c r="P6809" s="3" t="s">
        <v>4746</v>
      </c>
      <c r="Q6809" s="3" t="str">
        <f t="shared" si="3"/>
        <v>LC CANVAS</v>
      </c>
      <c r="R6809" s="3">
        <f t="shared" si="4"/>
        <v>0</v>
      </c>
      <c r="S6809" s="3" t="str">
        <f t="shared" si="5"/>
        <v/>
      </c>
      <c r="T6809" s="7">
        <f t="shared" si="6"/>
        <v>0</v>
      </c>
      <c r="U6809" s="8" t="str">
        <f t="array" ref="U6809">IF(W6809&lt;&gt;0,MAX(IFERROR(INDEX(A:S,MATCH(W6809,A:A,0),COLUMN(M$2)),0),IFERROR(INDEX(A:S,MATCH(AD6809,A:A,0),COLUMN(M$2)),0),IFERROR(INDEX(A:S,MATCH(AK6809,A:A,0),COLUMN(M$2)),0),IFERROR(INDEX(A:S,MATCH(AR6809,A:A,0),COLUMN(M$2)),0)),M6809)</f>
        <v/>
      </c>
      <c r="V6809" s="3" t="str">
        <f t="shared" si="7"/>
        <v/>
      </c>
    </row>
    <row r="6810" ht="15.75" customHeight="1">
      <c r="A6810" s="3" t="s">
        <v>7035</v>
      </c>
      <c r="B6810" s="4" t="str">
        <f t="shared" si="186"/>
        <v>ATAB18360063S3</v>
      </c>
      <c r="D6810" s="3">
        <v>0.0</v>
      </c>
      <c r="G6810" s="4">
        <v>0.0</v>
      </c>
      <c r="I6810" s="4"/>
      <c r="J6810" s="4"/>
      <c r="K6810" s="4"/>
      <c r="L6810" s="4"/>
      <c r="O6810" s="6">
        <f t="shared" si="2"/>
        <v>0</v>
      </c>
      <c r="P6810" s="3" t="s">
        <v>4746</v>
      </c>
      <c r="Q6810" s="3" t="str">
        <f t="shared" si="3"/>
        <v>LC CANVAS</v>
      </c>
      <c r="R6810" s="3">
        <f t="shared" si="4"/>
        <v>0</v>
      </c>
      <c r="S6810" s="3" t="str">
        <f t="shared" si="5"/>
        <v/>
      </c>
      <c r="T6810" s="7">
        <f t="shared" si="6"/>
        <v>0</v>
      </c>
      <c r="U6810" s="8" t="str">
        <f t="array" ref="U6810">IF(W6810&lt;&gt;0,MAX(IFERROR(INDEX(A:S,MATCH(W6810,A:A,0),COLUMN(M$2)),0),IFERROR(INDEX(A:S,MATCH(AD6810,A:A,0),COLUMN(M$2)),0),IFERROR(INDEX(A:S,MATCH(AK6810,A:A,0),COLUMN(M$2)),0),IFERROR(INDEX(A:S,MATCH(AR6810,A:A,0),COLUMN(M$2)),0)),M6810)</f>
        <v/>
      </c>
      <c r="V6810" s="3" t="str">
        <f t="shared" si="7"/>
        <v/>
      </c>
    </row>
    <row r="6811" ht="15.75" customHeight="1">
      <c r="A6811" s="3" t="s">
        <v>7036</v>
      </c>
      <c r="B6811" s="4" t="str">
        <f t="shared" si="186"/>
        <v>ATAB24480063S3</v>
      </c>
      <c r="D6811" s="3">
        <v>0.0</v>
      </c>
      <c r="G6811" s="4">
        <v>0.0</v>
      </c>
      <c r="I6811" s="4"/>
      <c r="J6811" s="4"/>
      <c r="K6811" s="4"/>
      <c r="L6811" s="4"/>
      <c r="O6811" s="6">
        <f t="shared" si="2"/>
        <v>0</v>
      </c>
      <c r="P6811" s="3" t="s">
        <v>4746</v>
      </c>
      <c r="Q6811" s="3" t="str">
        <f t="shared" si="3"/>
        <v>LC CANVAS</v>
      </c>
      <c r="R6811" s="3">
        <f t="shared" si="4"/>
        <v>0</v>
      </c>
      <c r="S6811" s="3" t="str">
        <f t="shared" si="5"/>
        <v/>
      </c>
      <c r="T6811" s="7">
        <f t="shared" si="6"/>
        <v>0</v>
      </c>
      <c r="U6811" s="8" t="str">
        <f t="array" ref="U6811">IF(W6811&lt;&gt;0,MAX(IFERROR(INDEX(A:S,MATCH(W6811,A:A,0),COLUMN(M$2)),0),IFERROR(INDEX(A:S,MATCH(AD6811,A:A,0),COLUMN(M$2)),0),IFERROR(INDEX(A:S,MATCH(AK6811,A:A,0),COLUMN(M$2)),0),IFERROR(INDEX(A:S,MATCH(AR6811,A:A,0),COLUMN(M$2)),0)),M6811)</f>
        <v/>
      </c>
      <c r="V6811" s="3" t="str">
        <f t="shared" si="7"/>
        <v/>
      </c>
    </row>
    <row r="6812" ht="15.75" customHeight="1">
      <c r="A6812" s="3" t="s">
        <v>7037</v>
      </c>
      <c r="B6812" s="4" t="str">
        <f t="shared" si="186"/>
        <v>ATAB30600063S3</v>
      </c>
      <c r="D6812" s="3">
        <v>0.0</v>
      </c>
      <c r="G6812" s="4">
        <v>0.0</v>
      </c>
      <c r="I6812" s="4"/>
      <c r="J6812" s="4"/>
      <c r="K6812" s="4"/>
      <c r="L6812" s="4"/>
      <c r="O6812" s="6">
        <f t="shared" si="2"/>
        <v>0</v>
      </c>
      <c r="P6812" s="3" t="s">
        <v>4746</v>
      </c>
      <c r="Q6812" s="3" t="str">
        <f t="shared" si="3"/>
        <v>LC CANVAS</v>
      </c>
      <c r="R6812" s="3">
        <f t="shared" si="4"/>
        <v>0</v>
      </c>
      <c r="S6812" s="3" t="str">
        <f t="shared" si="5"/>
        <v/>
      </c>
      <c r="T6812" s="7">
        <f t="shared" si="6"/>
        <v>0</v>
      </c>
      <c r="U6812" s="8" t="str">
        <f t="array" ref="U6812">IF(W6812&lt;&gt;0,MAX(IFERROR(INDEX(A:S,MATCH(W6812,A:A,0),COLUMN(M$2)),0),IFERROR(INDEX(A:S,MATCH(AD6812,A:A,0),COLUMN(M$2)),0),IFERROR(INDEX(A:S,MATCH(AK6812,A:A,0),COLUMN(M$2)),0),IFERROR(INDEX(A:S,MATCH(AR6812,A:A,0),COLUMN(M$2)),0)),M6812)</f>
        <v/>
      </c>
      <c r="V6812" s="3" t="str">
        <f t="shared" si="7"/>
        <v/>
      </c>
    </row>
    <row r="6813" ht="15.75" customHeight="1">
      <c r="A6813" s="3" t="s">
        <v>7038</v>
      </c>
      <c r="B6813" s="4" t="str">
        <f t="shared" si="186"/>
        <v>ATAB12240066S3</v>
      </c>
      <c r="D6813" s="3">
        <v>0.0</v>
      </c>
      <c r="G6813" s="4">
        <v>0.0</v>
      </c>
      <c r="I6813" s="4"/>
      <c r="J6813" s="4"/>
      <c r="K6813" s="4"/>
      <c r="L6813" s="4"/>
      <c r="O6813" s="6">
        <f t="shared" si="2"/>
        <v>0</v>
      </c>
      <c r="P6813" s="3" t="s">
        <v>4746</v>
      </c>
      <c r="Q6813" s="3" t="str">
        <f t="shared" si="3"/>
        <v>LC CANVAS</v>
      </c>
      <c r="R6813" s="3">
        <f t="shared" si="4"/>
        <v>0</v>
      </c>
      <c r="S6813" s="3" t="str">
        <f t="shared" si="5"/>
        <v/>
      </c>
      <c r="T6813" s="7">
        <f t="shared" si="6"/>
        <v>0</v>
      </c>
      <c r="U6813" s="8" t="str">
        <f t="array" ref="U6813">IF(W6813&lt;&gt;0,MAX(IFERROR(INDEX(A:S,MATCH(W6813,A:A,0),COLUMN(M$2)),0),IFERROR(INDEX(A:S,MATCH(AD6813,A:A,0),COLUMN(M$2)),0),IFERROR(INDEX(A:S,MATCH(AK6813,A:A,0),COLUMN(M$2)),0),IFERROR(INDEX(A:S,MATCH(AR6813,A:A,0),COLUMN(M$2)),0)),M6813)</f>
        <v/>
      </c>
      <c r="V6813" s="3" t="str">
        <f t="shared" si="7"/>
        <v/>
      </c>
    </row>
    <row r="6814" ht="15.75" customHeight="1">
      <c r="A6814" s="3" t="s">
        <v>7039</v>
      </c>
      <c r="B6814" s="4" t="str">
        <f t="shared" si="186"/>
        <v>ATAB18360066S3</v>
      </c>
      <c r="D6814" s="3">
        <v>0.0</v>
      </c>
      <c r="G6814" s="4">
        <v>0.0</v>
      </c>
      <c r="I6814" s="4"/>
      <c r="J6814" s="4"/>
      <c r="K6814" s="4"/>
      <c r="L6814" s="4"/>
      <c r="O6814" s="6">
        <f t="shared" si="2"/>
        <v>0</v>
      </c>
      <c r="P6814" s="3" t="s">
        <v>4746</v>
      </c>
      <c r="Q6814" s="3" t="str">
        <f t="shared" si="3"/>
        <v>LC CANVAS</v>
      </c>
      <c r="R6814" s="3">
        <f t="shared" si="4"/>
        <v>0</v>
      </c>
      <c r="S6814" s="3" t="str">
        <f t="shared" si="5"/>
        <v/>
      </c>
      <c r="T6814" s="7">
        <f t="shared" si="6"/>
        <v>0</v>
      </c>
      <c r="U6814" s="8" t="str">
        <f t="array" ref="U6814">IF(W6814&lt;&gt;0,MAX(IFERROR(INDEX(A:S,MATCH(W6814,A:A,0),COLUMN(M$2)),0),IFERROR(INDEX(A:S,MATCH(AD6814,A:A,0),COLUMN(M$2)),0),IFERROR(INDEX(A:S,MATCH(AK6814,A:A,0),COLUMN(M$2)),0),IFERROR(INDEX(A:S,MATCH(AR6814,A:A,0),COLUMN(M$2)),0)),M6814)</f>
        <v/>
      </c>
      <c r="V6814" s="3" t="str">
        <f t="shared" si="7"/>
        <v/>
      </c>
    </row>
    <row r="6815" ht="15.75" customHeight="1">
      <c r="A6815" s="3" t="s">
        <v>7040</v>
      </c>
      <c r="B6815" s="4" t="str">
        <f t="shared" si="186"/>
        <v>ATAB24480066S3</v>
      </c>
      <c r="D6815" s="3">
        <v>0.0</v>
      </c>
      <c r="G6815" s="4">
        <v>0.0</v>
      </c>
      <c r="I6815" s="4"/>
      <c r="J6815" s="4"/>
      <c r="K6815" s="4"/>
      <c r="L6815" s="4"/>
      <c r="O6815" s="6">
        <f t="shared" si="2"/>
        <v>0</v>
      </c>
      <c r="P6815" s="3" t="s">
        <v>4746</v>
      </c>
      <c r="Q6815" s="3" t="str">
        <f t="shared" si="3"/>
        <v>LC CANVAS</v>
      </c>
      <c r="R6815" s="3">
        <f t="shared" si="4"/>
        <v>0</v>
      </c>
      <c r="S6815" s="3" t="str">
        <f t="shared" si="5"/>
        <v/>
      </c>
      <c r="T6815" s="7">
        <f t="shared" si="6"/>
        <v>0</v>
      </c>
      <c r="U6815" s="8" t="str">
        <f t="array" ref="U6815">IF(W6815&lt;&gt;0,MAX(IFERROR(INDEX(A:S,MATCH(W6815,A:A,0),COLUMN(M$2)),0),IFERROR(INDEX(A:S,MATCH(AD6815,A:A,0),COLUMN(M$2)),0),IFERROR(INDEX(A:S,MATCH(AK6815,A:A,0),COLUMN(M$2)),0),IFERROR(INDEX(A:S,MATCH(AR6815,A:A,0),COLUMN(M$2)),0)),M6815)</f>
        <v/>
      </c>
      <c r="V6815" s="3" t="str">
        <f t="shared" si="7"/>
        <v/>
      </c>
    </row>
    <row r="6816" ht="15.75" customHeight="1">
      <c r="A6816" s="3" t="s">
        <v>7041</v>
      </c>
      <c r="B6816" s="4" t="str">
        <f t="shared" si="186"/>
        <v>ATAB30600066S3</v>
      </c>
      <c r="D6816" s="3">
        <v>0.0</v>
      </c>
      <c r="G6816" s="4">
        <v>0.0</v>
      </c>
      <c r="I6816" s="4"/>
      <c r="J6816" s="4"/>
      <c r="K6816" s="4"/>
      <c r="L6816" s="4"/>
      <c r="O6816" s="6">
        <f t="shared" si="2"/>
        <v>0</v>
      </c>
      <c r="P6816" s="3" t="s">
        <v>4746</v>
      </c>
      <c r="Q6816" s="3" t="str">
        <f t="shared" si="3"/>
        <v>LC CANVAS</v>
      </c>
      <c r="R6816" s="3">
        <f t="shared" si="4"/>
        <v>0</v>
      </c>
      <c r="S6816" s="3" t="str">
        <f t="shared" si="5"/>
        <v/>
      </c>
      <c r="T6816" s="7">
        <f t="shared" si="6"/>
        <v>0</v>
      </c>
      <c r="U6816" s="8" t="str">
        <f t="array" ref="U6816">IF(W6816&lt;&gt;0,MAX(IFERROR(INDEX(A:S,MATCH(W6816,A:A,0),COLUMN(M$2)),0),IFERROR(INDEX(A:S,MATCH(AD6816,A:A,0),COLUMN(M$2)),0),IFERROR(INDEX(A:S,MATCH(AK6816,A:A,0),COLUMN(M$2)),0),IFERROR(INDEX(A:S,MATCH(AR6816,A:A,0),COLUMN(M$2)),0)),M6816)</f>
        <v/>
      </c>
      <c r="V6816" s="3" t="str">
        <f t="shared" si="7"/>
        <v/>
      </c>
    </row>
    <row r="6817" ht="15.75" customHeight="1">
      <c r="A6817" s="3" t="s">
        <v>7042</v>
      </c>
      <c r="B6817" s="4" t="str">
        <f t="shared" si="186"/>
        <v>ATAB12240069S3</v>
      </c>
      <c r="D6817" s="3">
        <v>0.0</v>
      </c>
      <c r="G6817" s="4">
        <v>0.0</v>
      </c>
      <c r="I6817" s="4"/>
      <c r="J6817" s="4"/>
      <c r="K6817" s="4"/>
      <c r="L6817" s="4"/>
      <c r="O6817" s="6">
        <f t="shared" si="2"/>
        <v>0</v>
      </c>
      <c r="P6817" s="3" t="s">
        <v>4746</v>
      </c>
      <c r="Q6817" s="3" t="str">
        <f t="shared" si="3"/>
        <v>LC CANVAS</v>
      </c>
      <c r="R6817" s="3">
        <f t="shared" si="4"/>
        <v>0</v>
      </c>
      <c r="S6817" s="3" t="str">
        <f t="shared" si="5"/>
        <v/>
      </c>
      <c r="T6817" s="7">
        <f t="shared" si="6"/>
        <v>0</v>
      </c>
      <c r="U6817" s="8" t="str">
        <f t="array" ref="U6817">IF(W6817&lt;&gt;0,MAX(IFERROR(INDEX(A:S,MATCH(W6817,A:A,0),COLUMN(M$2)),0),IFERROR(INDEX(A:S,MATCH(AD6817,A:A,0),COLUMN(M$2)),0),IFERROR(INDEX(A:S,MATCH(AK6817,A:A,0),COLUMN(M$2)),0),IFERROR(INDEX(A:S,MATCH(AR6817,A:A,0),COLUMN(M$2)),0)),M6817)</f>
        <v/>
      </c>
      <c r="V6817" s="3" t="str">
        <f t="shared" si="7"/>
        <v/>
      </c>
    </row>
    <row r="6818" ht="15.75" customHeight="1">
      <c r="A6818" s="3" t="s">
        <v>7043</v>
      </c>
      <c r="B6818" s="4" t="str">
        <f t="shared" si="186"/>
        <v>ATAB18360069S3</v>
      </c>
      <c r="D6818" s="3">
        <v>0.0</v>
      </c>
      <c r="G6818" s="4">
        <v>0.0</v>
      </c>
      <c r="I6818" s="4"/>
      <c r="J6818" s="4"/>
      <c r="K6818" s="4"/>
      <c r="L6818" s="4"/>
      <c r="O6818" s="6">
        <f t="shared" si="2"/>
        <v>0</v>
      </c>
      <c r="P6818" s="3" t="s">
        <v>4746</v>
      </c>
      <c r="Q6818" s="3" t="str">
        <f t="shared" si="3"/>
        <v>LC CANVAS</v>
      </c>
      <c r="R6818" s="3">
        <f t="shared" si="4"/>
        <v>0</v>
      </c>
      <c r="S6818" s="3" t="str">
        <f t="shared" si="5"/>
        <v/>
      </c>
      <c r="T6818" s="7">
        <f t="shared" si="6"/>
        <v>0</v>
      </c>
      <c r="U6818" s="8" t="str">
        <f t="array" ref="U6818">IF(W6818&lt;&gt;0,MAX(IFERROR(INDEX(A:S,MATCH(W6818,A:A,0),COLUMN(M$2)),0),IFERROR(INDEX(A:S,MATCH(AD6818,A:A,0),COLUMN(M$2)),0),IFERROR(INDEX(A:S,MATCH(AK6818,A:A,0),COLUMN(M$2)),0),IFERROR(INDEX(A:S,MATCH(AR6818,A:A,0),COLUMN(M$2)),0)),M6818)</f>
        <v/>
      </c>
      <c r="V6818" s="3" t="str">
        <f t="shared" si="7"/>
        <v/>
      </c>
    </row>
    <row r="6819" ht="15.75" customHeight="1">
      <c r="A6819" s="3" t="s">
        <v>7044</v>
      </c>
      <c r="B6819" s="4" t="str">
        <f t="shared" si="186"/>
        <v>ATAB24480069S3</v>
      </c>
      <c r="D6819" s="3">
        <v>0.0</v>
      </c>
      <c r="G6819" s="4">
        <v>0.0</v>
      </c>
      <c r="I6819" s="4"/>
      <c r="J6819" s="4"/>
      <c r="K6819" s="4"/>
      <c r="L6819" s="4"/>
      <c r="O6819" s="6">
        <f t="shared" si="2"/>
        <v>0</v>
      </c>
      <c r="P6819" s="3" t="s">
        <v>4746</v>
      </c>
      <c r="Q6819" s="3" t="str">
        <f t="shared" si="3"/>
        <v>LC CANVAS</v>
      </c>
      <c r="R6819" s="3">
        <f t="shared" si="4"/>
        <v>0</v>
      </c>
      <c r="S6819" s="3" t="str">
        <f t="shared" si="5"/>
        <v/>
      </c>
      <c r="T6819" s="7">
        <f t="shared" si="6"/>
        <v>0</v>
      </c>
      <c r="U6819" s="8" t="str">
        <f t="array" ref="U6819">IF(W6819&lt;&gt;0,MAX(IFERROR(INDEX(A:S,MATCH(W6819,A:A,0),COLUMN(M$2)),0),IFERROR(INDEX(A:S,MATCH(AD6819,A:A,0),COLUMN(M$2)),0),IFERROR(INDEX(A:S,MATCH(AK6819,A:A,0),COLUMN(M$2)),0),IFERROR(INDEX(A:S,MATCH(AR6819,A:A,0),COLUMN(M$2)),0)),M6819)</f>
        <v/>
      </c>
      <c r="V6819" s="3" t="str">
        <f t="shared" si="7"/>
        <v/>
      </c>
    </row>
    <row r="6820" ht="15.75" customHeight="1">
      <c r="A6820" s="3" t="s">
        <v>7045</v>
      </c>
      <c r="B6820" s="4" t="str">
        <f t="shared" si="186"/>
        <v>ATAB30600069S3</v>
      </c>
      <c r="D6820" s="3">
        <v>0.0</v>
      </c>
      <c r="G6820" s="4">
        <v>0.0</v>
      </c>
      <c r="I6820" s="4"/>
      <c r="J6820" s="4"/>
      <c r="K6820" s="4"/>
      <c r="L6820" s="4"/>
      <c r="O6820" s="6">
        <f t="shared" si="2"/>
        <v>0</v>
      </c>
      <c r="P6820" s="3" t="s">
        <v>4746</v>
      </c>
      <c r="Q6820" s="3" t="str">
        <f t="shared" si="3"/>
        <v>LC CANVAS</v>
      </c>
      <c r="R6820" s="3">
        <f t="shared" si="4"/>
        <v>0</v>
      </c>
      <c r="S6820" s="3" t="str">
        <f t="shared" si="5"/>
        <v/>
      </c>
      <c r="T6820" s="7">
        <f t="shared" si="6"/>
        <v>0</v>
      </c>
      <c r="U6820" s="8" t="str">
        <f t="array" ref="U6820">IF(W6820&lt;&gt;0,MAX(IFERROR(INDEX(A:S,MATCH(W6820,A:A,0),COLUMN(M$2)),0),IFERROR(INDEX(A:S,MATCH(AD6820,A:A,0),COLUMN(M$2)),0),IFERROR(INDEX(A:S,MATCH(AK6820,A:A,0),COLUMN(M$2)),0),IFERROR(INDEX(A:S,MATCH(AR6820,A:A,0),COLUMN(M$2)),0)),M6820)</f>
        <v/>
      </c>
      <c r="V6820" s="3" t="str">
        <f t="shared" si="7"/>
        <v/>
      </c>
    </row>
    <row r="6821" ht="15.75" customHeight="1">
      <c r="A6821" s="3" t="s">
        <v>7046</v>
      </c>
      <c r="B6821" s="4" t="str">
        <f t="shared" si="186"/>
        <v>ATAB12240073S3</v>
      </c>
      <c r="D6821" s="3">
        <v>0.0</v>
      </c>
      <c r="G6821" s="4">
        <v>0.0</v>
      </c>
      <c r="I6821" s="4"/>
      <c r="J6821" s="4"/>
      <c r="K6821" s="4"/>
      <c r="L6821" s="4"/>
      <c r="O6821" s="6">
        <f t="shared" si="2"/>
        <v>0</v>
      </c>
      <c r="P6821" s="3" t="s">
        <v>4746</v>
      </c>
      <c r="Q6821" s="3" t="str">
        <f t="shared" si="3"/>
        <v>LC CANVAS</v>
      </c>
      <c r="R6821" s="3">
        <f t="shared" si="4"/>
        <v>0</v>
      </c>
      <c r="S6821" s="3" t="str">
        <f t="shared" si="5"/>
        <v/>
      </c>
      <c r="T6821" s="7">
        <f t="shared" si="6"/>
        <v>0</v>
      </c>
      <c r="U6821" s="8" t="str">
        <f t="array" ref="U6821">IF(W6821&lt;&gt;0,MAX(IFERROR(INDEX(A:S,MATCH(W6821,A:A,0),COLUMN(M$2)),0),IFERROR(INDEX(A:S,MATCH(AD6821,A:A,0),COLUMN(M$2)),0),IFERROR(INDEX(A:S,MATCH(AK6821,A:A,0),COLUMN(M$2)),0),IFERROR(INDEX(A:S,MATCH(AR6821,A:A,0),COLUMN(M$2)),0)),M6821)</f>
        <v/>
      </c>
      <c r="V6821" s="3" t="str">
        <f t="shared" si="7"/>
        <v/>
      </c>
    </row>
    <row r="6822" ht="15.75" customHeight="1">
      <c r="A6822" s="3" t="s">
        <v>7047</v>
      </c>
      <c r="B6822" s="4" t="str">
        <f t="shared" si="186"/>
        <v>ATAB18360073S3</v>
      </c>
      <c r="D6822" s="3">
        <v>0.0</v>
      </c>
      <c r="G6822" s="4">
        <v>0.0</v>
      </c>
      <c r="I6822" s="4"/>
      <c r="J6822" s="4"/>
      <c r="K6822" s="4"/>
      <c r="L6822" s="4"/>
      <c r="O6822" s="6">
        <f t="shared" si="2"/>
        <v>0</v>
      </c>
      <c r="P6822" s="3" t="s">
        <v>4746</v>
      </c>
      <c r="Q6822" s="3" t="str">
        <f t="shared" si="3"/>
        <v>LC CANVAS</v>
      </c>
      <c r="R6822" s="3">
        <f t="shared" si="4"/>
        <v>0</v>
      </c>
      <c r="S6822" s="3" t="str">
        <f t="shared" si="5"/>
        <v/>
      </c>
      <c r="T6822" s="7">
        <f t="shared" si="6"/>
        <v>0</v>
      </c>
      <c r="U6822" s="8" t="str">
        <f t="array" ref="U6822">IF(W6822&lt;&gt;0,MAX(IFERROR(INDEX(A:S,MATCH(W6822,A:A,0),COLUMN(M$2)),0),IFERROR(INDEX(A:S,MATCH(AD6822,A:A,0),COLUMN(M$2)),0),IFERROR(INDEX(A:S,MATCH(AK6822,A:A,0),COLUMN(M$2)),0),IFERROR(INDEX(A:S,MATCH(AR6822,A:A,0),COLUMN(M$2)),0)),M6822)</f>
        <v/>
      </c>
      <c r="V6822" s="3" t="str">
        <f t="shared" si="7"/>
        <v/>
      </c>
    </row>
    <row r="6823" ht="15.75" customHeight="1">
      <c r="A6823" s="3" t="s">
        <v>7048</v>
      </c>
      <c r="B6823" s="4" t="str">
        <f t="shared" si="186"/>
        <v>ATAB24480073S3</v>
      </c>
      <c r="D6823" s="3">
        <v>0.0</v>
      </c>
      <c r="G6823" s="4">
        <v>0.0</v>
      </c>
      <c r="I6823" s="4"/>
      <c r="J6823" s="4"/>
      <c r="K6823" s="4"/>
      <c r="L6823" s="4"/>
      <c r="O6823" s="6">
        <f t="shared" si="2"/>
        <v>0</v>
      </c>
      <c r="P6823" s="3" t="s">
        <v>4746</v>
      </c>
      <c r="Q6823" s="3" t="str">
        <f t="shared" si="3"/>
        <v>LC CANVAS</v>
      </c>
      <c r="R6823" s="3">
        <f t="shared" si="4"/>
        <v>0</v>
      </c>
      <c r="S6823" s="3" t="str">
        <f t="shared" si="5"/>
        <v/>
      </c>
      <c r="T6823" s="7">
        <f t="shared" si="6"/>
        <v>0</v>
      </c>
      <c r="U6823" s="8" t="str">
        <f t="array" ref="U6823">IF(W6823&lt;&gt;0,MAX(IFERROR(INDEX(A:S,MATCH(W6823,A:A,0),COLUMN(M$2)),0),IFERROR(INDEX(A:S,MATCH(AD6823,A:A,0),COLUMN(M$2)),0),IFERROR(INDEX(A:S,MATCH(AK6823,A:A,0),COLUMN(M$2)),0),IFERROR(INDEX(A:S,MATCH(AR6823,A:A,0),COLUMN(M$2)),0)),M6823)</f>
        <v/>
      </c>
      <c r="V6823" s="3" t="str">
        <f t="shared" si="7"/>
        <v/>
      </c>
    </row>
    <row r="6824" ht="15.75" customHeight="1">
      <c r="A6824" s="3" t="s">
        <v>7049</v>
      </c>
      <c r="B6824" s="4" t="str">
        <f t="shared" si="186"/>
        <v>ATAB30600073S3</v>
      </c>
      <c r="D6824" s="3">
        <v>0.0</v>
      </c>
      <c r="G6824" s="4">
        <v>0.0</v>
      </c>
      <c r="I6824" s="4"/>
      <c r="J6824" s="4"/>
      <c r="K6824" s="4"/>
      <c r="L6824" s="4"/>
      <c r="O6824" s="6">
        <f t="shared" si="2"/>
        <v>0</v>
      </c>
      <c r="P6824" s="3" t="s">
        <v>4746</v>
      </c>
      <c r="Q6824" s="3" t="str">
        <f t="shared" si="3"/>
        <v>LC CANVAS</v>
      </c>
      <c r="R6824" s="3">
        <f t="shared" si="4"/>
        <v>0</v>
      </c>
      <c r="S6824" s="3" t="str">
        <f t="shared" si="5"/>
        <v/>
      </c>
      <c r="T6824" s="7">
        <f t="shared" si="6"/>
        <v>0</v>
      </c>
      <c r="U6824" s="8" t="str">
        <f t="array" ref="U6824">IF(W6824&lt;&gt;0,MAX(IFERROR(INDEX(A:S,MATCH(W6824,A:A,0),COLUMN(M$2)),0),IFERROR(INDEX(A:S,MATCH(AD6824,A:A,0),COLUMN(M$2)),0),IFERROR(INDEX(A:S,MATCH(AK6824,A:A,0),COLUMN(M$2)),0),IFERROR(INDEX(A:S,MATCH(AR6824,A:A,0),COLUMN(M$2)),0)),M6824)</f>
        <v/>
      </c>
      <c r="V6824" s="3" t="str">
        <f t="shared" si="7"/>
        <v/>
      </c>
    </row>
    <row r="6825" ht="15.75" customHeight="1">
      <c r="A6825" s="3" t="s">
        <v>7050</v>
      </c>
      <c r="B6825" s="4" t="str">
        <f t="shared" si="186"/>
        <v>ATAB12240076S3</v>
      </c>
      <c r="D6825" s="3">
        <v>0.0</v>
      </c>
      <c r="G6825" s="4">
        <v>0.0</v>
      </c>
      <c r="I6825" s="4"/>
      <c r="J6825" s="4"/>
      <c r="K6825" s="4"/>
      <c r="L6825" s="4"/>
      <c r="O6825" s="6">
        <f t="shared" si="2"/>
        <v>0</v>
      </c>
      <c r="P6825" s="3" t="s">
        <v>4746</v>
      </c>
      <c r="Q6825" s="3" t="str">
        <f t="shared" si="3"/>
        <v>LC CANVAS</v>
      </c>
      <c r="R6825" s="3">
        <f t="shared" si="4"/>
        <v>0</v>
      </c>
      <c r="S6825" s="3" t="str">
        <f t="shared" si="5"/>
        <v/>
      </c>
      <c r="T6825" s="7">
        <f t="shared" si="6"/>
        <v>0</v>
      </c>
      <c r="U6825" s="8" t="str">
        <f t="array" ref="U6825">IF(W6825&lt;&gt;0,MAX(IFERROR(INDEX(A:S,MATCH(W6825,A:A,0),COLUMN(M$2)),0),IFERROR(INDEX(A:S,MATCH(AD6825,A:A,0),COLUMN(M$2)),0),IFERROR(INDEX(A:S,MATCH(AK6825,A:A,0),COLUMN(M$2)),0),IFERROR(INDEX(A:S,MATCH(AR6825,A:A,0),COLUMN(M$2)),0)),M6825)</f>
        <v/>
      </c>
      <c r="V6825" s="3" t="str">
        <f t="shared" si="7"/>
        <v/>
      </c>
    </row>
    <row r="6826" ht="15.75" customHeight="1">
      <c r="A6826" s="3" t="s">
        <v>7051</v>
      </c>
      <c r="B6826" s="4" t="str">
        <f t="shared" si="186"/>
        <v>ATAB18360076S3</v>
      </c>
      <c r="D6826" s="3">
        <v>0.0</v>
      </c>
      <c r="G6826" s="4">
        <v>0.0</v>
      </c>
      <c r="I6826" s="4"/>
      <c r="J6826" s="4"/>
      <c r="K6826" s="4"/>
      <c r="L6826" s="4"/>
      <c r="O6826" s="6">
        <f t="shared" si="2"/>
        <v>0</v>
      </c>
      <c r="P6826" s="3" t="s">
        <v>4746</v>
      </c>
      <c r="Q6826" s="3" t="str">
        <f t="shared" si="3"/>
        <v>LC CANVAS</v>
      </c>
      <c r="R6826" s="3">
        <f t="shared" si="4"/>
        <v>0</v>
      </c>
      <c r="S6826" s="3" t="str">
        <f t="shared" si="5"/>
        <v/>
      </c>
      <c r="T6826" s="7">
        <f t="shared" si="6"/>
        <v>0</v>
      </c>
      <c r="U6826" s="8" t="str">
        <f t="array" ref="U6826">IF(W6826&lt;&gt;0,MAX(IFERROR(INDEX(A:S,MATCH(W6826,A:A,0),COLUMN(M$2)),0),IFERROR(INDEX(A:S,MATCH(AD6826,A:A,0),COLUMN(M$2)),0),IFERROR(INDEX(A:S,MATCH(AK6826,A:A,0),COLUMN(M$2)),0),IFERROR(INDEX(A:S,MATCH(AR6826,A:A,0),COLUMN(M$2)),0)),M6826)</f>
        <v/>
      </c>
      <c r="V6826" s="3" t="str">
        <f t="shared" si="7"/>
        <v/>
      </c>
    </row>
    <row r="6827" ht="15.75" customHeight="1">
      <c r="A6827" s="3" t="s">
        <v>7052</v>
      </c>
      <c r="B6827" s="4" t="str">
        <f t="shared" si="186"/>
        <v>ATAB24480076S3</v>
      </c>
      <c r="D6827" s="3">
        <v>0.0</v>
      </c>
      <c r="G6827" s="4">
        <v>0.0</v>
      </c>
      <c r="I6827" s="4"/>
      <c r="J6827" s="4"/>
      <c r="K6827" s="4"/>
      <c r="L6827" s="4"/>
      <c r="O6827" s="6">
        <f t="shared" si="2"/>
        <v>0</v>
      </c>
      <c r="P6827" s="3" t="s">
        <v>4746</v>
      </c>
      <c r="Q6827" s="3" t="str">
        <f t="shared" si="3"/>
        <v>LC CANVAS</v>
      </c>
      <c r="R6827" s="3">
        <f t="shared" si="4"/>
        <v>0</v>
      </c>
      <c r="S6827" s="3" t="str">
        <f t="shared" si="5"/>
        <v/>
      </c>
      <c r="T6827" s="7">
        <f t="shared" si="6"/>
        <v>0</v>
      </c>
      <c r="U6827" s="8" t="str">
        <f t="array" ref="U6827">IF(W6827&lt;&gt;0,MAX(IFERROR(INDEX(A:S,MATCH(W6827,A:A,0),COLUMN(M$2)),0),IFERROR(INDEX(A:S,MATCH(AD6827,A:A,0),COLUMN(M$2)),0),IFERROR(INDEX(A:S,MATCH(AK6827,A:A,0),COLUMN(M$2)),0),IFERROR(INDEX(A:S,MATCH(AR6827,A:A,0),COLUMN(M$2)),0)),M6827)</f>
        <v/>
      </c>
      <c r="V6827" s="3" t="str">
        <f t="shared" si="7"/>
        <v/>
      </c>
    </row>
    <row r="6828" ht="15.75" customHeight="1">
      <c r="A6828" s="3" t="s">
        <v>7053</v>
      </c>
      <c r="B6828" s="4" t="str">
        <f t="shared" si="186"/>
        <v>ATAB30600076S3</v>
      </c>
      <c r="D6828" s="3">
        <v>0.0</v>
      </c>
      <c r="G6828" s="4">
        <v>0.0</v>
      </c>
      <c r="I6828" s="4"/>
      <c r="J6828" s="4"/>
      <c r="K6828" s="4"/>
      <c r="L6828" s="4"/>
      <c r="O6828" s="6">
        <f t="shared" si="2"/>
        <v>0</v>
      </c>
      <c r="P6828" s="3" t="s">
        <v>4746</v>
      </c>
      <c r="Q6828" s="3" t="str">
        <f t="shared" si="3"/>
        <v>LC CANVAS</v>
      </c>
      <c r="R6828" s="3">
        <f t="shared" si="4"/>
        <v>0</v>
      </c>
      <c r="S6828" s="3" t="str">
        <f t="shared" si="5"/>
        <v/>
      </c>
      <c r="T6828" s="7">
        <f t="shared" si="6"/>
        <v>0</v>
      </c>
      <c r="U6828" s="8" t="str">
        <f t="array" ref="U6828">IF(W6828&lt;&gt;0,MAX(IFERROR(INDEX(A:S,MATCH(W6828,A:A,0),COLUMN(M$2)),0),IFERROR(INDEX(A:S,MATCH(AD6828,A:A,0),COLUMN(M$2)),0),IFERROR(INDEX(A:S,MATCH(AK6828,A:A,0),COLUMN(M$2)),0),IFERROR(INDEX(A:S,MATCH(AR6828,A:A,0),COLUMN(M$2)),0)),M6828)</f>
        <v/>
      </c>
      <c r="V6828" s="3" t="str">
        <f t="shared" si="7"/>
        <v/>
      </c>
    </row>
    <row r="6829" ht="15.75" customHeight="1">
      <c r="A6829" s="3" t="s">
        <v>7054</v>
      </c>
      <c r="B6829" s="4" t="str">
        <f t="shared" si="186"/>
        <v>ATAB12240081S3</v>
      </c>
      <c r="D6829" s="3">
        <v>0.0</v>
      </c>
      <c r="G6829" s="4">
        <v>0.0</v>
      </c>
      <c r="I6829" s="4"/>
      <c r="J6829" s="4"/>
      <c r="K6829" s="4"/>
      <c r="L6829" s="4"/>
      <c r="O6829" s="6">
        <f t="shared" si="2"/>
        <v>0</v>
      </c>
      <c r="P6829" s="3" t="s">
        <v>4746</v>
      </c>
      <c r="Q6829" s="3" t="str">
        <f t="shared" si="3"/>
        <v>LC CANVAS</v>
      </c>
      <c r="R6829" s="3">
        <f t="shared" si="4"/>
        <v>0</v>
      </c>
      <c r="S6829" s="3" t="str">
        <f t="shared" si="5"/>
        <v/>
      </c>
      <c r="T6829" s="7">
        <f t="shared" si="6"/>
        <v>0</v>
      </c>
      <c r="U6829" s="8" t="str">
        <f t="array" ref="U6829">IF(W6829&lt;&gt;0,MAX(IFERROR(INDEX(A:S,MATCH(W6829,A:A,0),COLUMN(M$2)),0),IFERROR(INDEX(A:S,MATCH(AD6829,A:A,0),COLUMN(M$2)),0),IFERROR(INDEX(A:S,MATCH(AK6829,A:A,0),COLUMN(M$2)),0),IFERROR(INDEX(A:S,MATCH(AR6829,A:A,0),COLUMN(M$2)),0)),M6829)</f>
        <v/>
      </c>
      <c r="V6829" s="3" t="str">
        <f t="shared" si="7"/>
        <v/>
      </c>
    </row>
    <row r="6830" ht="15.75" customHeight="1">
      <c r="A6830" s="3" t="s">
        <v>7055</v>
      </c>
      <c r="B6830" s="4" t="str">
        <f t="shared" si="186"/>
        <v>ATAB18360081S3</v>
      </c>
      <c r="D6830" s="3">
        <v>0.0</v>
      </c>
      <c r="G6830" s="4">
        <v>0.0</v>
      </c>
      <c r="I6830" s="4"/>
      <c r="J6830" s="4"/>
      <c r="K6830" s="4"/>
      <c r="L6830" s="4"/>
      <c r="O6830" s="6">
        <f t="shared" si="2"/>
        <v>0</v>
      </c>
      <c r="P6830" s="3" t="s">
        <v>4746</v>
      </c>
      <c r="Q6830" s="3" t="str">
        <f t="shared" si="3"/>
        <v>LC CANVAS</v>
      </c>
      <c r="R6830" s="3">
        <f t="shared" si="4"/>
        <v>0</v>
      </c>
      <c r="S6830" s="3" t="str">
        <f t="shared" si="5"/>
        <v/>
      </c>
      <c r="T6830" s="7">
        <f t="shared" si="6"/>
        <v>0</v>
      </c>
      <c r="U6830" s="8" t="str">
        <f t="array" ref="U6830">IF(W6830&lt;&gt;0,MAX(IFERROR(INDEX(A:S,MATCH(W6830,A:A,0),COLUMN(M$2)),0),IFERROR(INDEX(A:S,MATCH(AD6830,A:A,0),COLUMN(M$2)),0),IFERROR(INDEX(A:S,MATCH(AK6830,A:A,0),COLUMN(M$2)),0),IFERROR(INDEX(A:S,MATCH(AR6830,A:A,0),COLUMN(M$2)),0)),M6830)</f>
        <v/>
      </c>
      <c r="V6830" s="3" t="str">
        <f t="shared" si="7"/>
        <v/>
      </c>
    </row>
    <row r="6831" ht="15.75" customHeight="1">
      <c r="A6831" s="3" t="s">
        <v>7056</v>
      </c>
      <c r="B6831" s="4" t="str">
        <f t="shared" si="186"/>
        <v>ATAB24480081S3</v>
      </c>
      <c r="D6831" s="3">
        <v>0.0</v>
      </c>
      <c r="G6831" s="4">
        <v>0.0</v>
      </c>
      <c r="I6831" s="4"/>
      <c r="J6831" s="4"/>
      <c r="K6831" s="4"/>
      <c r="L6831" s="4"/>
      <c r="O6831" s="6">
        <f t="shared" si="2"/>
        <v>0</v>
      </c>
      <c r="P6831" s="3" t="s">
        <v>4746</v>
      </c>
      <c r="Q6831" s="3" t="str">
        <f t="shared" si="3"/>
        <v>LC CANVAS</v>
      </c>
      <c r="R6831" s="3">
        <f t="shared" si="4"/>
        <v>0</v>
      </c>
      <c r="S6831" s="3" t="str">
        <f t="shared" si="5"/>
        <v/>
      </c>
      <c r="T6831" s="7">
        <f t="shared" si="6"/>
        <v>0</v>
      </c>
      <c r="U6831" s="8" t="str">
        <f t="array" ref="U6831">IF(W6831&lt;&gt;0,MAX(IFERROR(INDEX(A:S,MATCH(W6831,A:A,0),COLUMN(M$2)),0),IFERROR(INDEX(A:S,MATCH(AD6831,A:A,0),COLUMN(M$2)),0),IFERROR(INDEX(A:S,MATCH(AK6831,A:A,0),COLUMN(M$2)),0),IFERROR(INDEX(A:S,MATCH(AR6831,A:A,0),COLUMN(M$2)),0)),M6831)</f>
        <v/>
      </c>
      <c r="V6831" s="3" t="str">
        <f t="shared" si="7"/>
        <v/>
      </c>
    </row>
    <row r="6832" ht="15.75" customHeight="1">
      <c r="A6832" s="3" t="s">
        <v>7057</v>
      </c>
      <c r="B6832" s="4" t="str">
        <f t="shared" si="186"/>
        <v>ATAB30600081S3</v>
      </c>
      <c r="D6832" s="3">
        <v>0.0</v>
      </c>
      <c r="G6832" s="4">
        <v>0.0</v>
      </c>
      <c r="I6832" s="4"/>
      <c r="J6832" s="4"/>
      <c r="K6832" s="4"/>
      <c r="L6832" s="4"/>
      <c r="O6832" s="6">
        <f t="shared" si="2"/>
        <v>0</v>
      </c>
      <c r="P6832" s="3" t="s">
        <v>4746</v>
      </c>
      <c r="Q6832" s="3" t="str">
        <f t="shared" si="3"/>
        <v>LC CANVAS</v>
      </c>
      <c r="R6832" s="3">
        <f t="shared" si="4"/>
        <v>0</v>
      </c>
      <c r="S6832" s="3" t="str">
        <f t="shared" si="5"/>
        <v/>
      </c>
      <c r="T6832" s="7">
        <f t="shared" si="6"/>
        <v>0</v>
      </c>
      <c r="U6832" s="8" t="str">
        <f t="array" ref="U6832">IF(W6832&lt;&gt;0,MAX(IFERROR(INDEX(A:S,MATCH(W6832,A:A,0),COLUMN(M$2)),0),IFERROR(INDEX(A:S,MATCH(AD6832,A:A,0),COLUMN(M$2)),0),IFERROR(INDEX(A:S,MATCH(AK6832,A:A,0),COLUMN(M$2)),0),IFERROR(INDEX(A:S,MATCH(AR6832,A:A,0),COLUMN(M$2)),0)),M6832)</f>
        <v/>
      </c>
      <c r="V6832" s="3" t="str">
        <f t="shared" si="7"/>
        <v/>
      </c>
    </row>
    <row r="6833" ht="15.75" customHeight="1">
      <c r="A6833" s="3" t="s">
        <v>7058</v>
      </c>
      <c r="B6833" s="4" t="str">
        <f t="shared" si="186"/>
        <v>ATAB12240084S3</v>
      </c>
      <c r="D6833" s="3">
        <v>0.0</v>
      </c>
      <c r="G6833" s="4">
        <v>0.0</v>
      </c>
      <c r="I6833" s="4"/>
      <c r="J6833" s="4"/>
      <c r="K6833" s="4"/>
      <c r="L6833" s="4"/>
      <c r="O6833" s="6">
        <f t="shared" si="2"/>
        <v>0</v>
      </c>
      <c r="P6833" s="3" t="s">
        <v>4746</v>
      </c>
      <c r="Q6833" s="3" t="str">
        <f t="shared" si="3"/>
        <v>LC CANVAS</v>
      </c>
      <c r="R6833" s="3">
        <f t="shared" si="4"/>
        <v>0</v>
      </c>
      <c r="S6833" s="3" t="str">
        <f t="shared" si="5"/>
        <v/>
      </c>
      <c r="T6833" s="7">
        <f t="shared" si="6"/>
        <v>0</v>
      </c>
      <c r="U6833" s="8" t="str">
        <f t="array" ref="U6833">IF(W6833&lt;&gt;0,MAX(IFERROR(INDEX(A:S,MATCH(W6833,A:A,0),COLUMN(M$2)),0),IFERROR(INDEX(A:S,MATCH(AD6833,A:A,0),COLUMN(M$2)),0),IFERROR(INDEX(A:S,MATCH(AK6833,A:A,0),COLUMN(M$2)),0),IFERROR(INDEX(A:S,MATCH(AR6833,A:A,0),COLUMN(M$2)),0)),M6833)</f>
        <v/>
      </c>
      <c r="V6833" s="3" t="str">
        <f t="shared" si="7"/>
        <v/>
      </c>
    </row>
    <row r="6834" ht="15.75" customHeight="1">
      <c r="A6834" s="3" t="s">
        <v>7059</v>
      </c>
      <c r="B6834" s="4" t="str">
        <f t="shared" si="186"/>
        <v>ATAB18360084S3</v>
      </c>
      <c r="D6834" s="3">
        <v>0.0</v>
      </c>
      <c r="G6834" s="4">
        <v>0.0</v>
      </c>
      <c r="I6834" s="4"/>
      <c r="J6834" s="4"/>
      <c r="K6834" s="4"/>
      <c r="L6834" s="4"/>
      <c r="O6834" s="6">
        <f t="shared" si="2"/>
        <v>0</v>
      </c>
      <c r="P6834" s="3" t="s">
        <v>4746</v>
      </c>
      <c r="Q6834" s="3" t="str">
        <f t="shared" si="3"/>
        <v>LC CANVAS</v>
      </c>
      <c r="R6834" s="3">
        <f t="shared" si="4"/>
        <v>0</v>
      </c>
      <c r="S6834" s="3" t="str">
        <f t="shared" si="5"/>
        <v/>
      </c>
      <c r="T6834" s="7">
        <f t="shared" si="6"/>
        <v>0</v>
      </c>
      <c r="U6834" s="8" t="str">
        <f t="array" ref="U6834">IF(W6834&lt;&gt;0,MAX(IFERROR(INDEX(A:S,MATCH(W6834,A:A,0),COLUMN(M$2)),0),IFERROR(INDEX(A:S,MATCH(AD6834,A:A,0),COLUMN(M$2)),0),IFERROR(INDEX(A:S,MATCH(AK6834,A:A,0),COLUMN(M$2)),0),IFERROR(INDEX(A:S,MATCH(AR6834,A:A,0),COLUMN(M$2)),0)),M6834)</f>
        <v/>
      </c>
      <c r="V6834" s="3" t="str">
        <f t="shared" si="7"/>
        <v/>
      </c>
    </row>
    <row r="6835" ht="15.75" customHeight="1">
      <c r="A6835" s="3" t="s">
        <v>7060</v>
      </c>
      <c r="B6835" s="4" t="str">
        <f t="shared" si="186"/>
        <v>ATAB24480084S3</v>
      </c>
      <c r="D6835" s="3">
        <v>0.0</v>
      </c>
      <c r="G6835" s="4">
        <v>0.0</v>
      </c>
      <c r="I6835" s="4"/>
      <c r="J6835" s="4"/>
      <c r="K6835" s="4"/>
      <c r="L6835" s="4"/>
      <c r="O6835" s="6">
        <f t="shared" si="2"/>
        <v>0</v>
      </c>
      <c r="P6835" s="3" t="s">
        <v>4746</v>
      </c>
      <c r="Q6835" s="3" t="str">
        <f t="shared" si="3"/>
        <v>LC CANVAS</v>
      </c>
      <c r="R6835" s="3">
        <f t="shared" si="4"/>
        <v>0</v>
      </c>
      <c r="S6835" s="3" t="str">
        <f t="shared" si="5"/>
        <v/>
      </c>
      <c r="T6835" s="7">
        <f t="shared" si="6"/>
        <v>0</v>
      </c>
      <c r="U6835" s="8" t="str">
        <f t="array" ref="U6835">IF(W6835&lt;&gt;0,MAX(IFERROR(INDEX(A:S,MATCH(W6835,A:A,0),COLUMN(M$2)),0),IFERROR(INDEX(A:S,MATCH(AD6835,A:A,0),COLUMN(M$2)),0),IFERROR(INDEX(A:S,MATCH(AK6835,A:A,0),COLUMN(M$2)),0),IFERROR(INDEX(A:S,MATCH(AR6835,A:A,0),COLUMN(M$2)),0)),M6835)</f>
        <v/>
      </c>
      <c r="V6835" s="3" t="str">
        <f t="shared" si="7"/>
        <v/>
      </c>
    </row>
    <row r="6836" ht="15.75" customHeight="1">
      <c r="A6836" s="3" t="s">
        <v>7061</v>
      </c>
      <c r="B6836" s="4" t="str">
        <f t="shared" si="186"/>
        <v>ATAB30600084S3</v>
      </c>
      <c r="D6836" s="3">
        <v>0.0</v>
      </c>
      <c r="G6836" s="4">
        <v>0.0</v>
      </c>
      <c r="I6836" s="4"/>
      <c r="J6836" s="4"/>
      <c r="K6836" s="4"/>
      <c r="L6836" s="4"/>
      <c r="O6836" s="6">
        <f t="shared" si="2"/>
        <v>0</v>
      </c>
      <c r="P6836" s="3" t="s">
        <v>4746</v>
      </c>
      <c r="Q6836" s="3" t="str">
        <f t="shared" si="3"/>
        <v>LC CANVAS</v>
      </c>
      <c r="R6836" s="3">
        <f t="shared" si="4"/>
        <v>0</v>
      </c>
      <c r="S6836" s="3" t="str">
        <f t="shared" si="5"/>
        <v/>
      </c>
      <c r="T6836" s="7">
        <f t="shared" si="6"/>
        <v>0</v>
      </c>
      <c r="U6836" s="8" t="str">
        <f t="array" ref="U6836">IF(W6836&lt;&gt;0,MAX(IFERROR(INDEX(A:S,MATCH(W6836,A:A,0),COLUMN(M$2)),0),IFERROR(INDEX(A:S,MATCH(AD6836,A:A,0),COLUMN(M$2)),0),IFERROR(INDEX(A:S,MATCH(AK6836,A:A,0),COLUMN(M$2)),0),IFERROR(INDEX(A:S,MATCH(AR6836,A:A,0),COLUMN(M$2)),0)),M6836)</f>
        <v/>
      </c>
      <c r="V6836" s="3" t="str">
        <f t="shared" si="7"/>
        <v/>
      </c>
    </row>
    <row r="6837" ht="15.75" customHeight="1">
      <c r="A6837" s="3" t="s">
        <v>7062</v>
      </c>
      <c r="B6837" s="4" t="str">
        <f t="shared" si="186"/>
        <v>ATAB12240087S3</v>
      </c>
      <c r="D6837" s="3">
        <v>0.0</v>
      </c>
      <c r="G6837" s="4">
        <v>0.0</v>
      </c>
      <c r="I6837" s="4"/>
      <c r="J6837" s="4"/>
      <c r="K6837" s="4"/>
      <c r="L6837" s="4"/>
      <c r="O6837" s="6">
        <f t="shared" si="2"/>
        <v>0</v>
      </c>
      <c r="P6837" s="3" t="s">
        <v>4746</v>
      </c>
      <c r="Q6837" s="3" t="str">
        <f t="shared" si="3"/>
        <v>LC CANVAS</v>
      </c>
      <c r="R6837" s="3">
        <f t="shared" si="4"/>
        <v>0</v>
      </c>
      <c r="S6837" s="3" t="str">
        <f t="shared" si="5"/>
        <v/>
      </c>
      <c r="T6837" s="7">
        <f t="shared" si="6"/>
        <v>0</v>
      </c>
      <c r="U6837" s="8" t="str">
        <f t="array" ref="U6837">IF(W6837&lt;&gt;0,MAX(IFERROR(INDEX(A:S,MATCH(W6837,A:A,0),COLUMN(M$2)),0),IFERROR(INDEX(A:S,MATCH(AD6837,A:A,0),COLUMN(M$2)),0),IFERROR(INDEX(A:S,MATCH(AK6837,A:A,0),COLUMN(M$2)),0),IFERROR(INDEX(A:S,MATCH(AR6837,A:A,0),COLUMN(M$2)),0)),M6837)</f>
        <v/>
      </c>
      <c r="V6837" s="3" t="str">
        <f t="shared" si="7"/>
        <v/>
      </c>
    </row>
    <row r="6838" ht="15.75" customHeight="1">
      <c r="A6838" s="3" t="s">
        <v>7063</v>
      </c>
      <c r="B6838" s="4" t="str">
        <f t="shared" si="186"/>
        <v>ATAB18360087S3</v>
      </c>
      <c r="D6838" s="3">
        <v>0.0</v>
      </c>
      <c r="G6838" s="4">
        <v>0.0</v>
      </c>
      <c r="I6838" s="4"/>
      <c r="J6838" s="4"/>
      <c r="K6838" s="4"/>
      <c r="L6838" s="4"/>
      <c r="O6838" s="6">
        <f t="shared" si="2"/>
        <v>0</v>
      </c>
      <c r="P6838" s="3" t="s">
        <v>4746</v>
      </c>
      <c r="Q6838" s="3" t="str">
        <f t="shared" si="3"/>
        <v>LC CANVAS</v>
      </c>
      <c r="R6838" s="3">
        <f t="shared" si="4"/>
        <v>0</v>
      </c>
      <c r="S6838" s="3" t="str">
        <f t="shared" si="5"/>
        <v/>
      </c>
      <c r="T6838" s="7">
        <f t="shared" si="6"/>
        <v>0</v>
      </c>
      <c r="U6838" s="8" t="str">
        <f t="array" ref="U6838">IF(W6838&lt;&gt;0,MAX(IFERROR(INDEX(A:S,MATCH(W6838,A:A,0),COLUMN(M$2)),0),IFERROR(INDEX(A:S,MATCH(AD6838,A:A,0),COLUMN(M$2)),0),IFERROR(INDEX(A:S,MATCH(AK6838,A:A,0),COLUMN(M$2)),0),IFERROR(INDEX(A:S,MATCH(AR6838,A:A,0),COLUMN(M$2)),0)),M6838)</f>
        <v/>
      </c>
      <c r="V6838" s="3" t="str">
        <f t="shared" si="7"/>
        <v/>
      </c>
    </row>
    <row r="6839" ht="15.75" customHeight="1">
      <c r="A6839" s="3" t="s">
        <v>7064</v>
      </c>
      <c r="B6839" s="4" t="str">
        <f t="shared" si="186"/>
        <v>ATAB24480087S3</v>
      </c>
      <c r="D6839" s="3">
        <v>0.0</v>
      </c>
      <c r="G6839" s="4">
        <v>0.0</v>
      </c>
      <c r="I6839" s="4"/>
      <c r="J6839" s="4"/>
      <c r="K6839" s="4"/>
      <c r="L6839" s="4"/>
      <c r="O6839" s="6">
        <f t="shared" si="2"/>
        <v>0</v>
      </c>
      <c r="P6839" s="3" t="s">
        <v>4746</v>
      </c>
      <c r="Q6839" s="3" t="str">
        <f t="shared" si="3"/>
        <v>LC CANVAS</v>
      </c>
      <c r="R6839" s="3">
        <f t="shared" si="4"/>
        <v>0</v>
      </c>
      <c r="S6839" s="3" t="str">
        <f t="shared" si="5"/>
        <v/>
      </c>
      <c r="T6839" s="7">
        <f t="shared" si="6"/>
        <v>0</v>
      </c>
      <c r="U6839" s="8" t="str">
        <f t="array" ref="U6839">IF(W6839&lt;&gt;0,MAX(IFERROR(INDEX(A:S,MATCH(W6839,A:A,0),COLUMN(M$2)),0),IFERROR(INDEX(A:S,MATCH(AD6839,A:A,0),COLUMN(M$2)),0),IFERROR(INDEX(A:S,MATCH(AK6839,A:A,0),COLUMN(M$2)),0),IFERROR(INDEX(A:S,MATCH(AR6839,A:A,0),COLUMN(M$2)),0)),M6839)</f>
        <v/>
      </c>
      <c r="V6839" s="3" t="str">
        <f t="shared" si="7"/>
        <v/>
      </c>
    </row>
    <row r="6840" ht="15.75" customHeight="1">
      <c r="A6840" s="3" t="s">
        <v>7065</v>
      </c>
      <c r="B6840" s="4" t="str">
        <f t="shared" si="186"/>
        <v>ATAB30600087S3</v>
      </c>
      <c r="D6840" s="3">
        <v>0.0</v>
      </c>
      <c r="G6840" s="4">
        <v>0.0</v>
      </c>
      <c r="I6840" s="4"/>
      <c r="J6840" s="4"/>
      <c r="K6840" s="4"/>
      <c r="L6840" s="4"/>
      <c r="O6840" s="6">
        <f t="shared" si="2"/>
        <v>0</v>
      </c>
      <c r="P6840" s="3" t="s">
        <v>4746</v>
      </c>
      <c r="Q6840" s="3" t="str">
        <f t="shared" si="3"/>
        <v>LC CANVAS</v>
      </c>
      <c r="R6840" s="3">
        <f t="shared" si="4"/>
        <v>0</v>
      </c>
      <c r="S6840" s="3" t="str">
        <f t="shared" si="5"/>
        <v/>
      </c>
      <c r="T6840" s="7">
        <f t="shared" si="6"/>
        <v>0</v>
      </c>
      <c r="U6840" s="8" t="str">
        <f t="array" ref="U6840">IF(W6840&lt;&gt;0,MAX(IFERROR(INDEX(A:S,MATCH(W6840,A:A,0),COLUMN(M$2)),0),IFERROR(INDEX(A:S,MATCH(AD6840,A:A,0),COLUMN(M$2)),0),IFERROR(INDEX(A:S,MATCH(AK6840,A:A,0),COLUMN(M$2)),0),IFERROR(INDEX(A:S,MATCH(AR6840,A:A,0),COLUMN(M$2)),0)),M6840)</f>
        <v/>
      </c>
      <c r="V6840" s="3" t="str">
        <f t="shared" si="7"/>
        <v/>
      </c>
    </row>
    <row r="6841" ht="15.75" customHeight="1">
      <c r="A6841" s="3" t="s">
        <v>7066</v>
      </c>
      <c r="B6841" s="4" t="str">
        <f t="shared" si="186"/>
        <v>ATAB12240090S3</v>
      </c>
      <c r="D6841" s="3">
        <v>0.0</v>
      </c>
      <c r="G6841" s="4">
        <v>0.0</v>
      </c>
      <c r="I6841" s="4"/>
      <c r="J6841" s="4"/>
      <c r="K6841" s="4"/>
      <c r="L6841" s="4"/>
      <c r="O6841" s="6">
        <f t="shared" si="2"/>
        <v>0</v>
      </c>
      <c r="P6841" s="3" t="s">
        <v>4746</v>
      </c>
      <c r="Q6841" s="3" t="str">
        <f t="shared" si="3"/>
        <v>LC CANVAS</v>
      </c>
      <c r="R6841" s="3">
        <f t="shared" si="4"/>
        <v>0</v>
      </c>
      <c r="S6841" s="3" t="str">
        <f t="shared" si="5"/>
        <v/>
      </c>
      <c r="T6841" s="7">
        <f t="shared" si="6"/>
        <v>0</v>
      </c>
      <c r="U6841" s="8" t="str">
        <f t="array" ref="U6841">IF(W6841&lt;&gt;0,MAX(IFERROR(INDEX(A:S,MATCH(W6841,A:A,0),COLUMN(M$2)),0),IFERROR(INDEX(A:S,MATCH(AD6841,A:A,0),COLUMN(M$2)),0),IFERROR(INDEX(A:S,MATCH(AK6841,A:A,0),COLUMN(M$2)),0),IFERROR(INDEX(A:S,MATCH(AR6841,A:A,0),COLUMN(M$2)),0)),M6841)</f>
        <v/>
      </c>
      <c r="V6841" s="3" t="str">
        <f t="shared" si="7"/>
        <v/>
      </c>
    </row>
    <row r="6842" ht="15.75" customHeight="1">
      <c r="A6842" s="3" t="s">
        <v>7067</v>
      </c>
      <c r="B6842" s="4" t="str">
        <f t="shared" si="186"/>
        <v>ATAB18360090S3</v>
      </c>
      <c r="D6842" s="3">
        <v>0.0</v>
      </c>
      <c r="G6842" s="4">
        <v>0.0</v>
      </c>
      <c r="I6842" s="4"/>
      <c r="J6842" s="4"/>
      <c r="K6842" s="4"/>
      <c r="L6842" s="4"/>
      <c r="O6842" s="6">
        <f t="shared" si="2"/>
        <v>0</v>
      </c>
      <c r="P6842" s="3" t="s">
        <v>4746</v>
      </c>
      <c r="Q6842" s="3" t="str">
        <f t="shared" si="3"/>
        <v>LC CANVAS</v>
      </c>
      <c r="R6842" s="3">
        <f t="shared" si="4"/>
        <v>0</v>
      </c>
      <c r="S6842" s="3" t="str">
        <f t="shared" si="5"/>
        <v/>
      </c>
      <c r="T6842" s="7">
        <f t="shared" si="6"/>
        <v>0</v>
      </c>
      <c r="U6842" s="8" t="str">
        <f t="array" ref="U6842">IF(W6842&lt;&gt;0,MAX(IFERROR(INDEX(A:S,MATCH(W6842,A:A,0),COLUMN(M$2)),0),IFERROR(INDEX(A:S,MATCH(AD6842,A:A,0),COLUMN(M$2)),0),IFERROR(INDEX(A:S,MATCH(AK6842,A:A,0),COLUMN(M$2)),0),IFERROR(INDEX(A:S,MATCH(AR6842,A:A,0),COLUMN(M$2)),0)),M6842)</f>
        <v/>
      </c>
      <c r="V6842" s="3" t="str">
        <f t="shared" si="7"/>
        <v/>
      </c>
    </row>
    <row r="6843" ht="15.75" customHeight="1">
      <c r="A6843" s="3" t="s">
        <v>7068</v>
      </c>
      <c r="B6843" s="4" t="str">
        <f t="shared" si="186"/>
        <v>ATAB24480090S3</v>
      </c>
      <c r="D6843" s="3">
        <v>0.0</v>
      </c>
      <c r="G6843" s="4">
        <v>0.0</v>
      </c>
      <c r="I6843" s="4"/>
      <c r="J6843" s="4"/>
      <c r="K6843" s="4"/>
      <c r="L6843" s="4"/>
      <c r="O6843" s="6">
        <f t="shared" si="2"/>
        <v>0</v>
      </c>
      <c r="P6843" s="3" t="s">
        <v>4746</v>
      </c>
      <c r="Q6843" s="3" t="str">
        <f t="shared" si="3"/>
        <v>LC CANVAS</v>
      </c>
      <c r="R6843" s="3">
        <f t="shared" si="4"/>
        <v>0</v>
      </c>
      <c r="S6843" s="3" t="str">
        <f t="shared" si="5"/>
        <v/>
      </c>
      <c r="T6843" s="7">
        <f t="shared" si="6"/>
        <v>0</v>
      </c>
      <c r="U6843" s="8" t="str">
        <f t="array" ref="U6843">IF(W6843&lt;&gt;0,MAX(IFERROR(INDEX(A:S,MATCH(W6843,A:A,0),COLUMN(M$2)),0),IFERROR(INDEX(A:S,MATCH(AD6843,A:A,0),COLUMN(M$2)),0),IFERROR(INDEX(A:S,MATCH(AK6843,A:A,0),COLUMN(M$2)),0),IFERROR(INDEX(A:S,MATCH(AR6843,A:A,0),COLUMN(M$2)),0)),M6843)</f>
        <v/>
      </c>
      <c r="V6843" s="3" t="str">
        <f t="shared" si="7"/>
        <v/>
      </c>
    </row>
    <row r="6844" ht="15.75" customHeight="1">
      <c r="A6844" s="3" t="s">
        <v>7069</v>
      </c>
      <c r="B6844" s="4" t="str">
        <f t="shared" si="186"/>
        <v>ATAB30600090S3</v>
      </c>
      <c r="D6844" s="3">
        <v>0.0</v>
      </c>
      <c r="G6844" s="4">
        <v>0.0</v>
      </c>
      <c r="I6844" s="4"/>
      <c r="J6844" s="4"/>
      <c r="K6844" s="4"/>
      <c r="L6844" s="4"/>
      <c r="O6844" s="6">
        <f t="shared" si="2"/>
        <v>0</v>
      </c>
      <c r="P6844" s="3" t="s">
        <v>4746</v>
      </c>
      <c r="Q6844" s="3" t="str">
        <f t="shared" si="3"/>
        <v>LC CANVAS</v>
      </c>
      <c r="R6844" s="3">
        <f t="shared" si="4"/>
        <v>0</v>
      </c>
      <c r="S6844" s="3" t="str">
        <f t="shared" si="5"/>
        <v/>
      </c>
      <c r="T6844" s="7">
        <f t="shared" si="6"/>
        <v>0</v>
      </c>
      <c r="U6844" s="8" t="str">
        <f t="array" ref="U6844">IF(W6844&lt;&gt;0,MAX(IFERROR(INDEX(A:S,MATCH(W6844,A:A,0),COLUMN(M$2)),0),IFERROR(INDEX(A:S,MATCH(AD6844,A:A,0),COLUMN(M$2)),0),IFERROR(INDEX(A:S,MATCH(AK6844,A:A,0),COLUMN(M$2)),0),IFERROR(INDEX(A:S,MATCH(AR6844,A:A,0),COLUMN(M$2)),0)),M6844)</f>
        <v/>
      </c>
      <c r="V6844" s="3" t="str">
        <f t="shared" si="7"/>
        <v/>
      </c>
    </row>
    <row r="6845" ht="15.75" customHeight="1">
      <c r="A6845" s="3" t="s">
        <v>7070</v>
      </c>
      <c r="B6845" s="4" t="str">
        <f t="shared" si="186"/>
        <v>ATAB12240093S3</v>
      </c>
      <c r="D6845" s="3">
        <v>0.0</v>
      </c>
      <c r="G6845" s="4">
        <v>0.0</v>
      </c>
      <c r="I6845" s="4"/>
      <c r="J6845" s="4"/>
      <c r="K6845" s="4"/>
      <c r="L6845" s="4"/>
      <c r="O6845" s="6">
        <f t="shared" si="2"/>
        <v>0</v>
      </c>
      <c r="P6845" s="3" t="s">
        <v>4746</v>
      </c>
      <c r="Q6845" s="3" t="str">
        <f t="shared" si="3"/>
        <v>LC CANVAS</v>
      </c>
      <c r="R6845" s="3">
        <f t="shared" si="4"/>
        <v>0</v>
      </c>
      <c r="S6845" s="3" t="str">
        <f t="shared" si="5"/>
        <v/>
      </c>
      <c r="T6845" s="7">
        <f t="shared" si="6"/>
        <v>0</v>
      </c>
      <c r="U6845" s="8" t="str">
        <f t="array" ref="U6845">IF(W6845&lt;&gt;0,MAX(IFERROR(INDEX(A:S,MATCH(W6845,A:A,0),COLUMN(M$2)),0),IFERROR(INDEX(A:S,MATCH(AD6845,A:A,0),COLUMN(M$2)),0),IFERROR(INDEX(A:S,MATCH(AK6845,A:A,0),COLUMN(M$2)),0),IFERROR(INDEX(A:S,MATCH(AR6845,A:A,0),COLUMN(M$2)),0)),M6845)</f>
        <v/>
      </c>
      <c r="V6845" s="3" t="str">
        <f t="shared" si="7"/>
        <v/>
      </c>
    </row>
    <row r="6846" ht="15.75" customHeight="1">
      <c r="A6846" s="3" t="s">
        <v>7071</v>
      </c>
      <c r="B6846" s="4" t="str">
        <f t="shared" si="186"/>
        <v>ATAB18360093S3</v>
      </c>
      <c r="D6846" s="3">
        <v>0.0</v>
      </c>
      <c r="G6846" s="4">
        <v>0.0</v>
      </c>
      <c r="I6846" s="4"/>
      <c r="J6846" s="4"/>
      <c r="K6846" s="4"/>
      <c r="L6846" s="4"/>
      <c r="O6846" s="6">
        <f t="shared" si="2"/>
        <v>0</v>
      </c>
      <c r="P6846" s="3" t="s">
        <v>4746</v>
      </c>
      <c r="Q6846" s="3" t="str">
        <f t="shared" si="3"/>
        <v>LC CANVAS</v>
      </c>
      <c r="R6846" s="3">
        <f t="shared" si="4"/>
        <v>0</v>
      </c>
      <c r="S6846" s="3" t="str">
        <f t="shared" si="5"/>
        <v/>
      </c>
      <c r="T6846" s="7">
        <f t="shared" si="6"/>
        <v>0</v>
      </c>
      <c r="U6846" s="8" t="str">
        <f t="array" ref="U6846">IF(W6846&lt;&gt;0,MAX(IFERROR(INDEX(A:S,MATCH(W6846,A:A,0),COLUMN(M$2)),0),IFERROR(INDEX(A:S,MATCH(AD6846,A:A,0),COLUMN(M$2)),0),IFERROR(INDEX(A:S,MATCH(AK6846,A:A,0),COLUMN(M$2)),0),IFERROR(INDEX(A:S,MATCH(AR6846,A:A,0),COLUMN(M$2)),0)),M6846)</f>
        <v/>
      </c>
      <c r="V6846" s="3" t="str">
        <f t="shared" si="7"/>
        <v/>
      </c>
    </row>
    <row r="6847" ht="15.75" customHeight="1">
      <c r="A6847" s="3" t="s">
        <v>7072</v>
      </c>
      <c r="B6847" s="4" t="str">
        <f t="shared" si="186"/>
        <v>ATAB24480093S3</v>
      </c>
      <c r="D6847" s="3">
        <v>0.0</v>
      </c>
      <c r="G6847" s="4">
        <v>0.0</v>
      </c>
      <c r="I6847" s="4"/>
      <c r="J6847" s="4"/>
      <c r="K6847" s="4"/>
      <c r="L6847" s="4"/>
      <c r="O6847" s="6">
        <f t="shared" si="2"/>
        <v>0</v>
      </c>
      <c r="P6847" s="3" t="s">
        <v>4746</v>
      </c>
      <c r="Q6847" s="3" t="str">
        <f t="shared" si="3"/>
        <v>LC CANVAS</v>
      </c>
      <c r="R6847" s="3">
        <f t="shared" si="4"/>
        <v>0</v>
      </c>
      <c r="S6847" s="3" t="str">
        <f t="shared" si="5"/>
        <v/>
      </c>
      <c r="T6847" s="7">
        <f t="shared" si="6"/>
        <v>0</v>
      </c>
      <c r="U6847" s="8" t="str">
        <f t="array" ref="U6847">IF(W6847&lt;&gt;0,MAX(IFERROR(INDEX(A:S,MATCH(W6847,A:A,0),COLUMN(M$2)),0),IFERROR(INDEX(A:S,MATCH(AD6847,A:A,0),COLUMN(M$2)),0),IFERROR(INDEX(A:S,MATCH(AK6847,A:A,0),COLUMN(M$2)),0),IFERROR(INDEX(A:S,MATCH(AR6847,A:A,0),COLUMN(M$2)),0)),M6847)</f>
        <v/>
      </c>
      <c r="V6847" s="3" t="str">
        <f t="shared" si="7"/>
        <v/>
      </c>
    </row>
    <row r="6848" ht="15.75" customHeight="1">
      <c r="A6848" s="3" t="s">
        <v>7073</v>
      </c>
      <c r="B6848" s="4" t="str">
        <f t="shared" si="186"/>
        <v>ATAB30600093S3</v>
      </c>
      <c r="D6848" s="3">
        <v>0.0</v>
      </c>
      <c r="G6848" s="4">
        <v>0.0</v>
      </c>
      <c r="I6848" s="4"/>
      <c r="J6848" s="4"/>
      <c r="K6848" s="4"/>
      <c r="L6848" s="4"/>
      <c r="O6848" s="6">
        <f t="shared" si="2"/>
        <v>0</v>
      </c>
      <c r="P6848" s="3" t="s">
        <v>4746</v>
      </c>
      <c r="Q6848" s="3" t="str">
        <f t="shared" si="3"/>
        <v>LC CANVAS</v>
      </c>
      <c r="R6848" s="3">
        <f t="shared" si="4"/>
        <v>0</v>
      </c>
      <c r="S6848" s="3" t="str">
        <f t="shared" si="5"/>
        <v/>
      </c>
      <c r="T6848" s="7">
        <f t="shared" si="6"/>
        <v>0</v>
      </c>
      <c r="U6848" s="8" t="str">
        <f t="array" ref="U6848">IF(W6848&lt;&gt;0,MAX(IFERROR(INDEX(A:S,MATCH(W6848,A:A,0),COLUMN(M$2)),0),IFERROR(INDEX(A:S,MATCH(AD6848,A:A,0),COLUMN(M$2)),0),IFERROR(INDEX(A:S,MATCH(AK6848,A:A,0),COLUMN(M$2)),0),IFERROR(INDEX(A:S,MATCH(AR6848,A:A,0),COLUMN(M$2)),0)),M6848)</f>
        <v/>
      </c>
      <c r="V6848" s="3" t="str">
        <f t="shared" si="7"/>
        <v/>
      </c>
    </row>
    <row r="6849" ht="15.75" customHeight="1">
      <c r="A6849" s="3" t="s">
        <v>7074</v>
      </c>
      <c r="B6849" s="4" t="str">
        <f t="shared" si="186"/>
        <v>ATAB12240097S3</v>
      </c>
      <c r="D6849" s="3">
        <v>0.0</v>
      </c>
      <c r="G6849" s="4">
        <v>0.0</v>
      </c>
      <c r="I6849" s="4"/>
      <c r="J6849" s="4"/>
      <c r="K6849" s="4"/>
      <c r="L6849" s="4"/>
      <c r="O6849" s="6">
        <f t="shared" si="2"/>
        <v>0</v>
      </c>
      <c r="P6849" s="3" t="s">
        <v>4746</v>
      </c>
      <c r="Q6849" s="3" t="str">
        <f t="shared" si="3"/>
        <v>LC CANVAS</v>
      </c>
      <c r="R6849" s="3">
        <f t="shared" si="4"/>
        <v>0</v>
      </c>
      <c r="S6849" s="3" t="str">
        <f t="shared" si="5"/>
        <v/>
      </c>
      <c r="T6849" s="7">
        <f t="shared" si="6"/>
        <v>0</v>
      </c>
      <c r="U6849" s="8" t="str">
        <f t="array" ref="U6849">IF(W6849&lt;&gt;0,MAX(IFERROR(INDEX(A:S,MATCH(W6849,A:A,0),COLUMN(M$2)),0),IFERROR(INDEX(A:S,MATCH(AD6849,A:A,0),COLUMN(M$2)),0),IFERROR(INDEX(A:S,MATCH(AK6849,A:A,0),COLUMN(M$2)),0),IFERROR(INDEX(A:S,MATCH(AR6849,A:A,0),COLUMN(M$2)),0)),M6849)</f>
        <v/>
      </c>
      <c r="V6849" s="3" t="str">
        <f t="shared" si="7"/>
        <v/>
      </c>
    </row>
    <row r="6850" ht="15.75" customHeight="1">
      <c r="A6850" s="3" t="s">
        <v>7075</v>
      </c>
      <c r="B6850" s="4" t="str">
        <f t="shared" si="186"/>
        <v>ATAB18360097S3</v>
      </c>
      <c r="D6850" s="3">
        <v>0.0</v>
      </c>
      <c r="G6850" s="4">
        <v>0.0</v>
      </c>
      <c r="I6850" s="4"/>
      <c r="J6850" s="4"/>
      <c r="K6850" s="4"/>
      <c r="L6850" s="4"/>
      <c r="O6850" s="6">
        <f t="shared" si="2"/>
        <v>0</v>
      </c>
      <c r="P6850" s="3" t="s">
        <v>4746</v>
      </c>
      <c r="Q6850" s="3" t="str">
        <f t="shared" si="3"/>
        <v>LC CANVAS</v>
      </c>
      <c r="R6850" s="3">
        <f t="shared" si="4"/>
        <v>0</v>
      </c>
      <c r="S6850" s="3" t="str">
        <f t="shared" si="5"/>
        <v/>
      </c>
      <c r="T6850" s="7">
        <f t="shared" si="6"/>
        <v>0</v>
      </c>
      <c r="U6850" s="8" t="str">
        <f t="array" ref="U6850">IF(W6850&lt;&gt;0,MAX(IFERROR(INDEX(A:S,MATCH(W6850,A:A,0),COLUMN(M$2)),0),IFERROR(INDEX(A:S,MATCH(AD6850,A:A,0),COLUMN(M$2)),0),IFERROR(INDEX(A:S,MATCH(AK6850,A:A,0),COLUMN(M$2)),0),IFERROR(INDEX(A:S,MATCH(AR6850,A:A,0),COLUMN(M$2)),0)),M6850)</f>
        <v/>
      </c>
      <c r="V6850" s="3" t="str">
        <f t="shared" si="7"/>
        <v/>
      </c>
    </row>
    <row r="6851" ht="15.75" customHeight="1">
      <c r="A6851" s="3" t="s">
        <v>7076</v>
      </c>
      <c r="B6851" s="4" t="str">
        <f t="shared" si="186"/>
        <v>ATAB24480097S3</v>
      </c>
      <c r="D6851" s="3">
        <v>0.0</v>
      </c>
      <c r="G6851" s="4">
        <v>0.0</v>
      </c>
      <c r="I6851" s="4"/>
      <c r="J6851" s="4"/>
      <c r="K6851" s="4"/>
      <c r="L6851" s="4"/>
      <c r="O6851" s="6">
        <f t="shared" si="2"/>
        <v>0</v>
      </c>
      <c r="P6851" s="3" t="s">
        <v>4746</v>
      </c>
      <c r="Q6851" s="3" t="str">
        <f t="shared" si="3"/>
        <v>LC CANVAS</v>
      </c>
      <c r="R6851" s="3">
        <f t="shared" si="4"/>
        <v>0</v>
      </c>
      <c r="S6851" s="3" t="str">
        <f t="shared" si="5"/>
        <v/>
      </c>
      <c r="T6851" s="7">
        <f t="shared" si="6"/>
        <v>0</v>
      </c>
      <c r="U6851" s="8" t="str">
        <f t="array" ref="U6851">IF(W6851&lt;&gt;0,MAX(IFERROR(INDEX(A:S,MATCH(W6851,A:A,0),COLUMN(M$2)),0),IFERROR(INDEX(A:S,MATCH(AD6851,A:A,0),COLUMN(M$2)),0),IFERROR(INDEX(A:S,MATCH(AK6851,A:A,0),COLUMN(M$2)),0),IFERROR(INDEX(A:S,MATCH(AR6851,A:A,0),COLUMN(M$2)),0)),M6851)</f>
        <v/>
      </c>
      <c r="V6851" s="3" t="str">
        <f t="shared" si="7"/>
        <v/>
      </c>
    </row>
    <row r="6852" ht="15.75" customHeight="1">
      <c r="A6852" s="3" t="s">
        <v>7077</v>
      </c>
      <c r="B6852" s="4" t="str">
        <f t="shared" si="186"/>
        <v>ATAB30600097S3</v>
      </c>
      <c r="D6852" s="3">
        <v>0.0</v>
      </c>
      <c r="G6852" s="4">
        <v>0.0</v>
      </c>
      <c r="I6852" s="4"/>
      <c r="J6852" s="4"/>
      <c r="K6852" s="4"/>
      <c r="L6852" s="4"/>
      <c r="O6852" s="6">
        <f t="shared" si="2"/>
        <v>0</v>
      </c>
      <c r="P6852" s="3" t="s">
        <v>4746</v>
      </c>
      <c r="Q6852" s="3" t="str">
        <f t="shared" si="3"/>
        <v>LC CANVAS</v>
      </c>
      <c r="R6852" s="3">
        <f t="shared" si="4"/>
        <v>0</v>
      </c>
      <c r="S6852" s="3" t="str">
        <f t="shared" si="5"/>
        <v/>
      </c>
      <c r="T6852" s="7">
        <f t="shared" si="6"/>
        <v>0</v>
      </c>
      <c r="U6852" s="8" t="str">
        <f t="array" ref="U6852">IF(W6852&lt;&gt;0,MAX(IFERROR(INDEX(A:S,MATCH(W6852,A:A,0),COLUMN(M$2)),0),IFERROR(INDEX(A:S,MATCH(AD6852,A:A,0),COLUMN(M$2)),0),IFERROR(INDEX(A:S,MATCH(AK6852,A:A,0),COLUMN(M$2)),0),IFERROR(INDEX(A:S,MATCH(AR6852,A:A,0),COLUMN(M$2)),0)),M6852)</f>
        <v/>
      </c>
      <c r="V6852" s="3" t="str">
        <f t="shared" si="7"/>
        <v/>
      </c>
    </row>
    <row r="6853" ht="15.75" customHeight="1">
      <c r="A6853" s="3" t="s">
        <v>7078</v>
      </c>
      <c r="B6853" s="4" t="str">
        <f t="shared" si="186"/>
        <v>ATAB12240098S3</v>
      </c>
      <c r="D6853" s="3">
        <v>0.0</v>
      </c>
      <c r="G6853" s="4">
        <v>0.0</v>
      </c>
      <c r="I6853" s="4"/>
      <c r="J6853" s="4"/>
      <c r="K6853" s="4"/>
      <c r="L6853" s="4"/>
      <c r="O6853" s="6">
        <f t="shared" si="2"/>
        <v>0</v>
      </c>
      <c r="P6853" s="3" t="s">
        <v>4746</v>
      </c>
      <c r="Q6853" s="3" t="str">
        <f t="shared" si="3"/>
        <v>LC CANVAS</v>
      </c>
      <c r="R6853" s="3">
        <f t="shared" si="4"/>
        <v>0</v>
      </c>
      <c r="S6853" s="3" t="str">
        <f t="shared" si="5"/>
        <v/>
      </c>
      <c r="T6853" s="7">
        <f t="shared" si="6"/>
        <v>0</v>
      </c>
      <c r="U6853" s="8" t="str">
        <f t="array" ref="U6853">IF(W6853&lt;&gt;0,MAX(IFERROR(INDEX(A:S,MATCH(W6853,A:A,0),COLUMN(M$2)),0),IFERROR(INDEX(A:S,MATCH(AD6853,A:A,0),COLUMN(M$2)),0),IFERROR(INDEX(A:S,MATCH(AK6853,A:A,0),COLUMN(M$2)),0),IFERROR(INDEX(A:S,MATCH(AR6853,A:A,0),COLUMN(M$2)),0)),M6853)</f>
        <v/>
      </c>
      <c r="V6853" s="3" t="str">
        <f t="shared" si="7"/>
        <v/>
      </c>
    </row>
    <row r="6854" ht="15.75" customHeight="1">
      <c r="A6854" s="3" t="s">
        <v>7079</v>
      </c>
      <c r="B6854" s="4" t="str">
        <f t="shared" si="186"/>
        <v>ATAB18360098S3</v>
      </c>
      <c r="D6854" s="3">
        <v>0.0</v>
      </c>
      <c r="G6854" s="4">
        <v>0.0</v>
      </c>
      <c r="I6854" s="4"/>
      <c r="J6854" s="4"/>
      <c r="K6854" s="4"/>
      <c r="L6854" s="4"/>
      <c r="O6854" s="6">
        <f t="shared" si="2"/>
        <v>0</v>
      </c>
      <c r="P6854" s="3" t="s">
        <v>4746</v>
      </c>
      <c r="Q6854" s="3" t="str">
        <f t="shared" si="3"/>
        <v>LC CANVAS</v>
      </c>
      <c r="R6854" s="3">
        <f t="shared" si="4"/>
        <v>0</v>
      </c>
      <c r="S6854" s="3" t="str">
        <f t="shared" si="5"/>
        <v/>
      </c>
      <c r="T6854" s="7">
        <f t="shared" si="6"/>
        <v>0</v>
      </c>
      <c r="U6854" s="8" t="str">
        <f t="array" ref="U6854">IF(W6854&lt;&gt;0,MAX(IFERROR(INDEX(A:S,MATCH(W6854,A:A,0),COLUMN(M$2)),0),IFERROR(INDEX(A:S,MATCH(AD6854,A:A,0),COLUMN(M$2)),0),IFERROR(INDEX(A:S,MATCH(AK6854,A:A,0),COLUMN(M$2)),0),IFERROR(INDEX(A:S,MATCH(AR6854,A:A,0),COLUMN(M$2)),0)),M6854)</f>
        <v/>
      </c>
      <c r="V6854" s="3" t="str">
        <f t="shared" si="7"/>
        <v/>
      </c>
    </row>
    <row r="6855" ht="15.75" customHeight="1">
      <c r="A6855" s="3" t="s">
        <v>7080</v>
      </c>
      <c r="B6855" s="4" t="str">
        <f t="shared" si="186"/>
        <v>ATAB24480098S3</v>
      </c>
      <c r="D6855" s="3">
        <v>0.0</v>
      </c>
      <c r="G6855" s="4">
        <v>0.0</v>
      </c>
      <c r="I6855" s="4"/>
      <c r="J6855" s="4"/>
      <c r="K6855" s="4"/>
      <c r="L6855" s="4"/>
      <c r="O6855" s="6">
        <f t="shared" si="2"/>
        <v>0</v>
      </c>
      <c r="P6855" s="3" t="s">
        <v>4746</v>
      </c>
      <c r="Q6855" s="3" t="str">
        <f t="shared" si="3"/>
        <v>LC CANVAS</v>
      </c>
      <c r="R6855" s="3">
        <f t="shared" si="4"/>
        <v>0</v>
      </c>
      <c r="S6855" s="3" t="str">
        <f t="shared" si="5"/>
        <v/>
      </c>
      <c r="T6855" s="7">
        <f t="shared" si="6"/>
        <v>0</v>
      </c>
      <c r="U6855" s="8" t="str">
        <f t="array" ref="U6855">IF(W6855&lt;&gt;0,MAX(IFERROR(INDEX(A:S,MATCH(W6855,A:A,0),COLUMN(M$2)),0),IFERROR(INDEX(A:S,MATCH(AD6855,A:A,0),COLUMN(M$2)),0),IFERROR(INDEX(A:S,MATCH(AK6855,A:A,0),COLUMN(M$2)),0),IFERROR(INDEX(A:S,MATCH(AR6855,A:A,0),COLUMN(M$2)),0)),M6855)</f>
        <v/>
      </c>
      <c r="V6855" s="3" t="str">
        <f t="shared" si="7"/>
        <v/>
      </c>
    </row>
    <row r="6856" ht="15.75" customHeight="1">
      <c r="A6856" s="3" t="s">
        <v>7081</v>
      </c>
      <c r="B6856" s="4" t="str">
        <f t="shared" si="186"/>
        <v>ATAB30600098S3</v>
      </c>
      <c r="D6856" s="3">
        <v>0.0</v>
      </c>
      <c r="G6856" s="4">
        <v>0.0</v>
      </c>
      <c r="I6856" s="4"/>
      <c r="J6856" s="4"/>
      <c r="K6856" s="4"/>
      <c r="L6856" s="4"/>
      <c r="O6856" s="6">
        <f t="shared" si="2"/>
        <v>0</v>
      </c>
      <c r="P6856" s="3" t="s">
        <v>4746</v>
      </c>
      <c r="Q6856" s="3" t="str">
        <f t="shared" si="3"/>
        <v>LC CANVAS</v>
      </c>
      <c r="R6856" s="3">
        <f t="shared" si="4"/>
        <v>0</v>
      </c>
      <c r="S6856" s="3" t="str">
        <f t="shared" si="5"/>
        <v/>
      </c>
      <c r="T6856" s="7">
        <f t="shared" si="6"/>
        <v>0</v>
      </c>
      <c r="U6856" s="8" t="str">
        <f t="array" ref="U6856">IF(W6856&lt;&gt;0,MAX(IFERROR(INDEX(A:S,MATCH(W6856,A:A,0),COLUMN(M$2)),0),IFERROR(INDEX(A:S,MATCH(AD6856,A:A,0),COLUMN(M$2)),0),IFERROR(INDEX(A:S,MATCH(AK6856,A:A,0),COLUMN(M$2)),0),IFERROR(INDEX(A:S,MATCH(AR6856,A:A,0),COLUMN(M$2)),0)),M6856)</f>
        <v/>
      </c>
      <c r="V6856" s="3" t="str">
        <f t="shared" si="7"/>
        <v/>
      </c>
    </row>
    <row r="6857" ht="15.75" customHeight="1">
      <c r="A6857" s="3" t="s">
        <v>7082</v>
      </c>
      <c r="B6857" s="4" t="str">
        <f t="shared" si="186"/>
        <v>ATAB12240099S3</v>
      </c>
      <c r="D6857" s="3">
        <v>0.0</v>
      </c>
      <c r="G6857" s="4">
        <v>0.0</v>
      </c>
      <c r="I6857" s="4"/>
      <c r="J6857" s="4"/>
      <c r="K6857" s="4"/>
      <c r="L6857" s="4"/>
      <c r="O6857" s="6">
        <f t="shared" si="2"/>
        <v>0</v>
      </c>
      <c r="P6857" s="3" t="s">
        <v>4746</v>
      </c>
      <c r="Q6857" s="3" t="str">
        <f t="shared" si="3"/>
        <v>LC CANVAS</v>
      </c>
      <c r="R6857" s="3">
        <f t="shared" si="4"/>
        <v>0</v>
      </c>
      <c r="S6857" s="3" t="str">
        <f t="shared" si="5"/>
        <v/>
      </c>
      <c r="T6857" s="7">
        <f t="shared" si="6"/>
        <v>0</v>
      </c>
      <c r="U6857" s="8" t="str">
        <f t="array" ref="U6857">IF(W6857&lt;&gt;0,MAX(IFERROR(INDEX(A:S,MATCH(W6857,A:A,0),COLUMN(M$2)),0),IFERROR(INDEX(A:S,MATCH(AD6857,A:A,0),COLUMN(M$2)),0),IFERROR(INDEX(A:S,MATCH(AK6857,A:A,0),COLUMN(M$2)),0),IFERROR(INDEX(A:S,MATCH(AR6857,A:A,0),COLUMN(M$2)),0)),M6857)</f>
        <v/>
      </c>
      <c r="V6857" s="3" t="str">
        <f t="shared" si="7"/>
        <v/>
      </c>
    </row>
    <row r="6858" ht="15.75" customHeight="1">
      <c r="A6858" s="3" t="s">
        <v>7083</v>
      </c>
      <c r="B6858" s="4" t="str">
        <f t="shared" si="186"/>
        <v>ATAB18360099S3</v>
      </c>
      <c r="D6858" s="3">
        <v>0.0</v>
      </c>
      <c r="G6858" s="4">
        <v>0.0</v>
      </c>
      <c r="I6858" s="4"/>
      <c r="J6858" s="4"/>
      <c r="K6858" s="4"/>
      <c r="L6858" s="4"/>
      <c r="O6858" s="6">
        <f t="shared" si="2"/>
        <v>0</v>
      </c>
      <c r="P6858" s="3" t="s">
        <v>4746</v>
      </c>
      <c r="Q6858" s="3" t="str">
        <f t="shared" si="3"/>
        <v>LC CANVAS</v>
      </c>
      <c r="R6858" s="3">
        <f t="shared" si="4"/>
        <v>0</v>
      </c>
      <c r="S6858" s="3" t="str">
        <f t="shared" si="5"/>
        <v/>
      </c>
      <c r="T6858" s="7">
        <f t="shared" si="6"/>
        <v>0</v>
      </c>
      <c r="U6858" s="8" t="str">
        <f t="array" ref="U6858">IF(W6858&lt;&gt;0,MAX(IFERROR(INDEX(A:S,MATCH(W6858,A:A,0),COLUMN(M$2)),0),IFERROR(INDEX(A:S,MATCH(AD6858,A:A,0),COLUMN(M$2)),0),IFERROR(INDEX(A:S,MATCH(AK6858,A:A,0),COLUMN(M$2)),0),IFERROR(INDEX(A:S,MATCH(AR6858,A:A,0),COLUMN(M$2)),0)),M6858)</f>
        <v/>
      </c>
      <c r="V6858" s="3" t="str">
        <f t="shared" si="7"/>
        <v/>
      </c>
    </row>
    <row r="6859" ht="15.75" customHeight="1">
      <c r="A6859" s="3" t="s">
        <v>7084</v>
      </c>
      <c r="B6859" s="4" t="str">
        <f t="shared" si="186"/>
        <v>ATAB24480099S3</v>
      </c>
      <c r="D6859" s="3">
        <v>0.0</v>
      </c>
      <c r="G6859" s="4">
        <v>0.0</v>
      </c>
      <c r="I6859" s="4"/>
      <c r="J6859" s="4"/>
      <c r="K6859" s="4"/>
      <c r="L6859" s="4"/>
      <c r="O6859" s="6">
        <f t="shared" si="2"/>
        <v>0</v>
      </c>
      <c r="P6859" s="3" t="s">
        <v>4746</v>
      </c>
      <c r="Q6859" s="3" t="str">
        <f t="shared" si="3"/>
        <v>LC CANVAS</v>
      </c>
      <c r="R6859" s="3">
        <f t="shared" si="4"/>
        <v>0</v>
      </c>
      <c r="S6859" s="3" t="str">
        <f t="shared" si="5"/>
        <v/>
      </c>
      <c r="T6859" s="7">
        <f t="shared" si="6"/>
        <v>0</v>
      </c>
      <c r="U6859" s="8" t="str">
        <f t="array" ref="U6859">IF(W6859&lt;&gt;0,MAX(IFERROR(INDEX(A:S,MATCH(W6859,A:A,0),COLUMN(M$2)),0),IFERROR(INDEX(A:S,MATCH(AD6859,A:A,0),COLUMN(M$2)),0),IFERROR(INDEX(A:S,MATCH(AK6859,A:A,0),COLUMN(M$2)),0),IFERROR(INDEX(A:S,MATCH(AR6859,A:A,0),COLUMN(M$2)),0)),M6859)</f>
        <v/>
      </c>
      <c r="V6859" s="3" t="str">
        <f t="shared" si="7"/>
        <v/>
      </c>
    </row>
    <row r="6860" ht="15.75" customHeight="1">
      <c r="A6860" s="3" t="s">
        <v>7085</v>
      </c>
      <c r="B6860" s="4" t="str">
        <f t="shared" si="186"/>
        <v>ATAB30600099S3</v>
      </c>
      <c r="D6860" s="3">
        <v>0.0</v>
      </c>
      <c r="G6860" s="4">
        <v>0.0</v>
      </c>
      <c r="I6860" s="4"/>
      <c r="J6860" s="4"/>
      <c r="K6860" s="4"/>
      <c r="L6860" s="4"/>
      <c r="O6860" s="6">
        <f t="shared" si="2"/>
        <v>0</v>
      </c>
      <c r="P6860" s="3" t="s">
        <v>4746</v>
      </c>
      <c r="Q6860" s="3" t="str">
        <f t="shared" si="3"/>
        <v>LC CANVAS</v>
      </c>
      <c r="R6860" s="3">
        <f t="shared" si="4"/>
        <v>0</v>
      </c>
      <c r="S6860" s="3" t="str">
        <f t="shared" si="5"/>
        <v/>
      </c>
      <c r="T6860" s="7">
        <f t="shared" si="6"/>
        <v>0</v>
      </c>
      <c r="U6860" s="8" t="str">
        <f t="array" ref="U6860">IF(W6860&lt;&gt;0,MAX(IFERROR(INDEX(A:S,MATCH(W6860,A:A,0),COLUMN(M$2)),0),IFERROR(INDEX(A:S,MATCH(AD6860,A:A,0),COLUMN(M$2)),0),IFERROR(INDEX(A:S,MATCH(AK6860,A:A,0),COLUMN(M$2)),0),IFERROR(INDEX(A:S,MATCH(AR6860,A:A,0),COLUMN(M$2)),0)),M6860)</f>
        <v/>
      </c>
      <c r="V6860" s="3" t="str">
        <f t="shared" si="7"/>
        <v/>
      </c>
    </row>
    <row r="6861" ht="15.75" customHeight="1">
      <c r="A6861" s="3" t="s">
        <v>7086</v>
      </c>
      <c r="B6861" s="4" t="str">
        <f t="shared" si="186"/>
        <v>ATAB08080008S2</v>
      </c>
      <c r="D6861" s="3">
        <v>0.0</v>
      </c>
      <c r="G6861" s="4">
        <v>0.0</v>
      </c>
      <c r="I6861" s="4"/>
      <c r="J6861" s="4"/>
      <c r="K6861" s="4"/>
      <c r="L6861" s="4"/>
      <c r="O6861" s="6">
        <f t="shared" si="2"/>
        <v>0</v>
      </c>
      <c r="P6861" s="3" t="s">
        <v>4746</v>
      </c>
      <c r="Q6861" s="3" t="str">
        <f t="shared" si="3"/>
        <v>LC CANVAS</v>
      </c>
      <c r="R6861" s="3">
        <f t="shared" si="4"/>
        <v>0</v>
      </c>
      <c r="S6861" s="3" t="str">
        <f t="shared" si="5"/>
        <v/>
      </c>
      <c r="T6861" s="7">
        <f t="shared" si="6"/>
        <v>0</v>
      </c>
      <c r="U6861" s="8" t="str">
        <f t="array" ref="U6861">IF(W6861&lt;&gt;0,MAX(IFERROR(INDEX(A:S,MATCH(W6861,A:A,0),COLUMN(M$2)),0),IFERROR(INDEX(A:S,MATCH(AD6861,A:A,0),COLUMN(M$2)),0),IFERROR(INDEX(A:S,MATCH(AK6861,A:A,0),COLUMN(M$2)),0),IFERROR(INDEX(A:S,MATCH(AR6861,A:A,0),COLUMN(M$2)),0)),M6861)</f>
        <v/>
      </c>
      <c r="V6861" s="3" t="str">
        <f t="shared" si="7"/>
        <v/>
      </c>
    </row>
    <row r="6862" ht="15.75" customHeight="1">
      <c r="A6862" s="3" t="s">
        <v>7087</v>
      </c>
      <c r="B6862" s="4" t="str">
        <f t="shared" si="186"/>
        <v>ATAB12120008S2</v>
      </c>
      <c r="D6862" s="3">
        <v>0.0</v>
      </c>
      <c r="G6862" s="4">
        <v>0.0</v>
      </c>
      <c r="I6862" s="4"/>
      <c r="J6862" s="4"/>
      <c r="K6862" s="4"/>
      <c r="L6862" s="4"/>
      <c r="O6862" s="6">
        <f t="shared" si="2"/>
        <v>0</v>
      </c>
      <c r="P6862" s="3" t="s">
        <v>4746</v>
      </c>
      <c r="Q6862" s="3" t="str">
        <f t="shared" si="3"/>
        <v>LC CANVAS</v>
      </c>
      <c r="R6862" s="3">
        <f t="shared" si="4"/>
        <v>0</v>
      </c>
      <c r="S6862" s="3" t="str">
        <f t="shared" si="5"/>
        <v/>
      </c>
      <c r="T6862" s="7">
        <f t="shared" si="6"/>
        <v>0</v>
      </c>
      <c r="U6862" s="8" t="str">
        <f t="array" ref="U6862">IF(W6862&lt;&gt;0,MAX(IFERROR(INDEX(A:S,MATCH(W6862,A:A,0),COLUMN(M$2)),0),IFERROR(INDEX(A:S,MATCH(AD6862,A:A,0),COLUMN(M$2)),0),IFERROR(INDEX(A:S,MATCH(AK6862,A:A,0),COLUMN(M$2)),0),IFERROR(INDEX(A:S,MATCH(AR6862,A:A,0),COLUMN(M$2)),0)),M6862)</f>
        <v/>
      </c>
      <c r="V6862" s="3" t="str">
        <f t="shared" si="7"/>
        <v/>
      </c>
    </row>
    <row r="6863" ht="15.75" customHeight="1">
      <c r="A6863" s="3" t="s">
        <v>7088</v>
      </c>
      <c r="B6863" s="4" t="str">
        <f t="shared" si="186"/>
        <v>ATAB16160008S2</v>
      </c>
      <c r="D6863" s="3">
        <v>0.0</v>
      </c>
      <c r="G6863" s="4">
        <v>0.0</v>
      </c>
      <c r="I6863" s="4"/>
      <c r="J6863" s="4"/>
      <c r="K6863" s="4"/>
      <c r="L6863" s="4"/>
      <c r="O6863" s="6">
        <f t="shared" si="2"/>
        <v>0</v>
      </c>
      <c r="P6863" s="3" t="s">
        <v>4746</v>
      </c>
      <c r="Q6863" s="3" t="str">
        <f t="shared" si="3"/>
        <v>LC CANVAS</v>
      </c>
      <c r="R6863" s="3">
        <f t="shared" si="4"/>
        <v>0</v>
      </c>
      <c r="S6863" s="3" t="str">
        <f t="shared" si="5"/>
        <v/>
      </c>
      <c r="T6863" s="7">
        <f t="shared" si="6"/>
        <v>0</v>
      </c>
      <c r="U6863" s="8" t="str">
        <f t="array" ref="U6863">IF(W6863&lt;&gt;0,MAX(IFERROR(INDEX(A:S,MATCH(W6863,A:A,0),COLUMN(M$2)),0),IFERROR(INDEX(A:S,MATCH(AD6863,A:A,0),COLUMN(M$2)),0),IFERROR(INDEX(A:S,MATCH(AK6863,A:A,0),COLUMN(M$2)),0),IFERROR(INDEX(A:S,MATCH(AR6863,A:A,0),COLUMN(M$2)),0)),M6863)</f>
        <v/>
      </c>
      <c r="V6863" s="3" t="str">
        <f t="shared" si="7"/>
        <v/>
      </c>
    </row>
    <row r="6864" ht="15.75" customHeight="1">
      <c r="A6864" s="3" t="s">
        <v>7089</v>
      </c>
      <c r="B6864" s="4" t="str">
        <f t="shared" si="186"/>
        <v>ATAB20200008S2</v>
      </c>
      <c r="D6864" s="3">
        <v>0.0</v>
      </c>
      <c r="G6864" s="4">
        <v>0.0</v>
      </c>
      <c r="I6864" s="4"/>
      <c r="J6864" s="4"/>
      <c r="K6864" s="4"/>
      <c r="L6864" s="4"/>
      <c r="O6864" s="6">
        <f t="shared" si="2"/>
        <v>0</v>
      </c>
      <c r="P6864" s="3" t="s">
        <v>4746</v>
      </c>
      <c r="Q6864" s="3" t="str">
        <f t="shared" si="3"/>
        <v>LC CANVAS</v>
      </c>
      <c r="R6864" s="3">
        <f t="shared" si="4"/>
        <v>0</v>
      </c>
      <c r="S6864" s="3" t="str">
        <f t="shared" si="5"/>
        <v/>
      </c>
      <c r="T6864" s="7">
        <f t="shared" si="6"/>
        <v>0</v>
      </c>
      <c r="U6864" s="8" t="str">
        <f t="array" ref="U6864">IF(W6864&lt;&gt;0,MAX(IFERROR(INDEX(A:S,MATCH(W6864,A:A,0),COLUMN(M$2)),0),IFERROR(INDEX(A:S,MATCH(AD6864,A:A,0),COLUMN(M$2)),0),IFERROR(INDEX(A:S,MATCH(AK6864,A:A,0),COLUMN(M$2)),0),IFERROR(INDEX(A:S,MATCH(AR6864,A:A,0),COLUMN(M$2)),0)),M6864)</f>
        <v/>
      </c>
      <c r="V6864" s="3" t="str">
        <f t="shared" si="7"/>
        <v/>
      </c>
    </row>
    <row r="6865" ht="15.75" customHeight="1">
      <c r="A6865" s="3" t="s">
        <v>7090</v>
      </c>
      <c r="B6865" s="4" t="str">
        <f t="shared" si="186"/>
        <v>ATAB24240008S2</v>
      </c>
      <c r="D6865" s="3">
        <v>0.0</v>
      </c>
      <c r="G6865" s="4">
        <v>0.0</v>
      </c>
      <c r="I6865" s="4"/>
      <c r="J6865" s="4"/>
      <c r="K6865" s="4"/>
      <c r="L6865" s="4"/>
      <c r="O6865" s="6">
        <f t="shared" si="2"/>
        <v>0</v>
      </c>
      <c r="P6865" s="3" t="s">
        <v>4746</v>
      </c>
      <c r="Q6865" s="3" t="str">
        <f t="shared" si="3"/>
        <v>LC CANVAS</v>
      </c>
      <c r="R6865" s="3">
        <f t="shared" si="4"/>
        <v>0</v>
      </c>
      <c r="S6865" s="3" t="str">
        <f t="shared" si="5"/>
        <v/>
      </c>
      <c r="T6865" s="7">
        <f t="shared" si="6"/>
        <v>0</v>
      </c>
      <c r="U6865" s="8" t="str">
        <f t="array" ref="U6865">IF(W6865&lt;&gt;0,MAX(IFERROR(INDEX(A:S,MATCH(W6865,A:A,0),COLUMN(M$2)),0),IFERROR(INDEX(A:S,MATCH(AD6865,A:A,0),COLUMN(M$2)),0),IFERROR(INDEX(A:S,MATCH(AK6865,A:A,0),COLUMN(M$2)),0),IFERROR(INDEX(A:S,MATCH(AR6865,A:A,0),COLUMN(M$2)),0)),M6865)</f>
        <v/>
      </c>
      <c r="V6865" s="3" t="str">
        <f t="shared" si="7"/>
        <v/>
      </c>
    </row>
    <row r="6866" ht="15.75" customHeight="1">
      <c r="A6866" s="3" t="s">
        <v>7091</v>
      </c>
      <c r="B6866" s="4" t="str">
        <f t="shared" si="186"/>
        <v>ATAB36360008S2</v>
      </c>
      <c r="D6866" s="3">
        <v>0.0</v>
      </c>
      <c r="G6866" s="4">
        <v>0.0</v>
      </c>
      <c r="I6866" s="4"/>
      <c r="J6866" s="4"/>
      <c r="K6866" s="4"/>
      <c r="L6866" s="4"/>
      <c r="O6866" s="6">
        <f t="shared" si="2"/>
        <v>0</v>
      </c>
      <c r="P6866" s="3" t="s">
        <v>4746</v>
      </c>
      <c r="Q6866" s="3" t="str">
        <f t="shared" si="3"/>
        <v>LC CANVAS</v>
      </c>
      <c r="R6866" s="3">
        <f t="shared" si="4"/>
        <v>0</v>
      </c>
      <c r="S6866" s="3" t="str">
        <f t="shared" si="5"/>
        <v/>
      </c>
      <c r="T6866" s="7">
        <f t="shared" si="6"/>
        <v>0</v>
      </c>
      <c r="U6866" s="8" t="str">
        <f t="array" ref="U6866">IF(W6866&lt;&gt;0,MAX(IFERROR(INDEX(A:S,MATCH(W6866,A:A,0),COLUMN(M$2)),0),IFERROR(INDEX(A:S,MATCH(AD6866,A:A,0),COLUMN(M$2)),0),IFERROR(INDEX(A:S,MATCH(AK6866,A:A,0),COLUMN(M$2)),0),IFERROR(INDEX(A:S,MATCH(AR6866,A:A,0),COLUMN(M$2)),0)),M6866)</f>
        <v/>
      </c>
      <c r="V6866" s="3" t="str">
        <f t="shared" si="7"/>
        <v/>
      </c>
    </row>
    <row r="6867" ht="15.75" customHeight="1">
      <c r="A6867" s="3" t="s">
        <v>7092</v>
      </c>
      <c r="B6867" s="4" t="str">
        <f t="shared" si="186"/>
        <v>ATAB08080010S2</v>
      </c>
      <c r="D6867" s="3">
        <v>0.0</v>
      </c>
      <c r="G6867" s="4">
        <v>0.0</v>
      </c>
      <c r="I6867" s="4"/>
      <c r="J6867" s="4"/>
      <c r="K6867" s="4"/>
      <c r="L6867" s="4"/>
      <c r="O6867" s="6">
        <f t="shared" si="2"/>
        <v>0</v>
      </c>
      <c r="P6867" s="3" t="s">
        <v>4746</v>
      </c>
      <c r="Q6867" s="3" t="str">
        <f t="shared" si="3"/>
        <v>LC CANVAS</v>
      </c>
      <c r="R6867" s="3">
        <f t="shared" si="4"/>
        <v>0</v>
      </c>
      <c r="S6867" s="3" t="str">
        <f t="shared" si="5"/>
        <v/>
      </c>
      <c r="T6867" s="7">
        <f t="shared" si="6"/>
        <v>0</v>
      </c>
      <c r="U6867" s="8" t="str">
        <f t="array" ref="U6867">IF(W6867&lt;&gt;0,MAX(IFERROR(INDEX(A:S,MATCH(W6867,A:A,0),COLUMN(M$2)),0),IFERROR(INDEX(A:S,MATCH(AD6867,A:A,0),COLUMN(M$2)),0),IFERROR(INDEX(A:S,MATCH(AK6867,A:A,0),COLUMN(M$2)),0),IFERROR(INDEX(A:S,MATCH(AR6867,A:A,0),COLUMN(M$2)),0)),M6867)</f>
        <v/>
      </c>
      <c r="V6867" s="3" t="str">
        <f t="shared" si="7"/>
        <v/>
      </c>
    </row>
    <row r="6868" ht="15.75" customHeight="1">
      <c r="A6868" s="3" t="s">
        <v>7093</v>
      </c>
      <c r="B6868" s="4" t="str">
        <f t="shared" si="186"/>
        <v>ATAB12120010S2</v>
      </c>
      <c r="D6868" s="3">
        <v>0.0</v>
      </c>
      <c r="G6868" s="4">
        <v>0.0</v>
      </c>
      <c r="I6868" s="4"/>
      <c r="J6868" s="4"/>
      <c r="K6868" s="4"/>
      <c r="L6868" s="4"/>
      <c r="O6868" s="6">
        <f t="shared" si="2"/>
        <v>0</v>
      </c>
      <c r="P6868" s="3" t="s">
        <v>4746</v>
      </c>
      <c r="Q6868" s="3" t="str">
        <f t="shared" si="3"/>
        <v>LC CANVAS</v>
      </c>
      <c r="R6868" s="3">
        <f t="shared" si="4"/>
        <v>0</v>
      </c>
      <c r="S6868" s="3" t="str">
        <f t="shared" si="5"/>
        <v/>
      </c>
      <c r="T6868" s="7">
        <f t="shared" si="6"/>
        <v>0</v>
      </c>
      <c r="U6868" s="8" t="str">
        <f t="array" ref="U6868">IF(W6868&lt;&gt;0,MAX(IFERROR(INDEX(A:S,MATCH(W6868,A:A,0),COLUMN(M$2)),0),IFERROR(INDEX(A:S,MATCH(AD6868,A:A,0),COLUMN(M$2)),0),IFERROR(INDEX(A:S,MATCH(AK6868,A:A,0),COLUMN(M$2)),0),IFERROR(INDEX(A:S,MATCH(AR6868,A:A,0),COLUMN(M$2)),0)),M6868)</f>
        <v/>
      </c>
      <c r="V6868" s="3" t="str">
        <f t="shared" si="7"/>
        <v/>
      </c>
    </row>
    <row r="6869" ht="15.75" customHeight="1">
      <c r="A6869" s="3" t="s">
        <v>7094</v>
      </c>
      <c r="B6869" s="4" t="str">
        <f t="shared" si="186"/>
        <v>ATAB16160010S2</v>
      </c>
      <c r="D6869" s="3">
        <v>0.0</v>
      </c>
      <c r="G6869" s="4">
        <v>0.0</v>
      </c>
      <c r="I6869" s="4"/>
      <c r="J6869" s="4"/>
      <c r="K6869" s="4"/>
      <c r="L6869" s="4"/>
      <c r="O6869" s="6">
        <f t="shared" si="2"/>
        <v>0</v>
      </c>
      <c r="P6869" s="3" t="s">
        <v>4746</v>
      </c>
      <c r="Q6869" s="3" t="str">
        <f t="shared" si="3"/>
        <v>LC CANVAS</v>
      </c>
      <c r="R6869" s="3">
        <f t="shared" si="4"/>
        <v>0</v>
      </c>
      <c r="S6869" s="3" t="str">
        <f t="shared" si="5"/>
        <v/>
      </c>
      <c r="T6869" s="7">
        <f t="shared" si="6"/>
        <v>0</v>
      </c>
      <c r="U6869" s="8" t="str">
        <f t="array" ref="U6869">IF(W6869&lt;&gt;0,MAX(IFERROR(INDEX(A:S,MATCH(W6869,A:A,0),COLUMN(M$2)),0),IFERROR(INDEX(A:S,MATCH(AD6869,A:A,0),COLUMN(M$2)),0),IFERROR(INDEX(A:S,MATCH(AK6869,A:A,0),COLUMN(M$2)),0),IFERROR(INDEX(A:S,MATCH(AR6869,A:A,0),COLUMN(M$2)),0)),M6869)</f>
        <v/>
      </c>
      <c r="V6869" s="3" t="str">
        <f t="shared" si="7"/>
        <v/>
      </c>
    </row>
    <row r="6870" ht="15.75" customHeight="1">
      <c r="A6870" s="3" t="s">
        <v>7095</v>
      </c>
      <c r="B6870" s="4" t="str">
        <f t="shared" si="186"/>
        <v>ATAB20200010S2</v>
      </c>
      <c r="D6870" s="3">
        <v>0.0</v>
      </c>
      <c r="G6870" s="4">
        <v>0.0</v>
      </c>
      <c r="I6870" s="4"/>
      <c r="J6870" s="4"/>
      <c r="K6870" s="4"/>
      <c r="L6870" s="4"/>
      <c r="O6870" s="6">
        <f t="shared" si="2"/>
        <v>0</v>
      </c>
      <c r="P6870" s="3" t="s">
        <v>4746</v>
      </c>
      <c r="Q6870" s="3" t="str">
        <f t="shared" si="3"/>
        <v>LC CANVAS</v>
      </c>
      <c r="R6870" s="3">
        <f t="shared" si="4"/>
        <v>0</v>
      </c>
      <c r="S6870" s="3" t="str">
        <f t="shared" si="5"/>
        <v/>
      </c>
      <c r="T6870" s="7">
        <f t="shared" si="6"/>
        <v>0</v>
      </c>
      <c r="U6870" s="8" t="str">
        <f t="array" ref="U6870">IF(W6870&lt;&gt;0,MAX(IFERROR(INDEX(A:S,MATCH(W6870,A:A,0),COLUMN(M$2)),0),IFERROR(INDEX(A:S,MATCH(AD6870,A:A,0),COLUMN(M$2)),0),IFERROR(INDEX(A:S,MATCH(AK6870,A:A,0),COLUMN(M$2)),0),IFERROR(INDEX(A:S,MATCH(AR6870,A:A,0),COLUMN(M$2)),0)),M6870)</f>
        <v/>
      </c>
      <c r="V6870" s="3" t="str">
        <f t="shared" si="7"/>
        <v/>
      </c>
    </row>
    <row r="6871" ht="15.75" customHeight="1">
      <c r="A6871" s="3" t="s">
        <v>7096</v>
      </c>
      <c r="B6871" s="4" t="str">
        <f t="shared" si="186"/>
        <v>ATAB24240010S2</v>
      </c>
      <c r="D6871" s="3">
        <v>0.0</v>
      </c>
      <c r="G6871" s="4">
        <v>0.0</v>
      </c>
      <c r="I6871" s="4"/>
      <c r="J6871" s="4"/>
      <c r="K6871" s="4"/>
      <c r="L6871" s="4"/>
      <c r="O6871" s="6">
        <f t="shared" si="2"/>
        <v>0</v>
      </c>
      <c r="P6871" s="3" t="s">
        <v>4746</v>
      </c>
      <c r="Q6871" s="3" t="str">
        <f t="shared" si="3"/>
        <v>LC CANVAS</v>
      </c>
      <c r="R6871" s="3">
        <f t="shared" si="4"/>
        <v>0</v>
      </c>
      <c r="S6871" s="3" t="str">
        <f t="shared" si="5"/>
        <v/>
      </c>
      <c r="T6871" s="7">
        <f t="shared" si="6"/>
        <v>0</v>
      </c>
      <c r="U6871" s="8" t="str">
        <f t="array" ref="U6871">IF(W6871&lt;&gt;0,MAX(IFERROR(INDEX(A:S,MATCH(W6871,A:A,0),COLUMN(M$2)),0),IFERROR(INDEX(A:S,MATCH(AD6871,A:A,0),COLUMN(M$2)),0),IFERROR(INDEX(A:S,MATCH(AK6871,A:A,0),COLUMN(M$2)),0),IFERROR(INDEX(A:S,MATCH(AR6871,A:A,0),COLUMN(M$2)),0)),M6871)</f>
        <v/>
      </c>
      <c r="V6871" s="3" t="str">
        <f t="shared" si="7"/>
        <v/>
      </c>
    </row>
    <row r="6872" ht="15.75" customHeight="1">
      <c r="A6872" s="3" t="s">
        <v>7097</v>
      </c>
      <c r="B6872" s="4" t="str">
        <f t="shared" si="186"/>
        <v>ATAB36360010S2</v>
      </c>
      <c r="D6872" s="3">
        <v>0.0</v>
      </c>
      <c r="G6872" s="4">
        <v>0.0</v>
      </c>
      <c r="I6872" s="4"/>
      <c r="J6872" s="4"/>
      <c r="K6872" s="4"/>
      <c r="L6872" s="4"/>
      <c r="O6872" s="6">
        <f t="shared" si="2"/>
        <v>0</v>
      </c>
      <c r="P6872" s="3" t="s">
        <v>4746</v>
      </c>
      <c r="Q6872" s="3" t="str">
        <f t="shared" si="3"/>
        <v>LC CANVAS</v>
      </c>
      <c r="R6872" s="3">
        <f t="shared" si="4"/>
        <v>0</v>
      </c>
      <c r="S6872" s="3" t="str">
        <f t="shared" si="5"/>
        <v/>
      </c>
      <c r="T6872" s="7">
        <f t="shared" si="6"/>
        <v>0</v>
      </c>
      <c r="U6872" s="8" t="str">
        <f t="array" ref="U6872">IF(W6872&lt;&gt;0,MAX(IFERROR(INDEX(A:S,MATCH(W6872,A:A,0),COLUMN(M$2)),0),IFERROR(INDEX(A:S,MATCH(AD6872,A:A,0),COLUMN(M$2)),0),IFERROR(INDEX(A:S,MATCH(AK6872,A:A,0),COLUMN(M$2)),0),IFERROR(INDEX(A:S,MATCH(AR6872,A:A,0),COLUMN(M$2)),0)),M6872)</f>
        <v/>
      </c>
      <c r="V6872" s="3" t="str">
        <f t="shared" si="7"/>
        <v/>
      </c>
    </row>
    <row r="6873" ht="15.75" customHeight="1">
      <c r="A6873" s="3" t="s">
        <v>7098</v>
      </c>
      <c r="B6873" s="4" t="str">
        <f t="shared" si="186"/>
        <v>ATAB08080011S2</v>
      </c>
      <c r="D6873" s="3">
        <v>0.0</v>
      </c>
      <c r="G6873" s="4">
        <v>0.0</v>
      </c>
      <c r="I6873" s="4"/>
      <c r="J6873" s="4"/>
      <c r="K6873" s="4"/>
      <c r="L6873" s="4"/>
      <c r="O6873" s="6">
        <f t="shared" si="2"/>
        <v>0</v>
      </c>
      <c r="P6873" s="3" t="s">
        <v>4746</v>
      </c>
      <c r="Q6873" s="3" t="str">
        <f t="shared" si="3"/>
        <v>LC CANVAS</v>
      </c>
      <c r="R6873" s="3">
        <f t="shared" si="4"/>
        <v>0</v>
      </c>
      <c r="S6873" s="3" t="str">
        <f t="shared" si="5"/>
        <v/>
      </c>
      <c r="T6873" s="7">
        <f t="shared" si="6"/>
        <v>0</v>
      </c>
      <c r="U6873" s="8" t="str">
        <f t="array" ref="U6873">IF(W6873&lt;&gt;0,MAX(IFERROR(INDEX(A:S,MATCH(W6873,A:A,0),COLUMN(M$2)),0),IFERROR(INDEX(A:S,MATCH(AD6873,A:A,0),COLUMN(M$2)),0),IFERROR(INDEX(A:S,MATCH(AK6873,A:A,0),COLUMN(M$2)),0),IFERROR(INDEX(A:S,MATCH(AR6873,A:A,0),COLUMN(M$2)),0)),M6873)</f>
        <v/>
      </c>
      <c r="V6873" s="3" t="str">
        <f t="shared" si="7"/>
        <v/>
      </c>
    </row>
    <row r="6874" ht="15.75" customHeight="1">
      <c r="A6874" s="3" t="s">
        <v>7099</v>
      </c>
      <c r="B6874" s="4" t="str">
        <f t="shared" si="186"/>
        <v>ATAB12120011S2</v>
      </c>
      <c r="D6874" s="3">
        <v>0.0</v>
      </c>
      <c r="G6874" s="4">
        <v>0.0</v>
      </c>
      <c r="I6874" s="4"/>
      <c r="J6874" s="4"/>
      <c r="K6874" s="4"/>
      <c r="L6874" s="4"/>
      <c r="O6874" s="6">
        <f t="shared" si="2"/>
        <v>0</v>
      </c>
      <c r="P6874" s="3" t="s">
        <v>4746</v>
      </c>
      <c r="Q6874" s="3" t="str">
        <f t="shared" si="3"/>
        <v>LC CANVAS</v>
      </c>
      <c r="R6874" s="3">
        <f t="shared" si="4"/>
        <v>0</v>
      </c>
      <c r="S6874" s="3" t="str">
        <f t="shared" si="5"/>
        <v/>
      </c>
      <c r="T6874" s="7">
        <f t="shared" si="6"/>
        <v>0</v>
      </c>
      <c r="U6874" s="8" t="str">
        <f t="array" ref="U6874">IF(W6874&lt;&gt;0,MAX(IFERROR(INDEX(A:S,MATCH(W6874,A:A,0),COLUMN(M$2)),0),IFERROR(INDEX(A:S,MATCH(AD6874,A:A,0),COLUMN(M$2)),0),IFERROR(INDEX(A:S,MATCH(AK6874,A:A,0),COLUMN(M$2)),0),IFERROR(INDEX(A:S,MATCH(AR6874,A:A,0),COLUMN(M$2)),0)),M6874)</f>
        <v/>
      </c>
      <c r="V6874" s="3" t="str">
        <f t="shared" si="7"/>
        <v/>
      </c>
    </row>
    <row r="6875" ht="15.75" customHeight="1">
      <c r="A6875" s="3" t="s">
        <v>7100</v>
      </c>
      <c r="B6875" s="4" t="str">
        <f t="shared" si="186"/>
        <v>ATAB16160011S2</v>
      </c>
      <c r="D6875" s="3">
        <v>0.0</v>
      </c>
      <c r="G6875" s="4">
        <v>0.0</v>
      </c>
      <c r="I6875" s="4"/>
      <c r="J6875" s="4"/>
      <c r="K6875" s="4"/>
      <c r="L6875" s="4"/>
      <c r="O6875" s="6">
        <f t="shared" si="2"/>
        <v>0</v>
      </c>
      <c r="P6875" s="3" t="s">
        <v>4746</v>
      </c>
      <c r="Q6875" s="3" t="str">
        <f t="shared" si="3"/>
        <v>LC CANVAS</v>
      </c>
      <c r="R6875" s="3">
        <f t="shared" si="4"/>
        <v>0</v>
      </c>
      <c r="S6875" s="3" t="str">
        <f t="shared" si="5"/>
        <v/>
      </c>
      <c r="T6875" s="7">
        <f t="shared" si="6"/>
        <v>0</v>
      </c>
      <c r="U6875" s="8" t="str">
        <f t="array" ref="U6875">IF(W6875&lt;&gt;0,MAX(IFERROR(INDEX(A:S,MATCH(W6875,A:A,0),COLUMN(M$2)),0),IFERROR(INDEX(A:S,MATCH(AD6875,A:A,0),COLUMN(M$2)),0),IFERROR(INDEX(A:S,MATCH(AK6875,A:A,0),COLUMN(M$2)),0),IFERROR(INDEX(A:S,MATCH(AR6875,A:A,0),COLUMN(M$2)),0)),M6875)</f>
        <v/>
      </c>
      <c r="V6875" s="3" t="str">
        <f t="shared" si="7"/>
        <v/>
      </c>
    </row>
    <row r="6876" ht="15.75" customHeight="1">
      <c r="A6876" s="3" t="s">
        <v>7101</v>
      </c>
      <c r="B6876" s="4" t="str">
        <f t="shared" si="186"/>
        <v>ATAB20200011S2</v>
      </c>
      <c r="D6876" s="3">
        <v>0.0</v>
      </c>
      <c r="G6876" s="4">
        <v>0.0</v>
      </c>
      <c r="I6876" s="4"/>
      <c r="J6876" s="4"/>
      <c r="K6876" s="4"/>
      <c r="L6876" s="4"/>
      <c r="O6876" s="6">
        <f t="shared" si="2"/>
        <v>0</v>
      </c>
      <c r="P6876" s="3" t="s">
        <v>4746</v>
      </c>
      <c r="Q6876" s="3" t="str">
        <f t="shared" si="3"/>
        <v>LC CANVAS</v>
      </c>
      <c r="R6876" s="3">
        <f t="shared" si="4"/>
        <v>0</v>
      </c>
      <c r="S6876" s="3" t="str">
        <f t="shared" si="5"/>
        <v/>
      </c>
      <c r="T6876" s="7">
        <f t="shared" si="6"/>
        <v>0</v>
      </c>
      <c r="U6876" s="8" t="str">
        <f t="array" ref="U6876">IF(W6876&lt;&gt;0,MAX(IFERROR(INDEX(A:S,MATCH(W6876,A:A,0),COLUMN(M$2)),0),IFERROR(INDEX(A:S,MATCH(AD6876,A:A,0),COLUMN(M$2)),0),IFERROR(INDEX(A:S,MATCH(AK6876,A:A,0),COLUMN(M$2)),0),IFERROR(INDEX(A:S,MATCH(AR6876,A:A,0),COLUMN(M$2)),0)),M6876)</f>
        <v/>
      </c>
      <c r="V6876" s="3" t="str">
        <f t="shared" si="7"/>
        <v/>
      </c>
    </row>
    <row r="6877" ht="15.75" customHeight="1">
      <c r="A6877" s="3" t="s">
        <v>7102</v>
      </c>
      <c r="B6877" s="4" t="str">
        <f t="shared" si="186"/>
        <v>ATAB24240011S2</v>
      </c>
      <c r="D6877" s="3">
        <v>0.0</v>
      </c>
      <c r="G6877" s="4">
        <v>0.0</v>
      </c>
      <c r="I6877" s="4"/>
      <c r="J6877" s="4"/>
      <c r="K6877" s="4"/>
      <c r="L6877" s="4"/>
      <c r="O6877" s="6">
        <f t="shared" si="2"/>
        <v>0</v>
      </c>
      <c r="P6877" s="3" t="s">
        <v>4746</v>
      </c>
      <c r="Q6877" s="3" t="str">
        <f t="shared" si="3"/>
        <v>LC CANVAS</v>
      </c>
      <c r="R6877" s="3">
        <f t="shared" si="4"/>
        <v>0</v>
      </c>
      <c r="S6877" s="3" t="str">
        <f t="shared" si="5"/>
        <v/>
      </c>
      <c r="T6877" s="7">
        <f t="shared" si="6"/>
        <v>0</v>
      </c>
      <c r="U6877" s="8" t="str">
        <f t="array" ref="U6877">IF(W6877&lt;&gt;0,MAX(IFERROR(INDEX(A:S,MATCH(W6877,A:A,0),COLUMN(M$2)),0),IFERROR(INDEX(A:S,MATCH(AD6877,A:A,0),COLUMN(M$2)),0),IFERROR(INDEX(A:S,MATCH(AK6877,A:A,0),COLUMN(M$2)),0),IFERROR(INDEX(A:S,MATCH(AR6877,A:A,0),COLUMN(M$2)),0)),M6877)</f>
        <v/>
      </c>
      <c r="V6877" s="3" t="str">
        <f t="shared" si="7"/>
        <v/>
      </c>
    </row>
    <row r="6878" ht="15.75" customHeight="1">
      <c r="A6878" s="3" t="s">
        <v>7103</v>
      </c>
      <c r="B6878" s="4" t="str">
        <f t="shared" si="186"/>
        <v>ATAB36360011S2</v>
      </c>
      <c r="D6878" s="3">
        <v>0.0</v>
      </c>
      <c r="G6878" s="4">
        <v>0.0</v>
      </c>
      <c r="I6878" s="4"/>
      <c r="J6878" s="4"/>
      <c r="K6878" s="4"/>
      <c r="L6878" s="4"/>
      <c r="O6878" s="6">
        <f t="shared" si="2"/>
        <v>0</v>
      </c>
      <c r="P6878" s="3" t="s">
        <v>4746</v>
      </c>
      <c r="Q6878" s="3" t="str">
        <f t="shared" si="3"/>
        <v>LC CANVAS</v>
      </c>
      <c r="R6878" s="3">
        <f t="shared" si="4"/>
        <v>0</v>
      </c>
      <c r="S6878" s="3" t="str">
        <f t="shared" si="5"/>
        <v/>
      </c>
      <c r="T6878" s="7">
        <f t="shared" si="6"/>
        <v>0</v>
      </c>
      <c r="U6878" s="8" t="str">
        <f t="array" ref="U6878">IF(W6878&lt;&gt;0,MAX(IFERROR(INDEX(A:S,MATCH(W6878,A:A,0),COLUMN(M$2)),0),IFERROR(INDEX(A:S,MATCH(AD6878,A:A,0),COLUMN(M$2)),0),IFERROR(INDEX(A:S,MATCH(AK6878,A:A,0),COLUMN(M$2)),0),IFERROR(INDEX(A:S,MATCH(AR6878,A:A,0),COLUMN(M$2)),0)),M6878)</f>
        <v/>
      </c>
      <c r="V6878" s="3" t="str">
        <f t="shared" si="7"/>
        <v/>
      </c>
    </row>
    <row r="6879" ht="15.75" customHeight="1">
      <c r="A6879" s="3" t="s">
        <v>7104</v>
      </c>
      <c r="B6879" s="4" t="str">
        <f t="shared" si="186"/>
        <v>ATAB08080014S2</v>
      </c>
      <c r="D6879" s="3">
        <v>0.0</v>
      </c>
      <c r="G6879" s="4">
        <v>0.0</v>
      </c>
      <c r="I6879" s="4"/>
      <c r="J6879" s="4"/>
      <c r="K6879" s="4"/>
      <c r="L6879" s="4"/>
      <c r="O6879" s="6">
        <f t="shared" si="2"/>
        <v>0</v>
      </c>
      <c r="P6879" s="3" t="s">
        <v>4746</v>
      </c>
      <c r="Q6879" s="3" t="str">
        <f t="shared" si="3"/>
        <v>LC CANVAS</v>
      </c>
      <c r="R6879" s="3">
        <f t="shared" si="4"/>
        <v>0</v>
      </c>
      <c r="S6879" s="3" t="str">
        <f t="shared" si="5"/>
        <v/>
      </c>
      <c r="T6879" s="7">
        <f t="shared" si="6"/>
        <v>0</v>
      </c>
      <c r="U6879" s="8" t="str">
        <f t="array" ref="U6879">IF(W6879&lt;&gt;0,MAX(IFERROR(INDEX(A:S,MATCH(W6879,A:A,0),COLUMN(M$2)),0),IFERROR(INDEX(A:S,MATCH(AD6879,A:A,0),COLUMN(M$2)),0),IFERROR(INDEX(A:S,MATCH(AK6879,A:A,0),COLUMN(M$2)),0),IFERROR(INDEX(A:S,MATCH(AR6879,A:A,0),COLUMN(M$2)),0)),M6879)</f>
        <v/>
      </c>
      <c r="V6879" s="3" t="str">
        <f t="shared" si="7"/>
        <v/>
      </c>
    </row>
    <row r="6880" ht="15.75" customHeight="1">
      <c r="A6880" s="3" t="s">
        <v>7105</v>
      </c>
      <c r="B6880" s="4" t="str">
        <f t="shared" si="186"/>
        <v>ATAB12120014S2</v>
      </c>
      <c r="D6880" s="3">
        <v>0.0</v>
      </c>
      <c r="G6880" s="4">
        <v>0.0</v>
      </c>
      <c r="I6880" s="4"/>
      <c r="J6880" s="4"/>
      <c r="K6880" s="4"/>
      <c r="L6880" s="4"/>
      <c r="O6880" s="6">
        <f t="shared" si="2"/>
        <v>0</v>
      </c>
      <c r="P6880" s="3" t="s">
        <v>4746</v>
      </c>
      <c r="Q6880" s="3" t="str">
        <f t="shared" si="3"/>
        <v>LC CANVAS</v>
      </c>
      <c r="R6880" s="3">
        <f t="shared" si="4"/>
        <v>0</v>
      </c>
      <c r="S6880" s="3" t="str">
        <f t="shared" si="5"/>
        <v/>
      </c>
      <c r="T6880" s="7">
        <f t="shared" si="6"/>
        <v>0</v>
      </c>
      <c r="U6880" s="8" t="str">
        <f t="array" ref="U6880">IF(W6880&lt;&gt;0,MAX(IFERROR(INDEX(A:S,MATCH(W6880,A:A,0),COLUMN(M$2)),0),IFERROR(INDEX(A:S,MATCH(AD6880,A:A,0),COLUMN(M$2)),0),IFERROR(INDEX(A:S,MATCH(AK6880,A:A,0),COLUMN(M$2)),0),IFERROR(INDEX(A:S,MATCH(AR6880,A:A,0),COLUMN(M$2)),0)),M6880)</f>
        <v/>
      </c>
      <c r="V6880" s="3" t="str">
        <f t="shared" si="7"/>
        <v/>
      </c>
    </row>
    <row r="6881" ht="15.75" customHeight="1">
      <c r="A6881" s="3" t="s">
        <v>7106</v>
      </c>
      <c r="B6881" s="4" t="str">
        <f t="shared" si="186"/>
        <v>ATAB16160014S2</v>
      </c>
      <c r="D6881" s="3">
        <v>0.0</v>
      </c>
      <c r="G6881" s="4">
        <v>0.0</v>
      </c>
      <c r="I6881" s="4"/>
      <c r="J6881" s="4"/>
      <c r="K6881" s="4"/>
      <c r="L6881" s="4"/>
      <c r="O6881" s="6">
        <f t="shared" si="2"/>
        <v>0</v>
      </c>
      <c r="P6881" s="3" t="s">
        <v>4746</v>
      </c>
      <c r="Q6881" s="3" t="str">
        <f t="shared" si="3"/>
        <v>LC CANVAS</v>
      </c>
      <c r="R6881" s="3">
        <f t="shared" si="4"/>
        <v>0</v>
      </c>
      <c r="S6881" s="3" t="str">
        <f t="shared" si="5"/>
        <v/>
      </c>
      <c r="T6881" s="7">
        <f t="shared" si="6"/>
        <v>0</v>
      </c>
      <c r="U6881" s="8" t="str">
        <f t="array" ref="U6881">IF(W6881&lt;&gt;0,MAX(IFERROR(INDEX(A:S,MATCH(W6881,A:A,0),COLUMN(M$2)),0),IFERROR(INDEX(A:S,MATCH(AD6881,A:A,0),COLUMN(M$2)),0),IFERROR(INDEX(A:S,MATCH(AK6881,A:A,0),COLUMN(M$2)),0),IFERROR(INDEX(A:S,MATCH(AR6881,A:A,0),COLUMN(M$2)),0)),M6881)</f>
        <v/>
      </c>
      <c r="V6881" s="3" t="str">
        <f t="shared" si="7"/>
        <v/>
      </c>
    </row>
    <row r="6882" ht="15.75" customHeight="1">
      <c r="A6882" s="3" t="s">
        <v>7107</v>
      </c>
      <c r="B6882" s="4" t="str">
        <f t="shared" si="186"/>
        <v>ATAB20200014S2</v>
      </c>
      <c r="D6882" s="3">
        <v>0.0</v>
      </c>
      <c r="G6882" s="4">
        <v>0.0</v>
      </c>
      <c r="I6882" s="4"/>
      <c r="J6882" s="4"/>
      <c r="K6882" s="4"/>
      <c r="L6882" s="4"/>
      <c r="O6882" s="6">
        <f t="shared" si="2"/>
        <v>0</v>
      </c>
      <c r="P6882" s="3" t="s">
        <v>4746</v>
      </c>
      <c r="Q6882" s="3" t="str">
        <f t="shared" si="3"/>
        <v>LC CANVAS</v>
      </c>
      <c r="R6882" s="3">
        <f t="shared" si="4"/>
        <v>0</v>
      </c>
      <c r="S6882" s="3" t="str">
        <f t="shared" si="5"/>
        <v/>
      </c>
      <c r="T6882" s="7">
        <f t="shared" si="6"/>
        <v>0</v>
      </c>
      <c r="U6882" s="8" t="str">
        <f t="array" ref="U6882">IF(W6882&lt;&gt;0,MAX(IFERROR(INDEX(A:S,MATCH(W6882,A:A,0),COLUMN(M$2)),0),IFERROR(INDEX(A:S,MATCH(AD6882,A:A,0),COLUMN(M$2)),0),IFERROR(INDEX(A:S,MATCH(AK6882,A:A,0),COLUMN(M$2)),0),IFERROR(INDEX(A:S,MATCH(AR6882,A:A,0),COLUMN(M$2)),0)),M6882)</f>
        <v/>
      </c>
      <c r="V6882" s="3" t="str">
        <f t="shared" si="7"/>
        <v/>
      </c>
    </row>
    <row r="6883" ht="15.75" customHeight="1">
      <c r="A6883" s="3" t="s">
        <v>7108</v>
      </c>
      <c r="B6883" s="4" t="str">
        <f t="shared" si="186"/>
        <v>ATAB24240014S2</v>
      </c>
      <c r="D6883" s="3">
        <v>0.0</v>
      </c>
      <c r="G6883" s="4">
        <v>0.0</v>
      </c>
      <c r="I6883" s="4"/>
      <c r="J6883" s="4"/>
      <c r="K6883" s="4"/>
      <c r="L6883" s="4"/>
      <c r="O6883" s="6">
        <f t="shared" si="2"/>
        <v>0</v>
      </c>
      <c r="P6883" s="3" t="s">
        <v>4746</v>
      </c>
      <c r="Q6883" s="3" t="str">
        <f t="shared" si="3"/>
        <v>LC CANVAS</v>
      </c>
      <c r="R6883" s="3">
        <f t="shared" si="4"/>
        <v>0</v>
      </c>
      <c r="S6883" s="3" t="str">
        <f t="shared" si="5"/>
        <v/>
      </c>
      <c r="T6883" s="7">
        <f t="shared" si="6"/>
        <v>0</v>
      </c>
      <c r="U6883" s="8" t="str">
        <f t="array" ref="U6883">IF(W6883&lt;&gt;0,MAX(IFERROR(INDEX(A:S,MATCH(W6883,A:A,0),COLUMN(M$2)),0),IFERROR(INDEX(A:S,MATCH(AD6883,A:A,0),COLUMN(M$2)),0),IFERROR(INDEX(A:S,MATCH(AK6883,A:A,0),COLUMN(M$2)),0),IFERROR(INDEX(A:S,MATCH(AR6883,A:A,0),COLUMN(M$2)),0)),M6883)</f>
        <v/>
      </c>
      <c r="V6883" s="3" t="str">
        <f t="shared" si="7"/>
        <v/>
      </c>
    </row>
    <row r="6884" ht="15.75" customHeight="1">
      <c r="A6884" s="3" t="s">
        <v>7109</v>
      </c>
      <c r="B6884" s="4" t="str">
        <f t="shared" si="186"/>
        <v>ATAB36360014S2</v>
      </c>
      <c r="D6884" s="3">
        <v>0.0</v>
      </c>
      <c r="G6884" s="4">
        <v>0.0</v>
      </c>
      <c r="I6884" s="4"/>
      <c r="J6884" s="4"/>
      <c r="K6884" s="4"/>
      <c r="L6884" s="4"/>
      <c r="O6884" s="6">
        <f t="shared" si="2"/>
        <v>0</v>
      </c>
      <c r="P6884" s="3" t="s">
        <v>4746</v>
      </c>
      <c r="Q6884" s="3" t="str">
        <f t="shared" si="3"/>
        <v>LC CANVAS</v>
      </c>
      <c r="R6884" s="3">
        <f t="shared" si="4"/>
        <v>0</v>
      </c>
      <c r="S6884" s="3" t="str">
        <f t="shared" si="5"/>
        <v/>
      </c>
      <c r="T6884" s="7">
        <f t="shared" si="6"/>
        <v>0</v>
      </c>
      <c r="U6884" s="8" t="str">
        <f t="array" ref="U6884">IF(W6884&lt;&gt;0,MAX(IFERROR(INDEX(A:S,MATCH(W6884,A:A,0),COLUMN(M$2)),0),IFERROR(INDEX(A:S,MATCH(AD6884,A:A,0),COLUMN(M$2)),0),IFERROR(INDEX(A:S,MATCH(AK6884,A:A,0),COLUMN(M$2)),0),IFERROR(INDEX(A:S,MATCH(AR6884,A:A,0),COLUMN(M$2)),0)),M6884)</f>
        <v/>
      </c>
      <c r="V6884" s="3" t="str">
        <f t="shared" si="7"/>
        <v/>
      </c>
    </row>
    <row r="6885" ht="15.75" customHeight="1">
      <c r="A6885" s="3" t="s">
        <v>7110</v>
      </c>
      <c r="B6885" s="4" t="str">
        <f t="shared" si="186"/>
        <v>ATAB08080024S2</v>
      </c>
      <c r="D6885" s="3">
        <v>0.0</v>
      </c>
      <c r="G6885" s="4">
        <v>0.0</v>
      </c>
      <c r="I6885" s="4"/>
      <c r="J6885" s="4"/>
      <c r="K6885" s="4"/>
      <c r="L6885" s="4"/>
      <c r="O6885" s="6">
        <f t="shared" si="2"/>
        <v>0</v>
      </c>
      <c r="P6885" s="3" t="s">
        <v>4746</v>
      </c>
      <c r="Q6885" s="3" t="str">
        <f t="shared" si="3"/>
        <v>LC CANVAS</v>
      </c>
      <c r="R6885" s="3">
        <f t="shared" si="4"/>
        <v>0</v>
      </c>
      <c r="S6885" s="3" t="str">
        <f t="shared" si="5"/>
        <v/>
      </c>
      <c r="T6885" s="7">
        <f t="shared" si="6"/>
        <v>0</v>
      </c>
      <c r="U6885" s="8" t="str">
        <f t="array" ref="U6885">IF(W6885&lt;&gt;0,MAX(IFERROR(INDEX(A:S,MATCH(W6885,A:A,0),COLUMN(M$2)),0),IFERROR(INDEX(A:S,MATCH(AD6885,A:A,0),COLUMN(M$2)),0),IFERROR(INDEX(A:S,MATCH(AK6885,A:A,0),COLUMN(M$2)),0),IFERROR(INDEX(A:S,MATCH(AR6885,A:A,0),COLUMN(M$2)),0)),M6885)</f>
        <v/>
      </c>
      <c r="V6885" s="3" t="str">
        <f t="shared" si="7"/>
        <v/>
      </c>
    </row>
    <row r="6886" ht="15.75" customHeight="1">
      <c r="A6886" s="3" t="s">
        <v>7111</v>
      </c>
      <c r="B6886" s="4" t="str">
        <f t="shared" si="186"/>
        <v>ATAB12120024S2</v>
      </c>
      <c r="D6886" s="3">
        <v>0.0</v>
      </c>
      <c r="G6886" s="4">
        <v>0.0</v>
      </c>
      <c r="I6886" s="4"/>
      <c r="J6886" s="4"/>
      <c r="K6886" s="4"/>
      <c r="L6886" s="4"/>
      <c r="O6886" s="6">
        <f t="shared" si="2"/>
        <v>0</v>
      </c>
      <c r="P6886" s="3" t="s">
        <v>4746</v>
      </c>
      <c r="Q6886" s="3" t="str">
        <f t="shared" si="3"/>
        <v>LC CANVAS</v>
      </c>
      <c r="R6886" s="3">
        <f t="shared" si="4"/>
        <v>0</v>
      </c>
      <c r="S6886" s="3" t="str">
        <f t="shared" si="5"/>
        <v/>
      </c>
      <c r="T6886" s="7">
        <f t="shared" si="6"/>
        <v>0</v>
      </c>
      <c r="U6886" s="8" t="str">
        <f t="array" ref="U6886">IF(W6886&lt;&gt;0,MAX(IFERROR(INDEX(A:S,MATCH(W6886,A:A,0),COLUMN(M$2)),0),IFERROR(INDEX(A:S,MATCH(AD6886,A:A,0),COLUMN(M$2)),0),IFERROR(INDEX(A:S,MATCH(AK6886,A:A,0),COLUMN(M$2)),0),IFERROR(INDEX(A:S,MATCH(AR6886,A:A,0),COLUMN(M$2)),0)),M6886)</f>
        <v/>
      </c>
      <c r="V6886" s="3" t="str">
        <f t="shared" si="7"/>
        <v/>
      </c>
    </row>
    <row r="6887" ht="15.75" customHeight="1">
      <c r="A6887" s="3" t="s">
        <v>7112</v>
      </c>
      <c r="B6887" s="4" t="str">
        <f t="shared" si="186"/>
        <v>ATAB16160024S2</v>
      </c>
      <c r="D6887" s="3">
        <v>0.0</v>
      </c>
      <c r="G6887" s="4">
        <v>0.0</v>
      </c>
      <c r="I6887" s="4"/>
      <c r="J6887" s="4"/>
      <c r="K6887" s="4"/>
      <c r="L6887" s="4"/>
      <c r="O6887" s="6">
        <f t="shared" si="2"/>
        <v>0</v>
      </c>
      <c r="P6887" s="3" t="s">
        <v>4746</v>
      </c>
      <c r="Q6887" s="3" t="str">
        <f t="shared" si="3"/>
        <v>LC CANVAS</v>
      </c>
      <c r="R6887" s="3">
        <f t="shared" si="4"/>
        <v>0</v>
      </c>
      <c r="S6887" s="3" t="str">
        <f t="shared" si="5"/>
        <v/>
      </c>
      <c r="T6887" s="7">
        <f t="shared" si="6"/>
        <v>0</v>
      </c>
      <c r="U6887" s="8" t="str">
        <f t="array" ref="U6887">IF(W6887&lt;&gt;0,MAX(IFERROR(INDEX(A:S,MATCH(W6887,A:A,0),COLUMN(M$2)),0),IFERROR(INDEX(A:S,MATCH(AD6887,A:A,0),COLUMN(M$2)),0),IFERROR(INDEX(A:S,MATCH(AK6887,A:A,0),COLUMN(M$2)),0),IFERROR(INDEX(A:S,MATCH(AR6887,A:A,0),COLUMN(M$2)),0)),M6887)</f>
        <v/>
      </c>
      <c r="V6887" s="3" t="str">
        <f t="shared" si="7"/>
        <v/>
      </c>
    </row>
    <row r="6888" ht="15.75" customHeight="1">
      <c r="A6888" s="3" t="s">
        <v>7113</v>
      </c>
      <c r="B6888" s="4" t="str">
        <f t="shared" si="186"/>
        <v>ATAB20200024S2</v>
      </c>
      <c r="D6888" s="3">
        <v>0.0</v>
      </c>
      <c r="G6888" s="4">
        <v>0.0</v>
      </c>
      <c r="I6888" s="4"/>
      <c r="J6888" s="4"/>
      <c r="K6888" s="4"/>
      <c r="L6888" s="4"/>
      <c r="O6888" s="6">
        <f t="shared" si="2"/>
        <v>0</v>
      </c>
      <c r="P6888" s="3" t="s">
        <v>4746</v>
      </c>
      <c r="Q6888" s="3" t="str">
        <f t="shared" si="3"/>
        <v>LC CANVAS</v>
      </c>
      <c r="R6888" s="3">
        <f t="shared" si="4"/>
        <v>0</v>
      </c>
      <c r="S6888" s="3" t="str">
        <f t="shared" si="5"/>
        <v/>
      </c>
      <c r="T6888" s="7">
        <f t="shared" si="6"/>
        <v>0</v>
      </c>
      <c r="U6888" s="8" t="str">
        <f t="array" ref="U6888">IF(W6888&lt;&gt;0,MAX(IFERROR(INDEX(A:S,MATCH(W6888,A:A,0),COLUMN(M$2)),0),IFERROR(INDEX(A:S,MATCH(AD6888,A:A,0),COLUMN(M$2)),0),IFERROR(INDEX(A:S,MATCH(AK6888,A:A,0),COLUMN(M$2)),0),IFERROR(INDEX(A:S,MATCH(AR6888,A:A,0),COLUMN(M$2)),0)),M6888)</f>
        <v/>
      </c>
      <c r="V6888" s="3" t="str">
        <f t="shared" si="7"/>
        <v/>
      </c>
    </row>
    <row r="6889" ht="15.75" customHeight="1">
      <c r="A6889" s="3" t="s">
        <v>7114</v>
      </c>
      <c r="B6889" s="4" t="str">
        <f t="shared" si="186"/>
        <v>ATAB24240024S2</v>
      </c>
      <c r="D6889" s="3">
        <v>0.0</v>
      </c>
      <c r="G6889" s="4">
        <v>0.0</v>
      </c>
      <c r="I6889" s="4"/>
      <c r="J6889" s="4"/>
      <c r="K6889" s="4"/>
      <c r="L6889" s="4"/>
      <c r="O6889" s="6">
        <f t="shared" si="2"/>
        <v>0</v>
      </c>
      <c r="P6889" s="3" t="s">
        <v>4746</v>
      </c>
      <c r="Q6889" s="3" t="str">
        <f t="shared" si="3"/>
        <v>LC CANVAS</v>
      </c>
      <c r="R6889" s="3">
        <f t="shared" si="4"/>
        <v>0</v>
      </c>
      <c r="S6889" s="3" t="str">
        <f t="shared" si="5"/>
        <v/>
      </c>
      <c r="T6889" s="7">
        <f t="shared" si="6"/>
        <v>0</v>
      </c>
      <c r="U6889" s="8" t="str">
        <f t="array" ref="U6889">IF(W6889&lt;&gt;0,MAX(IFERROR(INDEX(A:S,MATCH(W6889,A:A,0),COLUMN(M$2)),0),IFERROR(INDEX(A:S,MATCH(AD6889,A:A,0),COLUMN(M$2)),0),IFERROR(INDEX(A:S,MATCH(AK6889,A:A,0),COLUMN(M$2)),0),IFERROR(INDEX(A:S,MATCH(AR6889,A:A,0),COLUMN(M$2)),0)),M6889)</f>
        <v/>
      </c>
      <c r="V6889" s="3" t="str">
        <f t="shared" si="7"/>
        <v/>
      </c>
    </row>
    <row r="6890" ht="15.75" customHeight="1">
      <c r="A6890" s="3" t="s">
        <v>7115</v>
      </c>
      <c r="B6890" s="4" t="str">
        <f t="shared" si="186"/>
        <v>ATAB36360024S2</v>
      </c>
      <c r="D6890" s="3">
        <v>0.0</v>
      </c>
      <c r="G6890" s="4">
        <v>0.0</v>
      </c>
      <c r="I6890" s="4"/>
      <c r="J6890" s="4"/>
      <c r="K6890" s="4"/>
      <c r="L6890" s="4"/>
      <c r="O6890" s="6">
        <f t="shared" si="2"/>
        <v>0</v>
      </c>
      <c r="P6890" s="3" t="s">
        <v>4746</v>
      </c>
      <c r="Q6890" s="3" t="str">
        <f t="shared" si="3"/>
        <v>LC CANVAS</v>
      </c>
      <c r="R6890" s="3">
        <f t="shared" si="4"/>
        <v>0</v>
      </c>
      <c r="S6890" s="3" t="str">
        <f t="shared" si="5"/>
        <v/>
      </c>
      <c r="T6890" s="7">
        <f t="shared" si="6"/>
        <v>0</v>
      </c>
      <c r="U6890" s="8" t="str">
        <f t="array" ref="U6890">IF(W6890&lt;&gt;0,MAX(IFERROR(INDEX(A:S,MATCH(W6890,A:A,0),COLUMN(M$2)),0),IFERROR(INDEX(A:S,MATCH(AD6890,A:A,0),COLUMN(M$2)),0),IFERROR(INDEX(A:S,MATCH(AK6890,A:A,0),COLUMN(M$2)),0),IFERROR(INDEX(A:S,MATCH(AR6890,A:A,0),COLUMN(M$2)),0)),M6890)</f>
        <v/>
      </c>
      <c r="V6890" s="3" t="str">
        <f t="shared" si="7"/>
        <v/>
      </c>
    </row>
    <row r="6891" ht="15.75" customHeight="1">
      <c r="A6891" s="3" t="s">
        <v>7116</v>
      </c>
      <c r="B6891" s="4" t="str">
        <f t="shared" si="186"/>
        <v>ATAB08080027S2</v>
      </c>
      <c r="D6891" s="3">
        <v>0.0</v>
      </c>
      <c r="G6891" s="4">
        <v>0.0</v>
      </c>
      <c r="I6891" s="4"/>
      <c r="J6891" s="4"/>
      <c r="K6891" s="4"/>
      <c r="L6891" s="4"/>
      <c r="O6891" s="6">
        <f t="shared" si="2"/>
        <v>0</v>
      </c>
      <c r="P6891" s="3" t="s">
        <v>4746</v>
      </c>
      <c r="Q6891" s="3" t="str">
        <f t="shared" si="3"/>
        <v>LC CANVAS</v>
      </c>
      <c r="R6891" s="3">
        <f t="shared" si="4"/>
        <v>0</v>
      </c>
      <c r="S6891" s="3" t="str">
        <f t="shared" si="5"/>
        <v/>
      </c>
      <c r="T6891" s="7">
        <f t="shared" si="6"/>
        <v>0</v>
      </c>
      <c r="U6891" s="8" t="str">
        <f t="array" ref="U6891">IF(W6891&lt;&gt;0,MAX(IFERROR(INDEX(A:S,MATCH(W6891,A:A,0),COLUMN(M$2)),0),IFERROR(INDEX(A:S,MATCH(AD6891,A:A,0),COLUMN(M$2)),0),IFERROR(INDEX(A:S,MATCH(AK6891,A:A,0),COLUMN(M$2)),0),IFERROR(INDEX(A:S,MATCH(AR6891,A:A,0),COLUMN(M$2)),0)),M6891)</f>
        <v/>
      </c>
      <c r="V6891" s="3" t="str">
        <f t="shared" si="7"/>
        <v/>
      </c>
    </row>
    <row r="6892" ht="15.75" customHeight="1">
      <c r="A6892" s="3" t="s">
        <v>7117</v>
      </c>
      <c r="B6892" s="4" t="str">
        <f t="shared" si="186"/>
        <v>ATAB12120027S2</v>
      </c>
      <c r="D6892" s="3">
        <v>0.0</v>
      </c>
      <c r="G6892" s="4">
        <v>0.0</v>
      </c>
      <c r="I6892" s="4"/>
      <c r="J6892" s="4"/>
      <c r="K6892" s="4"/>
      <c r="L6892" s="4"/>
      <c r="O6892" s="6">
        <f t="shared" si="2"/>
        <v>0</v>
      </c>
      <c r="P6892" s="3" t="s">
        <v>4746</v>
      </c>
      <c r="Q6892" s="3" t="str">
        <f t="shared" si="3"/>
        <v>LC CANVAS</v>
      </c>
      <c r="R6892" s="3">
        <f t="shared" si="4"/>
        <v>0</v>
      </c>
      <c r="S6892" s="3" t="str">
        <f t="shared" si="5"/>
        <v/>
      </c>
      <c r="T6892" s="7">
        <f t="shared" si="6"/>
        <v>0</v>
      </c>
      <c r="U6892" s="8" t="str">
        <f t="array" ref="U6892">IF(W6892&lt;&gt;0,MAX(IFERROR(INDEX(A:S,MATCH(W6892,A:A,0),COLUMN(M$2)),0),IFERROR(INDEX(A:S,MATCH(AD6892,A:A,0),COLUMN(M$2)),0),IFERROR(INDEX(A:S,MATCH(AK6892,A:A,0),COLUMN(M$2)),0),IFERROR(INDEX(A:S,MATCH(AR6892,A:A,0),COLUMN(M$2)),0)),M6892)</f>
        <v/>
      </c>
      <c r="V6892" s="3" t="str">
        <f t="shared" si="7"/>
        <v/>
      </c>
    </row>
    <row r="6893" ht="15.75" customHeight="1">
      <c r="A6893" s="3" t="s">
        <v>7118</v>
      </c>
      <c r="B6893" s="4" t="str">
        <f t="shared" si="186"/>
        <v>ATAB16160027S2</v>
      </c>
      <c r="D6893" s="3">
        <v>0.0</v>
      </c>
      <c r="G6893" s="4">
        <v>0.0</v>
      </c>
      <c r="I6893" s="4"/>
      <c r="J6893" s="4"/>
      <c r="K6893" s="4"/>
      <c r="L6893" s="4"/>
      <c r="O6893" s="6">
        <f t="shared" si="2"/>
        <v>0</v>
      </c>
      <c r="P6893" s="3" t="s">
        <v>4746</v>
      </c>
      <c r="Q6893" s="3" t="str">
        <f t="shared" si="3"/>
        <v>LC CANVAS</v>
      </c>
      <c r="R6893" s="3">
        <f t="shared" si="4"/>
        <v>0</v>
      </c>
      <c r="S6893" s="3" t="str">
        <f t="shared" si="5"/>
        <v/>
      </c>
      <c r="T6893" s="7">
        <f t="shared" si="6"/>
        <v>0</v>
      </c>
      <c r="U6893" s="8" t="str">
        <f t="array" ref="U6893">IF(W6893&lt;&gt;0,MAX(IFERROR(INDEX(A:S,MATCH(W6893,A:A,0),COLUMN(M$2)),0),IFERROR(INDEX(A:S,MATCH(AD6893,A:A,0),COLUMN(M$2)),0),IFERROR(INDEX(A:S,MATCH(AK6893,A:A,0),COLUMN(M$2)),0),IFERROR(INDEX(A:S,MATCH(AR6893,A:A,0),COLUMN(M$2)),0)),M6893)</f>
        <v/>
      </c>
      <c r="V6893" s="3" t="str">
        <f t="shared" si="7"/>
        <v/>
      </c>
    </row>
    <row r="6894" ht="15.75" customHeight="1">
      <c r="A6894" s="3" t="s">
        <v>7119</v>
      </c>
      <c r="B6894" s="4" t="str">
        <f t="shared" si="186"/>
        <v>ATAB20200027S2</v>
      </c>
      <c r="D6894" s="3">
        <v>0.0</v>
      </c>
      <c r="G6894" s="4">
        <v>0.0</v>
      </c>
      <c r="I6894" s="4"/>
      <c r="J6894" s="4"/>
      <c r="K6894" s="4"/>
      <c r="L6894" s="4"/>
      <c r="O6894" s="6">
        <f t="shared" si="2"/>
        <v>0</v>
      </c>
      <c r="P6894" s="3" t="s">
        <v>4746</v>
      </c>
      <c r="Q6894" s="3" t="str">
        <f t="shared" si="3"/>
        <v>LC CANVAS</v>
      </c>
      <c r="R6894" s="3">
        <f t="shared" si="4"/>
        <v>0</v>
      </c>
      <c r="S6894" s="3" t="str">
        <f t="shared" si="5"/>
        <v/>
      </c>
      <c r="T6894" s="7">
        <f t="shared" si="6"/>
        <v>0</v>
      </c>
      <c r="U6894" s="8" t="str">
        <f t="array" ref="U6894">IF(W6894&lt;&gt;0,MAX(IFERROR(INDEX(A:S,MATCH(W6894,A:A,0),COLUMN(M$2)),0),IFERROR(INDEX(A:S,MATCH(AD6894,A:A,0),COLUMN(M$2)),0),IFERROR(INDEX(A:S,MATCH(AK6894,A:A,0),COLUMN(M$2)),0),IFERROR(INDEX(A:S,MATCH(AR6894,A:A,0),COLUMN(M$2)),0)),M6894)</f>
        <v/>
      </c>
      <c r="V6894" s="3" t="str">
        <f t="shared" si="7"/>
        <v/>
      </c>
    </row>
    <row r="6895" ht="15.75" customHeight="1">
      <c r="A6895" s="3" t="s">
        <v>7120</v>
      </c>
      <c r="B6895" s="4" t="str">
        <f t="shared" si="186"/>
        <v>ATAB24240027S2</v>
      </c>
      <c r="D6895" s="3">
        <v>0.0</v>
      </c>
      <c r="G6895" s="4">
        <v>0.0</v>
      </c>
      <c r="I6895" s="4"/>
      <c r="J6895" s="4"/>
      <c r="K6895" s="4"/>
      <c r="L6895" s="4"/>
      <c r="O6895" s="6">
        <f t="shared" si="2"/>
        <v>0</v>
      </c>
      <c r="P6895" s="3" t="s">
        <v>4746</v>
      </c>
      <c r="Q6895" s="3" t="str">
        <f t="shared" si="3"/>
        <v>LC CANVAS</v>
      </c>
      <c r="R6895" s="3">
        <f t="shared" si="4"/>
        <v>0</v>
      </c>
      <c r="S6895" s="3" t="str">
        <f t="shared" si="5"/>
        <v/>
      </c>
      <c r="T6895" s="7">
        <f t="shared" si="6"/>
        <v>0</v>
      </c>
      <c r="U6895" s="8" t="str">
        <f t="array" ref="U6895">IF(W6895&lt;&gt;0,MAX(IFERROR(INDEX(A:S,MATCH(W6895,A:A,0),COLUMN(M$2)),0),IFERROR(INDEX(A:S,MATCH(AD6895,A:A,0),COLUMN(M$2)),0),IFERROR(INDEX(A:S,MATCH(AK6895,A:A,0),COLUMN(M$2)),0),IFERROR(INDEX(A:S,MATCH(AR6895,A:A,0),COLUMN(M$2)),0)),M6895)</f>
        <v/>
      </c>
      <c r="V6895" s="3" t="str">
        <f t="shared" si="7"/>
        <v/>
      </c>
    </row>
    <row r="6896" ht="15.75" customHeight="1">
      <c r="A6896" s="3" t="s">
        <v>7121</v>
      </c>
      <c r="B6896" s="4" t="str">
        <f t="shared" si="186"/>
        <v>ATAB36360027S2</v>
      </c>
      <c r="D6896" s="3">
        <v>0.0</v>
      </c>
      <c r="G6896" s="4">
        <v>0.0</v>
      </c>
      <c r="I6896" s="4"/>
      <c r="J6896" s="4"/>
      <c r="K6896" s="4"/>
      <c r="L6896" s="4"/>
      <c r="O6896" s="6">
        <f t="shared" si="2"/>
        <v>0</v>
      </c>
      <c r="P6896" s="3" t="s">
        <v>4746</v>
      </c>
      <c r="Q6896" s="3" t="str">
        <f t="shared" si="3"/>
        <v>LC CANVAS</v>
      </c>
      <c r="R6896" s="3">
        <f t="shared" si="4"/>
        <v>0</v>
      </c>
      <c r="S6896" s="3" t="str">
        <f t="shared" si="5"/>
        <v/>
      </c>
      <c r="T6896" s="7">
        <f t="shared" si="6"/>
        <v>0</v>
      </c>
      <c r="U6896" s="8" t="str">
        <f t="array" ref="U6896">IF(W6896&lt;&gt;0,MAX(IFERROR(INDEX(A:S,MATCH(W6896,A:A,0),COLUMN(M$2)),0),IFERROR(INDEX(A:S,MATCH(AD6896,A:A,0),COLUMN(M$2)),0),IFERROR(INDEX(A:S,MATCH(AK6896,A:A,0),COLUMN(M$2)),0),IFERROR(INDEX(A:S,MATCH(AR6896,A:A,0),COLUMN(M$2)),0)),M6896)</f>
        <v/>
      </c>
      <c r="V6896" s="3" t="str">
        <f t="shared" si="7"/>
        <v/>
      </c>
    </row>
    <row r="6897" ht="15.75" customHeight="1">
      <c r="A6897" s="3" t="s">
        <v>7122</v>
      </c>
      <c r="B6897" s="4" t="str">
        <f t="shared" si="186"/>
        <v>ATAB08080029S2</v>
      </c>
      <c r="D6897" s="3">
        <v>0.0</v>
      </c>
      <c r="G6897" s="4">
        <v>0.0</v>
      </c>
      <c r="I6897" s="4"/>
      <c r="J6897" s="4"/>
      <c r="K6897" s="4"/>
      <c r="L6897" s="4"/>
      <c r="O6897" s="6">
        <f t="shared" si="2"/>
        <v>0</v>
      </c>
      <c r="P6897" s="3" t="s">
        <v>4746</v>
      </c>
      <c r="Q6897" s="3" t="str">
        <f t="shared" si="3"/>
        <v>LC CANVAS</v>
      </c>
      <c r="R6897" s="3">
        <f t="shared" si="4"/>
        <v>0</v>
      </c>
      <c r="S6897" s="3" t="str">
        <f t="shared" si="5"/>
        <v/>
      </c>
      <c r="T6897" s="7">
        <f t="shared" si="6"/>
        <v>0</v>
      </c>
      <c r="U6897" s="8" t="str">
        <f t="array" ref="U6897">IF(W6897&lt;&gt;0,MAX(IFERROR(INDEX(A:S,MATCH(W6897,A:A,0),COLUMN(M$2)),0),IFERROR(INDEX(A:S,MATCH(AD6897,A:A,0),COLUMN(M$2)),0),IFERROR(INDEX(A:S,MATCH(AK6897,A:A,0),COLUMN(M$2)),0),IFERROR(INDEX(A:S,MATCH(AR6897,A:A,0),COLUMN(M$2)),0)),M6897)</f>
        <v/>
      </c>
      <c r="V6897" s="3" t="str">
        <f t="shared" si="7"/>
        <v/>
      </c>
    </row>
    <row r="6898" ht="15.75" customHeight="1">
      <c r="A6898" s="3" t="s">
        <v>7123</v>
      </c>
      <c r="B6898" s="4" t="str">
        <f t="shared" si="186"/>
        <v>ATAB12120029S2</v>
      </c>
      <c r="D6898" s="3">
        <v>0.0</v>
      </c>
      <c r="G6898" s="4">
        <v>0.0</v>
      </c>
      <c r="I6898" s="4"/>
      <c r="J6898" s="4"/>
      <c r="K6898" s="4"/>
      <c r="L6898" s="4"/>
      <c r="O6898" s="6">
        <f t="shared" si="2"/>
        <v>0</v>
      </c>
      <c r="P6898" s="3" t="s">
        <v>4746</v>
      </c>
      <c r="Q6898" s="3" t="str">
        <f t="shared" si="3"/>
        <v>LC CANVAS</v>
      </c>
      <c r="R6898" s="3">
        <f t="shared" si="4"/>
        <v>0</v>
      </c>
      <c r="S6898" s="3" t="str">
        <f t="shared" si="5"/>
        <v/>
      </c>
      <c r="T6898" s="7">
        <f t="shared" si="6"/>
        <v>0</v>
      </c>
      <c r="U6898" s="8" t="str">
        <f t="array" ref="U6898">IF(W6898&lt;&gt;0,MAX(IFERROR(INDEX(A:S,MATCH(W6898,A:A,0),COLUMN(M$2)),0),IFERROR(INDEX(A:S,MATCH(AD6898,A:A,0),COLUMN(M$2)),0),IFERROR(INDEX(A:S,MATCH(AK6898,A:A,0),COLUMN(M$2)),0),IFERROR(INDEX(A:S,MATCH(AR6898,A:A,0),COLUMN(M$2)),0)),M6898)</f>
        <v/>
      </c>
      <c r="V6898" s="3" t="str">
        <f t="shared" si="7"/>
        <v/>
      </c>
    </row>
    <row r="6899" ht="15.75" customHeight="1">
      <c r="A6899" s="3" t="s">
        <v>7124</v>
      </c>
      <c r="B6899" s="4" t="str">
        <f t="shared" si="186"/>
        <v>ATAB16160029S2</v>
      </c>
      <c r="D6899" s="3">
        <v>0.0</v>
      </c>
      <c r="G6899" s="4">
        <v>0.0</v>
      </c>
      <c r="I6899" s="4"/>
      <c r="J6899" s="4"/>
      <c r="K6899" s="4"/>
      <c r="L6899" s="4"/>
      <c r="O6899" s="6">
        <f t="shared" si="2"/>
        <v>0</v>
      </c>
      <c r="P6899" s="3" t="s">
        <v>4746</v>
      </c>
      <c r="Q6899" s="3" t="str">
        <f t="shared" si="3"/>
        <v>LC CANVAS</v>
      </c>
      <c r="R6899" s="3">
        <f t="shared" si="4"/>
        <v>0</v>
      </c>
      <c r="S6899" s="3" t="str">
        <f t="shared" si="5"/>
        <v/>
      </c>
      <c r="T6899" s="7">
        <f t="shared" si="6"/>
        <v>0</v>
      </c>
      <c r="U6899" s="8" t="str">
        <f t="array" ref="U6899">IF(W6899&lt;&gt;0,MAX(IFERROR(INDEX(A:S,MATCH(W6899,A:A,0),COLUMN(M$2)),0),IFERROR(INDEX(A:S,MATCH(AD6899,A:A,0),COLUMN(M$2)),0),IFERROR(INDEX(A:S,MATCH(AK6899,A:A,0),COLUMN(M$2)),0),IFERROR(INDEX(A:S,MATCH(AR6899,A:A,0),COLUMN(M$2)),0)),M6899)</f>
        <v/>
      </c>
      <c r="V6899" s="3" t="str">
        <f t="shared" si="7"/>
        <v/>
      </c>
    </row>
    <row r="6900" ht="15.75" customHeight="1">
      <c r="A6900" s="3" t="s">
        <v>7125</v>
      </c>
      <c r="B6900" s="4" t="str">
        <f t="shared" si="186"/>
        <v>ATAB20200029S2</v>
      </c>
      <c r="D6900" s="3">
        <v>0.0</v>
      </c>
      <c r="G6900" s="4">
        <v>0.0</v>
      </c>
      <c r="I6900" s="4"/>
      <c r="J6900" s="4"/>
      <c r="K6900" s="4"/>
      <c r="L6900" s="4"/>
      <c r="O6900" s="6">
        <f t="shared" si="2"/>
        <v>0</v>
      </c>
      <c r="P6900" s="3" t="s">
        <v>4746</v>
      </c>
      <c r="Q6900" s="3" t="str">
        <f t="shared" si="3"/>
        <v>LC CANVAS</v>
      </c>
      <c r="R6900" s="3">
        <f t="shared" si="4"/>
        <v>0</v>
      </c>
      <c r="S6900" s="3" t="str">
        <f t="shared" si="5"/>
        <v/>
      </c>
      <c r="T6900" s="7">
        <f t="shared" si="6"/>
        <v>0</v>
      </c>
      <c r="U6900" s="8" t="str">
        <f t="array" ref="U6900">IF(W6900&lt;&gt;0,MAX(IFERROR(INDEX(A:S,MATCH(W6900,A:A,0),COLUMN(M$2)),0),IFERROR(INDEX(A:S,MATCH(AD6900,A:A,0),COLUMN(M$2)),0),IFERROR(INDEX(A:S,MATCH(AK6900,A:A,0),COLUMN(M$2)),0),IFERROR(INDEX(A:S,MATCH(AR6900,A:A,0),COLUMN(M$2)),0)),M6900)</f>
        <v/>
      </c>
      <c r="V6900" s="3" t="str">
        <f t="shared" si="7"/>
        <v/>
      </c>
    </row>
    <row r="6901" ht="15.75" customHeight="1">
      <c r="A6901" s="3" t="s">
        <v>7126</v>
      </c>
      <c r="B6901" s="4" t="str">
        <f t="shared" si="186"/>
        <v>ATAB24240029S2</v>
      </c>
      <c r="D6901" s="3">
        <v>0.0</v>
      </c>
      <c r="G6901" s="4">
        <v>0.0</v>
      </c>
      <c r="I6901" s="4"/>
      <c r="J6901" s="4"/>
      <c r="K6901" s="4"/>
      <c r="L6901" s="4"/>
      <c r="O6901" s="6">
        <f t="shared" si="2"/>
        <v>0</v>
      </c>
      <c r="P6901" s="3" t="s">
        <v>4746</v>
      </c>
      <c r="Q6901" s="3" t="str">
        <f t="shared" si="3"/>
        <v>LC CANVAS</v>
      </c>
      <c r="R6901" s="3">
        <f t="shared" si="4"/>
        <v>0</v>
      </c>
      <c r="S6901" s="3" t="str">
        <f t="shared" si="5"/>
        <v/>
      </c>
      <c r="T6901" s="7">
        <f t="shared" si="6"/>
        <v>0</v>
      </c>
      <c r="U6901" s="8" t="str">
        <f t="array" ref="U6901">IF(W6901&lt;&gt;0,MAX(IFERROR(INDEX(A:S,MATCH(W6901,A:A,0),COLUMN(M$2)),0),IFERROR(INDEX(A:S,MATCH(AD6901,A:A,0),COLUMN(M$2)),0),IFERROR(INDEX(A:S,MATCH(AK6901,A:A,0),COLUMN(M$2)),0),IFERROR(INDEX(A:S,MATCH(AR6901,A:A,0),COLUMN(M$2)),0)),M6901)</f>
        <v/>
      </c>
      <c r="V6901" s="3" t="str">
        <f t="shared" si="7"/>
        <v/>
      </c>
    </row>
    <row r="6902" ht="15.75" customHeight="1">
      <c r="A6902" s="3" t="s">
        <v>7127</v>
      </c>
      <c r="B6902" s="4" t="str">
        <f t="shared" si="186"/>
        <v>ATAB36360029S2</v>
      </c>
      <c r="D6902" s="3">
        <v>0.0</v>
      </c>
      <c r="G6902" s="4">
        <v>0.0</v>
      </c>
      <c r="I6902" s="4"/>
      <c r="J6902" s="4"/>
      <c r="K6902" s="4"/>
      <c r="L6902" s="4"/>
      <c r="O6902" s="6">
        <f t="shared" si="2"/>
        <v>0</v>
      </c>
      <c r="P6902" s="3" t="s">
        <v>4746</v>
      </c>
      <c r="Q6902" s="3" t="str">
        <f t="shared" si="3"/>
        <v>LC CANVAS</v>
      </c>
      <c r="R6902" s="3">
        <f t="shared" si="4"/>
        <v>0</v>
      </c>
      <c r="S6902" s="3" t="str">
        <f t="shared" si="5"/>
        <v/>
      </c>
      <c r="T6902" s="7">
        <f t="shared" si="6"/>
        <v>0</v>
      </c>
      <c r="U6902" s="8" t="str">
        <f t="array" ref="U6902">IF(W6902&lt;&gt;0,MAX(IFERROR(INDEX(A:S,MATCH(W6902,A:A,0),COLUMN(M$2)),0),IFERROR(INDEX(A:S,MATCH(AD6902,A:A,0),COLUMN(M$2)),0),IFERROR(INDEX(A:S,MATCH(AK6902,A:A,0),COLUMN(M$2)),0),IFERROR(INDEX(A:S,MATCH(AR6902,A:A,0),COLUMN(M$2)),0)),M6902)</f>
        <v/>
      </c>
      <c r="V6902" s="3" t="str">
        <f t="shared" si="7"/>
        <v/>
      </c>
    </row>
    <row r="6903" ht="15.75" customHeight="1">
      <c r="A6903" s="3" t="s">
        <v>7128</v>
      </c>
      <c r="B6903" s="4" t="str">
        <f t="shared" si="186"/>
        <v>ATAB08080035S2</v>
      </c>
      <c r="D6903" s="3">
        <v>0.0</v>
      </c>
      <c r="G6903" s="4">
        <v>0.0</v>
      </c>
      <c r="I6903" s="4"/>
      <c r="J6903" s="4"/>
      <c r="K6903" s="4"/>
      <c r="L6903" s="4"/>
      <c r="O6903" s="6">
        <f t="shared" si="2"/>
        <v>0</v>
      </c>
      <c r="P6903" s="3" t="s">
        <v>4746</v>
      </c>
      <c r="Q6903" s="3" t="str">
        <f t="shared" si="3"/>
        <v>LC CANVAS</v>
      </c>
      <c r="R6903" s="3">
        <f t="shared" si="4"/>
        <v>0</v>
      </c>
      <c r="S6903" s="3" t="str">
        <f t="shared" si="5"/>
        <v/>
      </c>
      <c r="T6903" s="7">
        <f t="shared" si="6"/>
        <v>0</v>
      </c>
      <c r="U6903" s="8" t="str">
        <f t="array" ref="U6903">IF(W6903&lt;&gt;0,MAX(IFERROR(INDEX(A:S,MATCH(W6903,A:A,0),COLUMN(M$2)),0),IFERROR(INDEX(A:S,MATCH(AD6903,A:A,0),COLUMN(M$2)),0),IFERROR(INDEX(A:S,MATCH(AK6903,A:A,0),COLUMN(M$2)),0),IFERROR(INDEX(A:S,MATCH(AR6903,A:A,0),COLUMN(M$2)),0)),M6903)</f>
        <v/>
      </c>
      <c r="V6903" s="3" t="str">
        <f t="shared" si="7"/>
        <v/>
      </c>
    </row>
    <row r="6904" ht="15.75" customHeight="1">
      <c r="A6904" s="3" t="s">
        <v>7129</v>
      </c>
      <c r="B6904" s="4" t="str">
        <f t="shared" si="186"/>
        <v>ATAB12120035S2</v>
      </c>
      <c r="D6904" s="3">
        <v>0.0</v>
      </c>
      <c r="G6904" s="4">
        <v>0.0</v>
      </c>
      <c r="I6904" s="4"/>
      <c r="J6904" s="4"/>
      <c r="K6904" s="4"/>
      <c r="L6904" s="4"/>
      <c r="O6904" s="6">
        <f t="shared" si="2"/>
        <v>0</v>
      </c>
      <c r="P6904" s="3" t="s">
        <v>4746</v>
      </c>
      <c r="Q6904" s="3" t="str">
        <f t="shared" si="3"/>
        <v>LC CANVAS</v>
      </c>
      <c r="R6904" s="3">
        <f t="shared" si="4"/>
        <v>0</v>
      </c>
      <c r="S6904" s="3" t="str">
        <f t="shared" si="5"/>
        <v/>
      </c>
      <c r="T6904" s="7">
        <f t="shared" si="6"/>
        <v>0</v>
      </c>
      <c r="U6904" s="8" t="str">
        <f t="array" ref="U6904">IF(W6904&lt;&gt;0,MAX(IFERROR(INDEX(A:S,MATCH(W6904,A:A,0),COLUMN(M$2)),0),IFERROR(INDEX(A:S,MATCH(AD6904,A:A,0),COLUMN(M$2)),0),IFERROR(INDEX(A:S,MATCH(AK6904,A:A,0),COLUMN(M$2)),0),IFERROR(INDEX(A:S,MATCH(AR6904,A:A,0),COLUMN(M$2)),0)),M6904)</f>
        <v/>
      </c>
      <c r="V6904" s="3" t="str">
        <f t="shared" si="7"/>
        <v/>
      </c>
    </row>
    <row r="6905" ht="15.75" customHeight="1">
      <c r="A6905" s="3" t="s">
        <v>7130</v>
      </c>
      <c r="B6905" s="4" t="str">
        <f t="shared" si="186"/>
        <v>ATAB16160035S2</v>
      </c>
      <c r="D6905" s="3">
        <v>0.0</v>
      </c>
      <c r="G6905" s="4">
        <v>0.0</v>
      </c>
      <c r="I6905" s="4"/>
      <c r="J6905" s="4"/>
      <c r="K6905" s="4"/>
      <c r="L6905" s="4"/>
      <c r="O6905" s="6">
        <f t="shared" si="2"/>
        <v>0</v>
      </c>
      <c r="P6905" s="3" t="s">
        <v>4746</v>
      </c>
      <c r="Q6905" s="3" t="str">
        <f t="shared" si="3"/>
        <v>LC CANVAS</v>
      </c>
      <c r="R6905" s="3">
        <f t="shared" si="4"/>
        <v>0</v>
      </c>
      <c r="S6905" s="3" t="str">
        <f t="shared" si="5"/>
        <v/>
      </c>
      <c r="T6905" s="7">
        <f t="shared" si="6"/>
        <v>0</v>
      </c>
      <c r="U6905" s="8" t="str">
        <f t="array" ref="U6905">IF(W6905&lt;&gt;0,MAX(IFERROR(INDEX(A:S,MATCH(W6905,A:A,0),COLUMN(M$2)),0),IFERROR(INDEX(A:S,MATCH(AD6905,A:A,0),COLUMN(M$2)),0),IFERROR(INDEX(A:S,MATCH(AK6905,A:A,0),COLUMN(M$2)),0),IFERROR(INDEX(A:S,MATCH(AR6905,A:A,0),COLUMN(M$2)),0)),M6905)</f>
        <v/>
      </c>
      <c r="V6905" s="3" t="str">
        <f t="shared" si="7"/>
        <v/>
      </c>
    </row>
    <row r="6906" ht="15.75" customHeight="1">
      <c r="A6906" s="3" t="s">
        <v>7131</v>
      </c>
      <c r="B6906" s="4" t="str">
        <f t="shared" si="186"/>
        <v>ATAB20200035S2</v>
      </c>
      <c r="D6906" s="3">
        <v>0.0</v>
      </c>
      <c r="G6906" s="4">
        <v>0.0</v>
      </c>
      <c r="I6906" s="4"/>
      <c r="J6906" s="4"/>
      <c r="K6906" s="4"/>
      <c r="L6906" s="4"/>
      <c r="O6906" s="6">
        <f t="shared" si="2"/>
        <v>0</v>
      </c>
      <c r="P6906" s="3" t="s">
        <v>4746</v>
      </c>
      <c r="Q6906" s="3" t="str">
        <f t="shared" si="3"/>
        <v>LC CANVAS</v>
      </c>
      <c r="R6906" s="3">
        <f t="shared" si="4"/>
        <v>0</v>
      </c>
      <c r="S6906" s="3" t="str">
        <f t="shared" si="5"/>
        <v/>
      </c>
      <c r="T6906" s="7">
        <f t="shared" si="6"/>
        <v>0</v>
      </c>
      <c r="U6906" s="8" t="str">
        <f t="array" ref="U6906">IF(W6906&lt;&gt;0,MAX(IFERROR(INDEX(A:S,MATCH(W6906,A:A,0),COLUMN(M$2)),0),IFERROR(INDEX(A:S,MATCH(AD6906,A:A,0),COLUMN(M$2)),0),IFERROR(INDEX(A:S,MATCH(AK6906,A:A,0),COLUMN(M$2)),0),IFERROR(INDEX(A:S,MATCH(AR6906,A:A,0),COLUMN(M$2)),0)),M6906)</f>
        <v/>
      </c>
      <c r="V6906" s="3" t="str">
        <f t="shared" si="7"/>
        <v/>
      </c>
    </row>
    <row r="6907" ht="15.75" customHeight="1">
      <c r="A6907" s="3" t="s">
        <v>7132</v>
      </c>
      <c r="B6907" s="4" t="str">
        <f t="shared" si="186"/>
        <v>ATAB24240035S2</v>
      </c>
      <c r="D6907" s="3">
        <v>0.0</v>
      </c>
      <c r="G6907" s="4">
        <v>0.0</v>
      </c>
      <c r="I6907" s="4"/>
      <c r="J6907" s="4"/>
      <c r="K6907" s="4"/>
      <c r="L6907" s="4"/>
      <c r="O6907" s="6">
        <f t="shared" si="2"/>
        <v>0</v>
      </c>
      <c r="P6907" s="3" t="s">
        <v>4746</v>
      </c>
      <c r="Q6907" s="3" t="str">
        <f t="shared" si="3"/>
        <v>LC CANVAS</v>
      </c>
      <c r="R6907" s="3">
        <f t="shared" si="4"/>
        <v>0</v>
      </c>
      <c r="S6907" s="3" t="str">
        <f t="shared" si="5"/>
        <v/>
      </c>
      <c r="T6907" s="7">
        <f t="shared" si="6"/>
        <v>0</v>
      </c>
      <c r="U6907" s="8" t="str">
        <f t="array" ref="U6907">IF(W6907&lt;&gt;0,MAX(IFERROR(INDEX(A:S,MATCH(W6907,A:A,0),COLUMN(M$2)),0),IFERROR(INDEX(A:S,MATCH(AD6907,A:A,0),COLUMN(M$2)),0),IFERROR(INDEX(A:S,MATCH(AK6907,A:A,0),COLUMN(M$2)),0),IFERROR(INDEX(A:S,MATCH(AR6907,A:A,0),COLUMN(M$2)),0)),M6907)</f>
        <v/>
      </c>
      <c r="V6907" s="3" t="str">
        <f t="shared" si="7"/>
        <v/>
      </c>
    </row>
    <row r="6908" ht="15.75" customHeight="1">
      <c r="A6908" s="3" t="s">
        <v>7133</v>
      </c>
      <c r="B6908" s="4" t="str">
        <f t="shared" si="186"/>
        <v>ATAB36360035S2</v>
      </c>
      <c r="D6908" s="3">
        <v>0.0</v>
      </c>
      <c r="G6908" s="4">
        <v>0.0</v>
      </c>
      <c r="I6908" s="4"/>
      <c r="J6908" s="4"/>
      <c r="K6908" s="4"/>
      <c r="L6908" s="4"/>
      <c r="O6908" s="6">
        <f t="shared" si="2"/>
        <v>0</v>
      </c>
      <c r="P6908" s="3" t="s">
        <v>4746</v>
      </c>
      <c r="Q6908" s="3" t="str">
        <f t="shared" si="3"/>
        <v>LC CANVAS</v>
      </c>
      <c r="R6908" s="3">
        <f t="shared" si="4"/>
        <v>0</v>
      </c>
      <c r="S6908" s="3" t="str">
        <f t="shared" si="5"/>
        <v/>
      </c>
      <c r="T6908" s="7">
        <f t="shared" si="6"/>
        <v>0</v>
      </c>
      <c r="U6908" s="8" t="str">
        <f t="array" ref="U6908">IF(W6908&lt;&gt;0,MAX(IFERROR(INDEX(A:S,MATCH(W6908,A:A,0),COLUMN(M$2)),0),IFERROR(INDEX(A:S,MATCH(AD6908,A:A,0),COLUMN(M$2)),0),IFERROR(INDEX(A:S,MATCH(AK6908,A:A,0),COLUMN(M$2)),0),IFERROR(INDEX(A:S,MATCH(AR6908,A:A,0),COLUMN(M$2)),0)),M6908)</f>
        <v/>
      </c>
      <c r="V6908" s="3" t="str">
        <f t="shared" si="7"/>
        <v/>
      </c>
    </row>
    <row r="6909" ht="15.75" customHeight="1">
      <c r="A6909" s="3" t="s">
        <v>7134</v>
      </c>
      <c r="B6909" s="4" t="str">
        <f t="shared" si="186"/>
        <v>ATAB08080037S2</v>
      </c>
      <c r="D6909" s="3">
        <v>0.0</v>
      </c>
      <c r="G6909" s="4">
        <v>0.0</v>
      </c>
      <c r="I6909" s="4"/>
      <c r="J6909" s="4"/>
      <c r="K6909" s="4"/>
      <c r="L6909" s="4"/>
      <c r="O6909" s="6">
        <f t="shared" si="2"/>
        <v>0</v>
      </c>
      <c r="P6909" s="3" t="s">
        <v>4746</v>
      </c>
      <c r="Q6909" s="3" t="str">
        <f t="shared" si="3"/>
        <v>LC CANVAS</v>
      </c>
      <c r="R6909" s="3">
        <f t="shared" si="4"/>
        <v>0</v>
      </c>
      <c r="S6909" s="3" t="str">
        <f t="shared" si="5"/>
        <v/>
      </c>
      <c r="T6909" s="7">
        <f t="shared" si="6"/>
        <v>0</v>
      </c>
      <c r="U6909" s="8" t="str">
        <f t="array" ref="U6909">IF(W6909&lt;&gt;0,MAX(IFERROR(INDEX(A:S,MATCH(W6909,A:A,0),COLUMN(M$2)),0),IFERROR(INDEX(A:S,MATCH(AD6909,A:A,0),COLUMN(M$2)),0),IFERROR(INDEX(A:S,MATCH(AK6909,A:A,0),COLUMN(M$2)),0),IFERROR(INDEX(A:S,MATCH(AR6909,A:A,0),COLUMN(M$2)),0)),M6909)</f>
        <v/>
      </c>
      <c r="V6909" s="3" t="str">
        <f t="shared" si="7"/>
        <v/>
      </c>
    </row>
    <row r="6910" ht="15.75" customHeight="1">
      <c r="A6910" s="3" t="s">
        <v>7135</v>
      </c>
      <c r="B6910" s="4" t="str">
        <f t="shared" si="186"/>
        <v>ATAB12120037S2</v>
      </c>
      <c r="D6910" s="3">
        <v>0.0</v>
      </c>
      <c r="G6910" s="4">
        <v>0.0</v>
      </c>
      <c r="I6910" s="4"/>
      <c r="J6910" s="4"/>
      <c r="K6910" s="4"/>
      <c r="L6910" s="4"/>
      <c r="O6910" s="6">
        <f t="shared" si="2"/>
        <v>0</v>
      </c>
      <c r="P6910" s="3" t="s">
        <v>4746</v>
      </c>
      <c r="Q6910" s="3" t="str">
        <f t="shared" si="3"/>
        <v>LC CANVAS</v>
      </c>
      <c r="R6910" s="3">
        <f t="shared" si="4"/>
        <v>0</v>
      </c>
      <c r="S6910" s="3" t="str">
        <f t="shared" si="5"/>
        <v/>
      </c>
      <c r="T6910" s="7">
        <f t="shared" si="6"/>
        <v>0</v>
      </c>
      <c r="U6910" s="8" t="str">
        <f t="array" ref="U6910">IF(W6910&lt;&gt;0,MAX(IFERROR(INDEX(A:S,MATCH(W6910,A:A,0),COLUMN(M$2)),0),IFERROR(INDEX(A:S,MATCH(AD6910,A:A,0),COLUMN(M$2)),0),IFERROR(INDEX(A:S,MATCH(AK6910,A:A,0),COLUMN(M$2)),0),IFERROR(INDEX(A:S,MATCH(AR6910,A:A,0),COLUMN(M$2)),0)),M6910)</f>
        <v/>
      </c>
      <c r="V6910" s="3" t="str">
        <f t="shared" si="7"/>
        <v/>
      </c>
    </row>
    <row r="6911" ht="15.75" customHeight="1">
      <c r="A6911" s="3" t="s">
        <v>7136</v>
      </c>
      <c r="B6911" s="4" t="str">
        <f t="shared" si="186"/>
        <v>ATAB16160037S2</v>
      </c>
      <c r="D6911" s="3">
        <v>0.0</v>
      </c>
      <c r="G6911" s="4">
        <v>0.0</v>
      </c>
      <c r="I6911" s="4"/>
      <c r="J6911" s="4"/>
      <c r="K6911" s="4"/>
      <c r="L6911" s="4"/>
      <c r="O6911" s="6">
        <f t="shared" si="2"/>
        <v>0</v>
      </c>
      <c r="P6911" s="3" t="s">
        <v>4746</v>
      </c>
      <c r="Q6911" s="3" t="str">
        <f t="shared" si="3"/>
        <v>LC CANVAS</v>
      </c>
      <c r="R6911" s="3">
        <f t="shared" si="4"/>
        <v>0</v>
      </c>
      <c r="S6911" s="3" t="str">
        <f t="shared" si="5"/>
        <v/>
      </c>
      <c r="T6911" s="7">
        <f t="shared" si="6"/>
        <v>0</v>
      </c>
      <c r="U6911" s="8" t="str">
        <f t="array" ref="U6911">IF(W6911&lt;&gt;0,MAX(IFERROR(INDEX(A:S,MATCH(W6911,A:A,0),COLUMN(M$2)),0),IFERROR(INDEX(A:S,MATCH(AD6911,A:A,0),COLUMN(M$2)),0),IFERROR(INDEX(A:S,MATCH(AK6911,A:A,0),COLUMN(M$2)),0),IFERROR(INDEX(A:S,MATCH(AR6911,A:A,0),COLUMN(M$2)),0)),M6911)</f>
        <v/>
      </c>
      <c r="V6911" s="3" t="str">
        <f t="shared" si="7"/>
        <v/>
      </c>
    </row>
    <row r="6912" ht="15.75" customHeight="1">
      <c r="A6912" s="3" t="s">
        <v>7137</v>
      </c>
      <c r="B6912" s="4" t="str">
        <f t="shared" si="186"/>
        <v>ATAB20200037S2</v>
      </c>
      <c r="D6912" s="3">
        <v>0.0</v>
      </c>
      <c r="G6912" s="4">
        <v>0.0</v>
      </c>
      <c r="I6912" s="4"/>
      <c r="J6912" s="4"/>
      <c r="K6912" s="4"/>
      <c r="L6912" s="4"/>
      <c r="O6912" s="6">
        <f t="shared" si="2"/>
        <v>0</v>
      </c>
      <c r="P6912" s="3" t="s">
        <v>4746</v>
      </c>
      <c r="Q6912" s="3" t="str">
        <f t="shared" si="3"/>
        <v>LC CANVAS</v>
      </c>
      <c r="R6912" s="3">
        <f t="shared" si="4"/>
        <v>0</v>
      </c>
      <c r="S6912" s="3" t="str">
        <f t="shared" si="5"/>
        <v/>
      </c>
      <c r="T6912" s="7">
        <f t="shared" si="6"/>
        <v>0</v>
      </c>
      <c r="U6912" s="8" t="str">
        <f t="array" ref="U6912">IF(W6912&lt;&gt;0,MAX(IFERROR(INDEX(A:S,MATCH(W6912,A:A,0),COLUMN(M$2)),0),IFERROR(INDEX(A:S,MATCH(AD6912,A:A,0),COLUMN(M$2)),0),IFERROR(INDEX(A:S,MATCH(AK6912,A:A,0),COLUMN(M$2)),0),IFERROR(INDEX(A:S,MATCH(AR6912,A:A,0),COLUMN(M$2)),0)),M6912)</f>
        <v/>
      </c>
      <c r="V6912" s="3" t="str">
        <f t="shared" si="7"/>
        <v/>
      </c>
    </row>
    <row r="6913" ht="15.75" customHeight="1">
      <c r="A6913" s="3" t="s">
        <v>7138</v>
      </c>
      <c r="B6913" s="4" t="str">
        <f t="shared" si="186"/>
        <v>ATAB24240037S2</v>
      </c>
      <c r="D6913" s="3">
        <v>0.0</v>
      </c>
      <c r="G6913" s="4">
        <v>0.0</v>
      </c>
      <c r="I6913" s="4"/>
      <c r="J6913" s="4"/>
      <c r="K6913" s="4"/>
      <c r="L6913" s="4"/>
      <c r="O6913" s="6">
        <f t="shared" si="2"/>
        <v>0</v>
      </c>
      <c r="P6913" s="3" t="s">
        <v>4746</v>
      </c>
      <c r="Q6913" s="3" t="str">
        <f t="shared" si="3"/>
        <v>LC CANVAS</v>
      </c>
      <c r="R6913" s="3">
        <f t="shared" si="4"/>
        <v>0</v>
      </c>
      <c r="S6913" s="3" t="str">
        <f t="shared" si="5"/>
        <v/>
      </c>
      <c r="T6913" s="7">
        <f t="shared" si="6"/>
        <v>0</v>
      </c>
      <c r="U6913" s="8" t="str">
        <f t="array" ref="U6913">IF(W6913&lt;&gt;0,MAX(IFERROR(INDEX(A:S,MATCH(W6913,A:A,0),COLUMN(M$2)),0),IFERROR(INDEX(A:S,MATCH(AD6913,A:A,0),COLUMN(M$2)),0),IFERROR(INDEX(A:S,MATCH(AK6913,A:A,0),COLUMN(M$2)),0),IFERROR(INDEX(A:S,MATCH(AR6913,A:A,0),COLUMN(M$2)),0)),M6913)</f>
        <v/>
      </c>
      <c r="V6913" s="3" t="str">
        <f t="shared" si="7"/>
        <v/>
      </c>
    </row>
    <row r="6914" ht="15.75" customHeight="1">
      <c r="A6914" s="3" t="s">
        <v>7139</v>
      </c>
      <c r="B6914" s="4" t="str">
        <f t="shared" si="186"/>
        <v>ATAB36360037S2</v>
      </c>
      <c r="D6914" s="3">
        <v>0.0</v>
      </c>
      <c r="G6914" s="4">
        <v>0.0</v>
      </c>
      <c r="I6914" s="4"/>
      <c r="J6914" s="4"/>
      <c r="K6914" s="4"/>
      <c r="L6914" s="4"/>
      <c r="O6914" s="6">
        <f t="shared" si="2"/>
        <v>0</v>
      </c>
      <c r="P6914" s="3" t="s">
        <v>4746</v>
      </c>
      <c r="Q6914" s="3" t="str">
        <f t="shared" si="3"/>
        <v>LC CANVAS</v>
      </c>
      <c r="R6914" s="3">
        <f t="shared" si="4"/>
        <v>0</v>
      </c>
      <c r="S6914" s="3" t="str">
        <f t="shared" si="5"/>
        <v/>
      </c>
      <c r="T6914" s="7">
        <f t="shared" si="6"/>
        <v>0</v>
      </c>
      <c r="U6914" s="8" t="str">
        <f t="array" ref="U6914">IF(W6914&lt;&gt;0,MAX(IFERROR(INDEX(A:S,MATCH(W6914,A:A,0),COLUMN(M$2)),0),IFERROR(INDEX(A:S,MATCH(AD6914,A:A,0),COLUMN(M$2)),0),IFERROR(INDEX(A:S,MATCH(AK6914,A:A,0),COLUMN(M$2)),0),IFERROR(INDEX(A:S,MATCH(AR6914,A:A,0),COLUMN(M$2)),0)),M6914)</f>
        <v/>
      </c>
      <c r="V6914" s="3" t="str">
        <f t="shared" si="7"/>
        <v/>
      </c>
    </row>
    <row r="6915" ht="15.75" customHeight="1">
      <c r="A6915" s="3" t="s">
        <v>7140</v>
      </c>
      <c r="B6915" s="4" t="str">
        <f t="shared" si="186"/>
        <v>ATAB08080042S2</v>
      </c>
      <c r="D6915" s="3">
        <v>0.0</v>
      </c>
      <c r="G6915" s="4">
        <v>0.0</v>
      </c>
      <c r="I6915" s="4"/>
      <c r="J6915" s="4"/>
      <c r="K6915" s="4"/>
      <c r="L6915" s="4"/>
      <c r="O6915" s="6">
        <f t="shared" si="2"/>
        <v>0</v>
      </c>
      <c r="P6915" s="3" t="s">
        <v>4746</v>
      </c>
      <c r="Q6915" s="3" t="str">
        <f t="shared" si="3"/>
        <v>LC CANVAS</v>
      </c>
      <c r="R6915" s="3">
        <f t="shared" si="4"/>
        <v>0</v>
      </c>
      <c r="S6915" s="3" t="str">
        <f t="shared" si="5"/>
        <v/>
      </c>
      <c r="T6915" s="7">
        <f t="shared" si="6"/>
        <v>0</v>
      </c>
      <c r="U6915" s="8" t="str">
        <f t="array" ref="U6915">IF(W6915&lt;&gt;0,MAX(IFERROR(INDEX(A:S,MATCH(W6915,A:A,0),COLUMN(M$2)),0),IFERROR(INDEX(A:S,MATCH(AD6915,A:A,0),COLUMN(M$2)),0),IFERROR(INDEX(A:S,MATCH(AK6915,A:A,0),COLUMN(M$2)),0),IFERROR(INDEX(A:S,MATCH(AR6915,A:A,0),COLUMN(M$2)),0)),M6915)</f>
        <v/>
      </c>
      <c r="V6915" s="3" t="str">
        <f t="shared" si="7"/>
        <v/>
      </c>
    </row>
    <row r="6916" ht="15.75" customHeight="1">
      <c r="A6916" s="3" t="s">
        <v>7141</v>
      </c>
      <c r="B6916" s="4" t="str">
        <f t="shared" si="186"/>
        <v>ATAB12120042S2</v>
      </c>
      <c r="D6916" s="3">
        <v>0.0</v>
      </c>
      <c r="G6916" s="4">
        <v>0.0</v>
      </c>
      <c r="I6916" s="4"/>
      <c r="J6916" s="4"/>
      <c r="K6916" s="4"/>
      <c r="L6916" s="4"/>
      <c r="O6916" s="6">
        <f t="shared" si="2"/>
        <v>0</v>
      </c>
      <c r="P6916" s="3" t="s">
        <v>4746</v>
      </c>
      <c r="Q6916" s="3" t="str">
        <f t="shared" si="3"/>
        <v>LC CANVAS</v>
      </c>
      <c r="R6916" s="3">
        <f t="shared" si="4"/>
        <v>0</v>
      </c>
      <c r="S6916" s="3" t="str">
        <f t="shared" si="5"/>
        <v/>
      </c>
      <c r="T6916" s="7">
        <f t="shared" si="6"/>
        <v>0</v>
      </c>
      <c r="U6916" s="8" t="str">
        <f t="array" ref="U6916">IF(W6916&lt;&gt;0,MAX(IFERROR(INDEX(A:S,MATCH(W6916,A:A,0),COLUMN(M$2)),0),IFERROR(INDEX(A:S,MATCH(AD6916,A:A,0),COLUMN(M$2)),0),IFERROR(INDEX(A:S,MATCH(AK6916,A:A,0),COLUMN(M$2)),0),IFERROR(INDEX(A:S,MATCH(AR6916,A:A,0),COLUMN(M$2)),0)),M6916)</f>
        <v/>
      </c>
      <c r="V6916" s="3" t="str">
        <f t="shared" si="7"/>
        <v/>
      </c>
    </row>
    <row r="6917" ht="15.75" customHeight="1">
      <c r="A6917" s="3" t="s">
        <v>7142</v>
      </c>
      <c r="B6917" s="4" t="str">
        <f t="shared" si="186"/>
        <v>ATAB16160042S2</v>
      </c>
      <c r="D6917" s="3">
        <v>0.0</v>
      </c>
      <c r="G6917" s="4">
        <v>0.0</v>
      </c>
      <c r="I6917" s="4"/>
      <c r="J6917" s="4"/>
      <c r="K6917" s="4"/>
      <c r="L6917" s="4"/>
      <c r="O6917" s="6">
        <f t="shared" si="2"/>
        <v>0</v>
      </c>
      <c r="P6917" s="3" t="s">
        <v>4746</v>
      </c>
      <c r="Q6917" s="3" t="str">
        <f t="shared" si="3"/>
        <v>LC CANVAS</v>
      </c>
      <c r="R6917" s="3">
        <f t="shared" si="4"/>
        <v>0</v>
      </c>
      <c r="S6917" s="3" t="str">
        <f t="shared" si="5"/>
        <v/>
      </c>
      <c r="T6917" s="7">
        <f t="shared" si="6"/>
        <v>0</v>
      </c>
      <c r="U6917" s="8" t="str">
        <f t="array" ref="U6917">IF(W6917&lt;&gt;0,MAX(IFERROR(INDEX(A:S,MATCH(W6917,A:A,0),COLUMN(M$2)),0),IFERROR(INDEX(A:S,MATCH(AD6917,A:A,0),COLUMN(M$2)),0),IFERROR(INDEX(A:S,MATCH(AK6917,A:A,0),COLUMN(M$2)),0),IFERROR(INDEX(A:S,MATCH(AR6917,A:A,0),COLUMN(M$2)),0)),M6917)</f>
        <v/>
      </c>
      <c r="V6917" s="3" t="str">
        <f t="shared" si="7"/>
        <v/>
      </c>
    </row>
    <row r="6918" ht="15.75" customHeight="1">
      <c r="A6918" s="3" t="s">
        <v>7143</v>
      </c>
      <c r="B6918" s="4" t="str">
        <f t="shared" si="186"/>
        <v>ATAB20200042S2</v>
      </c>
      <c r="D6918" s="3">
        <v>0.0</v>
      </c>
      <c r="G6918" s="4">
        <v>0.0</v>
      </c>
      <c r="I6918" s="4"/>
      <c r="J6918" s="4"/>
      <c r="K6918" s="4"/>
      <c r="L6918" s="4"/>
      <c r="O6918" s="6">
        <f t="shared" si="2"/>
        <v>0</v>
      </c>
      <c r="P6918" s="3" t="s">
        <v>4746</v>
      </c>
      <c r="Q6918" s="3" t="str">
        <f t="shared" si="3"/>
        <v>LC CANVAS</v>
      </c>
      <c r="R6918" s="3">
        <f t="shared" si="4"/>
        <v>0</v>
      </c>
      <c r="S6918" s="3" t="str">
        <f t="shared" si="5"/>
        <v/>
      </c>
      <c r="T6918" s="7">
        <f t="shared" si="6"/>
        <v>0</v>
      </c>
      <c r="U6918" s="8" t="str">
        <f t="array" ref="U6918">IF(W6918&lt;&gt;0,MAX(IFERROR(INDEX(A:S,MATCH(W6918,A:A,0),COLUMN(M$2)),0),IFERROR(INDEX(A:S,MATCH(AD6918,A:A,0),COLUMN(M$2)),0),IFERROR(INDEX(A:S,MATCH(AK6918,A:A,0),COLUMN(M$2)),0),IFERROR(INDEX(A:S,MATCH(AR6918,A:A,0),COLUMN(M$2)),0)),M6918)</f>
        <v/>
      </c>
      <c r="V6918" s="3" t="str">
        <f t="shared" si="7"/>
        <v/>
      </c>
    </row>
    <row r="6919" ht="15.75" customHeight="1">
      <c r="A6919" s="3" t="s">
        <v>7144</v>
      </c>
      <c r="B6919" s="4" t="str">
        <f t="shared" si="186"/>
        <v>ATAB24240042S2</v>
      </c>
      <c r="D6919" s="3">
        <v>0.0</v>
      </c>
      <c r="G6919" s="4">
        <v>0.0</v>
      </c>
      <c r="I6919" s="4"/>
      <c r="J6919" s="4"/>
      <c r="K6919" s="4"/>
      <c r="L6919" s="4"/>
      <c r="O6919" s="6">
        <f t="shared" si="2"/>
        <v>0</v>
      </c>
      <c r="P6919" s="3" t="s">
        <v>4746</v>
      </c>
      <c r="Q6919" s="3" t="str">
        <f t="shared" si="3"/>
        <v>LC CANVAS</v>
      </c>
      <c r="R6919" s="3">
        <f t="shared" si="4"/>
        <v>0</v>
      </c>
      <c r="S6919" s="3" t="str">
        <f t="shared" si="5"/>
        <v/>
      </c>
      <c r="T6919" s="7">
        <f t="shared" si="6"/>
        <v>0</v>
      </c>
      <c r="U6919" s="8" t="str">
        <f t="array" ref="U6919">IF(W6919&lt;&gt;0,MAX(IFERROR(INDEX(A:S,MATCH(W6919,A:A,0),COLUMN(M$2)),0),IFERROR(INDEX(A:S,MATCH(AD6919,A:A,0),COLUMN(M$2)),0),IFERROR(INDEX(A:S,MATCH(AK6919,A:A,0),COLUMN(M$2)),0),IFERROR(INDEX(A:S,MATCH(AR6919,A:A,0),COLUMN(M$2)),0)),M6919)</f>
        <v/>
      </c>
      <c r="V6919" s="3" t="str">
        <f t="shared" si="7"/>
        <v/>
      </c>
    </row>
    <row r="6920" ht="15.75" customHeight="1">
      <c r="A6920" s="3" t="s">
        <v>7145</v>
      </c>
      <c r="B6920" s="4" t="str">
        <f t="shared" si="186"/>
        <v>ATAB36360042S2</v>
      </c>
      <c r="D6920" s="3">
        <v>0.0</v>
      </c>
      <c r="G6920" s="4">
        <v>0.0</v>
      </c>
      <c r="I6920" s="4"/>
      <c r="J6920" s="4"/>
      <c r="K6920" s="4"/>
      <c r="L6920" s="4"/>
      <c r="O6920" s="6">
        <f t="shared" si="2"/>
        <v>0</v>
      </c>
      <c r="P6920" s="3" t="s">
        <v>4746</v>
      </c>
      <c r="Q6920" s="3" t="str">
        <f t="shared" si="3"/>
        <v>LC CANVAS</v>
      </c>
      <c r="R6920" s="3">
        <f t="shared" si="4"/>
        <v>0</v>
      </c>
      <c r="S6920" s="3" t="str">
        <f t="shared" si="5"/>
        <v/>
      </c>
      <c r="T6920" s="7">
        <f t="shared" si="6"/>
        <v>0</v>
      </c>
      <c r="U6920" s="8" t="str">
        <f t="array" ref="U6920">IF(W6920&lt;&gt;0,MAX(IFERROR(INDEX(A:S,MATCH(W6920,A:A,0),COLUMN(M$2)),0),IFERROR(INDEX(A:S,MATCH(AD6920,A:A,0),COLUMN(M$2)),0),IFERROR(INDEX(A:S,MATCH(AK6920,A:A,0),COLUMN(M$2)),0),IFERROR(INDEX(A:S,MATCH(AR6920,A:A,0),COLUMN(M$2)),0)),M6920)</f>
        <v/>
      </c>
      <c r="V6920" s="3" t="str">
        <f t="shared" si="7"/>
        <v/>
      </c>
    </row>
    <row r="6921" ht="15.75" customHeight="1">
      <c r="A6921" s="3" t="s">
        <v>7146</v>
      </c>
      <c r="B6921" s="4" t="str">
        <f t="shared" si="186"/>
        <v>ATAB08080044S2</v>
      </c>
      <c r="D6921" s="3">
        <v>0.0</v>
      </c>
      <c r="G6921" s="4">
        <v>0.0</v>
      </c>
      <c r="I6921" s="4"/>
      <c r="J6921" s="4"/>
      <c r="K6921" s="4"/>
      <c r="L6921" s="4"/>
      <c r="O6921" s="6">
        <f t="shared" si="2"/>
        <v>0</v>
      </c>
      <c r="P6921" s="3" t="s">
        <v>4746</v>
      </c>
      <c r="Q6921" s="3" t="str">
        <f t="shared" si="3"/>
        <v>LC CANVAS</v>
      </c>
      <c r="R6921" s="3">
        <f t="shared" si="4"/>
        <v>0</v>
      </c>
      <c r="S6921" s="3" t="str">
        <f t="shared" si="5"/>
        <v/>
      </c>
      <c r="T6921" s="7">
        <f t="shared" si="6"/>
        <v>0</v>
      </c>
      <c r="U6921" s="8" t="str">
        <f t="array" ref="U6921">IF(W6921&lt;&gt;0,MAX(IFERROR(INDEX(A:S,MATCH(W6921,A:A,0),COLUMN(M$2)),0),IFERROR(INDEX(A:S,MATCH(AD6921,A:A,0),COLUMN(M$2)),0),IFERROR(INDEX(A:S,MATCH(AK6921,A:A,0),COLUMN(M$2)),0),IFERROR(INDEX(A:S,MATCH(AR6921,A:A,0),COLUMN(M$2)),0)),M6921)</f>
        <v/>
      </c>
      <c r="V6921" s="3" t="str">
        <f t="shared" si="7"/>
        <v/>
      </c>
    </row>
    <row r="6922" ht="15.75" customHeight="1">
      <c r="A6922" s="3" t="s">
        <v>7147</v>
      </c>
      <c r="B6922" s="4" t="str">
        <f t="shared" si="186"/>
        <v>ATAB12120044S2</v>
      </c>
      <c r="D6922" s="3">
        <v>0.0</v>
      </c>
      <c r="G6922" s="4">
        <v>0.0</v>
      </c>
      <c r="I6922" s="4"/>
      <c r="J6922" s="4"/>
      <c r="K6922" s="4"/>
      <c r="L6922" s="4"/>
      <c r="O6922" s="6">
        <f t="shared" si="2"/>
        <v>0</v>
      </c>
      <c r="P6922" s="3" t="s">
        <v>4746</v>
      </c>
      <c r="Q6922" s="3" t="str">
        <f t="shared" si="3"/>
        <v>LC CANVAS</v>
      </c>
      <c r="R6922" s="3">
        <f t="shared" si="4"/>
        <v>0</v>
      </c>
      <c r="S6922" s="3" t="str">
        <f t="shared" si="5"/>
        <v/>
      </c>
      <c r="T6922" s="7">
        <f t="shared" si="6"/>
        <v>0</v>
      </c>
      <c r="U6922" s="8" t="str">
        <f t="array" ref="U6922">IF(W6922&lt;&gt;0,MAX(IFERROR(INDEX(A:S,MATCH(W6922,A:A,0),COLUMN(M$2)),0),IFERROR(INDEX(A:S,MATCH(AD6922,A:A,0),COLUMN(M$2)),0),IFERROR(INDEX(A:S,MATCH(AK6922,A:A,0),COLUMN(M$2)),0),IFERROR(INDEX(A:S,MATCH(AR6922,A:A,0),COLUMN(M$2)),0)),M6922)</f>
        <v/>
      </c>
      <c r="V6922" s="3" t="str">
        <f t="shared" si="7"/>
        <v/>
      </c>
    </row>
    <row r="6923" ht="15.75" customHeight="1">
      <c r="A6923" s="3" t="s">
        <v>7148</v>
      </c>
      <c r="B6923" s="4" t="str">
        <f t="shared" si="186"/>
        <v>ATAB16160044S2</v>
      </c>
      <c r="D6923" s="3">
        <v>0.0</v>
      </c>
      <c r="G6923" s="4">
        <v>0.0</v>
      </c>
      <c r="I6923" s="4"/>
      <c r="J6923" s="4"/>
      <c r="K6923" s="4"/>
      <c r="L6923" s="4"/>
      <c r="O6923" s="6">
        <f t="shared" si="2"/>
        <v>0</v>
      </c>
      <c r="P6923" s="3" t="s">
        <v>4746</v>
      </c>
      <c r="Q6923" s="3" t="str">
        <f t="shared" si="3"/>
        <v>LC CANVAS</v>
      </c>
      <c r="R6923" s="3">
        <f t="shared" si="4"/>
        <v>0</v>
      </c>
      <c r="S6923" s="3" t="str">
        <f t="shared" si="5"/>
        <v/>
      </c>
      <c r="T6923" s="7">
        <f t="shared" si="6"/>
        <v>0</v>
      </c>
      <c r="U6923" s="8" t="str">
        <f t="array" ref="U6923">IF(W6923&lt;&gt;0,MAX(IFERROR(INDEX(A:S,MATCH(W6923,A:A,0),COLUMN(M$2)),0),IFERROR(INDEX(A:S,MATCH(AD6923,A:A,0),COLUMN(M$2)),0),IFERROR(INDEX(A:S,MATCH(AK6923,A:A,0),COLUMN(M$2)),0),IFERROR(INDEX(A:S,MATCH(AR6923,A:A,0),COLUMN(M$2)),0)),M6923)</f>
        <v/>
      </c>
      <c r="V6923" s="3" t="str">
        <f t="shared" si="7"/>
        <v/>
      </c>
    </row>
    <row r="6924" ht="15.75" customHeight="1">
      <c r="A6924" s="3" t="s">
        <v>7149</v>
      </c>
      <c r="B6924" s="4" t="str">
        <f t="shared" si="186"/>
        <v>ATAB20200044S2</v>
      </c>
      <c r="D6924" s="3">
        <v>0.0</v>
      </c>
      <c r="G6924" s="4">
        <v>0.0</v>
      </c>
      <c r="I6924" s="4"/>
      <c r="J6924" s="4"/>
      <c r="K6924" s="4"/>
      <c r="L6924" s="4"/>
      <c r="O6924" s="6">
        <f t="shared" si="2"/>
        <v>0</v>
      </c>
      <c r="P6924" s="3" t="s">
        <v>4746</v>
      </c>
      <c r="Q6924" s="3" t="str">
        <f t="shared" si="3"/>
        <v>LC CANVAS</v>
      </c>
      <c r="R6924" s="3">
        <f t="shared" si="4"/>
        <v>0</v>
      </c>
      <c r="S6924" s="3" t="str">
        <f t="shared" si="5"/>
        <v/>
      </c>
      <c r="T6924" s="7">
        <f t="shared" si="6"/>
        <v>0</v>
      </c>
      <c r="U6924" s="8" t="str">
        <f t="array" ref="U6924">IF(W6924&lt;&gt;0,MAX(IFERROR(INDEX(A:S,MATCH(W6924,A:A,0),COLUMN(M$2)),0),IFERROR(INDEX(A:S,MATCH(AD6924,A:A,0),COLUMN(M$2)),0),IFERROR(INDEX(A:S,MATCH(AK6924,A:A,0),COLUMN(M$2)),0),IFERROR(INDEX(A:S,MATCH(AR6924,A:A,0),COLUMN(M$2)),0)),M6924)</f>
        <v/>
      </c>
      <c r="V6924" s="3" t="str">
        <f t="shared" si="7"/>
        <v/>
      </c>
    </row>
    <row r="6925" ht="15.75" customHeight="1">
      <c r="A6925" s="3" t="s">
        <v>7150</v>
      </c>
      <c r="B6925" s="4" t="str">
        <f t="shared" si="186"/>
        <v>ATAB24240044S2</v>
      </c>
      <c r="D6925" s="3">
        <v>0.0</v>
      </c>
      <c r="G6925" s="4">
        <v>0.0</v>
      </c>
      <c r="I6925" s="4"/>
      <c r="J6925" s="4"/>
      <c r="K6925" s="4"/>
      <c r="L6925" s="4"/>
      <c r="O6925" s="6">
        <f t="shared" si="2"/>
        <v>0</v>
      </c>
      <c r="P6925" s="3" t="s">
        <v>4746</v>
      </c>
      <c r="Q6925" s="3" t="str">
        <f t="shared" si="3"/>
        <v>LC CANVAS</v>
      </c>
      <c r="R6925" s="3">
        <f t="shared" si="4"/>
        <v>0</v>
      </c>
      <c r="S6925" s="3" t="str">
        <f t="shared" si="5"/>
        <v/>
      </c>
      <c r="T6925" s="7">
        <f t="shared" si="6"/>
        <v>0</v>
      </c>
      <c r="U6925" s="8" t="str">
        <f t="array" ref="U6925">IF(W6925&lt;&gt;0,MAX(IFERROR(INDEX(A:S,MATCH(W6925,A:A,0),COLUMN(M$2)),0),IFERROR(INDEX(A:S,MATCH(AD6925,A:A,0),COLUMN(M$2)),0),IFERROR(INDEX(A:S,MATCH(AK6925,A:A,0),COLUMN(M$2)),0),IFERROR(INDEX(A:S,MATCH(AR6925,A:A,0),COLUMN(M$2)),0)),M6925)</f>
        <v/>
      </c>
      <c r="V6925" s="3" t="str">
        <f t="shared" si="7"/>
        <v/>
      </c>
    </row>
    <row r="6926" ht="15.75" customHeight="1">
      <c r="A6926" s="3" t="s">
        <v>7151</v>
      </c>
      <c r="B6926" s="4" t="str">
        <f t="shared" si="186"/>
        <v>ATAB36360044S2</v>
      </c>
      <c r="D6926" s="3">
        <v>0.0</v>
      </c>
      <c r="G6926" s="4">
        <v>0.0</v>
      </c>
      <c r="I6926" s="4"/>
      <c r="J6926" s="4"/>
      <c r="K6926" s="4"/>
      <c r="L6926" s="4"/>
      <c r="O6926" s="6">
        <f t="shared" si="2"/>
        <v>0</v>
      </c>
      <c r="P6926" s="3" t="s">
        <v>4746</v>
      </c>
      <c r="Q6926" s="3" t="str">
        <f t="shared" si="3"/>
        <v>LC CANVAS</v>
      </c>
      <c r="R6926" s="3">
        <f t="shared" si="4"/>
        <v>0</v>
      </c>
      <c r="S6926" s="3" t="str">
        <f t="shared" si="5"/>
        <v/>
      </c>
      <c r="T6926" s="7">
        <f t="shared" si="6"/>
        <v>0</v>
      </c>
      <c r="U6926" s="8" t="str">
        <f t="array" ref="U6926">IF(W6926&lt;&gt;0,MAX(IFERROR(INDEX(A:S,MATCH(W6926,A:A,0),COLUMN(M$2)),0),IFERROR(INDEX(A:S,MATCH(AD6926,A:A,0),COLUMN(M$2)),0),IFERROR(INDEX(A:S,MATCH(AK6926,A:A,0),COLUMN(M$2)),0),IFERROR(INDEX(A:S,MATCH(AR6926,A:A,0),COLUMN(M$2)),0)),M6926)</f>
        <v/>
      </c>
      <c r="V6926" s="3" t="str">
        <f t="shared" si="7"/>
        <v/>
      </c>
    </row>
    <row r="6927" ht="15.75" customHeight="1">
      <c r="A6927" s="3" t="s">
        <v>7152</v>
      </c>
      <c r="B6927" s="4" t="str">
        <f t="shared" si="186"/>
        <v>ATAB08080138S2</v>
      </c>
      <c r="D6927" s="3">
        <v>0.0</v>
      </c>
      <c r="G6927" s="4">
        <v>0.0</v>
      </c>
      <c r="I6927" s="4"/>
      <c r="J6927" s="4"/>
      <c r="K6927" s="4"/>
      <c r="L6927" s="4"/>
      <c r="O6927" s="6">
        <f t="shared" si="2"/>
        <v>0</v>
      </c>
      <c r="P6927" s="3" t="s">
        <v>4746</v>
      </c>
      <c r="Q6927" s="3" t="str">
        <f t="shared" si="3"/>
        <v>LC CANVAS</v>
      </c>
      <c r="R6927" s="3">
        <f t="shared" si="4"/>
        <v>0</v>
      </c>
      <c r="S6927" s="3" t="str">
        <f t="shared" si="5"/>
        <v/>
      </c>
      <c r="T6927" s="7">
        <f t="shared" si="6"/>
        <v>0</v>
      </c>
      <c r="U6927" s="8" t="str">
        <f t="array" ref="U6927">IF(W6927&lt;&gt;0,MAX(IFERROR(INDEX(A:S,MATCH(W6927,A:A,0),COLUMN(M$2)),0),IFERROR(INDEX(A:S,MATCH(AD6927,A:A,0),COLUMN(M$2)),0),IFERROR(INDEX(A:S,MATCH(AK6927,A:A,0),COLUMN(M$2)),0),IFERROR(INDEX(A:S,MATCH(AR6927,A:A,0),COLUMN(M$2)),0)),M6927)</f>
        <v/>
      </c>
      <c r="V6927" s="3" t="str">
        <f t="shared" si="7"/>
        <v/>
      </c>
    </row>
    <row r="6928" ht="15.75" customHeight="1">
      <c r="A6928" s="3" t="s">
        <v>7153</v>
      </c>
      <c r="B6928" s="4" t="str">
        <f t="shared" si="186"/>
        <v>ATAB12120138S2</v>
      </c>
      <c r="D6928" s="3">
        <v>0.0</v>
      </c>
      <c r="G6928" s="4">
        <v>0.0</v>
      </c>
      <c r="I6928" s="4"/>
      <c r="J6928" s="4"/>
      <c r="K6928" s="4"/>
      <c r="L6928" s="4"/>
      <c r="O6928" s="6">
        <f t="shared" si="2"/>
        <v>0</v>
      </c>
      <c r="P6928" s="3" t="s">
        <v>4746</v>
      </c>
      <c r="Q6928" s="3" t="str">
        <f t="shared" si="3"/>
        <v>LC CANVAS</v>
      </c>
      <c r="R6928" s="3">
        <f t="shared" si="4"/>
        <v>0</v>
      </c>
      <c r="S6928" s="3" t="str">
        <f t="shared" si="5"/>
        <v/>
      </c>
      <c r="T6928" s="7">
        <f t="shared" si="6"/>
        <v>0</v>
      </c>
      <c r="U6928" s="8" t="str">
        <f t="array" ref="U6928">IF(W6928&lt;&gt;0,MAX(IFERROR(INDEX(A:S,MATCH(W6928,A:A,0),COLUMN(M$2)),0),IFERROR(INDEX(A:S,MATCH(AD6928,A:A,0),COLUMN(M$2)),0),IFERROR(INDEX(A:S,MATCH(AK6928,A:A,0),COLUMN(M$2)),0),IFERROR(INDEX(A:S,MATCH(AR6928,A:A,0),COLUMN(M$2)),0)),M6928)</f>
        <v/>
      </c>
      <c r="V6928" s="3" t="str">
        <f t="shared" si="7"/>
        <v/>
      </c>
    </row>
    <row r="6929" ht="15.75" customHeight="1">
      <c r="A6929" s="3" t="s">
        <v>7154</v>
      </c>
      <c r="B6929" s="4" t="str">
        <f t="shared" si="186"/>
        <v>ATAB16160138S2</v>
      </c>
      <c r="D6929" s="3">
        <v>0.0</v>
      </c>
      <c r="G6929" s="4">
        <v>0.0</v>
      </c>
      <c r="I6929" s="4"/>
      <c r="J6929" s="4"/>
      <c r="K6929" s="4"/>
      <c r="L6929" s="4"/>
      <c r="O6929" s="6">
        <f t="shared" si="2"/>
        <v>0</v>
      </c>
      <c r="P6929" s="3" t="s">
        <v>4746</v>
      </c>
      <c r="Q6929" s="3" t="str">
        <f t="shared" si="3"/>
        <v>LC CANVAS</v>
      </c>
      <c r="R6929" s="3">
        <f t="shared" si="4"/>
        <v>0</v>
      </c>
      <c r="S6929" s="3" t="str">
        <f t="shared" si="5"/>
        <v/>
      </c>
      <c r="T6929" s="7">
        <f t="shared" si="6"/>
        <v>0</v>
      </c>
      <c r="U6929" s="8" t="str">
        <f t="array" ref="U6929">IF(W6929&lt;&gt;0,MAX(IFERROR(INDEX(A:S,MATCH(W6929,A:A,0),COLUMN(M$2)),0),IFERROR(INDEX(A:S,MATCH(AD6929,A:A,0),COLUMN(M$2)),0),IFERROR(INDEX(A:S,MATCH(AK6929,A:A,0),COLUMN(M$2)),0),IFERROR(INDEX(A:S,MATCH(AR6929,A:A,0),COLUMN(M$2)),0)),M6929)</f>
        <v/>
      </c>
      <c r="V6929" s="3" t="str">
        <f t="shared" si="7"/>
        <v/>
      </c>
    </row>
    <row r="6930" ht="15.75" customHeight="1">
      <c r="A6930" s="3" t="s">
        <v>7155</v>
      </c>
      <c r="B6930" s="4" t="str">
        <f t="shared" si="186"/>
        <v>ATAB20200138S2</v>
      </c>
      <c r="D6930" s="3">
        <v>0.0</v>
      </c>
      <c r="G6930" s="4">
        <v>0.0</v>
      </c>
      <c r="I6930" s="4"/>
      <c r="J6930" s="4"/>
      <c r="K6930" s="4"/>
      <c r="L6930" s="4"/>
      <c r="O6930" s="6">
        <f t="shared" si="2"/>
        <v>0</v>
      </c>
      <c r="P6930" s="3" t="s">
        <v>4746</v>
      </c>
      <c r="Q6930" s="3" t="str">
        <f t="shared" si="3"/>
        <v>LC CANVAS</v>
      </c>
      <c r="R6930" s="3">
        <f t="shared" si="4"/>
        <v>0</v>
      </c>
      <c r="S6930" s="3" t="str">
        <f t="shared" si="5"/>
        <v/>
      </c>
      <c r="T6930" s="7">
        <f t="shared" si="6"/>
        <v>0</v>
      </c>
      <c r="U6930" s="8" t="str">
        <f t="array" ref="U6930">IF(W6930&lt;&gt;0,MAX(IFERROR(INDEX(A:S,MATCH(W6930,A:A,0),COLUMN(M$2)),0),IFERROR(INDEX(A:S,MATCH(AD6930,A:A,0),COLUMN(M$2)),0),IFERROR(INDEX(A:S,MATCH(AK6930,A:A,0),COLUMN(M$2)),0),IFERROR(INDEX(A:S,MATCH(AR6930,A:A,0),COLUMN(M$2)),0)),M6930)</f>
        <v/>
      </c>
      <c r="V6930" s="3" t="str">
        <f t="shared" si="7"/>
        <v/>
      </c>
    </row>
    <row r="6931" ht="15.75" customHeight="1">
      <c r="A6931" s="3" t="s">
        <v>7156</v>
      </c>
      <c r="B6931" s="4" t="str">
        <f t="shared" si="186"/>
        <v>ATAB24240138S2</v>
      </c>
      <c r="D6931" s="3">
        <v>0.0</v>
      </c>
      <c r="G6931" s="4">
        <v>0.0</v>
      </c>
      <c r="I6931" s="4"/>
      <c r="J6931" s="4"/>
      <c r="K6931" s="4"/>
      <c r="L6931" s="4"/>
      <c r="O6931" s="6">
        <f t="shared" si="2"/>
        <v>0</v>
      </c>
      <c r="P6931" s="3" t="s">
        <v>4746</v>
      </c>
      <c r="Q6931" s="3" t="str">
        <f t="shared" si="3"/>
        <v>LC CANVAS</v>
      </c>
      <c r="R6931" s="3">
        <f t="shared" si="4"/>
        <v>0</v>
      </c>
      <c r="S6931" s="3" t="str">
        <f t="shared" si="5"/>
        <v/>
      </c>
      <c r="T6931" s="7">
        <f t="shared" si="6"/>
        <v>0</v>
      </c>
      <c r="U6931" s="8" t="str">
        <f t="array" ref="U6931">IF(W6931&lt;&gt;0,MAX(IFERROR(INDEX(A:S,MATCH(W6931,A:A,0),COLUMN(M$2)),0),IFERROR(INDEX(A:S,MATCH(AD6931,A:A,0),COLUMN(M$2)),0),IFERROR(INDEX(A:S,MATCH(AK6931,A:A,0),COLUMN(M$2)),0),IFERROR(INDEX(A:S,MATCH(AR6931,A:A,0),COLUMN(M$2)),0)),M6931)</f>
        <v/>
      </c>
      <c r="V6931" s="3" t="str">
        <f t="shared" si="7"/>
        <v/>
      </c>
    </row>
    <row r="6932" ht="15.75" customHeight="1">
      <c r="A6932" s="3" t="s">
        <v>7157</v>
      </c>
      <c r="B6932" s="4" t="str">
        <f t="shared" si="186"/>
        <v>ATAB36360138S2</v>
      </c>
      <c r="D6932" s="3">
        <v>0.0</v>
      </c>
      <c r="G6932" s="4">
        <v>0.0</v>
      </c>
      <c r="I6932" s="4"/>
      <c r="J6932" s="4"/>
      <c r="K6932" s="4"/>
      <c r="L6932" s="4"/>
      <c r="O6932" s="6">
        <f t="shared" si="2"/>
        <v>0</v>
      </c>
      <c r="P6932" s="3" t="s">
        <v>4746</v>
      </c>
      <c r="Q6932" s="3" t="str">
        <f t="shared" si="3"/>
        <v>LC CANVAS</v>
      </c>
      <c r="R6932" s="3">
        <f t="shared" si="4"/>
        <v>0</v>
      </c>
      <c r="S6932" s="3" t="str">
        <f t="shared" si="5"/>
        <v/>
      </c>
      <c r="T6932" s="7">
        <f t="shared" si="6"/>
        <v>0</v>
      </c>
      <c r="U6932" s="8" t="str">
        <f t="array" ref="U6932">IF(W6932&lt;&gt;0,MAX(IFERROR(INDEX(A:S,MATCH(W6932,A:A,0),COLUMN(M$2)),0),IFERROR(INDEX(A:S,MATCH(AD6932,A:A,0),COLUMN(M$2)),0),IFERROR(INDEX(A:S,MATCH(AK6932,A:A,0),COLUMN(M$2)),0),IFERROR(INDEX(A:S,MATCH(AR6932,A:A,0),COLUMN(M$2)),0)),M6932)</f>
        <v/>
      </c>
      <c r="V6932" s="3" t="str">
        <f t="shared" si="7"/>
        <v/>
      </c>
    </row>
    <row r="6933" ht="15.75" customHeight="1">
      <c r="A6933" s="3" t="s">
        <v>7158</v>
      </c>
      <c r="B6933" s="4" t="str">
        <f t="shared" si="186"/>
        <v>ATAB08080049S2</v>
      </c>
      <c r="D6933" s="3">
        <v>0.0</v>
      </c>
      <c r="G6933" s="4">
        <v>0.0</v>
      </c>
      <c r="I6933" s="4"/>
      <c r="J6933" s="4"/>
      <c r="K6933" s="4"/>
      <c r="L6933" s="4"/>
      <c r="O6933" s="6">
        <f t="shared" si="2"/>
        <v>0</v>
      </c>
      <c r="P6933" s="3" t="s">
        <v>4746</v>
      </c>
      <c r="Q6933" s="3" t="str">
        <f t="shared" si="3"/>
        <v>LC CANVAS</v>
      </c>
      <c r="R6933" s="3">
        <f t="shared" si="4"/>
        <v>0</v>
      </c>
      <c r="S6933" s="3" t="str">
        <f t="shared" si="5"/>
        <v/>
      </c>
      <c r="T6933" s="7">
        <f t="shared" si="6"/>
        <v>0</v>
      </c>
      <c r="U6933" s="8" t="str">
        <f t="array" ref="U6933">IF(W6933&lt;&gt;0,MAX(IFERROR(INDEX(A:S,MATCH(W6933,A:A,0),COLUMN(M$2)),0),IFERROR(INDEX(A:S,MATCH(AD6933,A:A,0),COLUMN(M$2)),0),IFERROR(INDEX(A:S,MATCH(AK6933,A:A,0),COLUMN(M$2)),0),IFERROR(INDEX(A:S,MATCH(AR6933,A:A,0),COLUMN(M$2)),0)),M6933)</f>
        <v/>
      </c>
      <c r="V6933" s="3" t="str">
        <f t="shared" si="7"/>
        <v/>
      </c>
    </row>
    <row r="6934" ht="15.75" customHeight="1">
      <c r="A6934" s="3" t="s">
        <v>7159</v>
      </c>
      <c r="B6934" s="4" t="str">
        <f t="shared" si="186"/>
        <v>ATAB12120049S2</v>
      </c>
      <c r="D6934" s="3">
        <v>0.0</v>
      </c>
      <c r="G6934" s="4">
        <v>0.0</v>
      </c>
      <c r="I6934" s="4"/>
      <c r="J6934" s="4"/>
      <c r="K6934" s="4"/>
      <c r="L6934" s="4"/>
      <c r="O6934" s="6">
        <f t="shared" si="2"/>
        <v>0</v>
      </c>
      <c r="P6934" s="3" t="s">
        <v>4746</v>
      </c>
      <c r="Q6934" s="3" t="str">
        <f t="shared" si="3"/>
        <v>LC CANVAS</v>
      </c>
      <c r="R6934" s="3">
        <f t="shared" si="4"/>
        <v>0</v>
      </c>
      <c r="S6934" s="3" t="str">
        <f t="shared" si="5"/>
        <v/>
      </c>
      <c r="T6934" s="7">
        <f t="shared" si="6"/>
        <v>0</v>
      </c>
      <c r="U6934" s="8" t="str">
        <f t="array" ref="U6934">IF(W6934&lt;&gt;0,MAX(IFERROR(INDEX(A:S,MATCH(W6934,A:A,0),COLUMN(M$2)),0),IFERROR(INDEX(A:S,MATCH(AD6934,A:A,0),COLUMN(M$2)),0),IFERROR(INDEX(A:S,MATCH(AK6934,A:A,0),COLUMN(M$2)),0),IFERROR(INDEX(A:S,MATCH(AR6934,A:A,0),COLUMN(M$2)),0)),M6934)</f>
        <v/>
      </c>
      <c r="V6934" s="3" t="str">
        <f t="shared" si="7"/>
        <v/>
      </c>
    </row>
    <row r="6935" ht="15.75" customHeight="1">
      <c r="A6935" s="3" t="s">
        <v>7160</v>
      </c>
      <c r="B6935" s="4" t="str">
        <f t="shared" si="186"/>
        <v>ATAB16160049S2</v>
      </c>
      <c r="D6935" s="3">
        <v>0.0</v>
      </c>
      <c r="G6935" s="4">
        <v>0.0</v>
      </c>
      <c r="I6935" s="4"/>
      <c r="J6935" s="4"/>
      <c r="K6935" s="4"/>
      <c r="L6935" s="4"/>
      <c r="O6935" s="6">
        <f t="shared" si="2"/>
        <v>0</v>
      </c>
      <c r="P6935" s="3" t="s">
        <v>4746</v>
      </c>
      <c r="Q6935" s="3" t="str">
        <f t="shared" si="3"/>
        <v>LC CANVAS</v>
      </c>
      <c r="R6935" s="3">
        <f t="shared" si="4"/>
        <v>0</v>
      </c>
      <c r="S6935" s="3" t="str">
        <f t="shared" si="5"/>
        <v/>
      </c>
      <c r="T6935" s="7">
        <f t="shared" si="6"/>
        <v>0</v>
      </c>
      <c r="U6935" s="8" t="str">
        <f t="array" ref="U6935">IF(W6935&lt;&gt;0,MAX(IFERROR(INDEX(A:S,MATCH(W6935,A:A,0),COLUMN(M$2)),0),IFERROR(INDEX(A:S,MATCH(AD6935,A:A,0),COLUMN(M$2)),0),IFERROR(INDEX(A:S,MATCH(AK6935,A:A,0),COLUMN(M$2)),0),IFERROR(INDEX(A:S,MATCH(AR6935,A:A,0),COLUMN(M$2)),0)),M6935)</f>
        <v/>
      </c>
      <c r="V6935" s="3" t="str">
        <f t="shared" si="7"/>
        <v/>
      </c>
    </row>
    <row r="6936" ht="15.75" customHeight="1">
      <c r="A6936" s="3" t="s">
        <v>7161</v>
      </c>
      <c r="B6936" s="4" t="str">
        <f t="shared" si="186"/>
        <v>ATAB20200049S2</v>
      </c>
      <c r="D6936" s="3">
        <v>0.0</v>
      </c>
      <c r="G6936" s="4">
        <v>0.0</v>
      </c>
      <c r="I6936" s="4"/>
      <c r="J6936" s="4"/>
      <c r="K6936" s="4"/>
      <c r="L6936" s="4"/>
      <c r="O6936" s="6">
        <f t="shared" si="2"/>
        <v>0</v>
      </c>
      <c r="P6936" s="3" t="s">
        <v>4746</v>
      </c>
      <c r="Q6936" s="3" t="str">
        <f t="shared" si="3"/>
        <v>LC CANVAS</v>
      </c>
      <c r="R6936" s="3">
        <f t="shared" si="4"/>
        <v>0</v>
      </c>
      <c r="S6936" s="3" t="str">
        <f t="shared" si="5"/>
        <v/>
      </c>
      <c r="T6936" s="7">
        <f t="shared" si="6"/>
        <v>0</v>
      </c>
      <c r="U6936" s="8" t="str">
        <f t="array" ref="U6936">IF(W6936&lt;&gt;0,MAX(IFERROR(INDEX(A:S,MATCH(W6936,A:A,0),COLUMN(M$2)),0),IFERROR(INDEX(A:S,MATCH(AD6936,A:A,0),COLUMN(M$2)),0),IFERROR(INDEX(A:S,MATCH(AK6936,A:A,0),COLUMN(M$2)),0),IFERROR(INDEX(A:S,MATCH(AR6936,A:A,0),COLUMN(M$2)),0)),M6936)</f>
        <v/>
      </c>
      <c r="V6936" s="3" t="str">
        <f t="shared" si="7"/>
        <v/>
      </c>
    </row>
    <row r="6937" ht="15.75" customHeight="1">
      <c r="A6937" s="3" t="s">
        <v>7162</v>
      </c>
      <c r="B6937" s="4" t="str">
        <f t="shared" si="186"/>
        <v>ATAB24240049S2</v>
      </c>
      <c r="D6937" s="3">
        <v>0.0</v>
      </c>
      <c r="G6937" s="4">
        <v>0.0</v>
      </c>
      <c r="I6937" s="4"/>
      <c r="J6937" s="4"/>
      <c r="K6937" s="4"/>
      <c r="L6937" s="4"/>
      <c r="O6937" s="6">
        <f t="shared" si="2"/>
        <v>0</v>
      </c>
      <c r="P6937" s="3" t="s">
        <v>4746</v>
      </c>
      <c r="Q6937" s="3" t="str">
        <f t="shared" si="3"/>
        <v>LC CANVAS</v>
      </c>
      <c r="R6937" s="3">
        <f t="shared" si="4"/>
        <v>0</v>
      </c>
      <c r="S6937" s="3" t="str">
        <f t="shared" si="5"/>
        <v/>
      </c>
      <c r="T6937" s="7">
        <f t="shared" si="6"/>
        <v>0</v>
      </c>
      <c r="U6937" s="8" t="str">
        <f t="array" ref="U6937">IF(W6937&lt;&gt;0,MAX(IFERROR(INDEX(A:S,MATCH(W6937,A:A,0),COLUMN(M$2)),0),IFERROR(INDEX(A:S,MATCH(AD6937,A:A,0),COLUMN(M$2)),0),IFERROR(INDEX(A:S,MATCH(AK6937,A:A,0),COLUMN(M$2)),0),IFERROR(INDEX(A:S,MATCH(AR6937,A:A,0),COLUMN(M$2)),0)),M6937)</f>
        <v/>
      </c>
      <c r="V6937" s="3" t="str">
        <f t="shared" si="7"/>
        <v/>
      </c>
    </row>
    <row r="6938" ht="15.75" customHeight="1">
      <c r="A6938" s="3" t="s">
        <v>7163</v>
      </c>
      <c r="B6938" s="4" t="str">
        <f t="shared" si="186"/>
        <v>ATAB36360049S2</v>
      </c>
      <c r="D6938" s="3">
        <v>0.0</v>
      </c>
      <c r="G6938" s="4">
        <v>0.0</v>
      </c>
      <c r="I6938" s="4"/>
      <c r="J6938" s="4"/>
      <c r="K6938" s="4"/>
      <c r="L6938" s="4"/>
      <c r="O6938" s="6">
        <f t="shared" si="2"/>
        <v>0</v>
      </c>
      <c r="P6938" s="3" t="s">
        <v>4746</v>
      </c>
      <c r="Q6938" s="3" t="str">
        <f t="shared" si="3"/>
        <v>LC CANVAS</v>
      </c>
      <c r="R6938" s="3">
        <f t="shared" si="4"/>
        <v>0</v>
      </c>
      <c r="S6938" s="3" t="str">
        <f t="shared" si="5"/>
        <v/>
      </c>
      <c r="T6938" s="7">
        <f t="shared" si="6"/>
        <v>0</v>
      </c>
      <c r="U6938" s="8" t="str">
        <f t="array" ref="U6938">IF(W6938&lt;&gt;0,MAX(IFERROR(INDEX(A:S,MATCH(W6938,A:A,0),COLUMN(M$2)),0),IFERROR(INDEX(A:S,MATCH(AD6938,A:A,0),COLUMN(M$2)),0),IFERROR(INDEX(A:S,MATCH(AK6938,A:A,0),COLUMN(M$2)),0),IFERROR(INDEX(A:S,MATCH(AR6938,A:A,0),COLUMN(M$2)),0)),M6938)</f>
        <v/>
      </c>
      <c r="V6938" s="3" t="str">
        <f t="shared" si="7"/>
        <v/>
      </c>
    </row>
    <row r="6939" ht="15.75" customHeight="1">
      <c r="A6939" s="3" t="s">
        <v>7164</v>
      </c>
      <c r="B6939" s="4" t="str">
        <f t="shared" si="186"/>
        <v>ATAB08080060S2</v>
      </c>
      <c r="D6939" s="3">
        <v>0.0</v>
      </c>
      <c r="G6939" s="4">
        <v>0.0</v>
      </c>
      <c r="I6939" s="4"/>
      <c r="J6939" s="4"/>
      <c r="K6939" s="4"/>
      <c r="L6939" s="4"/>
      <c r="O6939" s="6">
        <f t="shared" si="2"/>
        <v>0</v>
      </c>
      <c r="P6939" s="3" t="s">
        <v>4746</v>
      </c>
      <c r="Q6939" s="3" t="str">
        <f t="shared" si="3"/>
        <v>LC CANVAS</v>
      </c>
      <c r="R6939" s="3">
        <f t="shared" si="4"/>
        <v>0</v>
      </c>
      <c r="S6939" s="3" t="str">
        <f t="shared" si="5"/>
        <v/>
      </c>
      <c r="T6939" s="7">
        <f t="shared" si="6"/>
        <v>0</v>
      </c>
      <c r="U6939" s="8" t="str">
        <f t="array" ref="U6939">IF(W6939&lt;&gt;0,MAX(IFERROR(INDEX(A:S,MATCH(W6939,A:A,0),COLUMN(M$2)),0),IFERROR(INDEX(A:S,MATCH(AD6939,A:A,0),COLUMN(M$2)),0),IFERROR(INDEX(A:S,MATCH(AK6939,A:A,0),COLUMN(M$2)),0),IFERROR(INDEX(A:S,MATCH(AR6939,A:A,0),COLUMN(M$2)),0)),M6939)</f>
        <v/>
      </c>
      <c r="V6939" s="3" t="str">
        <f t="shared" si="7"/>
        <v/>
      </c>
    </row>
    <row r="6940" ht="15.75" customHeight="1">
      <c r="A6940" s="3" t="s">
        <v>7165</v>
      </c>
      <c r="B6940" s="4" t="str">
        <f t="shared" si="186"/>
        <v>ATAB12120060S2</v>
      </c>
      <c r="D6940" s="3">
        <v>0.0</v>
      </c>
      <c r="G6940" s="4">
        <v>0.0</v>
      </c>
      <c r="I6940" s="4"/>
      <c r="J6940" s="4"/>
      <c r="K6940" s="4"/>
      <c r="L6940" s="4"/>
      <c r="O6940" s="6">
        <f t="shared" si="2"/>
        <v>0</v>
      </c>
      <c r="P6940" s="3" t="s">
        <v>4746</v>
      </c>
      <c r="Q6940" s="3" t="str">
        <f t="shared" si="3"/>
        <v>LC CANVAS</v>
      </c>
      <c r="R6940" s="3">
        <f t="shared" si="4"/>
        <v>0</v>
      </c>
      <c r="S6940" s="3" t="str">
        <f t="shared" si="5"/>
        <v/>
      </c>
      <c r="T6940" s="7">
        <f t="shared" si="6"/>
        <v>0</v>
      </c>
      <c r="U6940" s="8" t="str">
        <f t="array" ref="U6940">IF(W6940&lt;&gt;0,MAX(IFERROR(INDEX(A:S,MATCH(W6940,A:A,0),COLUMN(M$2)),0),IFERROR(INDEX(A:S,MATCH(AD6940,A:A,0),COLUMN(M$2)),0),IFERROR(INDEX(A:S,MATCH(AK6940,A:A,0),COLUMN(M$2)),0),IFERROR(INDEX(A:S,MATCH(AR6940,A:A,0),COLUMN(M$2)),0)),M6940)</f>
        <v/>
      </c>
      <c r="V6940" s="3" t="str">
        <f t="shared" si="7"/>
        <v/>
      </c>
    </row>
    <row r="6941" ht="15.75" customHeight="1">
      <c r="A6941" s="3" t="s">
        <v>7166</v>
      </c>
      <c r="B6941" s="4" t="str">
        <f t="shared" si="186"/>
        <v>ATAB16160060S2</v>
      </c>
      <c r="D6941" s="3">
        <v>0.0</v>
      </c>
      <c r="G6941" s="4">
        <v>0.0</v>
      </c>
      <c r="I6941" s="4"/>
      <c r="J6941" s="4"/>
      <c r="K6941" s="4"/>
      <c r="L6941" s="4"/>
      <c r="O6941" s="6">
        <f t="shared" si="2"/>
        <v>0</v>
      </c>
      <c r="P6941" s="3" t="s">
        <v>4746</v>
      </c>
      <c r="Q6941" s="3" t="str">
        <f t="shared" si="3"/>
        <v>LC CANVAS</v>
      </c>
      <c r="R6941" s="3">
        <f t="shared" si="4"/>
        <v>0</v>
      </c>
      <c r="S6941" s="3" t="str">
        <f t="shared" si="5"/>
        <v/>
      </c>
      <c r="T6941" s="7">
        <f t="shared" si="6"/>
        <v>0</v>
      </c>
      <c r="U6941" s="8" t="str">
        <f t="array" ref="U6941">IF(W6941&lt;&gt;0,MAX(IFERROR(INDEX(A:S,MATCH(W6941,A:A,0),COLUMN(M$2)),0),IFERROR(INDEX(A:S,MATCH(AD6941,A:A,0),COLUMN(M$2)),0),IFERROR(INDEX(A:S,MATCH(AK6941,A:A,0),COLUMN(M$2)),0),IFERROR(INDEX(A:S,MATCH(AR6941,A:A,0),COLUMN(M$2)),0)),M6941)</f>
        <v/>
      </c>
      <c r="V6941" s="3" t="str">
        <f t="shared" si="7"/>
        <v/>
      </c>
    </row>
    <row r="6942" ht="15.75" customHeight="1">
      <c r="A6942" s="3" t="s">
        <v>7167</v>
      </c>
      <c r="B6942" s="4" t="str">
        <f t="shared" si="186"/>
        <v>ATAB20200060S2</v>
      </c>
      <c r="D6942" s="3">
        <v>0.0</v>
      </c>
      <c r="G6942" s="4">
        <v>0.0</v>
      </c>
      <c r="I6942" s="4"/>
      <c r="J6942" s="4"/>
      <c r="K6942" s="4"/>
      <c r="L6942" s="4"/>
      <c r="O6942" s="6">
        <f t="shared" si="2"/>
        <v>0</v>
      </c>
      <c r="P6942" s="3" t="s">
        <v>4746</v>
      </c>
      <c r="Q6942" s="3" t="str">
        <f t="shared" si="3"/>
        <v>LC CANVAS</v>
      </c>
      <c r="R6942" s="3">
        <f t="shared" si="4"/>
        <v>0</v>
      </c>
      <c r="S6942" s="3" t="str">
        <f t="shared" si="5"/>
        <v/>
      </c>
      <c r="T6942" s="7">
        <f t="shared" si="6"/>
        <v>0</v>
      </c>
      <c r="U6942" s="8" t="str">
        <f t="array" ref="U6942">IF(W6942&lt;&gt;0,MAX(IFERROR(INDEX(A:S,MATCH(W6942,A:A,0),COLUMN(M$2)),0),IFERROR(INDEX(A:S,MATCH(AD6942,A:A,0),COLUMN(M$2)),0),IFERROR(INDEX(A:S,MATCH(AK6942,A:A,0),COLUMN(M$2)),0),IFERROR(INDEX(A:S,MATCH(AR6942,A:A,0),COLUMN(M$2)),0)),M6942)</f>
        <v/>
      </c>
      <c r="V6942" s="3" t="str">
        <f t="shared" si="7"/>
        <v/>
      </c>
    </row>
    <row r="6943" ht="15.75" customHeight="1">
      <c r="A6943" s="3" t="s">
        <v>7168</v>
      </c>
      <c r="B6943" s="4" t="str">
        <f t="shared" si="186"/>
        <v>ATAB24240060S2</v>
      </c>
      <c r="D6943" s="3">
        <v>0.0</v>
      </c>
      <c r="G6943" s="4">
        <v>0.0</v>
      </c>
      <c r="I6943" s="4"/>
      <c r="J6943" s="4"/>
      <c r="K6943" s="4"/>
      <c r="L6943" s="4"/>
      <c r="O6943" s="6">
        <f t="shared" si="2"/>
        <v>0</v>
      </c>
      <c r="P6943" s="3" t="s">
        <v>4746</v>
      </c>
      <c r="Q6943" s="3" t="str">
        <f t="shared" si="3"/>
        <v>LC CANVAS</v>
      </c>
      <c r="R6943" s="3">
        <f t="shared" si="4"/>
        <v>0</v>
      </c>
      <c r="S6943" s="3" t="str">
        <f t="shared" si="5"/>
        <v/>
      </c>
      <c r="T6943" s="7">
        <f t="shared" si="6"/>
        <v>0</v>
      </c>
      <c r="U6943" s="8" t="str">
        <f t="array" ref="U6943">IF(W6943&lt;&gt;0,MAX(IFERROR(INDEX(A:S,MATCH(W6943,A:A,0),COLUMN(M$2)),0),IFERROR(INDEX(A:S,MATCH(AD6943,A:A,0),COLUMN(M$2)),0),IFERROR(INDEX(A:S,MATCH(AK6943,A:A,0),COLUMN(M$2)),0),IFERROR(INDEX(A:S,MATCH(AR6943,A:A,0),COLUMN(M$2)),0)),M6943)</f>
        <v/>
      </c>
      <c r="V6943" s="3" t="str">
        <f t="shared" si="7"/>
        <v/>
      </c>
    </row>
    <row r="6944" ht="15.75" customHeight="1">
      <c r="A6944" s="3" t="s">
        <v>7169</v>
      </c>
      <c r="B6944" s="4" t="str">
        <f t="shared" si="186"/>
        <v>ATAB36360060S2</v>
      </c>
      <c r="D6944" s="3">
        <v>0.0</v>
      </c>
      <c r="G6944" s="4">
        <v>0.0</v>
      </c>
      <c r="I6944" s="4"/>
      <c r="J6944" s="4"/>
      <c r="K6944" s="4"/>
      <c r="L6944" s="4"/>
      <c r="O6944" s="6">
        <f t="shared" si="2"/>
        <v>0</v>
      </c>
      <c r="P6944" s="3" t="s">
        <v>4746</v>
      </c>
      <c r="Q6944" s="3" t="str">
        <f t="shared" si="3"/>
        <v>LC CANVAS</v>
      </c>
      <c r="R6944" s="3">
        <f t="shared" si="4"/>
        <v>0</v>
      </c>
      <c r="S6944" s="3" t="str">
        <f t="shared" si="5"/>
        <v/>
      </c>
      <c r="T6944" s="7">
        <f t="shared" si="6"/>
        <v>0</v>
      </c>
      <c r="U6944" s="8" t="str">
        <f t="array" ref="U6944">IF(W6944&lt;&gt;0,MAX(IFERROR(INDEX(A:S,MATCH(W6944,A:A,0),COLUMN(M$2)),0),IFERROR(INDEX(A:S,MATCH(AD6944,A:A,0),COLUMN(M$2)),0),IFERROR(INDEX(A:S,MATCH(AK6944,A:A,0),COLUMN(M$2)),0),IFERROR(INDEX(A:S,MATCH(AR6944,A:A,0),COLUMN(M$2)),0)),M6944)</f>
        <v/>
      </c>
      <c r="V6944" s="3" t="str">
        <f t="shared" si="7"/>
        <v/>
      </c>
    </row>
    <row r="6945" ht="15.75" customHeight="1">
      <c r="A6945" s="3" t="s">
        <v>7170</v>
      </c>
      <c r="B6945" s="4" t="str">
        <f t="shared" si="186"/>
        <v>ATAB08080062S2</v>
      </c>
      <c r="D6945" s="3">
        <v>0.0</v>
      </c>
      <c r="G6945" s="4">
        <v>0.0</v>
      </c>
      <c r="I6945" s="4"/>
      <c r="J6945" s="4"/>
      <c r="K6945" s="4"/>
      <c r="L6945" s="4"/>
      <c r="O6945" s="6">
        <f t="shared" si="2"/>
        <v>0</v>
      </c>
      <c r="P6945" s="3" t="s">
        <v>4746</v>
      </c>
      <c r="Q6945" s="3" t="str">
        <f t="shared" si="3"/>
        <v>LC CANVAS</v>
      </c>
      <c r="R6945" s="3">
        <f t="shared" si="4"/>
        <v>0</v>
      </c>
      <c r="S6945" s="3" t="str">
        <f t="shared" si="5"/>
        <v/>
      </c>
      <c r="T6945" s="7">
        <f t="shared" si="6"/>
        <v>0</v>
      </c>
      <c r="U6945" s="8" t="str">
        <f t="array" ref="U6945">IF(W6945&lt;&gt;0,MAX(IFERROR(INDEX(A:S,MATCH(W6945,A:A,0),COLUMN(M$2)),0),IFERROR(INDEX(A:S,MATCH(AD6945,A:A,0),COLUMN(M$2)),0),IFERROR(INDEX(A:S,MATCH(AK6945,A:A,0),COLUMN(M$2)),0),IFERROR(INDEX(A:S,MATCH(AR6945,A:A,0),COLUMN(M$2)),0)),M6945)</f>
        <v/>
      </c>
      <c r="V6945" s="3" t="str">
        <f t="shared" si="7"/>
        <v/>
      </c>
    </row>
    <row r="6946" ht="15.75" customHeight="1">
      <c r="A6946" s="3" t="s">
        <v>7171</v>
      </c>
      <c r="B6946" s="4" t="str">
        <f t="shared" si="186"/>
        <v>ATAB12120062S2</v>
      </c>
      <c r="D6946" s="3">
        <v>0.0</v>
      </c>
      <c r="G6946" s="4">
        <v>0.0</v>
      </c>
      <c r="I6946" s="4"/>
      <c r="J6946" s="4"/>
      <c r="K6946" s="4"/>
      <c r="L6946" s="4"/>
      <c r="O6946" s="6">
        <f t="shared" si="2"/>
        <v>0</v>
      </c>
      <c r="P6946" s="3" t="s">
        <v>4746</v>
      </c>
      <c r="Q6946" s="3" t="str">
        <f t="shared" si="3"/>
        <v>LC CANVAS</v>
      </c>
      <c r="R6946" s="3">
        <f t="shared" si="4"/>
        <v>0</v>
      </c>
      <c r="S6946" s="3" t="str">
        <f t="shared" si="5"/>
        <v/>
      </c>
      <c r="T6946" s="7">
        <f t="shared" si="6"/>
        <v>0</v>
      </c>
      <c r="U6946" s="8" t="str">
        <f t="array" ref="U6946">IF(W6946&lt;&gt;0,MAX(IFERROR(INDEX(A:S,MATCH(W6946,A:A,0),COLUMN(M$2)),0),IFERROR(INDEX(A:S,MATCH(AD6946,A:A,0),COLUMN(M$2)),0),IFERROR(INDEX(A:S,MATCH(AK6946,A:A,0),COLUMN(M$2)),0),IFERROR(INDEX(A:S,MATCH(AR6946,A:A,0),COLUMN(M$2)),0)),M6946)</f>
        <v/>
      </c>
      <c r="V6946" s="3" t="str">
        <f t="shared" si="7"/>
        <v/>
      </c>
    </row>
    <row r="6947" ht="15.75" customHeight="1">
      <c r="A6947" s="3" t="s">
        <v>7172</v>
      </c>
      <c r="B6947" s="4" t="str">
        <f t="shared" si="186"/>
        <v>ATAB16160062S2</v>
      </c>
      <c r="D6947" s="3">
        <v>0.0</v>
      </c>
      <c r="G6947" s="4">
        <v>0.0</v>
      </c>
      <c r="I6947" s="4"/>
      <c r="J6947" s="4"/>
      <c r="K6947" s="4"/>
      <c r="L6947" s="4"/>
      <c r="O6947" s="6">
        <f t="shared" si="2"/>
        <v>0</v>
      </c>
      <c r="P6947" s="3" t="s">
        <v>4746</v>
      </c>
      <c r="Q6947" s="3" t="str">
        <f t="shared" si="3"/>
        <v>LC CANVAS</v>
      </c>
      <c r="R6947" s="3">
        <f t="shared" si="4"/>
        <v>0</v>
      </c>
      <c r="S6947" s="3" t="str">
        <f t="shared" si="5"/>
        <v/>
      </c>
      <c r="T6947" s="7">
        <f t="shared" si="6"/>
        <v>0</v>
      </c>
      <c r="U6947" s="8" t="str">
        <f t="array" ref="U6947">IF(W6947&lt;&gt;0,MAX(IFERROR(INDEX(A:S,MATCH(W6947,A:A,0),COLUMN(M$2)),0),IFERROR(INDEX(A:S,MATCH(AD6947,A:A,0),COLUMN(M$2)),0),IFERROR(INDEX(A:S,MATCH(AK6947,A:A,0),COLUMN(M$2)),0),IFERROR(INDEX(A:S,MATCH(AR6947,A:A,0),COLUMN(M$2)),0)),M6947)</f>
        <v/>
      </c>
      <c r="V6947" s="3" t="str">
        <f t="shared" si="7"/>
        <v/>
      </c>
    </row>
    <row r="6948" ht="15.75" customHeight="1">
      <c r="A6948" s="3" t="s">
        <v>7173</v>
      </c>
      <c r="B6948" s="4" t="str">
        <f t="shared" si="186"/>
        <v>ATAB20200062S2</v>
      </c>
      <c r="D6948" s="3">
        <v>0.0</v>
      </c>
      <c r="G6948" s="4">
        <v>0.0</v>
      </c>
      <c r="I6948" s="4"/>
      <c r="J6948" s="4"/>
      <c r="K6948" s="4"/>
      <c r="L6948" s="4"/>
      <c r="O6948" s="6">
        <f t="shared" si="2"/>
        <v>0</v>
      </c>
      <c r="P6948" s="3" t="s">
        <v>4746</v>
      </c>
      <c r="Q6948" s="3" t="str">
        <f t="shared" si="3"/>
        <v>LC CANVAS</v>
      </c>
      <c r="R6948" s="3">
        <f t="shared" si="4"/>
        <v>0</v>
      </c>
      <c r="S6948" s="3" t="str">
        <f t="shared" si="5"/>
        <v/>
      </c>
      <c r="T6948" s="7">
        <f t="shared" si="6"/>
        <v>0</v>
      </c>
      <c r="U6948" s="8" t="str">
        <f t="array" ref="U6948">IF(W6948&lt;&gt;0,MAX(IFERROR(INDEX(A:S,MATCH(W6948,A:A,0),COLUMN(M$2)),0),IFERROR(INDEX(A:S,MATCH(AD6948,A:A,0),COLUMN(M$2)),0),IFERROR(INDEX(A:S,MATCH(AK6948,A:A,0),COLUMN(M$2)),0),IFERROR(INDEX(A:S,MATCH(AR6948,A:A,0),COLUMN(M$2)),0)),M6948)</f>
        <v/>
      </c>
      <c r="V6948" s="3" t="str">
        <f t="shared" si="7"/>
        <v/>
      </c>
    </row>
    <row r="6949" ht="15.75" customHeight="1">
      <c r="A6949" s="3" t="s">
        <v>7174</v>
      </c>
      <c r="B6949" s="4" t="str">
        <f t="shared" si="186"/>
        <v>ATAB24240062S2</v>
      </c>
      <c r="D6949" s="3">
        <v>0.0</v>
      </c>
      <c r="G6949" s="4">
        <v>0.0</v>
      </c>
      <c r="I6949" s="4"/>
      <c r="J6949" s="4"/>
      <c r="K6949" s="4"/>
      <c r="L6949" s="4"/>
      <c r="O6949" s="6">
        <f t="shared" si="2"/>
        <v>0</v>
      </c>
      <c r="P6949" s="3" t="s">
        <v>4746</v>
      </c>
      <c r="Q6949" s="3" t="str">
        <f t="shared" si="3"/>
        <v>LC CANVAS</v>
      </c>
      <c r="R6949" s="3">
        <f t="shared" si="4"/>
        <v>0</v>
      </c>
      <c r="S6949" s="3" t="str">
        <f t="shared" si="5"/>
        <v/>
      </c>
      <c r="T6949" s="7">
        <f t="shared" si="6"/>
        <v>0</v>
      </c>
      <c r="U6949" s="8" t="str">
        <f t="array" ref="U6949">IF(W6949&lt;&gt;0,MAX(IFERROR(INDEX(A:S,MATCH(W6949,A:A,0),COLUMN(M$2)),0),IFERROR(INDEX(A:S,MATCH(AD6949,A:A,0),COLUMN(M$2)),0),IFERROR(INDEX(A:S,MATCH(AK6949,A:A,0),COLUMN(M$2)),0),IFERROR(INDEX(A:S,MATCH(AR6949,A:A,0),COLUMN(M$2)),0)),M6949)</f>
        <v/>
      </c>
      <c r="V6949" s="3" t="str">
        <f t="shared" si="7"/>
        <v/>
      </c>
    </row>
    <row r="6950" ht="15.75" customHeight="1">
      <c r="A6950" s="3" t="s">
        <v>7175</v>
      </c>
      <c r="B6950" s="4" t="str">
        <f t="shared" si="186"/>
        <v>ATAB36360062S2</v>
      </c>
      <c r="D6950" s="3">
        <v>0.0</v>
      </c>
      <c r="G6950" s="4">
        <v>0.0</v>
      </c>
      <c r="I6950" s="4"/>
      <c r="J6950" s="4"/>
      <c r="K6950" s="4"/>
      <c r="L6950" s="4"/>
      <c r="O6950" s="6">
        <f t="shared" si="2"/>
        <v>0</v>
      </c>
      <c r="P6950" s="3" t="s">
        <v>4746</v>
      </c>
      <c r="Q6950" s="3" t="str">
        <f t="shared" si="3"/>
        <v>LC CANVAS</v>
      </c>
      <c r="R6950" s="3">
        <f t="shared" si="4"/>
        <v>0</v>
      </c>
      <c r="S6950" s="3" t="str">
        <f t="shared" si="5"/>
        <v/>
      </c>
      <c r="T6950" s="7">
        <f t="shared" si="6"/>
        <v>0</v>
      </c>
      <c r="U6950" s="8" t="str">
        <f t="array" ref="U6950">IF(W6950&lt;&gt;0,MAX(IFERROR(INDEX(A:S,MATCH(W6950,A:A,0),COLUMN(M$2)),0),IFERROR(INDEX(A:S,MATCH(AD6950,A:A,0),COLUMN(M$2)),0),IFERROR(INDEX(A:S,MATCH(AK6950,A:A,0),COLUMN(M$2)),0),IFERROR(INDEX(A:S,MATCH(AR6950,A:A,0),COLUMN(M$2)),0)),M6950)</f>
        <v/>
      </c>
      <c r="V6950" s="3" t="str">
        <f t="shared" si="7"/>
        <v/>
      </c>
    </row>
    <row r="6951" ht="15.75" customHeight="1">
      <c r="A6951" s="3" t="s">
        <v>7176</v>
      </c>
      <c r="B6951" s="4" t="str">
        <f t="shared" si="186"/>
        <v>ATAB08080073S2</v>
      </c>
      <c r="D6951" s="3">
        <v>0.0</v>
      </c>
      <c r="G6951" s="4">
        <v>0.0</v>
      </c>
      <c r="I6951" s="4"/>
      <c r="J6951" s="4"/>
      <c r="K6951" s="4"/>
      <c r="L6951" s="4"/>
      <c r="O6951" s="6">
        <f t="shared" si="2"/>
        <v>0</v>
      </c>
      <c r="P6951" s="3" t="s">
        <v>4746</v>
      </c>
      <c r="Q6951" s="3" t="str">
        <f t="shared" si="3"/>
        <v>LC CANVAS</v>
      </c>
      <c r="R6951" s="3">
        <f t="shared" si="4"/>
        <v>0</v>
      </c>
      <c r="S6951" s="3" t="str">
        <f t="shared" si="5"/>
        <v/>
      </c>
      <c r="T6951" s="7">
        <f t="shared" si="6"/>
        <v>0</v>
      </c>
      <c r="U6951" s="8" t="str">
        <f t="array" ref="U6951">IF(W6951&lt;&gt;0,MAX(IFERROR(INDEX(A:S,MATCH(W6951,A:A,0),COLUMN(M$2)),0),IFERROR(INDEX(A:S,MATCH(AD6951,A:A,0),COLUMN(M$2)),0),IFERROR(INDEX(A:S,MATCH(AK6951,A:A,0),COLUMN(M$2)),0),IFERROR(INDEX(A:S,MATCH(AR6951,A:A,0),COLUMN(M$2)),0)),M6951)</f>
        <v/>
      </c>
      <c r="V6951" s="3" t="str">
        <f t="shared" si="7"/>
        <v/>
      </c>
    </row>
    <row r="6952" ht="15.75" customHeight="1">
      <c r="A6952" s="3" t="s">
        <v>7177</v>
      </c>
      <c r="B6952" s="4" t="str">
        <f t="shared" si="186"/>
        <v>ATAB12120073S2</v>
      </c>
      <c r="D6952" s="3">
        <v>0.0</v>
      </c>
      <c r="G6952" s="4">
        <v>0.0</v>
      </c>
      <c r="I6952" s="4"/>
      <c r="J6952" s="4"/>
      <c r="K6952" s="4"/>
      <c r="L6952" s="4"/>
      <c r="O6952" s="6">
        <f t="shared" si="2"/>
        <v>0</v>
      </c>
      <c r="P6952" s="3" t="s">
        <v>4746</v>
      </c>
      <c r="Q6952" s="3" t="str">
        <f t="shared" si="3"/>
        <v>LC CANVAS</v>
      </c>
      <c r="R6952" s="3">
        <f t="shared" si="4"/>
        <v>0</v>
      </c>
      <c r="S6952" s="3" t="str">
        <f t="shared" si="5"/>
        <v/>
      </c>
      <c r="T6952" s="7">
        <f t="shared" si="6"/>
        <v>0</v>
      </c>
      <c r="U6952" s="8" t="str">
        <f t="array" ref="U6952">IF(W6952&lt;&gt;0,MAX(IFERROR(INDEX(A:S,MATCH(W6952,A:A,0),COLUMN(M$2)),0),IFERROR(INDEX(A:S,MATCH(AD6952,A:A,0),COLUMN(M$2)),0),IFERROR(INDEX(A:S,MATCH(AK6952,A:A,0),COLUMN(M$2)),0),IFERROR(INDEX(A:S,MATCH(AR6952,A:A,0),COLUMN(M$2)),0)),M6952)</f>
        <v/>
      </c>
      <c r="V6952" s="3" t="str">
        <f t="shared" si="7"/>
        <v/>
      </c>
    </row>
    <row r="6953" ht="15.75" customHeight="1">
      <c r="A6953" s="3" t="s">
        <v>7178</v>
      </c>
      <c r="B6953" s="4" t="str">
        <f t="shared" si="186"/>
        <v>ATAB16160073S2</v>
      </c>
      <c r="D6953" s="3">
        <v>0.0</v>
      </c>
      <c r="G6953" s="4">
        <v>0.0</v>
      </c>
      <c r="I6953" s="4"/>
      <c r="J6953" s="4"/>
      <c r="K6953" s="4"/>
      <c r="L6953" s="4"/>
      <c r="O6953" s="6">
        <f t="shared" si="2"/>
        <v>0</v>
      </c>
      <c r="P6953" s="3" t="s">
        <v>4746</v>
      </c>
      <c r="Q6953" s="3" t="str">
        <f t="shared" si="3"/>
        <v>LC CANVAS</v>
      </c>
      <c r="R6953" s="3">
        <f t="shared" si="4"/>
        <v>0</v>
      </c>
      <c r="S6953" s="3" t="str">
        <f t="shared" si="5"/>
        <v/>
      </c>
      <c r="T6953" s="7">
        <f t="shared" si="6"/>
        <v>0</v>
      </c>
      <c r="U6953" s="8" t="str">
        <f t="array" ref="U6953">IF(W6953&lt;&gt;0,MAX(IFERROR(INDEX(A:S,MATCH(W6953,A:A,0),COLUMN(M$2)),0),IFERROR(INDEX(A:S,MATCH(AD6953,A:A,0),COLUMN(M$2)),0),IFERROR(INDEX(A:S,MATCH(AK6953,A:A,0),COLUMN(M$2)),0),IFERROR(INDEX(A:S,MATCH(AR6953,A:A,0),COLUMN(M$2)),0)),M6953)</f>
        <v/>
      </c>
      <c r="V6953" s="3" t="str">
        <f t="shared" si="7"/>
        <v/>
      </c>
    </row>
    <row r="6954" ht="15.75" customHeight="1">
      <c r="A6954" s="3" t="s">
        <v>7179</v>
      </c>
      <c r="B6954" s="4" t="str">
        <f t="shared" si="186"/>
        <v>ATAB20200073S2</v>
      </c>
      <c r="D6954" s="3">
        <v>0.0</v>
      </c>
      <c r="G6954" s="4">
        <v>0.0</v>
      </c>
      <c r="I6954" s="4"/>
      <c r="J6954" s="4"/>
      <c r="K6954" s="4"/>
      <c r="L6954" s="4"/>
      <c r="O6954" s="6">
        <f t="shared" si="2"/>
        <v>0</v>
      </c>
      <c r="P6954" s="3" t="s">
        <v>4746</v>
      </c>
      <c r="Q6954" s="3" t="str">
        <f t="shared" si="3"/>
        <v>LC CANVAS</v>
      </c>
      <c r="R6954" s="3">
        <f t="shared" si="4"/>
        <v>0</v>
      </c>
      <c r="S6954" s="3" t="str">
        <f t="shared" si="5"/>
        <v/>
      </c>
      <c r="T6954" s="7">
        <f t="shared" si="6"/>
        <v>0</v>
      </c>
      <c r="U6954" s="8" t="str">
        <f t="array" ref="U6954">IF(W6954&lt;&gt;0,MAX(IFERROR(INDEX(A:S,MATCH(W6954,A:A,0),COLUMN(M$2)),0),IFERROR(INDEX(A:S,MATCH(AD6954,A:A,0),COLUMN(M$2)),0),IFERROR(INDEX(A:S,MATCH(AK6954,A:A,0),COLUMN(M$2)),0),IFERROR(INDEX(A:S,MATCH(AR6954,A:A,0),COLUMN(M$2)),0)),M6954)</f>
        <v/>
      </c>
      <c r="V6954" s="3" t="str">
        <f t="shared" si="7"/>
        <v/>
      </c>
    </row>
    <row r="6955" ht="15.75" customHeight="1">
      <c r="A6955" s="3" t="s">
        <v>7180</v>
      </c>
      <c r="B6955" s="4" t="str">
        <f t="shared" si="186"/>
        <v>ATAB24240073S2</v>
      </c>
      <c r="D6955" s="3">
        <v>0.0</v>
      </c>
      <c r="G6955" s="4">
        <v>0.0</v>
      </c>
      <c r="I6955" s="4"/>
      <c r="J6955" s="4"/>
      <c r="K6955" s="4"/>
      <c r="L6955" s="4"/>
      <c r="O6955" s="6">
        <f t="shared" si="2"/>
        <v>0</v>
      </c>
      <c r="P6955" s="3" t="s">
        <v>4746</v>
      </c>
      <c r="Q6955" s="3" t="str">
        <f t="shared" si="3"/>
        <v>LC CANVAS</v>
      </c>
      <c r="R6955" s="3">
        <f t="shared" si="4"/>
        <v>0</v>
      </c>
      <c r="S6955" s="3" t="str">
        <f t="shared" si="5"/>
        <v/>
      </c>
      <c r="T6955" s="7">
        <f t="shared" si="6"/>
        <v>0</v>
      </c>
      <c r="U6955" s="8" t="str">
        <f t="array" ref="U6955">IF(W6955&lt;&gt;0,MAX(IFERROR(INDEX(A:S,MATCH(W6955,A:A,0),COLUMN(M$2)),0),IFERROR(INDEX(A:S,MATCH(AD6955,A:A,0),COLUMN(M$2)),0),IFERROR(INDEX(A:S,MATCH(AK6955,A:A,0),COLUMN(M$2)),0),IFERROR(INDEX(A:S,MATCH(AR6955,A:A,0),COLUMN(M$2)),0)),M6955)</f>
        <v/>
      </c>
      <c r="V6955" s="3" t="str">
        <f t="shared" si="7"/>
        <v/>
      </c>
    </row>
    <row r="6956" ht="15.75" customHeight="1">
      <c r="A6956" s="3" t="s">
        <v>7181</v>
      </c>
      <c r="B6956" s="4" t="str">
        <f t="shared" si="186"/>
        <v>ATAB36360073S2</v>
      </c>
      <c r="D6956" s="3">
        <v>0.0</v>
      </c>
      <c r="G6956" s="4">
        <v>0.0</v>
      </c>
      <c r="I6956" s="4"/>
      <c r="J6956" s="4"/>
      <c r="K6956" s="4"/>
      <c r="L6956" s="4"/>
      <c r="O6956" s="6">
        <f t="shared" si="2"/>
        <v>0</v>
      </c>
      <c r="P6956" s="3" t="s">
        <v>4746</v>
      </c>
      <c r="Q6956" s="3" t="str">
        <f t="shared" si="3"/>
        <v>LC CANVAS</v>
      </c>
      <c r="R6956" s="3">
        <f t="shared" si="4"/>
        <v>0</v>
      </c>
      <c r="S6956" s="3" t="str">
        <f t="shared" si="5"/>
        <v/>
      </c>
      <c r="T6956" s="7">
        <f t="shared" si="6"/>
        <v>0</v>
      </c>
      <c r="U6956" s="8" t="str">
        <f t="array" ref="U6956">IF(W6956&lt;&gt;0,MAX(IFERROR(INDEX(A:S,MATCH(W6956,A:A,0),COLUMN(M$2)),0),IFERROR(INDEX(A:S,MATCH(AD6956,A:A,0),COLUMN(M$2)),0),IFERROR(INDEX(A:S,MATCH(AK6956,A:A,0),COLUMN(M$2)),0),IFERROR(INDEX(A:S,MATCH(AR6956,A:A,0),COLUMN(M$2)),0)),M6956)</f>
        <v/>
      </c>
      <c r="V6956" s="3" t="str">
        <f t="shared" si="7"/>
        <v/>
      </c>
    </row>
    <row r="6957" ht="15.75" customHeight="1">
      <c r="A6957" s="3" t="s">
        <v>7182</v>
      </c>
      <c r="B6957" s="4" t="str">
        <f t="shared" si="186"/>
        <v>ATAB08080104S2</v>
      </c>
      <c r="D6957" s="3">
        <v>0.0</v>
      </c>
      <c r="G6957" s="4">
        <v>0.0</v>
      </c>
      <c r="I6957" s="4"/>
      <c r="J6957" s="4"/>
      <c r="K6957" s="4"/>
      <c r="L6957" s="4"/>
      <c r="O6957" s="6">
        <f t="shared" si="2"/>
        <v>0</v>
      </c>
      <c r="P6957" s="3" t="s">
        <v>4746</v>
      </c>
      <c r="Q6957" s="3" t="str">
        <f t="shared" si="3"/>
        <v>LC CANVAS</v>
      </c>
      <c r="R6957" s="3">
        <f t="shared" si="4"/>
        <v>0</v>
      </c>
      <c r="S6957" s="3" t="str">
        <f t="shared" si="5"/>
        <v/>
      </c>
      <c r="T6957" s="7">
        <f t="shared" si="6"/>
        <v>0</v>
      </c>
      <c r="U6957" s="8" t="str">
        <f t="array" ref="U6957">IF(W6957&lt;&gt;0,MAX(IFERROR(INDEX(A:S,MATCH(W6957,A:A,0),COLUMN(M$2)),0),IFERROR(INDEX(A:S,MATCH(AD6957,A:A,0),COLUMN(M$2)),0),IFERROR(INDEX(A:S,MATCH(AK6957,A:A,0),COLUMN(M$2)),0),IFERROR(INDEX(A:S,MATCH(AR6957,A:A,0),COLUMN(M$2)),0)),M6957)</f>
        <v/>
      </c>
      <c r="V6957" s="3" t="str">
        <f t="shared" si="7"/>
        <v/>
      </c>
    </row>
    <row r="6958" ht="15.75" customHeight="1">
      <c r="A6958" s="3" t="s">
        <v>7183</v>
      </c>
      <c r="B6958" s="4" t="str">
        <f t="shared" si="186"/>
        <v>ATAB12120104S2</v>
      </c>
      <c r="D6958" s="3">
        <v>0.0</v>
      </c>
      <c r="G6958" s="4">
        <v>0.0</v>
      </c>
      <c r="I6958" s="4"/>
      <c r="J6958" s="4"/>
      <c r="K6958" s="4"/>
      <c r="L6958" s="4"/>
      <c r="O6958" s="6">
        <f t="shared" si="2"/>
        <v>0</v>
      </c>
      <c r="P6958" s="3" t="s">
        <v>4746</v>
      </c>
      <c r="Q6958" s="3" t="str">
        <f t="shared" si="3"/>
        <v>LC CANVAS</v>
      </c>
      <c r="R6958" s="3">
        <f t="shared" si="4"/>
        <v>0</v>
      </c>
      <c r="S6958" s="3" t="str">
        <f t="shared" si="5"/>
        <v/>
      </c>
      <c r="T6958" s="7">
        <f t="shared" si="6"/>
        <v>0</v>
      </c>
      <c r="U6958" s="8" t="str">
        <f t="array" ref="U6958">IF(W6958&lt;&gt;0,MAX(IFERROR(INDEX(A:S,MATCH(W6958,A:A,0),COLUMN(M$2)),0),IFERROR(INDEX(A:S,MATCH(AD6958,A:A,0),COLUMN(M$2)),0),IFERROR(INDEX(A:S,MATCH(AK6958,A:A,0),COLUMN(M$2)),0),IFERROR(INDEX(A:S,MATCH(AR6958,A:A,0),COLUMN(M$2)),0)),M6958)</f>
        <v/>
      </c>
      <c r="V6958" s="3" t="str">
        <f t="shared" si="7"/>
        <v/>
      </c>
    </row>
    <row r="6959" ht="15.75" customHeight="1">
      <c r="A6959" s="3" t="s">
        <v>7184</v>
      </c>
      <c r="B6959" s="4" t="str">
        <f t="shared" si="186"/>
        <v>ATAB16160104S2</v>
      </c>
      <c r="D6959" s="3">
        <v>0.0</v>
      </c>
      <c r="G6959" s="4">
        <v>0.0</v>
      </c>
      <c r="I6959" s="4"/>
      <c r="J6959" s="4"/>
      <c r="K6959" s="4"/>
      <c r="L6959" s="4"/>
      <c r="O6959" s="6">
        <f t="shared" si="2"/>
        <v>0</v>
      </c>
      <c r="P6959" s="3" t="s">
        <v>4746</v>
      </c>
      <c r="Q6959" s="3" t="str">
        <f t="shared" si="3"/>
        <v>LC CANVAS</v>
      </c>
      <c r="R6959" s="3">
        <f t="shared" si="4"/>
        <v>0</v>
      </c>
      <c r="S6959" s="3" t="str">
        <f t="shared" si="5"/>
        <v/>
      </c>
      <c r="T6959" s="7">
        <f t="shared" si="6"/>
        <v>0</v>
      </c>
      <c r="U6959" s="8" t="str">
        <f t="array" ref="U6959">IF(W6959&lt;&gt;0,MAX(IFERROR(INDEX(A:S,MATCH(W6959,A:A,0),COLUMN(M$2)),0),IFERROR(INDEX(A:S,MATCH(AD6959,A:A,0),COLUMN(M$2)),0),IFERROR(INDEX(A:S,MATCH(AK6959,A:A,0),COLUMN(M$2)),0),IFERROR(INDEX(A:S,MATCH(AR6959,A:A,0),COLUMN(M$2)),0)),M6959)</f>
        <v/>
      </c>
      <c r="V6959" s="3" t="str">
        <f t="shared" si="7"/>
        <v/>
      </c>
    </row>
    <row r="6960" ht="15.75" customHeight="1">
      <c r="A6960" s="3" t="s">
        <v>7185</v>
      </c>
      <c r="B6960" s="4" t="str">
        <f t="shared" si="186"/>
        <v>ATAB20200104S2</v>
      </c>
      <c r="D6960" s="3">
        <v>0.0</v>
      </c>
      <c r="G6960" s="4">
        <v>0.0</v>
      </c>
      <c r="I6960" s="4"/>
      <c r="J6960" s="4"/>
      <c r="K6960" s="4"/>
      <c r="L6960" s="4"/>
      <c r="O6960" s="6">
        <f t="shared" si="2"/>
        <v>0</v>
      </c>
      <c r="P6960" s="3" t="s">
        <v>4746</v>
      </c>
      <c r="Q6960" s="3" t="str">
        <f t="shared" si="3"/>
        <v>LC CANVAS</v>
      </c>
      <c r="R6960" s="3">
        <f t="shared" si="4"/>
        <v>0</v>
      </c>
      <c r="S6960" s="3" t="str">
        <f t="shared" si="5"/>
        <v/>
      </c>
      <c r="T6960" s="7">
        <f t="shared" si="6"/>
        <v>0</v>
      </c>
      <c r="U6960" s="8" t="str">
        <f t="array" ref="U6960">IF(W6960&lt;&gt;0,MAX(IFERROR(INDEX(A:S,MATCH(W6960,A:A,0),COLUMN(M$2)),0),IFERROR(INDEX(A:S,MATCH(AD6960,A:A,0),COLUMN(M$2)),0),IFERROR(INDEX(A:S,MATCH(AK6960,A:A,0),COLUMN(M$2)),0),IFERROR(INDEX(A:S,MATCH(AR6960,A:A,0),COLUMN(M$2)),0)),M6960)</f>
        <v/>
      </c>
      <c r="V6960" s="3" t="str">
        <f t="shared" si="7"/>
        <v/>
      </c>
    </row>
    <row r="6961" ht="15.75" customHeight="1">
      <c r="A6961" s="3" t="s">
        <v>7186</v>
      </c>
      <c r="B6961" s="4" t="str">
        <f t="shared" si="186"/>
        <v>ATAB24240104S2</v>
      </c>
      <c r="D6961" s="3">
        <v>0.0</v>
      </c>
      <c r="G6961" s="4">
        <v>0.0</v>
      </c>
      <c r="I6961" s="4"/>
      <c r="J6961" s="4"/>
      <c r="K6961" s="4"/>
      <c r="L6961" s="4"/>
      <c r="O6961" s="6">
        <f t="shared" si="2"/>
        <v>0</v>
      </c>
      <c r="P6961" s="3" t="s">
        <v>4746</v>
      </c>
      <c r="Q6961" s="3" t="str">
        <f t="shared" si="3"/>
        <v>LC CANVAS</v>
      </c>
      <c r="R6961" s="3">
        <f t="shared" si="4"/>
        <v>0</v>
      </c>
      <c r="S6961" s="3" t="str">
        <f t="shared" si="5"/>
        <v/>
      </c>
      <c r="T6961" s="7">
        <f t="shared" si="6"/>
        <v>0</v>
      </c>
      <c r="U6961" s="8" t="str">
        <f t="array" ref="U6961">IF(W6961&lt;&gt;0,MAX(IFERROR(INDEX(A:S,MATCH(W6961,A:A,0),COLUMN(M$2)),0),IFERROR(INDEX(A:S,MATCH(AD6961,A:A,0),COLUMN(M$2)),0),IFERROR(INDEX(A:S,MATCH(AK6961,A:A,0),COLUMN(M$2)),0),IFERROR(INDEX(A:S,MATCH(AR6961,A:A,0),COLUMN(M$2)),0)),M6961)</f>
        <v/>
      </c>
      <c r="V6961" s="3" t="str">
        <f t="shared" si="7"/>
        <v/>
      </c>
    </row>
    <row r="6962" ht="15.75" customHeight="1">
      <c r="A6962" s="3" t="s">
        <v>7187</v>
      </c>
      <c r="B6962" s="4" t="str">
        <f t="shared" si="186"/>
        <v>ATAB36360104S2</v>
      </c>
      <c r="D6962" s="3">
        <v>0.0</v>
      </c>
      <c r="G6962" s="4">
        <v>0.0</v>
      </c>
      <c r="I6962" s="4"/>
      <c r="J6962" s="4"/>
      <c r="K6962" s="4"/>
      <c r="L6962" s="4"/>
      <c r="O6962" s="6">
        <f t="shared" si="2"/>
        <v>0</v>
      </c>
      <c r="P6962" s="3" t="s">
        <v>4746</v>
      </c>
      <c r="Q6962" s="3" t="str">
        <f t="shared" si="3"/>
        <v>LC CANVAS</v>
      </c>
      <c r="R6962" s="3">
        <f t="shared" si="4"/>
        <v>0</v>
      </c>
      <c r="S6962" s="3" t="str">
        <f t="shared" si="5"/>
        <v/>
      </c>
      <c r="T6962" s="7">
        <f t="shared" si="6"/>
        <v>0</v>
      </c>
      <c r="U6962" s="8" t="str">
        <f t="array" ref="U6962">IF(W6962&lt;&gt;0,MAX(IFERROR(INDEX(A:S,MATCH(W6962,A:A,0),COLUMN(M$2)),0),IFERROR(INDEX(A:S,MATCH(AD6962,A:A,0),COLUMN(M$2)),0),IFERROR(INDEX(A:S,MATCH(AK6962,A:A,0),COLUMN(M$2)),0),IFERROR(INDEX(A:S,MATCH(AR6962,A:A,0),COLUMN(M$2)),0)),M6962)</f>
        <v/>
      </c>
      <c r="V6962" s="3" t="str">
        <f t="shared" si="7"/>
        <v/>
      </c>
    </row>
    <row r="6963" ht="15.75" customHeight="1">
      <c r="A6963" s="3" t="s">
        <v>7188</v>
      </c>
      <c r="B6963" s="4" t="str">
        <f t="shared" si="186"/>
        <v>ATAB08080108S2</v>
      </c>
      <c r="D6963" s="3">
        <v>0.0</v>
      </c>
      <c r="G6963" s="4">
        <v>0.0</v>
      </c>
      <c r="I6963" s="4"/>
      <c r="J6963" s="4"/>
      <c r="K6963" s="4"/>
      <c r="L6963" s="4"/>
      <c r="O6963" s="6">
        <f t="shared" si="2"/>
        <v>0</v>
      </c>
      <c r="P6963" s="3" t="s">
        <v>4746</v>
      </c>
      <c r="Q6963" s="3" t="str">
        <f t="shared" si="3"/>
        <v>LC CANVAS</v>
      </c>
      <c r="R6963" s="3">
        <f t="shared" si="4"/>
        <v>0</v>
      </c>
      <c r="S6963" s="3" t="str">
        <f t="shared" si="5"/>
        <v/>
      </c>
      <c r="T6963" s="7">
        <f t="shared" si="6"/>
        <v>0</v>
      </c>
      <c r="U6963" s="8" t="str">
        <f t="array" ref="U6963">IF(W6963&lt;&gt;0,MAX(IFERROR(INDEX(A:S,MATCH(W6963,A:A,0),COLUMN(M$2)),0),IFERROR(INDEX(A:S,MATCH(AD6963,A:A,0),COLUMN(M$2)),0),IFERROR(INDEX(A:S,MATCH(AK6963,A:A,0),COLUMN(M$2)),0),IFERROR(INDEX(A:S,MATCH(AR6963,A:A,0),COLUMN(M$2)),0)),M6963)</f>
        <v/>
      </c>
      <c r="V6963" s="3" t="str">
        <f t="shared" si="7"/>
        <v/>
      </c>
    </row>
    <row r="6964" ht="15.75" customHeight="1">
      <c r="A6964" s="3" t="s">
        <v>7189</v>
      </c>
      <c r="B6964" s="4" t="str">
        <f t="shared" si="186"/>
        <v>ATAB12120108S2</v>
      </c>
      <c r="D6964" s="3">
        <v>0.0</v>
      </c>
      <c r="G6964" s="4">
        <v>0.0</v>
      </c>
      <c r="I6964" s="4"/>
      <c r="J6964" s="4"/>
      <c r="K6964" s="4"/>
      <c r="L6964" s="4"/>
      <c r="O6964" s="6">
        <f t="shared" si="2"/>
        <v>0</v>
      </c>
      <c r="P6964" s="3" t="s">
        <v>4746</v>
      </c>
      <c r="Q6964" s="3" t="str">
        <f t="shared" si="3"/>
        <v>LC CANVAS</v>
      </c>
      <c r="R6964" s="3">
        <f t="shared" si="4"/>
        <v>0</v>
      </c>
      <c r="S6964" s="3" t="str">
        <f t="shared" si="5"/>
        <v/>
      </c>
      <c r="T6964" s="7">
        <f t="shared" si="6"/>
        <v>0</v>
      </c>
      <c r="U6964" s="8" t="str">
        <f t="array" ref="U6964">IF(W6964&lt;&gt;0,MAX(IFERROR(INDEX(A:S,MATCH(W6964,A:A,0),COLUMN(M$2)),0),IFERROR(INDEX(A:S,MATCH(AD6964,A:A,0),COLUMN(M$2)),0),IFERROR(INDEX(A:S,MATCH(AK6964,A:A,0),COLUMN(M$2)),0),IFERROR(INDEX(A:S,MATCH(AR6964,A:A,0),COLUMN(M$2)),0)),M6964)</f>
        <v/>
      </c>
      <c r="V6964" s="3" t="str">
        <f t="shared" si="7"/>
        <v/>
      </c>
    </row>
    <row r="6965" ht="15.75" customHeight="1">
      <c r="A6965" s="3" t="s">
        <v>7190</v>
      </c>
      <c r="B6965" s="4" t="str">
        <f t="shared" si="186"/>
        <v>ATAB16160108S2</v>
      </c>
      <c r="D6965" s="3">
        <v>0.0</v>
      </c>
      <c r="G6965" s="4">
        <v>0.0</v>
      </c>
      <c r="I6965" s="4"/>
      <c r="J6965" s="4"/>
      <c r="K6965" s="4"/>
      <c r="L6965" s="4"/>
      <c r="O6965" s="6">
        <f t="shared" si="2"/>
        <v>0</v>
      </c>
      <c r="P6965" s="3" t="s">
        <v>4746</v>
      </c>
      <c r="Q6965" s="3" t="str">
        <f t="shared" si="3"/>
        <v>LC CANVAS</v>
      </c>
      <c r="R6965" s="3">
        <f t="shared" si="4"/>
        <v>0</v>
      </c>
      <c r="S6965" s="3" t="str">
        <f t="shared" si="5"/>
        <v/>
      </c>
      <c r="T6965" s="7">
        <f t="shared" si="6"/>
        <v>0</v>
      </c>
      <c r="U6965" s="8" t="str">
        <f t="array" ref="U6965">IF(W6965&lt;&gt;0,MAX(IFERROR(INDEX(A:S,MATCH(W6965,A:A,0),COLUMN(M$2)),0),IFERROR(INDEX(A:S,MATCH(AD6965,A:A,0),COLUMN(M$2)),0),IFERROR(INDEX(A:S,MATCH(AK6965,A:A,0),COLUMN(M$2)),0),IFERROR(INDEX(A:S,MATCH(AR6965,A:A,0),COLUMN(M$2)),0)),M6965)</f>
        <v/>
      </c>
      <c r="V6965" s="3" t="str">
        <f t="shared" si="7"/>
        <v/>
      </c>
    </row>
    <row r="6966" ht="15.75" customHeight="1">
      <c r="A6966" s="3" t="s">
        <v>7191</v>
      </c>
      <c r="B6966" s="4" t="str">
        <f t="shared" si="186"/>
        <v>ATAB20200108S2</v>
      </c>
      <c r="D6966" s="3">
        <v>0.0</v>
      </c>
      <c r="G6966" s="4">
        <v>0.0</v>
      </c>
      <c r="I6966" s="4"/>
      <c r="J6966" s="4"/>
      <c r="K6966" s="4"/>
      <c r="L6966" s="4"/>
      <c r="O6966" s="6">
        <f t="shared" si="2"/>
        <v>0</v>
      </c>
      <c r="P6966" s="3" t="s">
        <v>4746</v>
      </c>
      <c r="Q6966" s="3" t="str">
        <f t="shared" si="3"/>
        <v>LC CANVAS</v>
      </c>
      <c r="R6966" s="3">
        <f t="shared" si="4"/>
        <v>0</v>
      </c>
      <c r="S6966" s="3" t="str">
        <f t="shared" si="5"/>
        <v/>
      </c>
      <c r="T6966" s="7">
        <f t="shared" si="6"/>
        <v>0</v>
      </c>
      <c r="U6966" s="8" t="str">
        <f t="array" ref="U6966">IF(W6966&lt;&gt;0,MAX(IFERROR(INDEX(A:S,MATCH(W6966,A:A,0),COLUMN(M$2)),0),IFERROR(INDEX(A:S,MATCH(AD6966,A:A,0),COLUMN(M$2)),0),IFERROR(INDEX(A:S,MATCH(AK6966,A:A,0),COLUMN(M$2)),0),IFERROR(INDEX(A:S,MATCH(AR6966,A:A,0),COLUMN(M$2)),0)),M6966)</f>
        <v/>
      </c>
      <c r="V6966" s="3" t="str">
        <f t="shared" si="7"/>
        <v/>
      </c>
    </row>
    <row r="6967" ht="15.75" customHeight="1">
      <c r="A6967" s="3" t="s">
        <v>7192</v>
      </c>
      <c r="B6967" s="4" t="str">
        <f t="shared" si="186"/>
        <v>ATAB24240108S2</v>
      </c>
      <c r="D6967" s="3">
        <v>0.0</v>
      </c>
      <c r="G6967" s="4">
        <v>0.0</v>
      </c>
      <c r="I6967" s="4"/>
      <c r="J6967" s="4"/>
      <c r="K6967" s="4"/>
      <c r="L6967" s="4"/>
      <c r="O6967" s="6">
        <f t="shared" si="2"/>
        <v>0</v>
      </c>
      <c r="P6967" s="3" t="s">
        <v>4746</v>
      </c>
      <c r="Q6967" s="3" t="str">
        <f t="shared" si="3"/>
        <v>LC CANVAS</v>
      </c>
      <c r="R6967" s="3">
        <f t="shared" si="4"/>
        <v>0</v>
      </c>
      <c r="S6967" s="3" t="str">
        <f t="shared" si="5"/>
        <v/>
      </c>
      <c r="T6967" s="7">
        <f t="shared" si="6"/>
        <v>0</v>
      </c>
      <c r="U6967" s="8" t="str">
        <f t="array" ref="U6967">IF(W6967&lt;&gt;0,MAX(IFERROR(INDEX(A:S,MATCH(W6967,A:A,0),COLUMN(M$2)),0),IFERROR(INDEX(A:S,MATCH(AD6967,A:A,0),COLUMN(M$2)),0),IFERROR(INDEX(A:S,MATCH(AK6967,A:A,0),COLUMN(M$2)),0),IFERROR(INDEX(A:S,MATCH(AR6967,A:A,0),COLUMN(M$2)),0)),M6967)</f>
        <v/>
      </c>
      <c r="V6967" s="3" t="str">
        <f t="shared" si="7"/>
        <v/>
      </c>
    </row>
    <row r="6968" ht="15.75" customHeight="1">
      <c r="A6968" s="3" t="s">
        <v>7193</v>
      </c>
      <c r="B6968" s="4" t="str">
        <f t="shared" si="186"/>
        <v>ATAB36360108S2</v>
      </c>
      <c r="D6968" s="3">
        <v>0.0</v>
      </c>
      <c r="G6968" s="4">
        <v>0.0</v>
      </c>
      <c r="I6968" s="4"/>
      <c r="J6968" s="4"/>
      <c r="K6968" s="4"/>
      <c r="L6968" s="4"/>
      <c r="O6968" s="6">
        <f t="shared" si="2"/>
        <v>0</v>
      </c>
      <c r="P6968" s="3" t="s">
        <v>4746</v>
      </c>
      <c r="Q6968" s="3" t="str">
        <f t="shared" si="3"/>
        <v>LC CANVAS</v>
      </c>
      <c r="R6968" s="3">
        <f t="shared" si="4"/>
        <v>0</v>
      </c>
      <c r="S6968" s="3" t="str">
        <f t="shared" si="5"/>
        <v/>
      </c>
      <c r="T6968" s="7">
        <f t="shared" si="6"/>
        <v>0</v>
      </c>
      <c r="U6968" s="8" t="str">
        <f t="array" ref="U6968">IF(W6968&lt;&gt;0,MAX(IFERROR(INDEX(A:S,MATCH(W6968,A:A,0),COLUMN(M$2)),0),IFERROR(INDEX(A:S,MATCH(AD6968,A:A,0),COLUMN(M$2)),0),IFERROR(INDEX(A:S,MATCH(AK6968,A:A,0),COLUMN(M$2)),0),IFERROR(INDEX(A:S,MATCH(AR6968,A:A,0),COLUMN(M$2)),0)),M6968)</f>
        <v/>
      </c>
      <c r="V6968" s="3" t="str">
        <f t="shared" si="7"/>
        <v/>
      </c>
    </row>
    <row r="6969" ht="15.75" customHeight="1">
      <c r="A6969" s="3" t="s">
        <v>7194</v>
      </c>
      <c r="B6969" s="4" t="str">
        <f t="shared" si="186"/>
        <v>ATAB08080116S2</v>
      </c>
      <c r="D6969" s="3">
        <v>0.0</v>
      </c>
      <c r="G6969" s="4">
        <v>0.0</v>
      </c>
      <c r="I6969" s="4"/>
      <c r="J6969" s="4"/>
      <c r="K6969" s="4"/>
      <c r="L6969" s="4"/>
      <c r="O6969" s="6">
        <f t="shared" si="2"/>
        <v>0</v>
      </c>
      <c r="P6969" s="3" t="s">
        <v>4746</v>
      </c>
      <c r="Q6969" s="3" t="str">
        <f t="shared" si="3"/>
        <v>LC CANVAS</v>
      </c>
      <c r="R6969" s="3">
        <f t="shared" si="4"/>
        <v>0</v>
      </c>
      <c r="S6969" s="3" t="str">
        <f t="shared" si="5"/>
        <v/>
      </c>
      <c r="T6969" s="7">
        <f t="shared" si="6"/>
        <v>0</v>
      </c>
      <c r="U6969" s="8" t="str">
        <f t="array" ref="U6969">IF(W6969&lt;&gt;0,MAX(IFERROR(INDEX(A:S,MATCH(W6969,A:A,0),COLUMN(M$2)),0),IFERROR(INDEX(A:S,MATCH(AD6969,A:A,0),COLUMN(M$2)),0),IFERROR(INDEX(A:S,MATCH(AK6969,A:A,0),COLUMN(M$2)),0),IFERROR(INDEX(A:S,MATCH(AR6969,A:A,0),COLUMN(M$2)),0)),M6969)</f>
        <v/>
      </c>
      <c r="V6969" s="3" t="str">
        <f t="shared" si="7"/>
        <v/>
      </c>
    </row>
    <row r="6970" ht="15.75" customHeight="1">
      <c r="A6970" s="3" t="s">
        <v>7195</v>
      </c>
      <c r="B6970" s="4" t="str">
        <f t="shared" si="186"/>
        <v>ATAB12120116S2</v>
      </c>
      <c r="D6970" s="3">
        <v>0.0</v>
      </c>
      <c r="G6970" s="4">
        <v>0.0</v>
      </c>
      <c r="I6970" s="4"/>
      <c r="J6970" s="4"/>
      <c r="K6970" s="4"/>
      <c r="L6970" s="4"/>
      <c r="O6970" s="6">
        <f t="shared" si="2"/>
        <v>0</v>
      </c>
      <c r="P6970" s="3" t="s">
        <v>4746</v>
      </c>
      <c r="Q6970" s="3" t="str">
        <f t="shared" si="3"/>
        <v>LC CANVAS</v>
      </c>
      <c r="R6970" s="3">
        <f t="shared" si="4"/>
        <v>0</v>
      </c>
      <c r="S6970" s="3" t="str">
        <f t="shared" si="5"/>
        <v/>
      </c>
      <c r="T6970" s="7">
        <f t="shared" si="6"/>
        <v>0</v>
      </c>
      <c r="U6970" s="8" t="str">
        <f t="array" ref="U6970">IF(W6970&lt;&gt;0,MAX(IFERROR(INDEX(A:S,MATCH(W6970,A:A,0),COLUMN(M$2)),0),IFERROR(INDEX(A:S,MATCH(AD6970,A:A,0),COLUMN(M$2)),0),IFERROR(INDEX(A:S,MATCH(AK6970,A:A,0),COLUMN(M$2)),0),IFERROR(INDEX(A:S,MATCH(AR6970,A:A,0),COLUMN(M$2)),0)),M6970)</f>
        <v/>
      </c>
      <c r="V6970" s="3" t="str">
        <f t="shared" si="7"/>
        <v/>
      </c>
    </row>
    <row r="6971" ht="15.75" customHeight="1">
      <c r="A6971" s="3" t="s">
        <v>7196</v>
      </c>
      <c r="B6971" s="4" t="str">
        <f t="shared" si="186"/>
        <v>ATAB16160116S2</v>
      </c>
      <c r="D6971" s="3">
        <v>0.0</v>
      </c>
      <c r="G6971" s="4">
        <v>0.0</v>
      </c>
      <c r="I6971" s="4"/>
      <c r="J6971" s="4"/>
      <c r="K6971" s="4"/>
      <c r="L6971" s="4"/>
      <c r="O6971" s="6">
        <f t="shared" si="2"/>
        <v>0</v>
      </c>
      <c r="P6971" s="3" t="s">
        <v>4746</v>
      </c>
      <c r="Q6971" s="3" t="str">
        <f t="shared" si="3"/>
        <v>LC CANVAS</v>
      </c>
      <c r="R6971" s="3">
        <f t="shared" si="4"/>
        <v>0</v>
      </c>
      <c r="S6971" s="3" t="str">
        <f t="shared" si="5"/>
        <v/>
      </c>
      <c r="T6971" s="7">
        <f t="shared" si="6"/>
        <v>0</v>
      </c>
      <c r="U6971" s="8" t="str">
        <f t="array" ref="U6971">IF(W6971&lt;&gt;0,MAX(IFERROR(INDEX(A:S,MATCH(W6971,A:A,0),COLUMN(M$2)),0),IFERROR(INDEX(A:S,MATCH(AD6971,A:A,0),COLUMN(M$2)),0),IFERROR(INDEX(A:S,MATCH(AK6971,A:A,0),COLUMN(M$2)),0),IFERROR(INDEX(A:S,MATCH(AR6971,A:A,0),COLUMN(M$2)),0)),M6971)</f>
        <v/>
      </c>
      <c r="V6971" s="3" t="str">
        <f t="shared" si="7"/>
        <v/>
      </c>
    </row>
    <row r="6972" ht="15.75" customHeight="1">
      <c r="A6972" s="3" t="s">
        <v>7197</v>
      </c>
      <c r="B6972" s="4" t="str">
        <f t="shared" si="186"/>
        <v>ATAB20200116S2</v>
      </c>
      <c r="D6972" s="3">
        <v>0.0</v>
      </c>
      <c r="G6972" s="4">
        <v>0.0</v>
      </c>
      <c r="I6972" s="4"/>
      <c r="J6972" s="4"/>
      <c r="K6972" s="4"/>
      <c r="L6972" s="4"/>
      <c r="O6972" s="6">
        <f t="shared" si="2"/>
        <v>0</v>
      </c>
      <c r="P6972" s="3" t="s">
        <v>4746</v>
      </c>
      <c r="Q6972" s="3" t="str">
        <f t="shared" si="3"/>
        <v>LC CANVAS</v>
      </c>
      <c r="R6972" s="3">
        <f t="shared" si="4"/>
        <v>0</v>
      </c>
      <c r="S6972" s="3" t="str">
        <f t="shared" si="5"/>
        <v/>
      </c>
      <c r="T6972" s="7">
        <f t="shared" si="6"/>
        <v>0</v>
      </c>
      <c r="U6972" s="8" t="str">
        <f t="array" ref="U6972">IF(W6972&lt;&gt;0,MAX(IFERROR(INDEX(A:S,MATCH(W6972,A:A,0),COLUMN(M$2)),0),IFERROR(INDEX(A:S,MATCH(AD6972,A:A,0),COLUMN(M$2)),0),IFERROR(INDEX(A:S,MATCH(AK6972,A:A,0),COLUMN(M$2)),0),IFERROR(INDEX(A:S,MATCH(AR6972,A:A,0),COLUMN(M$2)),0)),M6972)</f>
        <v/>
      </c>
      <c r="V6972" s="3" t="str">
        <f t="shared" si="7"/>
        <v/>
      </c>
    </row>
    <row r="6973" ht="15.75" customHeight="1">
      <c r="A6973" s="3" t="s">
        <v>7198</v>
      </c>
      <c r="B6973" s="4" t="str">
        <f t="shared" si="186"/>
        <v>ATAB24240116S2</v>
      </c>
      <c r="D6973" s="3">
        <v>0.0</v>
      </c>
      <c r="G6973" s="4">
        <v>0.0</v>
      </c>
      <c r="I6973" s="4"/>
      <c r="J6973" s="4"/>
      <c r="K6973" s="4"/>
      <c r="L6973" s="4"/>
      <c r="O6973" s="6">
        <f t="shared" si="2"/>
        <v>0</v>
      </c>
      <c r="P6973" s="3" t="s">
        <v>4746</v>
      </c>
      <c r="Q6973" s="3" t="str">
        <f t="shared" si="3"/>
        <v>LC CANVAS</v>
      </c>
      <c r="R6973" s="3">
        <f t="shared" si="4"/>
        <v>0</v>
      </c>
      <c r="S6973" s="3" t="str">
        <f t="shared" si="5"/>
        <v/>
      </c>
      <c r="T6973" s="7">
        <f t="shared" si="6"/>
        <v>0</v>
      </c>
      <c r="U6973" s="8" t="str">
        <f t="array" ref="U6973">IF(W6973&lt;&gt;0,MAX(IFERROR(INDEX(A:S,MATCH(W6973,A:A,0),COLUMN(M$2)),0),IFERROR(INDEX(A:S,MATCH(AD6973,A:A,0),COLUMN(M$2)),0),IFERROR(INDEX(A:S,MATCH(AK6973,A:A,0),COLUMN(M$2)),0),IFERROR(INDEX(A:S,MATCH(AR6973,A:A,0),COLUMN(M$2)),0)),M6973)</f>
        <v/>
      </c>
      <c r="V6973" s="3" t="str">
        <f t="shared" si="7"/>
        <v/>
      </c>
    </row>
    <row r="6974" ht="15.75" customHeight="1">
      <c r="A6974" s="3" t="s">
        <v>7199</v>
      </c>
      <c r="B6974" s="4" t="str">
        <f t="shared" si="186"/>
        <v>ATAB36360116S2</v>
      </c>
      <c r="D6974" s="3">
        <v>0.0</v>
      </c>
      <c r="G6974" s="4">
        <v>0.0</v>
      </c>
      <c r="I6974" s="4"/>
      <c r="J6974" s="4"/>
      <c r="K6974" s="4"/>
      <c r="L6974" s="4"/>
      <c r="O6974" s="6">
        <f t="shared" si="2"/>
        <v>0</v>
      </c>
      <c r="P6974" s="3" t="s">
        <v>4746</v>
      </c>
      <c r="Q6974" s="3" t="str">
        <f t="shared" si="3"/>
        <v>LC CANVAS</v>
      </c>
      <c r="R6974" s="3">
        <f t="shared" si="4"/>
        <v>0</v>
      </c>
      <c r="S6974" s="3" t="str">
        <f t="shared" si="5"/>
        <v/>
      </c>
      <c r="T6974" s="7">
        <f t="shared" si="6"/>
        <v>0</v>
      </c>
      <c r="U6974" s="8" t="str">
        <f t="array" ref="U6974">IF(W6974&lt;&gt;0,MAX(IFERROR(INDEX(A:S,MATCH(W6974,A:A,0),COLUMN(M$2)),0),IFERROR(INDEX(A:S,MATCH(AD6974,A:A,0),COLUMN(M$2)),0),IFERROR(INDEX(A:S,MATCH(AK6974,A:A,0),COLUMN(M$2)),0),IFERROR(INDEX(A:S,MATCH(AR6974,A:A,0),COLUMN(M$2)),0)),M6974)</f>
        <v/>
      </c>
      <c r="V6974" s="3" t="str">
        <f t="shared" si="7"/>
        <v/>
      </c>
    </row>
    <row r="6975" ht="15.75" customHeight="1">
      <c r="A6975" s="3" t="s">
        <v>7200</v>
      </c>
      <c r="B6975" s="4" t="str">
        <f t="shared" si="186"/>
        <v>ATAB08080122S2</v>
      </c>
      <c r="D6975" s="3">
        <v>0.0</v>
      </c>
      <c r="G6975" s="4">
        <v>0.0</v>
      </c>
      <c r="I6975" s="4"/>
      <c r="J6975" s="4"/>
      <c r="K6975" s="4"/>
      <c r="L6975" s="4"/>
      <c r="O6975" s="6">
        <f t="shared" si="2"/>
        <v>0</v>
      </c>
      <c r="P6975" s="3" t="s">
        <v>4746</v>
      </c>
      <c r="Q6975" s="3" t="str">
        <f t="shared" si="3"/>
        <v>LC CANVAS</v>
      </c>
      <c r="R6975" s="3">
        <f t="shared" si="4"/>
        <v>0</v>
      </c>
      <c r="S6975" s="3" t="str">
        <f t="shared" si="5"/>
        <v/>
      </c>
      <c r="T6975" s="7">
        <f t="shared" si="6"/>
        <v>0</v>
      </c>
      <c r="U6975" s="8" t="str">
        <f t="array" ref="U6975">IF(W6975&lt;&gt;0,MAX(IFERROR(INDEX(A:S,MATCH(W6975,A:A,0),COLUMN(M$2)),0),IFERROR(INDEX(A:S,MATCH(AD6975,A:A,0),COLUMN(M$2)),0),IFERROR(INDEX(A:S,MATCH(AK6975,A:A,0),COLUMN(M$2)),0),IFERROR(INDEX(A:S,MATCH(AR6975,A:A,0),COLUMN(M$2)),0)),M6975)</f>
        <v/>
      </c>
      <c r="V6975" s="3" t="str">
        <f t="shared" si="7"/>
        <v/>
      </c>
    </row>
    <row r="6976" ht="15.75" customHeight="1">
      <c r="A6976" s="3" t="s">
        <v>7201</v>
      </c>
      <c r="B6976" s="4" t="str">
        <f t="shared" si="186"/>
        <v>ATAB12120122S2</v>
      </c>
      <c r="D6976" s="3">
        <v>0.0</v>
      </c>
      <c r="G6976" s="4">
        <v>0.0</v>
      </c>
      <c r="I6976" s="4"/>
      <c r="J6976" s="4"/>
      <c r="K6976" s="4"/>
      <c r="L6976" s="4"/>
      <c r="O6976" s="6">
        <f t="shared" si="2"/>
        <v>0</v>
      </c>
      <c r="P6976" s="3" t="s">
        <v>4746</v>
      </c>
      <c r="Q6976" s="3" t="str">
        <f t="shared" si="3"/>
        <v>LC CANVAS</v>
      </c>
      <c r="R6976" s="3">
        <f t="shared" si="4"/>
        <v>0</v>
      </c>
      <c r="S6976" s="3" t="str">
        <f t="shared" si="5"/>
        <v/>
      </c>
      <c r="T6976" s="7">
        <f t="shared" si="6"/>
        <v>0</v>
      </c>
      <c r="U6976" s="8" t="str">
        <f t="array" ref="U6976">IF(W6976&lt;&gt;0,MAX(IFERROR(INDEX(A:S,MATCH(W6976,A:A,0),COLUMN(M$2)),0),IFERROR(INDEX(A:S,MATCH(AD6976,A:A,0),COLUMN(M$2)),0),IFERROR(INDEX(A:S,MATCH(AK6976,A:A,0),COLUMN(M$2)),0),IFERROR(INDEX(A:S,MATCH(AR6976,A:A,0),COLUMN(M$2)),0)),M6976)</f>
        <v/>
      </c>
      <c r="V6976" s="3" t="str">
        <f t="shared" si="7"/>
        <v/>
      </c>
    </row>
    <row r="6977" ht="15.75" customHeight="1">
      <c r="A6977" s="3" t="s">
        <v>7202</v>
      </c>
      <c r="B6977" s="4" t="str">
        <f t="shared" si="186"/>
        <v>ATAB16160122S2</v>
      </c>
      <c r="D6977" s="3">
        <v>0.0</v>
      </c>
      <c r="G6977" s="4">
        <v>0.0</v>
      </c>
      <c r="I6977" s="4"/>
      <c r="J6977" s="4"/>
      <c r="K6977" s="4"/>
      <c r="L6977" s="4"/>
      <c r="O6977" s="6">
        <f t="shared" si="2"/>
        <v>0</v>
      </c>
      <c r="P6977" s="3" t="s">
        <v>4746</v>
      </c>
      <c r="Q6977" s="3" t="str">
        <f t="shared" si="3"/>
        <v>LC CANVAS</v>
      </c>
      <c r="R6977" s="3">
        <f t="shared" si="4"/>
        <v>0</v>
      </c>
      <c r="S6977" s="3" t="str">
        <f t="shared" si="5"/>
        <v/>
      </c>
      <c r="T6977" s="7">
        <f t="shared" si="6"/>
        <v>0</v>
      </c>
      <c r="U6977" s="8" t="str">
        <f t="array" ref="U6977">IF(W6977&lt;&gt;0,MAX(IFERROR(INDEX(A:S,MATCH(W6977,A:A,0),COLUMN(M$2)),0),IFERROR(INDEX(A:S,MATCH(AD6977,A:A,0),COLUMN(M$2)),0),IFERROR(INDEX(A:S,MATCH(AK6977,A:A,0),COLUMN(M$2)),0),IFERROR(INDEX(A:S,MATCH(AR6977,A:A,0),COLUMN(M$2)),0)),M6977)</f>
        <v/>
      </c>
      <c r="V6977" s="3" t="str">
        <f t="shared" si="7"/>
        <v/>
      </c>
    </row>
    <row r="6978" ht="15.75" customHeight="1">
      <c r="A6978" s="3" t="s">
        <v>7203</v>
      </c>
      <c r="B6978" s="4" t="str">
        <f t="shared" si="186"/>
        <v>ATAB20200122S2</v>
      </c>
      <c r="D6978" s="3">
        <v>0.0</v>
      </c>
      <c r="G6978" s="4">
        <v>0.0</v>
      </c>
      <c r="I6978" s="4"/>
      <c r="J6978" s="4"/>
      <c r="K6978" s="4"/>
      <c r="L6978" s="4"/>
      <c r="O6978" s="6">
        <f t="shared" si="2"/>
        <v>0</v>
      </c>
      <c r="P6978" s="3" t="s">
        <v>4746</v>
      </c>
      <c r="Q6978" s="3" t="str">
        <f t="shared" si="3"/>
        <v>LC CANVAS</v>
      </c>
      <c r="R6978" s="3">
        <f t="shared" si="4"/>
        <v>0</v>
      </c>
      <c r="S6978" s="3" t="str">
        <f t="shared" si="5"/>
        <v/>
      </c>
      <c r="T6978" s="7">
        <f t="shared" si="6"/>
        <v>0</v>
      </c>
      <c r="U6978" s="8" t="str">
        <f t="array" ref="U6978">IF(W6978&lt;&gt;0,MAX(IFERROR(INDEX(A:S,MATCH(W6978,A:A,0),COLUMN(M$2)),0),IFERROR(INDEX(A:S,MATCH(AD6978,A:A,0),COLUMN(M$2)),0),IFERROR(INDEX(A:S,MATCH(AK6978,A:A,0),COLUMN(M$2)),0),IFERROR(INDEX(A:S,MATCH(AR6978,A:A,0),COLUMN(M$2)),0)),M6978)</f>
        <v/>
      </c>
      <c r="V6978" s="3" t="str">
        <f t="shared" si="7"/>
        <v/>
      </c>
    </row>
    <row r="6979" ht="15.75" customHeight="1">
      <c r="A6979" s="3" t="s">
        <v>7204</v>
      </c>
      <c r="B6979" s="4" t="str">
        <f t="shared" si="186"/>
        <v>ATAB24240122S2</v>
      </c>
      <c r="D6979" s="3">
        <v>0.0</v>
      </c>
      <c r="G6979" s="4">
        <v>0.0</v>
      </c>
      <c r="I6979" s="4"/>
      <c r="J6979" s="4"/>
      <c r="K6979" s="4"/>
      <c r="L6979" s="4"/>
      <c r="O6979" s="6">
        <f t="shared" si="2"/>
        <v>0</v>
      </c>
      <c r="P6979" s="3" t="s">
        <v>4746</v>
      </c>
      <c r="Q6979" s="3" t="str">
        <f t="shared" si="3"/>
        <v>LC CANVAS</v>
      </c>
      <c r="R6979" s="3">
        <f t="shared" si="4"/>
        <v>0</v>
      </c>
      <c r="S6979" s="3" t="str">
        <f t="shared" si="5"/>
        <v/>
      </c>
      <c r="T6979" s="7">
        <f t="shared" si="6"/>
        <v>0</v>
      </c>
      <c r="U6979" s="8" t="str">
        <f t="array" ref="U6979">IF(W6979&lt;&gt;0,MAX(IFERROR(INDEX(A:S,MATCH(W6979,A:A,0),COLUMN(M$2)),0),IFERROR(INDEX(A:S,MATCH(AD6979,A:A,0),COLUMN(M$2)),0),IFERROR(INDEX(A:S,MATCH(AK6979,A:A,0),COLUMN(M$2)),0),IFERROR(INDEX(A:S,MATCH(AR6979,A:A,0),COLUMN(M$2)),0)),M6979)</f>
        <v/>
      </c>
      <c r="V6979" s="3" t="str">
        <f t="shared" si="7"/>
        <v/>
      </c>
    </row>
    <row r="6980" ht="15.75" customHeight="1">
      <c r="A6980" s="3" t="s">
        <v>7205</v>
      </c>
      <c r="B6980" s="4" t="str">
        <f t="shared" si="186"/>
        <v>ATAB36360122S2</v>
      </c>
      <c r="D6980" s="3">
        <v>0.0</v>
      </c>
      <c r="G6980" s="4">
        <v>0.0</v>
      </c>
      <c r="I6980" s="4"/>
      <c r="J6980" s="4"/>
      <c r="K6980" s="4"/>
      <c r="L6980" s="4"/>
      <c r="O6980" s="6">
        <f t="shared" si="2"/>
        <v>0</v>
      </c>
      <c r="P6980" s="3" t="s">
        <v>4746</v>
      </c>
      <c r="Q6980" s="3" t="str">
        <f t="shared" si="3"/>
        <v>LC CANVAS</v>
      </c>
      <c r="R6980" s="3">
        <f t="shared" si="4"/>
        <v>0</v>
      </c>
      <c r="S6980" s="3" t="str">
        <f t="shared" si="5"/>
        <v/>
      </c>
      <c r="T6980" s="7">
        <f t="shared" si="6"/>
        <v>0</v>
      </c>
      <c r="U6980" s="8" t="str">
        <f t="array" ref="U6980">IF(W6980&lt;&gt;0,MAX(IFERROR(INDEX(A:S,MATCH(W6980,A:A,0),COLUMN(M$2)),0),IFERROR(INDEX(A:S,MATCH(AD6980,A:A,0),COLUMN(M$2)),0),IFERROR(INDEX(A:S,MATCH(AK6980,A:A,0),COLUMN(M$2)),0),IFERROR(INDEX(A:S,MATCH(AR6980,A:A,0),COLUMN(M$2)),0)),M6980)</f>
        <v/>
      </c>
      <c r="V6980" s="3" t="str">
        <f t="shared" si="7"/>
        <v/>
      </c>
    </row>
    <row r="6981" ht="15.75" customHeight="1">
      <c r="A6981" s="3" t="s">
        <v>7206</v>
      </c>
      <c r="B6981" s="4" t="str">
        <f t="shared" si="186"/>
        <v>ATAB08080125S2</v>
      </c>
      <c r="D6981" s="3">
        <v>0.0</v>
      </c>
      <c r="G6981" s="4">
        <v>0.0</v>
      </c>
      <c r="I6981" s="4"/>
      <c r="J6981" s="4"/>
      <c r="K6981" s="4"/>
      <c r="L6981" s="4"/>
      <c r="O6981" s="6">
        <f t="shared" si="2"/>
        <v>0</v>
      </c>
      <c r="P6981" s="3" t="s">
        <v>4746</v>
      </c>
      <c r="Q6981" s="3" t="str">
        <f t="shared" si="3"/>
        <v>LC CANVAS</v>
      </c>
      <c r="R6981" s="3">
        <f t="shared" si="4"/>
        <v>0</v>
      </c>
      <c r="S6981" s="3" t="str">
        <f t="shared" si="5"/>
        <v/>
      </c>
      <c r="T6981" s="7">
        <f t="shared" si="6"/>
        <v>0</v>
      </c>
      <c r="U6981" s="8" t="str">
        <f t="array" ref="U6981">IF(W6981&lt;&gt;0,MAX(IFERROR(INDEX(A:S,MATCH(W6981,A:A,0),COLUMN(M$2)),0),IFERROR(INDEX(A:S,MATCH(AD6981,A:A,0),COLUMN(M$2)),0),IFERROR(INDEX(A:S,MATCH(AK6981,A:A,0),COLUMN(M$2)),0),IFERROR(INDEX(A:S,MATCH(AR6981,A:A,0),COLUMN(M$2)),0)),M6981)</f>
        <v/>
      </c>
      <c r="V6981" s="3" t="str">
        <f t="shared" si="7"/>
        <v/>
      </c>
    </row>
    <row r="6982" ht="15.75" customHeight="1">
      <c r="A6982" s="3" t="s">
        <v>7207</v>
      </c>
      <c r="B6982" s="4" t="str">
        <f t="shared" si="186"/>
        <v>ATAB12120125S2</v>
      </c>
      <c r="D6982" s="3">
        <v>0.0</v>
      </c>
      <c r="G6982" s="4">
        <v>0.0</v>
      </c>
      <c r="I6982" s="4"/>
      <c r="J6982" s="4"/>
      <c r="K6982" s="4"/>
      <c r="L6982" s="4"/>
      <c r="O6982" s="6">
        <f t="shared" si="2"/>
        <v>0</v>
      </c>
      <c r="P6982" s="3" t="s">
        <v>4746</v>
      </c>
      <c r="Q6982" s="3" t="str">
        <f t="shared" si="3"/>
        <v>LC CANVAS</v>
      </c>
      <c r="R6982" s="3">
        <f t="shared" si="4"/>
        <v>0</v>
      </c>
      <c r="S6982" s="3" t="str">
        <f t="shared" si="5"/>
        <v/>
      </c>
      <c r="T6982" s="7">
        <f t="shared" si="6"/>
        <v>0</v>
      </c>
      <c r="U6982" s="8" t="str">
        <f t="array" ref="U6982">IF(W6982&lt;&gt;0,MAX(IFERROR(INDEX(A:S,MATCH(W6982,A:A,0),COLUMN(M$2)),0),IFERROR(INDEX(A:S,MATCH(AD6982,A:A,0),COLUMN(M$2)),0),IFERROR(INDEX(A:S,MATCH(AK6982,A:A,0),COLUMN(M$2)),0),IFERROR(INDEX(A:S,MATCH(AR6982,A:A,0),COLUMN(M$2)),0)),M6982)</f>
        <v/>
      </c>
      <c r="V6982" s="3" t="str">
        <f t="shared" si="7"/>
        <v/>
      </c>
    </row>
    <row r="6983" ht="15.75" customHeight="1">
      <c r="A6983" s="3" t="s">
        <v>7208</v>
      </c>
      <c r="B6983" s="4" t="str">
        <f t="shared" si="186"/>
        <v>ATAB16160125S2</v>
      </c>
      <c r="D6983" s="3">
        <v>0.0</v>
      </c>
      <c r="G6983" s="4">
        <v>0.0</v>
      </c>
      <c r="I6983" s="4"/>
      <c r="J6983" s="4"/>
      <c r="K6983" s="4"/>
      <c r="L6983" s="4"/>
      <c r="O6983" s="6">
        <f t="shared" si="2"/>
        <v>0</v>
      </c>
      <c r="P6983" s="3" t="s">
        <v>4746</v>
      </c>
      <c r="Q6983" s="3" t="str">
        <f t="shared" si="3"/>
        <v>LC CANVAS</v>
      </c>
      <c r="R6983" s="3">
        <f t="shared" si="4"/>
        <v>0</v>
      </c>
      <c r="S6983" s="3" t="str">
        <f t="shared" si="5"/>
        <v/>
      </c>
      <c r="T6983" s="7">
        <f t="shared" si="6"/>
        <v>0</v>
      </c>
      <c r="U6983" s="8" t="str">
        <f t="array" ref="U6983">IF(W6983&lt;&gt;0,MAX(IFERROR(INDEX(A:S,MATCH(W6983,A:A,0),COLUMN(M$2)),0),IFERROR(INDEX(A:S,MATCH(AD6983,A:A,0),COLUMN(M$2)),0),IFERROR(INDEX(A:S,MATCH(AK6983,A:A,0),COLUMN(M$2)),0),IFERROR(INDEX(A:S,MATCH(AR6983,A:A,0),COLUMN(M$2)),0)),M6983)</f>
        <v/>
      </c>
      <c r="V6983" s="3" t="str">
        <f t="shared" si="7"/>
        <v/>
      </c>
    </row>
    <row r="6984" ht="15.75" customHeight="1">
      <c r="A6984" s="3" t="s">
        <v>7209</v>
      </c>
      <c r="B6984" s="4" t="str">
        <f t="shared" si="186"/>
        <v>ATAB20200125S2</v>
      </c>
      <c r="D6984" s="3">
        <v>0.0</v>
      </c>
      <c r="G6984" s="4">
        <v>0.0</v>
      </c>
      <c r="I6984" s="4"/>
      <c r="J6984" s="4"/>
      <c r="K6984" s="4"/>
      <c r="L6984" s="4"/>
      <c r="O6984" s="6">
        <f t="shared" si="2"/>
        <v>0</v>
      </c>
      <c r="P6984" s="3" t="s">
        <v>4746</v>
      </c>
      <c r="Q6984" s="3" t="str">
        <f t="shared" si="3"/>
        <v>LC CANVAS</v>
      </c>
      <c r="R6984" s="3">
        <f t="shared" si="4"/>
        <v>0</v>
      </c>
      <c r="S6984" s="3" t="str">
        <f t="shared" si="5"/>
        <v/>
      </c>
      <c r="T6984" s="7">
        <f t="shared" si="6"/>
        <v>0</v>
      </c>
      <c r="U6984" s="8" t="str">
        <f t="array" ref="U6984">IF(W6984&lt;&gt;0,MAX(IFERROR(INDEX(A:S,MATCH(W6984,A:A,0),COLUMN(M$2)),0),IFERROR(INDEX(A:S,MATCH(AD6984,A:A,0),COLUMN(M$2)),0),IFERROR(INDEX(A:S,MATCH(AK6984,A:A,0),COLUMN(M$2)),0),IFERROR(INDEX(A:S,MATCH(AR6984,A:A,0),COLUMN(M$2)),0)),M6984)</f>
        <v/>
      </c>
      <c r="V6984" s="3" t="str">
        <f t="shared" si="7"/>
        <v/>
      </c>
    </row>
    <row r="6985" ht="15.75" customHeight="1">
      <c r="A6985" s="3" t="s">
        <v>7210</v>
      </c>
      <c r="B6985" s="4" t="str">
        <f t="shared" si="186"/>
        <v>ATAB24240125S2</v>
      </c>
      <c r="D6985" s="3">
        <v>0.0</v>
      </c>
      <c r="G6985" s="4">
        <v>0.0</v>
      </c>
      <c r="I6985" s="4"/>
      <c r="J6985" s="4"/>
      <c r="K6985" s="4"/>
      <c r="L6985" s="4"/>
      <c r="O6985" s="6">
        <f t="shared" si="2"/>
        <v>0</v>
      </c>
      <c r="P6985" s="3" t="s">
        <v>4746</v>
      </c>
      <c r="Q6985" s="3" t="str">
        <f t="shared" si="3"/>
        <v>LC CANVAS</v>
      </c>
      <c r="R6985" s="3">
        <f t="shared" si="4"/>
        <v>0</v>
      </c>
      <c r="S6985" s="3" t="str">
        <f t="shared" si="5"/>
        <v/>
      </c>
      <c r="T6985" s="7">
        <f t="shared" si="6"/>
        <v>0</v>
      </c>
      <c r="U6985" s="8" t="str">
        <f t="array" ref="U6985">IF(W6985&lt;&gt;0,MAX(IFERROR(INDEX(A:S,MATCH(W6985,A:A,0),COLUMN(M$2)),0),IFERROR(INDEX(A:S,MATCH(AD6985,A:A,0),COLUMN(M$2)),0),IFERROR(INDEX(A:S,MATCH(AK6985,A:A,0),COLUMN(M$2)),0),IFERROR(INDEX(A:S,MATCH(AR6985,A:A,0),COLUMN(M$2)),0)),M6985)</f>
        <v/>
      </c>
      <c r="V6985" s="3" t="str">
        <f t="shared" si="7"/>
        <v/>
      </c>
    </row>
    <row r="6986" ht="15.75" customHeight="1">
      <c r="A6986" s="3" t="s">
        <v>7211</v>
      </c>
      <c r="B6986" s="4" t="str">
        <f t="shared" si="186"/>
        <v>ATAB36360125S2</v>
      </c>
      <c r="D6986" s="3">
        <v>0.0</v>
      </c>
      <c r="G6986" s="4">
        <v>0.0</v>
      </c>
      <c r="I6986" s="4"/>
      <c r="J6986" s="4"/>
      <c r="K6986" s="4"/>
      <c r="L6986" s="4"/>
      <c r="O6986" s="6">
        <f t="shared" si="2"/>
        <v>0</v>
      </c>
      <c r="P6986" s="3" t="s">
        <v>4746</v>
      </c>
      <c r="Q6986" s="3" t="str">
        <f t="shared" si="3"/>
        <v>LC CANVAS</v>
      </c>
      <c r="R6986" s="3">
        <f t="shared" si="4"/>
        <v>0</v>
      </c>
      <c r="S6986" s="3" t="str">
        <f t="shared" si="5"/>
        <v/>
      </c>
      <c r="T6986" s="7">
        <f t="shared" si="6"/>
        <v>0</v>
      </c>
      <c r="U6986" s="8" t="str">
        <f t="array" ref="U6986">IF(W6986&lt;&gt;0,MAX(IFERROR(INDEX(A:S,MATCH(W6986,A:A,0),COLUMN(M$2)),0),IFERROR(INDEX(A:S,MATCH(AD6986,A:A,0),COLUMN(M$2)),0),IFERROR(INDEX(A:S,MATCH(AK6986,A:A,0),COLUMN(M$2)),0),IFERROR(INDEX(A:S,MATCH(AR6986,A:A,0),COLUMN(M$2)),0)),M6986)</f>
        <v/>
      </c>
      <c r="V6986" s="3" t="str">
        <f t="shared" si="7"/>
        <v/>
      </c>
    </row>
    <row r="6987" ht="15.75" customHeight="1">
      <c r="A6987" s="3" t="s">
        <v>7212</v>
      </c>
      <c r="B6987" s="4" t="str">
        <f t="shared" si="186"/>
        <v>ATAB08080004S3</v>
      </c>
      <c r="D6987" s="3">
        <v>0.0</v>
      </c>
      <c r="G6987" s="4">
        <v>0.0</v>
      </c>
      <c r="I6987" s="4"/>
      <c r="J6987" s="4"/>
      <c r="K6987" s="4"/>
      <c r="L6987" s="4"/>
      <c r="O6987" s="6">
        <f t="shared" si="2"/>
        <v>0</v>
      </c>
      <c r="P6987" s="3" t="s">
        <v>4746</v>
      </c>
      <c r="Q6987" s="3" t="str">
        <f t="shared" si="3"/>
        <v>LC CANVAS</v>
      </c>
      <c r="R6987" s="3">
        <f t="shared" si="4"/>
        <v>0</v>
      </c>
      <c r="S6987" s="3" t="str">
        <f t="shared" si="5"/>
        <v/>
      </c>
      <c r="T6987" s="7">
        <f t="shared" si="6"/>
        <v>0</v>
      </c>
      <c r="U6987" s="8" t="str">
        <f t="array" ref="U6987">IF(W6987&lt;&gt;0,MAX(IFERROR(INDEX(A:S,MATCH(W6987,A:A,0),COLUMN(M$2)),0),IFERROR(INDEX(A:S,MATCH(AD6987,A:A,0),COLUMN(M$2)),0),IFERROR(INDEX(A:S,MATCH(AK6987,A:A,0),COLUMN(M$2)),0),IFERROR(INDEX(A:S,MATCH(AR6987,A:A,0),COLUMN(M$2)),0)),M6987)</f>
        <v/>
      </c>
      <c r="V6987" s="3" t="str">
        <f t="shared" si="7"/>
        <v/>
      </c>
    </row>
    <row r="6988" ht="15.75" customHeight="1">
      <c r="A6988" s="3" t="s">
        <v>7213</v>
      </c>
      <c r="B6988" s="4" t="str">
        <f t="shared" si="186"/>
        <v>ATAB12120004S3</v>
      </c>
      <c r="D6988" s="3">
        <v>0.0</v>
      </c>
      <c r="G6988" s="4">
        <v>0.0</v>
      </c>
      <c r="I6988" s="4"/>
      <c r="J6988" s="4"/>
      <c r="K6988" s="4"/>
      <c r="L6988" s="4"/>
      <c r="O6988" s="6">
        <f t="shared" si="2"/>
        <v>0</v>
      </c>
      <c r="P6988" s="3" t="s">
        <v>4746</v>
      </c>
      <c r="Q6988" s="3" t="str">
        <f t="shared" si="3"/>
        <v>LC CANVAS</v>
      </c>
      <c r="R6988" s="3">
        <f t="shared" si="4"/>
        <v>0</v>
      </c>
      <c r="S6988" s="3" t="str">
        <f t="shared" si="5"/>
        <v/>
      </c>
      <c r="T6988" s="7">
        <f t="shared" si="6"/>
        <v>0</v>
      </c>
      <c r="U6988" s="8" t="str">
        <f t="array" ref="U6988">IF(W6988&lt;&gt;0,MAX(IFERROR(INDEX(A:S,MATCH(W6988,A:A,0),COLUMN(M$2)),0),IFERROR(INDEX(A:S,MATCH(AD6988,A:A,0),COLUMN(M$2)),0),IFERROR(INDEX(A:S,MATCH(AK6988,A:A,0),COLUMN(M$2)),0),IFERROR(INDEX(A:S,MATCH(AR6988,A:A,0),COLUMN(M$2)),0)),M6988)</f>
        <v/>
      </c>
      <c r="V6988" s="3" t="str">
        <f t="shared" si="7"/>
        <v/>
      </c>
    </row>
    <row r="6989" ht="15.75" customHeight="1">
      <c r="A6989" s="3" t="s">
        <v>7214</v>
      </c>
      <c r="B6989" s="4" t="str">
        <f t="shared" si="186"/>
        <v>ATAB16160004S3</v>
      </c>
      <c r="D6989" s="3">
        <v>0.0</v>
      </c>
      <c r="G6989" s="4">
        <v>0.0</v>
      </c>
      <c r="I6989" s="4"/>
      <c r="J6989" s="4"/>
      <c r="K6989" s="4"/>
      <c r="L6989" s="4"/>
      <c r="O6989" s="6">
        <f t="shared" si="2"/>
        <v>0</v>
      </c>
      <c r="P6989" s="3" t="s">
        <v>4746</v>
      </c>
      <c r="Q6989" s="3" t="str">
        <f t="shared" si="3"/>
        <v>LC CANVAS</v>
      </c>
      <c r="R6989" s="3">
        <f t="shared" si="4"/>
        <v>0</v>
      </c>
      <c r="S6989" s="3" t="str">
        <f t="shared" si="5"/>
        <v/>
      </c>
      <c r="T6989" s="7">
        <f t="shared" si="6"/>
        <v>0</v>
      </c>
      <c r="U6989" s="8" t="str">
        <f t="array" ref="U6989">IF(W6989&lt;&gt;0,MAX(IFERROR(INDEX(A:S,MATCH(W6989,A:A,0),COLUMN(M$2)),0),IFERROR(INDEX(A:S,MATCH(AD6989,A:A,0),COLUMN(M$2)),0),IFERROR(INDEX(A:S,MATCH(AK6989,A:A,0),COLUMN(M$2)),0),IFERROR(INDEX(A:S,MATCH(AR6989,A:A,0),COLUMN(M$2)),0)),M6989)</f>
        <v/>
      </c>
      <c r="V6989" s="3" t="str">
        <f t="shared" si="7"/>
        <v/>
      </c>
    </row>
    <row r="6990" ht="15.75" customHeight="1">
      <c r="A6990" s="3" t="s">
        <v>7215</v>
      </c>
      <c r="B6990" s="4" t="str">
        <f t="shared" si="186"/>
        <v>ATAB20200004S3</v>
      </c>
      <c r="D6990" s="3">
        <v>0.0</v>
      </c>
      <c r="G6990" s="4">
        <v>0.0</v>
      </c>
      <c r="I6990" s="4"/>
      <c r="J6990" s="4"/>
      <c r="K6990" s="4"/>
      <c r="L6990" s="4"/>
      <c r="O6990" s="6">
        <f t="shared" si="2"/>
        <v>0</v>
      </c>
      <c r="P6990" s="3" t="s">
        <v>4746</v>
      </c>
      <c r="Q6990" s="3" t="str">
        <f t="shared" si="3"/>
        <v>LC CANVAS</v>
      </c>
      <c r="R6990" s="3">
        <f t="shared" si="4"/>
        <v>0</v>
      </c>
      <c r="S6990" s="3" t="str">
        <f t="shared" si="5"/>
        <v/>
      </c>
      <c r="T6990" s="7">
        <f t="shared" si="6"/>
        <v>0</v>
      </c>
      <c r="U6990" s="8" t="str">
        <f t="array" ref="U6990">IF(W6990&lt;&gt;0,MAX(IFERROR(INDEX(A:S,MATCH(W6990,A:A,0),COLUMN(M$2)),0),IFERROR(INDEX(A:S,MATCH(AD6990,A:A,0),COLUMN(M$2)),0),IFERROR(INDEX(A:S,MATCH(AK6990,A:A,0),COLUMN(M$2)),0),IFERROR(INDEX(A:S,MATCH(AR6990,A:A,0),COLUMN(M$2)),0)),M6990)</f>
        <v/>
      </c>
      <c r="V6990" s="3" t="str">
        <f t="shared" si="7"/>
        <v/>
      </c>
    </row>
    <row r="6991" ht="15.75" customHeight="1">
      <c r="A6991" s="3" t="s">
        <v>7216</v>
      </c>
      <c r="B6991" s="4" t="str">
        <f t="shared" si="186"/>
        <v>ATAB24240004S3</v>
      </c>
      <c r="D6991" s="3">
        <v>0.0</v>
      </c>
      <c r="G6991" s="4">
        <v>0.0</v>
      </c>
      <c r="I6991" s="4"/>
      <c r="J6991" s="4"/>
      <c r="K6991" s="4"/>
      <c r="L6991" s="4"/>
      <c r="O6991" s="6">
        <f t="shared" si="2"/>
        <v>0</v>
      </c>
      <c r="P6991" s="3" t="s">
        <v>4746</v>
      </c>
      <c r="Q6991" s="3" t="str">
        <f t="shared" si="3"/>
        <v>LC CANVAS</v>
      </c>
      <c r="R6991" s="3">
        <f t="shared" si="4"/>
        <v>0</v>
      </c>
      <c r="S6991" s="3" t="str">
        <f t="shared" si="5"/>
        <v/>
      </c>
      <c r="T6991" s="7">
        <f t="shared" si="6"/>
        <v>0</v>
      </c>
      <c r="U6991" s="8" t="str">
        <f t="array" ref="U6991">IF(W6991&lt;&gt;0,MAX(IFERROR(INDEX(A:S,MATCH(W6991,A:A,0),COLUMN(M$2)),0),IFERROR(INDEX(A:S,MATCH(AD6991,A:A,0),COLUMN(M$2)),0),IFERROR(INDEX(A:S,MATCH(AK6991,A:A,0),COLUMN(M$2)),0),IFERROR(INDEX(A:S,MATCH(AR6991,A:A,0),COLUMN(M$2)),0)),M6991)</f>
        <v/>
      </c>
      <c r="V6991" s="3" t="str">
        <f t="shared" si="7"/>
        <v/>
      </c>
    </row>
    <row r="6992" ht="15.75" customHeight="1">
      <c r="A6992" s="3" t="s">
        <v>7217</v>
      </c>
      <c r="B6992" s="4" t="str">
        <f t="shared" si="186"/>
        <v>ATAB08080017S3</v>
      </c>
      <c r="D6992" s="3">
        <v>0.0</v>
      </c>
      <c r="G6992" s="4">
        <v>0.0</v>
      </c>
      <c r="I6992" s="4"/>
      <c r="J6992" s="4"/>
      <c r="K6992" s="4"/>
      <c r="L6992" s="4"/>
      <c r="O6992" s="6">
        <f t="shared" si="2"/>
        <v>0</v>
      </c>
      <c r="P6992" s="3" t="s">
        <v>4746</v>
      </c>
      <c r="Q6992" s="3" t="str">
        <f t="shared" si="3"/>
        <v>LC CANVAS</v>
      </c>
      <c r="R6992" s="3">
        <f t="shared" si="4"/>
        <v>0</v>
      </c>
      <c r="S6992" s="3" t="str">
        <f t="shared" si="5"/>
        <v/>
      </c>
      <c r="T6992" s="7">
        <f t="shared" si="6"/>
        <v>0</v>
      </c>
      <c r="U6992" s="8" t="str">
        <f t="array" ref="U6992">IF(W6992&lt;&gt;0,MAX(IFERROR(INDEX(A:S,MATCH(W6992,A:A,0),COLUMN(M$2)),0),IFERROR(INDEX(A:S,MATCH(AD6992,A:A,0),COLUMN(M$2)),0),IFERROR(INDEX(A:S,MATCH(AK6992,A:A,0),COLUMN(M$2)),0),IFERROR(INDEX(A:S,MATCH(AR6992,A:A,0),COLUMN(M$2)),0)),M6992)</f>
        <v/>
      </c>
      <c r="V6992" s="3" t="str">
        <f t="shared" si="7"/>
        <v/>
      </c>
    </row>
    <row r="6993" ht="15.75" customHeight="1">
      <c r="A6993" s="3" t="s">
        <v>7218</v>
      </c>
      <c r="B6993" s="4" t="str">
        <f t="shared" si="186"/>
        <v>ATAB12120017S3</v>
      </c>
      <c r="D6993" s="3">
        <v>0.0</v>
      </c>
      <c r="G6993" s="4">
        <v>0.0</v>
      </c>
      <c r="I6993" s="4"/>
      <c r="J6993" s="4"/>
      <c r="K6993" s="4"/>
      <c r="L6993" s="4"/>
      <c r="O6993" s="6">
        <f t="shared" si="2"/>
        <v>0</v>
      </c>
      <c r="P6993" s="3" t="s">
        <v>4746</v>
      </c>
      <c r="Q6993" s="3" t="str">
        <f t="shared" si="3"/>
        <v>LC CANVAS</v>
      </c>
      <c r="R6993" s="3">
        <f t="shared" si="4"/>
        <v>0</v>
      </c>
      <c r="S6993" s="3" t="str">
        <f t="shared" si="5"/>
        <v/>
      </c>
      <c r="T6993" s="7">
        <f t="shared" si="6"/>
        <v>0</v>
      </c>
      <c r="U6993" s="8" t="str">
        <f t="array" ref="U6993">IF(W6993&lt;&gt;0,MAX(IFERROR(INDEX(A:S,MATCH(W6993,A:A,0),COLUMN(M$2)),0),IFERROR(INDEX(A:S,MATCH(AD6993,A:A,0),COLUMN(M$2)),0),IFERROR(INDEX(A:S,MATCH(AK6993,A:A,0),COLUMN(M$2)),0),IFERROR(INDEX(A:S,MATCH(AR6993,A:A,0),COLUMN(M$2)),0)),M6993)</f>
        <v/>
      </c>
      <c r="V6993" s="3" t="str">
        <f t="shared" si="7"/>
        <v/>
      </c>
    </row>
    <row r="6994" ht="15.75" customHeight="1">
      <c r="A6994" s="3" t="s">
        <v>7219</v>
      </c>
      <c r="B6994" s="4" t="str">
        <f t="shared" si="186"/>
        <v>ATAB16160017S3</v>
      </c>
      <c r="D6994" s="3">
        <v>0.0</v>
      </c>
      <c r="G6994" s="4">
        <v>0.0</v>
      </c>
      <c r="I6994" s="4"/>
      <c r="J6994" s="4"/>
      <c r="K6994" s="4"/>
      <c r="L6994" s="4"/>
      <c r="O6994" s="6">
        <f t="shared" si="2"/>
        <v>0</v>
      </c>
      <c r="P6994" s="3" t="s">
        <v>4746</v>
      </c>
      <c r="Q6994" s="3" t="str">
        <f t="shared" si="3"/>
        <v>LC CANVAS</v>
      </c>
      <c r="R6994" s="3">
        <f t="shared" si="4"/>
        <v>0</v>
      </c>
      <c r="S6994" s="3" t="str">
        <f t="shared" si="5"/>
        <v/>
      </c>
      <c r="T6994" s="7">
        <f t="shared" si="6"/>
        <v>0</v>
      </c>
      <c r="U6994" s="8" t="str">
        <f t="array" ref="U6994">IF(W6994&lt;&gt;0,MAX(IFERROR(INDEX(A:S,MATCH(W6994,A:A,0),COLUMN(M$2)),0),IFERROR(INDEX(A:S,MATCH(AD6994,A:A,0),COLUMN(M$2)),0),IFERROR(INDEX(A:S,MATCH(AK6994,A:A,0),COLUMN(M$2)),0),IFERROR(INDEX(A:S,MATCH(AR6994,A:A,0),COLUMN(M$2)),0)),M6994)</f>
        <v/>
      </c>
      <c r="V6994" s="3" t="str">
        <f t="shared" si="7"/>
        <v/>
      </c>
    </row>
    <row r="6995" ht="15.75" customHeight="1">
      <c r="A6995" s="3" t="s">
        <v>7220</v>
      </c>
      <c r="B6995" s="4" t="str">
        <f t="shared" si="186"/>
        <v>ATAB20200017S3</v>
      </c>
      <c r="D6995" s="3">
        <v>0.0</v>
      </c>
      <c r="G6995" s="4">
        <v>0.0</v>
      </c>
      <c r="I6995" s="4"/>
      <c r="J6995" s="4"/>
      <c r="K6995" s="4"/>
      <c r="L6995" s="4"/>
      <c r="O6995" s="6">
        <f t="shared" si="2"/>
        <v>0</v>
      </c>
      <c r="P6995" s="3" t="s">
        <v>4746</v>
      </c>
      <c r="Q6995" s="3" t="str">
        <f t="shared" si="3"/>
        <v>LC CANVAS</v>
      </c>
      <c r="R6995" s="3">
        <f t="shared" si="4"/>
        <v>0</v>
      </c>
      <c r="S6995" s="3" t="str">
        <f t="shared" si="5"/>
        <v/>
      </c>
      <c r="T6995" s="7">
        <f t="shared" si="6"/>
        <v>0</v>
      </c>
      <c r="U6995" s="8" t="str">
        <f t="array" ref="U6995">IF(W6995&lt;&gt;0,MAX(IFERROR(INDEX(A:S,MATCH(W6995,A:A,0),COLUMN(M$2)),0),IFERROR(INDEX(A:S,MATCH(AD6995,A:A,0),COLUMN(M$2)),0),IFERROR(INDEX(A:S,MATCH(AK6995,A:A,0),COLUMN(M$2)),0),IFERROR(INDEX(A:S,MATCH(AR6995,A:A,0),COLUMN(M$2)),0)),M6995)</f>
        <v/>
      </c>
      <c r="V6995" s="3" t="str">
        <f t="shared" si="7"/>
        <v/>
      </c>
    </row>
    <row r="6996" ht="15.75" customHeight="1">
      <c r="A6996" s="3" t="s">
        <v>7221</v>
      </c>
      <c r="B6996" s="4" t="str">
        <f t="shared" si="186"/>
        <v>ATAB24240017S3</v>
      </c>
      <c r="D6996" s="3">
        <v>0.0</v>
      </c>
      <c r="G6996" s="4">
        <v>0.0</v>
      </c>
      <c r="I6996" s="4"/>
      <c r="J6996" s="4"/>
      <c r="K6996" s="4"/>
      <c r="L6996" s="4"/>
      <c r="O6996" s="6">
        <f t="shared" si="2"/>
        <v>0</v>
      </c>
      <c r="P6996" s="3" t="s">
        <v>4746</v>
      </c>
      <c r="Q6996" s="3" t="str">
        <f t="shared" si="3"/>
        <v>LC CANVAS</v>
      </c>
      <c r="R6996" s="3">
        <f t="shared" si="4"/>
        <v>0</v>
      </c>
      <c r="S6996" s="3" t="str">
        <f t="shared" si="5"/>
        <v/>
      </c>
      <c r="T6996" s="7">
        <f t="shared" si="6"/>
        <v>0</v>
      </c>
      <c r="U6996" s="8" t="str">
        <f t="array" ref="U6996">IF(W6996&lt;&gt;0,MAX(IFERROR(INDEX(A:S,MATCH(W6996,A:A,0),COLUMN(M$2)),0),IFERROR(INDEX(A:S,MATCH(AD6996,A:A,0),COLUMN(M$2)),0),IFERROR(INDEX(A:S,MATCH(AK6996,A:A,0),COLUMN(M$2)),0),IFERROR(INDEX(A:S,MATCH(AR6996,A:A,0),COLUMN(M$2)),0)),M6996)</f>
        <v/>
      </c>
      <c r="V6996" s="3" t="str">
        <f t="shared" si="7"/>
        <v/>
      </c>
    </row>
    <row r="6997" ht="15.75" customHeight="1">
      <c r="A6997" s="3" t="s">
        <v>7222</v>
      </c>
      <c r="B6997" s="4" t="str">
        <f t="shared" si="186"/>
        <v>ATAB08080031S3</v>
      </c>
      <c r="D6997" s="3">
        <v>0.0</v>
      </c>
      <c r="G6997" s="4">
        <v>0.0</v>
      </c>
      <c r="I6997" s="4"/>
      <c r="J6997" s="4"/>
      <c r="K6997" s="4"/>
      <c r="L6997" s="4"/>
      <c r="O6997" s="6">
        <f t="shared" si="2"/>
        <v>0</v>
      </c>
      <c r="P6997" s="3" t="s">
        <v>4746</v>
      </c>
      <c r="Q6997" s="3" t="str">
        <f t="shared" si="3"/>
        <v>LC CANVAS</v>
      </c>
      <c r="R6997" s="3">
        <f t="shared" si="4"/>
        <v>0</v>
      </c>
      <c r="S6997" s="3" t="str">
        <f t="shared" si="5"/>
        <v/>
      </c>
      <c r="T6997" s="7">
        <f t="shared" si="6"/>
        <v>0</v>
      </c>
      <c r="U6997" s="8" t="str">
        <f t="array" ref="U6997">IF(W6997&lt;&gt;0,MAX(IFERROR(INDEX(A:S,MATCH(W6997,A:A,0),COLUMN(M$2)),0),IFERROR(INDEX(A:S,MATCH(AD6997,A:A,0),COLUMN(M$2)),0),IFERROR(INDEX(A:S,MATCH(AK6997,A:A,0),COLUMN(M$2)),0),IFERROR(INDEX(A:S,MATCH(AR6997,A:A,0),COLUMN(M$2)),0)),M6997)</f>
        <v/>
      </c>
      <c r="V6997" s="3" t="str">
        <f t="shared" si="7"/>
        <v/>
      </c>
    </row>
    <row r="6998" ht="15.75" customHeight="1">
      <c r="A6998" s="3" t="s">
        <v>7223</v>
      </c>
      <c r="B6998" s="4" t="str">
        <f t="shared" si="186"/>
        <v>ATAB12120031S3</v>
      </c>
      <c r="D6998" s="3">
        <v>0.0</v>
      </c>
      <c r="G6998" s="4">
        <v>0.0</v>
      </c>
      <c r="I6998" s="4"/>
      <c r="J6998" s="4"/>
      <c r="K6998" s="4"/>
      <c r="L6998" s="4"/>
      <c r="O6998" s="6">
        <f t="shared" si="2"/>
        <v>0</v>
      </c>
      <c r="P6998" s="3" t="s">
        <v>4746</v>
      </c>
      <c r="Q6998" s="3" t="str">
        <f t="shared" si="3"/>
        <v>LC CANVAS</v>
      </c>
      <c r="R6998" s="3">
        <f t="shared" si="4"/>
        <v>0</v>
      </c>
      <c r="S6998" s="3" t="str">
        <f t="shared" si="5"/>
        <v/>
      </c>
      <c r="T6998" s="7">
        <f t="shared" si="6"/>
        <v>0</v>
      </c>
      <c r="U6998" s="8" t="str">
        <f t="array" ref="U6998">IF(W6998&lt;&gt;0,MAX(IFERROR(INDEX(A:S,MATCH(W6998,A:A,0),COLUMN(M$2)),0),IFERROR(INDEX(A:S,MATCH(AD6998,A:A,0),COLUMN(M$2)),0),IFERROR(INDEX(A:S,MATCH(AK6998,A:A,0),COLUMN(M$2)),0),IFERROR(INDEX(A:S,MATCH(AR6998,A:A,0),COLUMN(M$2)),0)),M6998)</f>
        <v/>
      </c>
      <c r="V6998" s="3" t="str">
        <f t="shared" si="7"/>
        <v/>
      </c>
    </row>
    <row r="6999" ht="15.75" customHeight="1">
      <c r="A6999" s="3" t="s">
        <v>7224</v>
      </c>
      <c r="B6999" s="4" t="str">
        <f t="shared" si="186"/>
        <v>ATAB16160031S3</v>
      </c>
      <c r="D6999" s="3">
        <v>0.0</v>
      </c>
      <c r="G6999" s="4">
        <v>0.0</v>
      </c>
      <c r="I6999" s="4"/>
      <c r="J6999" s="4"/>
      <c r="K6999" s="4"/>
      <c r="L6999" s="4"/>
      <c r="O6999" s="6">
        <f t="shared" si="2"/>
        <v>0</v>
      </c>
      <c r="P6999" s="3" t="s">
        <v>4746</v>
      </c>
      <c r="Q6999" s="3" t="str">
        <f t="shared" si="3"/>
        <v>LC CANVAS</v>
      </c>
      <c r="R6999" s="3">
        <f t="shared" si="4"/>
        <v>0</v>
      </c>
      <c r="S6999" s="3" t="str">
        <f t="shared" si="5"/>
        <v/>
      </c>
      <c r="T6999" s="7">
        <f t="shared" si="6"/>
        <v>0</v>
      </c>
      <c r="U6999" s="8" t="str">
        <f t="array" ref="U6999">IF(W6999&lt;&gt;0,MAX(IFERROR(INDEX(A:S,MATCH(W6999,A:A,0),COLUMN(M$2)),0),IFERROR(INDEX(A:S,MATCH(AD6999,A:A,0),COLUMN(M$2)),0),IFERROR(INDEX(A:S,MATCH(AK6999,A:A,0),COLUMN(M$2)),0),IFERROR(INDEX(A:S,MATCH(AR6999,A:A,0),COLUMN(M$2)),0)),M6999)</f>
        <v/>
      </c>
      <c r="V6999" s="3" t="str">
        <f t="shared" si="7"/>
        <v/>
      </c>
    </row>
    <row r="7000" ht="15.75" customHeight="1">
      <c r="A7000" s="3" t="s">
        <v>7225</v>
      </c>
      <c r="B7000" s="4" t="str">
        <f t="shared" si="186"/>
        <v>ATAB20200031S3</v>
      </c>
      <c r="D7000" s="3">
        <v>0.0</v>
      </c>
      <c r="G7000" s="4">
        <v>0.0</v>
      </c>
      <c r="I7000" s="4"/>
      <c r="J7000" s="4"/>
      <c r="K7000" s="4"/>
      <c r="L7000" s="4"/>
      <c r="O7000" s="6">
        <f t="shared" si="2"/>
        <v>0</v>
      </c>
      <c r="P7000" s="3" t="s">
        <v>4746</v>
      </c>
      <c r="Q7000" s="3" t="str">
        <f t="shared" si="3"/>
        <v>LC CANVAS</v>
      </c>
      <c r="R7000" s="3">
        <f t="shared" si="4"/>
        <v>0</v>
      </c>
      <c r="S7000" s="3" t="str">
        <f t="shared" si="5"/>
        <v/>
      </c>
      <c r="T7000" s="7">
        <f t="shared" si="6"/>
        <v>0</v>
      </c>
      <c r="U7000" s="8" t="str">
        <f t="array" ref="U7000">IF(W7000&lt;&gt;0,MAX(IFERROR(INDEX(A:S,MATCH(W7000,A:A,0),COLUMN(M$2)),0),IFERROR(INDEX(A:S,MATCH(AD7000,A:A,0),COLUMN(M$2)),0),IFERROR(INDEX(A:S,MATCH(AK7000,A:A,0),COLUMN(M$2)),0),IFERROR(INDEX(A:S,MATCH(AR7000,A:A,0),COLUMN(M$2)),0)),M7000)</f>
        <v/>
      </c>
      <c r="V7000" s="3" t="str">
        <f t="shared" si="7"/>
        <v/>
      </c>
    </row>
    <row r="7001" ht="15.75" customHeight="1">
      <c r="A7001" s="3" t="s">
        <v>7226</v>
      </c>
      <c r="B7001" s="4" t="str">
        <f t="shared" si="186"/>
        <v>ATAB24240031S3</v>
      </c>
      <c r="D7001" s="3">
        <v>0.0</v>
      </c>
      <c r="G7001" s="4">
        <v>0.0</v>
      </c>
      <c r="I7001" s="4"/>
      <c r="J7001" s="4"/>
      <c r="K7001" s="4"/>
      <c r="L7001" s="4"/>
      <c r="O7001" s="6">
        <f t="shared" si="2"/>
        <v>0</v>
      </c>
      <c r="P7001" s="3" t="s">
        <v>4746</v>
      </c>
      <c r="Q7001" s="3" t="str">
        <f t="shared" si="3"/>
        <v>LC CANVAS</v>
      </c>
      <c r="R7001" s="3">
        <f t="shared" si="4"/>
        <v>0</v>
      </c>
      <c r="S7001" s="3" t="str">
        <f t="shared" si="5"/>
        <v/>
      </c>
      <c r="T7001" s="7">
        <f t="shared" si="6"/>
        <v>0</v>
      </c>
      <c r="U7001" s="8" t="str">
        <f t="array" ref="U7001">IF(W7001&lt;&gt;0,MAX(IFERROR(INDEX(A:S,MATCH(W7001,A:A,0),COLUMN(M$2)),0),IFERROR(INDEX(A:S,MATCH(AD7001,A:A,0),COLUMN(M$2)),0),IFERROR(INDEX(A:S,MATCH(AK7001,A:A,0),COLUMN(M$2)),0),IFERROR(INDEX(A:S,MATCH(AR7001,A:A,0),COLUMN(M$2)),0)),M7001)</f>
        <v/>
      </c>
      <c r="V7001" s="3" t="str">
        <f t="shared" si="7"/>
        <v/>
      </c>
    </row>
    <row r="7002" ht="15.75" customHeight="1">
      <c r="A7002" s="3" t="s">
        <v>7227</v>
      </c>
      <c r="B7002" s="4" t="str">
        <f t="shared" si="186"/>
        <v>ATAB08080012S3</v>
      </c>
      <c r="D7002" s="3">
        <v>0.0</v>
      </c>
      <c r="G7002" s="4">
        <v>0.0</v>
      </c>
      <c r="I7002" s="4"/>
      <c r="J7002" s="4"/>
      <c r="K7002" s="4"/>
      <c r="L7002" s="4"/>
      <c r="O7002" s="6">
        <f t="shared" si="2"/>
        <v>0</v>
      </c>
      <c r="P7002" s="3" t="s">
        <v>4746</v>
      </c>
      <c r="Q7002" s="3" t="str">
        <f t="shared" si="3"/>
        <v>LC CANVAS</v>
      </c>
      <c r="R7002" s="3">
        <f t="shared" si="4"/>
        <v>0</v>
      </c>
      <c r="S7002" s="3" t="str">
        <f t="shared" si="5"/>
        <v/>
      </c>
      <c r="T7002" s="7">
        <f t="shared" si="6"/>
        <v>0</v>
      </c>
      <c r="U7002" s="8" t="str">
        <f t="array" ref="U7002">IF(W7002&lt;&gt;0,MAX(IFERROR(INDEX(A:S,MATCH(W7002,A:A,0),COLUMN(M$2)),0),IFERROR(INDEX(A:S,MATCH(AD7002,A:A,0),COLUMN(M$2)),0),IFERROR(INDEX(A:S,MATCH(AK7002,A:A,0),COLUMN(M$2)),0),IFERROR(INDEX(A:S,MATCH(AR7002,A:A,0),COLUMN(M$2)),0)),M7002)</f>
        <v/>
      </c>
      <c r="V7002" s="3" t="str">
        <f t="shared" si="7"/>
        <v/>
      </c>
    </row>
    <row r="7003" ht="15.75" customHeight="1">
      <c r="A7003" s="3" t="s">
        <v>7228</v>
      </c>
      <c r="B7003" s="4" t="str">
        <f t="shared" si="186"/>
        <v>ATAB12120012S3</v>
      </c>
      <c r="D7003" s="3">
        <v>0.0</v>
      </c>
      <c r="G7003" s="4">
        <v>0.0</v>
      </c>
      <c r="I7003" s="4"/>
      <c r="J7003" s="4"/>
      <c r="K7003" s="4"/>
      <c r="L7003" s="4"/>
      <c r="O7003" s="6">
        <f t="shared" si="2"/>
        <v>0</v>
      </c>
      <c r="P7003" s="3" t="s">
        <v>4746</v>
      </c>
      <c r="Q7003" s="3" t="str">
        <f t="shared" si="3"/>
        <v>LC CANVAS</v>
      </c>
      <c r="R7003" s="3">
        <f t="shared" si="4"/>
        <v>0</v>
      </c>
      <c r="S7003" s="3" t="str">
        <f t="shared" si="5"/>
        <v/>
      </c>
      <c r="T7003" s="7">
        <f t="shared" si="6"/>
        <v>0</v>
      </c>
      <c r="U7003" s="8" t="str">
        <f t="array" ref="U7003">IF(W7003&lt;&gt;0,MAX(IFERROR(INDEX(A:S,MATCH(W7003,A:A,0),COLUMN(M$2)),0),IFERROR(INDEX(A:S,MATCH(AD7003,A:A,0),COLUMN(M$2)),0),IFERROR(INDEX(A:S,MATCH(AK7003,A:A,0),COLUMN(M$2)),0),IFERROR(INDEX(A:S,MATCH(AR7003,A:A,0),COLUMN(M$2)),0)),M7003)</f>
        <v/>
      </c>
      <c r="V7003" s="3" t="str">
        <f t="shared" si="7"/>
        <v/>
      </c>
    </row>
    <row r="7004" ht="15.75" customHeight="1">
      <c r="A7004" s="3" t="s">
        <v>7229</v>
      </c>
      <c r="B7004" s="4" t="str">
        <f t="shared" si="186"/>
        <v>ATAB16160012S3</v>
      </c>
      <c r="D7004" s="3">
        <v>0.0</v>
      </c>
      <c r="G7004" s="4">
        <v>0.0</v>
      </c>
      <c r="I7004" s="4"/>
      <c r="J7004" s="4"/>
      <c r="K7004" s="4"/>
      <c r="L7004" s="4"/>
      <c r="O7004" s="6">
        <f t="shared" si="2"/>
        <v>0</v>
      </c>
      <c r="P7004" s="3" t="s">
        <v>4746</v>
      </c>
      <c r="Q7004" s="3" t="str">
        <f t="shared" si="3"/>
        <v>LC CANVAS</v>
      </c>
      <c r="R7004" s="3">
        <f t="shared" si="4"/>
        <v>0</v>
      </c>
      <c r="S7004" s="3" t="str">
        <f t="shared" si="5"/>
        <v/>
      </c>
      <c r="T7004" s="7">
        <f t="shared" si="6"/>
        <v>0</v>
      </c>
      <c r="U7004" s="8" t="str">
        <f t="array" ref="U7004">IF(W7004&lt;&gt;0,MAX(IFERROR(INDEX(A:S,MATCH(W7004,A:A,0),COLUMN(M$2)),0),IFERROR(INDEX(A:S,MATCH(AD7004,A:A,0),COLUMN(M$2)),0),IFERROR(INDEX(A:S,MATCH(AK7004,A:A,0),COLUMN(M$2)),0),IFERROR(INDEX(A:S,MATCH(AR7004,A:A,0),COLUMN(M$2)),0)),M7004)</f>
        <v/>
      </c>
      <c r="V7004" s="3" t="str">
        <f t="shared" si="7"/>
        <v/>
      </c>
    </row>
    <row r="7005" ht="15.75" customHeight="1">
      <c r="A7005" s="3" t="s">
        <v>7230</v>
      </c>
      <c r="B7005" s="4" t="str">
        <f t="shared" si="186"/>
        <v>ATAB20200012S3</v>
      </c>
      <c r="D7005" s="3">
        <v>0.0</v>
      </c>
      <c r="G7005" s="4">
        <v>0.0</v>
      </c>
      <c r="I7005" s="4"/>
      <c r="J7005" s="4"/>
      <c r="K7005" s="4"/>
      <c r="L7005" s="4"/>
      <c r="O7005" s="6">
        <f t="shared" si="2"/>
        <v>0</v>
      </c>
      <c r="P7005" s="3" t="s">
        <v>4746</v>
      </c>
      <c r="Q7005" s="3" t="str">
        <f t="shared" si="3"/>
        <v>LC CANVAS</v>
      </c>
      <c r="R7005" s="3">
        <f t="shared" si="4"/>
        <v>0</v>
      </c>
      <c r="S7005" s="3" t="str">
        <f t="shared" si="5"/>
        <v/>
      </c>
      <c r="T7005" s="7">
        <f t="shared" si="6"/>
        <v>0</v>
      </c>
      <c r="U7005" s="8" t="str">
        <f t="array" ref="U7005">IF(W7005&lt;&gt;0,MAX(IFERROR(INDEX(A:S,MATCH(W7005,A:A,0),COLUMN(M$2)),0),IFERROR(INDEX(A:S,MATCH(AD7005,A:A,0),COLUMN(M$2)),0),IFERROR(INDEX(A:S,MATCH(AK7005,A:A,0),COLUMN(M$2)),0),IFERROR(INDEX(A:S,MATCH(AR7005,A:A,0),COLUMN(M$2)),0)),M7005)</f>
        <v/>
      </c>
      <c r="V7005" s="3" t="str">
        <f t="shared" si="7"/>
        <v/>
      </c>
    </row>
    <row r="7006" ht="15.75" customHeight="1">
      <c r="A7006" s="3" t="s">
        <v>7231</v>
      </c>
      <c r="B7006" s="4" t="str">
        <f t="shared" si="186"/>
        <v>ATAB24240012S3</v>
      </c>
      <c r="D7006" s="3">
        <v>0.0</v>
      </c>
      <c r="G7006" s="4">
        <v>0.0</v>
      </c>
      <c r="I7006" s="4"/>
      <c r="J7006" s="4"/>
      <c r="K7006" s="4"/>
      <c r="L7006" s="4"/>
      <c r="O7006" s="6">
        <f t="shared" si="2"/>
        <v>0</v>
      </c>
      <c r="P7006" s="3" t="s">
        <v>4746</v>
      </c>
      <c r="Q7006" s="3" t="str">
        <f t="shared" si="3"/>
        <v>LC CANVAS</v>
      </c>
      <c r="R7006" s="3">
        <f t="shared" si="4"/>
        <v>0</v>
      </c>
      <c r="S7006" s="3" t="str">
        <f t="shared" si="5"/>
        <v/>
      </c>
      <c r="T7006" s="7">
        <f t="shared" si="6"/>
        <v>0</v>
      </c>
      <c r="U7006" s="8" t="str">
        <f t="array" ref="U7006">IF(W7006&lt;&gt;0,MAX(IFERROR(INDEX(A:S,MATCH(W7006,A:A,0),COLUMN(M$2)),0),IFERROR(INDEX(A:S,MATCH(AD7006,A:A,0),COLUMN(M$2)),0),IFERROR(INDEX(A:S,MATCH(AK7006,A:A,0),COLUMN(M$2)),0),IFERROR(INDEX(A:S,MATCH(AR7006,A:A,0),COLUMN(M$2)),0)),M7006)</f>
        <v/>
      </c>
      <c r="V7006" s="3" t="str">
        <f t="shared" si="7"/>
        <v/>
      </c>
    </row>
    <row r="7007" ht="15.75" customHeight="1">
      <c r="A7007" s="3" t="s">
        <v>7232</v>
      </c>
      <c r="B7007" s="4" t="str">
        <f t="shared" si="186"/>
        <v>ATAB08080142S3</v>
      </c>
      <c r="D7007" s="3">
        <v>0.0</v>
      </c>
      <c r="G7007" s="4">
        <v>0.0</v>
      </c>
      <c r="I7007" s="4"/>
      <c r="J7007" s="4"/>
      <c r="K7007" s="4"/>
      <c r="L7007" s="4"/>
      <c r="O7007" s="6">
        <f t="shared" si="2"/>
        <v>0</v>
      </c>
      <c r="P7007" s="3" t="s">
        <v>4746</v>
      </c>
      <c r="Q7007" s="3" t="str">
        <f t="shared" si="3"/>
        <v>LC CANVAS</v>
      </c>
      <c r="R7007" s="3">
        <f t="shared" si="4"/>
        <v>0</v>
      </c>
      <c r="S7007" s="3" t="str">
        <f t="shared" si="5"/>
        <v/>
      </c>
      <c r="T7007" s="7">
        <f t="shared" si="6"/>
        <v>0</v>
      </c>
      <c r="U7007" s="8" t="str">
        <f t="array" ref="U7007">IF(W7007&lt;&gt;0,MAX(IFERROR(INDEX(A:S,MATCH(W7007,A:A,0),COLUMN(M$2)),0),IFERROR(INDEX(A:S,MATCH(AD7007,A:A,0),COLUMN(M$2)),0),IFERROR(INDEX(A:S,MATCH(AK7007,A:A,0),COLUMN(M$2)),0),IFERROR(INDEX(A:S,MATCH(AR7007,A:A,0),COLUMN(M$2)),0)),M7007)</f>
        <v/>
      </c>
      <c r="V7007" s="3" t="str">
        <f t="shared" si="7"/>
        <v/>
      </c>
    </row>
    <row r="7008" ht="15.75" customHeight="1">
      <c r="A7008" s="3" t="s">
        <v>7233</v>
      </c>
      <c r="B7008" s="4" t="str">
        <f t="shared" si="186"/>
        <v>ATAB12120142S3</v>
      </c>
      <c r="D7008" s="3">
        <v>0.0</v>
      </c>
      <c r="G7008" s="4">
        <v>0.0</v>
      </c>
      <c r="I7008" s="4"/>
      <c r="J7008" s="4"/>
      <c r="K7008" s="4"/>
      <c r="L7008" s="4"/>
      <c r="O7008" s="6">
        <f t="shared" si="2"/>
        <v>0</v>
      </c>
      <c r="P7008" s="3" t="s">
        <v>4746</v>
      </c>
      <c r="Q7008" s="3" t="str">
        <f t="shared" si="3"/>
        <v>LC CANVAS</v>
      </c>
      <c r="R7008" s="3">
        <f t="shared" si="4"/>
        <v>0</v>
      </c>
      <c r="S7008" s="3" t="str">
        <f t="shared" si="5"/>
        <v/>
      </c>
      <c r="T7008" s="7">
        <f t="shared" si="6"/>
        <v>0</v>
      </c>
      <c r="U7008" s="8" t="str">
        <f t="array" ref="U7008">IF(W7008&lt;&gt;0,MAX(IFERROR(INDEX(A:S,MATCH(W7008,A:A,0),COLUMN(M$2)),0),IFERROR(INDEX(A:S,MATCH(AD7008,A:A,0),COLUMN(M$2)),0),IFERROR(INDEX(A:S,MATCH(AK7008,A:A,0),COLUMN(M$2)),0),IFERROR(INDEX(A:S,MATCH(AR7008,A:A,0),COLUMN(M$2)),0)),M7008)</f>
        <v/>
      </c>
      <c r="V7008" s="3" t="str">
        <f t="shared" si="7"/>
        <v/>
      </c>
    </row>
    <row r="7009" ht="15.75" customHeight="1">
      <c r="A7009" s="3" t="s">
        <v>7234</v>
      </c>
      <c r="B7009" s="4" t="str">
        <f t="shared" si="186"/>
        <v>ATAB16160142S3</v>
      </c>
      <c r="D7009" s="3">
        <v>0.0</v>
      </c>
      <c r="G7009" s="4">
        <v>0.0</v>
      </c>
      <c r="I7009" s="4"/>
      <c r="J7009" s="4"/>
      <c r="K7009" s="4"/>
      <c r="L7009" s="4"/>
      <c r="O7009" s="6">
        <f t="shared" si="2"/>
        <v>0</v>
      </c>
      <c r="P7009" s="3" t="s">
        <v>4746</v>
      </c>
      <c r="Q7009" s="3" t="str">
        <f t="shared" si="3"/>
        <v>LC CANVAS</v>
      </c>
      <c r="R7009" s="3">
        <f t="shared" si="4"/>
        <v>0</v>
      </c>
      <c r="S7009" s="3" t="str">
        <f t="shared" si="5"/>
        <v/>
      </c>
      <c r="T7009" s="7">
        <f t="shared" si="6"/>
        <v>0</v>
      </c>
      <c r="U7009" s="8" t="str">
        <f t="array" ref="U7009">IF(W7009&lt;&gt;0,MAX(IFERROR(INDEX(A:S,MATCH(W7009,A:A,0),COLUMN(M$2)),0),IFERROR(INDEX(A:S,MATCH(AD7009,A:A,0),COLUMN(M$2)),0),IFERROR(INDEX(A:S,MATCH(AK7009,A:A,0),COLUMN(M$2)),0),IFERROR(INDEX(A:S,MATCH(AR7009,A:A,0),COLUMN(M$2)),0)),M7009)</f>
        <v/>
      </c>
      <c r="V7009" s="3" t="str">
        <f t="shared" si="7"/>
        <v/>
      </c>
    </row>
    <row r="7010" ht="15.75" customHeight="1">
      <c r="A7010" s="3" t="s">
        <v>7235</v>
      </c>
      <c r="B7010" s="4" t="str">
        <f t="shared" si="186"/>
        <v>ATAB20200142S3</v>
      </c>
      <c r="D7010" s="3">
        <v>0.0</v>
      </c>
      <c r="G7010" s="4">
        <v>0.0</v>
      </c>
      <c r="I7010" s="4"/>
      <c r="J7010" s="4"/>
      <c r="K7010" s="4"/>
      <c r="L7010" s="4"/>
      <c r="O7010" s="6">
        <f t="shared" si="2"/>
        <v>0</v>
      </c>
      <c r="P7010" s="3" t="s">
        <v>4746</v>
      </c>
      <c r="Q7010" s="3" t="str">
        <f t="shared" si="3"/>
        <v>LC CANVAS</v>
      </c>
      <c r="R7010" s="3">
        <f t="shared" si="4"/>
        <v>0</v>
      </c>
      <c r="S7010" s="3" t="str">
        <f t="shared" si="5"/>
        <v/>
      </c>
      <c r="T7010" s="7">
        <f t="shared" si="6"/>
        <v>0</v>
      </c>
      <c r="U7010" s="8" t="str">
        <f t="array" ref="U7010">IF(W7010&lt;&gt;0,MAX(IFERROR(INDEX(A:S,MATCH(W7010,A:A,0),COLUMN(M$2)),0),IFERROR(INDEX(A:S,MATCH(AD7010,A:A,0),COLUMN(M$2)),0),IFERROR(INDEX(A:S,MATCH(AK7010,A:A,0),COLUMN(M$2)),0),IFERROR(INDEX(A:S,MATCH(AR7010,A:A,0),COLUMN(M$2)),0)),M7010)</f>
        <v/>
      </c>
      <c r="V7010" s="3" t="str">
        <f t="shared" si="7"/>
        <v/>
      </c>
    </row>
    <row r="7011" ht="15.75" customHeight="1">
      <c r="A7011" s="3" t="s">
        <v>7236</v>
      </c>
      <c r="B7011" s="4" t="str">
        <f t="shared" si="186"/>
        <v>ATAB24240142S3</v>
      </c>
      <c r="D7011" s="3">
        <v>0.0</v>
      </c>
      <c r="G7011" s="4">
        <v>0.0</v>
      </c>
      <c r="I7011" s="4"/>
      <c r="J7011" s="4"/>
      <c r="K7011" s="4"/>
      <c r="L7011" s="4"/>
      <c r="O7011" s="6">
        <f t="shared" si="2"/>
        <v>0</v>
      </c>
      <c r="P7011" s="3" t="s">
        <v>4746</v>
      </c>
      <c r="Q7011" s="3" t="str">
        <f t="shared" si="3"/>
        <v>LC CANVAS</v>
      </c>
      <c r="R7011" s="3">
        <f t="shared" si="4"/>
        <v>0</v>
      </c>
      <c r="S7011" s="3" t="str">
        <f t="shared" si="5"/>
        <v/>
      </c>
      <c r="T7011" s="7">
        <f t="shared" si="6"/>
        <v>0</v>
      </c>
      <c r="U7011" s="8" t="str">
        <f t="array" ref="U7011">IF(W7011&lt;&gt;0,MAX(IFERROR(INDEX(A:S,MATCH(W7011,A:A,0),COLUMN(M$2)),0),IFERROR(INDEX(A:S,MATCH(AD7011,A:A,0),COLUMN(M$2)),0),IFERROR(INDEX(A:S,MATCH(AK7011,A:A,0),COLUMN(M$2)),0),IFERROR(INDEX(A:S,MATCH(AR7011,A:A,0),COLUMN(M$2)),0)),M7011)</f>
        <v/>
      </c>
      <c r="V7011" s="3" t="str">
        <f t="shared" si="7"/>
        <v/>
      </c>
    </row>
    <row r="7012" ht="15.75" customHeight="1">
      <c r="A7012" s="3" t="s">
        <v>7237</v>
      </c>
      <c r="B7012" s="4" t="str">
        <f t="shared" si="186"/>
        <v>ATAB08080134S3</v>
      </c>
      <c r="D7012" s="3">
        <v>0.0</v>
      </c>
      <c r="G7012" s="4">
        <v>0.0</v>
      </c>
      <c r="I7012" s="4"/>
      <c r="J7012" s="4"/>
      <c r="K7012" s="4"/>
      <c r="L7012" s="4"/>
      <c r="O7012" s="6">
        <f t="shared" si="2"/>
        <v>0</v>
      </c>
      <c r="P7012" s="3" t="s">
        <v>4746</v>
      </c>
      <c r="Q7012" s="3" t="str">
        <f t="shared" si="3"/>
        <v>LC CANVAS</v>
      </c>
      <c r="R7012" s="3">
        <f t="shared" si="4"/>
        <v>0</v>
      </c>
      <c r="S7012" s="3" t="str">
        <f t="shared" si="5"/>
        <v/>
      </c>
      <c r="T7012" s="7">
        <f t="shared" si="6"/>
        <v>0</v>
      </c>
      <c r="U7012" s="8" t="str">
        <f t="array" ref="U7012">IF(W7012&lt;&gt;0,MAX(IFERROR(INDEX(A:S,MATCH(W7012,A:A,0),COLUMN(M$2)),0),IFERROR(INDEX(A:S,MATCH(AD7012,A:A,0),COLUMN(M$2)),0),IFERROR(INDEX(A:S,MATCH(AK7012,A:A,0),COLUMN(M$2)),0),IFERROR(INDEX(A:S,MATCH(AR7012,A:A,0),COLUMN(M$2)),0)),M7012)</f>
        <v/>
      </c>
      <c r="V7012" s="3" t="str">
        <f t="shared" si="7"/>
        <v/>
      </c>
    </row>
    <row r="7013" ht="15.75" customHeight="1">
      <c r="A7013" s="3" t="s">
        <v>7238</v>
      </c>
      <c r="B7013" s="4" t="str">
        <f t="shared" si="186"/>
        <v>ATAB12120134S3</v>
      </c>
      <c r="D7013" s="3">
        <v>0.0</v>
      </c>
      <c r="G7013" s="4">
        <v>0.0</v>
      </c>
      <c r="I7013" s="4"/>
      <c r="J7013" s="4"/>
      <c r="K7013" s="4"/>
      <c r="L7013" s="4"/>
      <c r="O7013" s="6">
        <f t="shared" si="2"/>
        <v>0</v>
      </c>
      <c r="P7013" s="3" t="s">
        <v>4746</v>
      </c>
      <c r="Q7013" s="3" t="str">
        <f t="shared" si="3"/>
        <v>LC CANVAS</v>
      </c>
      <c r="R7013" s="3">
        <f t="shared" si="4"/>
        <v>0</v>
      </c>
      <c r="S7013" s="3" t="str">
        <f t="shared" si="5"/>
        <v/>
      </c>
      <c r="T7013" s="7">
        <f t="shared" si="6"/>
        <v>0</v>
      </c>
      <c r="U7013" s="8" t="str">
        <f t="array" ref="U7013">IF(W7013&lt;&gt;0,MAX(IFERROR(INDEX(A:S,MATCH(W7013,A:A,0),COLUMN(M$2)),0),IFERROR(INDEX(A:S,MATCH(AD7013,A:A,0),COLUMN(M$2)),0),IFERROR(INDEX(A:S,MATCH(AK7013,A:A,0),COLUMN(M$2)),0),IFERROR(INDEX(A:S,MATCH(AR7013,A:A,0),COLUMN(M$2)),0)),M7013)</f>
        <v/>
      </c>
      <c r="V7013" s="3" t="str">
        <f t="shared" si="7"/>
        <v/>
      </c>
    </row>
    <row r="7014" ht="15.75" customHeight="1">
      <c r="A7014" s="3" t="s">
        <v>7239</v>
      </c>
      <c r="B7014" s="4" t="str">
        <f t="shared" si="186"/>
        <v>ATAB16160134S3</v>
      </c>
      <c r="D7014" s="3">
        <v>0.0</v>
      </c>
      <c r="G7014" s="4">
        <v>0.0</v>
      </c>
      <c r="I7014" s="4"/>
      <c r="J7014" s="4"/>
      <c r="K7014" s="4"/>
      <c r="L7014" s="4"/>
      <c r="O7014" s="6">
        <f t="shared" si="2"/>
        <v>0</v>
      </c>
      <c r="P7014" s="3" t="s">
        <v>4746</v>
      </c>
      <c r="Q7014" s="3" t="str">
        <f t="shared" si="3"/>
        <v>LC CANVAS</v>
      </c>
      <c r="R7014" s="3">
        <f t="shared" si="4"/>
        <v>0</v>
      </c>
      <c r="S7014" s="3" t="str">
        <f t="shared" si="5"/>
        <v/>
      </c>
      <c r="T7014" s="7">
        <f t="shared" si="6"/>
        <v>0</v>
      </c>
      <c r="U7014" s="8" t="str">
        <f t="array" ref="U7014">IF(W7014&lt;&gt;0,MAX(IFERROR(INDEX(A:S,MATCH(W7014,A:A,0),COLUMN(M$2)),0),IFERROR(INDEX(A:S,MATCH(AD7014,A:A,0),COLUMN(M$2)),0),IFERROR(INDEX(A:S,MATCH(AK7014,A:A,0),COLUMN(M$2)),0),IFERROR(INDEX(A:S,MATCH(AR7014,A:A,0),COLUMN(M$2)),0)),M7014)</f>
        <v/>
      </c>
      <c r="V7014" s="3" t="str">
        <f t="shared" si="7"/>
        <v/>
      </c>
    </row>
    <row r="7015" ht="15.75" customHeight="1">
      <c r="A7015" s="3" t="s">
        <v>7240</v>
      </c>
      <c r="B7015" s="4" t="str">
        <f t="shared" si="186"/>
        <v>ATAB20200134S3</v>
      </c>
      <c r="D7015" s="3">
        <v>0.0</v>
      </c>
      <c r="G7015" s="4">
        <v>0.0</v>
      </c>
      <c r="I7015" s="4"/>
      <c r="J7015" s="4"/>
      <c r="K7015" s="4"/>
      <c r="L7015" s="4"/>
      <c r="O7015" s="6">
        <f t="shared" si="2"/>
        <v>0</v>
      </c>
      <c r="P7015" s="3" t="s">
        <v>4746</v>
      </c>
      <c r="Q7015" s="3" t="str">
        <f t="shared" si="3"/>
        <v>LC CANVAS</v>
      </c>
      <c r="R7015" s="3">
        <f t="shared" si="4"/>
        <v>0</v>
      </c>
      <c r="S7015" s="3" t="str">
        <f t="shared" si="5"/>
        <v/>
      </c>
      <c r="T7015" s="7">
        <f t="shared" si="6"/>
        <v>0</v>
      </c>
      <c r="U7015" s="8" t="str">
        <f t="array" ref="U7015">IF(W7015&lt;&gt;0,MAX(IFERROR(INDEX(A:S,MATCH(W7015,A:A,0),COLUMN(M$2)),0),IFERROR(INDEX(A:S,MATCH(AD7015,A:A,0),COLUMN(M$2)),0),IFERROR(INDEX(A:S,MATCH(AK7015,A:A,0),COLUMN(M$2)),0),IFERROR(INDEX(A:S,MATCH(AR7015,A:A,0),COLUMN(M$2)),0)),M7015)</f>
        <v/>
      </c>
      <c r="V7015" s="3" t="str">
        <f t="shared" si="7"/>
        <v/>
      </c>
    </row>
    <row r="7016" ht="15.75" customHeight="1">
      <c r="A7016" s="3" t="s">
        <v>7241</v>
      </c>
      <c r="B7016" s="4" t="str">
        <f t="shared" si="186"/>
        <v>ATAB24240134S3</v>
      </c>
      <c r="D7016" s="3">
        <v>0.0</v>
      </c>
      <c r="G7016" s="4">
        <v>0.0</v>
      </c>
      <c r="I7016" s="4"/>
      <c r="J7016" s="4"/>
      <c r="K7016" s="4"/>
      <c r="L7016" s="4"/>
      <c r="O7016" s="6">
        <f t="shared" si="2"/>
        <v>0</v>
      </c>
      <c r="P7016" s="3" t="s">
        <v>4746</v>
      </c>
      <c r="Q7016" s="3" t="str">
        <f t="shared" si="3"/>
        <v>LC CANVAS</v>
      </c>
      <c r="R7016" s="3">
        <f t="shared" si="4"/>
        <v>0</v>
      </c>
      <c r="S7016" s="3" t="str">
        <f t="shared" si="5"/>
        <v/>
      </c>
      <c r="T7016" s="7">
        <f t="shared" si="6"/>
        <v>0</v>
      </c>
      <c r="U7016" s="8" t="str">
        <f t="array" ref="U7016">IF(W7016&lt;&gt;0,MAX(IFERROR(INDEX(A:S,MATCH(W7016,A:A,0),COLUMN(M$2)),0),IFERROR(INDEX(A:S,MATCH(AD7016,A:A,0),COLUMN(M$2)),0),IFERROR(INDEX(A:S,MATCH(AK7016,A:A,0),COLUMN(M$2)),0),IFERROR(INDEX(A:S,MATCH(AR7016,A:A,0),COLUMN(M$2)),0)),M7016)</f>
        <v/>
      </c>
      <c r="V7016" s="3" t="str">
        <f t="shared" si="7"/>
        <v/>
      </c>
    </row>
    <row r="7017" ht="15.75" customHeight="1">
      <c r="A7017" s="3" t="s">
        <v>7242</v>
      </c>
      <c r="B7017" s="4" t="str">
        <f t="shared" si="186"/>
        <v>ATAB08080135S3</v>
      </c>
      <c r="D7017" s="3">
        <v>0.0</v>
      </c>
      <c r="G7017" s="4">
        <v>0.0</v>
      </c>
      <c r="I7017" s="4"/>
      <c r="J7017" s="4"/>
      <c r="K7017" s="4"/>
      <c r="L7017" s="4"/>
      <c r="O7017" s="6">
        <f t="shared" si="2"/>
        <v>0</v>
      </c>
      <c r="P7017" s="3" t="s">
        <v>4746</v>
      </c>
      <c r="Q7017" s="3" t="str">
        <f t="shared" si="3"/>
        <v>LC CANVAS</v>
      </c>
      <c r="R7017" s="3">
        <f t="shared" si="4"/>
        <v>0</v>
      </c>
      <c r="S7017" s="3" t="str">
        <f t="shared" si="5"/>
        <v/>
      </c>
      <c r="T7017" s="7">
        <f t="shared" si="6"/>
        <v>0</v>
      </c>
      <c r="U7017" s="8" t="str">
        <f t="array" ref="U7017">IF(W7017&lt;&gt;0,MAX(IFERROR(INDEX(A:S,MATCH(W7017,A:A,0),COLUMN(M$2)),0),IFERROR(INDEX(A:S,MATCH(AD7017,A:A,0),COLUMN(M$2)),0),IFERROR(INDEX(A:S,MATCH(AK7017,A:A,0),COLUMN(M$2)),0),IFERROR(INDEX(A:S,MATCH(AR7017,A:A,0),COLUMN(M$2)),0)),M7017)</f>
        <v/>
      </c>
      <c r="V7017" s="3" t="str">
        <f t="shared" si="7"/>
        <v/>
      </c>
    </row>
    <row r="7018" ht="15.75" customHeight="1">
      <c r="A7018" s="3" t="s">
        <v>7243</v>
      </c>
      <c r="B7018" s="4" t="str">
        <f t="shared" si="186"/>
        <v>ATAB12120135S3</v>
      </c>
      <c r="D7018" s="3">
        <v>0.0</v>
      </c>
      <c r="G7018" s="4">
        <v>0.0</v>
      </c>
      <c r="I7018" s="4"/>
      <c r="J7018" s="4"/>
      <c r="K7018" s="4"/>
      <c r="L7018" s="4"/>
      <c r="O7018" s="6">
        <f t="shared" si="2"/>
        <v>0</v>
      </c>
      <c r="P7018" s="3" t="s">
        <v>4746</v>
      </c>
      <c r="Q7018" s="3" t="str">
        <f t="shared" si="3"/>
        <v>LC CANVAS</v>
      </c>
      <c r="R7018" s="3">
        <f t="shared" si="4"/>
        <v>0</v>
      </c>
      <c r="S7018" s="3" t="str">
        <f t="shared" si="5"/>
        <v/>
      </c>
      <c r="T7018" s="7">
        <f t="shared" si="6"/>
        <v>0</v>
      </c>
      <c r="U7018" s="8" t="str">
        <f t="array" ref="U7018">IF(W7018&lt;&gt;0,MAX(IFERROR(INDEX(A:S,MATCH(W7018,A:A,0),COLUMN(M$2)),0),IFERROR(INDEX(A:S,MATCH(AD7018,A:A,0),COLUMN(M$2)),0),IFERROR(INDEX(A:S,MATCH(AK7018,A:A,0),COLUMN(M$2)),0),IFERROR(INDEX(A:S,MATCH(AR7018,A:A,0),COLUMN(M$2)),0)),M7018)</f>
        <v/>
      </c>
      <c r="V7018" s="3" t="str">
        <f t="shared" si="7"/>
        <v/>
      </c>
    </row>
    <row r="7019" ht="15.75" customHeight="1">
      <c r="A7019" s="3" t="s">
        <v>7244</v>
      </c>
      <c r="B7019" s="4" t="str">
        <f t="shared" si="186"/>
        <v>ATAB16160135S3</v>
      </c>
      <c r="D7019" s="3">
        <v>0.0</v>
      </c>
      <c r="G7019" s="4">
        <v>0.0</v>
      </c>
      <c r="I7019" s="4"/>
      <c r="J7019" s="4"/>
      <c r="K7019" s="4"/>
      <c r="L7019" s="4"/>
      <c r="O7019" s="6">
        <f t="shared" si="2"/>
        <v>0</v>
      </c>
      <c r="P7019" s="3" t="s">
        <v>4746</v>
      </c>
      <c r="Q7019" s="3" t="str">
        <f t="shared" si="3"/>
        <v>LC CANVAS</v>
      </c>
      <c r="R7019" s="3">
        <f t="shared" si="4"/>
        <v>0</v>
      </c>
      <c r="S7019" s="3" t="str">
        <f t="shared" si="5"/>
        <v/>
      </c>
      <c r="T7019" s="7">
        <f t="shared" si="6"/>
        <v>0</v>
      </c>
      <c r="U7019" s="8" t="str">
        <f t="array" ref="U7019">IF(W7019&lt;&gt;0,MAX(IFERROR(INDEX(A:S,MATCH(W7019,A:A,0),COLUMN(M$2)),0),IFERROR(INDEX(A:S,MATCH(AD7019,A:A,0),COLUMN(M$2)),0),IFERROR(INDEX(A:S,MATCH(AK7019,A:A,0),COLUMN(M$2)),0),IFERROR(INDEX(A:S,MATCH(AR7019,A:A,0),COLUMN(M$2)),0)),M7019)</f>
        <v/>
      </c>
      <c r="V7019" s="3" t="str">
        <f t="shared" si="7"/>
        <v/>
      </c>
    </row>
    <row r="7020" ht="15.75" customHeight="1">
      <c r="A7020" s="3" t="s">
        <v>7245</v>
      </c>
      <c r="B7020" s="4" t="str">
        <f t="shared" si="186"/>
        <v>ATAB20200135S3</v>
      </c>
      <c r="D7020" s="3">
        <v>0.0</v>
      </c>
      <c r="G7020" s="4">
        <v>0.0</v>
      </c>
      <c r="I7020" s="4"/>
      <c r="J7020" s="4"/>
      <c r="K7020" s="4"/>
      <c r="L7020" s="4"/>
      <c r="O7020" s="6">
        <f t="shared" si="2"/>
        <v>0</v>
      </c>
      <c r="P7020" s="3" t="s">
        <v>4746</v>
      </c>
      <c r="Q7020" s="3" t="str">
        <f t="shared" si="3"/>
        <v>LC CANVAS</v>
      </c>
      <c r="R7020" s="3">
        <f t="shared" si="4"/>
        <v>0</v>
      </c>
      <c r="S7020" s="3" t="str">
        <f t="shared" si="5"/>
        <v/>
      </c>
      <c r="T7020" s="7">
        <f t="shared" si="6"/>
        <v>0</v>
      </c>
      <c r="U7020" s="8" t="str">
        <f t="array" ref="U7020">IF(W7020&lt;&gt;0,MAX(IFERROR(INDEX(A:S,MATCH(W7020,A:A,0),COLUMN(M$2)),0),IFERROR(INDEX(A:S,MATCH(AD7020,A:A,0),COLUMN(M$2)),0),IFERROR(INDEX(A:S,MATCH(AK7020,A:A,0),COLUMN(M$2)),0),IFERROR(INDEX(A:S,MATCH(AR7020,A:A,0),COLUMN(M$2)),0)),M7020)</f>
        <v/>
      </c>
      <c r="V7020" s="3" t="str">
        <f t="shared" si="7"/>
        <v/>
      </c>
    </row>
    <row r="7021" ht="15.75" customHeight="1">
      <c r="A7021" s="3" t="s">
        <v>7246</v>
      </c>
      <c r="B7021" s="4" t="str">
        <f t="shared" si="186"/>
        <v>ATAB24240135S3</v>
      </c>
      <c r="D7021" s="3">
        <v>0.0</v>
      </c>
      <c r="G7021" s="4">
        <v>0.0</v>
      </c>
      <c r="I7021" s="4"/>
      <c r="J7021" s="4"/>
      <c r="K7021" s="4"/>
      <c r="L7021" s="4"/>
      <c r="O7021" s="6">
        <f t="shared" si="2"/>
        <v>0</v>
      </c>
      <c r="P7021" s="3" t="s">
        <v>4746</v>
      </c>
      <c r="Q7021" s="3" t="str">
        <f t="shared" si="3"/>
        <v>LC CANVAS</v>
      </c>
      <c r="R7021" s="3">
        <f t="shared" si="4"/>
        <v>0</v>
      </c>
      <c r="S7021" s="3" t="str">
        <f t="shared" si="5"/>
        <v/>
      </c>
      <c r="T7021" s="7">
        <f t="shared" si="6"/>
        <v>0</v>
      </c>
      <c r="U7021" s="8" t="str">
        <f t="array" ref="U7021">IF(W7021&lt;&gt;0,MAX(IFERROR(INDEX(A:S,MATCH(W7021,A:A,0),COLUMN(M$2)),0),IFERROR(INDEX(A:S,MATCH(AD7021,A:A,0),COLUMN(M$2)),0),IFERROR(INDEX(A:S,MATCH(AK7021,A:A,0),COLUMN(M$2)),0),IFERROR(INDEX(A:S,MATCH(AR7021,A:A,0),COLUMN(M$2)),0)),M7021)</f>
        <v/>
      </c>
      <c r="V7021" s="3" t="str">
        <f t="shared" si="7"/>
        <v/>
      </c>
    </row>
    <row r="7022" ht="15.75" customHeight="1">
      <c r="A7022" s="3" t="s">
        <v>370</v>
      </c>
      <c r="B7022" s="4" t="str">
        <f>ARRAY_CONSTRAIN(ARRAYFORMULA(_xlfn.XLOOKUP(A7022,[1]Sheet1!$F:$F,[1]!SKU)), 1, 1)</f>
        <v>#ERROR!</v>
      </c>
      <c r="D7022" s="3" t="s">
        <v>101</v>
      </c>
      <c r="F7022" s="5"/>
      <c r="G7022" s="4">
        <v>406.0</v>
      </c>
      <c r="H7022" s="3">
        <v>176.0</v>
      </c>
      <c r="I7022" s="4">
        <v>213.0</v>
      </c>
      <c r="J7022" s="4">
        <v>191.0</v>
      </c>
      <c r="K7022" s="4">
        <v>0.0</v>
      </c>
      <c r="L7022" s="4">
        <v>0.0</v>
      </c>
      <c r="M7022" s="5">
        <v>45235.0</v>
      </c>
      <c r="N7022" s="3">
        <v>490.0</v>
      </c>
      <c r="O7022" s="6">
        <f t="shared" si="2"/>
        <v>193</v>
      </c>
      <c r="P7022" s="3" t="s">
        <v>137</v>
      </c>
      <c r="Q7022" s="3" t="str">
        <f t="shared" si="3"/>
        <v>LC BARSTL</v>
      </c>
      <c r="R7022" s="3">
        <f t="shared" si="4"/>
        <v>193</v>
      </c>
      <c r="S7022" s="3">
        <f t="shared" si="5"/>
        <v>176</v>
      </c>
      <c r="T7022" s="7">
        <f t="shared" si="6"/>
        <v>193</v>
      </c>
      <c r="U7022" s="8">
        <f t="array" ref="U7022">IF(W7022&lt;&gt;0,MAX(IFERROR(INDEX(A:S,MATCH(W7022,A:A,0),COLUMN(M$2)),0),IFERROR(INDEX(A:S,MATCH(AD7022,A:A,0),COLUMN(M$2)),0),IFERROR(INDEX(A:S,MATCH(AK7022,A:A,0),COLUMN(M$2)),0),IFERROR(INDEX(A:S,MATCH(AR7022,A:A,0),COLUMN(M$2)),0)),M7022)</f>
        <v>45235</v>
      </c>
      <c r="V7022" s="3">
        <f t="shared" si="7"/>
        <v>490</v>
      </c>
    </row>
    <row r="7023" ht="15.75" customHeight="1">
      <c r="A7023" s="3" t="s">
        <v>372</v>
      </c>
      <c r="B7023" s="4" t="str">
        <f>ARRAY_CONSTRAIN(ARRAYFORMULA(_xlfn.XLOOKUP(A7023,[1]Sheet1!$F:$F,[1]!SKU)), 1, 1)</f>
        <v>#ERROR!</v>
      </c>
      <c r="D7023" s="3" t="s">
        <v>101</v>
      </c>
      <c r="F7023" s="5"/>
      <c r="G7023" s="4">
        <v>312.0</v>
      </c>
      <c r="H7023" s="3">
        <v>175.0</v>
      </c>
      <c r="I7023" s="4">
        <v>161.0</v>
      </c>
      <c r="J7023" s="4">
        <v>149.0</v>
      </c>
      <c r="K7023" s="4">
        <v>4.0</v>
      </c>
      <c r="L7023" s="4">
        <v>0.0</v>
      </c>
      <c r="M7023" s="5">
        <v>45265.0</v>
      </c>
      <c r="N7023" s="3">
        <v>210.0</v>
      </c>
      <c r="O7023" s="6">
        <f t="shared" si="2"/>
        <v>151</v>
      </c>
      <c r="P7023" s="3" t="s">
        <v>137</v>
      </c>
      <c r="Q7023" s="3" t="str">
        <f t="shared" si="3"/>
        <v>LC BARSTL</v>
      </c>
      <c r="R7023" s="3">
        <f t="shared" si="4"/>
        <v>151</v>
      </c>
      <c r="S7023" s="3">
        <f t="shared" si="5"/>
        <v>175</v>
      </c>
      <c r="T7023" s="7">
        <f t="shared" si="6"/>
        <v>151</v>
      </c>
      <c r="U7023" s="8">
        <f t="array" ref="U7023">IF(W7023&lt;&gt;0,MAX(IFERROR(INDEX(A:S,MATCH(W7023,A:A,0),COLUMN(M$2)),0),IFERROR(INDEX(A:S,MATCH(AD7023,A:A,0),COLUMN(M$2)),0),IFERROR(INDEX(A:S,MATCH(AK7023,A:A,0),COLUMN(M$2)),0),IFERROR(INDEX(A:S,MATCH(AR7023,A:A,0),COLUMN(M$2)),0)),M7023)</f>
        <v>45265</v>
      </c>
      <c r="V7023" s="3">
        <f t="shared" si="7"/>
        <v>210</v>
      </c>
    </row>
    <row r="7024" ht="15.75" customHeight="1">
      <c r="A7024" s="3" t="s">
        <v>373</v>
      </c>
      <c r="B7024" s="4" t="str">
        <f>ARRAY_CONSTRAIN(ARRAYFORMULA(_xlfn.XLOOKUP(A7024,[1]Sheet1!$F:$F,[1]!SKU)), 1, 1)</f>
        <v>#ERROR!</v>
      </c>
      <c r="D7024" s="3" t="s">
        <v>101</v>
      </c>
      <c r="F7024" s="5"/>
      <c r="G7024" s="4">
        <v>166.0</v>
      </c>
      <c r="I7024" s="4">
        <v>61.0</v>
      </c>
      <c r="J7024" s="4">
        <v>103.0</v>
      </c>
      <c r="K7024" s="4">
        <v>0.0</v>
      </c>
      <c r="L7024" s="4">
        <v>0.0</v>
      </c>
      <c r="M7024" s="5">
        <v>45299.0</v>
      </c>
      <c r="N7024" s="3">
        <v>40.0</v>
      </c>
      <c r="O7024" s="6">
        <f t="shared" si="2"/>
        <v>105</v>
      </c>
      <c r="P7024" s="3" t="s">
        <v>137</v>
      </c>
      <c r="Q7024" s="3" t="str">
        <f t="shared" si="3"/>
        <v>LC BARSTL</v>
      </c>
      <c r="R7024" s="3">
        <f t="shared" si="4"/>
        <v>105</v>
      </c>
      <c r="S7024" s="3" t="str">
        <f t="shared" si="5"/>
        <v/>
      </c>
      <c r="T7024" s="7">
        <f t="shared" si="6"/>
        <v>105</v>
      </c>
      <c r="U7024" s="8">
        <f t="array" ref="U7024">IF(W7024&lt;&gt;0,MAX(IFERROR(INDEX(A:S,MATCH(W7024,A:A,0),COLUMN(M$2)),0),IFERROR(INDEX(A:S,MATCH(AD7024,A:A,0),COLUMN(M$2)),0),IFERROR(INDEX(A:S,MATCH(AK7024,A:A,0),COLUMN(M$2)),0),IFERROR(INDEX(A:S,MATCH(AR7024,A:A,0),COLUMN(M$2)),0)),M7024)</f>
        <v>45299</v>
      </c>
      <c r="V7024" s="3">
        <f t="shared" si="7"/>
        <v>40</v>
      </c>
    </row>
    <row r="7025" ht="15.75" customHeight="1">
      <c r="A7025" s="3" t="s">
        <v>374</v>
      </c>
      <c r="B7025" s="4" t="str">
        <f>ARRAY_CONSTRAIN(ARRAYFORMULA(_xlfn.XLOOKUP(A7025,[1]Sheet1!$F:$F,[1]!SKU)), 1, 1)</f>
        <v>#ERROR!</v>
      </c>
      <c r="D7025" s="3" t="s">
        <v>101</v>
      </c>
      <c r="F7025" s="5"/>
      <c r="G7025" s="4">
        <v>177.0</v>
      </c>
      <c r="I7025" s="4">
        <v>34.0</v>
      </c>
      <c r="J7025" s="4">
        <v>141.0</v>
      </c>
      <c r="K7025" s="4">
        <v>1.0</v>
      </c>
      <c r="L7025" s="4">
        <v>0.0</v>
      </c>
      <c r="M7025" s="5"/>
      <c r="O7025" s="6">
        <f t="shared" si="2"/>
        <v>143</v>
      </c>
      <c r="P7025" s="3" t="s">
        <v>137</v>
      </c>
      <c r="Q7025" s="3" t="str">
        <f t="shared" si="3"/>
        <v>LC BARSTL</v>
      </c>
      <c r="R7025" s="3">
        <f t="shared" si="4"/>
        <v>143</v>
      </c>
      <c r="S7025" s="3" t="str">
        <f t="shared" si="5"/>
        <v/>
      </c>
      <c r="T7025" s="7">
        <f t="shared" si="6"/>
        <v>143</v>
      </c>
      <c r="U7025" s="8" t="str">
        <f t="array" ref="U7025">IF(W7025&lt;&gt;0,MAX(IFERROR(INDEX(A:S,MATCH(W7025,A:A,0),COLUMN(M$2)),0),IFERROR(INDEX(A:S,MATCH(AD7025,A:A,0),COLUMN(M$2)),0),IFERROR(INDEX(A:S,MATCH(AK7025,A:A,0),COLUMN(M$2)),0),IFERROR(INDEX(A:S,MATCH(AR7025,A:A,0),COLUMN(M$2)),0)),M7025)</f>
        <v/>
      </c>
      <c r="V7025" s="3" t="str">
        <f t="shared" si="7"/>
        <v/>
      </c>
    </row>
    <row r="7026" ht="15.75" customHeight="1">
      <c r="A7026" s="3" t="s">
        <v>564</v>
      </c>
      <c r="B7026" s="4" t="str">
        <f>ARRAY_CONSTRAIN(ARRAYFORMULA(_xlfn.XLOOKUP(A7026,[1]Sheet1!$F:$F,[1]!SKU)), 1, 1)</f>
        <v>#ERROR!</v>
      </c>
      <c r="D7026" s="3" t="s">
        <v>101</v>
      </c>
      <c r="F7026" s="5"/>
      <c r="G7026" s="4">
        <v>117.0</v>
      </c>
      <c r="H7026" s="3">
        <v>50.0</v>
      </c>
      <c r="I7026" s="4">
        <v>45.0</v>
      </c>
      <c r="J7026" s="4">
        <v>70.0</v>
      </c>
      <c r="K7026" s="4">
        <v>0.0</v>
      </c>
      <c r="L7026" s="4">
        <v>0.0</v>
      </c>
      <c r="M7026" s="5">
        <v>45235.0</v>
      </c>
      <c r="O7026" s="6">
        <f t="shared" si="2"/>
        <v>72</v>
      </c>
      <c r="P7026" s="3" t="s">
        <v>137</v>
      </c>
      <c r="Q7026" s="3" t="str">
        <f t="shared" si="3"/>
        <v>LC BARSTL</v>
      </c>
      <c r="R7026" s="3">
        <f t="shared" si="4"/>
        <v>72</v>
      </c>
      <c r="S7026" s="3">
        <f t="shared" si="5"/>
        <v>50</v>
      </c>
      <c r="T7026" s="7">
        <f t="shared" si="6"/>
        <v>72</v>
      </c>
      <c r="U7026" s="8">
        <f t="array" ref="U7026">IF(W7026&lt;&gt;0,MAX(IFERROR(INDEX(A:S,MATCH(W7026,A:A,0),COLUMN(M$2)),0),IFERROR(INDEX(A:S,MATCH(AD7026,A:A,0),COLUMN(M$2)),0),IFERROR(INDEX(A:S,MATCH(AK7026,A:A,0),COLUMN(M$2)),0),IFERROR(INDEX(A:S,MATCH(AR7026,A:A,0),COLUMN(M$2)),0)),M7026)</f>
        <v>45235</v>
      </c>
      <c r="V7026" s="3" t="str">
        <f t="shared" si="7"/>
        <v/>
      </c>
    </row>
    <row r="7027" ht="15.75" customHeight="1">
      <c r="A7027" s="3" t="s">
        <v>565</v>
      </c>
      <c r="B7027" s="4" t="str">
        <f>ARRAY_CONSTRAIN(ARRAYFORMULA(_xlfn.XLOOKUP(A7027,[1]Sheet1!$F:$F,[1]!SKU)), 1, 1)</f>
        <v>#ERROR!</v>
      </c>
      <c r="D7027" s="3" t="s">
        <v>101</v>
      </c>
      <c r="F7027" s="5"/>
      <c r="G7027" s="4">
        <v>147.0</v>
      </c>
      <c r="I7027" s="4">
        <v>85.0</v>
      </c>
      <c r="J7027" s="4">
        <v>60.0</v>
      </c>
      <c r="K7027" s="4">
        <v>0.0</v>
      </c>
      <c r="L7027" s="4">
        <v>0.0</v>
      </c>
      <c r="M7027" s="5">
        <v>45261.0</v>
      </c>
      <c r="N7027" s="3">
        <v>110.0</v>
      </c>
      <c r="O7027" s="6">
        <f t="shared" si="2"/>
        <v>62</v>
      </c>
      <c r="P7027" s="3" t="s">
        <v>137</v>
      </c>
      <c r="Q7027" s="3" t="str">
        <f t="shared" si="3"/>
        <v>LC BARSTL</v>
      </c>
      <c r="R7027" s="3">
        <f t="shared" si="4"/>
        <v>62</v>
      </c>
      <c r="S7027" s="3" t="str">
        <f t="shared" si="5"/>
        <v/>
      </c>
      <c r="T7027" s="7">
        <f t="shared" si="6"/>
        <v>62</v>
      </c>
      <c r="U7027" s="8">
        <f t="array" ref="U7027">IF(W7027&lt;&gt;0,MAX(IFERROR(INDEX(A:S,MATCH(W7027,A:A,0),COLUMN(M$2)),0),IFERROR(INDEX(A:S,MATCH(AD7027,A:A,0),COLUMN(M$2)),0),IFERROR(INDEX(A:S,MATCH(AK7027,A:A,0),COLUMN(M$2)),0),IFERROR(INDEX(A:S,MATCH(AR7027,A:A,0),COLUMN(M$2)),0)),M7027)</f>
        <v>45261</v>
      </c>
      <c r="V7027" s="3">
        <f t="shared" si="7"/>
        <v>110</v>
      </c>
    </row>
    <row r="7028" ht="15.75" customHeight="1">
      <c r="A7028" s="3" t="s">
        <v>566</v>
      </c>
      <c r="B7028" s="4" t="str">
        <f>ARRAY_CONSTRAIN(ARRAYFORMULA(_xlfn.XLOOKUP(A7028,[1]Sheet1!$F:$F,[1]!SKU)), 1, 1)</f>
        <v>#ERROR!</v>
      </c>
      <c r="D7028" s="3" t="s">
        <v>101</v>
      </c>
      <c r="F7028" s="5"/>
      <c r="G7028" s="4">
        <v>217.0</v>
      </c>
      <c r="H7028" s="3">
        <v>120.0</v>
      </c>
      <c r="I7028" s="4">
        <v>93.0</v>
      </c>
      <c r="J7028" s="4">
        <v>122.0</v>
      </c>
      <c r="K7028" s="4">
        <v>0.0</v>
      </c>
      <c r="L7028" s="4">
        <v>0.0</v>
      </c>
      <c r="M7028" s="5">
        <v>45235.0</v>
      </c>
      <c r="N7028" s="3">
        <v>50.0</v>
      </c>
      <c r="O7028" s="6">
        <f t="shared" si="2"/>
        <v>124</v>
      </c>
      <c r="P7028" s="3" t="s">
        <v>137</v>
      </c>
      <c r="Q7028" s="3" t="str">
        <f t="shared" si="3"/>
        <v>LC BARSTL</v>
      </c>
      <c r="R7028" s="3">
        <f t="shared" si="4"/>
        <v>124</v>
      </c>
      <c r="S7028" s="3">
        <f t="shared" si="5"/>
        <v>120</v>
      </c>
      <c r="T7028" s="7">
        <f t="shared" si="6"/>
        <v>124</v>
      </c>
      <c r="U7028" s="8">
        <f t="array" ref="U7028">IF(W7028&lt;&gt;0,MAX(IFERROR(INDEX(A:S,MATCH(W7028,A:A,0),COLUMN(M$2)),0),IFERROR(INDEX(A:S,MATCH(AD7028,A:A,0),COLUMN(M$2)),0),IFERROR(INDEX(A:S,MATCH(AK7028,A:A,0),COLUMN(M$2)),0),IFERROR(INDEX(A:S,MATCH(AR7028,A:A,0),COLUMN(M$2)),0)),M7028)</f>
        <v>45235</v>
      </c>
      <c r="V7028" s="3">
        <f t="shared" si="7"/>
        <v>50</v>
      </c>
    </row>
    <row r="7029" ht="15.75" customHeight="1">
      <c r="A7029" s="3" t="s">
        <v>567</v>
      </c>
      <c r="B7029" s="4" t="str">
        <f>ARRAY_CONSTRAIN(ARRAYFORMULA(_xlfn.XLOOKUP(A7029,[1]Sheet1!$F:$F,[1]!SKU)), 1, 1)</f>
        <v>#ERROR!</v>
      </c>
      <c r="D7029" s="3" t="s">
        <v>101</v>
      </c>
      <c r="F7029" s="5"/>
      <c r="G7029" s="4">
        <v>99.0</v>
      </c>
      <c r="I7029" s="4">
        <v>24.0</v>
      </c>
      <c r="J7029" s="4">
        <v>73.0</v>
      </c>
      <c r="K7029" s="4">
        <v>0.0</v>
      </c>
      <c r="L7029" s="4">
        <v>0.0</v>
      </c>
      <c r="M7029" s="5"/>
      <c r="O7029" s="6">
        <f t="shared" si="2"/>
        <v>75</v>
      </c>
      <c r="P7029" s="3" t="s">
        <v>137</v>
      </c>
      <c r="Q7029" s="3" t="str">
        <f t="shared" si="3"/>
        <v>LC BARSTL</v>
      </c>
      <c r="R7029" s="3">
        <f t="shared" si="4"/>
        <v>75</v>
      </c>
      <c r="S7029" s="3" t="str">
        <f t="shared" si="5"/>
        <v/>
      </c>
      <c r="T7029" s="7">
        <f t="shared" si="6"/>
        <v>75</v>
      </c>
      <c r="U7029" s="8" t="str">
        <f t="array" ref="U7029">IF(W7029&lt;&gt;0,MAX(IFERROR(INDEX(A:S,MATCH(W7029,A:A,0),COLUMN(M$2)),0),IFERROR(INDEX(A:S,MATCH(AD7029,A:A,0),COLUMN(M$2)),0),IFERROR(INDEX(A:S,MATCH(AK7029,A:A,0),COLUMN(M$2)),0),IFERROR(INDEX(A:S,MATCH(AR7029,A:A,0),COLUMN(M$2)),0)),M7029)</f>
        <v/>
      </c>
      <c r="V7029" s="3" t="str">
        <f t="shared" si="7"/>
        <v/>
      </c>
    </row>
    <row r="7030" ht="15.75" customHeight="1">
      <c r="A7030" s="3" t="s">
        <v>1750</v>
      </c>
      <c r="B7030" s="4" t="str">
        <f>ARRAY_CONSTRAIN(ARRAYFORMULA(_xlfn.XLOOKUP(A7030,[1]Sheet1!$F:$F,[1]!SKU)), 1, 1)</f>
        <v>#ERROR!</v>
      </c>
      <c r="D7030" s="3" t="s">
        <v>101</v>
      </c>
      <c r="F7030" s="5"/>
      <c r="G7030" s="4">
        <v>262.0</v>
      </c>
      <c r="H7030" s="3">
        <v>180.0</v>
      </c>
      <c r="I7030" s="4">
        <v>155.0</v>
      </c>
      <c r="J7030" s="4">
        <v>108.0</v>
      </c>
      <c r="K7030" s="4">
        <v>0.0</v>
      </c>
      <c r="L7030" s="4">
        <v>0.0</v>
      </c>
      <c r="M7030" s="5">
        <v>45235.0</v>
      </c>
      <c r="N7030" s="3">
        <v>330.0</v>
      </c>
      <c r="O7030" s="6">
        <f t="shared" si="2"/>
        <v>108</v>
      </c>
      <c r="P7030" s="3" t="s">
        <v>137</v>
      </c>
      <c r="Q7030" s="3" t="str">
        <f t="shared" si="3"/>
        <v>LC BARSTL</v>
      </c>
      <c r="R7030" s="3">
        <f t="shared" si="4"/>
        <v>108</v>
      </c>
      <c r="S7030" s="3">
        <f t="shared" si="5"/>
        <v>180</v>
      </c>
      <c r="T7030" s="7">
        <f t="shared" si="6"/>
        <v>108</v>
      </c>
      <c r="U7030" s="8">
        <f t="array" ref="U7030">IF(W7030&lt;&gt;0,MAX(IFERROR(INDEX(A:S,MATCH(W7030,A:A,0),COLUMN(M$2)),0),IFERROR(INDEX(A:S,MATCH(AD7030,A:A,0),COLUMN(M$2)),0),IFERROR(INDEX(A:S,MATCH(AK7030,A:A,0),COLUMN(M$2)),0),IFERROR(INDEX(A:S,MATCH(AR7030,A:A,0),COLUMN(M$2)),0)),M7030)</f>
        <v>45235</v>
      </c>
      <c r="V7030" s="3">
        <f t="shared" si="7"/>
        <v>330</v>
      </c>
    </row>
    <row r="7031" ht="15.75" customHeight="1">
      <c r="A7031" s="3" t="s">
        <v>1751</v>
      </c>
      <c r="B7031" s="4" t="str">
        <f>ARRAY_CONSTRAIN(ARRAYFORMULA(_xlfn.XLOOKUP(A7031,[1]Sheet1!$F:$F,[1]!SKU)), 1, 1)</f>
        <v>#ERROR!</v>
      </c>
      <c r="D7031" s="3" t="s">
        <v>101</v>
      </c>
      <c r="F7031" s="5"/>
      <c r="G7031" s="4">
        <v>271.0</v>
      </c>
      <c r="H7031" s="3">
        <v>50.0</v>
      </c>
      <c r="I7031" s="4">
        <v>48.0</v>
      </c>
      <c r="J7031" s="4">
        <v>221.0</v>
      </c>
      <c r="K7031" s="4">
        <v>1.0</v>
      </c>
      <c r="L7031" s="4">
        <v>0.0</v>
      </c>
      <c r="M7031" s="5">
        <v>45235.0</v>
      </c>
      <c r="O7031" s="6">
        <f t="shared" si="2"/>
        <v>223</v>
      </c>
      <c r="P7031" s="3" t="s">
        <v>137</v>
      </c>
      <c r="Q7031" s="3" t="str">
        <f t="shared" si="3"/>
        <v>LC BARSTL</v>
      </c>
      <c r="R7031" s="3">
        <f t="shared" si="4"/>
        <v>223</v>
      </c>
      <c r="S7031" s="3">
        <f t="shared" si="5"/>
        <v>50</v>
      </c>
      <c r="T7031" s="7">
        <f t="shared" si="6"/>
        <v>223</v>
      </c>
      <c r="U7031" s="8">
        <f t="array" ref="U7031">IF(W7031&lt;&gt;0,MAX(IFERROR(INDEX(A:S,MATCH(W7031,A:A,0),COLUMN(M$2)),0),IFERROR(INDEX(A:S,MATCH(AD7031,A:A,0),COLUMN(M$2)),0),IFERROR(INDEX(A:S,MATCH(AK7031,A:A,0),COLUMN(M$2)),0),IFERROR(INDEX(A:S,MATCH(AR7031,A:A,0),COLUMN(M$2)),0)),M7031)</f>
        <v>45235</v>
      </c>
      <c r="V7031" s="3" t="str">
        <f t="shared" si="7"/>
        <v/>
      </c>
    </row>
    <row r="7032" ht="15.75" customHeight="1">
      <c r="A7032" s="3" t="s">
        <v>1752</v>
      </c>
      <c r="B7032" s="4" t="str">
        <f>ARRAY_CONSTRAIN(ARRAYFORMULA(_xlfn.XLOOKUP(A7032,[1]Sheet1!$F:$F,[1]!SKU)), 1, 1)</f>
        <v>#ERROR!</v>
      </c>
      <c r="D7032" s="3" t="s">
        <v>101</v>
      </c>
      <c r="F7032" s="5"/>
      <c r="G7032" s="4">
        <v>716.0</v>
      </c>
      <c r="H7032" s="3">
        <v>325.0</v>
      </c>
      <c r="I7032" s="4">
        <v>535.0</v>
      </c>
      <c r="J7032" s="4">
        <v>179.0</v>
      </c>
      <c r="K7032" s="4">
        <v>0.0</v>
      </c>
      <c r="L7032" s="4">
        <v>0.0</v>
      </c>
      <c r="M7032" s="5">
        <v>45235.0</v>
      </c>
      <c r="N7032" s="3">
        <v>790.0</v>
      </c>
      <c r="O7032" s="6">
        <f t="shared" si="2"/>
        <v>181</v>
      </c>
      <c r="P7032" s="3" t="s">
        <v>137</v>
      </c>
      <c r="Q7032" s="3" t="str">
        <f t="shared" si="3"/>
        <v>LC BARSTL</v>
      </c>
      <c r="R7032" s="3">
        <f t="shared" si="4"/>
        <v>181</v>
      </c>
      <c r="S7032" s="3">
        <f t="shared" si="5"/>
        <v>325</v>
      </c>
      <c r="T7032" s="7">
        <f t="shared" si="6"/>
        <v>181</v>
      </c>
      <c r="U7032" s="8">
        <f t="array" ref="U7032">IF(W7032&lt;&gt;0,MAX(IFERROR(INDEX(A:S,MATCH(W7032,A:A,0),COLUMN(M$2)),0),IFERROR(INDEX(A:S,MATCH(AD7032,A:A,0),COLUMN(M$2)),0),IFERROR(INDEX(A:S,MATCH(AK7032,A:A,0),COLUMN(M$2)),0),IFERROR(INDEX(A:S,MATCH(AR7032,A:A,0),COLUMN(M$2)),0)),M7032)</f>
        <v>45235</v>
      </c>
      <c r="V7032" s="3">
        <f t="shared" si="7"/>
        <v>790</v>
      </c>
    </row>
    <row r="7033" ht="15.75" customHeight="1">
      <c r="A7033" s="3" t="s">
        <v>1753</v>
      </c>
      <c r="B7033" s="4" t="str">
        <f>ARRAY_CONSTRAIN(ARRAYFORMULA(_xlfn.XLOOKUP(A7033,[1]Sheet1!$F:$F,[1]!SKU)), 1, 1)</f>
        <v>#ERROR!</v>
      </c>
      <c r="D7033" s="3" t="s">
        <v>101</v>
      </c>
      <c r="F7033" s="5"/>
      <c r="G7033" s="4">
        <v>316.0</v>
      </c>
      <c r="H7033" s="3">
        <v>175.0</v>
      </c>
      <c r="I7033" s="4">
        <v>266.0</v>
      </c>
      <c r="J7033" s="4">
        <v>48.0</v>
      </c>
      <c r="K7033" s="4">
        <v>7.0</v>
      </c>
      <c r="L7033" s="4">
        <v>0.0</v>
      </c>
      <c r="M7033" s="5">
        <v>45265.0</v>
      </c>
      <c r="N7033" s="3">
        <v>510.0</v>
      </c>
      <c r="O7033" s="6">
        <f t="shared" si="2"/>
        <v>50</v>
      </c>
      <c r="P7033" s="3" t="s">
        <v>137</v>
      </c>
      <c r="Q7033" s="3" t="str">
        <f t="shared" si="3"/>
        <v>LC BARSTL</v>
      </c>
      <c r="R7033" s="3">
        <f t="shared" si="4"/>
        <v>50</v>
      </c>
      <c r="S7033" s="3">
        <f t="shared" si="5"/>
        <v>175</v>
      </c>
      <c r="T7033" s="7">
        <f t="shared" si="6"/>
        <v>50</v>
      </c>
      <c r="U7033" s="8">
        <f t="array" ref="U7033">IF(W7033&lt;&gt;0,MAX(IFERROR(INDEX(A:S,MATCH(W7033,A:A,0),COLUMN(M$2)),0),IFERROR(INDEX(A:S,MATCH(AD7033,A:A,0),COLUMN(M$2)),0),IFERROR(INDEX(A:S,MATCH(AK7033,A:A,0),COLUMN(M$2)),0),IFERROR(INDEX(A:S,MATCH(AR7033,A:A,0),COLUMN(M$2)),0)),M7033)</f>
        <v>45265</v>
      </c>
      <c r="V7033" s="3">
        <f t="shared" si="7"/>
        <v>510</v>
      </c>
    </row>
    <row r="7034" ht="15.75" customHeight="1">
      <c r="A7034" s="3" t="s">
        <v>1754</v>
      </c>
      <c r="B7034" s="4" t="str">
        <f>ARRAY_CONSTRAIN(ARRAYFORMULA(_xlfn.XLOOKUP(A7034,[1]Sheet1!$F:$F,[1]!SKU)), 1, 1)</f>
        <v>#ERROR!</v>
      </c>
      <c r="D7034" s="3" t="s">
        <v>101</v>
      </c>
      <c r="F7034" s="5"/>
      <c r="G7034" s="4">
        <v>133.0</v>
      </c>
      <c r="I7034" s="4">
        <v>6.0</v>
      </c>
      <c r="J7034" s="4">
        <v>125.0</v>
      </c>
      <c r="K7034" s="4">
        <v>0.0</v>
      </c>
      <c r="L7034" s="4">
        <v>0.0</v>
      </c>
      <c r="M7034" s="5"/>
      <c r="O7034" s="6">
        <f t="shared" si="2"/>
        <v>127</v>
      </c>
      <c r="P7034" s="3" t="s">
        <v>137</v>
      </c>
      <c r="Q7034" s="3" t="str">
        <f t="shared" si="3"/>
        <v>LC BARSTL</v>
      </c>
      <c r="R7034" s="3">
        <f t="shared" si="4"/>
        <v>127</v>
      </c>
      <c r="S7034" s="3" t="str">
        <f t="shared" si="5"/>
        <v/>
      </c>
      <c r="T7034" s="7">
        <f t="shared" si="6"/>
        <v>127</v>
      </c>
      <c r="U7034" s="8" t="str">
        <f t="array" ref="U7034">IF(W7034&lt;&gt;0,MAX(IFERROR(INDEX(A:S,MATCH(W7034,A:A,0),COLUMN(M$2)),0),IFERROR(INDEX(A:S,MATCH(AD7034,A:A,0),COLUMN(M$2)),0),IFERROR(INDEX(A:S,MATCH(AK7034,A:A,0),COLUMN(M$2)),0),IFERROR(INDEX(A:S,MATCH(AR7034,A:A,0),COLUMN(M$2)),0)),M7034)</f>
        <v/>
      </c>
      <c r="V7034" s="3" t="str">
        <f t="shared" si="7"/>
        <v/>
      </c>
    </row>
    <row r="7035" ht="15.75" customHeight="1">
      <c r="A7035" s="3" t="s">
        <v>1755</v>
      </c>
      <c r="B7035" s="4" t="str">
        <f>ARRAY_CONSTRAIN(ARRAYFORMULA(_xlfn.XLOOKUP(A7035,[1]Sheet1!$F:$F,[1]!SKU)), 1, 1)</f>
        <v>#ERROR!</v>
      </c>
      <c r="D7035" s="3" t="s">
        <v>101</v>
      </c>
      <c r="F7035" s="5"/>
      <c r="G7035" s="4">
        <v>84.0</v>
      </c>
      <c r="I7035" s="4">
        <v>2.0</v>
      </c>
      <c r="J7035" s="4">
        <v>80.0</v>
      </c>
      <c r="K7035" s="4">
        <v>0.0</v>
      </c>
      <c r="L7035" s="4">
        <v>0.0</v>
      </c>
      <c r="M7035" s="5"/>
      <c r="O7035" s="6">
        <f t="shared" si="2"/>
        <v>82</v>
      </c>
      <c r="P7035" s="3" t="s">
        <v>137</v>
      </c>
      <c r="Q7035" s="3" t="str">
        <f t="shared" si="3"/>
        <v>LC BARSTL</v>
      </c>
      <c r="R7035" s="3">
        <f t="shared" si="4"/>
        <v>82</v>
      </c>
      <c r="S7035" s="3" t="str">
        <f t="shared" si="5"/>
        <v/>
      </c>
      <c r="T7035" s="7">
        <f t="shared" si="6"/>
        <v>82</v>
      </c>
      <c r="U7035" s="8" t="str">
        <f t="array" ref="U7035">IF(W7035&lt;&gt;0,MAX(IFERROR(INDEX(A:S,MATCH(W7035,A:A,0),COLUMN(M$2)),0),IFERROR(INDEX(A:S,MATCH(AD7035,A:A,0),COLUMN(M$2)),0),IFERROR(INDEX(A:S,MATCH(AK7035,A:A,0),COLUMN(M$2)),0),IFERROR(INDEX(A:S,MATCH(AR7035,A:A,0),COLUMN(M$2)),0)),M7035)</f>
        <v/>
      </c>
      <c r="V7035" s="3" t="str">
        <f t="shared" si="7"/>
        <v/>
      </c>
    </row>
    <row r="7036" ht="15.75" customHeight="1">
      <c r="A7036" s="3" t="s">
        <v>1756</v>
      </c>
      <c r="B7036" s="4" t="str">
        <f>ARRAY_CONSTRAIN(ARRAYFORMULA(_xlfn.XLOOKUP(A7036,[1]Sheet1!$F:$F,[1]!SKU)), 1, 1)</f>
        <v>#ERROR!</v>
      </c>
      <c r="D7036" s="3" t="s">
        <v>101</v>
      </c>
      <c r="F7036" s="5"/>
      <c r="G7036" s="4">
        <v>52.0</v>
      </c>
      <c r="H7036" s="3">
        <v>30.0</v>
      </c>
      <c r="I7036" s="4">
        <v>35.0</v>
      </c>
      <c r="J7036" s="4">
        <v>15.0</v>
      </c>
      <c r="K7036" s="4">
        <v>0.0</v>
      </c>
      <c r="L7036" s="4">
        <v>0.0</v>
      </c>
      <c r="M7036" s="5">
        <v>45264.0</v>
      </c>
      <c r="N7036" s="3">
        <v>50.0</v>
      </c>
      <c r="O7036" s="6">
        <f t="shared" si="2"/>
        <v>17</v>
      </c>
      <c r="P7036" s="3" t="s">
        <v>137</v>
      </c>
      <c r="Q7036" s="3" t="str">
        <f t="shared" si="3"/>
        <v>LC BARSTL</v>
      </c>
      <c r="R7036" s="3">
        <f t="shared" si="4"/>
        <v>17</v>
      </c>
      <c r="S7036" s="3">
        <f t="shared" si="5"/>
        <v>30</v>
      </c>
      <c r="T7036" s="7">
        <f t="shared" si="6"/>
        <v>17</v>
      </c>
      <c r="U7036" s="8">
        <f t="array" ref="U7036">IF(W7036&lt;&gt;0,MAX(IFERROR(INDEX(A:S,MATCH(W7036,A:A,0),COLUMN(M$2)),0),IFERROR(INDEX(A:S,MATCH(AD7036,A:A,0),COLUMN(M$2)),0),IFERROR(INDEX(A:S,MATCH(AK7036,A:A,0),COLUMN(M$2)),0),IFERROR(INDEX(A:S,MATCH(AR7036,A:A,0),COLUMN(M$2)),0)),M7036)</f>
        <v>45264</v>
      </c>
      <c r="V7036" s="3">
        <f t="shared" si="7"/>
        <v>50</v>
      </c>
    </row>
    <row r="7037" ht="15.75" customHeight="1">
      <c r="A7037" s="3" t="s">
        <v>1757</v>
      </c>
      <c r="B7037" s="4" t="str">
        <f>ARRAY_CONSTRAIN(ARRAYFORMULA(_xlfn.XLOOKUP(A7037,[1]Sheet1!$F:$F,[1]!SKU)), 1, 1)</f>
        <v>#ERROR!</v>
      </c>
      <c r="D7037" s="3" t="s">
        <v>101</v>
      </c>
      <c r="F7037" s="5"/>
      <c r="G7037" s="4">
        <v>91.0</v>
      </c>
      <c r="I7037" s="4">
        <v>0.0</v>
      </c>
      <c r="J7037" s="4">
        <v>89.0</v>
      </c>
      <c r="K7037" s="4">
        <v>0.0</v>
      </c>
      <c r="L7037" s="4">
        <v>0.0</v>
      </c>
      <c r="M7037" s="5"/>
      <c r="O7037" s="6">
        <f t="shared" si="2"/>
        <v>91</v>
      </c>
      <c r="P7037" s="3" t="s">
        <v>137</v>
      </c>
      <c r="Q7037" s="3" t="str">
        <f t="shared" si="3"/>
        <v>LC BARSTL</v>
      </c>
      <c r="R7037" s="3">
        <f t="shared" si="4"/>
        <v>91</v>
      </c>
      <c r="S7037" s="3" t="str">
        <f t="shared" si="5"/>
        <v/>
      </c>
      <c r="T7037" s="7">
        <f t="shared" si="6"/>
        <v>91</v>
      </c>
      <c r="U7037" s="8" t="str">
        <f t="array" ref="U7037">IF(W7037&lt;&gt;0,MAX(IFERROR(INDEX(A:S,MATCH(W7037,A:A,0),COLUMN(M$2)),0),IFERROR(INDEX(A:S,MATCH(AD7037,A:A,0),COLUMN(M$2)),0),IFERROR(INDEX(A:S,MATCH(AK7037,A:A,0),COLUMN(M$2)),0),IFERROR(INDEX(A:S,MATCH(AR7037,A:A,0),COLUMN(M$2)),0)),M7037)</f>
        <v/>
      </c>
      <c r="V7037" s="3" t="str">
        <f t="shared" si="7"/>
        <v/>
      </c>
    </row>
    <row r="7038" ht="15.75" customHeight="1">
      <c r="A7038" s="3" t="s">
        <v>1758</v>
      </c>
      <c r="B7038" s="4" t="str">
        <f>ARRAY_CONSTRAIN(ARRAYFORMULA(_xlfn.XLOOKUP(A7038,[1]Sheet1!$F:$F,[1]!SKU)), 1, 1)</f>
        <v>#ERROR!</v>
      </c>
      <c r="D7038" s="3" t="s">
        <v>101</v>
      </c>
      <c r="F7038" s="5"/>
      <c r="G7038" s="4">
        <v>31.0</v>
      </c>
      <c r="I7038" s="4">
        <v>35.0</v>
      </c>
      <c r="J7038" s="4">
        <v>0.0</v>
      </c>
      <c r="K7038" s="4">
        <v>0.0</v>
      </c>
      <c r="L7038" s="4">
        <v>0.0</v>
      </c>
      <c r="M7038" s="5">
        <v>45266.0</v>
      </c>
      <c r="N7038" s="3">
        <v>90.0</v>
      </c>
      <c r="O7038" s="6">
        <f t="shared" si="2"/>
        <v>-4</v>
      </c>
      <c r="P7038" s="3" t="s">
        <v>137</v>
      </c>
      <c r="Q7038" s="3" t="str">
        <f t="shared" si="3"/>
        <v>LC BARSTL</v>
      </c>
      <c r="R7038" s="3">
        <f t="shared" si="4"/>
        <v>-4</v>
      </c>
      <c r="S7038" s="3" t="str">
        <f t="shared" si="5"/>
        <v/>
      </c>
      <c r="T7038" s="7">
        <f t="shared" si="6"/>
        <v>0</v>
      </c>
      <c r="U7038" s="8">
        <f t="array" ref="U7038">IF(W7038&lt;&gt;0,MAX(IFERROR(INDEX(A:S,MATCH(W7038,A:A,0),COLUMN(M$2)),0),IFERROR(INDEX(A:S,MATCH(AD7038,A:A,0),COLUMN(M$2)),0),IFERROR(INDEX(A:S,MATCH(AK7038,A:A,0),COLUMN(M$2)),0),IFERROR(INDEX(A:S,MATCH(AR7038,A:A,0),COLUMN(M$2)),0)),M7038)</f>
        <v>45266</v>
      </c>
      <c r="V7038" s="3">
        <f t="shared" si="7"/>
        <v>90</v>
      </c>
    </row>
    <row r="7039" ht="15.75" customHeight="1">
      <c r="A7039" s="3" t="s">
        <v>1759</v>
      </c>
      <c r="B7039" s="4" t="str">
        <f>ARRAY_CONSTRAIN(ARRAYFORMULA(_xlfn.XLOOKUP(A7039,[1]Sheet1!$F:$F,[1]!SKU)), 1, 1)</f>
        <v>#ERROR!</v>
      </c>
      <c r="D7039" s="3" t="s">
        <v>101</v>
      </c>
      <c r="F7039" s="5"/>
      <c r="G7039" s="4">
        <v>93.0</v>
      </c>
      <c r="I7039" s="4">
        <v>6.0</v>
      </c>
      <c r="J7039" s="4">
        <v>85.0</v>
      </c>
      <c r="K7039" s="4">
        <v>0.0</v>
      </c>
      <c r="L7039" s="4">
        <v>0.0</v>
      </c>
      <c r="M7039" s="5"/>
      <c r="O7039" s="6">
        <f t="shared" si="2"/>
        <v>87</v>
      </c>
      <c r="P7039" s="3" t="s">
        <v>137</v>
      </c>
      <c r="Q7039" s="3" t="str">
        <f t="shared" si="3"/>
        <v>LC BARSTL</v>
      </c>
      <c r="R7039" s="3">
        <f t="shared" si="4"/>
        <v>87</v>
      </c>
      <c r="S7039" s="3" t="str">
        <f t="shared" si="5"/>
        <v/>
      </c>
      <c r="T7039" s="7">
        <f t="shared" si="6"/>
        <v>87</v>
      </c>
      <c r="U7039" s="8" t="str">
        <f t="array" ref="U7039">IF(W7039&lt;&gt;0,MAX(IFERROR(INDEX(A:S,MATCH(W7039,A:A,0),COLUMN(M$2)),0),IFERROR(INDEX(A:S,MATCH(AD7039,A:A,0),COLUMN(M$2)),0),IFERROR(INDEX(A:S,MATCH(AK7039,A:A,0),COLUMN(M$2)),0),IFERROR(INDEX(A:S,MATCH(AR7039,A:A,0),COLUMN(M$2)),0)),M7039)</f>
        <v/>
      </c>
      <c r="V7039" s="3" t="str">
        <f t="shared" si="7"/>
        <v/>
      </c>
    </row>
    <row r="7040" ht="15.75" customHeight="1">
      <c r="A7040" s="3" t="s">
        <v>1760</v>
      </c>
      <c r="B7040" s="4" t="str">
        <f>ARRAY_CONSTRAIN(ARRAYFORMULA(_xlfn.XLOOKUP(A7040,[1]Sheet1!$F:$F,[1]!SKU)), 1, 1)</f>
        <v>#ERROR!</v>
      </c>
      <c r="D7040" s="3" t="s">
        <v>60</v>
      </c>
      <c r="F7040" s="5">
        <v>45020.0</v>
      </c>
      <c r="G7040" s="4">
        <v>0.0</v>
      </c>
      <c r="I7040" s="4">
        <v>0.0</v>
      </c>
      <c r="J7040" s="4">
        <v>0.0</v>
      </c>
      <c r="K7040" s="4">
        <v>0.0</v>
      </c>
      <c r="L7040" s="4">
        <v>0.0</v>
      </c>
      <c r="O7040" s="6">
        <f t="shared" si="2"/>
        <v>0</v>
      </c>
      <c r="P7040" s="3" t="s">
        <v>51</v>
      </c>
      <c r="Q7040" s="3" t="str">
        <f t="shared" si="3"/>
        <v>ZZ</v>
      </c>
      <c r="R7040" s="3">
        <f t="shared" si="4"/>
        <v>0</v>
      </c>
      <c r="S7040" s="3" t="str">
        <f t="shared" si="5"/>
        <v/>
      </c>
      <c r="T7040" s="7">
        <f t="shared" si="6"/>
        <v>0</v>
      </c>
      <c r="U7040" s="8" t="str">
        <f t="array" ref="U7040">IF(W7040&lt;&gt;0,MAX(IFERROR(INDEX(A:S,MATCH(W7040,A:A,0),COLUMN(M$2)),0),IFERROR(INDEX(A:S,MATCH(AD7040,A:A,0),COLUMN(M$2)),0),IFERROR(INDEX(A:S,MATCH(AK7040,A:A,0),COLUMN(M$2)),0),IFERROR(INDEX(A:S,MATCH(AR7040,A:A,0),COLUMN(M$2)),0)),M7040)</f>
        <v/>
      </c>
      <c r="V7040" s="3" t="str">
        <f t="shared" si="7"/>
        <v/>
      </c>
    </row>
    <row r="7041" ht="15.75" customHeight="1">
      <c r="A7041" s="3" t="s">
        <v>1761</v>
      </c>
      <c r="B7041" s="4" t="str">
        <f>ARRAY_CONSTRAIN(ARRAYFORMULA(_xlfn.XLOOKUP(A7041,[1]Sheet1!$F:$F,[1]!SKU)), 1, 1)</f>
        <v>#ERROR!</v>
      </c>
      <c r="D7041" s="3" t="s">
        <v>123</v>
      </c>
      <c r="E7041" s="5">
        <v>44159.0</v>
      </c>
      <c r="F7041" s="5"/>
      <c r="G7041" s="4">
        <v>0.0</v>
      </c>
      <c r="I7041" s="4">
        <v>0.0</v>
      </c>
      <c r="J7041" s="4">
        <v>0.0</v>
      </c>
      <c r="K7041" s="4">
        <v>0.0</v>
      </c>
      <c r="L7041" s="4">
        <v>0.0</v>
      </c>
      <c r="O7041" s="6">
        <f t="shared" si="2"/>
        <v>0</v>
      </c>
      <c r="P7041" s="3" t="s">
        <v>51</v>
      </c>
      <c r="Q7041" s="3" t="str">
        <f t="shared" si="3"/>
        <v>ZZ</v>
      </c>
      <c r="R7041" s="3">
        <f t="shared" si="4"/>
        <v>0</v>
      </c>
      <c r="S7041" s="3" t="str">
        <f t="shared" si="5"/>
        <v/>
      </c>
      <c r="T7041" s="7">
        <f t="shared" si="6"/>
        <v>0</v>
      </c>
      <c r="U7041" s="8" t="str">
        <f t="array" ref="U7041">IF(W7041&lt;&gt;0,MAX(IFERROR(INDEX(A:S,MATCH(W7041,A:A,0),COLUMN(M$2)),0),IFERROR(INDEX(A:S,MATCH(AD7041,A:A,0),COLUMN(M$2)),0),IFERROR(INDEX(A:S,MATCH(AK7041,A:A,0),COLUMN(M$2)),0),IFERROR(INDEX(A:S,MATCH(AR7041,A:A,0),COLUMN(M$2)),0)),M7041)</f>
        <v/>
      </c>
      <c r="V7041" s="3" t="str">
        <f t="shared" si="7"/>
        <v/>
      </c>
    </row>
    <row r="7042" ht="15.75" customHeight="1">
      <c r="A7042" s="3" t="s">
        <v>1762</v>
      </c>
      <c r="B7042" s="4" t="str">
        <f>ARRAY_CONSTRAIN(ARRAYFORMULA(_xlfn.XLOOKUP(A7042,[1]Sheet1!$F:$F,[1]!SKU)), 1, 1)</f>
        <v>#ERROR!</v>
      </c>
      <c r="D7042" s="3" t="s">
        <v>101</v>
      </c>
      <c r="F7042" s="5"/>
      <c r="G7042" s="4">
        <v>25.0</v>
      </c>
      <c r="H7042" s="3">
        <v>40.0</v>
      </c>
      <c r="I7042" s="4">
        <v>1.0</v>
      </c>
      <c r="J7042" s="4">
        <v>22.0</v>
      </c>
      <c r="K7042" s="4">
        <v>0.0</v>
      </c>
      <c r="L7042" s="4">
        <v>0.0</v>
      </c>
      <c r="M7042" s="5">
        <v>45264.0</v>
      </c>
      <c r="N7042" s="3">
        <v>60.0</v>
      </c>
      <c r="O7042" s="6">
        <f t="shared" si="2"/>
        <v>24</v>
      </c>
      <c r="P7042" s="3" t="s">
        <v>137</v>
      </c>
      <c r="Q7042" s="3" t="str">
        <f t="shared" si="3"/>
        <v>LC BARSTL</v>
      </c>
      <c r="R7042" s="3">
        <f t="shared" si="4"/>
        <v>24</v>
      </c>
      <c r="S7042" s="3">
        <f t="shared" si="5"/>
        <v>40</v>
      </c>
      <c r="T7042" s="7">
        <f t="shared" si="6"/>
        <v>24</v>
      </c>
      <c r="U7042" s="8">
        <f t="array" ref="U7042">IF(W7042&lt;&gt;0,MAX(IFERROR(INDEX(A:S,MATCH(W7042,A:A,0),COLUMN(M$2)),0),IFERROR(INDEX(A:S,MATCH(AD7042,A:A,0),COLUMN(M$2)),0),IFERROR(INDEX(A:S,MATCH(AK7042,A:A,0),COLUMN(M$2)),0),IFERROR(INDEX(A:S,MATCH(AR7042,A:A,0),COLUMN(M$2)),0)),M7042)</f>
        <v>45264</v>
      </c>
      <c r="V7042" s="3">
        <f t="shared" si="7"/>
        <v>60</v>
      </c>
    </row>
    <row r="7043" ht="15.75" customHeight="1">
      <c r="A7043" s="3" t="s">
        <v>1763</v>
      </c>
      <c r="B7043" s="4" t="str">
        <f>ARRAY_CONSTRAIN(ARRAYFORMULA(_xlfn.XLOOKUP(A7043,[1]Sheet1!$F:$F,[1]!SKU)), 1, 1)</f>
        <v>#ERROR!</v>
      </c>
      <c r="D7043" s="3" t="s">
        <v>101</v>
      </c>
      <c r="F7043" s="5"/>
      <c r="G7043" s="4">
        <v>37.0</v>
      </c>
      <c r="I7043" s="4">
        <v>1.0</v>
      </c>
      <c r="J7043" s="4">
        <v>34.0</v>
      </c>
      <c r="K7043" s="4">
        <v>0.0</v>
      </c>
      <c r="L7043" s="4">
        <v>0.0</v>
      </c>
      <c r="O7043" s="6">
        <f t="shared" si="2"/>
        <v>36</v>
      </c>
      <c r="P7043" s="3" t="s">
        <v>137</v>
      </c>
      <c r="Q7043" s="3" t="str">
        <f t="shared" si="3"/>
        <v>LC BARSTL</v>
      </c>
      <c r="R7043" s="3">
        <f t="shared" si="4"/>
        <v>36</v>
      </c>
      <c r="S7043" s="3" t="str">
        <f t="shared" si="5"/>
        <v/>
      </c>
      <c r="T7043" s="7">
        <f t="shared" si="6"/>
        <v>36</v>
      </c>
      <c r="U7043" s="8" t="str">
        <f t="array" ref="U7043">IF(W7043&lt;&gt;0,MAX(IFERROR(INDEX(A:S,MATCH(W7043,A:A,0),COLUMN(M$2)),0),IFERROR(INDEX(A:S,MATCH(AD7043,A:A,0),COLUMN(M$2)),0),IFERROR(INDEX(A:S,MATCH(AK7043,A:A,0),COLUMN(M$2)),0),IFERROR(INDEX(A:S,MATCH(AR7043,A:A,0),COLUMN(M$2)),0)),M7043)</f>
        <v/>
      </c>
      <c r="V7043" s="3" t="str">
        <f t="shared" si="7"/>
        <v/>
      </c>
    </row>
    <row r="7044" ht="15.75" customHeight="1">
      <c r="A7044" s="3" t="s">
        <v>2018</v>
      </c>
      <c r="B7044" s="4">
        <v>7.21535743292E11</v>
      </c>
      <c r="D7044" s="3" t="s">
        <v>101</v>
      </c>
      <c r="F7044" s="5"/>
      <c r="G7044" s="4">
        <v>145.0</v>
      </c>
      <c r="I7044" s="4">
        <v>27.0</v>
      </c>
      <c r="J7044" s="4">
        <v>116.0</v>
      </c>
      <c r="K7044" s="4">
        <v>0.0</v>
      </c>
      <c r="L7044" s="4">
        <v>0.0</v>
      </c>
      <c r="M7044" s="5"/>
      <c r="O7044" s="6">
        <f t="shared" si="2"/>
        <v>118</v>
      </c>
      <c r="P7044" s="3" t="s">
        <v>137</v>
      </c>
      <c r="Q7044" s="3" t="str">
        <f t="shared" si="3"/>
        <v>LC BARSTL</v>
      </c>
      <c r="R7044" s="3">
        <f t="shared" si="4"/>
        <v>118</v>
      </c>
      <c r="S7044" s="3" t="str">
        <f t="shared" si="5"/>
        <v/>
      </c>
      <c r="T7044" s="7">
        <f t="shared" si="6"/>
        <v>118</v>
      </c>
      <c r="U7044" s="8" t="str">
        <f t="array" ref="U7044">IF(W7044&lt;&gt;0,MAX(IFERROR(INDEX(A:S,MATCH(W7044,A:A,0),COLUMN(M$2)),0),IFERROR(INDEX(A:S,MATCH(AD7044,A:A,0),COLUMN(M$2)),0),IFERROR(INDEX(A:S,MATCH(AK7044,A:A,0),COLUMN(M$2)),0),IFERROR(INDEX(A:S,MATCH(AR7044,A:A,0),COLUMN(M$2)),0)),M7044)</f>
        <v/>
      </c>
      <c r="V7044" s="3" t="str">
        <f t="shared" si="7"/>
        <v/>
      </c>
    </row>
    <row r="7045" ht="15.75" customHeight="1">
      <c r="A7045" s="3" t="s">
        <v>2019</v>
      </c>
      <c r="B7045" s="4">
        <v>7.21535743308E11</v>
      </c>
      <c r="D7045" s="3" t="s">
        <v>101</v>
      </c>
      <c r="F7045" s="5"/>
      <c r="G7045" s="4">
        <v>96.0</v>
      </c>
      <c r="I7045" s="4">
        <v>34.0</v>
      </c>
      <c r="J7045" s="4">
        <v>60.0</v>
      </c>
      <c r="K7045" s="4">
        <v>9.0</v>
      </c>
      <c r="L7045" s="4">
        <v>0.0</v>
      </c>
      <c r="M7045" s="5"/>
      <c r="O7045" s="6">
        <f t="shared" si="2"/>
        <v>62</v>
      </c>
      <c r="P7045" s="3" t="s">
        <v>137</v>
      </c>
      <c r="Q7045" s="3" t="str">
        <f t="shared" si="3"/>
        <v>LC BARSTL</v>
      </c>
      <c r="R7045" s="3">
        <f t="shared" si="4"/>
        <v>62</v>
      </c>
      <c r="S7045" s="3" t="str">
        <f t="shared" si="5"/>
        <v/>
      </c>
      <c r="T7045" s="7">
        <f t="shared" si="6"/>
        <v>62</v>
      </c>
      <c r="U7045" s="8" t="str">
        <f t="array" ref="U7045">IF(W7045&lt;&gt;0,MAX(IFERROR(INDEX(A:S,MATCH(W7045,A:A,0),COLUMN(M$2)),0),IFERROR(INDEX(A:S,MATCH(AD7045,A:A,0),COLUMN(M$2)),0),IFERROR(INDEX(A:S,MATCH(AK7045,A:A,0),COLUMN(M$2)),0),IFERROR(INDEX(A:S,MATCH(AR7045,A:A,0),COLUMN(M$2)),0)),M7045)</f>
        <v/>
      </c>
      <c r="V7045" s="3" t="str">
        <f t="shared" si="7"/>
        <v/>
      </c>
    </row>
    <row r="7046" ht="15.75" customHeight="1">
      <c r="A7046" s="3" t="s">
        <v>2020</v>
      </c>
      <c r="B7046" s="4">
        <v>7.21535743315E11</v>
      </c>
      <c r="D7046" s="3" t="s">
        <v>101</v>
      </c>
      <c r="F7046" s="5"/>
      <c r="G7046" s="4">
        <v>177.0</v>
      </c>
      <c r="H7046" s="3">
        <v>55.0</v>
      </c>
      <c r="I7046" s="4">
        <v>15.0</v>
      </c>
      <c r="J7046" s="4">
        <v>160.0</v>
      </c>
      <c r="K7046" s="4">
        <v>0.0</v>
      </c>
      <c r="L7046" s="4">
        <v>0.0</v>
      </c>
      <c r="M7046" s="5">
        <v>45235.0</v>
      </c>
      <c r="O7046" s="6">
        <f t="shared" si="2"/>
        <v>162</v>
      </c>
      <c r="P7046" s="3" t="s">
        <v>137</v>
      </c>
      <c r="Q7046" s="3" t="str">
        <f t="shared" si="3"/>
        <v>LC BARSTL</v>
      </c>
      <c r="R7046" s="3">
        <f t="shared" si="4"/>
        <v>162</v>
      </c>
      <c r="S7046" s="3">
        <f t="shared" si="5"/>
        <v>55</v>
      </c>
      <c r="T7046" s="7">
        <f t="shared" si="6"/>
        <v>162</v>
      </c>
      <c r="U7046" s="8">
        <f t="array" ref="U7046">IF(W7046&lt;&gt;0,MAX(IFERROR(INDEX(A:S,MATCH(W7046,A:A,0),COLUMN(M$2)),0),IFERROR(INDEX(A:S,MATCH(AD7046,A:A,0),COLUMN(M$2)),0),IFERROR(INDEX(A:S,MATCH(AK7046,A:A,0),COLUMN(M$2)),0),IFERROR(INDEX(A:S,MATCH(AR7046,A:A,0),COLUMN(M$2)),0)),M7046)</f>
        <v>45235</v>
      </c>
      <c r="V7046" s="3" t="str">
        <f t="shared" si="7"/>
        <v/>
      </c>
    </row>
    <row r="7047" ht="15.75" customHeight="1">
      <c r="A7047" s="3" t="s">
        <v>2021</v>
      </c>
      <c r="B7047" s="4">
        <v>7.21535743322E11</v>
      </c>
      <c r="D7047" s="3" t="s">
        <v>101</v>
      </c>
      <c r="F7047" s="5"/>
      <c r="G7047" s="4">
        <v>114.0</v>
      </c>
      <c r="I7047" s="4">
        <v>2.0</v>
      </c>
      <c r="J7047" s="4">
        <v>110.0</v>
      </c>
      <c r="K7047" s="4">
        <v>0.0</v>
      </c>
      <c r="L7047" s="4">
        <v>0.0</v>
      </c>
      <c r="M7047" s="5"/>
      <c r="O7047" s="6">
        <f t="shared" si="2"/>
        <v>112</v>
      </c>
      <c r="P7047" s="3" t="s">
        <v>137</v>
      </c>
      <c r="Q7047" s="3" t="str">
        <f t="shared" si="3"/>
        <v>LC BARSTL</v>
      </c>
      <c r="R7047" s="3">
        <f t="shared" si="4"/>
        <v>112</v>
      </c>
      <c r="S7047" s="3" t="str">
        <f t="shared" si="5"/>
        <v/>
      </c>
      <c r="T7047" s="7">
        <f t="shared" si="6"/>
        <v>112</v>
      </c>
      <c r="U7047" s="8" t="str">
        <f t="array" ref="U7047">IF(W7047&lt;&gt;0,MAX(IFERROR(INDEX(A:S,MATCH(W7047,A:A,0),COLUMN(M$2)),0),IFERROR(INDEX(A:S,MATCH(AD7047,A:A,0),COLUMN(M$2)),0),IFERROR(INDEX(A:S,MATCH(AK7047,A:A,0),COLUMN(M$2)),0),IFERROR(INDEX(A:S,MATCH(AR7047,A:A,0),COLUMN(M$2)),0)),M7047)</f>
        <v/>
      </c>
      <c r="V7047" s="3" t="str">
        <f t="shared" si="7"/>
        <v/>
      </c>
    </row>
    <row r="7048" ht="15.75" customHeight="1">
      <c r="A7048" s="3" t="s">
        <v>2022</v>
      </c>
      <c r="B7048" s="4">
        <v>7.21535743339E11</v>
      </c>
      <c r="D7048" s="3" t="s">
        <v>101</v>
      </c>
      <c r="F7048" s="5"/>
      <c r="G7048" s="4">
        <v>389.0</v>
      </c>
      <c r="H7048" s="3">
        <v>50.0</v>
      </c>
      <c r="I7048" s="4">
        <v>141.0</v>
      </c>
      <c r="J7048" s="4">
        <v>246.0</v>
      </c>
      <c r="K7048" s="4">
        <v>0.0</v>
      </c>
      <c r="L7048" s="4">
        <v>0.0</v>
      </c>
      <c r="M7048" s="5">
        <v>45235.0</v>
      </c>
      <c r="N7048" s="3">
        <v>190.0</v>
      </c>
      <c r="O7048" s="6">
        <f t="shared" si="2"/>
        <v>248</v>
      </c>
      <c r="P7048" s="3" t="s">
        <v>137</v>
      </c>
      <c r="Q7048" s="3" t="str">
        <f t="shared" si="3"/>
        <v>LC BARSTL</v>
      </c>
      <c r="R7048" s="3">
        <f t="shared" si="4"/>
        <v>248</v>
      </c>
      <c r="S7048" s="3">
        <f t="shared" si="5"/>
        <v>50</v>
      </c>
      <c r="T7048" s="7">
        <f t="shared" si="6"/>
        <v>248</v>
      </c>
      <c r="U7048" s="8">
        <f t="array" ref="U7048">IF(W7048&lt;&gt;0,MAX(IFERROR(INDEX(A:S,MATCH(W7048,A:A,0),COLUMN(M$2)),0),IFERROR(INDEX(A:S,MATCH(AD7048,A:A,0),COLUMN(M$2)),0),IFERROR(INDEX(A:S,MATCH(AK7048,A:A,0),COLUMN(M$2)),0),IFERROR(INDEX(A:S,MATCH(AR7048,A:A,0),COLUMN(M$2)),0)),M7048)</f>
        <v>45235</v>
      </c>
      <c r="V7048" s="3">
        <f t="shared" si="7"/>
        <v>190</v>
      </c>
    </row>
    <row r="7049" ht="15.75" customHeight="1">
      <c r="A7049" s="3" t="s">
        <v>2023</v>
      </c>
      <c r="B7049" s="4">
        <v>7.21535743346E11</v>
      </c>
      <c r="D7049" s="3" t="s">
        <v>101</v>
      </c>
      <c r="F7049" s="5"/>
      <c r="G7049" s="4">
        <v>110.0</v>
      </c>
      <c r="I7049" s="4">
        <v>42.0</v>
      </c>
      <c r="J7049" s="4">
        <v>72.0</v>
      </c>
      <c r="K7049" s="4">
        <v>10.0</v>
      </c>
      <c r="L7049" s="4">
        <v>0.0</v>
      </c>
      <c r="M7049" s="5">
        <v>45299.0</v>
      </c>
      <c r="N7049" s="3">
        <v>60.0</v>
      </c>
      <c r="O7049" s="6">
        <f t="shared" si="2"/>
        <v>72</v>
      </c>
      <c r="P7049" s="3" t="s">
        <v>137</v>
      </c>
      <c r="Q7049" s="3" t="str">
        <f t="shared" si="3"/>
        <v>LC BARSTL</v>
      </c>
      <c r="R7049" s="3">
        <f t="shared" si="4"/>
        <v>72</v>
      </c>
      <c r="S7049" s="3" t="str">
        <f t="shared" si="5"/>
        <v/>
      </c>
      <c r="T7049" s="7">
        <f t="shared" si="6"/>
        <v>72</v>
      </c>
      <c r="U7049" s="8">
        <f t="array" ref="U7049">IF(W7049&lt;&gt;0,MAX(IFERROR(INDEX(A:S,MATCH(W7049,A:A,0),COLUMN(M$2)),0),IFERROR(INDEX(A:S,MATCH(AD7049,A:A,0),COLUMN(M$2)),0),IFERROR(INDEX(A:S,MATCH(AK7049,A:A,0),COLUMN(M$2)),0),IFERROR(INDEX(A:S,MATCH(AR7049,A:A,0),COLUMN(M$2)),0)),M7049)</f>
        <v>45299</v>
      </c>
      <c r="V7049" s="3">
        <f t="shared" si="7"/>
        <v>60</v>
      </c>
    </row>
    <row r="7050" ht="15.75" customHeight="1">
      <c r="A7050" s="3" t="s">
        <v>2024</v>
      </c>
      <c r="B7050" s="4">
        <v>7.21535743353E11</v>
      </c>
      <c r="D7050" s="3" t="s">
        <v>101</v>
      </c>
      <c r="F7050" s="5"/>
      <c r="G7050" s="4">
        <v>149.0</v>
      </c>
      <c r="H7050" s="3">
        <v>50.0</v>
      </c>
      <c r="I7050" s="4">
        <v>31.0</v>
      </c>
      <c r="J7050" s="4">
        <v>116.0</v>
      </c>
      <c r="K7050" s="4">
        <v>0.0</v>
      </c>
      <c r="L7050" s="4">
        <v>0.0</v>
      </c>
      <c r="M7050" s="5">
        <v>45235.0</v>
      </c>
      <c r="O7050" s="6">
        <f t="shared" si="2"/>
        <v>118</v>
      </c>
      <c r="P7050" s="3" t="s">
        <v>137</v>
      </c>
      <c r="Q7050" s="3" t="str">
        <f t="shared" si="3"/>
        <v>LC BARSTL</v>
      </c>
      <c r="R7050" s="3">
        <f t="shared" si="4"/>
        <v>118</v>
      </c>
      <c r="S7050" s="3">
        <f t="shared" si="5"/>
        <v>50</v>
      </c>
      <c r="T7050" s="7">
        <f t="shared" si="6"/>
        <v>118</v>
      </c>
      <c r="U7050" s="8">
        <f t="array" ref="U7050">IF(W7050&lt;&gt;0,MAX(IFERROR(INDEX(A:S,MATCH(W7050,A:A,0),COLUMN(M$2)),0),IFERROR(INDEX(A:S,MATCH(AD7050,A:A,0),COLUMN(M$2)),0),IFERROR(INDEX(A:S,MATCH(AK7050,A:A,0),COLUMN(M$2)),0),IFERROR(INDEX(A:S,MATCH(AR7050,A:A,0),COLUMN(M$2)),0)),M7050)</f>
        <v>45235</v>
      </c>
      <c r="V7050" s="3" t="str">
        <f t="shared" si="7"/>
        <v/>
      </c>
    </row>
    <row r="7051" ht="15.75" customHeight="1">
      <c r="A7051" s="3" t="s">
        <v>2025</v>
      </c>
      <c r="B7051" s="4">
        <v>7.2153574336E11</v>
      </c>
      <c r="D7051" s="3" t="s">
        <v>101</v>
      </c>
      <c r="F7051" s="5"/>
      <c r="G7051" s="4">
        <v>47.0</v>
      </c>
      <c r="I7051" s="4">
        <v>5.0</v>
      </c>
      <c r="J7051" s="4">
        <v>40.0</v>
      </c>
      <c r="K7051" s="4">
        <v>0.0</v>
      </c>
      <c r="L7051" s="4">
        <v>0.0</v>
      </c>
      <c r="M7051" s="5"/>
      <c r="O7051" s="6">
        <f t="shared" si="2"/>
        <v>42</v>
      </c>
      <c r="P7051" s="3" t="s">
        <v>137</v>
      </c>
      <c r="Q7051" s="3" t="str">
        <f t="shared" si="3"/>
        <v>LC BARSTL</v>
      </c>
      <c r="R7051" s="3">
        <f t="shared" si="4"/>
        <v>42</v>
      </c>
      <c r="S7051" s="3" t="str">
        <f t="shared" si="5"/>
        <v/>
      </c>
      <c r="T7051" s="7">
        <f t="shared" si="6"/>
        <v>42</v>
      </c>
      <c r="U7051" s="8" t="str">
        <f t="array" ref="U7051">IF(W7051&lt;&gt;0,MAX(IFERROR(INDEX(A:S,MATCH(W7051,A:A,0),COLUMN(M$2)),0),IFERROR(INDEX(A:S,MATCH(AD7051,A:A,0),COLUMN(M$2)),0),IFERROR(INDEX(A:S,MATCH(AK7051,A:A,0),COLUMN(M$2)),0),IFERROR(INDEX(A:S,MATCH(AR7051,A:A,0),COLUMN(M$2)),0)),M7051)</f>
        <v/>
      </c>
      <c r="V7051" s="3" t="str">
        <f t="shared" si="7"/>
        <v/>
      </c>
    </row>
    <row r="7052" ht="15.75" customHeight="1">
      <c r="A7052" s="3" t="s">
        <v>7247</v>
      </c>
      <c r="B7052" s="4" t="str">
        <f t="shared" ref="B7052:B7804" si="187">A7052</f>
        <v>UKADSWBABLWA</v>
      </c>
      <c r="D7052" s="3" t="s">
        <v>60</v>
      </c>
      <c r="E7052" s="5">
        <v>44134.0</v>
      </c>
      <c r="F7052" s="5">
        <v>44245.0</v>
      </c>
      <c r="G7052" s="4">
        <v>0.0</v>
      </c>
      <c r="I7052" s="4"/>
      <c r="J7052" s="4"/>
      <c r="K7052" s="4"/>
      <c r="L7052" s="4"/>
      <c r="O7052" s="6">
        <f t="shared" si="2"/>
        <v>0</v>
      </c>
      <c r="P7052" s="3" t="s">
        <v>51</v>
      </c>
      <c r="Q7052" s="3" t="str">
        <f t="shared" si="3"/>
        <v>ZZ</v>
      </c>
      <c r="R7052" s="3">
        <f t="shared" si="4"/>
        <v>0</v>
      </c>
      <c r="S7052" s="3" t="str">
        <f t="shared" si="5"/>
        <v/>
      </c>
      <c r="T7052" s="7">
        <f t="shared" si="6"/>
        <v>0</v>
      </c>
      <c r="U7052" s="8" t="str">
        <f t="array" ref="U7052">IF(W7052&lt;&gt;0,MAX(IFERROR(INDEX(A:S,MATCH(W7052,A:A,0),COLUMN(M$2)),0),IFERROR(INDEX(A:S,MATCH(AD7052,A:A,0),COLUMN(M$2)),0),IFERROR(INDEX(A:S,MATCH(AK7052,A:A,0),COLUMN(M$2)),0),IFERROR(INDEX(A:S,MATCH(AR7052,A:A,0),COLUMN(M$2)),0)),M7052)</f>
        <v/>
      </c>
      <c r="V7052" s="3" t="str">
        <f t="shared" si="7"/>
        <v/>
      </c>
    </row>
    <row r="7053" ht="15.75" customHeight="1">
      <c r="A7053" s="3" t="s">
        <v>7248</v>
      </c>
      <c r="B7053" s="4" t="str">
        <f t="shared" si="187"/>
        <v>UKADSWBAGRWA</v>
      </c>
      <c r="D7053" s="3" t="s">
        <v>60</v>
      </c>
      <c r="E7053" s="5">
        <v>44134.0</v>
      </c>
      <c r="F7053" s="5">
        <v>44245.0</v>
      </c>
      <c r="G7053" s="4">
        <v>0.0</v>
      </c>
      <c r="I7053" s="4">
        <v>0.0</v>
      </c>
      <c r="J7053" s="4">
        <v>0.0</v>
      </c>
      <c r="K7053" s="4">
        <v>0.0</v>
      </c>
      <c r="L7053" s="4">
        <v>0.0</v>
      </c>
      <c r="O7053" s="6">
        <f t="shared" si="2"/>
        <v>0</v>
      </c>
      <c r="P7053" s="3" t="s">
        <v>137</v>
      </c>
      <c r="Q7053" s="3" t="str">
        <f t="shared" si="3"/>
        <v>LC BARSTL</v>
      </c>
      <c r="R7053" s="3">
        <f t="shared" si="4"/>
        <v>0</v>
      </c>
      <c r="S7053" s="3" t="str">
        <f t="shared" si="5"/>
        <v/>
      </c>
      <c r="T7053" s="7">
        <f t="shared" si="6"/>
        <v>0</v>
      </c>
      <c r="U7053" s="8" t="str">
        <f t="array" ref="U7053">IF(W7053&lt;&gt;0,MAX(IFERROR(INDEX(A:S,MATCH(W7053,A:A,0),COLUMN(M$2)),0),IFERROR(INDEX(A:S,MATCH(AD7053,A:A,0),COLUMN(M$2)),0),IFERROR(INDEX(A:S,MATCH(AK7053,A:A,0),COLUMN(M$2)),0),IFERROR(INDEX(A:S,MATCH(AR7053,A:A,0),COLUMN(M$2)),0)),M7053)</f>
        <v/>
      </c>
      <c r="V7053" s="3" t="str">
        <f t="shared" si="7"/>
        <v/>
      </c>
    </row>
    <row r="7054" ht="15.75" customHeight="1">
      <c r="A7054" s="3" t="s">
        <v>7249</v>
      </c>
      <c r="B7054" s="4" t="str">
        <f t="shared" si="187"/>
        <v>UKAGSIBLUE</v>
      </c>
      <c r="D7054" s="3" t="s">
        <v>7250</v>
      </c>
      <c r="E7054" s="5">
        <v>44134.0</v>
      </c>
      <c r="F7054" s="5"/>
      <c r="G7054" s="4">
        <v>0.0</v>
      </c>
      <c r="I7054" s="4"/>
      <c r="J7054" s="4"/>
      <c r="K7054" s="4"/>
      <c r="L7054" s="4"/>
      <c r="O7054" s="6">
        <f t="shared" si="2"/>
        <v>0</v>
      </c>
      <c r="P7054" s="3" t="s">
        <v>51</v>
      </c>
      <c r="Q7054" s="3" t="str">
        <f t="shared" si="3"/>
        <v>ZZ</v>
      </c>
      <c r="R7054" s="3">
        <f t="shared" si="4"/>
        <v>0</v>
      </c>
      <c r="S7054" s="3" t="str">
        <f t="shared" si="5"/>
        <v/>
      </c>
      <c r="T7054" s="7">
        <f t="shared" si="6"/>
        <v>0</v>
      </c>
      <c r="U7054" s="8" t="str">
        <f t="array" ref="U7054">IF(W7054&lt;&gt;0,MAX(IFERROR(INDEX(A:S,MATCH(W7054,A:A,0),COLUMN(M$2)),0),IFERROR(INDEX(A:S,MATCH(AD7054,A:A,0),COLUMN(M$2)),0),IFERROR(INDEX(A:S,MATCH(AK7054,A:A,0),COLUMN(M$2)),0),IFERROR(INDEX(A:S,MATCH(AR7054,A:A,0),COLUMN(M$2)),0)),M7054)</f>
        <v/>
      </c>
      <c r="V7054" s="3" t="str">
        <f t="shared" si="7"/>
        <v/>
      </c>
    </row>
    <row r="7055" ht="15.75" customHeight="1">
      <c r="A7055" s="3" t="s">
        <v>7251</v>
      </c>
      <c r="B7055" s="4" t="str">
        <f t="shared" si="187"/>
        <v>UKAGSIWABE</v>
      </c>
      <c r="D7055" s="3" t="s">
        <v>101</v>
      </c>
      <c r="F7055" s="5"/>
      <c r="G7055" s="4">
        <v>0.0</v>
      </c>
      <c r="I7055" s="4"/>
      <c r="J7055" s="4"/>
      <c r="K7055" s="4"/>
      <c r="L7055" s="4"/>
      <c r="O7055" s="6">
        <f t="shared" si="2"/>
        <v>0</v>
      </c>
      <c r="P7055" s="3" t="s">
        <v>51</v>
      </c>
      <c r="Q7055" s="3" t="str">
        <f t="shared" si="3"/>
        <v>ZZ</v>
      </c>
      <c r="R7055" s="3">
        <f t="shared" si="4"/>
        <v>0</v>
      </c>
      <c r="S7055" s="3" t="str">
        <f t="shared" si="5"/>
        <v/>
      </c>
      <c r="T7055" s="7">
        <f t="shared" si="6"/>
        <v>0</v>
      </c>
      <c r="U7055" s="8" t="str">
        <f t="array" ref="U7055">IF(W7055&lt;&gt;0,MAX(IFERROR(INDEX(A:S,MATCH(W7055,A:A,0),COLUMN(M$2)),0),IFERROR(INDEX(A:S,MATCH(AD7055,A:A,0),COLUMN(M$2)),0),IFERROR(INDEX(A:S,MATCH(AK7055,A:A,0),COLUMN(M$2)),0),IFERROR(INDEX(A:S,MATCH(AR7055,A:A,0),COLUMN(M$2)),0)),M7055)</f>
        <v/>
      </c>
      <c r="V7055" s="3" t="str">
        <f t="shared" si="7"/>
        <v/>
      </c>
    </row>
    <row r="7056" ht="15.75" customHeight="1">
      <c r="A7056" s="3" t="s">
        <v>7252</v>
      </c>
      <c r="B7056" s="4" t="str">
        <f t="shared" si="187"/>
        <v>UKAGSIWAGRAY</v>
      </c>
      <c r="D7056" s="3" t="s">
        <v>101</v>
      </c>
      <c r="F7056" s="5"/>
      <c r="G7056" s="4">
        <v>0.0</v>
      </c>
      <c r="I7056" s="4"/>
      <c r="J7056" s="4"/>
      <c r="K7056" s="4"/>
      <c r="L7056" s="4"/>
      <c r="O7056" s="6">
        <f t="shared" si="2"/>
        <v>0</v>
      </c>
      <c r="P7056" s="3" t="s">
        <v>51</v>
      </c>
      <c r="Q7056" s="3" t="str">
        <f t="shared" si="3"/>
        <v>ZZ</v>
      </c>
      <c r="R7056" s="3">
        <f t="shared" si="4"/>
        <v>0</v>
      </c>
      <c r="S7056" s="3" t="str">
        <f t="shared" si="5"/>
        <v/>
      </c>
      <c r="T7056" s="7">
        <f t="shared" si="6"/>
        <v>0</v>
      </c>
      <c r="U7056" s="8" t="str">
        <f t="array" ref="U7056">IF(W7056&lt;&gt;0,MAX(IFERROR(INDEX(A:S,MATCH(W7056,A:A,0),COLUMN(M$2)),0),IFERROR(INDEX(A:S,MATCH(AD7056,A:A,0),COLUMN(M$2)),0),IFERROR(INDEX(A:S,MATCH(AK7056,A:A,0),COLUMN(M$2)),0),IFERROR(INDEX(A:S,MATCH(AR7056,A:A,0),COLUMN(M$2)),0)),M7056)</f>
        <v/>
      </c>
      <c r="V7056" s="3" t="str">
        <f t="shared" si="7"/>
        <v/>
      </c>
    </row>
    <row r="7057" ht="15.75" customHeight="1">
      <c r="A7057" s="3" t="s">
        <v>7253</v>
      </c>
      <c r="B7057" s="4" t="str">
        <f t="shared" si="187"/>
        <v>UKAGSIWAOR</v>
      </c>
      <c r="D7057" s="3" t="s">
        <v>60</v>
      </c>
      <c r="E7057" s="5">
        <v>44134.0</v>
      </c>
      <c r="F7057" s="5">
        <v>44245.0</v>
      </c>
      <c r="G7057" s="4">
        <v>0.0</v>
      </c>
      <c r="I7057" s="4"/>
      <c r="J7057" s="4"/>
      <c r="K7057" s="4"/>
      <c r="L7057" s="4"/>
      <c r="O7057" s="6">
        <f t="shared" si="2"/>
        <v>0</v>
      </c>
      <c r="P7057" s="3" t="s">
        <v>51</v>
      </c>
      <c r="Q7057" s="3" t="str">
        <f t="shared" si="3"/>
        <v>ZZ</v>
      </c>
      <c r="R7057" s="3">
        <f t="shared" si="4"/>
        <v>0</v>
      </c>
      <c r="S7057" s="3" t="str">
        <f t="shared" si="5"/>
        <v/>
      </c>
      <c r="T7057" s="7">
        <f t="shared" si="6"/>
        <v>0</v>
      </c>
      <c r="U7057" s="8" t="str">
        <f t="array" ref="U7057">IF(W7057&lt;&gt;0,MAX(IFERROR(INDEX(A:S,MATCH(W7057,A:A,0),COLUMN(M$2)),0),IFERROR(INDEX(A:S,MATCH(AD7057,A:A,0),COLUMN(M$2)),0),IFERROR(INDEX(A:S,MATCH(AK7057,A:A,0),COLUMN(M$2)),0),IFERROR(INDEX(A:S,MATCH(AR7057,A:A,0),COLUMN(M$2)),0)),M7057)</f>
        <v/>
      </c>
      <c r="V7057" s="3" t="str">
        <f t="shared" si="7"/>
        <v/>
      </c>
    </row>
    <row r="7058" ht="15.75" customHeight="1">
      <c r="A7058" s="3" t="s">
        <v>7254</v>
      </c>
      <c r="B7058" s="4" t="str">
        <f t="shared" si="187"/>
        <v>UKALCHWACH</v>
      </c>
      <c r="D7058" s="3" t="s">
        <v>7250</v>
      </c>
      <c r="E7058" s="5">
        <v>44134.0</v>
      </c>
      <c r="F7058" s="5"/>
      <c r="G7058" s="4">
        <v>0.0</v>
      </c>
      <c r="I7058" s="4"/>
      <c r="J7058" s="4"/>
      <c r="K7058" s="4"/>
      <c r="L7058" s="4"/>
      <c r="O7058" s="6">
        <f t="shared" si="2"/>
        <v>0</v>
      </c>
      <c r="P7058" s="3" t="s">
        <v>51</v>
      </c>
      <c r="Q7058" s="3" t="str">
        <f t="shared" si="3"/>
        <v>ZZ</v>
      </c>
      <c r="R7058" s="3">
        <f t="shared" si="4"/>
        <v>0</v>
      </c>
      <c r="S7058" s="3" t="str">
        <f t="shared" si="5"/>
        <v/>
      </c>
      <c r="T7058" s="7">
        <f t="shared" si="6"/>
        <v>0</v>
      </c>
      <c r="U7058" s="8" t="str">
        <f t="array" ref="U7058">IF(W7058&lt;&gt;0,MAX(IFERROR(INDEX(A:S,MATCH(W7058,A:A,0),COLUMN(M$2)),0),IFERROR(INDEX(A:S,MATCH(AD7058,A:A,0),COLUMN(M$2)),0),IFERROR(INDEX(A:S,MATCH(AK7058,A:A,0),COLUMN(M$2)),0),IFERROR(INDEX(A:S,MATCH(AR7058,A:A,0),COLUMN(M$2)),0)),M7058)</f>
        <v/>
      </c>
      <c r="V7058" s="3" t="str">
        <f t="shared" si="7"/>
        <v/>
      </c>
    </row>
    <row r="7059" ht="15.75" customHeight="1">
      <c r="A7059" s="3" t="s">
        <v>7255</v>
      </c>
      <c r="B7059" s="4" t="str">
        <f t="shared" si="187"/>
        <v>UKALCHWAGREEN</v>
      </c>
      <c r="D7059" s="3" t="s">
        <v>7250</v>
      </c>
      <c r="E7059" s="5">
        <v>44134.0</v>
      </c>
      <c r="F7059" s="5"/>
      <c r="G7059" s="4">
        <v>0.0</v>
      </c>
      <c r="I7059" s="4"/>
      <c r="J7059" s="4"/>
      <c r="K7059" s="4"/>
      <c r="L7059" s="4"/>
      <c r="O7059" s="6">
        <f t="shared" si="2"/>
        <v>0</v>
      </c>
      <c r="P7059" s="3" t="s">
        <v>51</v>
      </c>
      <c r="Q7059" s="3" t="str">
        <f t="shared" si="3"/>
        <v>ZZ</v>
      </c>
      <c r="R7059" s="3">
        <f t="shared" si="4"/>
        <v>0</v>
      </c>
      <c r="S7059" s="3" t="str">
        <f t="shared" si="5"/>
        <v/>
      </c>
      <c r="T7059" s="7">
        <f t="shared" si="6"/>
        <v>0</v>
      </c>
      <c r="U7059" s="8" t="str">
        <f t="array" ref="U7059">IF(W7059&lt;&gt;0,MAX(IFERROR(INDEX(A:S,MATCH(W7059,A:A,0),COLUMN(M$2)),0),IFERROR(INDEX(A:S,MATCH(AD7059,A:A,0),COLUMN(M$2)),0),IFERROR(INDEX(A:S,MATCH(AK7059,A:A,0),COLUMN(M$2)),0),IFERROR(INDEX(A:S,MATCH(AR7059,A:A,0),COLUMN(M$2)),0)),M7059)</f>
        <v/>
      </c>
      <c r="V7059" s="3" t="str">
        <f t="shared" si="7"/>
        <v/>
      </c>
    </row>
    <row r="7060" ht="15.75" customHeight="1">
      <c r="A7060" s="3" t="s">
        <v>7256</v>
      </c>
      <c r="B7060" s="4" t="str">
        <f t="shared" si="187"/>
        <v>UKALCHWAGREY</v>
      </c>
      <c r="D7060" s="3" t="s">
        <v>60</v>
      </c>
      <c r="E7060" s="5">
        <v>44134.0</v>
      </c>
      <c r="F7060" s="5">
        <v>44245.0</v>
      </c>
      <c r="G7060" s="4">
        <v>0.0</v>
      </c>
      <c r="I7060" s="4"/>
      <c r="J7060" s="4"/>
      <c r="K7060" s="4"/>
      <c r="L7060" s="4"/>
      <c r="O7060" s="6">
        <f t="shared" si="2"/>
        <v>0</v>
      </c>
      <c r="P7060" s="3" t="s">
        <v>51</v>
      </c>
      <c r="Q7060" s="3" t="str">
        <f t="shared" si="3"/>
        <v>ZZ</v>
      </c>
      <c r="R7060" s="3">
        <f t="shared" si="4"/>
        <v>0</v>
      </c>
      <c r="S7060" s="3" t="str">
        <f t="shared" si="5"/>
        <v/>
      </c>
      <c r="T7060" s="7">
        <f t="shared" si="6"/>
        <v>0</v>
      </c>
      <c r="U7060" s="8" t="str">
        <f t="array" ref="U7060">IF(W7060&lt;&gt;0,MAX(IFERROR(INDEX(A:S,MATCH(W7060,A:A,0),COLUMN(M$2)),0),IFERROR(INDEX(A:S,MATCH(AD7060,A:A,0),COLUMN(M$2)),0),IFERROR(INDEX(A:S,MATCH(AK7060,A:A,0),COLUMN(M$2)),0),IFERROR(INDEX(A:S,MATCH(AR7060,A:A,0),COLUMN(M$2)),0)),M7060)</f>
        <v/>
      </c>
      <c r="V7060" s="3" t="str">
        <f t="shared" si="7"/>
        <v/>
      </c>
    </row>
    <row r="7061" ht="15.75" customHeight="1">
      <c r="A7061" s="3" t="s">
        <v>7257</v>
      </c>
      <c r="B7061" s="4" t="str">
        <f t="shared" si="187"/>
        <v>UKAUBAWABL</v>
      </c>
      <c r="D7061" s="3" t="s">
        <v>101</v>
      </c>
      <c r="F7061" s="5"/>
      <c r="G7061" s="4">
        <v>0.0</v>
      </c>
      <c r="I7061" s="4"/>
      <c r="J7061" s="4"/>
      <c r="K7061" s="4"/>
      <c r="L7061" s="4"/>
      <c r="O7061" s="6">
        <f t="shared" si="2"/>
        <v>0</v>
      </c>
      <c r="P7061" s="3" t="s">
        <v>51</v>
      </c>
      <c r="Q7061" s="3" t="str">
        <f t="shared" si="3"/>
        <v>ZZ</v>
      </c>
      <c r="R7061" s="3">
        <f t="shared" si="4"/>
        <v>0</v>
      </c>
      <c r="S7061" s="3" t="str">
        <f t="shared" si="5"/>
        <v/>
      </c>
      <c r="T7061" s="7">
        <f t="shared" si="6"/>
        <v>0</v>
      </c>
      <c r="U7061" s="8" t="str">
        <f t="array" ref="U7061">IF(W7061&lt;&gt;0,MAX(IFERROR(INDEX(A:S,MATCH(W7061,A:A,0),COLUMN(M$2)),0),IFERROR(INDEX(A:S,MATCH(AD7061,A:A,0),COLUMN(M$2)),0),IFERROR(INDEX(A:S,MATCH(AK7061,A:A,0),COLUMN(M$2)),0),IFERROR(INDEX(A:S,MATCH(AR7061,A:A,0),COLUMN(M$2)),0)),M7061)</f>
        <v/>
      </c>
      <c r="V7061" s="3" t="str">
        <f t="shared" si="7"/>
        <v/>
      </c>
    </row>
    <row r="7062" ht="15.75" customHeight="1">
      <c r="A7062" s="3" t="s">
        <v>7258</v>
      </c>
      <c r="B7062" s="4" t="str">
        <f t="shared" si="187"/>
        <v>UKAUBAWACR</v>
      </c>
      <c r="D7062" s="3" t="s">
        <v>101</v>
      </c>
      <c r="F7062" s="5"/>
      <c r="G7062" s="4">
        <v>0.0</v>
      </c>
      <c r="I7062" s="4"/>
      <c r="J7062" s="4"/>
      <c r="K7062" s="4"/>
      <c r="L7062" s="4"/>
      <c r="O7062" s="6">
        <f t="shared" si="2"/>
        <v>0</v>
      </c>
      <c r="P7062" s="3" t="s">
        <v>51</v>
      </c>
      <c r="Q7062" s="3" t="str">
        <f t="shared" si="3"/>
        <v>ZZ</v>
      </c>
      <c r="R7062" s="3">
        <f t="shared" si="4"/>
        <v>0</v>
      </c>
      <c r="S7062" s="3" t="str">
        <f t="shared" si="5"/>
        <v/>
      </c>
      <c r="T7062" s="7">
        <f t="shared" si="6"/>
        <v>0</v>
      </c>
      <c r="U7062" s="8" t="str">
        <f t="array" ref="U7062">IF(W7062&lt;&gt;0,MAX(IFERROR(INDEX(A:S,MATCH(W7062,A:A,0),COLUMN(M$2)),0),IFERROR(INDEX(A:S,MATCH(AD7062,A:A,0),COLUMN(M$2)),0),IFERROR(INDEX(A:S,MATCH(AK7062,A:A,0),COLUMN(M$2)),0),IFERROR(INDEX(A:S,MATCH(AR7062,A:A,0),COLUMN(M$2)),0)),M7062)</f>
        <v/>
      </c>
      <c r="V7062" s="3" t="str">
        <f t="shared" si="7"/>
        <v/>
      </c>
    </row>
    <row r="7063" ht="15.75" customHeight="1">
      <c r="A7063" s="3" t="s">
        <v>7259</v>
      </c>
      <c r="B7063" s="4" t="str">
        <f t="shared" si="187"/>
        <v>UKAUBAWAGR</v>
      </c>
      <c r="D7063" s="3" t="s">
        <v>60</v>
      </c>
      <c r="F7063" s="5">
        <v>44134.0</v>
      </c>
      <c r="G7063" s="4">
        <v>0.0</v>
      </c>
      <c r="I7063" s="4"/>
      <c r="J7063" s="4"/>
      <c r="K7063" s="4"/>
      <c r="L7063" s="4"/>
      <c r="O7063" s="6">
        <f t="shared" si="2"/>
        <v>0</v>
      </c>
      <c r="P7063" s="3" t="s">
        <v>51</v>
      </c>
      <c r="Q7063" s="3" t="str">
        <f t="shared" si="3"/>
        <v>ZZ</v>
      </c>
      <c r="R7063" s="3">
        <f t="shared" si="4"/>
        <v>0</v>
      </c>
      <c r="S7063" s="3" t="str">
        <f t="shared" si="5"/>
        <v/>
      </c>
      <c r="T7063" s="7">
        <f t="shared" si="6"/>
        <v>0</v>
      </c>
      <c r="U7063" s="8" t="str">
        <f t="array" ref="U7063">IF(W7063&lt;&gt;0,MAX(IFERROR(INDEX(A:S,MATCH(W7063,A:A,0),COLUMN(M$2)),0),IFERROR(INDEX(A:S,MATCH(AD7063,A:A,0),COLUMN(M$2)),0),IFERROR(INDEX(A:S,MATCH(AK7063,A:A,0),COLUMN(M$2)),0),IFERROR(INDEX(A:S,MATCH(AR7063,A:A,0),COLUMN(M$2)),0)),M7063)</f>
        <v/>
      </c>
      <c r="V7063" s="3" t="str">
        <f t="shared" si="7"/>
        <v/>
      </c>
    </row>
    <row r="7064" ht="15.75" customHeight="1">
      <c r="A7064" s="3" t="s">
        <v>7260</v>
      </c>
      <c r="B7064" s="4" t="str">
        <f t="shared" si="187"/>
        <v>UKBEPUWA</v>
      </c>
      <c r="D7064" s="3" t="s">
        <v>60</v>
      </c>
      <c r="E7064" s="5">
        <v>44134.0</v>
      </c>
      <c r="F7064" s="5">
        <v>44245.0</v>
      </c>
      <c r="G7064" s="4">
        <v>0.0</v>
      </c>
      <c r="I7064" s="4">
        <v>0.0</v>
      </c>
      <c r="J7064" s="4">
        <v>0.0</v>
      </c>
      <c r="K7064" s="4">
        <v>0.0</v>
      </c>
      <c r="L7064" s="4">
        <v>0.0</v>
      </c>
      <c r="O7064" s="6">
        <f t="shared" si="2"/>
        <v>0</v>
      </c>
      <c r="P7064" s="3" t="s">
        <v>108</v>
      </c>
      <c r="Q7064" s="3" t="str">
        <f t="shared" si="3"/>
        <v>LC DINING CHAIRS</v>
      </c>
      <c r="R7064" s="3">
        <f t="shared" si="4"/>
        <v>0</v>
      </c>
      <c r="S7064" s="3" t="str">
        <f t="shared" si="5"/>
        <v/>
      </c>
      <c r="T7064" s="7">
        <f t="shared" si="6"/>
        <v>0</v>
      </c>
      <c r="U7064" s="8" t="str">
        <f t="array" ref="U7064">IF(W7064&lt;&gt;0,MAX(IFERROR(INDEX(A:S,MATCH(W7064,A:A,0),COLUMN(M$2)),0),IFERROR(INDEX(A:S,MATCH(AD7064,A:A,0),COLUMN(M$2)),0),IFERROR(INDEX(A:S,MATCH(AK7064,A:A,0),COLUMN(M$2)),0),IFERROR(INDEX(A:S,MATCH(AR7064,A:A,0),COLUMN(M$2)),0)),M7064)</f>
        <v/>
      </c>
      <c r="V7064" s="3" t="str">
        <f t="shared" si="7"/>
        <v/>
      </c>
    </row>
    <row r="7065" ht="15.75" customHeight="1">
      <c r="A7065" s="3" t="s">
        <v>7261</v>
      </c>
      <c r="B7065" s="4" t="str">
        <f t="shared" si="187"/>
        <v>UKBOOFCHBLACK</v>
      </c>
      <c r="D7065" s="3" t="s">
        <v>60</v>
      </c>
      <c r="F7065" s="5">
        <v>44134.0</v>
      </c>
      <c r="G7065" s="4">
        <v>0.0</v>
      </c>
      <c r="I7065" s="4"/>
      <c r="J7065" s="4"/>
      <c r="K7065" s="4"/>
      <c r="L7065" s="4"/>
      <c r="O7065" s="6">
        <f t="shared" si="2"/>
        <v>0</v>
      </c>
      <c r="P7065" s="3" t="s">
        <v>112</v>
      </c>
      <c r="Q7065" s="3" t="str">
        <f t="shared" si="3"/>
        <v>Z</v>
      </c>
      <c r="R7065" s="3">
        <f t="shared" si="4"/>
        <v>0</v>
      </c>
      <c r="S7065" s="3" t="str">
        <f t="shared" si="5"/>
        <v/>
      </c>
      <c r="T7065" s="7">
        <f t="shared" si="6"/>
        <v>0</v>
      </c>
      <c r="U7065" s="8" t="str">
        <f t="array" ref="U7065">IF(W7065&lt;&gt;0,MAX(IFERROR(INDEX(A:S,MATCH(W7065,A:A,0),COLUMN(M$2)),0),IFERROR(INDEX(A:S,MATCH(AD7065,A:A,0),COLUMN(M$2)),0),IFERROR(INDEX(A:S,MATCH(AK7065,A:A,0),COLUMN(M$2)),0),IFERROR(INDEX(A:S,MATCH(AR7065,A:A,0),COLUMN(M$2)),0)),M7065)</f>
        <v/>
      </c>
      <c r="V7065" s="3" t="str">
        <f t="shared" si="7"/>
        <v/>
      </c>
    </row>
    <row r="7066" ht="15.75" customHeight="1">
      <c r="A7066" s="3" t="s">
        <v>7262</v>
      </c>
      <c r="B7066" s="4" t="str">
        <f t="shared" si="187"/>
        <v>UKBUBAWABL</v>
      </c>
      <c r="D7066" s="3" t="s">
        <v>101</v>
      </c>
      <c r="F7066" s="5"/>
      <c r="G7066" s="4">
        <v>0.0</v>
      </c>
      <c r="I7066" s="4"/>
      <c r="J7066" s="4"/>
      <c r="K7066" s="4"/>
      <c r="L7066" s="4"/>
      <c r="O7066" s="6">
        <f t="shared" si="2"/>
        <v>0</v>
      </c>
      <c r="P7066" s="3" t="s">
        <v>51</v>
      </c>
      <c r="Q7066" s="3" t="str">
        <f t="shared" si="3"/>
        <v>ZZ</v>
      </c>
      <c r="R7066" s="3">
        <f t="shared" si="4"/>
        <v>0</v>
      </c>
      <c r="S7066" s="3" t="str">
        <f t="shared" si="5"/>
        <v/>
      </c>
      <c r="T7066" s="7">
        <f t="shared" si="6"/>
        <v>0</v>
      </c>
      <c r="U7066" s="8" t="str">
        <f t="array" ref="U7066">IF(W7066&lt;&gt;0,MAX(IFERROR(INDEX(A:S,MATCH(W7066,A:A,0),COLUMN(M$2)),0),IFERROR(INDEX(A:S,MATCH(AD7066,A:A,0),COLUMN(M$2)),0),IFERROR(INDEX(A:S,MATCH(AK7066,A:A,0),COLUMN(M$2)),0),IFERROR(INDEX(A:S,MATCH(AR7066,A:A,0),COLUMN(M$2)),0)),M7066)</f>
        <v/>
      </c>
      <c r="V7066" s="3" t="str">
        <f t="shared" si="7"/>
        <v/>
      </c>
    </row>
    <row r="7067" ht="15.75" customHeight="1">
      <c r="A7067" s="3" t="s">
        <v>7263</v>
      </c>
      <c r="B7067" s="4" t="str">
        <f t="shared" si="187"/>
        <v>UKBUCHWACH</v>
      </c>
      <c r="D7067" s="3" t="s">
        <v>101</v>
      </c>
      <c r="F7067" s="5"/>
      <c r="G7067" s="4">
        <v>0.0</v>
      </c>
      <c r="I7067" s="4">
        <v>0.0</v>
      </c>
      <c r="J7067" s="4">
        <v>0.0</v>
      </c>
      <c r="K7067" s="4">
        <v>0.0</v>
      </c>
      <c r="L7067" s="4">
        <v>0.0</v>
      </c>
      <c r="M7067" s="5"/>
      <c r="O7067" s="6">
        <f t="shared" si="2"/>
        <v>0</v>
      </c>
      <c r="P7067" s="3" t="s">
        <v>108</v>
      </c>
      <c r="Q7067" s="3" t="str">
        <f t="shared" si="3"/>
        <v>LC DINING CHAIRS</v>
      </c>
      <c r="R7067" s="3">
        <f t="shared" si="4"/>
        <v>0</v>
      </c>
      <c r="S7067" s="3" t="str">
        <f t="shared" si="5"/>
        <v/>
      </c>
      <c r="T7067" s="7">
        <f t="shared" si="6"/>
        <v>0</v>
      </c>
      <c r="U7067" s="8" t="str">
        <f t="array" ref="U7067">IF(W7067&lt;&gt;0,MAX(IFERROR(INDEX(A:S,MATCH(W7067,A:A,0),COLUMN(M$2)),0),IFERROR(INDEX(A:S,MATCH(AD7067,A:A,0),COLUMN(M$2)),0),IFERROR(INDEX(A:S,MATCH(AK7067,A:A,0),COLUMN(M$2)),0),IFERROR(INDEX(A:S,MATCH(AR7067,A:A,0),COLUMN(M$2)),0)),M7067)</f>
        <v/>
      </c>
      <c r="V7067" s="3" t="str">
        <f t="shared" si="7"/>
        <v/>
      </c>
    </row>
    <row r="7068" ht="15.75" customHeight="1">
      <c r="A7068" s="3" t="s">
        <v>7264</v>
      </c>
      <c r="B7068" s="4" t="str">
        <f t="shared" si="187"/>
        <v>UKBVOFCHWABL</v>
      </c>
      <c r="D7068" s="3" t="s">
        <v>7250</v>
      </c>
      <c r="E7068" s="5">
        <v>44134.0</v>
      </c>
      <c r="F7068" s="5"/>
      <c r="G7068" s="4">
        <v>0.0</v>
      </c>
      <c r="I7068" s="4"/>
      <c r="J7068" s="4"/>
      <c r="K7068" s="4"/>
      <c r="L7068" s="4"/>
      <c r="O7068" s="6">
        <f t="shared" si="2"/>
        <v>0</v>
      </c>
      <c r="P7068" s="3" t="s">
        <v>112</v>
      </c>
      <c r="Q7068" s="3" t="str">
        <f t="shared" si="3"/>
        <v>Z</v>
      </c>
      <c r="R7068" s="3">
        <f t="shared" si="4"/>
        <v>0</v>
      </c>
      <c r="S7068" s="3" t="str">
        <f t="shared" si="5"/>
        <v/>
      </c>
      <c r="T7068" s="7">
        <f t="shared" si="6"/>
        <v>0</v>
      </c>
      <c r="U7068" s="8" t="str">
        <f t="array" ref="U7068">IF(W7068&lt;&gt;0,MAX(IFERROR(INDEX(A:S,MATCH(W7068,A:A,0),COLUMN(M$2)),0),IFERROR(INDEX(A:S,MATCH(AD7068,A:A,0),COLUMN(M$2)),0),IFERROR(INDEX(A:S,MATCH(AK7068,A:A,0),COLUMN(M$2)),0),IFERROR(INDEX(A:S,MATCH(AR7068,A:A,0),COLUMN(M$2)),0)),M7068)</f>
        <v/>
      </c>
      <c r="V7068" s="3" t="str">
        <f t="shared" si="7"/>
        <v/>
      </c>
    </row>
    <row r="7069" ht="15.75" customHeight="1">
      <c r="A7069" s="3" t="s">
        <v>7265</v>
      </c>
      <c r="B7069" s="4" t="str">
        <f t="shared" si="187"/>
        <v>UKBVOFCHWAGR</v>
      </c>
      <c r="D7069" s="3" t="s">
        <v>7250</v>
      </c>
      <c r="E7069" s="5">
        <v>44134.0</v>
      </c>
      <c r="F7069" s="5"/>
      <c r="G7069" s="4">
        <v>0.0</v>
      </c>
      <c r="I7069" s="4"/>
      <c r="J7069" s="4"/>
      <c r="K7069" s="4"/>
      <c r="L7069" s="4"/>
      <c r="O7069" s="6">
        <f t="shared" si="2"/>
        <v>0</v>
      </c>
      <c r="P7069" s="3" t="s">
        <v>112</v>
      </c>
      <c r="Q7069" s="3" t="str">
        <f t="shared" si="3"/>
        <v>Z</v>
      </c>
      <c r="R7069" s="3">
        <f t="shared" si="4"/>
        <v>0</v>
      </c>
      <c r="S7069" s="3" t="str">
        <f t="shared" si="5"/>
        <v/>
      </c>
      <c r="T7069" s="7">
        <f t="shared" si="6"/>
        <v>0</v>
      </c>
      <c r="U7069" s="8" t="str">
        <f t="array" ref="U7069">IF(W7069&lt;&gt;0,MAX(IFERROR(INDEX(A:S,MATCH(W7069,A:A,0),COLUMN(M$2)),0),IFERROR(INDEX(A:S,MATCH(AD7069,A:A,0),COLUMN(M$2)),0),IFERROR(INDEX(A:S,MATCH(AK7069,A:A,0),COLUMN(M$2)),0),IFERROR(INDEX(A:S,MATCH(AR7069,A:A,0),COLUMN(M$2)),0)),M7069)</f>
        <v/>
      </c>
      <c r="V7069" s="3" t="str">
        <f t="shared" si="7"/>
        <v/>
      </c>
    </row>
    <row r="7070" ht="15.75" customHeight="1">
      <c r="A7070" s="3" t="s">
        <v>7266</v>
      </c>
      <c r="B7070" s="4" t="str">
        <f t="shared" si="187"/>
        <v>UKCASIWABL</v>
      </c>
      <c r="D7070" s="3" t="s">
        <v>60</v>
      </c>
      <c r="F7070" s="5">
        <v>44134.0</v>
      </c>
      <c r="G7070" s="4">
        <v>0.0</v>
      </c>
      <c r="I7070" s="4"/>
      <c r="J7070" s="4"/>
      <c r="K7070" s="4"/>
      <c r="L7070" s="4"/>
      <c r="O7070" s="6">
        <f t="shared" si="2"/>
        <v>0</v>
      </c>
      <c r="P7070" s="3" t="s">
        <v>51</v>
      </c>
      <c r="Q7070" s="3" t="str">
        <f t="shared" si="3"/>
        <v>ZZ</v>
      </c>
      <c r="R7070" s="3">
        <f t="shared" si="4"/>
        <v>0</v>
      </c>
      <c r="S7070" s="3" t="str">
        <f t="shared" si="5"/>
        <v/>
      </c>
      <c r="T7070" s="7">
        <f t="shared" si="6"/>
        <v>0</v>
      </c>
      <c r="U7070" s="8" t="str">
        <f t="array" ref="U7070">IF(W7070&lt;&gt;0,MAX(IFERROR(INDEX(A:S,MATCH(W7070,A:A,0),COLUMN(M$2)),0),IFERROR(INDEX(A:S,MATCH(AD7070,A:A,0),COLUMN(M$2)),0),IFERROR(INDEX(A:S,MATCH(AK7070,A:A,0),COLUMN(M$2)),0),IFERROR(INDEX(A:S,MATCH(AR7070,A:A,0),COLUMN(M$2)),0)),M7070)</f>
        <v/>
      </c>
      <c r="V7070" s="3" t="str">
        <f t="shared" si="7"/>
        <v/>
      </c>
    </row>
    <row r="7071" ht="15.75" customHeight="1">
      <c r="A7071" s="3" t="s">
        <v>7267</v>
      </c>
      <c r="B7071" s="4" t="str">
        <f t="shared" si="187"/>
        <v>UKCASIWAGRAY</v>
      </c>
      <c r="D7071" s="3" t="s">
        <v>101</v>
      </c>
      <c r="F7071" s="5"/>
      <c r="G7071" s="4">
        <v>0.0</v>
      </c>
      <c r="I7071" s="4"/>
      <c r="J7071" s="4"/>
      <c r="K7071" s="4"/>
      <c r="L7071" s="4"/>
      <c r="O7071" s="6">
        <f t="shared" si="2"/>
        <v>0</v>
      </c>
      <c r="P7071" s="3" t="s">
        <v>51</v>
      </c>
      <c r="Q7071" s="3" t="str">
        <f t="shared" si="3"/>
        <v>ZZ</v>
      </c>
      <c r="R7071" s="3">
        <f t="shared" si="4"/>
        <v>0</v>
      </c>
      <c r="S7071" s="3" t="str">
        <f t="shared" si="5"/>
        <v/>
      </c>
      <c r="T7071" s="7">
        <f t="shared" si="6"/>
        <v>0</v>
      </c>
      <c r="U7071" s="8" t="str">
        <f t="array" ref="U7071">IF(W7071&lt;&gt;0,MAX(IFERROR(INDEX(A:S,MATCH(W7071,A:A,0),COLUMN(M$2)),0),IFERROR(INDEX(A:S,MATCH(AD7071,A:A,0),COLUMN(M$2)),0),IFERROR(INDEX(A:S,MATCH(AK7071,A:A,0),COLUMN(M$2)),0),IFERROR(INDEX(A:S,MATCH(AR7071,A:A,0),COLUMN(M$2)),0)),M7071)</f>
        <v/>
      </c>
      <c r="V7071" s="3" t="str">
        <f t="shared" si="7"/>
        <v/>
      </c>
    </row>
    <row r="7072" ht="15.75" customHeight="1">
      <c r="A7072" s="3" t="s">
        <v>7268</v>
      </c>
      <c r="B7072" s="4" t="str">
        <f t="shared" si="187"/>
        <v>UKCEOFCHBL</v>
      </c>
      <c r="D7072" s="3" t="s">
        <v>101</v>
      </c>
      <c r="F7072" s="5"/>
      <c r="G7072" s="4">
        <v>0.0</v>
      </c>
      <c r="I7072" s="4">
        <v>0.0</v>
      </c>
      <c r="J7072" s="4">
        <v>0.0</v>
      </c>
      <c r="K7072" s="4">
        <v>0.0</v>
      </c>
      <c r="L7072" s="4">
        <v>0.0</v>
      </c>
      <c r="O7072" s="6">
        <f t="shared" si="2"/>
        <v>0</v>
      </c>
      <c r="P7072" s="3" t="s">
        <v>110</v>
      </c>
      <c r="Q7072" s="3" t="str">
        <f t="shared" si="3"/>
        <v>LC OFFICE</v>
      </c>
      <c r="R7072" s="3">
        <f t="shared" si="4"/>
        <v>0</v>
      </c>
      <c r="S7072" s="3" t="str">
        <f t="shared" si="5"/>
        <v/>
      </c>
      <c r="T7072" s="7">
        <f t="shared" si="6"/>
        <v>0</v>
      </c>
      <c r="U7072" s="8" t="str">
        <f t="array" ref="U7072">IF(W7072&lt;&gt;0,MAX(IFERROR(INDEX(A:S,MATCH(W7072,A:A,0),COLUMN(M$2)),0),IFERROR(INDEX(A:S,MATCH(AD7072,A:A,0),COLUMN(M$2)),0),IFERROR(INDEX(A:S,MATCH(AK7072,A:A,0),COLUMN(M$2)),0),IFERROR(INDEX(A:S,MATCH(AR7072,A:A,0),COLUMN(M$2)),0)),M7072)</f>
        <v/>
      </c>
      <c r="V7072" s="3" t="str">
        <f t="shared" si="7"/>
        <v/>
      </c>
    </row>
    <row r="7073" ht="15.75" customHeight="1">
      <c r="A7073" s="3" t="s">
        <v>7269</v>
      </c>
      <c r="B7073" s="4" t="str">
        <f t="shared" si="187"/>
        <v>UKDAOFCHBL</v>
      </c>
      <c r="D7073" s="3" t="s">
        <v>101</v>
      </c>
      <c r="F7073" s="5"/>
      <c r="G7073" s="4">
        <v>0.0</v>
      </c>
      <c r="I7073" s="4">
        <v>1.0</v>
      </c>
      <c r="J7073" s="4">
        <v>0.0</v>
      </c>
      <c r="K7073" s="4">
        <v>0.0</v>
      </c>
      <c r="L7073" s="4">
        <v>0.0</v>
      </c>
      <c r="O7073" s="6">
        <f t="shared" si="2"/>
        <v>-1</v>
      </c>
      <c r="P7073" s="3" t="s">
        <v>110</v>
      </c>
      <c r="Q7073" s="3" t="str">
        <f t="shared" si="3"/>
        <v>LC OFFICE</v>
      </c>
      <c r="R7073" s="3">
        <f t="shared" si="4"/>
        <v>-1</v>
      </c>
      <c r="S7073" s="3" t="str">
        <f t="shared" si="5"/>
        <v/>
      </c>
      <c r="T7073" s="7">
        <f t="shared" si="6"/>
        <v>0</v>
      </c>
      <c r="U7073" s="8" t="str">
        <f t="array" ref="U7073">IF(W7073&lt;&gt;0,MAX(IFERROR(INDEX(A:S,MATCH(W7073,A:A,0),COLUMN(M$2)),0),IFERROR(INDEX(A:S,MATCH(AD7073,A:A,0),COLUMN(M$2)),0),IFERROR(INDEX(A:S,MATCH(AK7073,A:A,0),COLUMN(M$2)),0),IFERROR(INDEX(A:S,MATCH(AR7073,A:A,0),COLUMN(M$2)),0)),M7073)</f>
        <v/>
      </c>
      <c r="V7073" s="3" t="str">
        <f t="shared" si="7"/>
        <v/>
      </c>
    </row>
    <row r="7074" ht="15.75" customHeight="1">
      <c r="A7074" s="3" t="s">
        <v>7270</v>
      </c>
      <c r="B7074" s="4" t="str">
        <f t="shared" si="187"/>
        <v>UKDIOFCHBLACK</v>
      </c>
      <c r="D7074" s="3" t="s">
        <v>101</v>
      </c>
      <c r="F7074" s="5"/>
      <c r="G7074" s="4">
        <v>0.0</v>
      </c>
      <c r="I7074" s="4"/>
      <c r="J7074" s="4"/>
      <c r="K7074" s="4"/>
      <c r="L7074" s="4"/>
      <c r="O7074" s="6">
        <f t="shared" si="2"/>
        <v>0</v>
      </c>
      <c r="P7074" s="3" t="s">
        <v>112</v>
      </c>
      <c r="Q7074" s="3" t="str">
        <f t="shared" si="3"/>
        <v>Z</v>
      </c>
      <c r="R7074" s="3">
        <f t="shared" si="4"/>
        <v>0</v>
      </c>
      <c r="S7074" s="3" t="str">
        <f t="shared" si="5"/>
        <v/>
      </c>
      <c r="T7074" s="7">
        <f t="shared" si="6"/>
        <v>0</v>
      </c>
      <c r="U7074" s="8" t="str">
        <f t="array" ref="U7074">IF(W7074&lt;&gt;0,MAX(IFERROR(INDEX(A:S,MATCH(W7074,A:A,0),COLUMN(M$2)),0),IFERROR(INDEX(A:S,MATCH(AD7074,A:A,0),COLUMN(M$2)),0),IFERROR(INDEX(A:S,MATCH(AK7074,A:A,0),COLUMN(M$2)),0),IFERROR(INDEX(A:S,MATCH(AR7074,A:A,0),COLUMN(M$2)),0)),M7074)</f>
        <v/>
      </c>
      <c r="V7074" s="3" t="str">
        <f t="shared" si="7"/>
        <v/>
      </c>
    </row>
    <row r="7075" ht="15.75" customHeight="1">
      <c r="A7075" s="3" t="s">
        <v>7271</v>
      </c>
      <c r="B7075" s="4" t="str">
        <f t="shared" si="187"/>
        <v>UKFOBAWABR26</v>
      </c>
      <c r="D7075" s="3" t="s">
        <v>60</v>
      </c>
      <c r="F7075" s="5">
        <v>44134.0</v>
      </c>
      <c r="G7075" s="4">
        <v>0.0</v>
      </c>
      <c r="I7075" s="4">
        <v>0.0</v>
      </c>
      <c r="J7075" s="4">
        <v>0.0</v>
      </c>
      <c r="K7075" s="4">
        <v>0.0</v>
      </c>
      <c r="L7075" s="4">
        <v>0.0</v>
      </c>
      <c r="M7075" s="5"/>
      <c r="O7075" s="6">
        <f t="shared" si="2"/>
        <v>0</v>
      </c>
      <c r="P7075" s="3" t="s">
        <v>137</v>
      </c>
      <c r="Q7075" s="3" t="str">
        <f t="shared" si="3"/>
        <v>LC BARSTL</v>
      </c>
      <c r="R7075" s="3">
        <f t="shared" si="4"/>
        <v>0</v>
      </c>
      <c r="S7075" s="3" t="str">
        <f t="shared" si="5"/>
        <v/>
      </c>
      <c r="T7075" s="7">
        <f t="shared" si="6"/>
        <v>0</v>
      </c>
      <c r="U7075" s="8" t="str">
        <f t="array" ref="U7075">IF(W7075&lt;&gt;0,MAX(IFERROR(INDEX(A:S,MATCH(W7075,A:A,0),COLUMN(M$2)),0),IFERROR(INDEX(A:S,MATCH(AD7075,A:A,0),COLUMN(M$2)),0),IFERROR(INDEX(A:S,MATCH(AK7075,A:A,0),COLUMN(M$2)),0),IFERROR(INDEX(A:S,MATCH(AR7075,A:A,0),COLUMN(M$2)),0)),M7075)</f>
        <v/>
      </c>
      <c r="V7075" s="3" t="str">
        <f t="shared" si="7"/>
        <v/>
      </c>
    </row>
    <row r="7076" ht="15.75" customHeight="1">
      <c r="A7076" s="3" t="s">
        <v>7272</v>
      </c>
      <c r="B7076" s="4" t="str">
        <f t="shared" si="187"/>
        <v>UKFOBAWABR30</v>
      </c>
      <c r="D7076" s="3" t="s">
        <v>101</v>
      </c>
      <c r="F7076" s="5"/>
      <c r="G7076" s="4">
        <v>0.0</v>
      </c>
      <c r="I7076" s="4"/>
      <c r="J7076" s="4"/>
      <c r="K7076" s="4"/>
      <c r="L7076" s="4"/>
      <c r="O7076" s="6">
        <f t="shared" si="2"/>
        <v>0</v>
      </c>
      <c r="P7076" s="3" t="s">
        <v>51</v>
      </c>
      <c r="Q7076" s="3" t="str">
        <f t="shared" si="3"/>
        <v>ZZ</v>
      </c>
      <c r="R7076" s="3">
        <f t="shared" si="4"/>
        <v>0</v>
      </c>
      <c r="S7076" s="3" t="str">
        <f t="shared" si="5"/>
        <v/>
      </c>
      <c r="T7076" s="7">
        <f t="shared" si="6"/>
        <v>0</v>
      </c>
      <c r="U7076" s="8" t="str">
        <f t="array" ref="U7076">IF(W7076&lt;&gt;0,MAX(IFERROR(INDEX(A:S,MATCH(W7076,A:A,0),COLUMN(M$2)),0),IFERROR(INDEX(A:S,MATCH(AD7076,A:A,0),COLUMN(M$2)),0),IFERROR(INDEX(A:S,MATCH(AK7076,A:A,0),COLUMN(M$2)),0),IFERROR(INDEX(A:S,MATCH(AR7076,A:A,0),COLUMN(M$2)),0)),M7076)</f>
        <v/>
      </c>
      <c r="V7076" s="3" t="str">
        <f t="shared" si="7"/>
        <v/>
      </c>
    </row>
    <row r="7077" ht="15.75" customHeight="1">
      <c r="A7077" s="3" t="s">
        <v>7273</v>
      </c>
      <c r="B7077" s="4" t="str">
        <f t="shared" si="187"/>
        <v>UKGEOFCHBLACK</v>
      </c>
      <c r="D7077" s="3" t="s">
        <v>101</v>
      </c>
      <c r="F7077" s="5"/>
      <c r="G7077" s="4">
        <v>0.0</v>
      </c>
      <c r="I7077" s="4"/>
      <c r="J7077" s="4"/>
      <c r="K7077" s="4"/>
      <c r="L7077" s="4"/>
      <c r="O7077" s="6">
        <f t="shared" si="2"/>
        <v>0</v>
      </c>
      <c r="P7077" s="3" t="s">
        <v>112</v>
      </c>
      <c r="Q7077" s="3" t="str">
        <f t="shared" si="3"/>
        <v>Z</v>
      </c>
      <c r="R7077" s="3">
        <f t="shared" si="4"/>
        <v>0</v>
      </c>
      <c r="S7077" s="3" t="str">
        <f t="shared" si="5"/>
        <v/>
      </c>
      <c r="T7077" s="7">
        <f t="shared" si="6"/>
        <v>0</v>
      </c>
      <c r="U7077" s="8" t="str">
        <f t="array" ref="U7077">IF(W7077&lt;&gt;0,MAX(IFERROR(INDEX(A:S,MATCH(W7077,A:A,0),COLUMN(M$2)),0),IFERROR(INDEX(A:S,MATCH(AD7077,A:A,0),COLUMN(M$2)),0),IFERROR(INDEX(A:S,MATCH(AK7077,A:A,0),COLUMN(M$2)),0),IFERROR(INDEX(A:S,MATCH(AR7077,A:A,0),COLUMN(M$2)),0)),M7077)</f>
        <v/>
      </c>
      <c r="V7077" s="3" t="str">
        <f t="shared" si="7"/>
        <v/>
      </c>
    </row>
    <row r="7078" ht="15.75" customHeight="1">
      <c r="A7078" s="3" t="s">
        <v>7274</v>
      </c>
      <c r="B7078" s="4" t="str">
        <f t="shared" si="187"/>
        <v>UKGEOFCHGREY</v>
      </c>
      <c r="D7078" s="3" t="s">
        <v>101</v>
      </c>
      <c r="F7078" s="5"/>
      <c r="G7078" s="4">
        <v>0.0</v>
      </c>
      <c r="I7078" s="4"/>
      <c r="J7078" s="4"/>
      <c r="K7078" s="4"/>
      <c r="L7078" s="4"/>
      <c r="O7078" s="6">
        <f t="shared" si="2"/>
        <v>0</v>
      </c>
      <c r="P7078" s="3" t="s">
        <v>112</v>
      </c>
      <c r="Q7078" s="3" t="str">
        <f t="shared" si="3"/>
        <v>Z</v>
      </c>
      <c r="R7078" s="3">
        <f t="shared" si="4"/>
        <v>0</v>
      </c>
      <c r="S7078" s="3" t="str">
        <f t="shared" si="5"/>
        <v/>
      </c>
      <c r="T7078" s="7">
        <f t="shared" si="6"/>
        <v>0</v>
      </c>
      <c r="U7078" s="8" t="str">
        <f t="array" ref="U7078">IF(W7078&lt;&gt;0,MAX(IFERROR(INDEX(A:S,MATCH(W7078,A:A,0),COLUMN(M$2)),0),IFERROR(INDEX(A:S,MATCH(AD7078,A:A,0),COLUMN(M$2)),0),IFERROR(INDEX(A:S,MATCH(AK7078,A:A,0),COLUMN(M$2)),0),IFERROR(INDEX(A:S,MATCH(AR7078,A:A,0),COLUMN(M$2)),0)),M7078)</f>
        <v/>
      </c>
      <c r="V7078" s="3" t="str">
        <f t="shared" si="7"/>
        <v/>
      </c>
    </row>
    <row r="7079" ht="15.75" customHeight="1">
      <c r="A7079" s="3" t="s">
        <v>7275</v>
      </c>
      <c r="B7079" s="4" t="str">
        <f t="shared" si="187"/>
        <v>UKHBBABRWA26</v>
      </c>
      <c r="D7079" s="3" t="s">
        <v>101</v>
      </c>
      <c r="F7079" s="5"/>
      <c r="G7079" s="4">
        <v>0.0</v>
      </c>
      <c r="I7079" s="4"/>
      <c r="J7079" s="4"/>
      <c r="K7079" s="4"/>
      <c r="L7079" s="4"/>
      <c r="O7079" s="6">
        <f t="shared" si="2"/>
        <v>0</v>
      </c>
      <c r="P7079" s="3" t="s">
        <v>51</v>
      </c>
      <c r="Q7079" s="3" t="str">
        <f t="shared" si="3"/>
        <v>ZZ</v>
      </c>
      <c r="R7079" s="3">
        <f t="shared" si="4"/>
        <v>0</v>
      </c>
      <c r="S7079" s="3" t="str">
        <f t="shared" si="5"/>
        <v/>
      </c>
      <c r="T7079" s="7">
        <f t="shared" si="6"/>
        <v>0</v>
      </c>
      <c r="U7079" s="8" t="str">
        <f t="array" ref="U7079">IF(W7079&lt;&gt;0,MAX(IFERROR(INDEX(A:S,MATCH(W7079,A:A,0),COLUMN(M$2)),0),IFERROR(INDEX(A:S,MATCH(AD7079,A:A,0),COLUMN(M$2)),0),IFERROR(INDEX(A:S,MATCH(AK7079,A:A,0),COLUMN(M$2)),0),IFERROR(INDEX(A:S,MATCH(AR7079,A:A,0),COLUMN(M$2)),0)),M7079)</f>
        <v/>
      </c>
      <c r="V7079" s="3" t="str">
        <f t="shared" si="7"/>
        <v/>
      </c>
    </row>
    <row r="7080" ht="15.75" customHeight="1">
      <c r="A7080" s="3" t="s">
        <v>7276</v>
      </c>
      <c r="B7080" s="4" t="str">
        <f t="shared" si="187"/>
        <v>UKHBBABRWA30</v>
      </c>
      <c r="D7080" s="3" t="s">
        <v>60</v>
      </c>
      <c r="F7080" s="5">
        <v>44134.0</v>
      </c>
      <c r="G7080" s="4">
        <v>0.0</v>
      </c>
      <c r="I7080" s="4"/>
      <c r="J7080" s="4"/>
      <c r="K7080" s="4"/>
      <c r="L7080" s="4"/>
      <c r="O7080" s="6">
        <f t="shared" si="2"/>
        <v>0</v>
      </c>
      <c r="P7080" s="3" t="s">
        <v>51</v>
      </c>
      <c r="Q7080" s="3" t="str">
        <f t="shared" si="3"/>
        <v>ZZ</v>
      </c>
      <c r="R7080" s="3">
        <f t="shared" si="4"/>
        <v>0</v>
      </c>
      <c r="S7080" s="3" t="str">
        <f t="shared" si="5"/>
        <v/>
      </c>
      <c r="T7080" s="7">
        <f t="shared" si="6"/>
        <v>0</v>
      </c>
      <c r="U7080" s="8" t="str">
        <f t="array" ref="U7080">IF(W7080&lt;&gt;0,MAX(IFERROR(INDEX(A:S,MATCH(W7080,A:A,0),COLUMN(M$2)),0),IFERROR(INDEX(A:S,MATCH(AD7080,A:A,0),COLUMN(M$2)),0),IFERROR(INDEX(A:S,MATCH(AK7080,A:A,0),COLUMN(M$2)),0),IFERROR(INDEX(A:S,MATCH(AR7080,A:A,0),COLUMN(M$2)),0)),M7080)</f>
        <v/>
      </c>
      <c r="V7080" s="3" t="str">
        <f t="shared" si="7"/>
        <v/>
      </c>
    </row>
    <row r="7081" ht="15.75" customHeight="1">
      <c r="A7081" s="3" t="s">
        <v>7277</v>
      </c>
      <c r="B7081" s="4" t="str">
        <f t="shared" si="187"/>
        <v>UKHBBACRWA26</v>
      </c>
      <c r="D7081" s="3" t="s">
        <v>7250</v>
      </c>
      <c r="E7081" s="5">
        <v>44134.0</v>
      </c>
      <c r="F7081" s="5"/>
      <c r="G7081" s="4">
        <v>0.0</v>
      </c>
      <c r="I7081" s="4"/>
      <c r="J7081" s="4"/>
      <c r="K7081" s="4"/>
      <c r="L7081" s="4"/>
      <c r="O7081" s="6">
        <f t="shared" si="2"/>
        <v>0</v>
      </c>
      <c r="P7081" s="3" t="s">
        <v>51</v>
      </c>
      <c r="Q7081" s="3" t="str">
        <f t="shared" si="3"/>
        <v>ZZ</v>
      </c>
      <c r="R7081" s="3">
        <f t="shared" si="4"/>
        <v>0</v>
      </c>
      <c r="S7081" s="3" t="str">
        <f t="shared" si="5"/>
        <v/>
      </c>
      <c r="T7081" s="7">
        <f t="shared" si="6"/>
        <v>0</v>
      </c>
      <c r="U7081" s="8" t="str">
        <f t="array" ref="U7081">IF(W7081&lt;&gt;0,MAX(IFERROR(INDEX(A:S,MATCH(W7081,A:A,0),COLUMN(M$2)),0),IFERROR(INDEX(A:S,MATCH(AD7081,A:A,0),COLUMN(M$2)),0),IFERROR(INDEX(A:S,MATCH(AK7081,A:A,0),COLUMN(M$2)),0),IFERROR(INDEX(A:S,MATCH(AR7081,A:A,0),COLUMN(M$2)),0)),M7081)</f>
        <v/>
      </c>
      <c r="V7081" s="3" t="str">
        <f t="shared" si="7"/>
        <v/>
      </c>
    </row>
    <row r="7082" ht="15.75" customHeight="1">
      <c r="A7082" s="3" t="s">
        <v>7278</v>
      </c>
      <c r="B7082" s="4" t="str">
        <f t="shared" si="187"/>
        <v>UKHBBACRWA30</v>
      </c>
      <c r="D7082" s="3" t="s">
        <v>60</v>
      </c>
      <c r="E7082" s="5">
        <v>44134.0</v>
      </c>
      <c r="F7082" s="5">
        <v>44245.0</v>
      </c>
      <c r="G7082" s="4">
        <v>0.0</v>
      </c>
      <c r="I7082" s="4"/>
      <c r="J7082" s="4"/>
      <c r="K7082" s="4"/>
      <c r="L7082" s="4"/>
      <c r="O7082" s="6">
        <f t="shared" si="2"/>
        <v>0</v>
      </c>
      <c r="P7082" s="3" t="s">
        <v>51</v>
      </c>
      <c r="Q7082" s="3" t="str">
        <f t="shared" si="3"/>
        <v>ZZ</v>
      </c>
      <c r="R7082" s="3">
        <f t="shared" si="4"/>
        <v>0</v>
      </c>
      <c r="S7082" s="3" t="str">
        <f t="shared" si="5"/>
        <v/>
      </c>
      <c r="T7082" s="7">
        <f t="shared" si="6"/>
        <v>0</v>
      </c>
      <c r="U7082" s="8" t="str">
        <f t="array" ref="U7082">IF(W7082&lt;&gt;0,MAX(IFERROR(INDEX(A:S,MATCH(W7082,A:A,0),COLUMN(M$2)),0),IFERROR(INDEX(A:S,MATCH(AD7082,A:A,0),COLUMN(M$2)),0),IFERROR(INDEX(A:S,MATCH(AK7082,A:A,0),COLUMN(M$2)),0),IFERROR(INDEX(A:S,MATCH(AR7082,A:A,0),COLUMN(M$2)),0)),M7082)</f>
        <v/>
      </c>
      <c r="V7082" s="3" t="str">
        <f t="shared" si="7"/>
        <v/>
      </c>
    </row>
    <row r="7083" ht="15.75" customHeight="1">
      <c r="A7083" s="3" t="s">
        <v>7279</v>
      </c>
      <c r="B7083" s="4" t="str">
        <f t="shared" si="187"/>
        <v>UKHOCHGRAY</v>
      </c>
      <c r="C7083" s="3" t="s">
        <v>2</v>
      </c>
      <c r="D7083" s="3" t="s">
        <v>60</v>
      </c>
      <c r="F7083" s="5">
        <v>44134.0</v>
      </c>
      <c r="G7083" s="4">
        <v>0.0</v>
      </c>
      <c r="I7083" s="4"/>
      <c r="J7083" s="4"/>
      <c r="K7083" s="4"/>
      <c r="L7083" s="4"/>
      <c r="O7083" s="6">
        <f t="shared" si="2"/>
        <v>0</v>
      </c>
      <c r="P7083" s="3" t="s">
        <v>51</v>
      </c>
      <c r="Q7083" s="3" t="str">
        <f t="shared" si="3"/>
        <v>ZZ</v>
      </c>
      <c r="R7083" s="3">
        <f t="shared" si="4"/>
        <v>0</v>
      </c>
      <c r="S7083" s="3">
        <f t="shared" si="5"/>
        <v>0</v>
      </c>
      <c r="T7083" s="7">
        <f t="shared" si="6"/>
        <v>0</v>
      </c>
      <c r="U7083" s="8" t="str">
        <f t="array" ref="U7083">IF(W7083&lt;&gt;0,MAX(IFERROR(INDEX(A:S,MATCH(W7083,A:A,0),COLUMN(M$2)),0),IFERROR(INDEX(A:S,MATCH(AD7083,A:A,0),COLUMN(M$2)),0),IFERROR(INDEX(A:S,MATCH(AK7083,A:A,0),COLUMN(M$2)),0),IFERROR(INDEX(A:S,MATCH(AR7083,A:A,0),COLUMN(M$2)),0)),M7083)</f>
        <v/>
      </c>
      <c r="V7083" s="3">
        <f t="shared" si="7"/>
        <v>0</v>
      </c>
    </row>
    <row r="7084" ht="15.75" customHeight="1">
      <c r="A7084" s="3" t="s">
        <v>7280</v>
      </c>
      <c r="B7084" s="4" t="str">
        <f t="shared" si="187"/>
        <v>UKINCHWABLACK</v>
      </c>
      <c r="D7084" s="3" t="s">
        <v>60</v>
      </c>
      <c r="F7084" s="5">
        <v>44134.0</v>
      </c>
      <c r="G7084" s="4">
        <v>0.0</v>
      </c>
      <c r="I7084" s="4"/>
      <c r="J7084" s="4"/>
      <c r="K7084" s="4"/>
      <c r="L7084" s="4"/>
      <c r="O7084" s="6">
        <f t="shared" si="2"/>
        <v>0</v>
      </c>
      <c r="P7084" s="3" t="s">
        <v>51</v>
      </c>
      <c r="Q7084" s="3" t="str">
        <f t="shared" si="3"/>
        <v>ZZ</v>
      </c>
      <c r="R7084" s="3">
        <f t="shared" si="4"/>
        <v>0</v>
      </c>
      <c r="S7084" s="3" t="str">
        <f t="shared" si="5"/>
        <v/>
      </c>
      <c r="T7084" s="7">
        <f t="shared" si="6"/>
        <v>0</v>
      </c>
      <c r="U7084" s="8" t="str">
        <f t="array" ref="U7084">IF(W7084&lt;&gt;0,MAX(IFERROR(INDEX(A:S,MATCH(W7084,A:A,0),COLUMN(M$2)),0),IFERROR(INDEX(A:S,MATCH(AD7084,A:A,0),COLUMN(M$2)),0),IFERROR(INDEX(A:S,MATCH(AK7084,A:A,0),COLUMN(M$2)),0),IFERROR(INDEX(A:S,MATCH(AR7084,A:A,0),COLUMN(M$2)),0)),M7084)</f>
        <v/>
      </c>
      <c r="V7084" s="3" t="str">
        <f t="shared" si="7"/>
        <v/>
      </c>
    </row>
    <row r="7085" ht="15.75" customHeight="1">
      <c r="A7085" s="3" t="s">
        <v>7281</v>
      </c>
      <c r="B7085" s="4" t="str">
        <f t="shared" si="187"/>
        <v>UKINCHWAGREY</v>
      </c>
      <c r="D7085" s="3" t="s">
        <v>7250</v>
      </c>
      <c r="E7085" s="5">
        <v>44134.0</v>
      </c>
      <c r="F7085" s="5"/>
      <c r="G7085" s="4">
        <v>0.0</v>
      </c>
      <c r="I7085" s="4"/>
      <c r="J7085" s="4"/>
      <c r="K7085" s="4"/>
      <c r="L7085" s="4"/>
      <c r="O7085" s="6">
        <f t="shared" si="2"/>
        <v>0</v>
      </c>
      <c r="P7085" s="3" t="s">
        <v>51</v>
      </c>
      <c r="Q7085" s="3" t="str">
        <f t="shared" si="3"/>
        <v>ZZ</v>
      </c>
      <c r="R7085" s="3">
        <f t="shared" si="4"/>
        <v>0</v>
      </c>
      <c r="S7085" s="3" t="str">
        <f t="shared" si="5"/>
        <v/>
      </c>
      <c r="T7085" s="7">
        <f t="shared" si="6"/>
        <v>0</v>
      </c>
      <c r="U7085" s="8" t="str">
        <f t="array" ref="U7085">IF(W7085&lt;&gt;0,MAX(IFERROR(INDEX(A:S,MATCH(W7085,A:A,0),COLUMN(M$2)),0),IFERROR(INDEX(A:S,MATCH(AD7085,A:A,0),COLUMN(M$2)),0),IFERROR(INDEX(A:S,MATCH(AK7085,A:A,0),COLUMN(M$2)),0),IFERROR(INDEX(A:S,MATCH(AR7085,A:A,0),COLUMN(M$2)),0)),M7085)</f>
        <v/>
      </c>
      <c r="V7085" s="3" t="str">
        <f t="shared" si="7"/>
        <v/>
      </c>
    </row>
    <row r="7086" ht="15.75" customHeight="1">
      <c r="A7086" s="3" t="s">
        <v>7282</v>
      </c>
      <c r="B7086" s="4" t="str">
        <f t="shared" si="187"/>
        <v>UKIVCHWACH</v>
      </c>
      <c r="D7086" s="3" t="s">
        <v>60</v>
      </c>
      <c r="F7086" s="5">
        <v>44134.0</v>
      </c>
      <c r="G7086" s="4">
        <v>0.0</v>
      </c>
      <c r="I7086" s="4"/>
      <c r="J7086" s="4"/>
      <c r="K7086" s="4"/>
      <c r="L7086" s="4"/>
      <c r="O7086" s="6">
        <f t="shared" si="2"/>
        <v>0</v>
      </c>
      <c r="P7086" s="3" t="s">
        <v>51</v>
      </c>
      <c r="Q7086" s="3" t="str">
        <f t="shared" si="3"/>
        <v>ZZ</v>
      </c>
      <c r="R7086" s="3">
        <f t="shared" si="4"/>
        <v>0</v>
      </c>
      <c r="S7086" s="3" t="str">
        <f t="shared" si="5"/>
        <v/>
      </c>
      <c r="T7086" s="7">
        <f t="shared" si="6"/>
        <v>0</v>
      </c>
      <c r="U7086" s="8" t="str">
        <f t="array" ref="U7086">IF(W7086&lt;&gt;0,MAX(IFERROR(INDEX(A:S,MATCH(W7086,A:A,0),COLUMN(M$2)),0),IFERROR(INDEX(A:S,MATCH(AD7086,A:A,0),COLUMN(M$2)),0),IFERROR(INDEX(A:S,MATCH(AK7086,A:A,0),COLUMN(M$2)),0),IFERROR(INDEX(A:S,MATCH(AR7086,A:A,0),COLUMN(M$2)),0)),M7086)</f>
        <v/>
      </c>
      <c r="V7086" s="3" t="str">
        <f t="shared" si="7"/>
        <v/>
      </c>
    </row>
    <row r="7087" ht="15.75" customHeight="1">
      <c r="A7087" s="3" t="s">
        <v>7283</v>
      </c>
      <c r="B7087" s="4" t="str">
        <f t="shared" si="187"/>
        <v>UKIVCHWAGREY</v>
      </c>
      <c r="D7087" s="3" t="s">
        <v>60</v>
      </c>
      <c r="F7087" s="5">
        <v>44134.0</v>
      </c>
      <c r="G7087" s="4">
        <v>0.0</v>
      </c>
      <c r="I7087" s="4"/>
      <c r="J7087" s="4"/>
      <c r="K7087" s="4"/>
      <c r="L7087" s="4"/>
      <c r="O7087" s="6">
        <f t="shared" si="2"/>
        <v>0</v>
      </c>
      <c r="P7087" s="3" t="s">
        <v>51</v>
      </c>
      <c r="Q7087" s="3" t="str">
        <f t="shared" si="3"/>
        <v>ZZ</v>
      </c>
      <c r="R7087" s="3">
        <f t="shared" si="4"/>
        <v>0</v>
      </c>
      <c r="S7087" s="3" t="str">
        <f t="shared" si="5"/>
        <v/>
      </c>
      <c r="T7087" s="7">
        <f t="shared" si="6"/>
        <v>0</v>
      </c>
      <c r="U7087" s="8" t="str">
        <f t="array" ref="U7087">IF(W7087&lt;&gt;0,MAX(IFERROR(INDEX(A:S,MATCH(W7087,A:A,0),COLUMN(M$2)),0),IFERROR(INDEX(A:S,MATCH(AD7087,A:A,0),COLUMN(M$2)),0),IFERROR(INDEX(A:S,MATCH(AK7087,A:A,0),COLUMN(M$2)),0),IFERROR(INDEX(A:S,MATCH(AR7087,A:A,0),COLUMN(M$2)),0)),M7087)</f>
        <v/>
      </c>
      <c r="V7087" s="3" t="str">
        <f t="shared" si="7"/>
        <v/>
      </c>
    </row>
    <row r="7088" ht="15.75" customHeight="1">
      <c r="A7088" s="3" t="s">
        <v>7284</v>
      </c>
      <c r="B7088" s="4" t="str">
        <f t="shared" si="187"/>
        <v>UKJABABLKWA</v>
      </c>
      <c r="D7088" s="3" t="s">
        <v>60</v>
      </c>
      <c r="F7088" s="5">
        <v>44134.0</v>
      </c>
      <c r="G7088" s="4">
        <v>0.0</v>
      </c>
      <c r="I7088" s="4"/>
      <c r="J7088" s="4"/>
      <c r="K7088" s="4"/>
      <c r="L7088" s="4"/>
      <c r="O7088" s="6">
        <f t="shared" si="2"/>
        <v>0</v>
      </c>
      <c r="P7088" s="3" t="s">
        <v>51</v>
      </c>
      <c r="Q7088" s="3" t="str">
        <f t="shared" si="3"/>
        <v>ZZ</v>
      </c>
      <c r="R7088" s="3">
        <f t="shared" si="4"/>
        <v>0</v>
      </c>
      <c r="S7088" s="3" t="str">
        <f t="shared" si="5"/>
        <v/>
      </c>
      <c r="T7088" s="7">
        <f t="shared" si="6"/>
        <v>0</v>
      </c>
      <c r="U7088" s="8" t="str">
        <f t="array" ref="U7088">IF(W7088&lt;&gt;0,MAX(IFERROR(INDEX(A:S,MATCH(W7088,A:A,0),COLUMN(M$2)),0),IFERROR(INDEX(A:S,MATCH(AD7088,A:A,0),COLUMN(M$2)),0),IFERROR(INDEX(A:S,MATCH(AK7088,A:A,0),COLUMN(M$2)),0),IFERROR(INDEX(A:S,MATCH(AR7088,A:A,0),COLUMN(M$2)),0)),M7088)</f>
        <v/>
      </c>
      <c r="V7088" s="3" t="str">
        <f t="shared" si="7"/>
        <v/>
      </c>
    </row>
    <row r="7089" ht="15.75" customHeight="1">
      <c r="A7089" s="3" t="s">
        <v>7285</v>
      </c>
      <c r="B7089" s="4" t="str">
        <f t="shared" si="187"/>
        <v>UKJABACRWA</v>
      </c>
      <c r="D7089" s="3" t="s">
        <v>60</v>
      </c>
      <c r="E7089" s="5">
        <v>44134.0</v>
      </c>
      <c r="F7089" s="5">
        <v>44245.0</v>
      </c>
      <c r="G7089" s="4">
        <v>0.0</v>
      </c>
      <c r="I7089" s="4"/>
      <c r="J7089" s="4"/>
      <c r="K7089" s="4"/>
      <c r="L7089" s="4"/>
      <c r="O7089" s="6">
        <f t="shared" si="2"/>
        <v>0</v>
      </c>
      <c r="P7089" s="3" t="s">
        <v>51</v>
      </c>
      <c r="Q7089" s="3" t="str">
        <f t="shared" si="3"/>
        <v>ZZ</v>
      </c>
      <c r="R7089" s="3">
        <f t="shared" si="4"/>
        <v>0</v>
      </c>
      <c r="S7089" s="3" t="str">
        <f t="shared" si="5"/>
        <v/>
      </c>
      <c r="T7089" s="7">
        <f t="shared" si="6"/>
        <v>0</v>
      </c>
      <c r="U7089" s="8" t="str">
        <f t="array" ref="U7089">IF(W7089&lt;&gt;0,MAX(IFERROR(INDEX(A:S,MATCH(W7089,A:A,0),COLUMN(M$2)),0),IFERROR(INDEX(A:S,MATCH(AD7089,A:A,0),COLUMN(M$2)),0),IFERROR(INDEX(A:S,MATCH(AK7089,A:A,0),COLUMN(M$2)),0),IFERROR(INDEX(A:S,MATCH(AR7089,A:A,0),COLUMN(M$2)),0)),M7089)</f>
        <v/>
      </c>
      <c r="V7089" s="3" t="str">
        <f t="shared" si="7"/>
        <v/>
      </c>
    </row>
    <row r="7090" ht="15.75" customHeight="1">
      <c r="A7090" s="3" t="s">
        <v>7286</v>
      </c>
      <c r="B7090" s="4" t="str">
        <f t="shared" si="187"/>
        <v>UKJASIWACH</v>
      </c>
      <c r="D7090" s="3" t="s">
        <v>101</v>
      </c>
      <c r="F7090" s="5"/>
      <c r="G7090" s="4">
        <v>0.0</v>
      </c>
      <c r="I7090" s="4">
        <v>0.0</v>
      </c>
      <c r="J7090" s="4">
        <v>0.0</v>
      </c>
      <c r="K7090" s="4">
        <v>0.0</v>
      </c>
      <c r="L7090" s="4">
        <v>0.0</v>
      </c>
      <c r="O7090" s="6">
        <f t="shared" si="2"/>
        <v>0</v>
      </c>
      <c r="P7090" s="3" t="s">
        <v>108</v>
      </c>
      <c r="Q7090" s="3" t="str">
        <f t="shared" si="3"/>
        <v>LC DINING CHAIRS</v>
      </c>
      <c r="R7090" s="3">
        <f t="shared" si="4"/>
        <v>0</v>
      </c>
      <c r="S7090" s="3" t="str">
        <f t="shared" si="5"/>
        <v/>
      </c>
      <c r="T7090" s="7">
        <f t="shared" si="6"/>
        <v>0</v>
      </c>
      <c r="U7090" s="8" t="str">
        <f t="array" ref="U7090">IF(W7090&lt;&gt;0,MAX(IFERROR(INDEX(A:S,MATCH(W7090,A:A,0),COLUMN(M$2)),0),IFERROR(INDEX(A:S,MATCH(AD7090,A:A,0),COLUMN(M$2)),0),IFERROR(INDEX(A:S,MATCH(AK7090,A:A,0),COLUMN(M$2)),0),IFERROR(INDEX(A:S,MATCH(AR7090,A:A,0),COLUMN(M$2)),0)),M7090)</f>
        <v/>
      </c>
      <c r="V7090" s="3" t="str">
        <f t="shared" si="7"/>
        <v/>
      </c>
    </row>
    <row r="7091" ht="15.75" customHeight="1">
      <c r="A7091" s="3" t="s">
        <v>7287</v>
      </c>
      <c r="B7091" s="4" t="str">
        <f t="shared" si="187"/>
        <v>UKJASIWAGREEN</v>
      </c>
      <c r="D7091" s="3" t="s">
        <v>101</v>
      </c>
      <c r="F7091" s="5"/>
      <c r="G7091" s="4">
        <v>0.0</v>
      </c>
      <c r="I7091" s="4"/>
      <c r="J7091" s="4"/>
      <c r="K7091" s="4"/>
      <c r="L7091" s="4"/>
      <c r="O7091" s="6">
        <f t="shared" si="2"/>
        <v>0</v>
      </c>
      <c r="P7091" s="3" t="s">
        <v>51</v>
      </c>
      <c r="Q7091" s="3" t="str">
        <f t="shared" si="3"/>
        <v>ZZ</v>
      </c>
      <c r="R7091" s="3">
        <f t="shared" si="4"/>
        <v>0</v>
      </c>
      <c r="S7091" s="3" t="str">
        <f t="shared" si="5"/>
        <v/>
      </c>
      <c r="T7091" s="7">
        <f t="shared" si="6"/>
        <v>0</v>
      </c>
      <c r="U7091" s="8" t="str">
        <f t="array" ref="U7091">IF(W7091&lt;&gt;0,MAX(IFERROR(INDEX(A:S,MATCH(W7091,A:A,0),COLUMN(M$2)),0),IFERROR(INDEX(A:S,MATCH(AD7091,A:A,0),COLUMN(M$2)),0),IFERROR(INDEX(A:S,MATCH(AK7091,A:A,0),COLUMN(M$2)),0),IFERROR(INDEX(A:S,MATCH(AR7091,A:A,0),COLUMN(M$2)),0)),M7091)</f>
        <v/>
      </c>
      <c r="V7091" s="3" t="str">
        <f t="shared" si="7"/>
        <v/>
      </c>
    </row>
    <row r="7092" ht="15.75" customHeight="1">
      <c r="A7092" s="3" t="s">
        <v>7288</v>
      </c>
      <c r="B7092" s="4" t="str">
        <f t="shared" si="187"/>
        <v>UKJEBAWABL</v>
      </c>
      <c r="D7092" s="3" t="s">
        <v>101</v>
      </c>
      <c r="F7092" s="5"/>
      <c r="G7092" s="4">
        <v>0.0</v>
      </c>
      <c r="I7092" s="4"/>
      <c r="J7092" s="4"/>
      <c r="K7092" s="4"/>
      <c r="L7092" s="4"/>
      <c r="O7092" s="6">
        <f t="shared" si="2"/>
        <v>0</v>
      </c>
      <c r="P7092" s="3" t="s">
        <v>51</v>
      </c>
      <c r="Q7092" s="3" t="str">
        <f t="shared" si="3"/>
        <v>ZZ</v>
      </c>
      <c r="R7092" s="3">
        <f t="shared" si="4"/>
        <v>0</v>
      </c>
      <c r="S7092" s="3" t="str">
        <f t="shared" si="5"/>
        <v/>
      </c>
      <c r="T7092" s="7">
        <f t="shared" si="6"/>
        <v>0</v>
      </c>
      <c r="U7092" s="8" t="str">
        <f t="array" ref="U7092">IF(W7092&lt;&gt;0,MAX(IFERROR(INDEX(A:S,MATCH(W7092,A:A,0),COLUMN(M$2)),0),IFERROR(INDEX(A:S,MATCH(AD7092,A:A,0),COLUMN(M$2)),0),IFERROR(INDEX(A:S,MATCH(AK7092,A:A,0),COLUMN(M$2)),0),IFERROR(INDEX(A:S,MATCH(AR7092,A:A,0),COLUMN(M$2)),0)),M7092)</f>
        <v/>
      </c>
      <c r="V7092" s="3" t="str">
        <f t="shared" si="7"/>
        <v/>
      </c>
    </row>
    <row r="7093" ht="15.75" customHeight="1">
      <c r="A7093" s="3" t="s">
        <v>7289</v>
      </c>
      <c r="B7093" s="4" t="str">
        <f t="shared" si="187"/>
        <v>UKJSBAWABR26</v>
      </c>
      <c r="D7093" s="3" t="s">
        <v>7250</v>
      </c>
      <c r="E7093" s="5">
        <v>44134.0</v>
      </c>
      <c r="F7093" s="5"/>
      <c r="G7093" s="4">
        <v>0.0</v>
      </c>
      <c r="I7093" s="4"/>
      <c r="J7093" s="4"/>
      <c r="K7093" s="4"/>
      <c r="L7093" s="4"/>
      <c r="O7093" s="6">
        <f t="shared" si="2"/>
        <v>0</v>
      </c>
      <c r="P7093" s="3" t="s">
        <v>51</v>
      </c>
      <c r="Q7093" s="3" t="str">
        <f t="shared" si="3"/>
        <v>ZZ</v>
      </c>
      <c r="R7093" s="3">
        <f t="shared" si="4"/>
        <v>0</v>
      </c>
      <c r="S7093" s="3" t="str">
        <f t="shared" si="5"/>
        <v/>
      </c>
      <c r="T7093" s="7">
        <f t="shared" si="6"/>
        <v>0</v>
      </c>
      <c r="U7093" s="8" t="str">
        <f t="array" ref="U7093">IF(W7093&lt;&gt;0,MAX(IFERROR(INDEX(A:S,MATCH(W7093,A:A,0),COLUMN(M$2)),0),IFERROR(INDEX(A:S,MATCH(AD7093,A:A,0),COLUMN(M$2)),0),IFERROR(INDEX(A:S,MATCH(AK7093,A:A,0),COLUMN(M$2)),0),IFERROR(INDEX(A:S,MATCH(AR7093,A:A,0),COLUMN(M$2)),0)),M7093)</f>
        <v/>
      </c>
      <c r="V7093" s="3" t="str">
        <f t="shared" si="7"/>
        <v/>
      </c>
    </row>
    <row r="7094" ht="15.75" customHeight="1">
      <c r="A7094" s="3" t="s">
        <v>7290</v>
      </c>
      <c r="B7094" s="4" t="str">
        <f t="shared" si="187"/>
        <v>UKJSBAWABR30</v>
      </c>
      <c r="D7094" s="3" t="s">
        <v>7250</v>
      </c>
      <c r="E7094" s="5">
        <v>44134.0</v>
      </c>
      <c r="F7094" s="5"/>
      <c r="G7094" s="4">
        <v>0.0</v>
      </c>
      <c r="I7094" s="4"/>
      <c r="J7094" s="4"/>
      <c r="K7094" s="4"/>
      <c r="L7094" s="4"/>
      <c r="O7094" s="6">
        <f t="shared" si="2"/>
        <v>0</v>
      </c>
      <c r="P7094" s="3" t="s">
        <v>51</v>
      </c>
      <c r="Q7094" s="3" t="str">
        <f t="shared" si="3"/>
        <v>ZZ</v>
      </c>
      <c r="R7094" s="3">
        <f t="shared" si="4"/>
        <v>0</v>
      </c>
      <c r="S7094" s="3" t="str">
        <f t="shared" si="5"/>
        <v/>
      </c>
      <c r="T7094" s="7">
        <f t="shared" si="6"/>
        <v>0</v>
      </c>
      <c r="U7094" s="8" t="str">
        <f t="array" ref="U7094">IF(W7094&lt;&gt;0,MAX(IFERROR(INDEX(A:S,MATCH(W7094,A:A,0),COLUMN(M$2)),0),IFERROR(INDEX(A:S,MATCH(AD7094,A:A,0),COLUMN(M$2)),0),IFERROR(INDEX(A:S,MATCH(AK7094,A:A,0),COLUMN(M$2)),0),IFERROR(INDEX(A:S,MATCH(AR7094,A:A,0),COLUMN(M$2)),0)),M7094)</f>
        <v/>
      </c>
      <c r="V7094" s="3" t="str">
        <f t="shared" si="7"/>
        <v/>
      </c>
    </row>
    <row r="7095" ht="15.75" customHeight="1">
      <c r="A7095" s="3" t="s">
        <v>7291</v>
      </c>
      <c r="B7095" s="4" t="str">
        <f t="shared" si="187"/>
        <v>UKJUOFCHBL</v>
      </c>
      <c r="D7095" s="3" t="s">
        <v>101</v>
      </c>
      <c r="F7095" s="5"/>
      <c r="G7095" s="4">
        <v>0.0</v>
      </c>
      <c r="I7095" s="4">
        <v>0.0</v>
      </c>
      <c r="J7095" s="4">
        <v>0.0</v>
      </c>
      <c r="K7095" s="4">
        <v>0.0</v>
      </c>
      <c r="L7095" s="4">
        <v>0.0</v>
      </c>
      <c r="O7095" s="6">
        <f t="shared" si="2"/>
        <v>0</v>
      </c>
      <c r="P7095" s="3" t="s">
        <v>110</v>
      </c>
      <c r="Q7095" s="3" t="str">
        <f t="shared" si="3"/>
        <v>LC OFFICE</v>
      </c>
      <c r="R7095" s="3">
        <f t="shared" si="4"/>
        <v>0</v>
      </c>
      <c r="S7095" s="3" t="str">
        <f t="shared" si="5"/>
        <v/>
      </c>
      <c r="T7095" s="7">
        <f t="shared" si="6"/>
        <v>0</v>
      </c>
      <c r="U7095" s="8" t="str">
        <f t="array" ref="U7095">IF(W7095&lt;&gt;0,MAX(IFERROR(INDEX(A:S,MATCH(W7095,A:A,0),COLUMN(M$2)),0),IFERROR(INDEX(A:S,MATCH(AD7095,A:A,0),COLUMN(M$2)),0),IFERROR(INDEX(A:S,MATCH(AK7095,A:A,0),COLUMN(M$2)),0),IFERROR(INDEX(A:S,MATCH(AR7095,A:A,0),COLUMN(M$2)),0)),M7095)</f>
        <v/>
      </c>
      <c r="V7095" s="3" t="str">
        <f t="shared" si="7"/>
        <v/>
      </c>
    </row>
    <row r="7096" ht="15.75" customHeight="1">
      <c r="A7096" s="3" t="s">
        <v>7292</v>
      </c>
      <c r="B7096" s="4" t="str">
        <f t="shared" si="187"/>
        <v>UKJYBABRWA26</v>
      </c>
      <c r="D7096" s="3" t="s">
        <v>60</v>
      </c>
      <c r="E7096" s="5">
        <v>44134.0</v>
      </c>
      <c r="F7096" s="5">
        <v>44245.0</v>
      </c>
      <c r="G7096" s="4">
        <v>0.0</v>
      </c>
      <c r="I7096" s="4"/>
      <c r="J7096" s="4"/>
      <c r="K7096" s="4"/>
      <c r="L7096" s="4"/>
      <c r="O7096" s="6">
        <f t="shared" si="2"/>
        <v>0</v>
      </c>
      <c r="P7096" s="3" t="s">
        <v>51</v>
      </c>
      <c r="Q7096" s="3" t="str">
        <f t="shared" si="3"/>
        <v>ZZ</v>
      </c>
      <c r="R7096" s="3">
        <f t="shared" si="4"/>
        <v>0</v>
      </c>
      <c r="S7096" s="3" t="str">
        <f t="shared" si="5"/>
        <v/>
      </c>
      <c r="T7096" s="7">
        <f t="shared" si="6"/>
        <v>0</v>
      </c>
      <c r="U7096" s="8" t="str">
        <f t="array" ref="U7096">IF(W7096&lt;&gt;0,MAX(IFERROR(INDEX(A:S,MATCH(W7096,A:A,0),COLUMN(M$2)),0),IFERROR(INDEX(A:S,MATCH(AD7096,A:A,0),COLUMN(M$2)),0),IFERROR(INDEX(A:S,MATCH(AK7096,A:A,0),COLUMN(M$2)),0),IFERROR(INDEX(A:S,MATCH(AR7096,A:A,0),COLUMN(M$2)),0)),M7096)</f>
        <v/>
      </c>
      <c r="V7096" s="3" t="str">
        <f t="shared" si="7"/>
        <v/>
      </c>
    </row>
    <row r="7097" ht="15.75" customHeight="1">
      <c r="A7097" s="3" t="s">
        <v>7293</v>
      </c>
      <c r="B7097" s="4" t="str">
        <f t="shared" si="187"/>
        <v>UKJYBABRWA30</v>
      </c>
      <c r="D7097" s="3" t="s">
        <v>60</v>
      </c>
      <c r="E7097" s="5">
        <v>44134.0</v>
      </c>
      <c r="F7097" s="5">
        <v>44245.0</v>
      </c>
      <c r="G7097" s="4">
        <v>0.0</v>
      </c>
      <c r="I7097" s="4"/>
      <c r="J7097" s="4"/>
      <c r="K7097" s="4"/>
      <c r="L7097" s="4"/>
      <c r="O7097" s="6">
        <f t="shared" si="2"/>
        <v>0</v>
      </c>
      <c r="P7097" s="3" t="s">
        <v>51</v>
      </c>
      <c r="Q7097" s="3" t="str">
        <f t="shared" si="3"/>
        <v>ZZ</v>
      </c>
      <c r="R7097" s="3">
        <f t="shared" si="4"/>
        <v>0</v>
      </c>
      <c r="S7097" s="3" t="str">
        <f t="shared" si="5"/>
        <v/>
      </c>
      <c r="T7097" s="7">
        <f t="shared" si="6"/>
        <v>0</v>
      </c>
      <c r="U7097" s="8" t="str">
        <f t="array" ref="U7097">IF(W7097&lt;&gt;0,MAX(IFERROR(INDEX(A:S,MATCH(W7097,A:A,0),COLUMN(M$2)),0),IFERROR(INDEX(A:S,MATCH(AD7097,A:A,0),COLUMN(M$2)),0),IFERROR(INDEX(A:S,MATCH(AK7097,A:A,0),COLUMN(M$2)),0),IFERROR(INDEX(A:S,MATCH(AR7097,A:A,0),COLUMN(M$2)),0)),M7097)</f>
        <v/>
      </c>
      <c r="V7097" s="3" t="str">
        <f t="shared" si="7"/>
        <v/>
      </c>
    </row>
    <row r="7098" ht="15.75" customHeight="1">
      <c r="A7098" s="3" t="s">
        <v>7294</v>
      </c>
      <c r="B7098" s="4" t="str">
        <f t="shared" si="187"/>
        <v>UKJYBAGRWA26</v>
      </c>
      <c r="D7098" s="3" t="s">
        <v>101</v>
      </c>
      <c r="F7098" s="5"/>
      <c r="G7098" s="4">
        <v>0.0</v>
      </c>
      <c r="I7098" s="4"/>
      <c r="J7098" s="4"/>
      <c r="K7098" s="4"/>
      <c r="L7098" s="4"/>
      <c r="O7098" s="6">
        <f t="shared" si="2"/>
        <v>0</v>
      </c>
      <c r="P7098" s="3" t="s">
        <v>51</v>
      </c>
      <c r="Q7098" s="3" t="str">
        <f t="shared" si="3"/>
        <v>ZZ</v>
      </c>
      <c r="R7098" s="3">
        <f t="shared" si="4"/>
        <v>0</v>
      </c>
      <c r="S7098" s="3" t="str">
        <f t="shared" si="5"/>
        <v/>
      </c>
      <c r="T7098" s="7">
        <f t="shared" si="6"/>
        <v>0</v>
      </c>
      <c r="U7098" s="8" t="str">
        <f t="array" ref="U7098">IF(W7098&lt;&gt;0,MAX(IFERROR(INDEX(A:S,MATCH(W7098,A:A,0),COLUMN(M$2)),0),IFERROR(INDEX(A:S,MATCH(AD7098,A:A,0),COLUMN(M$2)),0),IFERROR(INDEX(A:S,MATCH(AK7098,A:A,0),COLUMN(M$2)),0),IFERROR(INDEX(A:S,MATCH(AR7098,A:A,0),COLUMN(M$2)),0)),M7098)</f>
        <v/>
      </c>
      <c r="V7098" s="3" t="str">
        <f t="shared" si="7"/>
        <v/>
      </c>
    </row>
    <row r="7099" ht="15.75" customHeight="1">
      <c r="A7099" s="3" t="s">
        <v>7295</v>
      </c>
      <c r="B7099" s="4" t="str">
        <f t="shared" si="187"/>
        <v>UKJYBAGRWA30</v>
      </c>
      <c r="D7099" s="3" t="s">
        <v>60</v>
      </c>
      <c r="F7099" s="5">
        <v>44134.0</v>
      </c>
      <c r="G7099" s="4">
        <v>0.0</v>
      </c>
      <c r="I7099" s="4"/>
      <c r="J7099" s="4"/>
      <c r="K7099" s="4"/>
      <c r="L7099" s="4"/>
      <c r="O7099" s="6">
        <f t="shared" si="2"/>
        <v>0</v>
      </c>
      <c r="P7099" s="3" t="s">
        <v>51</v>
      </c>
      <c r="Q7099" s="3" t="str">
        <f t="shared" si="3"/>
        <v>ZZ</v>
      </c>
      <c r="R7099" s="3">
        <f t="shared" si="4"/>
        <v>0</v>
      </c>
      <c r="S7099" s="3" t="str">
        <f t="shared" si="5"/>
        <v/>
      </c>
      <c r="T7099" s="7">
        <f t="shared" si="6"/>
        <v>0</v>
      </c>
      <c r="U7099" s="8" t="str">
        <f t="array" ref="U7099">IF(W7099&lt;&gt;0,MAX(IFERROR(INDEX(A:S,MATCH(W7099,A:A,0),COLUMN(M$2)),0),IFERROR(INDEX(A:S,MATCH(AD7099,A:A,0),COLUMN(M$2)),0),IFERROR(INDEX(A:S,MATCH(AK7099,A:A,0),COLUMN(M$2)),0),IFERROR(INDEX(A:S,MATCH(AR7099,A:A,0),COLUMN(M$2)),0)),M7099)</f>
        <v/>
      </c>
      <c r="V7099" s="3" t="str">
        <f t="shared" si="7"/>
        <v/>
      </c>
    </row>
    <row r="7100" ht="15.75" customHeight="1">
      <c r="A7100" s="3" t="s">
        <v>7296</v>
      </c>
      <c r="B7100" s="4" t="str">
        <f t="shared" si="187"/>
        <v>UKLBSWBACH</v>
      </c>
      <c r="D7100" s="3" t="s">
        <v>7250</v>
      </c>
      <c r="E7100" s="5">
        <v>44134.0</v>
      </c>
      <c r="F7100" s="5"/>
      <c r="G7100" s="4">
        <v>0.0</v>
      </c>
      <c r="I7100" s="4"/>
      <c r="J7100" s="4"/>
      <c r="K7100" s="4"/>
      <c r="L7100" s="4"/>
      <c r="O7100" s="6">
        <f t="shared" si="2"/>
        <v>0</v>
      </c>
      <c r="P7100" s="3" t="s">
        <v>51</v>
      </c>
      <c r="Q7100" s="3" t="str">
        <f t="shared" si="3"/>
        <v>ZZ</v>
      </c>
      <c r="R7100" s="3">
        <f t="shared" si="4"/>
        <v>0</v>
      </c>
      <c r="S7100" s="3" t="str">
        <f t="shared" si="5"/>
        <v/>
      </c>
      <c r="T7100" s="7">
        <f t="shared" si="6"/>
        <v>0</v>
      </c>
      <c r="U7100" s="8" t="str">
        <f t="array" ref="U7100">IF(W7100&lt;&gt;0,MAX(IFERROR(INDEX(A:S,MATCH(W7100,A:A,0),COLUMN(M$2)),0),IFERROR(INDEX(A:S,MATCH(AD7100,A:A,0),COLUMN(M$2)),0),IFERROR(INDEX(A:S,MATCH(AK7100,A:A,0),COLUMN(M$2)),0),IFERROR(INDEX(A:S,MATCH(AR7100,A:A,0),COLUMN(M$2)),0)),M7100)</f>
        <v/>
      </c>
      <c r="V7100" s="3" t="str">
        <f t="shared" si="7"/>
        <v/>
      </c>
    </row>
    <row r="7101" ht="15.75" customHeight="1">
      <c r="A7101" s="3" t="s">
        <v>7297</v>
      </c>
      <c r="B7101" s="4" t="str">
        <f t="shared" si="187"/>
        <v>UKLLSIWABL</v>
      </c>
      <c r="D7101" s="3" t="s">
        <v>101</v>
      </c>
      <c r="F7101" s="5"/>
      <c r="G7101" s="4">
        <v>0.0</v>
      </c>
      <c r="I7101" s="4">
        <v>0.0</v>
      </c>
      <c r="J7101" s="4">
        <v>0.0</v>
      </c>
      <c r="K7101" s="4">
        <v>0.0</v>
      </c>
      <c r="L7101" s="4">
        <v>0.0</v>
      </c>
      <c r="O7101" s="6">
        <f t="shared" si="2"/>
        <v>0</v>
      </c>
      <c r="P7101" s="3" t="s">
        <v>108</v>
      </c>
      <c r="Q7101" s="3" t="str">
        <f t="shared" si="3"/>
        <v>LC DINING CHAIRS</v>
      </c>
      <c r="R7101" s="3">
        <f t="shared" si="4"/>
        <v>0</v>
      </c>
      <c r="S7101" s="3" t="str">
        <f t="shared" si="5"/>
        <v/>
      </c>
      <c r="T7101" s="7">
        <f t="shared" si="6"/>
        <v>0</v>
      </c>
      <c r="U7101" s="8" t="str">
        <f t="array" ref="U7101">IF(W7101&lt;&gt;0,MAX(IFERROR(INDEX(A:S,MATCH(W7101,A:A,0),COLUMN(M$2)),0),IFERROR(INDEX(A:S,MATCH(AD7101,A:A,0),COLUMN(M$2)),0),IFERROR(INDEX(A:S,MATCH(AK7101,A:A,0),COLUMN(M$2)),0),IFERROR(INDEX(A:S,MATCH(AR7101,A:A,0),COLUMN(M$2)),0)),M7101)</f>
        <v/>
      </c>
      <c r="V7101" s="3" t="str">
        <f t="shared" si="7"/>
        <v/>
      </c>
    </row>
    <row r="7102" ht="15.75" customHeight="1">
      <c r="A7102" s="3" t="s">
        <v>7298</v>
      </c>
      <c r="B7102" s="4" t="str">
        <f t="shared" si="187"/>
        <v>UKLLSIWAGRAY</v>
      </c>
      <c r="D7102" s="3" t="s">
        <v>101</v>
      </c>
      <c r="F7102" s="5"/>
      <c r="G7102" s="4">
        <v>0.0</v>
      </c>
      <c r="I7102" s="4"/>
      <c r="J7102" s="4"/>
      <c r="K7102" s="4"/>
      <c r="L7102" s="4"/>
      <c r="O7102" s="6">
        <f t="shared" si="2"/>
        <v>0</v>
      </c>
      <c r="P7102" s="3" t="s">
        <v>112</v>
      </c>
      <c r="Q7102" s="3" t="str">
        <f t="shared" si="3"/>
        <v>Z</v>
      </c>
      <c r="R7102" s="3">
        <f t="shared" si="4"/>
        <v>0</v>
      </c>
      <c r="S7102" s="3" t="str">
        <f t="shared" si="5"/>
        <v/>
      </c>
      <c r="T7102" s="7">
        <f t="shared" si="6"/>
        <v>0</v>
      </c>
      <c r="U7102" s="8" t="str">
        <f t="array" ref="U7102">IF(W7102&lt;&gt;0,MAX(IFERROR(INDEX(A:S,MATCH(W7102,A:A,0),COLUMN(M$2)),0),IFERROR(INDEX(A:S,MATCH(AD7102,A:A,0),COLUMN(M$2)),0),IFERROR(INDEX(A:S,MATCH(AK7102,A:A,0),COLUMN(M$2)),0),IFERROR(INDEX(A:S,MATCH(AR7102,A:A,0),COLUMN(M$2)),0)),M7102)</f>
        <v/>
      </c>
      <c r="V7102" s="3" t="str">
        <f t="shared" si="7"/>
        <v/>
      </c>
    </row>
    <row r="7103" ht="15.75" customHeight="1">
      <c r="A7103" s="3" t="s">
        <v>7299</v>
      </c>
      <c r="B7103" s="4" t="str">
        <f t="shared" si="187"/>
        <v>UKLOSWBABLWA</v>
      </c>
      <c r="D7103" s="3" t="s">
        <v>101</v>
      </c>
      <c r="F7103" s="5"/>
      <c r="G7103" s="4">
        <v>0.0</v>
      </c>
      <c r="I7103" s="4">
        <v>0.0</v>
      </c>
      <c r="J7103" s="4">
        <v>0.0</v>
      </c>
      <c r="K7103" s="4">
        <v>0.0</v>
      </c>
      <c r="L7103" s="4">
        <v>0.0</v>
      </c>
      <c r="O7103" s="6">
        <f t="shared" si="2"/>
        <v>0</v>
      </c>
      <c r="P7103" s="3" t="s">
        <v>137</v>
      </c>
      <c r="Q7103" s="3" t="str">
        <f t="shared" si="3"/>
        <v>LC BARSTL</v>
      </c>
      <c r="R7103" s="3">
        <f t="shared" si="4"/>
        <v>0</v>
      </c>
      <c r="S7103" s="3" t="str">
        <f t="shared" si="5"/>
        <v/>
      </c>
      <c r="T7103" s="7">
        <f t="shared" si="6"/>
        <v>0</v>
      </c>
      <c r="U7103" s="8" t="str">
        <f t="array" ref="U7103">IF(W7103&lt;&gt;0,MAX(IFERROR(INDEX(A:S,MATCH(W7103,A:A,0),COLUMN(M$2)),0),IFERROR(INDEX(A:S,MATCH(AD7103,A:A,0),COLUMN(M$2)),0),IFERROR(INDEX(A:S,MATCH(AK7103,A:A,0),COLUMN(M$2)),0),IFERROR(INDEX(A:S,MATCH(AR7103,A:A,0),COLUMN(M$2)),0)),M7103)</f>
        <v/>
      </c>
      <c r="V7103" s="3" t="str">
        <f t="shared" si="7"/>
        <v/>
      </c>
    </row>
    <row r="7104" ht="15.75" customHeight="1">
      <c r="A7104" s="3" t="s">
        <v>7300</v>
      </c>
      <c r="B7104" s="4" t="str">
        <f t="shared" si="187"/>
        <v>UKLOSWBAGRWA</v>
      </c>
      <c r="D7104" s="3" t="s">
        <v>101</v>
      </c>
      <c r="F7104" s="5"/>
      <c r="G7104" s="4">
        <v>0.0</v>
      </c>
      <c r="I7104" s="4"/>
      <c r="J7104" s="4"/>
      <c r="K7104" s="4"/>
      <c r="L7104" s="4"/>
      <c r="O7104" s="6">
        <f t="shared" si="2"/>
        <v>0</v>
      </c>
      <c r="P7104" s="3" t="s">
        <v>51</v>
      </c>
      <c r="Q7104" s="3" t="str">
        <f t="shared" si="3"/>
        <v>ZZ</v>
      </c>
      <c r="R7104" s="3">
        <f t="shared" si="4"/>
        <v>0</v>
      </c>
      <c r="S7104" s="3" t="str">
        <f t="shared" si="5"/>
        <v/>
      </c>
      <c r="T7104" s="7">
        <f t="shared" si="6"/>
        <v>0</v>
      </c>
      <c r="U7104" s="8" t="str">
        <f t="array" ref="U7104">IF(W7104&lt;&gt;0,MAX(IFERROR(INDEX(A:S,MATCH(W7104,A:A,0),COLUMN(M$2)),0),IFERROR(INDEX(A:S,MATCH(AD7104,A:A,0),COLUMN(M$2)),0),IFERROR(INDEX(A:S,MATCH(AK7104,A:A,0),COLUMN(M$2)),0),IFERROR(INDEX(A:S,MATCH(AR7104,A:A,0),COLUMN(M$2)),0)),M7104)</f>
        <v/>
      </c>
      <c r="V7104" s="3" t="str">
        <f t="shared" si="7"/>
        <v/>
      </c>
    </row>
    <row r="7105" ht="15.75" customHeight="1">
      <c r="A7105" s="3" t="s">
        <v>7301</v>
      </c>
      <c r="B7105" s="4" t="str">
        <f t="shared" si="187"/>
        <v>UKMASWBABLDO</v>
      </c>
      <c r="D7105" s="3" t="s">
        <v>7250</v>
      </c>
      <c r="E7105" s="5">
        <v>44134.0</v>
      </c>
      <c r="F7105" s="5"/>
      <c r="G7105" s="4">
        <v>0.0</v>
      </c>
      <c r="I7105" s="4"/>
      <c r="J7105" s="4"/>
      <c r="K7105" s="4"/>
      <c r="L7105" s="4"/>
      <c r="O7105" s="6">
        <f t="shared" si="2"/>
        <v>0</v>
      </c>
      <c r="P7105" s="3" t="s">
        <v>51</v>
      </c>
      <c r="Q7105" s="3" t="str">
        <f t="shared" si="3"/>
        <v>ZZ</v>
      </c>
      <c r="R7105" s="3">
        <f t="shared" si="4"/>
        <v>0</v>
      </c>
      <c r="S7105" s="3" t="str">
        <f t="shared" si="5"/>
        <v/>
      </c>
      <c r="T7105" s="7">
        <f t="shared" si="6"/>
        <v>0</v>
      </c>
      <c r="U7105" s="8" t="str">
        <f t="array" ref="U7105">IF(W7105&lt;&gt;0,MAX(IFERROR(INDEX(A:S,MATCH(W7105,A:A,0),COLUMN(M$2)),0),IFERROR(INDEX(A:S,MATCH(AD7105,A:A,0),COLUMN(M$2)),0),IFERROR(INDEX(A:S,MATCH(AK7105,A:A,0),COLUMN(M$2)),0),IFERROR(INDEX(A:S,MATCH(AR7105,A:A,0),COLUMN(M$2)),0)),M7105)</f>
        <v/>
      </c>
      <c r="V7105" s="3" t="str">
        <f t="shared" si="7"/>
        <v/>
      </c>
    </row>
    <row r="7106" ht="15.75" customHeight="1">
      <c r="A7106" s="3" t="s">
        <v>7302</v>
      </c>
      <c r="B7106" s="4" t="str">
        <f t="shared" si="187"/>
        <v>UKMASWBABLWA</v>
      </c>
      <c r="D7106" s="3" t="s">
        <v>7250</v>
      </c>
      <c r="E7106" s="5">
        <v>44134.0</v>
      </c>
      <c r="F7106" s="5"/>
      <c r="G7106" s="4">
        <v>0.0</v>
      </c>
      <c r="I7106" s="4">
        <v>0.0</v>
      </c>
      <c r="J7106" s="4">
        <v>0.0</v>
      </c>
      <c r="K7106" s="4">
        <v>0.0</v>
      </c>
      <c r="L7106" s="4">
        <v>0.0</v>
      </c>
      <c r="O7106" s="6">
        <f t="shared" si="2"/>
        <v>0</v>
      </c>
      <c r="P7106" s="3" t="s">
        <v>137</v>
      </c>
      <c r="Q7106" s="3" t="str">
        <f t="shared" si="3"/>
        <v>LC BARSTL</v>
      </c>
      <c r="R7106" s="3">
        <f t="shared" si="4"/>
        <v>0</v>
      </c>
      <c r="S7106" s="3" t="str">
        <f t="shared" si="5"/>
        <v/>
      </c>
      <c r="T7106" s="7">
        <f t="shared" si="6"/>
        <v>0</v>
      </c>
      <c r="U7106" s="8" t="str">
        <f t="array" ref="U7106">IF(W7106&lt;&gt;0,MAX(IFERROR(INDEX(A:S,MATCH(W7106,A:A,0),COLUMN(M$2)),0),IFERROR(INDEX(A:S,MATCH(AD7106,A:A,0),COLUMN(M$2)),0),IFERROR(INDEX(A:S,MATCH(AK7106,A:A,0),COLUMN(M$2)),0),IFERROR(INDEX(A:S,MATCH(AR7106,A:A,0),COLUMN(M$2)),0)),M7106)</f>
        <v/>
      </c>
      <c r="V7106" s="3" t="str">
        <f t="shared" si="7"/>
        <v/>
      </c>
    </row>
    <row r="7107" ht="15.75" customHeight="1">
      <c r="A7107" s="3" t="s">
        <v>7303</v>
      </c>
      <c r="B7107" s="4" t="str">
        <f t="shared" si="187"/>
        <v>UKMICHCH</v>
      </c>
      <c r="D7107" s="3" t="s">
        <v>101</v>
      </c>
      <c r="F7107" s="5"/>
      <c r="G7107" s="4">
        <v>0.0</v>
      </c>
      <c r="I7107" s="4">
        <v>0.0</v>
      </c>
      <c r="J7107" s="4">
        <v>0.0</v>
      </c>
      <c r="K7107" s="4">
        <v>0.0</v>
      </c>
      <c r="L7107" s="4">
        <v>0.0</v>
      </c>
      <c r="O7107" s="6">
        <f t="shared" si="2"/>
        <v>0</v>
      </c>
      <c r="P7107" s="3" t="s">
        <v>108</v>
      </c>
      <c r="Q7107" s="3" t="str">
        <f t="shared" si="3"/>
        <v>LC DINING CHAIRS</v>
      </c>
      <c r="R7107" s="3">
        <f t="shared" si="4"/>
        <v>0</v>
      </c>
      <c r="S7107" s="3" t="str">
        <f t="shared" si="5"/>
        <v/>
      </c>
      <c r="T7107" s="7">
        <f t="shared" si="6"/>
        <v>0</v>
      </c>
      <c r="U7107" s="8" t="str">
        <f t="array" ref="U7107">IF(W7107&lt;&gt;0,MAX(IFERROR(INDEX(A:S,MATCH(W7107,A:A,0),COLUMN(M$2)),0),IFERROR(INDEX(A:S,MATCH(AD7107,A:A,0),COLUMN(M$2)),0),IFERROR(INDEX(A:S,MATCH(AK7107,A:A,0),COLUMN(M$2)),0),IFERROR(INDEX(A:S,MATCH(AR7107,A:A,0),COLUMN(M$2)),0)),M7107)</f>
        <v/>
      </c>
      <c r="V7107" s="3" t="str">
        <f t="shared" si="7"/>
        <v/>
      </c>
    </row>
    <row r="7108" ht="15.75" customHeight="1">
      <c r="A7108" s="3" t="s">
        <v>7304</v>
      </c>
      <c r="B7108" s="4" t="str">
        <f t="shared" si="187"/>
        <v>UKMICHGREY</v>
      </c>
      <c r="D7108" s="3" t="s">
        <v>101</v>
      </c>
      <c r="F7108" s="5"/>
      <c r="G7108" s="4">
        <v>0.0</v>
      </c>
      <c r="I7108" s="4"/>
      <c r="J7108" s="4"/>
      <c r="K7108" s="4"/>
      <c r="L7108" s="4"/>
      <c r="O7108" s="6">
        <f t="shared" si="2"/>
        <v>0</v>
      </c>
      <c r="P7108" s="3" t="s">
        <v>112</v>
      </c>
      <c r="Q7108" s="3" t="str">
        <f t="shared" si="3"/>
        <v>Z</v>
      </c>
      <c r="R7108" s="3">
        <f t="shared" si="4"/>
        <v>0</v>
      </c>
      <c r="S7108" s="3" t="str">
        <f t="shared" si="5"/>
        <v/>
      </c>
      <c r="T7108" s="7">
        <f t="shared" si="6"/>
        <v>0</v>
      </c>
      <c r="U7108" s="8" t="str">
        <f t="array" ref="U7108">IF(W7108&lt;&gt;0,MAX(IFERROR(INDEX(A:S,MATCH(W7108,A:A,0),COLUMN(M$2)),0),IFERROR(INDEX(A:S,MATCH(AD7108,A:A,0),COLUMN(M$2)),0),IFERROR(INDEX(A:S,MATCH(AK7108,A:A,0),COLUMN(M$2)),0),IFERROR(INDEX(A:S,MATCH(AR7108,A:A,0),COLUMN(M$2)),0)),M7108)</f>
        <v/>
      </c>
      <c r="V7108" s="3" t="str">
        <f t="shared" si="7"/>
        <v/>
      </c>
    </row>
    <row r="7109" ht="15.75" customHeight="1">
      <c r="A7109" s="3" t="s">
        <v>7305</v>
      </c>
      <c r="B7109" s="4" t="str">
        <f t="shared" si="187"/>
        <v>UKMOCHBLACK</v>
      </c>
      <c r="D7109" s="3" t="s">
        <v>101</v>
      </c>
      <c r="F7109" s="5"/>
      <c r="G7109" s="4">
        <v>0.0</v>
      </c>
      <c r="I7109" s="4">
        <v>0.0</v>
      </c>
      <c r="J7109" s="4">
        <v>0.0</v>
      </c>
      <c r="K7109" s="4">
        <v>0.0</v>
      </c>
      <c r="L7109" s="4">
        <v>0.0</v>
      </c>
      <c r="O7109" s="6">
        <f t="shared" si="2"/>
        <v>0</v>
      </c>
      <c r="P7109" s="3" t="s">
        <v>108</v>
      </c>
      <c r="Q7109" s="3" t="str">
        <f t="shared" si="3"/>
        <v>LC DINING CHAIRS</v>
      </c>
      <c r="R7109" s="3">
        <f t="shared" si="4"/>
        <v>0</v>
      </c>
      <c r="S7109" s="3" t="str">
        <f t="shared" si="5"/>
        <v/>
      </c>
      <c r="T7109" s="7">
        <f t="shared" si="6"/>
        <v>0</v>
      </c>
      <c r="U7109" s="8" t="str">
        <f t="array" ref="U7109">IF(W7109&lt;&gt;0,MAX(IFERROR(INDEX(A:S,MATCH(W7109,A:A,0),COLUMN(M$2)),0),IFERROR(INDEX(A:S,MATCH(AD7109,A:A,0),COLUMN(M$2)),0),IFERROR(INDEX(A:S,MATCH(AK7109,A:A,0),COLUMN(M$2)),0),IFERROR(INDEX(A:S,MATCH(AR7109,A:A,0),COLUMN(M$2)),0)),M7109)</f>
        <v/>
      </c>
      <c r="V7109" s="3" t="str">
        <f t="shared" si="7"/>
        <v/>
      </c>
    </row>
    <row r="7110" ht="15.75" customHeight="1">
      <c r="A7110" s="3" t="s">
        <v>7306</v>
      </c>
      <c r="B7110" s="4" t="str">
        <f t="shared" si="187"/>
        <v>UKMOCHGREY</v>
      </c>
      <c r="D7110" s="3" t="s">
        <v>101</v>
      </c>
      <c r="F7110" s="5"/>
      <c r="G7110" s="4">
        <v>0.0</v>
      </c>
      <c r="I7110" s="4">
        <v>0.0</v>
      </c>
      <c r="J7110" s="4">
        <v>0.0</v>
      </c>
      <c r="K7110" s="4">
        <v>0.0</v>
      </c>
      <c r="L7110" s="4">
        <v>0.0</v>
      </c>
      <c r="O7110" s="6">
        <f t="shared" si="2"/>
        <v>0</v>
      </c>
      <c r="P7110" s="3" t="s">
        <v>108</v>
      </c>
      <c r="Q7110" s="3" t="str">
        <f t="shared" si="3"/>
        <v>LC DINING CHAIRS</v>
      </c>
      <c r="R7110" s="3">
        <f t="shared" si="4"/>
        <v>0</v>
      </c>
      <c r="S7110" s="3" t="str">
        <f t="shared" si="5"/>
        <v/>
      </c>
      <c r="T7110" s="7">
        <f t="shared" si="6"/>
        <v>0</v>
      </c>
      <c r="U7110" s="8" t="str">
        <f t="array" ref="U7110">IF(W7110&lt;&gt;0,MAX(IFERROR(INDEX(A:S,MATCH(W7110,A:A,0),COLUMN(M$2)),0),IFERROR(INDEX(A:S,MATCH(AD7110,A:A,0),COLUMN(M$2)),0),IFERROR(INDEX(A:S,MATCH(AK7110,A:A,0),COLUMN(M$2)),0),IFERROR(INDEX(A:S,MATCH(AR7110,A:A,0),COLUMN(M$2)),0)),M7110)</f>
        <v/>
      </c>
      <c r="V7110" s="3" t="str">
        <f t="shared" si="7"/>
        <v/>
      </c>
    </row>
    <row r="7111" ht="15.75" customHeight="1">
      <c r="A7111" s="3" t="s">
        <v>7307</v>
      </c>
      <c r="B7111" s="4" t="str">
        <f t="shared" si="187"/>
        <v>UKNABABLKWA</v>
      </c>
      <c r="D7111" s="3" t="s">
        <v>7250</v>
      </c>
      <c r="E7111" s="5">
        <v>44134.0</v>
      </c>
      <c r="F7111" s="5"/>
      <c r="G7111" s="4">
        <v>0.0</v>
      </c>
      <c r="I7111" s="4"/>
      <c r="J7111" s="4"/>
      <c r="K7111" s="4"/>
      <c r="L7111" s="4"/>
      <c r="O7111" s="6">
        <f t="shared" si="2"/>
        <v>0</v>
      </c>
      <c r="P7111" s="3" t="s">
        <v>51</v>
      </c>
      <c r="Q7111" s="3" t="str">
        <f t="shared" si="3"/>
        <v>ZZ</v>
      </c>
      <c r="R7111" s="3">
        <f t="shared" si="4"/>
        <v>0</v>
      </c>
      <c r="S7111" s="3" t="str">
        <f t="shared" si="5"/>
        <v/>
      </c>
      <c r="T7111" s="7">
        <f t="shared" si="6"/>
        <v>0</v>
      </c>
      <c r="U7111" s="8" t="str">
        <f t="array" ref="U7111">IF(W7111&lt;&gt;0,MAX(IFERROR(INDEX(A:S,MATCH(W7111,A:A,0),COLUMN(M$2)),0),IFERROR(INDEX(A:S,MATCH(AD7111,A:A,0),COLUMN(M$2)),0),IFERROR(INDEX(A:S,MATCH(AK7111,A:A,0),COLUMN(M$2)),0),IFERROR(INDEX(A:S,MATCH(AR7111,A:A,0),COLUMN(M$2)),0)),M7111)</f>
        <v/>
      </c>
      <c r="V7111" s="3" t="str">
        <f t="shared" si="7"/>
        <v/>
      </c>
    </row>
    <row r="7112" ht="15.75" customHeight="1">
      <c r="A7112" s="3" t="s">
        <v>7308</v>
      </c>
      <c r="B7112" s="4" t="str">
        <f t="shared" si="187"/>
        <v>UKPACHWABL</v>
      </c>
      <c r="D7112" s="3" t="s">
        <v>7250</v>
      </c>
      <c r="E7112" s="5">
        <v>44134.0</v>
      </c>
      <c r="F7112" s="5"/>
      <c r="G7112" s="4">
        <v>0.0</v>
      </c>
      <c r="I7112" s="4"/>
      <c r="J7112" s="4"/>
      <c r="K7112" s="4"/>
      <c r="L7112" s="4"/>
      <c r="O7112" s="6">
        <f t="shared" si="2"/>
        <v>0</v>
      </c>
      <c r="P7112" s="3" t="s">
        <v>112</v>
      </c>
      <c r="Q7112" s="3" t="str">
        <f t="shared" si="3"/>
        <v>Z</v>
      </c>
      <c r="R7112" s="3">
        <f t="shared" si="4"/>
        <v>0</v>
      </c>
      <c r="S7112" s="3" t="str">
        <f t="shared" si="5"/>
        <v/>
      </c>
      <c r="T7112" s="7">
        <f t="shared" si="6"/>
        <v>0</v>
      </c>
      <c r="U7112" s="8" t="str">
        <f t="array" ref="U7112">IF(W7112&lt;&gt;0,MAX(IFERROR(INDEX(A:S,MATCH(W7112,A:A,0),COLUMN(M$2)),0),IFERROR(INDEX(A:S,MATCH(AD7112,A:A,0),COLUMN(M$2)),0),IFERROR(INDEX(A:S,MATCH(AK7112,A:A,0),COLUMN(M$2)),0),IFERROR(INDEX(A:S,MATCH(AR7112,A:A,0),COLUMN(M$2)),0)),M7112)</f>
        <v/>
      </c>
      <c r="V7112" s="3" t="str">
        <f t="shared" si="7"/>
        <v/>
      </c>
    </row>
    <row r="7113" ht="15.75" customHeight="1">
      <c r="A7113" s="3" t="s">
        <v>7309</v>
      </c>
      <c r="B7113" s="4" t="str">
        <f t="shared" si="187"/>
        <v>UKPACHWACH</v>
      </c>
      <c r="D7113" s="3" t="s">
        <v>7250</v>
      </c>
      <c r="E7113" s="5">
        <v>44134.0</v>
      </c>
      <c r="F7113" s="5"/>
      <c r="G7113" s="4">
        <v>0.0</v>
      </c>
      <c r="I7113" s="4"/>
      <c r="J7113" s="4"/>
      <c r="K7113" s="4"/>
      <c r="L7113" s="4"/>
      <c r="O7113" s="6">
        <f t="shared" si="2"/>
        <v>0</v>
      </c>
      <c r="P7113" s="3" t="s">
        <v>112</v>
      </c>
      <c r="Q7113" s="3" t="str">
        <f t="shared" si="3"/>
        <v>Z</v>
      </c>
      <c r="R7113" s="3">
        <f t="shared" si="4"/>
        <v>0</v>
      </c>
      <c r="S7113" s="3" t="str">
        <f t="shared" si="5"/>
        <v/>
      </c>
      <c r="T7113" s="7">
        <f t="shared" si="6"/>
        <v>0</v>
      </c>
      <c r="U7113" s="8" t="str">
        <f t="array" ref="U7113">IF(W7113&lt;&gt;0,MAX(IFERROR(INDEX(A:S,MATCH(W7113,A:A,0),COLUMN(M$2)),0),IFERROR(INDEX(A:S,MATCH(AD7113,A:A,0),COLUMN(M$2)),0),IFERROR(INDEX(A:S,MATCH(AK7113,A:A,0),COLUMN(M$2)),0),IFERROR(INDEX(A:S,MATCH(AR7113,A:A,0),COLUMN(M$2)),0)),M7113)</f>
        <v/>
      </c>
      <c r="V7113" s="3" t="str">
        <f t="shared" si="7"/>
        <v/>
      </c>
    </row>
    <row r="7114" ht="15.75" customHeight="1">
      <c r="A7114" s="3" t="s">
        <v>7310</v>
      </c>
      <c r="B7114" s="4" t="str">
        <f t="shared" si="187"/>
        <v>UKPACHWAGR</v>
      </c>
      <c r="D7114" s="3" t="s">
        <v>7250</v>
      </c>
      <c r="E7114" s="5">
        <v>44134.0</v>
      </c>
      <c r="F7114" s="5"/>
      <c r="G7114" s="4">
        <v>0.0</v>
      </c>
      <c r="I7114" s="4"/>
      <c r="J7114" s="4"/>
      <c r="K7114" s="4"/>
      <c r="L7114" s="4"/>
      <c r="O7114" s="6">
        <f t="shared" si="2"/>
        <v>0</v>
      </c>
      <c r="P7114" s="3" t="s">
        <v>112</v>
      </c>
      <c r="Q7114" s="3" t="str">
        <f t="shared" si="3"/>
        <v>Z</v>
      </c>
      <c r="R7114" s="3">
        <f t="shared" si="4"/>
        <v>0</v>
      </c>
      <c r="S7114" s="3" t="str">
        <f t="shared" si="5"/>
        <v/>
      </c>
      <c r="T7114" s="7">
        <f t="shared" si="6"/>
        <v>0</v>
      </c>
      <c r="U7114" s="8" t="str">
        <f t="array" ref="U7114">IF(W7114&lt;&gt;0,MAX(IFERROR(INDEX(A:S,MATCH(W7114,A:A,0),COLUMN(M$2)),0),IFERROR(INDEX(A:S,MATCH(AD7114,A:A,0),COLUMN(M$2)),0),IFERROR(INDEX(A:S,MATCH(AK7114,A:A,0),COLUMN(M$2)),0),IFERROR(INDEX(A:S,MATCH(AR7114,A:A,0),COLUMN(M$2)),0)),M7114)</f>
        <v/>
      </c>
      <c r="V7114" s="3" t="str">
        <f t="shared" si="7"/>
        <v/>
      </c>
    </row>
    <row r="7115" ht="15.75" customHeight="1">
      <c r="A7115" s="3" t="s">
        <v>7311</v>
      </c>
      <c r="B7115" s="4" t="str">
        <f t="shared" si="187"/>
        <v>UKPASWBABLWA</v>
      </c>
      <c r="D7115" s="3" t="s">
        <v>101</v>
      </c>
      <c r="F7115" s="5"/>
      <c r="G7115" s="4">
        <v>0.0</v>
      </c>
      <c r="I7115" s="4">
        <v>0.0</v>
      </c>
      <c r="J7115" s="4">
        <v>0.0</v>
      </c>
      <c r="K7115" s="4">
        <v>0.0</v>
      </c>
      <c r="L7115" s="4">
        <v>0.0</v>
      </c>
      <c r="O7115" s="6">
        <f t="shared" si="2"/>
        <v>0</v>
      </c>
      <c r="P7115" s="3" t="s">
        <v>137</v>
      </c>
      <c r="Q7115" s="3" t="str">
        <f t="shared" si="3"/>
        <v>LC BARSTL</v>
      </c>
      <c r="R7115" s="3">
        <f t="shared" si="4"/>
        <v>0</v>
      </c>
      <c r="S7115" s="3" t="str">
        <f t="shared" si="5"/>
        <v/>
      </c>
      <c r="T7115" s="7">
        <f t="shared" si="6"/>
        <v>0</v>
      </c>
      <c r="U7115" s="8" t="str">
        <f t="array" ref="U7115">IF(W7115&lt;&gt;0,MAX(IFERROR(INDEX(A:S,MATCH(W7115,A:A,0),COLUMN(M$2)),0),IFERROR(INDEX(A:S,MATCH(AD7115,A:A,0),COLUMN(M$2)),0),IFERROR(INDEX(A:S,MATCH(AK7115,A:A,0),COLUMN(M$2)),0),IFERROR(INDEX(A:S,MATCH(AR7115,A:A,0),COLUMN(M$2)),0)),M7115)</f>
        <v/>
      </c>
      <c r="V7115" s="3" t="str">
        <f t="shared" si="7"/>
        <v/>
      </c>
    </row>
    <row r="7116" ht="15.75" customHeight="1">
      <c r="A7116" s="3" t="s">
        <v>7312</v>
      </c>
      <c r="B7116" s="4" t="str">
        <f t="shared" si="187"/>
        <v>UKPHSIWAGRAY</v>
      </c>
      <c r="D7116" s="3" t="s">
        <v>101</v>
      </c>
      <c r="F7116" s="5"/>
      <c r="G7116" s="4">
        <v>0.0</v>
      </c>
      <c r="I7116" s="4"/>
      <c r="J7116" s="4"/>
      <c r="K7116" s="4"/>
      <c r="L7116" s="4"/>
      <c r="O7116" s="6">
        <f t="shared" si="2"/>
        <v>0</v>
      </c>
      <c r="P7116" s="3" t="s">
        <v>51</v>
      </c>
      <c r="Q7116" s="3" t="str">
        <f t="shared" si="3"/>
        <v>ZZ</v>
      </c>
      <c r="R7116" s="3">
        <f t="shared" si="4"/>
        <v>0</v>
      </c>
      <c r="S7116" s="3" t="str">
        <f t="shared" si="5"/>
        <v/>
      </c>
      <c r="T7116" s="7">
        <f t="shared" si="6"/>
        <v>0</v>
      </c>
      <c r="U7116" s="8" t="str">
        <f t="array" ref="U7116">IF(W7116&lt;&gt;0,MAX(IFERROR(INDEX(A:S,MATCH(W7116,A:A,0),COLUMN(M$2)),0),IFERROR(INDEX(A:S,MATCH(AD7116,A:A,0),COLUMN(M$2)),0),IFERROR(INDEX(A:S,MATCH(AK7116,A:A,0),COLUMN(M$2)),0),IFERROR(INDEX(A:S,MATCH(AR7116,A:A,0),COLUMN(M$2)),0)),M7116)</f>
        <v/>
      </c>
      <c r="V7116" s="3" t="str">
        <f t="shared" si="7"/>
        <v/>
      </c>
    </row>
    <row r="7117" ht="15.75" customHeight="1">
      <c r="A7117" s="3" t="s">
        <v>7313</v>
      </c>
      <c r="B7117" s="4" t="str">
        <f t="shared" si="187"/>
        <v>UKPHSIWAGREEN</v>
      </c>
      <c r="D7117" s="3" t="s">
        <v>7250</v>
      </c>
      <c r="E7117" s="5">
        <v>44134.0</v>
      </c>
      <c r="F7117" s="5"/>
      <c r="G7117" s="4">
        <v>0.0</v>
      </c>
      <c r="I7117" s="4"/>
      <c r="J7117" s="4"/>
      <c r="K7117" s="4"/>
      <c r="L7117" s="4"/>
      <c r="O7117" s="6">
        <f t="shared" si="2"/>
        <v>0</v>
      </c>
      <c r="P7117" s="3" t="s">
        <v>51</v>
      </c>
      <c r="Q7117" s="3" t="str">
        <f t="shared" si="3"/>
        <v>ZZ</v>
      </c>
      <c r="R7117" s="3">
        <f t="shared" si="4"/>
        <v>0</v>
      </c>
      <c r="S7117" s="3" t="str">
        <f t="shared" si="5"/>
        <v/>
      </c>
      <c r="T7117" s="7">
        <f t="shared" si="6"/>
        <v>0</v>
      </c>
      <c r="U7117" s="8" t="str">
        <f t="array" ref="U7117">IF(W7117&lt;&gt;0,MAX(IFERROR(INDEX(A:S,MATCH(W7117,A:A,0),COLUMN(M$2)),0),IFERROR(INDEX(A:S,MATCH(AD7117,A:A,0),COLUMN(M$2)),0),IFERROR(INDEX(A:S,MATCH(AK7117,A:A,0),COLUMN(M$2)),0),IFERROR(INDEX(A:S,MATCH(AR7117,A:A,0),COLUMN(M$2)),0)),M7117)</f>
        <v/>
      </c>
      <c r="V7117" s="3" t="str">
        <f t="shared" si="7"/>
        <v/>
      </c>
    </row>
    <row r="7118" ht="15.75" customHeight="1">
      <c r="A7118" s="3" t="s">
        <v>7314</v>
      </c>
      <c r="B7118" s="4" t="str">
        <f t="shared" si="187"/>
        <v>UKPHSIWAOR</v>
      </c>
      <c r="D7118" s="3" t="s">
        <v>60</v>
      </c>
      <c r="F7118" s="5">
        <v>44134.0</v>
      </c>
      <c r="G7118" s="4">
        <v>0.0</v>
      </c>
      <c r="I7118" s="4"/>
      <c r="J7118" s="4"/>
      <c r="K7118" s="4"/>
      <c r="L7118" s="4"/>
      <c r="O7118" s="6">
        <f t="shared" si="2"/>
        <v>0</v>
      </c>
      <c r="P7118" s="3" t="s">
        <v>51</v>
      </c>
      <c r="Q7118" s="3" t="str">
        <f t="shared" si="3"/>
        <v>ZZ</v>
      </c>
      <c r="R7118" s="3">
        <f t="shared" si="4"/>
        <v>0</v>
      </c>
      <c r="S7118" s="3" t="str">
        <f t="shared" si="5"/>
        <v/>
      </c>
      <c r="T7118" s="7">
        <f t="shared" si="6"/>
        <v>0</v>
      </c>
      <c r="U7118" s="8" t="str">
        <f t="array" ref="U7118">IF(W7118&lt;&gt;0,MAX(IFERROR(INDEX(A:S,MATCH(W7118,A:A,0),COLUMN(M$2)),0),IFERROR(INDEX(A:S,MATCH(AD7118,A:A,0),COLUMN(M$2)),0),IFERROR(INDEX(A:S,MATCH(AK7118,A:A,0),COLUMN(M$2)),0),IFERROR(INDEX(A:S,MATCH(AR7118,A:A,0),COLUMN(M$2)),0)),M7118)</f>
        <v/>
      </c>
      <c r="V7118" s="3" t="str">
        <f t="shared" si="7"/>
        <v/>
      </c>
    </row>
    <row r="7119" ht="15.75" customHeight="1">
      <c r="A7119" s="3" t="s">
        <v>7315</v>
      </c>
      <c r="B7119" s="4" t="str">
        <f t="shared" si="187"/>
        <v>UKPLCHBLCH</v>
      </c>
      <c r="D7119" s="3" t="s">
        <v>101</v>
      </c>
      <c r="F7119" s="5"/>
      <c r="G7119" s="4">
        <v>0.0</v>
      </c>
      <c r="I7119" s="4"/>
      <c r="J7119" s="4"/>
      <c r="K7119" s="4"/>
      <c r="L7119" s="4"/>
      <c r="O7119" s="6">
        <f t="shared" si="2"/>
        <v>0</v>
      </c>
      <c r="P7119" s="3" t="s">
        <v>51</v>
      </c>
      <c r="Q7119" s="3" t="str">
        <f t="shared" si="3"/>
        <v>ZZ</v>
      </c>
      <c r="R7119" s="3">
        <f t="shared" si="4"/>
        <v>0</v>
      </c>
      <c r="S7119" s="3" t="str">
        <f t="shared" si="5"/>
        <v/>
      </c>
      <c r="T7119" s="7">
        <f t="shared" si="6"/>
        <v>0</v>
      </c>
      <c r="U7119" s="8" t="str">
        <f t="array" ref="U7119">IF(W7119&lt;&gt;0,MAX(IFERROR(INDEX(A:S,MATCH(W7119,A:A,0),COLUMN(M$2)),0),IFERROR(INDEX(A:S,MATCH(AD7119,A:A,0),COLUMN(M$2)),0),IFERROR(INDEX(A:S,MATCH(AK7119,A:A,0),COLUMN(M$2)),0),IFERROR(INDEX(A:S,MATCH(AR7119,A:A,0),COLUMN(M$2)),0)),M7119)</f>
        <v/>
      </c>
      <c r="V7119" s="3" t="str">
        <f t="shared" si="7"/>
        <v/>
      </c>
    </row>
    <row r="7120" ht="15.75" customHeight="1">
      <c r="A7120" s="3" t="s">
        <v>7316</v>
      </c>
      <c r="B7120" s="4" t="str">
        <f t="shared" si="187"/>
        <v>UKPLCHBLGR</v>
      </c>
      <c r="D7120" s="3" t="s">
        <v>101</v>
      </c>
      <c r="F7120" s="5"/>
      <c r="G7120" s="4">
        <v>0.0</v>
      </c>
      <c r="I7120" s="4"/>
      <c r="J7120" s="4"/>
      <c r="K7120" s="4"/>
      <c r="L7120" s="4"/>
      <c r="O7120" s="6">
        <f t="shared" si="2"/>
        <v>0</v>
      </c>
      <c r="P7120" s="3" t="s">
        <v>51</v>
      </c>
      <c r="Q7120" s="3" t="str">
        <f t="shared" si="3"/>
        <v>ZZ</v>
      </c>
      <c r="R7120" s="3">
        <f t="shared" si="4"/>
        <v>0</v>
      </c>
      <c r="S7120" s="3" t="str">
        <f t="shared" si="5"/>
        <v/>
      </c>
      <c r="T7120" s="7">
        <f t="shared" si="6"/>
        <v>0</v>
      </c>
      <c r="U7120" s="8" t="str">
        <f t="array" ref="U7120">IF(W7120&lt;&gt;0,MAX(IFERROR(INDEX(A:S,MATCH(W7120,A:A,0),COLUMN(M$2)),0),IFERROR(INDEX(A:S,MATCH(AD7120,A:A,0),COLUMN(M$2)),0),IFERROR(INDEX(A:S,MATCH(AK7120,A:A,0),COLUMN(M$2)),0),IFERROR(INDEX(A:S,MATCH(AR7120,A:A,0),COLUMN(M$2)),0)),M7120)</f>
        <v/>
      </c>
      <c r="V7120" s="3" t="str">
        <f t="shared" si="7"/>
        <v/>
      </c>
    </row>
    <row r="7121" ht="15.75" customHeight="1">
      <c r="A7121" s="3" t="s">
        <v>7317</v>
      </c>
      <c r="B7121" s="4" t="str">
        <f t="shared" si="187"/>
        <v>UKPNSIWABL</v>
      </c>
      <c r="D7121" s="3" t="s">
        <v>101</v>
      </c>
      <c r="F7121" s="5"/>
      <c r="G7121" s="4">
        <v>0.0</v>
      </c>
      <c r="I7121" s="4">
        <v>0.0</v>
      </c>
      <c r="J7121" s="4">
        <v>0.0</v>
      </c>
      <c r="K7121" s="4">
        <v>0.0</v>
      </c>
      <c r="L7121" s="4">
        <v>0.0</v>
      </c>
      <c r="O7121" s="6">
        <f t="shared" si="2"/>
        <v>0</v>
      </c>
      <c r="P7121" s="3" t="s">
        <v>108</v>
      </c>
      <c r="Q7121" s="3" t="str">
        <f t="shared" si="3"/>
        <v>LC DINING CHAIRS</v>
      </c>
      <c r="R7121" s="3">
        <f t="shared" si="4"/>
        <v>0</v>
      </c>
      <c r="S7121" s="3" t="str">
        <f t="shared" si="5"/>
        <v/>
      </c>
      <c r="T7121" s="7">
        <f t="shared" si="6"/>
        <v>0</v>
      </c>
      <c r="U7121" s="8" t="str">
        <f t="array" ref="U7121">IF(W7121&lt;&gt;0,MAX(IFERROR(INDEX(A:S,MATCH(W7121,A:A,0),COLUMN(M$2)),0),IFERROR(INDEX(A:S,MATCH(AD7121,A:A,0),COLUMN(M$2)),0),IFERROR(INDEX(A:S,MATCH(AK7121,A:A,0),COLUMN(M$2)),0),IFERROR(INDEX(A:S,MATCH(AR7121,A:A,0),COLUMN(M$2)),0)),M7121)</f>
        <v/>
      </c>
      <c r="V7121" s="3" t="str">
        <f t="shared" si="7"/>
        <v/>
      </c>
    </row>
    <row r="7122" ht="15.75" customHeight="1">
      <c r="A7122" s="3" t="s">
        <v>7318</v>
      </c>
      <c r="B7122" s="4" t="str">
        <f t="shared" si="187"/>
        <v>UKPNSIWABR</v>
      </c>
      <c r="D7122" s="3" t="s">
        <v>101</v>
      </c>
      <c r="F7122" s="5"/>
      <c r="G7122" s="4">
        <v>0.0</v>
      </c>
      <c r="I7122" s="4"/>
      <c r="J7122" s="4"/>
      <c r="K7122" s="4"/>
      <c r="L7122" s="4"/>
      <c r="O7122" s="6">
        <f t="shared" si="2"/>
        <v>0</v>
      </c>
      <c r="P7122" s="3" t="s">
        <v>51</v>
      </c>
      <c r="Q7122" s="3" t="str">
        <f t="shared" si="3"/>
        <v>ZZ</v>
      </c>
      <c r="R7122" s="3">
        <f t="shared" si="4"/>
        <v>0</v>
      </c>
      <c r="S7122" s="3" t="str">
        <f t="shared" si="5"/>
        <v/>
      </c>
      <c r="T7122" s="7">
        <f t="shared" si="6"/>
        <v>0</v>
      </c>
      <c r="U7122" s="8" t="str">
        <f t="array" ref="U7122">IF(W7122&lt;&gt;0,MAX(IFERROR(INDEX(A:S,MATCH(W7122,A:A,0),COLUMN(M$2)),0),IFERROR(INDEX(A:S,MATCH(AD7122,A:A,0),COLUMN(M$2)),0),IFERROR(INDEX(A:S,MATCH(AK7122,A:A,0),COLUMN(M$2)),0),IFERROR(INDEX(A:S,MATCH(AR7122,A:A,0),COLUMN(M$2)),0)),M7122)</f>
        <v/>
      </c>
      <c r="V7122" s="3" t="str">
        <f t="shared" si="7"/>
        <v/>
      </c>
    </row>
    <row r="7123" ht="15.75" customHeight="1">
      <c r="A7123" s="3" t="s">
        <v>7319</v>
      </c>
      <c r="B7123" s="4" t="str">
        <f t="shared" si="187"/>
        <v>UKPNSIWAGRAY</v>
      </c>
      <c r="D7123" s="3" t="s">
        <v>101</v>
      </c>
      <c r="F7123" s="5"/>
      <c r="G7123" s="4">
        <v>0.0</v>
      </c>
      <c r="I7123" s="4">
        <v>0.0</v>
      </c>
      <c r="J7123" s="4">
        <v>0.0</v>
      </c>
      <c r="K7123" s="4">
        <v>0.0</v>
      </c>
      <c r="L7123" s="4">
        <v>0.0</v>
      </c>
      <c r="M7123" s="5"/>
      <c r="O7123" s="6">
        <f t="shared" si="2"/>
        <v>0</v>
      </c>
      <c r="P7123" s="3" t="s">
        <v>108</v>
      </c>
      <c r="Q7123" s="3" t="str">
        <f t="shared" si="3"/>
        <v>LC DINING CHAIRS</v>
      </c>
      <c r="R7123" s="3">
        <f t="shared" si="4"/>
        <v>0</v>
      </c>
      <c r="S7123" s="3" t="str">
        <f t="shared" si="5"/>
        <v/>
      </c>
      <c r="T7123" s="7">
        <f t="shared" si="6"/>
        <v>0</v>
      </c>
      <c r="U7123" s="8" t="str">
        <f t="array" ref="U7123">IF(W7123&lt;&gt;0,MAX(IFERROR(INDEX(A:S,MATCH(W7123,A:A,0),COLUMN(M$2)),0),IFERROR(INDEX(A:S,MATCH(AD7123,A:A,0),COLUMN(M$2)),0),IFERROR(INDEX(A:S,MATCH(AK7123,A:A,0),COLUMN(M$2)),0),IFERROR(INDEX(A:S,MATCH(AR7123,A:A,0),COLUMN(M$2)),0)),M7123)</f>
        <v/>
      </c>
      <c r="V7123" s="3" t="str">
        <f t="shared" si="7"/>
        <v/>
      </c>
    </row>
    <row r="7124" ht="15.75" customHeight="1">
      <c r="A7124" s="3" t="s">
        <v>7320</v>
      </c>
      <c r="B7124" s="4" t="str">
        <f t="shared" si="187"/>
        <v>UKSEBABLWA</v>
      </c>
      <c r="D7124" s="3" t="s">
        <v>7250</v>
      </c>
      <c r="E7124" s="5">
        <v>44134.0</v>
      </c>
      <c r="F7124" s="5"/>
      <c r="G7124" s="4">
        <v>0.0</v>
      </c>
      <c r="I7124" s="4"/>
      <c r="J7124" s="4"/>
      <c r="K7124" s="4"/>
      <c r="L7124" s="4"/>
      <c r="O7124" s="6">
        <f t="shared" si="2"/>
        <v>0</v>
      </c>
      <c r="P7124" s="3" t="s">
        <v>51</v>
      </c>
      <c r="Q7124" s="3" t="str">
        <f t="shared" si="3"/>
        <v>ZZ</v>
      </c>
      <c r="R7124" s="3">
        <f t="shared" si="4"/>
        <v>0</v>
      </c>
      <c r="S7124" s="3" t="str">
        <f t="shared" si="5"/>
        <v/>
      </c>
      <c r="T7124" s="7">
        <f t="shared" si="6"/>
        <v>0</v>
      </c>
      <c r="U7124" s="8" t="str">
        <f t="array" ref="U7124">IF(W7124&lt;&gt;0,MAX(IFERROR(INDEX(A:S,MATCH(W7124,A:A,0),COLUMN(M$2)),0),IFERROR(INDEX(A:S,MATCH(AD7124,A:A,0),COLUMN(M$2)),0),IFERROR(INDEX(A:S,MATCH(AK7124,A:A,0),COLUMN(M$2)),0),IFERROR(INDEX(A:S,MATCH(AR7124,A:A,0),COLUMN(M$2)),0)),M7124)</f>
        <v/>
      </c>
      <c r="V7124" s="3" t="str">
        <f t="shared" si="7"/>
        <v/>
      </c>
    </row>
    <row r="7125" ht="15.75" customHeight="1">
      <c r="A7125" s="3" t="s">
        <v>7321</v>
      </c>
      <c r="B7125" s="4" t="str">
        <f t="shared" si="187"/>
        <v>UKSEBACRWA</v>
      </c>
      <c r="D7125" s="3" t="s">
        <v>7250</v>
      </c>
      <c r="E7125" s="5">
        <v>44134.0</v>
      </c>
      <c r="F7125" s="5"/>
      <c r="G7125" s="4">
        <v>0.0</v>
      </c>
      <c r="I7125" s="4"/>
      <c r="J7125" s="4"/>
      <c r="K7125" s="4"/>
      <c r="L7125" s="4"/>
      <c r="O7125" s="6">
        <f t="shared" si="2"/>
        <v>0</v>
      </c>
      <c r="P7125" s="3" t="s">
        <v>51</v>
      </c>
      <c r="Q7125" s="3" t="str">
        <f t="shared" si="3"/>
        <v>ZZ</v>
      </c>
      <c r="R7125" s="3">
        <f t="shared" si="4"/>
        <v>0</v>
      </c>
      <c r="S7125" s="3" t="str">
        <f t="shared" si="5"/>
        <v/>
      </c>
      <c r="T7125" s="7">
        <f t="shared" si="6"/>
        <v>0</v>
      </c>
      <c r="U7125" s="8" t="str">
        <f t="array" ref="U7125">IF(W7125&lt;&gt;0,MAX(IFERROR(INDEX(A:S,MATCH(W7125,A:A,0),COLUMN(M$2)),0),IFERROR(INDEX(A:S,MATCH(AD7125,A:A,0),COLUMN(M$2)),0),IFERROR(INDEX(A:S,MATCH(AK7125,A:A,0),COLUMN(M$2)),0),IFERROR(INDEX(A:S,MATCH(AR7125,A:A,0),COLUMN(M$2)),0)),M7125)</f>
        <v/>
      </c>
      <c r="V7125" s="3" t="str">
        <f t="shared" si="7"/>
        <v/>
      </c>
    </row>
    <row r="7126" ht="15.75" customHeight="1">
      <c r="A7126" s="3" t="s">
        <v>7322</v>
      </c>
      <c r="B7126" s="4" t="str">
        <f t="shared" si="187"/>
        <v>UKSGOFCHWABL</v>
      </c>
      <c r="D7126" s="3" t="s">
        <v>60</v>
      </c>
      <c r="F7126" s="5">
        <v>44134.0</v>
      </c>
      <c r="G7126" s="4">
        <v>0.0</v>
      </c>
      <c r="I7126" s="4"/>
      <c r="J7126" s="4"/>
      <c r="K7126" s="4"/>
      <c r="L7126" s="4"/>
      <c r="O7126" s="6">
        <f t="shared" si="2"/>
        <v>0</v>
      </c>
      <c r="P7126" s="3" t="s">
        <v>51</v>
      </c>
      <c r="Q7126" s="3" t="str">
        <f t="shared" si="3"/>
        <v>ZZ</v>
      </c>
      <c r="R7126" s="3">
        <f t="shared" si="4"/>
        <v>0</v>
      </c>
      <c r="S7126" s="3" t="str">
        <f t="shared" si="5"/>
        <v/>
      </c>
      <c r="T7126" s="7">
        <f t="shared" si="6"/>
        <v>0</v>
      </c>
      <c r="U7126" s="8" t="str">
        <f t="array" ref="U7126">IF(W7126&lt;&gt;0,MAX(IFERROR(INDEX(A:S,MATCH(W7126,A:A,0),COLUMN(M$2)),0),IFERROR(INDEX(A:S,MATCH(AD7126,A:A,0),COLUMN(M$2)),0),IFERROR(INDEX(A:S,MATCH(AK7126,A:A,0),COLUMN(M$2)),0),IFERROR(INDEX(A:S,MATCH(AR7126,A:A,0),COLUMN(M$2)),0)),M7126)</f>
        <v/>
      </c>
      <c r="V7126" s="3" t="str">
        <f t="shared" si="7"/>
        <v/>
      </c>
    </row>
    <row r="7127" ht="15.75" customHeight="1">
      <c r="A7127" s="3" t="s">
        <v>7323</v>
      </c>
      <c r="B7127" s="4" t="str">
        <f t="shared" si="187"/>
        <v>UKSHBABRWA26</v>
      </c>
      <c r="D7127" s="3" t="s">
        <v>101</v>
      </c>
      <c r="F7127" s="5"/>
      <c r="G7127" s="4">
        <v>0.0</v>
      </c>
      <c r="I7127" s="4">
        <v>0.0</v>
      </c>
      <c r="J7127" s="4">
        <v>0.0</v>
      </c>
      <c r="K7127" s="4">
        <v>0.0</v>
      </c>
      <c r="L7127" s="4">
        <v>0.0</v>
      </c>
      <c r="O7127" s="6">
        <f t="shared" si="2"/>
        <v>0</v>
      </c>
      <c r="P7127" s="3" t="s">
        <v>137</v>
      </c>
      <c r="Q7127" s="3" t="str">
        <f t="shared" si="3"/>
        <v>LC BARSTL</v>
      </c>
      <c r="R7127" s="3">
        <f t="shared" si="4"/>
        <v>0</v>
      </c>
      <c r="S7127" s="3" t="str">
        <f t="shared" si="5"/>
        <v/>
      </c>
      <c r="T7127" s="7">
        <f t="shared" si="6"/>
        <v>0</v>
      </c>
      <c r="U7127" s="8" t="str">
        <f t="array" ref="U7127">IF(W7127&lt;&gt;0,MAX(IFERROR(INDEX(A:S,MATCH(W7127,A:A,0),COLUMN(M$2)),0),IFERROR(INDEX(A:S,MATCH(AD7127,A:A,0),COLUMN(M$2)),0),IFERROR(INDEX(A:S,MATCH(AK7127,A:A,0),COLUMN(M$2)),0),IFERROR(INDEX(A:S,MATCH(AR7127,A:A,0),COLUMN(M$2)),0)),M7127)</f>
        <v/>
      </c>
      <c r="V7127" s="3" t="str">
        <f t="shared" si="7"/>
        <v/>
      </c>
    </row>
    <row r="7128" ht="15.75" customHeight="1">
      <c r="A7128" s="3" t="s">
        <v>7324</v>
      </c>
      <c r="B7128" s="4" t="str">
        <f t="shared" si="187"/>
        <v>UKSHBABRWA30</v>
      </c>
      <c r="D7128" s="3" t="s">
        <v>101</v>
      </c>
      <c r="F7128" s="5"/>
      <c r="G7128" s="4">
        <v>0.0</v>
      </c>
      <c r="I7128" s="4">
        <v>0.0</v>
      </c>
      <c r="J7128" s="4">
        <v>0.0</v>
      </c>
      <c r="K7128" s="4">
        <v>0.0</v>
      </c>
      <c r="L7128" s="4">
        <v>0.0</v>
      </c>
      <c r="O7128" s="6">
        <f t="shared" si="2"/>
        <v>0</v>
      </c>
      <c r="P7128" s="3" t="s">
        <v>137</v>
      </c>
      <c r="Q7128" s="3" t="str">
        <f t="shared" si="3"/>
        <v>LC BARSTL</v>
      </c>
      <c r="R7128" s="3">
        <f t="shared" si="4"/>
        <v>0</v>
      </c>
      <c r="S7128" s="3" t="str">
        <f t="shared" si="5"/>
        <v/>
      </c>
      <c r="T7128" s="7">
        <f t="shared" si="6"/>
        <v>0</v>
      </c>
      <c r="U7128" s="8" t="str">
        <f t="array" ref="U7128">IF(W7128&lt;&gt;0,MAX(IFERROR(INDEX(A:S,MATCH(W7128,A:A,0),COLUMN(M$2)),0),IFERROR(INDEX(A:S,MATCH(AD7128,A:A,0),COLUMN(M$2)),0),IFERROR(INDEX(A:S,MATCH(AK7128,A:A,0),COLUMN(M$2)),0),IFERROR(INDEX(A:S,MATCH(AR7128,A:A,0),COLUMN(M$2)),0)),M7128)</f>
        <v/>
      </c>
      <c r="V7128" s="3" t="str">
        <f t="shared" si="7"/>
        <v/>
      </c>
    </row>
    <row r="7129" ht="15.75" customHeight="1">
      <c r="A7129" s="3" t="s">
        <v>7325</v>
      </c>
      <c r="B7129" s="4" t="str">
        <f t="shared" si="187"/>
        <v>UKSLBABRWA26</v>
      </c>
      <c r="D7129" s="3" t="s">
        <v>60</v>
      </c>
      <c r="E7129" s="5">
        <v>44134.0</v>
      </c>
      <c r="F7129" s="5">
        <v>44245.0</v>
      </c>
      <c r="G7129" s="4">
        <v>0.0</v>
      </c>
      <c r="I7129" s="4"/>
      <c r="J7129" s="4"/>
      <c r="K7129" s="4"/>
      <c r="L7129" s="4"/>
      <c r="O7129" s="6">
        <f t="shared" si="2"/>
        <v>0</v>
      </c>
      <c r="P7129" s="3" t="s">
        <v>51</v>
      </c>
      <c r="Q7129" s="3" t="str">
        <f t="shared" si="3"/>
        <v>ZZ</v>
      </c>
      <c r="R7129" s="3">
        <f t="shared" si="4"/>
        <v>0</v>
      </c>
      <c r="S7129" s="3" t="str">
        <f t="shared" si="5"/>
        <v/>
      </c>
      <c r="T7129" s="7">
        <f t="shared" si="6"/>
        <v>0</v>
      </c>
      <c r="U7129" s="8" t="str">
        <f t="array" ref="U7129">IF(W7129&lt;&gt;0,MAX(IFERROR(INDEX(A:S,MATCH(W7129,A:A,0),COLUMN(M$2)),0),IFERROR(INDEX(A:S,MATCH(AD7129,A:A,0),COLUMN(M$2)),0),IFERROR(INDEX(A:S,MATCH(AK7129,A:A,0),COLUMN(M$2)),0),IFERROR(INDEX(A:S,MATCH(AR7129,A:A,0),COLUMN(M$2)),0)),M7129)</f>
        <v/>
      </c>
      <c r="V7129" s="3" t="str">
        <f t="shared" si="7"/>
        <v/>
      </c>
    </row>
    <row r="7130" ht="15.75" customHeight="1">
      <c r="A7130" s="3" t="s">
        <v>7326</v>
      </c>
      <c r="B7130" s="4" t="str">
        <f t="shared" si="187"/>
        <v>UKSLBABRWA30</v>
      </c>
      <c r="D7130" s="3" t="s">
        <v>60</v>
      </c>
      <c r="F7130" s="5">
        <v>44134.0</v>
      </c>
      <c r="G7130" s="4">
        <v>0.0</v>
      </c>
      <c r="I7130" s="4"/>
      <c r="J7130" s="4"/>
      <c r="K7130" s="4"/>
      <c r="L7130" s="4"/>
      <c r="O7130" s="6">
        <f t="shared" si="2"/>
        <v>0</v>
      </c>
      <c r="P7130" s="3" t="s">
        <v>51</v>
      </c>
      <c r="Q7130" s="3" t="str">
        <f t="shared" si="3"/>
        <v>ZZ</v>
      </c>
      <c r="R7130" s="3">
        <f t="shared" si="4"/>
        <v>0</v>
      </c>
      <c r="S7130" s="3" t="str">
        <f t="shared" si="5"/>
        <v/>
      </c>
      <c r="T7130" s="7">
        <f t="shared" si="6"/>
        <v>0</v>
      </c>
      <c r="U7130" s="8" t="str">
        <f t="array" ref="U7130">IF(W7130&lt;&gt;0,MAX(IFERROR(INDEX(A:S,MATCH(W7130,A:A,0),COLUMN(M$2)),0),IFERROR(INDEX(A:S,MATCH(AD7130,A:A,0),COLUMN(M$2)),0),IFERROR(INDEX(A:S,MATCH(AK7130,A:A,0),COLUMN(M$2)),0),IFERROR(INDEX(A:S,MATCH(AR7130,A:A,0),COLUMN(M$2)),0)),M7130)</f>
        <v/>
      </c>
      <c r="V7130" s="3" t="str">
        <f t="shared" si="7"/>
        <v/>
      </c>
    </row>
    <row r="7131" ht="15.75" customHeight="1">
      <c r="A7131" s="3" t="s">
        <v>7327</v>
      </c>
      <c r="B7131" s="4" t="str">
        <f t="shared" si="187"/>
        <v>UKSOBABRWA26</v>
      </c>
      <c r="D7131" s="3" t="s">
        <v>101</v>
      </c>
      <c r="F7131" s="5"/>
      <c r="G7131" s="4">
        <v>0.0</v>
      </c>
      <c r="I7131" s="4"/>
      <c r="J7131" s="4"/>
      <c r="K7131" s="4"/>
      <c r="L7131" s="4"/>
      <c r="O7131" s="6">
        <f t="shared" si="2"/>
        <v>0</v>
      </c>
      <c r="P7131" s="3" t="s">
        <v>51</v>
      </c>
      <c r="Q7131" s="3" t="str">
        <f t="shared" si="3"/>
        <v>ZZ</v>
      </c>
      <c r="R7131" s="3">
        <f t="shared" si="4"/>
        <v>0</v>
      </c>
      <c r="S7131" s="3" t="str">
        <f t="shared" si="5"/>
        <v/>
      </c>
      <c r="T7131" s="7">
        <f t="shared" si="6"/>
        <v>0</v>
      </c>
      <c r="U7131" s="8" t="str">
        <f t="array" ref="U7131">IF(W7131&lt;&gt;0,MAX(IFERROR(INDEX(A:S,MATCH(W7131,A:A,0),COLUMN(M$2)),0),IFERROR(INDEX(A:S,MATCH(AD7131,A:A,0),COLUMN(M$2)),0),IFERROR(INDEX(A:S,MATCH(AK7131,A:A,0),COLUMN(M$2)),0),IFERROR(INDEX(A:S,MATCH(AR7131,A:A,0),COLUMN(M$2)),0)),M7131)</f>
        <v/>
      </c>
      <c r="V7131" s="3" t="str">
        <f t="shared" si="7"/>
        <v/>
      </c>
    </row>
    <row r="7132" ht="15.75" customHeight="1">
      <c r="A7132" s="3" t="s">
        <v>7328</v>
      </c>
      <c r="B7132" s="4" t="str">
        <f t="shared" si="187"/>
        <v>UKSOBABRWA30</v>
      </c>
      <c r="D7132" s="3" t="s">
        <v>101</v>
      </c>
      <c r="F7132" s="5"/>
      <c r="G7132" s="4">
        <v>0.0</v>
      </c>
      <c r="I7132" s="4"/>
      <c r="J7132" s="4"/>
      <c r="K7132" s="4"/>
      <c r="L7132" s="4"/>
      <c r="O7132" s="6">
        <f t="shared" si="2"/>
        <v>0</v>
      </c>
      <c r="P7132" s="3" t="s">
        <v>51</v>
      </c>
      <c r="Q7132" s="3" t="str">
        <f t="shared" si="3"/>
        <v>ZZ</v>
      </c>
      <c r="R7132" s="3">
        <f t="shared" si="4"/>
        <v>0</v>
      </c>
      <c r="S7132" s="3" t="str">
        <f t="shared" si="5"/>
        <v/>
      </c>
      <c r="T7132" s="7">
        <f t="shared" si="6"/>
        <v>0</v>
      </c>
      <c r="U7132" s="8" t="str">
        <f t="array" ref="U7132">IF(W7132&lt;&gt;0,MAX(IFERROR(INDEX(A:S,MATCH(W7132,A:A,0),COLUMN(M$2)),0),IFERROR(INDEX(A:S,MATCH(AD7132,A:A,0),COLUMN(M$2)),0),IFERROR(INDEX(A:S,MATCH(AK7132,A:A,0),COLUMN(M$2)),0),IFERROR(INDEX(A:S,MATCH(AR7132,A:A,0),COLUMN(M$2)),0)),M7132)</f>
        <v/>
      </c>
      <c r="V7132" s="3" t="str">
        <f t="shared" si="7"/>
        <v/>
      </c>
    </row>
    <row r="7133" ht="15.75" customHeight="1">
      <c r="A7133" s="3" t="s">
        <v>7329</v>
      </c>
      <c r="B7133" s="4" t="str">
        <f t="shared" si="187"/>
        <v>UKSTBAOAKBR</v>
      </c>
      <c r="D7133" s="3" t="s">
        <v>7250</v>
      </c>
      <c r="E7133" s="5">
        <v>44134.0</v>
      </c>
      <c r="F7133" s="5"/>
      <c r="G7133" s="4">
        <v>0.0</v>
      </c>
      <c r="I7133" s="4"/>
      <c r="J7133" s="4"/>
      <c r="K7133" s="4"/>
      <c r="L7133" s="4"/>
      <c r="O7133" s="6">
        <f t="shared" si="2"/>
        <v>0</v>
      </c>
      <c r="P7133" s="3" t="s">
        <v>112</v>
      </c>
      <c r="Q7133" s="3" t="str">
        <f t="shared" si="3"/>
        <v>Z</v>
      </c>
      <c r="R7133" s="3">
        <f t="shared" si="4"/>
        <v>0</v>
      </c>
      <c r="S7133" s="3" t="str">
        <f t="shared" si="5"/>
        <v/>
      </c>
      <c r="T7133" s="7">
        <f t="shared" si="6"/>
        <v>0</v>
      </c>
      <c r="U7133" s="8" t="str">
        <f t="array" ref="U7133">IF(W7133&lt;&gt;0,MAX(IFERROR(INDEX(A:S,MATCH(W7133,A:A,0),COLUMN(M$2)),0),IFERROR(INDEX(A:S,MATCH(AD7133,A:A,0),COLUMN(M$2)),0),IFERROR(INDEX(A:S,MATCH(AK7133,A:A,0),COLUMN(M$2)),0),IFERROR(INDEX(A:S,MATCH(AR7133,A:A,0),COLUMN(M$2)),0)),M7133)</f>
        <v/>
      </c>
      <c r="V7133" s="3" t="str">
        <f t="shared" si="7"/>
        <v/>
      </c>
    </row>
    <row r="7134" ht="15.75" customHeight="1">
      <c r="A7134" s="3" t="s">
        <v>7330</v>
      </c>
      <c r="B7134" s="4" t="str">
        <f t="shared" si="187"/>
        <v>UKSTBAWABL</v>
      </c>
      <c r="D7134" s="3" t="s">
        <v>7250</v>
      </c>
      <c r="E7134" s="5">
        <v>44134.0</v>
      </c>
      <c r="F7134" s="5"/>
      <c r="G7134" s="4">
        <v>0.0</v>
      </c>
      <c r="I7134" s="4"/>
      <c r="J7134" s="4"/>
      <c r="K7134" s="4"/>
      <c r="L7134" s="4"/>
      <c r="O7134" s="6">
        <f t="shared" si="2"/>
        <v>0</v>
      </c>
      <c r="P7134" s="3" t="s">
        <v>51</v>
      </c>
      <c r="Q7134" s="3" t="str">
        <f t="shared" si="3"/>
        <v>ZZ</v>
      </c>
      <c r="R7134" s="3">
        <f t="shared" si="4"/>
        <v>0</v>
      </c>
      <c r="S7134" s="3" t="str">
        <f t="shared" si="5"/>
        <v/>
      </c>
      <c r="T7134" s="7">
        <f t="shared" si="6"/>
        <v>0</v>
      </c>
      <c r="U7134" s="8" t="str">
        <f t="array" ref="U7134">IF(W7134&lt;&gt;0,MAX(IFERROR(INDEX(A:S,MATCH(W7134,A:A,0),COLUMN(M$2)),0),IFERROR(INDEX(A:S,MATCH(AD7134,A:A,0),COLUMN(M$2)),0),IFERROR(INDEX(A:S,MATCH(AK7134,A:A,0),COLUMN(M$2)),0),IFERROR(INDEX(A:S,MATCH(AR7134,A:A,0),COLUMN(M$2)),0)),M7134)</f>
        <v/>
      </c>
      <c r="V7134" s="3" t="str">
        <f t="shared" si="7"/>
        <v/>
      </c>
    </row>
    <row r="7135" ht="15.75" customHeight="1">
      <c r="A7135" s="3" t="s">
        <v>7331</v>
      </c>
      <c r="B7135" s="4" t="str">
        <f t="shared" si="187"/>
        <v>UKSTBAWACR</v>
      </c>
      <c r="D7135" s="3" t="s">
        <v>60</v>
      </c>
      <c r="E7135" s="5">
        <v>44134.0</v>
      </c>
      <c r="F7135" s="5">
        <v>44245.0</v>
      </c>
      <c r="G7135" s="4">
        <v>0.0</v>
      </c>
      <c r="I7135" s="4"/>
      <c r="J7135" s="4"/>
      <c r="K7135" s="4"/>
      <c r="L7135" s="4"/>
      <c r="O7135" s="6">
        <f t="shared" si="2"/>
        <v>0</v>
      </c>
      <c r="P7135" s="3" t="s">
        <v>51</v>
      </c>
      <c r="Q7135" s="3" t="str">
        <f t="shared" si="3"/>
        <v>ZZ</v>
      </c>
      <c r="R7135" s="3">
        <f t="shared" si="4"/>
        <v>0</v>
      </c>
      <c r="S7135" s="3" t="str">
        <f t="shared" si="5"/>
        <v/>
      </c>
      <c r="T7135" s="7">
        <f t="shared" si="6"/>
        <v>0</v>
      </c>
      <c r="U7135" s="8" t="str">
        <f t="array" ref="U7135">IF(W7135&lt;&gt;0,MAX(IFERROR(INDEX(A:S,MATCH(W7135,A:A,0),COLUMN(M$2)),0),IFERROR(INDEX(A:S,MATCH(AD7135,A:A,0),COLUMN(M$2)),0),IFERROR(INDEX(A:S,MATCH(AK7135,A:A,0),COLUMN(M$2)),0),IFERROR(INDEX(A:S,MATCH(AR7135,A:A,0),COLUMN(M$2)),0)),M7135)</f>
        <v/>
      </c>
      <c r="V7135" s="3" t="str">
        <f t="shared" si="7"/>
        <v/>
      </c>
    </row>
    <row r="7136" ht="15.75" customHeight="1">
      <c r="A7136" s="3" t="s">
        <v>7332</v>
      </c>
      <c r="B7136" s="4" t="str">
        <f t="shared" si="187"/>
        <v>UKSTSIWACH</v>
      </c>
      <c r="D7136" s="3" t="s">
        <v>60</v>
      </c>
      <c r="F7136" s="5">
        <v>44134.0</v>
      </c>
      <c r="G7136" s="4">
        <v>0.0</v>
      </c>
      <c r="I7136" s="4"/>
      <c r="J7136" s="4"/>
      <c r="K7136" s="4"/>
      <c r="L7136" s="4"/>
      <c r="O7136" s="6">
        <f t="shared" si="2"/>
        <v>0</v>
      </c>
      <c r="P7136" s="3" t="s">
        <v>51</v>
      </c>
      <c r="Q7136" s="3" t="str">
        <f t="shared" si="3"/>
        <v>ZZ</v>
      </c>
      <c r="R7136" s="3">
        <f t="shared" si="4"/>
        <v>0</v>
      </c>
      <c r="S7136" s="3" t="str">
        <f t="shared" si="5"/>
        <v/>
      </c>
      <c r="T7136" s="7">
        <f t="shared" si="6"/>
        <v>0</v>
      </c>
      <c r="U7136" s="8" t="str">
        <f t="array" ref="U7136">IF(W7136&lt;&gt;0,MAX(IFERROR(INDEX(A:S,MATCH(W7136,A:A,0),COLUMN(M$2)),0),IFERROR(INDEX(A:S,MATCH(AD7136,A:A,0),COLUMN(M$2)),0),IFERROR(INDEX(A:S,MATCH(AK7136,A:A,0),COLUMN(M$2)),0),IFERROR(INDEX(A:S,MATCH(AR7136,A:A,0),COLUMN(M$2)),0)),M7136)</f>
        <v/>
      </c>
      <c r="V7136" s="3" t="str">
        <f t="shared" si="7"/>
        <v/>
      </c>
    </row>
    <row r="7137" ht="15.75" customHeight="1">
      <c r="A7137" s="3" t="s">
        <v>7333</v>
      </c>
      <c r="B7137" s="4" t="str">
        <f t="shared" si="187"/>
        <v>UKSTSIWAGRAY</v>
      </c>
      <c r="D7137" s="3" t="s">
        <v>60</v>
      </c>
      <c r="E7137" s="5">
        <v>44134.0</v>
      </c>
      <c r="F7137" s="5">
        <v>44245.0</v>
      </c>
      <c r="G7137" s="4">
        <v>0.0</v>
      </c>
      <c r="I7137" s="4"/>
      <c r="J7137" s="4"/>
      <c r="K7137" s="4"/>
      <c r="L7137" s="4"/>
      <c r="O7137" s="6">
        <f t="shared" si="2"/>
        <v>0</v>
      </c>
      <c r="P7137" s="3" t="s">
        <v>51</v>
      </c>
      <c r="Q7137" s="3" t="str">
        <f t="shared" si="3"/>
        <v>ZZ</v>
      </c>
      <c r="R7137" s="3">
        <f t="shared" si="4"/>
        <v>0</v>
      </c>
      <c r="S7137" s="3" t="str">
        <f t="shared" si="5"/>
        <v/>
      </c>
      <c r="T7137" s="7">
        <f t="shared" si="6"/>
        <v>0</v>
      </c>
      <c r="U7137" s="8" t="str">
        <f t="array" ref="U7137">IF(W7137&lt;&gt;0,MAX(IFERROR(INDEX(A:S,MATCH(W7137,A:A,0),COLUMN(M$2)),0),IFERROR(INDEX(A:S,MATCH(AD7137,A:A,0),COLUMN(M$2)),0),IFERROR(INDEX(A:S,MATCH(AK7137,A:A,0),COLUMN(M$2)),0),IFERROR(INDEX(A:S,MATCH(AR7137,A:A,0),COLUMN(M$2)),0)),M7137)</f>
        <v/>
      </c>
      <c r="V7137" s="3" t="str">
        <f t="shared" si="7"/>
        <v/>
      </c>
    </row>
    <row r="7138" ht="15.75" customHeight="1">
      <c r="A7138" s="3" t="s">
        <v>7334</v>
      </c>
      <c r="B7138" s="4" t="str">
        <f t="shared" si="187"/>
        <v>UKSTSIWAGREEN</v>
      </c>
      <c r="D7138" s="3" t="s">
        <v>60</v>
      </c>
      <c r="E7138" s="5">
        <v>44134.0</v>
      </c>
      <c r="F7138" s="5">
        <v>44245.0</v>
      </c>
      <c r="G7138" s="4">
        <v>0.0</v>
      </c>
      <c r="I7138" s="4"/>
      <c r="J7138" s="4"/>
      <c r="K7138" s="4"/>
      <c r="L7138" s="4"/>
      <c r="O7138" s="6">
        <f t="shared" si="2"/>
        <v>0</v>
      </c>
      <c r="P7138" s="3" t="s">
        <v>51</v>
      </c>
      <c r="Q7138" s="3" t="str">
        <f t="shared" si="3"/>
        <v>ZZ</v>
      </c>
      <c r="R7138" s="3">
        <f t="shared" si="4"/>
        <v>0</v>
      </c>
      <c r="S7138" s="3" t="str">
        <f t="shared" si="5"/>
        <v/>
      </c>
      <c r="T7138" s="7">
        <f t="shared" si="6"/>
        <v>0</v>
      </c>
      <c r="U7138" s="8" t="str">
        <f t="array" ref="U7138">IF(W7138&lt;&gt;0,MAX(IFERROR(INDEX(A:S,MATCH(W7138,A:A,0),COLUMN(M$2)),0),IFERROR(INDEX(A:S,MATCH(AD7138,A:A,0),COLUMN(M$2)),0),IFERROR(INDEX(A:S,MATCH(AK7138,A:A,0),COLUMN(M$2)),0),IFERROR(INDEX(A:S,MATCH(AR7138,A:A,0),COLUMN(M$2)),0)),M7138)</f>
        <v/>
      </c>
      <c r="V7138" s="3" t="str">
        <f t="shared" si="7"/>
        <v/>
      </c>
    </row>
    <row r="7139" ht="15.75" customHeight="1">
      <c r="A7139" s="3" t="s">
        <v>7335</v>
      </c>
      <c r="B7139" s="4" t="str">
        <f t="shared" si="187"/>
        <v>UKSUCHBLUE</v>
      </c>
      <c r="D7139" s="3" t="s">
        <v>60</v>
      </c>
      <c r="E7139" s="5">
        <v>44134.0</v>
      </c>
      <c r="F7139" s="5">
        <v>44245.0</v>
      </c>
      <c r="G7139" s="4">
        <v>0.0</v>
      </c>
      <c r="I7139" s="4"/>
      <c r="J7139" s="4"/>
      <c r="K7139" s="4"/>
      <c r="L7139" s="4"/>
      <c r="O7139" s="6">
        <f t="shared" si="2"/>
        <v>0</v>
      </c>
      <c r="P7139" s="3" t="s">
        <v>51</v>
      </c>
      <c r="Q7139" s="3" t="str">
        <f t="shared" si="3"/>
        <v>ZZ</v>
      </c>
      <c r="R7139" s="3">
        <f t="shared" si="4"/>
        <v>0</v>
      </c>
      <c r="S7139" s="3" t="str">
        <f t="shared" si="5"/>
        <v/>
      </c>
      <c r="T7139" s="7">
        <f t="shared" si="6"/>
        <v>0</v>
      </c>
      <c r="U7139" s="8" t="str">
        <f t="array" ref="U7139">IF(W7139&lt;&gt;0,MAX(IFERROR(INDEX(A:S,MATCH(W7139,A:A,0),COLUMN(M$2)),0),IFERROR(INDEX(A:S,MATCH(AD7139,A:A,0),COLUMN(M$2)),0),IFERROR(INDEX(A:S,MATCH(AK7139,A:A,0),COLUMN(M$2)),0),IFERROR(INDEX(A:S,MATCH(AR7139,A:A,0),COLUMN(M$2)),0)),M7139)</f>
        <v/>
      </c>
      <c r="V7139" s="3" t="str">
        <f t="shared" si="7"/>
        <v/>
      </c>
    </row>
    <row r="7140" ht="15.75" customHeight="1">
      <c r="A7140" s="3" t="s">
        <v>7336</v>
      </c>
      <c r="B7140" s="4" t="str">
        <f t="shared" si="187"/>
        <v>UKSUCHWACH</v>
      </c>
      <c r="D7140" s="3" t="s">
        <v>101</v>
      </c>
      <c r="F7140" s="5"/>
      <c r="G7140" s="4">
        <v>0.0</v>
      </c>
      <c r="I7140" s="4">
        <v>0.0</v>
      </c>
      <c r="J7140" s="4">
        <v>0.0</v>
      </c>
      <c r="K7140" s="4">
        <v>0.0</v>
      </c>
      <c r="L7140" s="4">
        <v>0.0</v>
      </c>
      <c r="O7140" s="6">
        <f t="shared" si="2"/>
        <v>0</v>
      </c>
      <c r="P7140" s="3" t="s">
        <v>108</v>
      </c>
      <c r="Q7140" s="3" t="str">
        <f t="shared" si="3"/>
        <v>LC DINING CHAIRS</v>
      </c>
      <c r="R7140" s="3">
        <f t="shared" si="4"/>
        <v>0</v>
      </c>
      <c r="S7140" s="3" t="str">
        <f t="shared" si="5"/>
        <v/>
      </c>
      <c r="T7140" s="7">
        <f t="shared" si="6"/>
        <v>0</v>
      </c>
      <c r="U7140" s="8" t="str">
        <f t="array" ref="U7140">IF(W7140&lt;&gt;0,MAX(IFERROR(INDEX(A:S,MATCH(W7140,A:A,0),COLUMN(M$2)),0),IFERROR(INDEX(A:S,MATCH(AD7140,A:A,0),COLUMN(M$2)),0),IFERROR(INDEX(A:S,MATCH(AK7140,A:A,0),COLUMN(M$2)),0),IFERROR(INDEX(A:S,MATCH(AR7140,A:A,0),COLUMN(M$2)),0)),M7140)</f>
        <v/>
      </c>
      <c r="V7140" s="3" t="str">
        <f t="shared" si="7"/>
        <v/>
      </c>
    </row>
    <row r="7141" ht="15.75" customHeight="1">
      <c r="A7141" s="3" t="s">
        <v>7337</v>
      </c>
      <c r="B7141" s="4" t="str">
        <f t="shared" si="187"/>
        <v>UKTFCHWACH</v>
      </c>
      <c r="D7141" s="3" t="s">
        <v>101</v>
      </c>
      <c r="F7141" s="5"/>
      <c r="G7141" s="4">
        <v>0.0</v>
      </c>
      <c r="I7141" s="4"/>
      <c r="J7141" s="4"/>
      <c r="K7141" s="4"/>
      <c r="L7141" s="4"/>
      <c r="O7141" s="6">
        <f t="shared" si="2"/>
        <v>0</v>
      </c>
      <c r="P7141" s="3" t="s">
        <v>51</v>
      </c>
      <c r="Q7141" s="3" t="str">
        <f t="shared" si="3"/>
        <v>ZZ</v>
      </c>
      <c r="R7141" s="3">
        <f t="shared" si="4"/>
        <v>0</v>
      </c>
      <c r="S7141" s="3" t="str">
        <f t="shared" si="5"/>
        <v/>
      </c>
      <c r="T7141" s="7">
        <f t="shared" si="6"/>
        <v>0</v>
      </c>
      <c r="U7141" s="8" t="str">
        <f t="array" ref="U7141">IF(W7141&lt;&gt;0,MAX(IFERROR(INDEX(A:S,MATCH(W7141,A:A,0),COLUMN(M$2)),0),IFERROR(INDEX(A:S,MATCH(AD7141,A:A,0),COLUMN(M$2)),0),IFERROR(INDEX(A:S,MATCH(AK7141,A:A,0),COLUMN(M$2)),0),IFERROR(INDEX(A:S,MATCH(AR7141,A:A,0),COLUMN(M$2)),0)),M7141)</f>
        <v/>
      </c>
      <c r="V7141" s="3" t="str">
        <f t="shared" si="7"/>
        <v/>
      </c>
    </row>
    <row r="7142" ht="15.75" customHeight="1">
      <c r="A7142" s="3" t="s">
        <v>7338</v>
      </c>
      <c r="B7142" s="4" t="str">
        <f t="shared" si="187"/>
        <v>UKTYBABRWA26</v>
      </c>
      <c r="D7142" s="3" t="s">
        <v>101</v>
      </c>
      <c r="F7142" s="5"/>
      <c r="G7142" s="4">
        <v>0.0</v>
      </c>
      <c r="I7142" s="4"/>
      <c r="J7142" s="4"/>
      <c r="K7142" s="4"/>
      <c r="L7142" s="4"/>
      <c r="O7142" s="6">
        <f t="shared" si="2"/>
        <v>0</v>
      </c>
      <c r="P7142" s="3" t="s">
        <v>137</v>
      </c>
      <c r="Q7142" s="3" t="str">
        <f t="shared" si="3"/>
        <v>LC BARSTL</v>
      </c>
      <c r="R7142" s="3">
        <f t="shared" si="4"/>
        <v>0</v>
      </c>
      <c r="S7142" s="3" t="str">
        <f t="shared" si="5"/>
        <v/>
      </c>
      <c r="T7142" s="7">
        <f t="shared" si="6"/>
        <v>0</v>
      </c>
      <c r="U7142" s="8" t="str">
        <f t="array" ref="U7142">IF(W7142&lt;&gt;0,MAX(IFERROR(INDEX(A:S,MATCH(W7142,A:A,0),COLUMN(M$2)),0),IFERROR(INDEX(A:S,MATCH(AD7142,A:A,0),COLUMN(M$2)),0),IFERROR(INDEX(A:S,MATCH(AK7142,A:A,0),COLUMN(M$2)),0),IFERROR(INDEX(A:S,MATCH(AR7142,A:A,0),COLUMN(M$2)),0)),M7142)</f>
        <v/>
      </c>
      <c r="V7142" s="3" t="str">
        <f t="shared" si="7"/>
        <v/>
      </c>
    </row>
    <row r="7143" ht="15.75" customHeight="1">
      <c r="A7143" s="3" t="s">
        <v>7339</v>
      </c>
      <c r="B7143" s="4" t="str">
        <f t="shared" si="187"/>
        <v>UKTYBABRWA30</v>
      </c>
      <c r="D7143" s="3" t="s">
        <v>60</v>
      </c>
      <c r="F7143" s="5">
        <v>44134.0</v>
      </c>
      <c r="G7143" s="4">
        <v>0.0</v>
      </c>
      <c r="I7143" s="4"/>
      <c r="J7143" s="4"/>
      <c r="K7143" s="4"/>
      <c r="L7143" s="4"/>
      <c r="O7143" s="6">
        <f t="shared" si="2"/>
        <v>0</v>
      </c>
      <c r="P7143" s="3" t="s">
        <v>137</v>
      </c>
      <c r="Q7143" s="3" t="str">
        <f t="shared" si="3"/>
        <v>LC BARSTL</v>
      </c>
      <c r="R7143" s="3">
        <f t="shared" si="4"/>
        <v>0</v>
      </c>
      <c r="S7143" s="3" t="str">
        <f t="shared" si="5"/>
        <v/>
      </c>
      <c r="T7143" s="7">
        <f t="shared" si="6"/>
        <v>0</v>
      </c>
      <c r="U7143" s="8" t="str">
        <f t="array" ref="U7143">IF(W7143&lt;&gt;0,MAX(IFERROR(INDEX(A:S,MATCH(W7143,A:A,0),COLUMN(M$2)),0),IFERROR(INDEX(A:S,MATCH(AD7143,A:A,0),COLUMN(M$2)),0),IFERROR(INDEX(A:S,MATCH(AK7143,A:A,0),COLUMN(M$2)),0),IFERROR(INDEX(A:S,MATCH(AR7143,A:A,0),COLUMN(M$2)),0)),M7143)</f>
        <v/>
      </c>
      <c r="V7143" s="3" t="str">
        <f t="shared" si="7"/>
        <v/>
      </c>
    </row>
    <row r="7144" ht="15.75" customHeight="1">
      <c r="A7144" s="3" t="s">
        <v>7340</v>
      </c>
      <c r="B7144" s="4" t="str">
        <f t="shared" si="187"/>
        <v>UKVIBABRWA26</v>
      </c>
      <c r="D7144" s="3" t="s">
        <v>101</v>
      </c>
      <c r="F7144" s="5"/>
      <c r="G7144" s="4">
        <v>0.0</v>
      </c>
      <c r="I7144" s="4">
        <v>0.0</v>
      </c>
      <c r="J7144" s="4">
        <v>0.0</v>
      </c>
      <c r="K7144" s="4">
        <v>0.0</v>
      </c>
      <c r="L7144" s="4">
        <v>0.0</v>
      </c>
      <c r="M7144" s="5"/>
      <c r="O7144" s="6">
        <f t="shared" si="2"/>
        <v>0</v>
      </c>
      <c r="P7144" s="3" t="s">
        <v>137</v>
      </c>
      <c r="Q7144" s="3" t="str">
        <f t="shared" si="3"/>
        <v>LC BARSTL</v>
      </c>
      <c r="R7144" s="3">
        <f t="shared" si="4"/>
        <v>0</v>
      </c>
      <c r="S7144" s="3" t="str">
        <f t="shared" si="5"/>
        <v/>
      </c>
      <c r="T7144" s="7">
        <f t="shared" si="6"/>
        <v>0</v>
      </c>
      <c r="U7144" s="8" t="str">
        <f t="array" ref="U7144">IF(W7144&lt;&gt;0,MAX(IFERROR(INDEX(A:S,MATCH(W7144,A:A,0),COLUMN(M$2)),0),IFERROR(INDEX(A:S,MATCH(AD7144,A:A,0),COLUMN(M$2)),0),IFERROR(INDEX(A:S,MATCH(AK7144,A:A,0),COLUMN(M$2)),0),IFERROR(INDEX(A:S,MATCH(AR7144,A:A,0),COLUMN(M$2)),0)),M7144)</f>
        <v/>
      </c>
      <c r="V7144" s="3" t="str">
        <f t="shared" si="7"/>
        <v/>
      </c>
    </row>
    <row r="7145" ht="15.75" customHeight="1">
      <c r="A7145" s="3" t="s">
        <v>7341</v>
      </c>
      <c r="B7145" s="4" t="str">
        <f t="shared" si="187"/>
        <v>UKVIBABRWA30</v>
      </c>
      <c r="D7145" s="3" t="s">
        <v>101</v>
      </c>
      <c r="F7145" s="5"/>
      <c r="G7145" s="4">
        <v>0.0</v>
      </c>
      <c r="I7145" s="4">
        <v>0.0</v>
      </c>
      <c r="J7145" s="4">
        <v>0.0</v>
      </c>
      <c r="K7145" s="4">
        <v>0.0</v>
      </c>
      <c r="L7145" s="4">
        <v>0.0</v>
      </c>
      <c r="M7145" s="5"/>
      <c r="O7145" s="6">
        <f t="shared" si="2"/>
        <v>0</v>
      </c>
      <c r="P7145" s="3" t="s">
        <v>137</v>
      </c>
      <c r="Q7145" s="3" t="str">
        <f t="shared" si="3"/>
        <v>LC BARSTL</v>
      </c>
      <c r="R7145" s="3">
        <f t="shared" si="4"/>
        <v>0</v>
      </c>
      <c r="S7145" s="3" t="str">
        <f t="shared" si="5"/>
        <v/>
      </c>
      <c r="T7145" s="7">
        <f t="shared" si="6"/>
        <v>0</v>
      </c>
      <c r="U7145" s="8" t="str">
        <f t="array" ref="U7145">IF(W7145&lt;&gt;0,MAX(IFERROR(INDEX(A:S,MATCH(W7145,A:A,0),COLUMN(M$2)),0),IFERROR(INDEX(A:S,MATCH(AD7145,A:A,0),COLUMN(M$2)),0),IFERROR(INDEX(A:S,MATCH(AK7145,A:A,0),COLUMN(M$2)),0),IFERROR(INDEX(A:S,MATCH(AR7145,A:A,0),COLUMN(M$2)),0)),M7145)</f>
        <v/>
      </c>
      <c r="V7145" s="3" t="str">
        <f t="shared" si="7"/>
        <v/>
      </c>
    </row>
    <row r="7146" ht="15.75" customHeight="1">
      <c r="A7146" s="3" t="s">
        <v>7342</v>
      </c>
      <c r="B7146" s="4" t="str">
        <f t="shared" si="187"/>
        <v>UKVIBAGRWA26</v>
      </c>
      <c r="D7146" s="3" t="s">
        <v>101</v>
      </c>
      <c r="F7146" s="5"/>
      <c r="G7146" s="4">
        <v>0.0</v>
      </c>
      <c r="I7146" s="4">
        <v>0.0</v>
      </c>
      <c r="J7146" s="4">
        <v>0.0</v>
      </c>
      <c r="K7146" s="4">
        <v>0.0</v>
      </c>
      <c r="L7146" s="4">
        <v>0.0</v>
      </c>
      <c r="M7146" s="5"/>
      <c r="O7146" s="6">
        <f t="shared" si="2"/>
        <v>0</v>
      </c>
      <c r="P7146" s="3" t="s">
        <v>137</v>
      </c>
      <c r="Q7146" s="3" t="str">
        <f t="shared" si="3"/>
        <v>LC BARSTL</v>
      </c>
      <c r="R7146" s="3">
        <f t="shared" si="4"/>
        <v>0</v>
      </c>
      <c r="S7146" s="3" t="str">
        <f t="shared" si="5"/>
        <v/>
      </c>
      <c r="T7146" s="7">
        <f t="shared" si="6"/>
        <v>0</v>
      </c>
      <c r="U7146" s="8" t="str">
        <f t="array" ref="U7146">IF(W7146&lt;&gt;0,MAX(IFERROR(INDEX(A:S,MATCH(W7146,A:A,0),COLUMN(M$2)),0),IFERROR(INDEX(A:S,MATCH(AD7146,A:A,0),COLUMN(M$2)),0),IFERROR(INDEX(A:S,MATCH(AK7146,A:A,0),COLUMN(M$2)),0),IFERROR(INDEX(A:S,MATCH(AR7146,A:A,0),COLUMN(M$2)),0)),M7146)</f>
        <v/>
      </c>
      <c r="V7146" s="3" t="str">
        <f t="shared" si="7"/>
        <v/>
      </c>
    </row>
    <row r="7147" ht="15.75" customHeight="1">
      <c r="A7147" s="3" t="s">
        <v>7343</v>
      </c>
      <c r="B7147" s="4" t="str">
        <f t="shared" si="187"/>
        <v>UKVIBAGRWA30</v>
      </c>
      <c r="D7147" s="3" t="s">
        <v>101</v>
      </c>
      <c r="F7147" s="5"/>
      <c r="G7147" s="4">
        <v>0.0</v>
      </c>
      <c r="I7147" s="4">
        <v>6.0</v>
      </c>
      <c r="J7147" s="4">
        <v>0.0</v>
      </c>
      <c r="K7147" s="4">
        <v>0.0</v>
      </c>
      <c r="L7147" s="4">
        <v>0.0</v>
      </c>
      <c r="M7147" s="5"/>
      <c r="O7147" s="6">
        <f t="shared" si="2"/>
        <v>-6</v>
      </c>
      <c r="P7147" s="3" t="s">
        <v>137</v>
      </c>
      <c r="Q7147" s="3" t="str">
        <f t="shared" si="3"/>
        <v>LC BARSTL</v>
      </c>
      <c r="R7147" s="3">
        <f t="shared" si="4"/>
        <v>-6</v>
      </c>
      <c r="S7147" s="3" t="str">
        <f t="shared" si="5"/>
        <v/>
      </c>
      <c r="T7147" s="7">
        <f t="shared" si="6"/>
        <v>0</v>
      </c>
      <c r="U7147" s="8" t="str">
        <f t="array" ref="U7147">IF(W7147&lt;&gt;0,MAX(IFERROR(INDEX(A:S,MATCH(W7147,A:A,0),COLUMN(M$2)),0),IFERROR(INDEX(A:S,MATCH(AD7147,A:A,0),COLUMN(M$2)),0),IFERROR(INDEX(A:S,MATCH(AK7147,A:A,0),COLUMN(M$2)),0),IFERROR(INDEX(A:S,MATCH(AR7147,A:A,0),COLUMN(M$2)),0)),M7147)</f>
        <v/>
      </c>
      <c r="V7147" s="3" t="str">
        <f t="shared" si="7"/>
        <v/>
      </c>
    </row>
    <row r="7148" ht="15.75" customHeight="1">
      <c r="A7148" s="3" t="s">
        <v>7344</v>
      </c>
      <c r="B7148" s="4" t="str">
        <f t="shared" si="187"/>
        <v>UKWAOFCHBLACK</v>
      </c>
      <c r="D7148" s="3" t="s">
        <v>101</v>
      </c>
      <c r="F7148" s="5"/>
      <c r="G7148" s="4">
        <v>0.0</v>
      </c>
      <c r="I7148" s="4"/>
      <c r="J7148" s="4"/>
      <c r="K7148" s="4"/>
      <c r="L7148" s="4"/>
      <c r="O7148" s="6">
        <f t="shared" si="2"/>
        <v>0</v>
      </c>
      <c r="P7148" s="3" t="s">
        <v>51</v>
      </c>
      <c r="Q7148" s="3" t="str">
        <f t="shared" si="3"/>
        <v>ZZ</v>
      </c>
      <c r="R7148" s="3">
        <f t="shared" si="4"/>
        <v>0</v>
      </c>
      <c r="S7148" s="3" t="str">
        <f t="shared" si="5"/>
        <v/>
      </c>
      <c r="T7148" s="7">
        <f t="shared" si="6"/>
        <v>0</v>
      </c>
      <c r="U7148" s="8" t="str">
        <f t="array" ref="U7148">IF(W7148&lt;&gt;0,MAX(IFERROR(INDEX(A:S,MATCH(W7148,A:A,0),COLUMN(M$2)),0),IFERROR(INDEX(A:S,MATCH(AD7148,A:A,0),COLUMN(M$2)),0),IFERROR(INDEX(A:S,MATCH(AK7148,A:A,0),COLUMN(M$2)),0),IFERROR(INDEX(A:S,MATCH(AR7148,A:A,0),COLUMN(M$2)),0)),M7148)</f>
        <v/>
      </c>
      <c r="V7148" s="3" t="str">
        <f t="shared" si="7"/>
        <v/>
      </c>
    </row>
    <row r="7149" ht="15.75" customHeight="1">
      <c r="A7149" s="3" t="s">
        <v>7345</v>
      </c>
      <c r="B7149" s="4" t="str">
        <f t="shared" si="187"/>
        <v>UKAEBABLGR26</v>
      </c>
      <c r="D7149" s="3" t="s">
        <v>101</v>
      </c>
      <c r="G7149" s="4">
        <v>0.0</v>
      </c>
      <c r="I7149" s="4">
        <v>0.0</v>
      </c>
      <c r="J7149" s="4">
        <v>0.0</v>
      </c>
      <c r="K7149" s="4">
        <v>0.0</v>
      </c>
      <c r="L7149" s="4">
        <v>0.0</v>
      </c>
      <c r="O7149" s="6">
        <f t="shared" si="2"/>
        <v>0</v>
      </c>
      <c r="P7149" s="3" t="s">
        <v>137</v>
      </c>
      <c r="Q7149" s="3" t="str">
        <f t="shared" si="3"/>
        <v>LC BARSTL</v>
      </c>
      <c r="R7149" s="3">
        <f t="shared" si="4"/>
        <v>0</v>
      </c>
      <c r="S7149" s="3" t="str">
        <f t="shared" si="5"/>
        <v/>
      </c>
      <c r="T7149" s="7">
        <f t="shared" si="6"/>
        <v>0</v>
      </c>
      <c r="U7149" s="8" t="str">
        <f t="array" ref="U7149">IF(W7149&lt;&gt;0,MAX(IFERROR(INDEX(A:S,MATCH(W7149,A:A,0),COLUMN(M$2)),0),IFERROR(INDEX(A:S,MATCH(AD7149,A:A,0),COLUMN(M$2)),0),IFERROR(INDEX(A:S,MATCH(AK7149,A:A,0),COLUMN(M$2)),0),IFERROR(INDEX(A:S,MATCH(AR7149,A:A,0),COLUMN(M$2)),0)),M7149)</f>
        <v/>
      </c>
      <c r="V7149" s="3" t="str">
        <f t="shared" si="7"/>
        <v/>
      </c>
    </row>
    <row r="7150" ht="15.75" customHeight="1">
      <c r="A7150" s="3" t="s">
        <v>7346</v>
      </c>
      <c r="B7150" s="4" t="str">
        <f t="shared" si="187"/>
        <v>UKAEBAWABR26</v>
      </c>
      <c r="D7150" s="3" t="s">
        <v>101</v>
      </c>
      <c r="G7150" s="4">
        <v>0.0</v>
      </c>
      <c r="I7150" s="4">
        <v>0.0</v>
      </c>
      <c r="J7150" s="4">
        <v>0.0</v>
      </c>
      <c r="K7150" s="4">
        <v>0.0</v>
      </c>
      <c r="L7150" s="4">
        <v>0.0</v>
      </c>
      <c r="O7150" s="6">
        <f t="shared" si="2"/>
        <v>0</v>
      </c>
      <c r="P7150" s="3" t="s">
        <v>137</v>
      </c>
      <c r="Q7150" s="3" t="str">
        <f t="shared" si="3"/>
        <v>LC BARSTL</v>
      </c>
      <c r="R7150" s="3">
        <f t="shared" si="4"/>
        <v>0</v>
      </c>
      <c r="S7150" s="3" t="str">
        <f t="shared" si="5"/>
        <v/>
      </c>
      <c r="T7150" s="7">
        <f t="shared" si="6"/>
        <v>0</v>
      </c>
      <c r="U7150" s="8" t="str">
        <f t="array" ref="U7150">IF(W7150&lt;&gt;0,MAX(IFERROR(INDEX(A:S,MATCH(W7150,A:A,0),COLUMN(M$2)),0),IFERROR(INDEX(A:S,MATCH(AD7150,A:A,0),COLUMN(M$2)),0),IFERROR(INDEX(A:S,MATCH(AK7150,A:A,0),COLUMN(M$2)),0),IFERROR(INDEX(A:S,MATCH(AR7150,A:A,0),COLUMN(M$2)),0)),M7150)</f>
        <v/>
      </c>
      <c r="V7150" s="3" t="str">
        <f t="shared" si="7"/>
        <v/>
      </c>
    </row>
    <row r="7151" ht="15.75" customHeight="1">
      <c r="A7151" s="3" t="s">
        <v>7347</v>
      </c>
      <c r="B7151" s="4" t="str">
        <f t="shared" si="187"/>
        <v>UKAEBABLGR30</v>
      </c>
      <c r="D7151" s="3" t="s">
        <v>101</v>
      </c>
      <c r="G7151" s="4">
        <v>0.0</v>
      </c>
      <c r="I7151" s="4">
        <v>0.0</v>
      </c>
      <c r="J7151" s="4">
        <v>0.0</v>
      </c>
      <c r="K7151" s="4">
        <v>0.0</v>
      </c>
      <c r="L7151" s="4">
        <v>0.0</v>
      </c>
      <c r="O7151" s="6">
        <f t="shared" si="2"/>
        <v>0</v>
      </c>
      <c r="P7151" s="3" t="s">
        <v>137</v>
      </c>
      <c r="Q7151" s="3" t="str">
        <f t="shared" si="3"/>
        <v>LC BARSTL</v>
      </c>
      <c r="R7151" s="3">
        <f t="shared" si="4"/>
        <v>0</v>
      </c>
      <c r="S7151" s="3" t="str">
        <f t="shared" si="5"/>
        <v/>
      </c>
      <c r="T7151" s="7">
        <f t="shared" si="6"/>
        <v>0</v>
      </c>
      <c r="U7151" s="8" t="str">
        <f t="array" ref="U7151">IF(W7151&lt;&gt;0,MAX(IFERROR(INDEX(A:S,MATCH(W7151,A:A,0),COLUMN(M$2)),0),IFERROR(INDEX(A:S,MATCH(AD7151,A:A,0),COLUMN(M$2)),0),IFERROR(INDEX(A:S,MATCH(AK7151,A:A,0),COLUMN(M$2)),0),IFERROR(INDEX(A:S,MATCH(AR7151,A:A,0),COLUMN(M$2)),0)),M7151)</f>
        <v/>
      </c>
      <c r="V7151" s="3" t="str">
        <f t="shared" si="7"/>
        <v/>
      </c>
    </row>
    <row r="7152" ht="15.75" customHeight="1">
      <c r="A7152" s="3" t="s">
        <v>7348</v>
      </c>
      <c r="B7152" s="4" t="str">
        <f t="shared" si="187"/>
        <v>UKAEBAWABR30</v>
      </c>
      <c r="D7152" s="3" t="s">
        <v>101</v>
      </c>
      <c r="G7152" s="4">
        <v>0.0</v>
      </c>
      <c r="I7152" s="4">
        <v>0.0</v>
      </c>
      <c r="J7152" s="4">
        <v>0.0</v>
      </c>
      <c r="K7152" s="4">
        <v>0.0</v>
      </c>
      <c r="L7152" s="4">
        <v>0.0</v>
      </c>
      <c r="O7152" s="6">
        <f t="shared" si="2"/>
        <v>0</v>
      </c>
      <c r="P7152" s="3" t="s">
        <v>137</v>
      </c>
      <c r="Q7152" s="3" t="str">
        <f t="shared" si="3"/>
        <v>LC BARSTL</v>
      </c>
      <c r="R7152" s="3">
        <f t="shared" si="4"/>
        <v>0</v>
      </c>
      <c r="S7152" s="3" t="str">
        <f t="shared" si="5"/>
        <v/>
      </c>
      <c r="T7152" s="7">
        <f t="shared" si="6"/>
        <v>0</v>
      </c>
      <c r="U7152" s="8" t="str">
        <f t="array" ref="U7152">IF(W7152&lt;&gt;0,MAX(IFERROR(INDEX(A:S,MATCH(W7152,A:A,0),COLUMN(M$2)),0),IFERROR(INDEX(A:S,MATCH(AD7152,A:A,0),COLUMN(M$2)),0),IFERROR(INDEX(A:S,MATCH(AK7152,A:A,0),COLUMN(M$2)),0),IFERROR(INDEX(A:S,MATCH(AR7152,A:A,0),COLUMN(M$2)),0)),M7152)</f>
        <v/>
      </c>
      <c r="V7152" s="3" t="str">
        <f t="shared" si="7"/>
        <v/>
      </c>
    </row>
    <row r="7153" ht="15.75" customHeight="1">
      <c r="A7153" s="3" t="s">
        <v>7349</v>
      </c>
      <c r="B7153" s="4" t="str">
        <f t="shared" si="187"/>
        <v>UKMOCHCH</v>
      </c>
      <c r="D7153" s="3" t="s">
        <v>101</v>
      </c>
      <c r="G7153" s="4">
        <v>0.0</v>
      </c>
      <c r="I7153" s="4">
        <v>0.0</v>
      </c>
      <c r="J7153" s="4">
        <v>0.0</v>
      </c>
      <c r="K7153" s="4">
        <v>0.0</v>
      </c>
      <c r="L7153" s="4">
        <v>0.0</v>
      </c>
      <c r="O7153" s="6">
        <f t="shared" si="2"/>
        <v>0</v>
      </c>
      <c r="P7153" s="3" t="s">
        <v>108</v>
      </c>
      <c r="Q7153" s="3" t="str">
        <f t="shared" si="3"/>
        <v>LC DINING CHAIRS</v>
      </c>
      <c r="R7153" s="3">
        <f t="shared" si="4"/>
        <v>0</v>
      </c>
      <c r="S7153" s="3" t="str">
        <f t="shared" si="5"/>
        <v/>
      </c>
      <c r="T7153" s="7">
        <f t="shared" si="6"/>
        <v>0</v>
      </c>
      <c r="U7153" s="8" t="str">
        <f t="array" ref="U7153">IF(W7153&lt;&gt;0,MAX(IFERROR(INDEX(A:S,MATCH(W7153,A:A,0),COLUMN(M$2)),0),IFERROR(INDEX(A:S,MATCH(AD7153,A:A,0),COLUMN(M$2)),0),IFERROR(INDEX(A:S,MATCH(AK7153,A:A,0),COLUMN(M$2)),0),IFERROR(INDEX(A:S,MATCH(AR7153,A:A,0),COLUMN(M$2)),0)),M7153)</f>
        <v/>
      </c>
      <c r="V7153" s="3" t="str">
        <f t="shared" si="7"/>
        <v/>
      </c>
    </row>
    <row r="7154" ht="15.75" customHeight="1">
      <c r="A7154" s="3" t="s">
        <v>7350</v>
      </c>
      <c r="B7154" s="4" t="str">
        <f t="shared" si="187"/>
        <v>UKSUCHWAGR</v>
      </c>
      <c r="D7154" s="3" t="s">
        <v>101</v>
      </c>
      <c r="G7154" s="4">
        <v>0.0</v>
      </c>
      <c r="I7154" s="4">
        <v>0.0</v>
      </c>
      <c r="J7154" s="4">
        <v>0.0</v>
      </c>
      <c r="K7154" s="4">
        <v>0.0</v>
      </c>
      <c r="L7154" s="4">
        <v>0.0</v>
      </c>
      <c r="O7154" s="6">
        <f t="shared" si="2"/>
        <v>0</v>
      </c>
      <c r="P7154" s="3" t="s">
        <v>108</v>
      </c>
      <c r="Q7154" s="3" t="str">
        <f t="shared" si="3"/>
        <v>LC DINING CHAIRS</v>
      </c>
      <c r="R7154" s="3">
        <f t="shared" si="4"/>
        <v>0</v>
      </c>
      <c r="S7154" s="3" t="str">
        <f t="shared" si="5"/>
        <v/>
      </c>
      <c r="T7154" s="7">
        <f t="shared" si="6"/>
        <v>0</v>
      </c>
      <c r="U7154" s="8" t="str">
        <f t="array" ref="U7154">IF(W7154&lt;&gt;0,MAX(IFERROR(INDEX(A:S,MATCH(W7154,A:A,0),COLUMN(M$2)),0),IFERROR(INDEX(A:S,MATCH(AD7154,A:A,0),COLUMN(M$2)),0),IFERROR(INDEX(A:S,MATCH(AK7154,A:A,0),COLUMN(M$2)),0),IFERROR(INDEX(A:S,MATCH(AR7154,A:A,0),COLUMN(M$2)),0)),M7154)</f>
        <v/>
      </c>
      <c r="V7154" s="3" t="str">
        <f t="shared" si="7"/>
        <v/>
      </c>
    </row>
    <row r="7155" ht="15.75" customHeight="1">
      <c r="A7155" s="3" t="s">
        <v>7351</v>
      </c>
      <c r="B7155" s="4" t="str">
        <f t="shared" si="187"/>
        <v>UKSUCHBLCH</v>
      </c>
      <c r="D7155" s="3" t="s">
        <v>101</v>
      </c>
      <c r="G7155" s="4">
        <v>0.0</v>
      </c>
      <c r="I7155" s="4">
        <v>0.0</v>
      </c>
      <c r="J7155" s="4">
        <v>0.0</v>
      </c>
      <c r="K7155" s="4">
        <v>0.0</v>
      </c>
      <c r="L7155" s="4">
        <v>0.0</v>
      </c>
      <c r="O7155" s="6">
        <f t="shared" si="2"/>
        <v>0</v>
      </c>
      <c r="P7155" s="3" t="s">
        <v>108</v>
      </c>
      <c r="Q7155" s="3" t="str">
        <f t="shared" si="3"/>
        <v>LC DINING CHAIRS</v>
      </c>
      <c r="R7155" s="3">
        <f t="shared" si="4"/>
        <v>0</v>
      </c>
      <c r="S7155" s="3" t="str">
        <f t="shared" si="5"/>
        <v/>
      </c>
      <c r="T7155" s="7">
        <f t="shared" si="6"/>
        <v>0</v>
      </c>
      <c r="U7155" s="8" t="str">
        <f t="array" ref="U7155">IF(W7155&lt;&gt;0,MAX(IFERROR(INDEX(A:S,MATCH(W7155,A:A,0),COLUMN(M$2)),0),IFERROR(INDEX(A:S,MATCH(AD7155,A:A,0),COLUMN(M$2)),0),IFERROR(INDEX(A:S,MATCH(AK7155,A:A,0),COLUMN(M$2)),0),IFERROR(INDEX(A:S,MATCH(AR7155,A:A,0),COLUMN(M$2)),0)),M7155)</f>
        <v/>
      </c>
      <c r="V7155" s="3" t="str">
        <f t="shared" si="7"/>
        <v/>
      </c>
    </row>
    <row r="7156" ht="15.75" customHeight="1">
      <c r="A7156" s="3" t="s">
        <v>7352</v>
      </c>
      <c r="B7156" s="4" t="str">
        <f t="shared" si="187"/>
        <v>UKSUCHBLGREY</v>
      </c>
      <c r="D7156" s="3" t="s">
        <v>101</v>
      </c>
      <c r="G7156" s="4">
        <v>0.0</v>
      </c>
      <c r="I7156" s="4">
        <v>0.0</v>
      </c>
      <c r="J7156" s="4">
        <v>0.0</v>
      </c>
      <c r="K7156" s="4">
        <v>0.0</v>
      </c>
      <c r="L7156" s="4">
        <v>0.0</v>
      </c>
      <c r="O7156" s="6">
        <f t="shared" si="2"/>
        <v>0</v>
      </c>
      <c r="P7156" s="3" t="s">
        <v>108</v>
      </c>
      <c r="Q7156" s="3" t="str">
        <f t="shared" si="3"/>
        <v>LC DINING CHAIRS</v>
      </c>
      <c r="R7156" s="3">
        <f t="shared" si="4"/>
        <v>0</v>
      </c>
      <c r="S7156" s="3" t="str">
        <f t="shared" si="5"/>
        <v/>
      </c>
      <c r="T7156" s="7">
        <f t="shared" si="6"/>
        <v>0</v>
      </c>
      <c r="U7156" s="8" t="str">
        <f t="array" ref="U7156">IF(W7156&lt;&gt;0,MAX(IFERROR(INDEX(A:S,MATCH(W7156,A:A,0),COLUMN(M$2)),0),IFERROR(INDEX(A:S,MATCH(AD7156,A:A,0),COLUMN(M$2)),0),IFERROR(INDEX(A:S,MATCH(AK7156,A:A,0),COLUMN(M$2)),0),IFERROR(INDEX(A:S,MATCH(AR7156,A:A,0),COLUMN(M$2)),0)),M7156)</f>
        <v/>
      </c>
      <c r="V7156" s="3" t="str">
        <f t="shared" si="7"/>
        <v/>
      </c>
    </row>
    <row r="7157" ht="15.75" customHeight="1">
      <c r="A7157" s="3" t="s">
        <v>7353</v>
      </c>
      <c r="B7157" s="4" t="str">
        <f t="shared" si="187"/>
        <v>UKPYBAWBBL26</v>
      </c>
      <c r="D7157" s="3" t="s">
        <v>101</v>
      </c>
      <c r="G7157" s="4">
        <v>0.0</v>
      </c>
      <c r="I7157" s="4">
        <v>0.0</v>
      </c>
      <c r="J7157" s="4">
        <v>0.0</v>
      </c>
      <c r="K7157" s="4">
        <v>0.0</v>
      </c>
      <c r="L7157" s="4">
        <v>0.0</v>
      </c>
      <c r="O7157" s="6">
        <f t="shared" si="2"/>
        <v>0</v>
      </c>
      <c r="P7157" s="3" t="s">
        <v>137</v>
      </c>
      <c r="Q7157" s="3" t="str">
        <f t="shared" si="3"/>
        <v>LC BARSTL</v>
      </c>
      <c r="R7157" s="3">
        <f t="shared" si="4"/>
        <v>0</v>
      </c>
      <c r="S7157" s="3" t="str">
        <f t="shared" si="5"/>
        <v/>
      </c>
      <c r="T7157" s="7">
        <f t="shared" si="6"/>
        <v>0</v>
      </c>
      <c r="U7157" s="8" t="str">
        <f t="array" ref="U7157">IF(W7157&lt;&gt;0,MAX(IFERROR(INDEX(A:S,MATCH(W7157,A:A,0),COLUMN(M$2)),0),IFERROR(INDEX(A:S,MATCH(AD7157,A:A,0),COLUMN(M$2)),0),IFERROR(INDEX(A:S,MATCH(AK7157,A:A,0),COLUMN(M$2)),0),IFERROR(INDEX(A:S,MATCH(AR7157,A:A,0),COLUMN(M$2)),0)),M7157)</f>
        <v/>
      </c>
      <c r="V7157" s="3" t="str">
        <f t="shared" si="7"/>
        <v/>
      </c>
    </row>
    <row r="7158" ht="15.75" customHeight="1">
      <c r="A7158" s="3" t="s">
        <v>7354</v>
      </c>
      <c r="B7158" s="4" t="str">
        <f t="shared" si="187"/>
        <v>UKPYBAWABR30</v>
      </c>
      <c r="D7158" s="3" t="s">
        <v>101</v>
      </c>
      <c r="G7158" s="4">
        <v>0.0</v>
      </c>
      <c r="I7158" s="4">
        <v>0.0</v>
      </c>
      <c r="J7158" s="4">
        <v>0.0</v>
      </c>
      <c r="K7158" s="4">
        <v>0.0</v>
      </c>
      <c r="L7158" s="4">
        <v>0.0</v>
      </c>
      <c r="O7158" s="6">
        <f t="shared" si="2"/>
        <v>0</v>
      </c>
      <c r="P7158" s="3" t="s">
        <v>137</v>
      </c>
      <c r="Q7158" s="3" t="str">
        <f t="shared" si="3"/>
        <v>LC BARSTL</v>
      </c>
      <c r="R7158" s="3">
        <f t="shared" si="4"/>
        <v>0</v>
      </c>
      <c r="S7158" s="3" t="str">
        <f t="shared" si="5"/>
        <v/>
      </c>
      <c r="T7158" s="7">
        <f t="shared" si="6"/>
        <v>0</v>
      </c>
      <c r="U7158" s="8" t="str">
        <f t="array" ref="U7158">IF(W7158&lt;&gt;0,MAX(IFERROR(INDEX(A:S,MATCH(W7158,A:A,0),COLUMN(M$2)),0),IFERROR(INDEX(A:S,MATCH(AD7158,A:A,0),COLUMN(M$2)),0),IFERROR(INDEX(A:S,MATCH(AK7158,A:A,0),COLUMN(M$2)),0),IFERROR(INDEX(A:S,MATCH(AR7158,A:A,0),COLUMN(M$2)),0)),M7158)</f>
        <v/>
      </c>
      <c r="V7158" s="3" t="str">
        <f t="shared" si="7"/>
        <v/>
      </c>
    </row>
    <row r="7159" ht="15.75" customHeight="1">
      <c r="A7159" s="3" t="s">
        <v>7355</v>
      </c>
      <c r="B7159" s="4" t="str">
        <f t="shared" si="187"/>
        <v>UKPYBAWBBL30</v>
      </c>
      <c r="D7159" s="3" t="s">
        <v>101</v>
      </c>
      <c r="G7159" s="4">
        <v>0.0</v>
      </c>
      <c r="I7159" s="4">
        <v>0.0</v>
      </c>
      <c r="J7159" s="4">
        <v>0.0</v>
      </c>
      <c r="K7159" s="4">
        <v>0.0</v>
      </c>
      <c r="L7159" s="4">
        <v>0.0</v>
      </c>
      <c r="O7159" s="6">
        <f t="shared" si="2"/>
        <v>0</v>
      </c>
      <c r="P7159" s="3" t="s">
        <v>137</v>
      </c>
      <c r="Q7159" s="3" t="str">
        <f t="shared" si="3"/>
        <v>LC BARSTL</v>
      </c>
      <c r="R7159" s="3">
        <f t="shared" si="4"/>
        <v>0</v>
      </c>
      <c r="S7159" s="3" t="str">
        <f t="shared" si="5"/>
        <v/>
      </c>
      <c r="T7159" s="7">
        <f t="shared" si="6"/>
        <v>0</v>
      </c>
      <c r="U7159" s="8" t="str">
        <f t="array" ref="U7159">IF(W7159&lt;&gt;0,MAX(IFERROR(INDEX(A:S,MATCH(W7159,A:A,0),COLUMN(M$2)),0),IFERROR(INDEX(A:S,MATCH(AD7159,A:A,0),COLUMN(M$2)),0),IFERROR(INDEX(A:S,MATCH(AK7159,A:A,0),COLUMN(M$2)),0),IFERROR(INDEX(A:S,MATCH(AR7159,A:A,0),COLUMN(M$2)),0)),M7159)</f>
        <v/>
      </c>
      <c r="V7159" s="3" t="str">
        <f t="shared" si="7"/>
        <v/>
      </c>
    </row>
    <row r="7160" ht="15.75" customHeight="1">
      <c r="A7160" s="3" t="s">
        <v>7356</v>
      </c>
      <c r="B7160" s="4" t="str">
        <f t="shared" si="187"/>
        <v>UKPYBAWABR26</v>
      </c>
      <c r="D7160" s="3" t="s">
        <v>101</v>
      </c>
      <c r="G7160" s="4">
        <v>0.0</v>
      </c>
      <c r="I7160" s="4">
        <v>0.0</v>
      </c>
      <c r="J7160" s="4">
        <v>0.0</v>
      </c>
      <c r="K7160" s="4">
        <v>0.0</v>
      </c>
      <c r="L7160" s="4">
        <v>0.0</v>
      </c>
      <c r="O7160" s="6">
        <f t="shared" si="2"/>
        <v>0</v>
      </c>
      <c r="P7160" s="3" t="s">
        <v>137</v>
      </c>
      <c r="Q7160" s="3" t="str">
        <f t="shared" si="3"/>
        <v>LC BARSTL</v>
      </c>
      <c r="R7160" s="3">
        <f t="shared" si="4"/>
        <v>0</v>
      </c>
      <c r="S7160" s="3" t="str">
        <f t="shared" si="5"/>
        <v/>
      </c>
      <c r="T7160" s="7">
        <f t="shared" si="6"/>
        <v>0</v>
      </c>
      <c r="U7160" s="8" t="str">
        <f t="array" ref="U7160">IF(W7160&lt;&gt;0,MAX(IFERROR(INDEX(A:S,MATCH(W7160,A:A,0),COLUMN(M$2)),0),IFERROR(INDEX(A:S,MATCH(AD7160,A:A,0),COLUMN(M$2)),0),IFERROR(INDEX(A:S,MATCH(AK7160,A:A,0),COLUMN(M$2)),0),IFERROR(INDEX(A:S,MATCH(AR7160,A:A,0),COLUMN(M$2)),0)),M7160)</f>
        <v/>
      </c>
      <c r="V7160" s="3" t="str">
        <f t="shared" si="7"/>
        <v/>
      </c>
    </row>
    <row r="7161" ht="15.75" customHeight="1">
      <c r="A7161" s="3" t="s">
        <v>7357</v>
      </c>
      <c r="B7161" s="4" t="str">
        <f t="shared" si="187"/>
        <v>UKARCHBLGR</v>
      </c>
      <c r="D7161" s="3" t="s">
        <v>101</v>
      </c>
      <c r="G7161" s="4">
        <v>0.0</v>
      </c>
      <c r="I7161" s="4">
        <v>0.0</v>
      </c>
      <c r="J7161" s="4">
        <v>0.0</v>
      </c>
      <c r="K7161" s="4">
        <v>0.0</v>
      </c>
      <c r="L7161" s="4">
        <v>0.0</v>
      </c>
      <c r="O7161" s="6">
        <f t="shared" si="2"/>
        <v>0</v>
      </c>
      <c r="P7161" s="3" t="s">
        <v>108</v>
      </c>
      <c r="Q7161" s="3" t="str">
        <f t="shared" si="3"/>
        <v>LC DINING CHAIRS</v>
      </c>
      <c r="R7161" s="3">
        <f t="shared" si="4"/>
        <v>0</v>
      </c>
      <c r="S7161" s="3" t="str">
        <f t="shared" si="5"/>
        <v/>
      </c>
      <c r="T7161" s="7">
        <f t="shared" si="6"/>
        <v>0</v>
      </c>
      <c r="U7161" s="8" t="str">
        <f t="array" ref="U7161">IF(W7161&lt;&gt;0,MAX(IFERROR(INDEX(A:S,MATCH(W7161,A:A,0),COLUMN(M$2)),0),IFERROR(INDEX(A:S,MATCH(AD7161,A:A,0),COLUMN(M$2)),0),IFERROR(INDEX(A:S,MATCH(AK7161,A:A,0),COLUMN(M$2)),0),IFERROR(INDEX(A:S,MATCH(AR7161,A:A,0),COLUMN(M$2)),0)),M7161)</f>
        <v/>
      </c>
      <c r="V7161" s="3" t="str">
        <f t="shared" si="7"/>
        <v/>
      </c>
    </row>
    <row r="7162" ht="15.75" customHeight="1">
      <c r="A7162" s="3" t="s">
        <v>7358</v>
      </c>
      <c r="B7162" s="4" t="str">
        <f t="shared" si="187"/>
        <v>UKARCHBLCH</v>
      </c>
      <c r="D7162" s="3" t="s">
        <v>101</v>
      </c>
      <c r="G7162" s="4">
        <v>0.0</v>
      </c>
      <c r="I7162" s="4">
        <v>0.0</v>
      </c>
      <c r="J7162" s="4">
        <v>0.0</v>
      </c>
      <c r="K7162" s="4">
        <v>0.0</v>
      </c>
      <c r="L7162" s="4">
        <v>0.0</v>
      </c>
      <c r="O7162" s="6">
        <f t="shared" si="2"/>
        <v>0</v>
      </c>
      <c r="P7162" s="3" t="s">
        <v>108</v>
      </c>
      <c r="Q7162" s="3" t="str">
        <f t="shared" si="3"/>
        <v>LC DINING CHAIRS</v>
      </c>
      <c r="R7162" s="3">
        <f t="shared" si="4"/>
        <v>0</v>
      </c>
      <c r="S7162" s="3" t="str">
        <f t="shared" si="5"/>
        <v/>
      </c>
      <c r="T7162" s="7">
        <f t="shared" si="6"/>
        <v>0</v>
      </c>
      <c r="U7162" s="8" t="str">
        <f t="array" ref="U7162">IF(W7162&lt;&gt;0,MAX(IFERROR(INDEX(A:S,MATCH(W7162,A:A,0),COLUMN(M$2)),0),IFERROR(INDEX(A:S,MATCH(AD7162,A:A,0),COLUMN(M$2)),0),IFERROR(INDEX(A:S,MATCH(AK7162,A:A,0),COLUMN(M$2)),0),IFERROR(INDEX(A:S,MATCH(AR7162,A:A,0),COLUMN(M$2)),0)),M7162)</f>
        <v/>
      </c>
      <c r="V7162" s="3" t="str">
        <f t="shared" si="7"/>
        <v/>
      </c>
    </row>
    <row r="7163" ht="15.75" customHeight="1">
      <c r="A7163" s="3" t="s">
        <v>7359</v>
      </c>
      <c r="B7163" s="4" t="str">
        <f t="shared" si="187"/>
        <v>UKMNBAWAGR30</v>
      </c>
      <c r="D7163" s="3" t="s">
        <v>101</v>
      </c>
      <c r="G7163" s="4">
        <v>0.0</v>
      </c>
      <c r="I7163" s="4">
        <v>0.0</v>
      </c>
      <c r="J7163" s="4">
        <v>0.0</v>
      </c>
      <c r="K7163" s="4">
        <v>0.0</v>
      </c>
      <c r="L7163" s="4">
        <v>0.0</v>
      </c>
      <c r="O7163" s="6">
        <f t="shared" si="2"/>
        <v>0</v>
      </c>
      <c r="P7163" s="3" t="s">
        <v>137</v>
      </c>
      <c r="Q7163" s="3" t="str">
        <f t="shared" si="3"/>
        <v>LC BARSTL</v>
      </c>
      <c r="R7163" s="3">
        <f t="shared" si="4"/>
        <v>0</v>
      </c>
      <c r="S7163" s="3" t="str">
        <f t="shared" si="5"/>
        <v/>
      </c>
      <c r="T7163" s="7">
        <f t="shared" si="6"/>
        <v>0</v>
      </c>
      <c r="U7163" s="8" t="str">
        <f t="array" ref="U7163">IF(W7163&lt;&gt;0,MAX(IFERROR(INDEX(A:S,MATCH(W7163,A:A,0),COLUMN(M$2)),0),IFERROR(INDEX(A:S,MATCH(AD7163,A:A,0),COLUMN(M$2)),0),IFERROR(INDEX(A:S,MATCH(AK7163,A:A,0),COLUMN(M$2)),0),IFERROR(INDEX(A:S,MATCH(AR7163,A:A,0),COLUMN(M$2)),0)),M7163)</f>
        <v/>
      </c>
      <c r="V7163" s="3" t="str">
        <f t="shared" si="7"/>
        <v/>
      </c>
    </row>
    <row r="7164" ht="15.75" customHeight="1">
      <c r="A7164" s="3" t="s">
        <v>7360</v>
      </c>
      <c r="B7164" s="4" t="str">
        <f t="shared" si="187"/>
        <v>UKMNBAWAGR26</v>
      </c>
      <c r="D7164" s="3" t="s">
        <v>101</v>
      </c>
      <c r="G7164" s="4">
        <v>0.0</v>
      </c>
      <c r="I7164" s="4">
        <v>0.0</v>
      </c>
      <c r="J7164" s="4">
        <v>0.0</v>
      </c>
      <c r="K7164" s="4">
        <v>0.0</v>
      </c>
      <c r="L7164" s="4">
        <v>0.0</v>
      </c>
      <c r="O7164" s="6">
        <f t="shared" si="2"/>
        <v>0</v>
      </c>
      <c r="P7164" s="3" t="s">
        <v>137</v>
      </c>
      <c r="Q7164" s="3" t="str">
        <f t="shared" si="3"/>
        <v>LC BARSTL</v>
      </c>
      <c r="R7164" s="3">
        <f t="shared" si="4"/>
        <v>0</v>
      </c>
      <c r="S7164" s="3" t="str">
        <f t="shared" si="5"/>
        <v/>
      </c>
      <c r="T7164" s="7">
        <f t="shared" si="6"/>
        <v>0</v>
      </c>
      <c r="U7164" s="8" t="str">
        <f t="array" ref="U7164">IF(W7164&lt;&gt;0,MAX(IFERROR(INDEX(A:S,MATCH(W7164,A:A,0),COLUMN(M$2)),0),IFERROR(INDEX(A:S,MATCH(AD7164,A:A,0),COLUMN(M$2)),0),IFERROR(INDEX(A:S,MATCH(AK7164,A:A,0),COLUMN(M$2)),0),IFERROR(INDEX(A:S,MATCH(AR7164,A:A,0),COLUMN(M$2)),0)),M7164)</f>
        <v/>
      </c>
      <c r="V7164" s="3" t="str">
        <f t="shared" si="7"/>
        <v/>
      </c>
    </row>
    <row r="7165" ht="15.75" customHeight="1">
      <c r="A7165" s="3" t="s">
        <v>7361</v>
      </c>
      <c r="B7165" s="4" t="str">
        <f t="shared" si="187"/>
        <v>UKMNBABLGR26</v>
      </c>
      <c r="D7165" s="3" t="s">
        <v>101</v>
      </c>
      <c r="G7165" s="4">
        <v>0.0</v>
      </c>
      <c r="I7165" s="4">
        <v>0.0</v>
      </c>
      <c r="J7165" s="4">
        <v>0.0</v>
      </c>
      <c r="K7165" s="4">
        <v>0.0</v>
      </c>
      <c r="L7165" s="4">
        <v>0.0</v>
      </c>
      <c r="O7165" s="6">
        <f t="shared" si="2"/>
        <v>0</v>
      </c>
      <c r="P7165" s="3" t="s">
        <v>137</v>
      </c>
      <c r="Q7165" s="3" t="str">
        <f t="shared" si="3"/>
        <v>LC BARSTL</v>
      </c>
      <c r="R7165" s="3">
        <f t="shared" si="4"/>
        <v>0</v>
      </c>
      <c r="S7165" s="3" t="str">
        <f t="shared" si="5"/>
        <v/>
      </c>
      <c r="T7165" s="7">
        <f t="shared" si="6"/>
        <v>0</v>
      </c>
      <c r="U7165" s="8" t="str">
        <f t="array" ref="U7165">IF(W7165&lt;&gt;0,MAX(IFERROR(INDEX(A:S,MATCH(W7165,A:A,0),COLUMN(M$2)),0),IFERROR(INDEX(A:S,MATCH(AD7165,A:A,0),COLUMN(M$2)),0),IFERROR(INDEX(A:S,MATCH(AK7165,A:A,0),COLUMN(M$2)),0),IFERROR(INDEX(A:S,MATCH(AR7165,A:A,0),COLUMN(M$2)),0)),M7165)</f>
        <v/>
      </c>
      <c r="V7165" s="3" t="str">
        <f t="shared" si="7"/>
        <v/>
      </c>
    </row>
    <row r="7166" ht="15.75" customHeight="1">
      <c r="A7166" s="3" t="s">
        <v>7362</v>
      </c>
      <c r="B7166" s="4" t="str">
        <f t="shared" si="187"/>
        <v>UKMNBABLGR30</v>
      </c>
      <c r="D7166" s="3" t="s">
        <v>101</v>
      </c>
      <c r="G7166" s="4">
        <v>0.0</v>
      </c>
      <c r="I7166" s="4">
        <v>0.0</v>
      </c>
      <c r="J7166" s="4">
        <v>0.0</v>
      </c>
      <c r="K7166" s="4">
        <v>0.0</v>
      </c>
      <c r="L7166" s="4">
        <v>0.0</v>
      </c>
      <c r="O7166" s="6">
        <f t="shared" si="2"/>
        <v>0</v>
      </c>
      <c r="P7166" s="3" t="s">
        <v>137</v>
      </c>
      <c r="Q7166" s="3" t="str">
        <f t="shared" si="3"/>
        <v>LC BARSTL</v>
      </c>
      <c r="R7166" s="3">
        <f t="shared" si="4"/>
        <v>0</v>
      </c>
      <c r="S7166" s="3" t="str">
        <f t="shared" si="5"/>
        <v/>
      </c>
      <c r="T7166" s="7">
        <f t="shared" si="6"/>
        <v>0</v>
      </c>
      <c r="U7166" s="8" t="str">
        <f t="array" ref="U7166">IF(W7166&lt;&gt;0,MAX(IFERROR(INDEX(A:S,MATCH(W7166,A:A,0),COLUMN(M$2)),0),IFERROR(INDEX(A:S,MATCH(AD7166,A:A,0),COLUMN(M$2)),0),IFERROR(INDEX(A:S,MATCH(AK7166,A:A,0),COLUMN(M$2)),0),IFERROR(INDEX(A:S,MATCH(AR7166,A:A,0),COLUMN(M$2)),0)),M7166)</f>
        <v/>
      </c>
      <c r="V7166" s="3" t="str">
        <f t="shared" si="7"/>
        <v/>
      </c>
    </row>
    <row r="7167" ht="15.75" customHeight="1">
      <c r="A7167" s="3" t="s">
        <v>3226</v>
      </c>
      <c r="B7167" s="4" t="str">
        <f t="shared" si="187"/>
        <v>SETODSODKGRBX1</v>
      </c>
      <c r="D7167" s="3">
        <v>0.0</v>
      </c>
      <c r="G7167" s="4">
        <v>5.0</v>
      </c>
      <c r="I7167" s="4">
        <v>0.0</v>
      </c>
      <c r="J7167" s="4">
        <v>5.0</v>
      </c>
      <c r="K7167" s="4">
        <v>0.0</v>
      </c>
      <c r="L7167" s="4">
        <v>0.0</v>
      </c>
      <c r="M7167" s="5"/>
      <c r="O7167" s="6">
        <f t="shared" si="2"/>
        <v>5</v>
      </c>
      <c r="P7167" s="3" t="s">
        <v>102</v>
      </c>
      <c r="Q7167" s="3" t="str">
        <f t="shared" si="3"/>
        <v>OD</v>
      </c>
      <c r="R7167" s="3">
        <f t="shared" si="4"/>
        <v>5</v>
      </c>
      <c r="S7167" s="3" t="str">
        <f t="shared" si="5"/>
        <v/>
      </c>
      <c r="T7167" s="7">
        <f t="shared" si="6"/>
        <v>5</v>
      </c>
      <c r="U7167" s="8" t="str">
        <f t="array" ref="U7167">IF(W7167&lt;&gt;0,MAX(IFERROR(INDEX(A:S,MATCH(W7167,A:A,0),COLUMN(M$2)),0),IFERROR(INDEX(A:S,MATCH(AD7167,A:A,0),COLUMN(M$2)),0),IFERROR(INDEX(A:S,MATCH(AK7167,A:A,0),COLUMN(M$2)),0),IFERROR(INDEX(A:S,MATCH(AR7167,A:A,0),COLUMN(M$2)),0)),M7167)</f>
        <v/>
      </c>
      <c r="V7167" s="3" t="str">
        <f t="shared" si="7"/>
        <v/>
      </c>
    </row>
    <row r="7168" ht="15.75" customHeight="1">
      <c r="A7168" s="3" t="s">
        <v>3231</v>
      </c>
      <c r="B7168" s="4" t="str">
        <f t="shared" si="187"/>
        <v>SETODSOLTGRBX1</v>
      </c>
      <c r="D7168" s="3">
        <v>0.0</v>
      </c>
      <c r="G7168" s="4">
        <v>0.0</v>
      </c>
      <c r="I7168" s="4">
        <v>0.0</v>
      </c>
      <c r="J7168" s="4">
        <v>0.0</v>
      </c>
      <c r="K7168" s="4">
        <v>0.0</v>
      </c>
      <c r="L7168" s="4">
        <v>0.0</v>
      </c>
      <c r="O7168" s="6">
        <f t="shared" si="2"/>
        <v>0</v>
      </c>
      <c r="P7168" s="3" t="s">
        <v>112</v>
      </c>
      <c r="Q7168" s="3" t="str">
        <f t="shared" si="3"/>
        <v>Z</v>
      </c>
      <c r="R7168" s="3">
        <f t="shared" si="4"/>
        <v>0</v>
      </c>
      <c r="S7168" s="3" t="str">
        <f t="shared" si="5"/>
        <v/>
      </c>
      <c r="T7168" s="7">
        <f t="shared" si="6"/>
        <v>0</v>
      </c>
      <c r="U7168" s="8" t="str">
        <f t="array" ref="U7168">IF(W7168&lt;&gt;0,MAX(IFERROR(INDEX(A:S,MATCH(W7168,A:A,0),COLUMN(M$2)),0),IFERROR(INDEX(A:S,MATCH(AD7168,A:A,0),COLUMN(M$2)),0),IFERROR(INDEX(A:S,MATCH(AK7168,A:A,0),COLUMN(M$2)),0),IFERROR(INDEX(A:S,MATCH(AR7168,A:A,0),COLUMN(M$2)),0)),M7168)</f>
        <v/>
      </c>
      <c r="V7168" s="3" t="str">
        <f t="shared" si="7"/>
        <v/>
      </c>
    </row>
    <row r="7169" ht="15.75" customHeight="1">
      <c r="A7169" s="3" t="s">
        <v>3227</v>
      </c>
      <c r="B7169" s="4" t="str">
        <f t="shared" si="187"/>
        <v>SETODSODKGRBX2</v>
      </c>
      <c r="D7169" s="3">
        <v>0.0</v>
      </c>
      <c r="G7169" s="4">
        <v>5.0</v>
      </c>
      <c r="I7169" s="4">
        <v>0.0</v>
      </c>
      <c r="J7169" s="4">
        <v>5.0</v>
      </c>
      <c r="K7169" s="4">
        <v>0.0</v>
      </c>
      <c r="L7169" s="4">
        <v>0.0</v>
      </c>
      <c r="M7169" s="5"/>
      <c r="O7169" s="6">
        <f t="shared" si="2"/>
        <v>5</v>
      </c>
      <c r="P7169" s="3" t="s">
        <v>102</v>
      </c>
      <c r="Q7169" s="3" t="str">
        <f t="shared" si="3"/>
        <v>OD</v>
      </c>
      <c r="R7169" s="3">
        <f t="shared" si="4"/>
        <v>5</v>
      </c>
      <c r="S7169" s="3" t="str">
        <f t="shared" si="5"/>
        <v/>
      </c>
      <c r="T7169" s="7">
        <f t="shared" si="6"/>
        <v>5</v>
      </c>
      <c r="U7169" s="8" t="str">
        <f t="array" ref="U7169">IF(W7169&lt;&gt;0,MAX(IFERROR(INDEX(A:S,MATCH(W7169,A:A,0),COLUMN(M$2)),0),IFERROR(INDEX(A:S,MATCH(AD7169,A:A,0),COLUMN(M$2)),0),IFERROR(INDEX(A:S,MATCH(AK7169,A:A,0),COLUMN(M$2)),0),IFERROR(INDEX(A:S,MATCH(AR7169,A:A,0),COLUMN(M$2)),0)),M7169)</f>
        <v/>
      </c>
      <c r="V7169" s="3" t="str">
        <f t="shared" si="7"/>
        <v/>
      </c>
    </row>
    <row r="7170" ht="15.75" customHeight="1">
      <c r="A7170" s="3" t="s">
        <v>3232</v>
      </c>
      <c r="B7170" s="4" t="str">
        <f t="shared" si="187"/>
        <v>SETODSOLTGRBX2</v>
      </c>
      <c r="D7170" s="3">
        <v>0.0</v>
      </c>
      <c r="G7170" s="4">
        <v>1.0</v>
      </c>
      <c r="I7170" s="4">
        <v>0.0</v>
      </c>
      <c r="J7170" s="4">
        <v>1.0</v>
      </c>
      <c r="K7170" s="4">
        <v>0.0</v>
      </c>
      <c r="L7170" s="4">
        <v>0.0</v>
      </c>
      <c r="O7170" s="6">
        <f t="shared" si="2"/>
        <v>1</v>
      </c>
      <c r="P7170" s="3" t="s">
        <v>112</v>
      </c>
      <c r="Q7170" s="3" t="str">
        <f t="shared" si="3"/>
        <v>Z</v>
      </c>
      <c r="R7170" s="3">
        <f t="shared" si="4"/>
        <v>1</v>
      </c>
      <c r="S7170" s="3" t="str">
        <f t="shared" si="5"/>
        <v/>
      </c>
      <c r="T7170" s="7">
        <f t="shared" si="6"/>
        <v>1</v>
      </c>
      <c r="U7170" s="8" t="str">
        <f t="array" ref="U7170">IF(W7170&lt;&gt;0,MAX(IFERROR(INDEX(A:S,MATCH(W7170,A:A,0),COLUMN(M$2)),0),IFERROR(INDEX(A:S,MATCH(AD7170,A:A,0),COLUMN(M$2)),0),IFERROR(INDEX(A:S,MATCH(AK7170,A:A,0),COLUMN(M$2)),0),IFERROR(INDEX(A:S,MATCH(AR7170,A:A,0),COLUMN(M$2)),0)),M7170)</f>
        <v/>
      </c>
      <c r="V7170" s="3" t="str">
        <f t="shared" si="7"/>
        <v/>
      </c>
    </row>
    <row r="7171" ht="15.75" customHeight="1">
      <c r="A7171" s="3" t="s">
        <v>3228</v>
      </c>
      <c r="B7171" s="4" t="str">
        <f t="shared" si="187"/>
        <v>SETODSODKGRBX3</v>
      </c>
      <c r="D7171" s="3">
        <v>0.0</v>
      </c>
      <c r="G7171" s="4">
        <v>5.0</v>
      </c>
      <c r="I7171" s="4">
        <v>0.0</v>
      </c>
      <c r="J7171" s="4">
        <v>5.0</v>
      </c>
      <c r="K7171" s="4">
        <v>0.0</v>
      </c>
      <c r="L7171" s="4">
        <v>0.0</v>
      </c>
      <c r="M7171" s="5"/>
      <c r="O7171" s="6">
        <f t="shared" si="2"/>
        <v>5</v>
      </c>
      <c r="P7171" s="3" t="s">
        <v>102</v>
      </c>
      <c r="Q7171" s="3" t="str">
        <f t="shared" si="3"/>
        <v>OD</v>
      </c>
      <c r="R7171" s="3">
        <f t="shared" si="4"/>
        <v>5</v>
      </c>
      <c r="S7171" s="3" t="str">
        <f t="shared" si="5"/>
        <v/>
      </c>
      <c r="T7171" s="7">
        <f t="shared" si="6"/>
        <v>5</v>
      </c>
      <c r="U7171" s="8" t="str">
        <f t="array" ref="U7171">IF(W7171&lt;&gt;0,MAX(IFERROR(INDEX(A:S,MATCH(W7171,A:A,0),COLUMN(M$2)),0),IFERROR(INDEX(A:S,MATCH(AD7171,A:A,0),COLUMN(M$2)),0),IFERROR(INDEX(A:S,MATCH(AK7171,A:A,0),COLUMN(M$2)),0),IFERROR(INDEX(A:S,MATCH(AR7171,A:A,0),COLUMN(M$2)),0)),M7171)</f>
        <v/>
      </c>
      <c r="V7171" s="3" t="str">
        <f t="shared" si="7"/>
        <v/>
      </c>
    </row>
    <row r="7172" ht="15.75" customHeight="1">
      <c r="A7172" s="3" t="s">
        <v>3233</v>
      </c>
      <c r="B7172" s="4" t="str">
        <f t="shared" si="187"/>
        <v>SETODSOLTGRBX3</v>
      </c>
      <c r="D7172" s="3">
        <v>0.0</v>
      </c>
      <c r="G7172" s="4">
        <v>0.0</v>
      </c>
      <c r="I7172" s="4">
        <v>0.0</v>
      </c>
      <c r="J7172" s="4">
        <v>0.0</v>
      </c>
      <c r="K7172" s="4">
        <v>0.0</v>
      </c>
      <c r="L7172" s="4">
        <v>0.0</v>
      </c>
      <c r="O7172" s="6">
        <f t="shared" si="2"/>
        <v>0</v>
      </c>
      <c r="P7172" s="3" t="s">
        <v>112</v>
      </c>
      <c r="Q7172" s="3" t="str">
        <f t="shared" si="3"/>
        <v>Z</v>
      </c>
      <c r="R7172" s="3">
        <f t="shared" si="4"/>
        <v>0</v>
      </c>
      <c r="S7172" s="3" t="str">
        <f t="shared" si="5"/>
        <v/>
      </c>
      <c r="T7172" s="7">
        <f t="shared" si="6"/>
        <v>0</v>
      </c>
      <c r="U7172" s="8" t="str">
        <f t="array" ref="U7172">IF(W7172&lt;&gt;0,MAX(IFERROR(INDEX(A:S,MATCH(W7172,A:A,0),COLUMN(M$2)),0),IFERROR(INDEX(A:S,MATCH(AD7172,A:A,0),COLUMN(M$2)),0),IFERROR(INDEX(A:S,MATCH(AK7172,A:A,0),COLUMN(M$2)),0),IFERROR(INDEX(A:S,MATCH(AR7172,A:A,0),COLUMN(M$2)),0)),M7172)</f>
        <v/>
      </c>
      <c r="V7172" s="3" t="str">
        <f t="shared" si="7"/>
        <v/>
      </c>
    </row>
    <row r="7173" ht="15.75" customHeight="1">
      <c r="A7173" s="3" t="s">
        <v>3229</v>
      </c>
      <c r="B7173" s="4" t="str">
        <f t="shared" si="187"/>
        <v>SETODSODKGRBX4</v>
      </c>
      <c r="D7173" s="3">
        <v>0.0</v>
      </c>
      <c r="G7173" s="4">
        <v>5.0</v>
      </c>
      <c r="I7173" s="4">
        <v>0.0</v>
      </c>
      <c r="J7173" s="4">
        <v>5.0</v>
      </c>
      <c r="K7173" s="4">
        <v>0.0</v>
      </c>
      <c r="L7173" s="4">
        <v>0.0</v>
      </c>
      <c r="M7173" s="5"/>
      <c r="O7173" s="6">
        <f t="shared" si="2"/>
        <v>5</v>
      </c>
      <c r="P7173" s="3" t="s">
        <v>102</v>
      </c>
      <c r="Q7173" s="3" t="str">
        <f t="shared" si="3"/>
        <v>OD</v>
      </c>
      <c r="R7173" s="3">
        <f t="shared" si="4"/>
        <v>5</v>
      </c>
      <c r="S7173" s="3" t="str">
        <f t="shared" si="5"/>
        <v/>
      </c>
      <c r="T7173" s="7">
        <f t="shared" si="6"/>
        <v>5</v>
      </c>
      <c r="U7173" s="8" t="str">
        <f t="array" ref="U7173">IF(W7173&lt;&gt;0,MAX(IFERROR(INDEX(A:S,MATCH(W7173,A:A,0),COLUMN(M$2)),0),IFERROR(INDEX(A:S,MATCH(AD7173,A:A,0),COLUMN(M$2)),0),IFERROR(INDEX(A:S,MATCH(AK7173,A:A,0),COLUMN(M$2)),0),IFERROR(INDEX(A:S,MATCH(AR7173,A:A,0),COLUMN(M$2)),0)),M7173)</f>
        <v/>
      </c>
      <c r="V7173" s="3" t="str">
        <f t="shared" si="7"/>
        <v/>
      </c>
    </row>
    <row r="7174" ht="14.25" customHeight="1">
      <c r="A7174" s="3" t="s">
        <v>3234</v>
      </c>
      <c r="B7174" s="4" t="str">
        <f t="shared" si="187"/>
        <v>SETODSOLTGRBX4</v>
      </c>
      <c r="D7174" s="3">
        <v>0.0</v>
      </c>
      <c r="G7174" s="4">
        <v>1.0</v>
      </c>
      <c r="I7174" s="4">
        <v>0.0</v>
      </c>
      <c r="J7174" s="4">
        <v>1.0</v>
      </c>
      <c r="K7174" s="4">
        <v>0.0</v>
      </c>
      <c r="L7174" s="4">
        <v>0.0</v>
      </c>
      <c r="O7174" s="6">
        <f t="shared" si="2"/>
        <v>1</v>
      </c>
      <c r="P7174" s="3" t="s">
        <v>112</v>
      </c>
      <c r="Q7174" s="3" t="str">
        <f t="shared" si="3"/>
        <v>Z</v>
      </c>
      <c r="R7174" s="3">
        <f t="shared" si="4"/>
        <v>1</v>
      </c>
      <c r="S7174" s="3" t="str">
        <f t="shared" si="5"/>
        <v/>
      </c>
      <c r="T7174" s="7">
        <f t="shared" si="6"/>
        <v>1</v>
      </c>
      <c r="U7174" s="8" t="str">
        <f t="array" ref="U7174">IF(W7174&lt;&gt;0,MAX(IFERROR(INDEX(A:S,MATCH(W7174,A:A,0),COLUMN(M$2)),0),IFERROR(INDEX(A:S,MATCH(AD7174,A:A,0),COLUMN(M$2)),0),IFERROR(INDEX(A:S,MATCH(AK7174,A:A,0),COLUMN(M$2)),0),IFERROR(INDEX(A:S,MATCH(AR7174,A:A,0),COLUMN(M$2)),0)),M7174)</f>
        <v/>
      </c>
      <c r="V7174" s="3" t="str">
        <f t="shared" si="7"/>
        <v/>
      </c>
    </row>
    <row r="7175" ht="15.75" customHeight="1">
      <c r="A7175" s="3" t="s">
        <v>163</v>
      </c>
      <c r="B7175" s="4" t="str">
        <f t="shared" si="187"/>
        <v>LCDLTOGG</v>
      </c>
      <c r="D7175" s="3">
        <v>0.0</v>
      </c>
      <c r="E7175" s="5">
        <v>44159.0</v>
      </c>
      <c r="G7175" s="4">
        <v>8.0</v>
      </c>
      <c r="I7175" s="4">
        <v>8.0</v>
      </c>
      <c r="J7175" s="4">
        <v>0.0</v>
      </c>
      <c r="K7175" s="4">
        <v>0.0</v>
      </c>
      <c r="L7175" s="4">
        <v>0.0</v>
      </c>
      <c r="O7175" s="6">
        <f t="shared" si="2"/>
        <v>0</v>
      </c>
      <c r="P7175" s="3" t="s">
        <v>51</v>
      </c>
      <c r="Q7175" s="3" t="str">
        <f t="shared" si="3"/>
        <v>ZZ</v>
      </c>
      <c r="R7175" s="3">
        <f t="shared" si="4"/>
        <v>0</v>
      </c>
      <c r="S7175" s="3" t="str">
        <f t="shared" si="5"/>
        <v/>
      </c>
      <c r="T7175" s="7">
        <f t="shared" si="6"/>
        <v>0</v>
      </c>
      <c r="U7175" s="8" t="str">
        <f t="array" ref="U7175">IF(W7175&lt;&gt;0,MAX(IFERROR(INDEX(A:S,MATCH(W7175,A:A,0),COLUMN(M$2)),0),IFERROR(INDEX(A:S,MATCH(AD7175,A:A,0),COLUMN(M$2)),0),IFERROR(INDEX(A:S,MATCH(AK7175,A:A,0),COLUMN(M$2)),0),IFERROR(INDEX(A:S,MATCH(AR7175,A:A,0),COLUMN(M$2)),0)),M7175)</f>
        <v/>
      </c>
      <c r="V7175" s="3" t="str">
        <f t="shared" si="7"/>
        <v/>
      </c>
    </row>
    <row r="7176" ht="15.75" customHeight="1">
      <c r="A7176" s="3" t="s">
        <v>169</v>
      </c>
      <c r="B7176" s="4" t="str">
        <f t="shared" si="187"/>
        <v>LCDLTOCL</v>
      </c>
      <c r="D7176" s="3">
        <v>0.0</v>
      </c>
      <c r="E7176" s="5">
        <v>44159.0</v>
      </c>
      <c r="G7176" s="4">
        <v>3.0</v>
      </c>
      <c r="I7176" s="4">
        <v>3.0</v>
      </c>
      <c r="J7176" s="4">
        <v>0.0</v>
      </c>
      <c r="K7176" s="4">
        <v>0.0</v>
      </c>
      <c r="L7176" s="4">
        <v>0.0</v>
      </c>
      <c r="O7176" s="6">
        <f t="shared" si="2"/>
        <v>0</v>
      </c>
      <c r="P7176" s="3" t="s">
        <v>51</v>
      </c>
      <c r="Q7176" s="3" t="str">
        <f t="shared" si="3"/>
        <v>ZZ</v>
      </c>
      <c r="R7176" s="3">
        <f t="shared" si="4"/>
        <v>0</v>
      </c>
      <c r="S7176" s="3" t="str">
        <f t="shared" si="5"/>
        <v/>
      </c>
      <c r="T7176" s="7">
        <f t="shared" si="6"/>
        <v>0</v>
      </c>
      <c r="U7176" s="8" t="str">
        <f t="array" ref="U7176">IF(W7176&lt;&gt;0,MAX(IFERROR(INDEX(A:S,MATCH(W7176,A:A,0),COLUMN(M$2)),0),IFERROR(INDEX(A:S,MATCH(AD7176,A:A,0),COLUMN(M$2)),0),IFERROR(INDEX(A:S,MATCH(AK7176,A:A,0),COLUMN(M$2)),0),IFERROR(INDEX(A:S,MATCH(AR7176,A:A,0),COLUMN(M$2)),0)),M7176)</f>
        <v/>
      </c>
      <c r="V7176" s="3" t="str">
        <f t="shared" si="7"/>
        <v/>
      </c>
    </row>
    <row r="7177" ht="15.75" customHeight="1">
      <c r="A7177" s="3" t="s">
        <v>516</v>
      </c>
      <c r="B7177" s="4" t="str">
        <f t="shared" si="187"/>
        <v>LCVADITOCLGL</v>
      </c>
      <c r="D7177" s="3">
        <v>0.0</v>
      </c>
      <c r="G7177" s="4">
        <v>0.0</v>
      </c>
      <c r="I7177" s="4">
        <v>0.0</v>
      </c>
      <c r="J7177" s="4">
        <v>0.0</v>
      </c>
      <c r="K7177" s="4">
        <v>0.0</v>
      </c>
      <c r="L7177" s="4">
        <v>0.0</v>
      </c>
      <c r="O7177" s="6">
        <f t="shared" si="2"/>
        <v>0</v>
      </c>
      <c r="P7177" s="3" t="s">
        <v>51</v>
      </c>
      <c r="Q7177" s="3" t="str">
        <f t="shared" si="3"/>
        <v>ZZ</v>
      </c>
      <c r="R7177" s="3">
        <f t="shared" si="4"/>
        <v>0</v>
      </c>
      <c r="S7177" s="3" t="str">
        <f t="shared" si="5"/>
        <v/>
      </c>
      <c r="T7177" s="7">
        <f t="shared" si="6"/>
        <v>0</v>
      </c>
      <c r="U7177" s="8" t="str">
        <f t="array" ref="U7177">IF(W7177&lt;&gt;0,MAX(IFERROR(INDEX(A:S,MATCH(W7177,A:A,0),COLUMN(M$2)),0),IFERROR(INDEX(A:S,MATCH(AD7177,A:A,0),COLUMN(M$2)),0),IFERROR(INDEX(A:S,MATCH(AK7177,A:A,0),COLUMN(M$2)),0),IFERROR(INDEX(A:S,MATCH(AR7177,A:A,0),COLUMN(M$2)),0)),M7177)</f>
        <v/>
      </c>
      <c r="V7177" s="3" t="str">
        <f t="shared" si="7"/>
        <v/>
      </c>
    </row>
    <row r="7178" ht="15.75" customHeight="1">
      <c r="A7178" s="3" t="s">
        <v>863</v>
      </c>
      <c r="B7178" s="4" t="str">
        <f t="shared" si="187"/>
        <v>LCYUBTB201LG</v>
      </c>
      <c r="D7178" s="3">
        <v>0.0</v>
      </c>
      <c r="G7178" s="4">
        <v>3.0</v>
      </c>
      <c r="I7178" s="4">
        <v>0.0</v>
      </c>
      <c r="J7178" s="4">
        <v>2.0</v>
      </c>
      <c r="K7178" s="4">
        <v>0.0</v>
      </c>
      <c r="L7178" s="4">
        <v>0.0</v>
      </c>
      <c r="O7178" s="6">
        <f t="shared" si="2"/>
        <v>3</v>
      </c>
      <c r="P7178" s="3" t="s">
        <v>144</v>
      </c>
      <c r="Q7178" s="3" t="str">
        <f t="shared" si="3"/>
        <v>LC DINING TABLES</v>
      </c>
      <c r="R7178" s="3">
        <f t="shared" si="4"/>
        <v>3</v>
      </c>
      <c r="S7178" s="3" t="str">
        <f t="shared" si="5"/>
        <v/>
      </c>
      <c r="T7178" s="7">
        <f t="shared" si="6"/>
        <v>3</v>
      </c>
      <c r="U7178" s="8" t="str">
        <f t="array" ref="U7178">IF(W7178&lt;&gt;0,MAX(IFERROR(INDEX(A:S,MATCH(W7178,A:A,0),COLUMN(M$2)),0),IFERROR(INDEX(A:S,MATCH(AD7178,A:A,0),COLUMN(M$2)),0),IFERROR(INDEX(A:S,MATCH(AK7178,A:A,0),COLUMN(M$2)),0),IFERROR(INDEX(A:S,MATCH(AR7178,A:A,0),COLUMN(M$2)),0)),M7178)</f>
        <v/>
      </c>
      <c r="V7178" s="3" t="str">
        <f t="shared" si="7"/>
        <v/>
      </c>
    </row>
    <row r="7179" ht="15.75" customHeight="1">
      <c r="A7179" s="3" t="s">
        <v>1294</v>
      </c>
      <c r="B7179" s="4" t="str">
        <f t="shared" si="187"/>
        <v>LCCPDITOCLEAR</v>
      </c>
      <c r="D7179" s="3">
        <v>0.0</v>
      </c>
      <c r="G7179" s="4">
        <v>16.0</v>
      </c>
      <c r="I7179" s="4">
        <v>2.0</v>
      </c>
      <c r="J7179" s="4">
        <v>13.0</v>
      </c>
      <c r="K7179" s="4">
        <v>0.0</v>
      </c>
      <c r="L7179" s="4">
        <v>0.0</v>
      </c>
      <c r="M7179" s="5"/>
      <c r="O7179" s="6">
        <f t="shared" si="2"/>
        <v>14</v>
      </c>
      <c r="P7179" s="3" t="s">
        <v>144</v>
      </c>
      <c r="Q7179" s="3" t="str">
        <f t="shared" si="3"/>
        <v>LC DINING TABLES</v>
      </c>
      <c r="R7179" s="3">
        <f t="shared" si="4"/>
        <v>14</v>
      </c>
      <c r="S7179" s="3" t="str">
        <f t="shared" si="5"/>
        <v/>
      </c>
      <c r="T7179" s="7">
        <f t="shared" si="6"/>
        <v>14</v>
      </c>
      <c r="U7179" s="8" t="str">
        <f t="array" ref="U7179">IF(W7179&lt;&gt;0,MAX(IFERROR(INDEX(A:S,MATCH(W7179,A:A,0),COLUMN(M$2)),0),IFERROR(INDEX(A:S,MATCH(AD7179,A:A,0),COLUMN(M$2)),0),IFERROR(INDEX(A:S,MATCH(AK7179,A:A,0),COLUMN(M$2)),0),IFERROR(INDEX(A:S,MATCH(AR7179,A:A,0),COLUMN(M$2)),0)),M7179)</f>
        <v/>
      </c>
      <c r="V7179" s="3" t="str">
        <f t="shared" si="7"/>
        <v/>
      </c>
    </row>
    <row r="7180" ht="15.75" customHeight="1">
      <c r="A7180" s="3" t="s">
        <v>1313</v>
      </c>
      <c r="B7180" s="4" t="str">
        <f t="shared" si="187"/>
        <v>LCLEDITOCG</v>
      </c>
      <c r="D7180" s="3">
        <v>0.0</v>
      </c>
      <c r="G7180" s="4">
        <v>0.0</v>
      </c>
      <c r="I7180" s="4">
        <v>0.0</v>
      </c>
      <c r="J7180" s="4">
        <v>0.0</v>
      </c>
      <c r="K7180" s="4">
        <v>0.0</v>
      </c>
      <c r="L7180" s="4">
        <v>0.0</v>
      </c>
      <c r="O7180" s="6">
        <f t="shared" si="2"/>
        <v>0</v>
      </c>
      <c r="P7180" s="3" t="s">
        <v>51</v>
      </c>
      <c r="Q7180" s="3" t="str">
        <f t="shared" si="3"/>
        <v>ZZ</v>
      </c>
      <c r="R7180" s="3">
        <f t="shared" si="4"/>
        <v>0</v>
      </c>
      <c r="S7180" s="3" t="str">
        <f t="shared" si="5"/>
        <v/>
      </c>
      <c r="T7180" s="7">
        <f t="shared" si="6"/>
        <v>0</v>
      </c>
      <c r="U7180" s="8" t="str">
        <f t="array" ref="U7180">IF(W7180&lt;&gt;0,MAX(IFERROR(INDEX(A:S,MATCH(W7180,A:A,0),COLUMN(M$2)),0),IFERROR(INDEX(A:S,MATCH(AD7180,A:A,0),COLUMN(M$2)),0),IFERROR(INDEX(A:S,MATCH(AK7180,A:A,0),COLUMN(M$2)),0),IFERROR(INDEX(A:S,MATCH(AR7180,A:A,0),COLUMN(M$2)),0)),M7180)</f>
        <v/>
      </c>
      <c r="V7180" s="3" t="str">
        <f t="shared" si="7"/>
        <v/>
      </c>
    </row>
    <row r="7181" ht="15.75" customHeight="1">
      <c r="A7181" s="3" t="s">
        <v>1320</v>
      </c>
      <c r="B7181" s="4" t="str">
        <f t="shared" si="187"/>
        <v>LCVLBTTOSE</v>
      </c>
      <c r="D7181" s="3">
        <v>0.0</v>
      </c>
      <c r="E7181" s="5">
        <v>44159.0</v>
      </c>
      <c r="G7181" s="4">
        <v>0.0</v>
      </c>
      <c r="I7181" s="4">
        <v>0.0</v>
      </c>
      <c r="J7181" s="4">
        <v>0.0</v>
      </c>
      <c r="K7181" s="4">
        <v>0.0</v>
      </c>
      <c r="L7181" s="4">
        <v>0.0</v>
      </c>
      <c r="O7181" s="6">
        <f t="shared" si="2"/>
        <v>0</v>
      </c>
      <c r="P7181" s="3" t="s">
        <v>51</v>
      </c>
      <c r="Q7181" s="3" t="str">
        <f t="shared" si="3"/>
        <v>ZZ</v>
      </c>
      <c r="R7181" s="3">
        <f t="shared" si="4"/>
        <v>0</v>
      </c>
      <c r="S7181" s="3" t="str">
        <f t="shared" si="5"/>
        <v/>
      </c>
      <c r="T7181" s="7">
        <f t="shared" si="6"/>
        <v>0</v>
      </c>
      <c r="U7181" s="8" t="str">
        <f t="array" ref="U7181">IF(W7181&lt;&gt;0,MAX(IFERROR(INDEX(A:S,MATCH(W7181,A:A,0),COLUMN(M$2)),0),IFERROR(INDEX(A:S,MATCH(AD7181,A:A,0),COLUMN(M$2)),0),IFERROR(INDEX(A:S,MATCH(AK7181,A:A,0),COLUMN(M$2)),0),IFERROR(INDEX(A:S,MATCH(AR7181,A:A,0),COLUMN(M$2)),0)),M7181)</f>
        <v/>
      </c>
      <c r="V7181" s="3" t="str">
        <f t="shared" si="7"/>
        <v/>
      </c>
    </row>
    <row r="7182" ht="15.75" customHeight="1">
      <c r="A7182" s="3" t="s">
        <v>1321</v>
      </c>
      <c r="B7182" s="4" t="str">
        <f t="shared" si="187"/>
        <v>LCVLBTTOWA</v>
      </c>
      <c r="D7182" s="3">
        <v>0.0</v>
      </c>
      <c r="G7182" s="4">
        <v>0.0</v>
      </c>
      <c r="I7182" s="4">
        <v>0.0</v>
      </c>
      <c r="J7182" s="4">
        <v>0.0</v>
      </c>
      <c r="K7182" s="4">
        <v>0.0</v>
      </c>
      <c r="L7182" s="4">
        <v>0.0</v>
      </c>
      <c r="O7182" s="6">
        <f t="shared" si="2"/>
        <v>0</v>
      </c>
      <c r="P7182" s="3" t="s">
        <v>51</v>
      </c>
      <c r="Q7182" s="3" t="str">
        <f t="shared" si="3"/>
        <v>ZZ</v>
      </c>
      <c r="R7182" s="3">
        <f t="shared" si="4"/>
        <v>0</v>
      </c>
      <c r="S7182" s="3" t="str">
        <f t="shared" si="5"/>
        <v/>
      </c>
      <c r="T7182" s="7">
        <f t="shared" si="6"/>
        <v>0</v>
      </c>
      <c r="U7182" s="8" t="str">
        <f t="array" ref="U7182">IF(W7182&lt;&gt;0,MAX(IFERROR(INDEX(A:S,MATCH(W7182,A:A,0),COLUMN(M$2)),0),IFERROR(INDEX(A:S,MATCH(AD7182,A:A,0),COLUMN(M$2)),0),IFERROR(INDEX(A:S,MATCH(AK7182,A:A,0),COLUMN(M$2)),0),IFERROR(INDEX(A:S,MATCH(AR7182,A:A,0),COLUMN(M$2)),0)),M7182)</f>
        <v/>
      </c>
      <c r="V7182" s="3" t="str">
        <f t="shared" si="7"/>
        <v/>
      </c>
    </row>
    <row r="7183" ht="15.75" customHeight="1">
      <c r="A7183" s="3" t="s">
        <v>1323</v>
      </c>
      <c r="B7183" s="4" t="str">
        <f t="shared" si="187"/>
        <v>LCSADITOSE</v>
      </c>
      <c r="D7183" s="3">
        <v>0.0</v>
      </c>
      <c r="G7183" s="4">
        <v>0.0</v>
      </c>
      <c r="I7183" s="4">
        <v>0.0</v>
      </c>
      <c r="J7183" s="4">
        <v>0.0</v>
      </c>
      <c r="K7183" s="4">
        <v>0.0</v>
      </c>
      <c r="L7183" s="4">
        <v>0.0</v>
      </c>
      <c r="O7183" s="6">
        <f t="shared" si="2"/>
        <v>0</v>
      </c>
      <c r="P7183" s="3" t="s">
        <v>51</v>
      </c>
      <c r="Q7183" s="3" t="str">
        <f t="shared" si="3"/>
        <v>ZZ</v>
      </c>
      <c r="R7183" s="3">
        <f t="shared" si="4"/>
        <v>0</v>
      </c>
      <c r="S7183" s="3" t="str">
        <f t="shared" si="5"/>
        <v/>
      </c>
      <c r="T7183" s="7">
        <f t="shared" si="6"/>
        <v>0</v>
      </c>
      <c r="U7183" s="8" t="str">
        <f t="array" ref="U7183">IF(W7183&lt;&gt;0,MAX(IFERROR(INDEX(A:S,MATCH(W7183,A:A,0),COLUMN(M$2)),0),IFERROR(INDEX(A:S,MATCH(AD7183,A:A,0),COLUMN(M$2)),0),IFERROR(INDEX(A:S,MATCH(AK7183,A:A,0),COLUMN(M$2)),0),IFERROR(INDEX(A:S,MATCH(AR7183,A:A,0),COLUMN(M$2)),0)),M7183)</f>
        <v/>
      </c>
      <c r="V7183" s="3" t="str">
        <f t="shared" si="7"/>
        <v/>
      </c>
    </row>
    <row r="7184" ht="15.75" customHeight="1">
      <c r="A7184" s="3" t="s">
        <v>1325</v>
      </c>
      <c r="B7184" s="4" t="str">
        <f t="shared" si="187"/>
        <v>LCOJDITOCG</v>
      </c>
      <c r="D7184" s="3">
        <v>0.0</v>
      </c>
      <c r="G7184" s="4">
        <v>0.0</v>
      </c>
      <c r="I7184" s="4">
        <v>0.0</v>
      </c>
      <c r="J7184" s="4">
        <v>0.0</v>
      </c>
      <c r="K7184" s="4">
        <v>0.0</v>
      </c>
      <c r="L7184" s="4">
        <v>0.0</v>
      </c>
      <c r="O7184" s="6">
        <f t="shared" si="2"/>
        <v>0</v>
      </c>
      <c r="P7184" s="3" t="s">
        <v>51</v>
      </c>
      <c r="Q7184" s="3" t="str">
        <f t="shared" si="3"/>
        <v>ZZ</v>
      </c>
      <c r="R7184" s="3">
        <f t="shared" si="4"/>
        <v>0</v>
      </c>
      <c r="S7184" s="3" t="str">
        <f t="shared" si="5"/>
        <v/>
      </c>
      <c r="T7184" s="7">
        <f t="shared" si="6"/>
        <v>0</v>
      </c>
      <c r="U7184" s="8" t="str">
        <f t="array" ref="U7184">IF(W7184&lt;&gt;0,MAX(IFERROR(INDEX(A:S,MATCH(W7184,A:A,0),COLUMN(M$2)),0),IFERROR(INDEX(A:S,MATCH(AD7184,A:A,0),COLUMN(M$2)),0),IFERROR(INDEX(A:S,MATCH(AK7184,A:A,0),COLUMN(M$2)),0),IFERROR(INDEX(A:S,MATCH(AR7184,A:A,0),COLUMN(M$2)),0)),M7184)</f>
        <v/>
      </c>
      <c r="V7184" s="3" t="str">
        <f t="shared" si="7"/>
        <v/>
      </c>
    </row>
    <row r="7185" ht="15.75" customHeight="1">
      <c r="A7185" s="3" t="s">
        <v>1328</v>
      </c>
      <c r="B7185" s="4" t="str">
        <f t="shared" si="187"/>
        <v>LCDADITOCG</v>
      </c>
      <c r="D7185" s="3">
        <v>0.0</v>
      </c>
      <c r="G7185" s="4">
        <v>0.0</v>
      </c>
      <c r="I7185" s="4">
        <v>0.0</v>
      </c>
      <c r="J7185" s="4">
        <v>0.0</v>
      </c>
      <c r="K7185" s="4">
        <v>0.0</v>
      </c>
      <c r="L7185" s="4">
        <v>0.0</v>
      </c>
      <c r="O7185" s="6">
        <f t="shared" si="2"/>
        <v>0</v>
      </c>
      <c r="P7185" s="3" t="s">
        <v>51</v>
      </c>
      <c r="Q7185" s="3" t="str">
        <f t="shared" si="3"/>
        <v>ZZ</v>
      </c>
      <c r="R7185" s="3">
        <f t="shared" si="4"/>
        <v>0</v>
      </c>
      <c r="S7185" s="3" t="str">
        <f t="shared" si="5"/>
        <v/>
      </c>
      <c r="T7185" s="7">
        <f t="shared" si="6"/>
        <v>0</v>
      </c>
      <c r="U7185" s="8" t="str">
        <f t="array" ref="U7185">IF(W7185&lt;&gt;0,MAX(IFERROR(INDEX(A:S,MATCH(W7185,A:A,0),COLUMN(M$2)),0),IFERROR(INDEX(A:S,MATCH(AD7185,A:A,0),COLUMN(M$2)),0),IFERROR(INDEX(A:S,MATCH(AK7185,A:A,0),COLUMN(M$2)),0),IFERROR(INDEX(A:S,MATCH(AR7185,A:A,0),COLUMN(M$2)),0)),M7185)</f>
        <v/>
      </c>
      <c r="V7185" s="3" t="str">
        <f t="shared" si="7"/>
        <v/>
      </c>
    </row>
    <row r="7186" ht="15.75" customHeight="1">
      <c r="A7186" s="3" t="s">
        <v>1330</v>
      </c>
      <c r="B7186" s="4" t="str">
        <f t="shared" si="187"/>
        <v>LCDNDITOCG</v>
      </c>
      <c r="D7186" s="3">
        <v>0.0</v>
      </c>
      <c r="G7186" s="4">
        <v>0.0</v>
      </c>
      <c r="I7186" s="4">
        <v>0.0</v>
      </c>
      <c r="J7186" s="4">
        <v>0.0</v>
      </c>
      <c r="K7186" s="4">
        <v>0.0</v>
      </c>
      <c r="L7186" s="4">
        <v>0.0</v>
      </c>
      <c r="O7186" s="6">
        <f t="shared" si="2"/>
        <v>0</v>
      </c>
      <c r="P7186" s="3" t="s">
        <v>51</v>
      </c>
      <c r="Q7186" s="3" t="str">
        <f t="shared" si="3"/>
        <v>ZZ</v>
      </c>
      <c r="R7186" s="3">
        <f t="shared" si="4"/>
        <v>0</v>
      </c>
      <c r="S7186" s="3" t="str">
        <f t="shared" si="5"/>
        <v/>
      </c>
      <c r="T7186" s="7">
        <f t="shared" si="6"/>
        <v>0</v>
      </c>
      <c r="U7186" s="8" t="str">
        <f t="array" ref="U7186">IF(W7186&lt;&gt;0,MAX(IFERROR(INDEX(A:S,MATCH(W7186,A:A,0),COLUMN(M$2)),0),IFERROR(INDEX(A:S,MATCH(AD7186,A:A,0),COLUMN(M$2)),0),IFERROR(INDEX(A:S,MATCH(AK7186,A:A,0),COLUMN(M$2)),0),IFERROR(INDEX(A:S,MATCH(AR7186,A:A,0),COLUMN(M$2)),0)),M7186)</f>
        <v/>
      </c>
      <c r="V7186" s="3" t="str">
        <f t="shared" si="7"/>
        <v/>
      </c>
    </row>
    <row r="7187" ht="15.75" customHeight="1">
      <c r="A7187" s="3" t="s">
        <v>1343</v>
      </c>
      <c r="B7187" s="4" t="str">
        <f t="shared" si="187"/>
        <v>LCCTBEBRHB</v>
      </c>
      <c r="D7187" s="3">
        <v>0.0</v>
      </c>
      <c r="E7187" s="5">
        <v>44159.0</v>
      </c>
      <c r="G7187" s="4">
        <v>0.0</v>
      </c>
      <c r="I7187" s="4">
        <v>0.0</v>
      </c>
      <c r="J7187" s="4">
        <v>0.0</v>
      </c>
      <c r="K7187" s="4">
        <v>0.0</v>
      </c>
      <c r="L7187" s="4">
        <v>0.0</v>
      </c>
      <c r="O7187" s="6">
        <f t="shared" si="2"/>
        <v>0</v>
      </c>
      <c r="P7187" s="3" t="s">
        <v>51</v>
      </c>
      <c r="Q7187" s="3" t="str">
        <f t="shared" si="3"/>
        <v>ZZ</v>
      </c>
      <c r="R7187" s="3">
        <f t="shared" si="4"/>
        <v>0</v>
      </c>
      <c r="S7187" s="3" t="str">
        <f t="shared" si="5"/>
        <v/>
      </c>
      <c r="T7187" s="7">
        <f t="shared" si="6"/>
        <v>0</v>
      </c>
      <c r="U7187" s="8" t="str">
        <f t="array" ref="U7187">IF(W7187&lt;&gt;0,MAX(IFERROR(INDEX(A:S,MATCH(W7187,A:A,0),COLUMN(M$2)),0),IFERROR(INDEX(A:S,MATCH(AD7187,A:A,0),COLUMN(M$2)),0),IFERROR(INDEX(A:S,MATCH(AK7187,A:A,0),COLUMN(M$2)),0),IFERROR(INDEX(A:S,MATCH(AR7187,A:A,0),COLUMN(M$2)),0)),M7187)</f>
        <v/>
      </c>
      <c r="V7187" s="3" t="str">
        <f t="shared" si="7"/>
        <v/>
      </c>
    </row>
    <row r="7188" ht="15.75" customHeight="1">
      <c r="A7188" s="3" t="s">
        <v>1348</v>
      </c>
      <c r="B7188" s="4" t="str">
        <f t="shared" si="187"/>
        <v>LCCTBEGRHB</v>
      </c>
      <c r="D7188" s="3">
        <v>0.0</v>
      </c>
      <c r="E7188" s="5">
        <v>44159.0</v>
      </c>
      <c r="G7188" s="4">
        <v>8.0</v>
      </c>
      <c r="I7188" s="4">
        <v>0.0</v>
      </c>
      <c r="J7188" s="4">
        <v>8.0</v>
      </c>
      <c r="K7188" s="4">
        <v>0.0</v>
      </c>
      <c r="L7188" s="4">
        <v>0.0</v>
      </c>
      <c r="O7188" s="6">
        <f t="shared" si="2"/>
        <v>8</v>
      </c>
      <c r="P7188" s="3" t="s">
        <v>51</v>
      </c>
      <c r="Q7188" s="3" t="str">
        <f t="shared" si="3"/>
        <v>ZZ</v>
      </c>
      <c r="R7188" s="3">
        <f t="shared" si="4"/>
        <v>8</v>
      </c>
      <c r="S7188" s="3" t="str">
        <f t="shared" si="5"/>
        <v/>
      </c>
      <c r="T7188" s="7">
        <f t="shared" si="6"/>
        <v>8</v>
      </c>
      <c r="U7188" s="8" t="str">
        <f t="array" ref="U7188">IF(W7188&lt;&gt;0,MAX(IFERROR(INDEX(A:S,MATCH(W7188,A:A,0),COLUMN(M$2)),0),IFERROR(INDEX(A:S,MATCH(AD7188,A:A,0),COLUMN(M$2)),0),IFERROR(INDEX(A:S,MATCH(AK7188,A:A,0),COLUMN(M$2)),0),IFERROR(INDEX(A:S,MATCH(AR7188,A:A,0),COLUMN(M$2)),0)),M7188)</f>
        <v/>
      </c>
      <c r="V7188" s="3" t="str">
        <f t="shared" si="7"/>
        <v/>
      </c>
    </row>
    <row r="7189" ht="15.75" customHeight="1">
      <c r="A7189" s="3" t="s">
        <v>1421</v>
      </c>
      <c r="B7189" s="4" t="str">
        <f t="shared" si="187"/>
        <v>LCFEDIBETO</v>
      </c>
      <c r="D7189" s="3">
        <v>0.0</v>
      </c>
      <c r="G7189" s="4">
        <v>28.0</v>
      </c>
      <c r="I7189" s="4">
        <v>31.0</v>
      </c>
      <c r="J7189" s="4">
        <v>0.0</v>
      </c>
      <c r="K7189" s="4">
        <v>0.0</v>
      </c>
      <c r="L7189" s="4">
        <v>0.0</v>
      </c>
      <c r="O7189" s="6">
        <f t="shared" si="2"/>
        <v>-3</v>
      </c>
      <c r="P7189" s="3" t="s">
        <v>144</v>
      </c>
      <c r="Q7189" s="3" t="str">
        <f t="shared" si="3"/>
        <v>LC DINING TABLES</v>
      </c>
      <c r="R7189" s="3">
        <f t="shared" si="4"/>
        <v>-3</v>
      </c>
      <c r="S7189" s="3" t="str">
        <f t="shared" si="5"/>
        <v/>
      </c>
      <c r="T7189" s="7">
        <f t="shared" si="6"/>
        <v>0</v>
      </c>
      <c r="U7189" s="8" t="str">
        <f t="array" ref="U7189">IF(W7189&lt;&gt;0,MAX(IFERROR(INDEX(A:S,MATCH(W7189,A:A,0),COLUMN(M$2)),0),IFERROR(INDEX(A:S,MATCH(AD7189,A:A,0),COLUMN(M$2)),0),IFERROR(INDEX(A:S,MATCH(AK7189,A:A,0),COLUMN(M$2)),0),IFERROR(INDEX(A:S,MATCH(AR7189,A:A,0),COLUMN(M$2)),0)),M7189)</f>
        <v/>
      </c>
      <c r="V7189" s="3" t="str">
        <f t="shared" si="7"/>
        <v/>
      </c>
    </row>
    <row r="7190" ht="15.75" customHeight="1">
      <c r="A7190" s="3" t="s">
        <v>1424</v>
      </c>
      <c r="B7190" s="4" t="str">
        <f t="shared" si="187"/>
        <v>LCFEBEGRTOP</v>
      </c>
      <c r="D7190" s="3">
        <v>0.0</v>
      </c>
      <c r="E7190" s="5">
        <v>44159.0</v>
      </c>
      <c r="G7190" s="4">
        <v>0.0</v>
      </c>
      <c r="I7190" s="4">
        <v>0.0</v>
      </c>
      <c r="J7190" s="4">
        <v>0.0</v>
      </c>
      <c r="K7190" s="4">
        <v>0.0</v>
      </c>
      <c r="L7190" s="4">
        <v>0.0</v>
      </c>
      <c r="O7190" s="6">
        <f t="shared" si="2"/>
        <v>0</v>
      </c>
      <c r="P7190" s="3" t="s">
        <v>51</v>
      </c>
      <c r="Q7190" s="3" t="str">
        <f t="shared" si="3"/>
        <v>ZZ</v>
      </c>
      <c r="R7190" s="3">
        <f t="shared" si="4"/>
        <v>0</v>
      </c>
      <c r="S7190" s="3" t="str">
        <f t="shared" si="5"/>
        <v/>
      </c>
      <c r="T7190" s="7">
        <f t="shared" si="6"/>
        <v>0</v>
      </c>
      <c r="U7190" s="8" t="str">
        <f t="array" ref="U7190">IF(W7190&lt;&gt;0,MAX(IFERROR(INDEX(A:S,MATCH(W7190,A:A,0),COLUMN(M$2)),0),IFERROR(INDEX(A:S,MATCH(AD7190,A:A,0),COLUMN(M$2)),0),IFERROR(INDEX(A:S,MATCH(AK7190,A:A,0),COLUMN(M$2)),0),IFERROR(INDEX(A:S,MATCH(AR7190,A:A,0),COLUMN(M$2)),0)),M7190)</f>
        <v/>
      </c>
      <c r="V7190" s="3" t="str">
        <f t="shared" si="7"/>
        <v/>
      </c>
    </row>
    <row r="7191" ht="15.75" customHeight="1">
      <c r="A7191" s="3" t="s">
        <v>1428</v>
      </c>
      <c r="B7191" s="4" t="str">
        <f t="shared" si="187"/>
        <v>LCBTDIGRTO</v>
      </c>
      <c r="D7191" s="3">
        <v>0.0</v>
      </c>
      <c r="G7191" s="4">
        <v>2.0</v>
      </c>
      <c r="I7191" s="4">
        <v>0.0</v>
      </c>
      <c r="J7191" s="4">
        <v>2.0</v>
      </c>
      <c r="K7191" s="4">
        <v>0.0</v>
      </c>
      <c r="L7191" s="4">
        <v>0.0</v>
      </c>
      <c r="O7191" s="6">
        <f t="shared" si="2"/>
        <v>2</v>
      </c>
      <c r="P7191" s="9" t="s">
        <v>112</v>
      </c>
      <c r="Q7191" s="3" t="str">
        <f t="shared" si="3"/>
        <v>Z</v>
      </c>
      <c r="R7191" s="3">
        <f t="shared" si="4"/>
        <v>2</v>
      </c>
      <c r="S7191" s="3" t="str">
        <f t="shared" si="5"/>
        <v/>
      </c>
      <c r="T7191" s="7">
        <f t="shared" si="6"/>
        <v>2</v>
      </c>
      <c r="U7191" s="8" t="str">
        <f t="array" ref="U7191">IF(W7191&lt;&gt;0,MAX(IFERROR(INDEX(A:S,MATCH(W7191,A:A,0),COLUMN(M$2)),0),IFERROR(INDEX(A:S,MATCH(AD7191,A:A,0),COLUMN(M$2)),0),IFERROR(INDEX(A:S,MATCH(AK7191,A:A,0),COLUMN(M$2)),0),IFERROR(INDEX(A:S,MATCH(AR7191,A:A,0),COLUMN(M$2)),0)),M7191)</f>
        <v/>
      </c>
      <c r="V7191" s="3" t="str">
        <f t="shared" si="7"/>
        <v/>
      </c>
    </row>
    <row r="7192" ht="15.75" customHeight="1">
      <c r="A7192" s="3" t="s">
        <v>1433</v>
      </c>
      <c r="B7192" s="4" t="str">
        <f t="shared" si="187"/>
        <v>LCCDDIBETO</v>
      </c>
      <c r="D7192" s="3">
        <v>0.0</v>
      </c>
      <c r="G7192" s="4">
        <v>37.0</v>
      </c>
      <c r="I7192" s="4">
        <v>3.0</v>
      </c>
      <c r="J7192" s="4">
        <v>33.0</v>
      </c>
      <c r="K7192" s="4">
        <v>0.0</v>
      </c>
      <c r="L7192" s="4">
        <v>0.0</v>
      </c>
      <c r="O7192" s="6">
        <f t="shared" si="2"/>
        <v>34</v>
      </c>
      <c r="P7192" s="3" t="s">
        <v>144</v>
      </c>
      <c r="Q7192" s="3" t="str">
        <f t="shared" si="3"/>
        <v>LC DINING TABLES</v>
      </c>
      <c r="R7192" s="3">
        <f t="shared" si="4"/>
        <v>34</v>
      </c>
      <c r="S7192" s="3" t="str">
        <f t="shared" si="5"/>
        <v/>
      </c>
      <c r="T7192" s="7">
        <f t="shared" si="6"/>
        <v>34</v>
      </c>
      <c r="U7192" s="8" t="str">
        <f t="array" ref="U7192">IF(W7192&lt;&gt;0,MAX(IFERROR(INDEX(A:S,MATCH(W7192,A:A,0),COLUMN(M$2)),0),IFERROR(INDEX(A:S,MATCH(AD7192,A:A,0),COLUMN(M$2)),0),IFERROR(INDEX(A:S,MATCH(AK7192,A:A,0),COLUMN(M$2)),0),IFERROR(INDEX(A:S,MATCH(AR7192,A:A,0),COLUMN(M$2)),0)),M7192)</f>
        <v/>
      </c>
      <c r="V7192" s="3" t="str">
        <f t="shared" si="7"/>
        <v/>
      </c>
    </row>
    <row r="7193" ht="15.75" customHeight="1">
      <c r="A7193" s="3" t="s">
        <v>1438</v>
      </c>
      <c r="B7193" s="4" t="str">
        <f t="shared" si="187"/>
        <v>LCCDBEPW</v>
      </c>
      <c r="D7193" s="3">
        <v>0.0</v>
      </c>
      <c r="G7193" s="4">
        <v>73.0</v>
      </c>
      <c r="I7193" s="4">
        <v>2.0</v>
      </c>
      <c r="J7193" s="4">
        <v>69.0</v>
      </c>
      <c r="K7193" s="4">
        <v>0.0</v>
      </c>
      <c r="L7193" s="4">
        <v>0.0</v>
      </c>
      <c r="O7193" s="6">
        <f t="shared" si="2"/>
        <v>71</v>
      </c>
      <c r="P7193" s="3" t="s">
        <v>180</v>
      </c>
      <c r="Q7193" s="3" t="str">
        <f t="shared" si="3"/>
        <v>LC OTTOBEN</v>
      </c>
      <c r="R7193" s="3">
        <f t="shared" si="4"/>
        <v>71</v>
      </c>
      <c r="S7193" s="3" t="str">
        <f t="shared" si="5"/>
        <v/>
      </c>
      <c r="T7193" s="7">
        <f t="shared" si="6"/>
        <v>71</v>
      </c>
      <c r="U7193" s="8" t="str">
        <f t="array" ref="U7193">IF(W7193&lt;&gt;0,MAX(IFERROR(INDEX(A:S,MATCH(W7193,A:A,0),COLUMN(M$2)),0),IFERROR(INDEX(A:S,MATCH(AD7193,A:A,0),COLUMN(M$2)),0),IFERROR(INDEX(A:S,MATCH(AK7193,A:A,0),COLUMN(M$2)),0),IFERROR(INDEX(A:S,MATCH(AR7193,A:A,0),COLUMN(M$2)),0)),M7193)</f>
        <v/>
      </c>
      <c r="V7193" s="3" t="str">
        <f t="shared" si="7"/>
        <v/>
      </c>
    </row>
    <row r="7194" ht="15.75" customHeight="1">
      <c r="A7194" s="3" t="s">
        <v>1447</v>
      </c>
      <c r="B7194" s="4" t="str">
        <f t="shared" si="187"/>
        <v>LCNWDIRUTO</v>
      </c>
      <c r="D7194" s="3">
        <v>0.0</v>
      </c>
      <c r="G7194" s="4">
        <v>0.0</v>
      </c>
      <c r="I7194" s="4">
        <v>0.0</v>
      </c>
      <c r="J7194" s="4">
        <v>0.0</v>
      </c>
      <c r="K7194" s="4">
        <v>0.0</v>
      </c>
      <c r="L7194" s="4">
        <v>0.0</v>
      </c>
      <c r="O7194" s="6">
        <f t="shared" si="2"/>
        <v>0</v>
      </c>
      <c r="P7194" s="3" t="s">
        <v>51</v>
      </c>
      <c r="Q7194" s="3" t="str">
        <f t="shared" si="3"/>
        <v>ZZ</v>
      </c>
      <c r="R7194" s="3">
        <f t="shared" si="4"/>
        <v>0</v>
      </c>
      <c r="S7194" s="3" t="str">
        <f t="shared" si="5"/>
        <v/>
      </c>
      <c r="T7194" s="7">
        <f t="shared" si="6"/>
        <v>0</v>
      </c>
      <c r="U7194" s="8" t="str">
        <f t="array" ref="U7194">IF(W7194&lt;&gt;0,MAX(IFERROR(INDEX(A:S,MATCH(W7194,A:A,0),COLUMN(M$2)),0),IFERROR(INDEX(A:S,MATCH(AD7194,A:A,0),COLUMN(M$2)),0),IFERROR(INDEX(A:S,MATCH(AK7194,A:A,0),COLUMN(M$2)),0),IFERROR(INDEX(A:S,MATCH(AR7194,A:A,0),COLUMN(M$2)),0)),M7194)</f>
        <v/>
      </c>
      <c r="V7194" s="3" t="str">
        <f t="shared" si="7"/>
        <v/>
      </c>
    </row>
    <row r="7195" ht="15.75" customHeight="1">
      <c r="A7195" s="3" t="s">
        <v>1451</v>
      </c>
      <c r="B7195" s="4" t="str">
        <f t="shared" si="187"/>
        <v>LCGCDISTGRTO</v>
      </c>
      <c r="D7195" s="3">
        <v>0.0</v>
      </c>
      <c r="G7195" s="4">
        <v>0.0</v>
      </c>
      <c r="I7195" s="4">
        <v>0.0</v>
      </c>
      <c r="J7195" s="4">
        <v>0.0</v>
      </c>
      <c r="K7195" s="4">
        <v>0.0</v>
      </c>
      <c r="L7195" s="4">
        <v>0.0</v>
      </c>
      <c r="O7195" s="6">
        <f t="shared" si="2"/>
        <v>0</v>
      </c>
      <c r="P7195" s="3" t="s">
        <v>51</v>
      </c>
      <c r="Q7195" s="3" t="str">
        <f t="shared" si="3"/>
        <v>ZZ</v>
      </c>
      <c r="R7195" s="3">
        <f t="shared" si="4"/>
        <v>0</v>
      </c>
      <c r="S7195" s="3" t="str">
        <f t="shared" si="5"/>
        <v/>
      </c>
      <c r="T7195" s="7">
        <f t="shared" si="6"/>
        <v>0</v>
      </c>
      <c r="U7195" s="8" t="str">
        <f t="array" ref="U7195">IF(W7195&lt;&gt;0,MAX(IFERROR(INDEX(A:S,MATCH(W7195,A:A,0),COLUMN(M$2)),0),IFERROR(INDEX(A:S,MATCH(AD7195,A:A,0),COLUMN(M$2)),0),IFERROR(INDEX(A:S,MATCH(AK7195,A:A,0),COLUMN(M$2)),0),IFERROR(INDEX(A:S,MATCH(AR7195,A:A,0),COLUMN(M$2)),0)),M7195)</f>
        <v/>
      </c>
      <c r="V7195" s="3" t="str">
        <f t="shared" si="7"/>
        <v/>
      </c>
    </row>
    <row r="7196" ht="15.75" customHeight="1">
      <c r="A7196" s="3" t="s">
        <v>1544</v>
      </c>
      <c r="B7196" s="4" t="str">
        <f t="shared" si="187"/>
        <v>LCPEDIMFGRTOP</v>
      </c>
      <c r="D7196" s="3">
        <v>0.0</v>
      </c>
      <c r="G7196" s="4">
        <v>0.0</v>
      </c>
      <c r="I7196" s="4">
        <v>0.0</v>
      </c>
      <c r="J7196" s="4">
        <v>0.0</v>
      </c>
      <c r="K7196" s="4">
        <v>0.0</v>
      </c>
      <c r="L7196" s="4">
        <v>0.0</v>
      </c>
      <c r="O7196" s="6">
        <f t="shared" si="2"/>
        <v>0</v>
      </c>
      <c r="P7196" s="3" t="s">
        <v>51</v>
      </c>
      <c r="Q7196" s="3" t="str">
        <f t="shared" si="3"/>
        <v>ZZ</v>
      </c>
      <c r="R7196" s="3">
        <f t="shared" si="4"/>
        <v>0</v>
      </c>
      <c r="S7196" s="3" t="str">
        <f t="shared" si="5"/>
        <v/>
      </c>
      <c r="T7196" s="7">
        <f t="shared" si="6"/>
        <v>0</v>
      </c>
      <c r="U7196" s="8" t="str">
        <f t="array" ref="U7196">IF(W7196&lt;&gt;0,MAX(IFERROR(INDEX(A:S,MATCH(W7196,A:A,0),COLUMN(M$2)),0),IFERROR(INDEX(A:S,MATCH(AD7196,A:A,0),COLUMN(M$2)),0),IFERROR(INDEX(A:S,MATCH(AK7196,A:A,0),COLUMN(M$2)),0),IFERROR(INDEX(A:S,MATCH(AR7196,A:A,0),COLUMN(M$2)),0)),M7196)</f>
        <v/>
      </c>
      <c r="V7196" s="3" t="str">
        <f t="shared" si="7"/>
        <v/>
      </c>
    </row>
    <row r="7197" ht="15.75" customHeight="1">
      <c r="A7197" s="3" t="s">
        <v>1547</v>
      </c>
      <c r="B7197" s="4" t="str">
        <f t="shared" si="187"/>
        <v>LCPEDIABSETOP</v>
      </c>
      <c r="D7197" s="3">
        <v>0.0</v>
      </c>
      <c r="G7197" s="4">
        <v>0.0</v>
      </c>
      <c r="I7197" s="4">
        <v>0.0</v>
      </c>
      <c r="J7197" s="4">
        <v>0.0</v>
      </c>
      <c r="K7197" s="4">
        <v>0.0</v>
      </c>
      <c r="L7197" s="4">
        <v>0.0</v>
      </c>
      <c r="O7197" s="6">
        <f t="shared" si="2"/>
        <v>0</v>
      </c>
      <c r="P7197" s="3" t="s">
        <v>51</v>
      </c>
      <c r="Q7197" s="3" t="str">
        <f t="shared" si="3"/>
        <v>ZZ</v>
      </c>
      <c r="R7197" s="3">
        <f t="shared" si="4"/>
        <v>0</v>
      </c>
      <c r="S7197" s="3" t="str">
        <f t="shared" si="5"/>
        <v/>
      </c>
      <c r="T7197" s="7">
        <f t="shared" si="6"/>
        <v>0</v>
      </c>
      <c r="U7197" s="8" t="str">
        <f t="array" ref="U7197">IF(W7197&lt;&gt;0,MAX(IFERROR(INDEX(A:S,MATCH(W7197,A:A,0),COLUMN(M$2)),0),IFERROR(INDEX(A:S,MATCH(AD7197,A:A,0),COLUMN(M$2)),0),IFERROR(INDEX(A:S,MATCH(AK7197,A:A,0),COLUMN(M$2)),0),IFERROR(INDEX(A:S,MATCH(AR7197,A:A,0),COLUMN(M$2)),0)),M7197)</f>
        <v/>
      </c>
      <c r="V7197" s="3" t="str">
        <f t="shared" si="7"/>
        <v/>
      </c>
    </row>
    <row r="7198" ht="15.75" customHeight="1">
      <c r="A7198" s="3" t="s">
        <v>1553</v>
      </c>
      <c r="B7198" s="4" t="str">
        <f t="shared" si="187"/>
        <v>LCERDIWATOP</v>
      </c>
      <c r="D7198" s="3">
        <v>0.0</v>
      </c>
      <c r="G7198" s="4">
        <v>16.0</v>
      </c>
      <c r="I7198" s="4">
        <v>2.0</v>
      </c>
      <c r="J7198" s="4">
        <v>13.0</v>
      </c>
      <c r="K7198" s="4">
        <v>0.0</v>
      </c>
      <c r="L7198" s="4">
        <v>0.0</v>
      </c>
      <c r="M7198" s="5"/>
      <c r="O7198" s="6">
        <f t="shared" si="2"/>
        <v>14</v>
      </c>
      <c r="P7198" s="3" t="s">
        <v>144</v>
      </c>
      <c r="Q7198" s="3" t="str">
        <f t="shared" si="3"/>
        <v>LC DINING TABLES</v>
      </c>
      <c r="R7198" s="3">
        <f t="shared" si="4"/>
        <v>14</v>
      </c>
      <c r="S7198" s="3" t="str">
        <f t="shared" si="5"/>
        <v/>
      </c>
      <c r="T7198" s="7">
        <f t="shared" si="6"/>
        <v>14</v>
      </c>
      <c r="U7198" s="8" t="str">
        <f t="array" ref="U7198">IF(W7198&lt;&gt;0,MAX(IFERROR(INDEX(A:S,MATCH(W7198,A:A,0),COLUMN(M$2)),0),IFERROR(INDEX(A:S,MATCH(AD7198,A:A,0),COLUMN(M$2)),0),IFERROR(INDEX(A:S,MATCH(AK7198,A:A,0),COLUMN(M$2)),0),IFERROR(INDEX(A:S,MATCH(AR7198,A:A,0),COLUMN(M$2)),0)),M7198)</f>
        <v/>
      </c>
      <c r="V7198" s="3" t="str">
        <f t="shared" si="7"/>
        <v/>
      </c>
    </row>
    <row r="7199" ht="15.75" customHeight="1">
      <c r="A7199" s="3" t="s">
        <v>1558</v>
      </c>
      <c r="B7199" s="4" t="str">
        <f t="shared" si="187"/>
        <v>LCMNDIWATOP</v>
      </c>
      <c r="D7199" s="3">
        <v>0.0</v>
      </c>
      <c r="G7199" s="4">
        <v>1.0</v>
      </c>
      <c r="I7199" s="4">
        <v>0.0</v>
      </c>
      <c r="J7199" s="4">
        <v>0.0</v>
      </c>
      <c r="K7199" s="4">
        <v>0.0</v>
      </c>
      <c r="L7199" s="4">
        <v>0.0</v>
      </c>
      <c r="M7199" s="5"/>
      <c r="O7199" s="6">
        <f t="shared" si="2"/>
        <v>1</v>
      </c>
      <c r="P7199" s="3" t="s">
        <v>144</v>
      </c>
      <c r="Q7199" s="3" t="str">
        <f t="shared" si="3"/>
        <v>LC DINING TABLES</v>
      </c>
      <c r="R7199" s="3">
        <f t="shared" si="4"/>
        <v>1</v>
      </c>
      <c r="S7199" s="3" t="str">
        <f t="shared" si="5"/>
        <v/>
      </c>
      <c r="T7199" s="7">
        <f t="shared" si="6"/>
        <v>1</v>
      </c>
      <c r="U7199" s="8" t="str">
        <f t="array" ref="U7199">IF(W7199&lt;&gt;0,MAX(IFERROR(INDEX(A:S,MATCH(W7199,A:A,0),COLUMN(M$2)),0),IFERROR(INDEX(A:S,MATCH(AD7199,A:A,0),COLUMN(M$2)),0),IFERROR(INDEX(A:S,MATCH(AK7199,A:A,0),COLUMN(M$2)),0),IFERROR(INDEX(A:S,MATCH(AR7199,A:A,0),COLUMN(M$2)),0)),M7199)</f>
        <v/>
      </c>
      <c r="V7199" s="3" t="str">
        <f t="shared" si="7"/>
        <v/>
      </c>
    </row>
    <row r="7200" ht="15.75" customHeight="1">
      <c r="A7200" s="3" t="s">
        <v>1566</v>
      </c>
      <c r="B7200" s="4" t="str">
        <f t="shared" si="187"/>
        <v>LCTVDIWATOP</v>
      </c>
      <c r="D7200" s="3">
        <v>0.0</v>
      </c>
      <c r="G7200" s="4">
        <v>23.0</v>
      </c>
      <c r="I7200" s="4">
        <v>0.0</v>
      </c>
      <c r="J7200" s="4">
        <v>21.0</v>
      </c>
      <c r="K7200" s="4">
        <v>0.0</v>
      </c>
      <c r="L7200" s="4">
        <v>0.0</v>
      </c>
      <c r="M7200" s="5"/>
      <c r="O7200" s="6">
        <f t="shared" si="2"/>
        <v>23</v>
      </c>
      <c r="P7200" s="3" t="s">
        <v>144</v>
      </c>
      <c r="Q7200" s="3" t="str">
        <f t="shared" si="3"/>
        <v>LC DINING TABLES</v>
      </c>
      <c r="R7200" s="3">
        <f t="shared" si="4"/>
        <v>23</v>
      </c>
      <c r="S7200" s="3" t="str">
        <f t="shared" si="5"/>
        <v/>
      </c>
      <c r="T7200" s="7">
        <f t="shared" si="6"/>
        <v>23</v>
      </c>
      <c r="U7200" s="8" t="str">
        <f t="array" ref="U7200">IF(W7200&lt;&gt;0,MAX(IFERROR(INDEX(A:S,MATCH(W7200,A:A,0),COLUMN(M$2)),0),IFERROR(INDEX(A:S,MATCH(AD7200,A:A,0),COLUMN(M$2)),0),IFERROR(INDEX(A:S,MATCH(AK7200,A:A,0),COLUMN(M$2)),0),IFERROR(INDEX(A:S,MATCH(AR7200,A:A,0),COLUMN(M$2)),0)),M7200)</f>
        <v/>
      </c>
      <c r="V7200" s="3" t="str">
        <f t="shared" si="7"/>
        <v/>
      </c>
    </row>
    <row r="7201" ht="15.75" customHeight="1">
      <c r="A7201" s="3" t="s">
        <v>1569</v>
      </c>
      <c r="B7201" s="4" t="str">
        <f t="shared" si="187"/>
        <v>LCURDIGRTOP</v>
      </c>
      <c r="D7201" s="3">
        <v>0.0</v>
      </c>
      <c r="G7201" s="4">
        <v>21.0</v>
      </c>
      <c r="I7201" s="4">
        <v>0.0</v>
      </c>
      <c r="J7201" s="4">
        <v>20.0</v>
      </c>
      <c r="K7201" s="4">
        <v>0.0</v>
      </c>
      <c r="L7201" s="4">
        <v>0.0</v>
      </c>
      <c r="M7201" s="5"/>
      <c r="O7201" s="6">
        <f t="shared" si="2"/>
        <v>21</v>
      </c>
      <c r="P7201" s="3" t="s">
        <v>144</v>
      </c>
      <c r="Q7201" s="3" t="str">
        <f t="shared" si="3"/>
        <v>LC DINING TABLES</v>
      </c>
      <c r="R7201" s="3">
        <f t="shared" si="4"/>
        <v>21</v>
      </c>
      <c r="S7201" s="3" t="str">
        <f t="shared" si="5"/>
        <v/>
      </c>
      <c r="T7201" s="7">
        <f t="shared" si="6"/>
        <v>21</v>
      </c>
      <c r="U7201" s="8" t="str">
        <f t="array" ref="U7201">IF(W7201&lt;&gt;0,MAX(IFERROR(INDEX(A:S,MATCH(W7201,A:A,0),COLUMN(M$2)),0),IFERROR(INDEX(A:S,MATCH(AD7201,A:A,0),COLUMN(M$2)),0),IFERROR(INDEX(A:S,MATCH(AK7201,A:A,0),COLUMN(M$2)),0),IFERROR(INDEX(A:S,MATCH(AR7201,A:A,0),COLUMN(M$2)),0)),M7201)</f>
        <v/>
      </c>
      <c r="V7201" s="3" t="str">
        <f t="shared" si="7"/>
        <v/>
      </c>
    </row>
    <row r="7202" ht="15.75" customHeight="1">
      <c r="A7202" s="3" t="s">
        <v>1817</v>
      </c>
      <c r="B7202" s="4" t="str">
        <f t="shared" si="187"/>
        <v>LCACDIGRTOP</v>
      </c>
      <c r="D7202" s="3">
        <v>0.0</v>
      </c>
      <c r="G7202" s="4">
        <v>0.0</v>
      </c>
      <c r="I7202" s="4">
        <v>0.0</v>
      </c>
      <c r="J7202" s="4">
        <v>0.0</v>
      </c>
      <c r="K7202" s="4">
        <v>0.0</v>
      </c>
      <c r="L7202" s="4">
        <v>0.0</v>
      </c>
      <c r="O7202" s="6">
        <f t="shared" si="2"/>
        <v>0</v>
      </c>
      <c r="P7202" s="3" t="s">
        <v>51</v>
      </c>
      <c r="Q7202" s="3" t="str">
        <f t="shared" si="3"/>
        <v>ZZ</v>
      </c>
      <c r="R7202" s="3">
        <f t="shared" si="4"/>
        <v>0</v>
      </c>
      <c r="S7202" s="3" t="str">
        <f t="shared" si="5"/>
        <v/>
      </c>
      <c r="T7202" s="7">
        <f t="shared" si="6"/>
        <v>0</v>
      </c>
      <c r="U7202" s="8" t="str">
        <f t="array" ref="U7202">IF(W7202&lt;&gt;0,MAX(IFERROR(INDEX(A:S,MATCH(W7202,A:A,0),COLUMN(M$2)),0),IFERROR(INDEX(A:S,MATCH(AD7202,A:A,0),COLUMN(M$2)),0),IFERROR(INDEX(A:S,MATCH(AK7202,A:A,0),COLUMN(M$2)),0),IFERROR(INDEX(A:S,MATCH(AR7202,A:A,0),COLUMN(M$2)),0)),M7202)</f>
        <v/>
      </c>
      <c r="V7202" s="3" t="str">
        <f t="shared" si="7"/>
        <v/>
      </c>
    </row>
    <row r="7203" ht="15.75" customHeight="1">
      <c r="A7203" s="3" t="s">
        <v>1833</v>
      </c>
      <c r="B7203" s="4" t="str">
        <f t="shared" si="187"/>
        <v>LCLNDIBSCOL</v>
      </c>
      <c r="D7203" s="3">
        <v>0.0</v>
      </c>
      <c r="G7203" s="4">
        <v>3.0</v>
      </c>
      <c r="I7203" s="4">
        <v>1.0</v>
      </c>
      <c r="J7203" s="4">
        <v>1.0</v>
      </c>
      <c r="K7203" s="4">
        <v>0.0</v>
      </c>
      <c r="L7203" s="4">
        <v>0.0</v>
      </c>
      <c r="M7203" s="5"/>
      <c r="O7203" s="6">
        <f t="shared" si="2"/>
        <v>2</v>
      </c>
      <c r="P7203" s="3" t="s">
        <v>144</v>
      </c>
      <c r="Q7203" s="3" t="str">
        <f t="shared" si="3"/>
        <v>LC DINING TABLES</v>
      </c>
      <c r="R7203" s="3">
        <f t="shared" si="4"/>
        <v>2</v>
      </c>
      <c r="S7203" s="3" t="str">
        <f t="shared" si="5"/>
        <v/>
      </c>
      <c r="T7203" s="7">
        <f t="shared" si="6"/>
        <v>2</v>
      </c>
      <c r="U7203" s="8" t="str">
        <f t="array" ref="U7203">IF(W7203&lt;&gt;0,MAX(IFERROR(INDEX(A:S,MATCH(W7203,A:A,0),COLUMN(M$2)),0),IFERROR(INDEX(A:S,MATCH(AD7203,A:A,0),COLUMN(M$2)),0),IFERROR(INDEX(A:S,MATCH(AK7203,A:A,0),COLUMN(M$2)),0),IFERROR(INDEX(A:S,MATCH(AR7203,A:A,0),COLUMN(M$2)),0)),M7203)</f>
        <v/>
      </c>
      <c r="V7203" s="3" t="str">
        <f t="shared" si="7"/>
        <v/>
      </c>
    </row>
    <row r="7204" ht="15.75" customHeight="1">
      <c r="A7204" s="3" t="s">
        <v>1837</v>
      </c>
      <c r="B7204" s="4" t="str">
        <f t="shared" si="187"/>
        <v>LCWNDICLTOP</v>
      </c>
      <c r="D7204" s="3">
        <v>0.0</v>
      </c>
      <c r="G7204" s="4">
        <v>6.0</v>
      </c>
      <c r="I7204" s="4">
        <v>0.0</v>
      </c>
      <c r="J7204" s="4">
        <v>5.0</v>
      </c>
      <c r="K7204" s="4">
        <v>0.0</v>
      </c>
      <c r="L7204" s="4">
        <v>0.0</v>
      </c>
      <c r="M7204" s="5"/>
      <c r="O7204" s="6">
        <f t="shared" si="2"/>
        <v>6</v>
      </c>
      <c r="P7204" s="3" t="s">
        <v>144</v>
      </c>
      <c r="Q7204" s="3" t="str">
        <f t="shared" si="3"/>
        <v>LC DINING TABLES</v>
      </c>
      <c r="R7204" s="3">
        <f t="shared" si="4"/>
        <v>6</v>
      </c>
      <c r="S7204" s="3" t="str">
        <f t="shared" si="5"/>
        <v/>
      </c>
      <c r="T7204" s="7">
        <f t="shared" si="6"/>
        <v>6</v>
      </c>
      <c r="U7204" s="8" t="str">
        <f t="array" ref="U7204">IF(W7204&lt;&gt;0,MAX(IFERROR(INDEX(A:S,MATCH(W7204,A:A,0),COLUMN(M$2)),0),IFERROR(INDEX(A:S,MATCH(AD7204,A:A,0),COLUMN(M$2)),0),IFERROR(INDEX(A:S,MATCH(AK7204,A:A,0),COLUMN(M$2)),0),IFERROR(INDEX(A:S,MATCH(AR7204,A:A,0),COLUMN(M$2)),0)),M7204)</f>
        <v/>
      </c>
      <c r="V7204" s="3" t="str">
        <f t="shared" si="7"/>
        <v/>
      </c>
    </row>
    <row r="7205" ht="15.75" customHeight="1">
      <c r="A7205" s="3" t="s">
        <v>1895</v>
      </c>
      <c r="B7205" s="4" t="str">
        <f t="shared" si="187"/>
        <v>LCCUBDACKGBX1</v>
      </c>
      <c r="D7205" s="3">
        <v>0.0</v>
      </c>
      <c r="G7205" s="4">
        <v>1.0</v>
      </c>
      <c r="I7205" s="4">
        <v>0.0</v>
      </c>
      <c r="J7205" s="4">
        <v>0.0</v>
      </c>
      <c r="K7205" s="4">
        <v>0.0</v>
      </c>
      <c r="L7205" s="4">
        <v>0.0</v>
      </c>
      <c r="O7205" s="6">
        <f t="shared" si="2"/>
        <v>1</v>
      </c>
      <c r="P7205" s="3" t="s">
        <v>1894</v>
      </c>
      <c r="Q7205" s="3" t="str">
        <f t="shared" si="3"/>
        <v>LC BEDROOM</v>
      </c>
      <c r="R7205" s="3">
        <f t="shared" si="4"/>
        <v>1</v>
      </c>
      <c r="S7205" s="3" t="str">
        <f t="shared" si="5"/>
        <v/>
      </c>
      <c r="T7205" s="7">
        <f t="shared" si="6"/>
        <v>1</v>
      </c>
      <c r="U7205" s="8" t="str">
        <f t="array" ref="U7205">IF(W7205&lt;&gt;0,MAX(IFERROR(INDEX(A:S,MATCH(W7205,A:A,0),COLUMN(M$2)),0),IFERROR(INDEX(A:S,MATCH(AD7205,A:A,0),COLUMN(M$2)),0),IFERROR(INDEX(A:S,MATCH(AK7205,A:A,0),COLUMN(M$2)),0),IFERROR(INDEX(A:S,MATCH(AR7205,A:A,0),COLUMN(M$2)),0)),M7205)</f>
        <v/>
      </c>
      <c r="V7205" s="3" t="str">
        <f t="shared" si="7"/>
        <v/>
      </c>
    </row>
    <row r="7206" ht="15.75" customHeight="1">
      <c r="A7206" s="3" t="s">
        <v>1898</v>
      </c>
      <c r="B7206" s="4" t="str">
        <f t="shared" si="187"/>
        <v>LCCUBDACQNBX1</v>
      </c>
      <c r="D7206" s="3">
        <v>0.0</v>
      </c>
      <c r="G7206" s="4">
        <v>15.0</v>
      </c>
      <c r="I7206" s="4">
        <v>0.0</v>
      </c>
      <c r="J7206" s="4">
        <v>15.0</v>
      </c>
      <c r="K7206" s="4">
        <v>0.0</v>
      </c>
      <c r="L7206" s="4">
        <v>0.0</v>
      </c>
      <c r="O7206" s="6">
        <f t="shared" si="2"/>
        <v>15</v>
      </c>
      <c r="P7206" s="3" t="s">
        <v>1894</v>
      </c>
      <c r="Q7206" s="3" t="str">
        <f t="shared" si="3"/>
        <v>LC BEDROOM</v>
      </c>
      <c r="R7206" s="3">
        <f t="shared" si="4"/>
        <v>15</v>
      </c>
      <c r="S7206" s="3" t="str">
        <f t="shared" si="5"/>
        <v/>
      </c>
      <c r="T7206" s="7">
        <f t="shared" si="6"/>
        <v>15</v>
      </c>
      <c r="U7206" s="8" t="str">
        <f t="array" ref="U7206">IF(W7206&lt;&gt;0,MAX(IFERROR(INDEX(A:S,MATCH(W7206,A:A,0),COLUMN(M$2)),0),IFERROR(INDEX(A:S,MATCH(AD7206,A:A,0),COLUMN(M$2)),0),IFERROR(INDEX(A:S,MATCH(AK7206,A:A,0),COLUMN(M$2)),0),IFERROR(INDEX(A:S,MATCH(AR7206,A:A,0),COLUMN(M$2)),0)),M7206)</f>
        <v/>
      </c>
      <c r="V7206" s="3" t="str">
        <f t="shared" si="7"/>
        <v/>
      </c>
    </row>
    <row r="7207" ht="15.75" customHeight="1">
      <c r="A7207" s="3" t="s">
        <v>1901</v>
      </c>
      <c r="B7207" s="4" t="str">
        <f t="shared" si="187"/>
        <v>LCLFBDKGBX1</v>
      </c>
      <c r="D7207" s="3">
        <v>0.0</v>
      </c>
      <c r="G7207" s="4">
        <v>16.0</v>
      </c>
      <c r="I7207" s="4">
        <v>0.0</v>
      </c>
      <c r="J7207" s="4">
        <v>16.0</v>
      </c>
      <c r="K7207" s="4">
        <v>0.0</v>
      </c>
      <c r="L7207" s="4">
        <v>0.0</v>
      </c>
      <c r="O7207" s="6">
        <f t="shared" si="2"/>
        <v>16</v>
      </c>
      <c r="P7207" s="3" t="s">
        <v>1894</v>
      </c>
      <c r="Q7207" s="3" t="str">
        <f t="shared" si="3"/>
        <v>LC BEDROOM</v>
      </c>
      <c r="R7207" s="3">
        <f t="shared" si="4"/>
        <v>16</v>
      </c>
      <c r="S7207" s="3" t="str">
        <f t="shared" si="5"/>
        <v/>
      </c>
      <c r="T7207" s="7">
        <f t="shared" si="6"/>
        <v>16</v>
      </c>
      <c r="U7207" s="8" t="str">
        <f t="array" ref="U7207">IF(W7207&lt;&gt;0,MAX(IFERROR(INDEX(A:S,MATCH(W7207,A:A,0),COLUMN(M$2)),0),IFERROR(INDEX(A:S,MATCH(AD7207,A:A,0),COLUMN(M$2)),0),IFERROR(INDEX(A:S,MATCH(AK7207,A:A,0),COLUMN(M$2)),0),IFERROR(INDEX(A:S,MATCH(AR7207,A:A,0),COLUMN(M$2)),0)),M7207)</f>
        <v/>
      </c>
      <c r="V7207" s="3" t="str">
        <f t="shared" si="7"/>
        <v/>
      </c>
    </row>
    <row r="7208" ht="15.75" customHeight="1">
      <c r="A7208" s="3" t="s">
        <v>1904</v>
      </c>
      <c r="B7208" s="4" t="str">
        <f t="shared" si="187"/>
        <v>LCLFBDQNBX1</v>
      </c>
      <c r="D7208" s="3">
        <v>0.0</v>
      </c>
      <c r="G7208" s="4">
        <v>3.0</v>
      </c>
      <c r="I7208" s="4">
        <v>0.0</v>
      </c>
      <c r="J7208" s="4">
        <v>3.0</v>
      </c>
      <c r="K7208" s="4">
        <v>0.0</v>
      </c>
      <c r="L7208" s="4">
        <v>0.0</v>
      </c>
      <c r="M7208" s="5"/>
      <c r="O7208" s="6">
        <f t="shared" si="2"/>
        <v>3</v>
      </c>
      <c r="P7208" s="3" t="s">
        <v>1894</v>
      </c>
      <c r="Q7208" s="3" t="str">
        <f t="shared" si="3"/>
        <v>LC BEDROOM</v>
      </c>
      <c r="R7208" s="3">
        <f t="shared" si="4"/>
        <v>3</v>
      </c>
      <c r="S7208" s="3" t="str">
        <f t="shared" si="5"/>
        <v/>
      </c>
      <c r="T7208" s="7">
        <f t="shared" si="6"/>
        <v>3</v>
      </c>
      <c r="U7208" s="8" t="str">
        <f t="array" ref="U7208">IF(W7208&lt;&gt;0,MAX(IFERROR(INDEX(A:S,MATCH(W7208,A:A,0),COLUMN(M$2)),0),IFERROR(INDEX(A:S,MATCH(AD7208,A:A,0),COLUMN(M$2)),0),IFERROR(INDEX(A:S,MATCH(AK7208,A:A,0),COLUMN(M$2)),0),IFERROR(INDEX(A:S,MATCH(AR7208,A:A,0),COLUMN(M$2)),0)),M7208)</f>
        <v/>
      </c>
      <c r="V7208" s="3" t="str">
        <f t="shared" si="7"/>
        <v/>
      </c>
    </row>
    <row r="7209" ht="15.75" customHeight="1">
      <c r="A7209" s="3" t="s">
        <v>1911</v>
      </c>
      <c r="B7209" s="4" t="str">
        <f t="shared" si="187"/>
        <v>LCCHCOCCTOP</v>
      </c>
      <c r="D7209" s="3">
        <v>0.0</v>
      </c>
      <c r="G7209" s="4">
        <v>0.0</v>
      </c>
      <c r="I7209" s="4">
        <v>0.0</v>
      </c>
      <c r="J7209" s="4">
        <v>0.0</v>
      </c>
      <c r="K7209" s="4">
        <v>0.0</v>
      </c>
      <c r="L7209" s="4">
        <v>0.0</v>
      </c>
      <c r="M7209" s="5">
        <v>45275.0</v>
      </c>
      <c r="N7209" s="3">
        <v>35.0</v>
      </c>
      <c r="O7209" s="6">
        <f t="shared" si="2"/>
        <v>0</v>
      </c>
      <c r="P7209" s="3" t="s">
        <v>1374</v>
      </c>
      <c r="Q7209" s="3" t="str">
        <f t="shared" si="3"/>
        <v>LC OCCASNL</v>
      </c>
      <c r="R7209" s="3">
        <f t="shared" si="4"/>
        <v>0</v>
      </c>
      <c r="S7209" s="3" t="str">
        <f t="shared" si="5"/>
        <v/>
      </c>
      <c r="T7209" s="7">
        <f t="shared" si="6"/>
        <v>0</v>
      </c>
      <c r="U7209" s="8">
        <f t="array" ref="U7209">IF(W7209&lt;&gt;0,MAX(IFERROR(INDEX(A:S,MATCH(W7209,A:A,0),COLUMN(M$2)),0),IFERROR(INDEX(A:S,MATCH(AD7209,A:A,0),COLUMN(M$2)),0),IFERROR(INDEX(A:S,MATCH(AK7209,A:A,0),COLUMN(M$2)),0),IFERROR(INDEX(A:S,MATCH(AR7209,A:A,0),COLUMN(M$2)),0)),M7209)</f>
        <v>45275</v>
      </c>
      <c r="V7209" s="3">
        <f t="shared" si="7"/>
        <v>35</v>
      </c>
    </row>
    <row r="7210" ht="15.75" customHeight="1">
      <c r="A7210" s="3" t="s">
        <v>1918</v>
      </c>
      <c r="B7210" s="4" t="str">
        <f t="shared" si="187"/>
        <v>LCCHDICCTOP</v>
      </c>
      <c r="D7210" s="3">
        <v>0.0</v>
      </c>
      <c r="G7210" s="4">
        <v>40.0</v>
      </c>
      <c r="I7210" s="4">
        <v>0.0</v>
      </c>
      <c r="J7210" s="4">
        <v>39.0</v>
      </c>
      <c r="K7210" s="4">
        <v>0.0</v>
      </c>
      <c r="L7210" s="4">
        <v>0.0</v>
      </c>
      <c r="M7210" s="5"/>
      <c r="O7210" s="6">
        <f t="shared" si="2"/>
        <v>40</v>
      </c>
      <c r="P7210" s="3" t="s">
        <v>144</v>
      </c>
      <c r="Q7210" s="3" t="str">
        <f t="shared" si="3"/>
        <v>LC DINING TABLES</v>
      </c>
      <c r="R7210" s="3">
        <f t="shared" si="4"/>
        <v>40</v>
      </c>
      <c r="S7210" s="3" t="str">
        <f t="shared" si="5"/>
        <v/>
      </c>
      <c r="T7210" s="7">
        <f t="shared" si="6"/>
        <v>40</v>
      </c>
      <c r="U7210" s="8" t="str">
        <f t="array" ref="U7210">IF(W7210&lt;&gt;0,MAX(IFERROR(INDEX(A:S,MATCH(W7210,A:A,0),COLUMN(M$2)),0),IFERROR(INDEX(A:S,MATCH(AD7210,A:A,0),COLUMN(M$2)),0),IFERROR(INDEX(A:S,MATCH(AK7210,A:A,0),COLUMN(M$2)),0),IFERROR(INDEX(A:S,MATCH(AR7210,A:A,0),COLUMN(M$2)),0)),M7210)</f>
        <v/>
      </c>
      <c r="V7210" s="3" t="str">
        <f t="shared" si="7"/>
        <v/>
      </c>
    </row>
    <row r="7211" ht="15.75" customHeight="1">
      <c r="A7211" s="3" t="s">
        <v>1922</v>
      </c>
      <c r="B7211" s="4" t="str">
        <f t="shared" si="187"/>
        <v>LCGTDIOATOP</v>
      </c>
      <c r="D7211" s="3">
        <v>0.0</v>
      </c>
      <c r="G7211" s="4">
        <v>14.0</v>
      </c>
      <c r="I7211" s="4">
        <v>0.0</v>
      </c>
      <c r="J7211" s="4">
        <v>13.0</v>
      </c>
      <c r="K7211" s="4">
        <v>0.0</v>
      </c>
      <c r="L7211" s="4">
        <v>0.0</v>
      </c>
      <c r="M7211" s="5"/>
      <c r="O7211" s="6">
        <f t="shared" si="2"/>
        <v>14</v>
      </c>
      <c r="P7211" s="3" t="s">
        <v>144</v>
      </c>
      <c r="Q7211" s="3" t="str">
        <f t="shared" si="3"/>
        <v>LC DINING TABLES</v>
      </c>
      <c r="R7211" s="3">
        <f t="shared" si="4"/>
        <v>14</v>
      </c>
      <c r="S7211" s="3" t="str">
        <f t="shared" si="5"/>
        <v/>
      </c>
      <c r="T7211" s="7">
        <f t="shared" si="6"/>
        <v>14</v>
      </c>
      <c r="U7211" s="8" t="str">
        <f t="array" ref="U7211">IF(W7211&lt;&gt;0,MAX(IFERROR(INDEX(A:S,MATCH(W7211,A:A,0),COLUMN(M$2)),0),IFERROR(INDEX(A:S,MATCH(AD7211,A:A,0),COLUMN(M$2)),0),IFERROR(INDEX(A:S,MATCH(AK7211,A:A,0),COLUMN(M$2)),0),IFERROR(INDEX(A:S,MATCH(AR7211,A:A,0),COLUMN(M$2)),0)),M7211)</f>
        <v/>
      </c>
      <c r="V7211" s="3" t="str">
        <f t="shared" si="7"/>
        <v/>
      </c>
    </row>
    <row r="7212" ht="15.75" customHeight="1">
      <c r="A7212" s="3" t="s">
        <v>1925</v>
      </c>
      <c r="B7212" s="4" t="str">
        <f t="shared" si="187"/>
        <v>LCGTDICCTOP</v>
      </c>
      <c r="D7212" s="3">
        <v>0.0</v>
      </c>
      <c r="G7212" s="4">
        <v>8.0</v>
      </c>
      <c r="I7212" s="4">
        <v>0.0</v>
      </c>
      <c r="J7212" s="4">
        <v>7.0</v>
      </c>
      <c r="K7212" s="4">
        <v>0.0</v>
      </c>
      <c r="L7212" s="4">
        <v>0.0</v>
      </c>
      <c r="O7212" s="6">
        <f t="shared" si="2"/>
        <v>8</v>
      </c>
      <c r="P7212" s="3" t="s">
        <v>144</v>
      </c>
      <c r="Q7212" s="3" t="str">
        <f t="shared" si="3"/>
        <v>LC DINING TABLES</v>
      </c>
      <c r="R7212" s="3">
        <f t="shared" si="4"/>
        <v>8</v>
      </c>
      <c r="S7212" s="3" t="str">
        <f t="shared" si="5"/>
        <v/>
      </c>
      <c r="T7212" s="7">
        <f t="shared" si="6"/>
        <v>8</v>
      </c>
      <c r="U7212" s="8" t="str">
        <f t="array" ref="U7212">IF(W7212&lt;&gt;0,MAX(IFERROR(INDEX(A:S,MATCH(W7212,A:A,0),COLUMN(M$2)),0),IFERROR(INDEX(A:S,MATCH(AD7212,A:A,0),COLUMN(M$2)),0),IFERROR(INDEX(A:S,MATCH(AK7212,A:A,0),COLUMN(M$2)),0),IFERROR(INDEX(A:S,MATCH(AR7212,A:A,0),COLUMN(M$2)),0)),M7212)</f>
        <v/>
      </c>
      <c r="V7212" s="3" t="str">
        <f t="shared" si="7"/>
        <v/>
      </c>
    </row>
    <row r="7213" ht="15.75" customHeight="1">
      <c r="A7213" s="3" t="s">
        <v>1928</v>
      </c>
      <c r="B7213" s="4" t="str">
        <f t="shared" si="187"/>
        <v>LCMTDIOATOP</v>
      </c>
      <c r="D7213" s="3">
        <v>0.0</v>
      </c>
      <c r="G7213" s="4">
        <v>9.0</v>
      </c>
      <c r="I7213" s="4">
        <v>0.0</v>
      </c>
      <c r="J7213" s="4">
        <v>8.0</v>
      </c>
      <c r="K7213" s="4">
        <v>0.0</v>
      </c>
      <c r="L7213" s="4">
        <v>0.0</v>
      </c>
      <c r="O7213" s="6">
        <f t="shared" si="2"/>
        <v>9</v>
      </c>
      <c r="P7213" s="3" t="s">
        <v>144</v>
      </c>
      <c r="Q7213" s="3" t="str">
        <f t="shared" si="3"/>
        <v>LC DINING TABLES</v>
      </c>
      <c r="R7213" s="3">
        <f t="shared" si="4"/>
        <v>9</v>
      </c>
      <c r="S7213" s="3" t="str">
        <f t="shared" si="5"/>
        <v/>
      </c>
      <c r="T7213" s="7">
        <f t="shared" si="6"/>
        <v>9</v>
      </c>
      <c r="U7213" s="8" t="str">
        <f t="array" ref="U7213">IF(W7213&lt;&gt;0,MAX(IFERROR(INDEX(A:S,MATCH(W7213,A:A,0),COLUMN(M$2)),0),IFERROR(INDEX(A:S,MATCH(AD7213,A:A,0),COLUMN(M$2)),0),IFERROR(INDEX(A:S,MATCH(AK7213,A:A,0),COLUMN(M$2)),0),IFERROR(INDEX(A:S,MATCH(AR7213,A:A,0),COLUMN(M$2)),0)),M7213)</f>
        <v/>
      </c>
      <c r="V7213" s="3" t="str">
        <f t="shared" si="7"/>
        <v/>
      </c>
    </row>
    <row r="7214" ht="15.75" customHeight="1">
      <c r="A7214" s="3" t="s">
        <v>1938</v>
      </c>
      <c r="B7214" s="4" t="str">
        <f t="shared" si="187"/>
        <v>LCMVBDTGKGBX1</v>
      </c>
      <c r="D7214" s="3">
        <v>0.0</v>
      </c>
      <c r="G7214" s="4">
        <v>9.0</v>
      </c>
      <c r="I7214" s="4">
        <v>0.0</v>
      </c>
      <c r="J7214" s="4">
        <v>9.0</v>
      </c>
      <c r="K7214" s="4">
        <v>0.0</v>
      </c>
      <c r="L7214" s="4">
        <v>0.0</v>
      </c>
      <c r="M7214" s="5"/>
      <c r="O7214" s="6">
        <f t="shared" si="2"/>
        <v>9</v>
      </c>
      <c r="P7214" s="3" t="s">
        <v>1894</v>
      </c>
      <c r="Q7214" s="3" t="str">
        <f t="shared" si="3"/>
        <v>LC BEDROOM</v>
      </c>
      <c r="R7214" s="3">
        <f t="shared" si="4"/>
        <v>9</v>
      </c>
      <c r="S7214" s="3" t="str">
        <f t="shared" si="5"/>
        <v/>
      </c>
      <c r="T7214" s="7">
        <f t="shared" si="6"/>
        <v>9</v>
      </c>
      <c r="U7214" s="8" t="str">
        <f t="array" ref="U7214">IF(W7214&lt;&gt;0,MAX(IFERROR(INDEX(A:S,MATCH(W7214,A:A,0),COLUMN(M$2)),0),IFERROR(INDEX(A:S,MATCH(AD7214,A:A,0),COLUMN(M$2)),0),IFERROR(INDEX(A:S,MATCH(AK7214,A:A,0),COLUMN(M$2)),0),IFERROR(INDEX(A:S,MATCH(AR7214,A:A,0),COLUMN(M$2)),0)),M7214)</f>
        <v/>
      </c>
      <c r="V7214" s="3" t="str">
        <f t="shared" si="7"/>
        <v/>
      </c>
    </row>
    <row r="7215" ht="15.75" customHeight="1">
      <c r="A7215" s="3" t="s">
        <v>1943</v>
      </c>
      <c r="B7215" s="4" t="str">
        <f t="shared" si="187"/>
        <v>LCMVBDTGQNBX1</v>
      </c>
      <c r="D7215" s="3">
        <v>0.0</v>
      </c>
      <c r="G7215" s="4">
        <v>6.0</v>
      </c>
      <c r="I7215" s="4">
        <v>0.0</v>
      </c>
      <c r="J7215" s="4">
        <v>6.0</v>
      </c>
      <c r="K7215" s="4">
        <v>0.0</v>
      </c>
      <c r="L7215" s="4">
        <v>0.0</v>
      </c>
      <c r="M7215" s="5"/>
      <c r="O7215" s="6">
        <f t="shared" si="2"/>
        <v>6</v>
      </c>
      <c r="P7215" s="3" t="s">
        <v>1894</v>
      </c>
      <c r="Q7215" s="3" t="str">
        <f t="shared" si="3"/>
        <v>LC BEDROOM</v>
      </c>
      <c r="R7215" s="3">
        <f t="shared" si="4"/>
        <v>6</v>
      </c>
      <c r="S7215" s="3" t="str">
        <f t="shared" si="5"/>
        <v/>
      </c>
      <c r="T7215" s="7">
        <f t="shared" si="6"/>
        <v>6</v>
      </c>
      <c r="U7215" s="8" t="str">
        <f t="array" ref="U7215">IF(W7215&lt;&gt;0,MAX(IFERROR(INDEX(A:S,MATCH(W7215,A:A,0),COLUMN(M$2)),0),IFERROR(INDEX(A:S,MATCH(AD7215,A:A,0),COLUMN(M$2)),0),IFERROR(INDEX(A:S,MATCH(AK7215,A:A,0),COLUMN(M$2)),0),IFERROR(INDEX(A:S,MATCH(AR7215,A:A,0),COLUMN(M$2)),0)),M7215)</f>
        <v/>
      </c>
      <c r="V7215" s="3" t="str">
        <f t="shared" si="7"/>
        <v/>
      </c>
    </row>
    <row r="7216" ht="15.75" customHeight="1">
      <c r="A7216" s="3" t="s">
        <v>2244</v>
      </c>
      <c r="B7216" s="4" t="str">
        <f t="shared" si="187"/>
        <v>LCSMSEGRYBX1</v>
      </c>
      <c r="D7216" s="3">
        <v>0.0</v>
      </c>
      <c r="G7216" s="4">
        <v>4.0</v>
      </c>
      <c r="I7216" s="4">
        <v>0.0</v>
      </c>
      <c r="J7216" s="4">
        <v>4.0</v>
      </c>
      <c r="K7216" s="4">
        <v>0.0</v>
      </c>
      <c r="L7216" s="4">
        <v>0.0</v>
      </c>
      <c r="O7216" s="6">
        <f t="shared" si="2"/>
        <v>4</v>
      </c>
      <c r="P7216" s="3" t="s">
        <v>255</v>
      </c>
      <c r="Q7216" s="3" t="str">
        <f t="shared" si="3"/>
        <v>LC SOFA</v>
      </c>
      <c r="R7216" s="3">
        <f t="shared" si="4"/>
        <v>4</v>
      </c>
      <c r="S7216" s="3" t="str">
        <f t="shared" si="5"/>
        <v/>
      </c>
      <c r="T7216" s="7">
        <f t="shared" si="6"/>
        <v>4</v>
      </c>
      <c r="U7216" s="8" t="str">
        <f t="array" ref="U7216">IF(W7216&lt;&gt;0,MAX(IFERROR(INDEX(A:S,MATCH(W7216,A:A,0),COLUMN(M$2)),0),IFERROR(INDEX(A:S,MATCH(AD7216,A:A,0),COLUMN(M$2)),0),IFERROR(INDEX(A:S,MATCH(AK7216,A:A,0),COLUMN(M$2)),0),IFERROR(INDEX(A:S,MATCH(AR7216,A:A,0),COLUMN(M$2)),0)),M7216)</f>
        <v/>
      </c>
      <c r="V7216" s="3" t="str">
        <f t="shared" si="7"/>
        <v/>
      </c>
    </row>
    <row r="7217" ht="15.75" customHeight="1">
      <c r="A7217" s="3" t="s">
        <v>2247</v>
      </c>
      <c r="B7217" s="4" t="str">
        <f t="shared" si="187"/>
        <v>LCSMSETAUBX1</v>
      </c>
      <c r="D7217" s="3">
        <v>0.0</v>
      </c>
      <c r="G7217" s="4">
        <v>5.0</v>
      </c>
      <c r="I7217" s="4">
        <v>0.0</v>
      </c>
      <c r="J7217" s="4">
        <v>5.0</v>
      </c>
      <c r="K7217" s="4">
        <v>0.0</v>
      </c>
      <c r="L7217" s="4">
        <v>0.0</v>
      </c>
      <c r="M7217" s="5">
        <v>45292.0</v>
      </c>
      <c r="N7217" s="3">
        <v>6.0</v>
      </c>
      <c r="O7217" s="6">
        <f t="shared" si="2"/>
        <v>5</v>
      </c>
      <c r="P7217" s="3" t="s">
        <v>255</v>
      </c>
      <c r="Q7217" s="3" t="str">
        <f t="shared" si="3"/>
        <v>LC SOFA</v>
      </c>
      <c r="R7217" s="3">
        <f t="shared" si="4"/>
        <v>5</v>
      </c>
      <c r="S7217" s="3" t="str">
        <f t="shared" si="5"/>
        <v/>
      </c>
      <c r="T7217" s="7">
        <f t="shared" si="6"/>
        <v>5</v>
      </c>
      <c r="U7217" s="8">
        <f t="array" ref="U7217">IF(W7217&lt;&gt;0,MAX(IFERROR(INDEX(A:S,MATCH(W7217,A:A,0),COLUMN(M$2)),0),IFERROR(INDEX(A:S,MATCH(AD7217,A:A,0),COLUMN(M$2)),0),IFERROR(INDEX(A:S,MATCH(AK7217,A:A,0),COLUMN(M$2)),0),IFERROR(INDEX(A:S,MATCH(AR7217,A:A,0),COLUMN(M$2)),0)),M7217)</f>
        <v>45292</v>
      </c>
      <c r="V7217" s="3">
        <f t="shared" si="7"/>
        <v>6</v>
      </c>
    </row>
    <row r="7218" ht="15.75" customHeight="1">
      <c r="A7218" s="3" t="s">
        <v>2260</v>
      </c>
      <c r="B7218" s="4" t="str">
        <f t="shared" si="187"/>
        <v>LCSPDICCTOP</v>
      </c>
      <c r="D7218" s="3">
        <v>0.0</v>
      </c>
      <c r="G7218" s="4">
        <v>2.0</v>
      </c>
      <c r="H7218" s="3">
        <v>15.0</v>
      </c>
      <c r="I7218" s="4">
        <v>0.0</v>
      </c>
      <c r="J7218" s="4">
        <v>0.0</v>
      </c>
      <c r="K7218" s="4">
        <v>0.0</v>
      </c>
      <c r="L7218" s="4">
        <v>0.0</v>
      </c>
      <c r="M7218" s="5">
        <v>45251.0</v>
      </c>
      <c r="N7218" s="3">
        <v>7.0</v>
      </c>
      <c r="O7218" s="6">
        <f t="shared" si="2"/>
        <v>2</v>
      </c>
      <c r="P7218" s="3" t="s">
        <v>144</v>
      </c>
      <c r="Q7218" s="3" t="str">
        <f t="shared" si="3"/>
        <v>LC DINING TABLES</v>
      </c>
      <c r="R7218" s="3">
        <f t="shared" si="4"/>
        <v>2</v>
      </c>
      <c r="S7218" s="3">
        <f t="shared" si="5"/>
        <v>15</v>
      </c>
      <c r="T7218" s="7">
        <f t="shared" si="6"/>
        <v>2</v>
      </c>
      <c r="U7218" s="8">
        <f t="array" ref="U7218">IF(W7218&lt;&gt;0,MAX(IFERROR(INDEX(A:S,MATCH(W7218,A:A,0),COLUMN(M$2)),0),IFERROR(INDEX(A:S,MATCH(AD7218,A:A,0),COLUMN(M$2)),0),IFERROR(INDEX(A:S,MATCH(AK7218,A:A,0),COLUMN(M$2)),0),IFERROR(INDEX(A:S,MATCH(AR7218,A:A,0),COLUMN(M$2)),0)),M7218)</f>
        <v>45251</v>
      </c>
      <c r="V7218" s="3">
        <f t="shared" si="7"/>
        <v>7</v>
      </c>
    </row>
    <row r="7219" ht="15.75" customHeight="1">
      <c r="A7219" s="3" t="s">
        <v>2322</v>
      </c>
      <c r="B7219" s="4" t="str">
        <f t="shared" si="187"/>
        <v>LCCOBDBALKGBX1</v>
      </c>
      <c r="D7219" s="3">
        <v>0.0</v>
      </c>
      <c r="G7219" s="4">
        <v>1.0</v>
      </c>
      <c r="I7219" s="4">
        <v>0.0</v>
      </c>
      <c r="J7219" s="4">
        <v>1.0</v>
      </c>
      <c r="K7219" s="4">
        <v>0.0</v>
      </c>
      <c r="L7219" s="4">
        <v>0.0</v>
      </c>
      <c r="M7219" s="5"/>
      <c r="O7219" s="6">
        <f t="shared" si="2"/>
        <v>1</v>
      </c>
      <c r="P7219" s="3" t="s">
        <v>1894</v>
      </c>
      <c r="Q7219" s="3" t="str">
        <f t="shared" si="3"/>
        <v>LC BEDROOM</v>
      </c>
      <c r="R7219" s="3">
        <f t="shared" si="4"/>
        <v>1</v>
      </c>
      <c r="S7219" s="3" t="str">
        <f t="shared" si="5"/>
        <v/>
      </c>
      <c r="T7219" s="7">
        <f t="shared" si="6"/>
        <v>1</v>
      </c>
      <c r="U7219" s="8" t="str">
        <f t="array" ref="U7219">IF(W7219&lt;&gt;0,MAX(IFERROR(INDEX(A:S,MATCH(W7219,A:A,0),COLUMN(M$2)),0),IFERROR(INDEX(A:S,MATCH(AD7219,A:A,0),COLUMN(M$2)),0),IFERROR(INDEX(A:S,MATCH(AK7219,A:A,0),COLUMN(M$2)),0),IFERROR(INDEX(A:S,MATCH(AR7219,A:A,0),COLUMN(M$2)),0)),M7219)</f>
        <v/>
      </c>
      <c r="V7219" s="3" t="str">
        <f t="shared" si="7"/>
        <v/>
      </c>
    </row>
    <row r="7220" ht="15.75" customHeight="1">
      <c r="A7220" s="3" t="s">
        <v>2325</v>
      </c>
      <c r="B7220" s="4" t="str">
        <f t="shared" si="187"/>
        <v>LCCOBDBALQNBX1</v>
      </c>
      <c r="D7220" s="3">
        <v>0.0</v>
      </c>
      <c r="G7220" s="4">
        <v>4.0</v>
      </c>
      <c r="I7220" s="4">
        <v>0.0</v>
      </c>
      <c r="J7220" s="4">
        <v>4.0</v>
      </c>
      <c r="K7220" s="4">
        <v>0.0</v>
      </c>
      <c r="L7220" s="4">
        <v>0.0</v>
      </c>
      <c r="M7220" s="5"/>
      <c r="O7220" s="6">
        <f t="shared" si="2"/>
        <v>4</v>
      </c>
      <c r="P7220" s="3" t="s">
        <v>1894</v>
      </c>
      <c r="Q7220" s="3" t="str">
        <f t="shared" si="3"/>
        <v>LC BEDROOM</v>
      </c>
      <c r="R7220" s="3">
        <f t="shared" si="4"/>
        <v>4</v>
      </c>
      <c r="S7220" s="3" t="str">
        <f t="shared" si="5"/>
        <v/>
      </c>
      <c r="T7220" s="7">
        <f t="shared" si="6"/>
        <v>4</v>
      </c>
      <c r="U7220" s="8" t="str">
        <f t="array" ref="U7220">IF(W7220&lt;&gt;0,MAX(IFERROR(INDEX(A:S,MATCH(W7220,A:A,0),COLUMN(M$2)),0),IFERROR(INDEX(A:S,MATCH(AD7220,A:A,0),COLUMN(M$2)),0),IFERROR(INDEX(A:S,MATCH(AK7220,A:A,0),COLUMN(M$2)),0),IFERROR(INDEX(A:S,MATCH(AR7220,A:A,0),COLUMN(M$2)),0)),M7220)</f>
        <v/>
      </c>
      <c r="V7220" s="3" t="str">
        <f t="shared" si="7"/>
        <v/>
      </c>
    </row>
    <row r="7221" ht="15.75" customHeight="1">
      <c r="A7221" s="3" t="s">
        <v>2339</v>
      </c>
      <c r="B7221" s="4" t="str">
        <f t="shared" si="187"/>
        <v>LCNVDIBALTOP</v>
      </c>
      <c r="D7221" s="3">
        <v>0.0</v>
      </c>
      <c r="G7221" s="4">
        <v>11.0</v>
      </c>
      <c r="I7221" s="4">
        <v>0.0</v>
      </c>
      <c r="J7221" s="4">
        <v>10.0</v>
      </c>
      <c r="K7221" s="4">
        <v>0.0</v>
      </c>
      <c r="L7221" s="4">
        <v>0.0</v>
      </c>
      <c r="O7221" s="6">
        <f t="shared" si="2"/>
        <v>11</v>
      </c>
      <c r="P7221" s="3" t="s">
        <v>144</v>
      </c>
      <c r="Q7221" s="3" t="str">
        <f t="shared" si="3"/>
        <v>LC DINING TABLES</v>
      </c>
      <c r="R7221" s="3">
        <f t="shared" si="4"/>
        <v>11</v>
      </c>
      <c r="S7221" s="3" t="str">
        <f t="shared" si="5"/>
        <v/>
      </c>
      <c r="T7221" s="7">
        <f t="shared" si="6"/>
        <v>11</v>
      </c>
      <c r="U7221" s="8" t="str">
        <f t="array" ref="U7221">IF(W7221&lt;&gt;0,MAX(IFERROR(INDEX(A:S,MATCH(W7221,A:A,0),COLUMN(M$2)),0),IFERROR(INDEX(A:S,MATCH(AD7221,A:A,0),COLUMN(M$2)),0),IFERROR(INDEX(A:S,MATCH(AK7221,A:A,0),COLUMN(M$2)),0),IFERROR(INDEX(A:S,MATCH(AR7221,A:A,0),COLUMN(M$2)),0)),M7221)</f>
        <v/>
      </c>
      <c r="V7221" s="3" t="str">
        <f t="shared" si="7"/>
        <v/>
      </c>
    </row>
    <row r="7222" ht="15.75" customHeight="1">
      <c r="A7222" s="3" t="s">
        <v>2342</v>
      </c>
      <c r="B7222" s="4" t="str">
        <f t="shared" si="187"/>
        <v>LCNVDISMKTOP</v>
      </c>
      <c r="D7222" s="3">
        <v>0.0</v>
      </c>
      <c r="G7222" s="4">
        <v>9.0</v>
      </c>
      <c r="I7222" s="4">
        <v>0.0</v>
      </c>
      <c r="J7222" s="4">
        <v>8.0</v>
      </c>
      <c r="K7222" s="4">
        <v>0.0</v>
      </c>
      <c r="L7222" s="4">
        <v>0.0</v>
      </c>
      <c r="O7222" s="6">
        <f t="shared" si="2"/>
        <v>9</v>
      </c>
      <c r="P7222" s="3" t="s">
        <v>144</v>
      </c>
      <c r="Q7222" s="3" t="str">
        <f t="shared" si="3"/>
        <v>LC DINING TABLES</v>
      </c>
      <c r="R7222" s="3">
        <f t="shared" si="4"/>
        <v>9</v>
      </c>
      <c r="S7222" s="3" t="str">
        <f t="shared" si="5"/>
        <v/>
      </c>
      <c r="T7222" s="7">
        <f t="shared" si="6"/>
        <v>9</v>
      </c>
      <c r="U7222" s="8" t="str">
        <f t="array" ref="U7222">IF(W7222&lt;&gt;0,MAX(IFERROR(INDEX(A:S,MATCH(W7222,A:A,0),COLUMN(M$2)),0),IFERROR(INDEX(A:S,MATCH(AD7222,A:A,0),COLUMN(M$2)),0),IFERROR(INDEX(A:S,MATCH(AK7222,A:A,0),COLUMN(M$2)),0),IFERROR(INDEX(A:S,MATCH(AR7222,A:A,0),COLUMN(M$2)),0)),M7222)</f>
        <v/>
      </c>
      <c r="V7222" s="3" t="str">
        <f t="shared" si="7"/>
        <v/>
      </c>
    </row>
    <row r="7223" ht="15.75" customHeight="1">
      <c r="A7223" s="3" t="s">
        <v>2347</v>
      </c>
      <c r="B7223" s="4" t="str">
        <f t="shared" si="187"/>
        <v>LCTNDIBLTOP</v>
      </c>
      <c r="D7223" s="3">
        <v>0.0</v>
      </c>
      <c r="G7223" s="4">
        <v>0.0</v>
      </c>
      <c r="H7223" s="3">
        <v>15.0</v>
      </c>
      <c r="I7223" s="4">
        <v>0.0</v>
      </c>
      <c r="J7223" s="4">
        <v>0.0</v>
      </c>
      <c r="K7223" s="4">
        <v>0.0</v>
      </c>
      <c r="L7223" s="4">
        <v>0.0</v>
      </c>
      <c r="M7223" s="5">
        <v>45238.0</v>
      </c>
      <c r="O7223" s="6">
        <f t="shared" si="2"/>
        <v>0</v>
      </c>
      <c r="P7223" s="3" t="s">
        <v>51</v>
      </c>
      <c r="Q7223" s="3" t="str">
        <f t="shared" si="3"/>
        <v>ZZ</v>
      </c>
      <c r="R7223" s="3">
        <f t="shared" si="4"/>
        <v>0</v>
      </c>
      <c r="S7223" s="3">
        <f t="shared" si="5"/>
        <v>15</v>
      </c>
      <c r="T7223" s="7">
        <f t="shared" si="6"/>
        <v>0</v>
      </c>
      <c r="U7223" s="8">
        <f t="array" ref="U7223">IF(W7223&lt;&gt;0,MAX(IFERROR(INDEX(A:S,MATCH(W7223,A:A,0),COLUMN(M$2)),0),IFERROR(INDEX(A:S,MATCH(AD7223,A:A,0),COLUMN(M$2)),0),IFERROR(INDEX(A:S,MATCH(AK7223,A:A,0),COLUMN(M$2)),0),IFERROR(INDEX(A:S,MATCH(AR7223,A:A,0),COLUMN(M$2)),0)),M7223)</f>
        <v>45238</v>
      </c>
      <c r="V7223" s="3" t="str">
        <f t="shared" si="7"/>
        <v/>
      </c>
    </row>
    <row r="7224" ht="15.75" customHeight="1">
      <c r="A7224" s="3" t="s">
        <v>153</v>
      </c>
      <c r="B7224" s="4" t="str">
        <f t="shared" si="187"/>
        <v>LCMYDIBABS</v>
      </c>
      <c r="D7224" s="3">
        <v>0.0</v>
      </c>
      <c r="E7224" s="5">
        <v>44159.0</v>
      </c>
      <c r="G7224" s="4">
        <v>0.0</v>
      </c>
      <c r="I7224" s="4">
        <v>0.0</v>
      </c>
      <c r="J7224" s="4">
        <v>0.0</v>
      </c>
      <c r="K7224" s="4">
        <v>0.0</v>
      </c>
      <c r="L7224" s="4">
        <v>0.0</v>
      </c>
      <c r="O7224" s="6">
        <f t="shared" si="2"/>
        <v>0</v>
      </c>
      <c r="P7224" s="3" t="s">
        <v>51</v>
      </c>
      <c r="Q7224" s="3" t="str">
        <f t="shared" si="3"/>
        <v>ZZ</v>
      </c>
      <c r="R7224" s="3">
        <f t="shared" si="4"/>
        <v>0</v>
      </c>
      <c r="S7224" s="3" t="str">
        <f t="shared" si="5"/>
        <v/>
      </c>
      <c r="T7224" s="7">
        <f t="shared" si="6"/>
        <v>0</v>
      </c>
      <c r="U7224" s="8" t="str">
        <f t="array" ref="U7224">IF(W7224&lt;&gt;0,MAX(IFERROR(INDEX(A:S,MATCH(W7224,A:A,0),COLUMN(M$2)),0),IFERROR(INDEX(A:S,MATCH(AD7224,A:A,0),COLUMN(M$2)),0),IFERROR(INDEX(A:S,MATCH(AK7224,A:A,0),COLUMN(M$2)),0),IFERROR(INDEX(A:S,MATCH(AR7224,A:A,0),COLUMN(M$2)),0)),M7224)</f>
        <v/>
      </c>
      <c r="V7224" s="3" t="str">
        <f t="shared" si="7"/>
        <v/>
      </c>
    </row>
    <row r="7225" ht="15.75" customHeight="1">
      <c r="A7225" s="3" t="s">
        <v>156</v>
      </c>
      <c r="B7225" s="4" t="str">
        <f t="shared" si="187"/>
        <v>LCMRDIBABS</v>
      </c>
      <c r="D7225" s="3">
        <v>0.0</v>
      </c>
      <c r="G7225" s="4">
        <v>0.0</v>
      </c>
      <c r="I7225" s="4">
        <v>0.0</v>
      </c>
      <c r="J7225" s="4">
        <v>0.0</v>
      </c>
      <c r="K7225" s="4">
        <v>0.0</v>
      </c>
      <c r="L7225" s="4">
        <v>0.0</v>
      </c>
      <c r="O7225" s="6">
        <f t="shared" si="2"/>
        <v>0</v>
      </c>
      <c r="P7225" s="3" t="s">
        <v>51</v>
      </c>
      <c r="Q7225" s="3" t="str">
        <f t="shared" si="3"/>
        <v>ZZ</v>
      </c>
      <c r="R7225" s="3">
        <f t="shared" si="4"/>
        <v>0</v>
      </c>
      <c r="S7225" s="3" t="str">
        <f t="shared" si="5"/>
        <v/>
      </c>
      <c r="T7225" s="7">
        <f t="shared" si="6"/>
        <v>0</v>
      </c>
      <c r="U7225" s="8" t="str">
        <f t="array" ref="U7225">IF(W7225&lt;&gt;0,MAX(IFERROR(INDEX(A:S,MATCH(W7225,A:A,0),COLUMN(M$2)),0),IFERROR(INDEX(A:S,MATCH(AD7225,A:A,0),COLUMN(M$2)),0),IFERROR(INDEX(A:S,MATCH(AK7225,A:A,0),COLUMN(M$2)),0),IFERROR(INDEX(A:S,MATCH(AR7225,A:A,0),COLUMN(M$2)),0)),M7225)</f>
        <v/>
      </c>
      <c r="V7225" s="3" t="str">
        <f t="shared" si="7"/>
        <v/>
      </c>
    </row>
    <row r="7226" ht="15.75" customHeight="1">
      <c r="A7226" s="3" t="s">
        <v>165</v>
      </c>
      <c r="B7226" s="4" t="str">
        <f t="shared" si="187"/>
        <v>LCCRBTBA</v>
      </c>
      <c r="D7226" s="3">
        <v>0.0</v>
      </c>
      <c r="G7226" s="4">
        <v>0.0</v>
      </c>
      <c r="I7226" s="4">
        <v>0.0</v>
      </c>
      <c r="J7226" s="4">
        <v>0.0</v>
      </c>
      <c r="K7226" s="4">
        <v>0.0</v>
      </c>
      <c r="L7226" s="4">
        <v>0.0</v>
      </c>
      <c r="O7226" s="6">
        <f t="shared" si="2"/>
        <v>0</v>
      </c>
      <c r="P7226" s="3" t="s">
        <v>112</v>
      </c>
      <c r="Q7226" s="3" t="str">
        <f t="shared" si="3"/>
        <v>Z</v>
      </c>
      <c r="R7226" s="3">
        <f t="shared" si="4"/>
        <v>0</v>
      </c>
      <c r="S7226" s="3" t="str">
        <f t="shared" si="5"/>
        <v/>
      </c>
      <c r="T7226" s="7">
        <f t="shared" si="6"/>
        <v>0</v>
      </c>
      <c r="U7226" s="8" t="str">
        <f t="array" ref="U7226">IF(W7226&lt;&gt;0,MAX(IFERROR(INDEX(A:S,MATCH(W7226,A:A,0),COLUMN(M$2)),0),IFERROR(INDEX(A:S,MATCH(AD7226,A:A,0),COLUMN(M$2)),0),IFERROR(INDEX(A:S,MATCH(AK7226,A:A,0),COLUMN(M$2)),0),IFERROR(INDEX(A:S,MATCH(AR7226,A:A,0),COLUMN(M$2)),0)),M7226)</f>
        <v/>
      </c>
      <c r="V7226" s="3" t="str">
        <f t="shared" si="7"/>
        <v/>
      </c>
    </row>
    <row r="7227" ht="15.75" customHeight="1">
      <c r="A7227" s="3" t="s">
        <v>183</v>
      </c>
      <c r="B7227" s="4" t="str">
        <f t="shared" si="187"/>
        <v>LCZEDIGRLG</v>
      </c>
      <c r="D7227" s="3">
        <v>0.0</v>
      </c>
      <c r="G7227" s="4">
        <v>5.0</v>
      </c>
      <c r="I7227" s="4">
        <v>0.0</v>
      </c>
      <c r="J7227" s="4">
        <v>5.0</v>
      </c>
      <c r="K7227" s="4">
        <v>0.0</v>
      </c>
      <c r="L7227" s="4">
        <v>0.0</v>
      </c>
      <c r="O7227" s="6">
        <f t="shared" si="2"/>
        <v>5</v>
      </c>
      <c r="P7227" s="3" t="s">
        <v>112</v>
      </c>
      <c r="Q7227" s="3" t="str">
        <f t="shared" si="3"/>
        <v>Z</v>
      </c>
      <c r="R7227" s="3">
        <f t="shared" si="4"/>
        <v>5</v>
      </c>
      <c r="S7227" s="3" t="str">
        <f t="shared" si="5"/>
        <v/>
      </c>
      <c r="T7227" s="7">
        <f t="shared" si="6"/>
        <v>5</v>
      </c>
      <c r="U7227" s="8" t="str">
        <f t="array" ref="U7227">IF(W7227&lt;&gt;0,MAX(IFERROR(INDEX(A:S,MATCH(W7227,A:A,0),COLUMN(M$2)),0),IFERROR(INDEX(A:S,MATCH(AD7227,A:A,0),COLUMN(M$2)),0),IFERROR(INDEX(A:S,MATCH(AK7227,A:A,0),COLUMN(M$2)),0),IFERROR(INDEX(A:S,MATCH(AR7227,A:A,0),COLUMN(M$2)),0)),M7227)</f>
        <v/>
      </c>
      <c r="V7227" s="3" t="str">
        <f t="shared" si="7"/>
        <v/>
      </c>
    </row>
    <row r="7228" ht="15.75" customHeight="1">
      <c r="A7228" s="3" t="s">
        <v>272</v>
      </c>
      <c r="B7228" s="4" t="str">
        <f t="shared" si="187"/>
        <v>LCCRBTLG</v>
      </c>
      <c r="D7228" s="3">
        <v>0.0</v>
      </c>
      <c r="G7228" s="4">
        <v>1.0</v>
      </c>
      <c r="I7228" s="4">
        <v>0.0</v>
      </c>
      <c r="J7228" s="4">
        <v>1.0</v>
      </c>
      <c r="K7228" s="4">
        <v>0.0</v>
      </c>
      <c r="L7228" s="4">
        <v>0.0</v>
      </c>
      <c r="O7228" s="6">
        <f t="shared" si="2"/>
        <v>1</v>
      </c>
      <c r="P7228" s="3" t="s">
        <v>112</v>
      </c>
      <c r="Q7228" s="3" t="str">
        <f t="shared" si="3"/>
        <v>Z</v>
      </c>
      <c r="R7228" s="3">
        <f t="shared" si="4"/>
        <v>1</v>
      </c>
      <c r="S7228" s="3" t="str">
        <f t="shared" si="5"/>
        <v/>
      </c>
      <c r="T7228" s="7">
        <f t="shared" si="6"/>
        <v>1</v>
      </c>
      <c r="U7228" s="8" t="str">
        <f t="array" ref="U7228">IF(W7228&lt;&gt;0,MAX(IFERROR(INDEX(A:S,MATCH(W7228,A:A,0),COLUMN(M$2)),0),IFERROR(INDEX(A:S,MATCH(AD7228,A:A,0),COLUMN(M$2)),0),IFERROR(INDEX(A:S,MATCH(AK7228,A:A,0),COLUMN(M$2)),0),IFERROR(INDEX(A:S,MATCH(AR7228,A:A,0),COLUMN(M$2)),0)),M7228)</f>
        <v/>
      </c>
      <c r="V7228" s="3" t="str">
        <f t="shared" si="7"/>
        <v/>
      </c>
    </row>
    <row r="7229" ht="15.75" customHeight="1">
      <c r="A7229" s="3" t="s">
        <v>303</v>
      </c>
      <c r="B7229" s="4" t="str">
        <f t="shared" si="187"/>
        <v>LCCRDIBAGRLG</v>
      </c>
      <c r="D7229" s="3">
        <v>0.0</v>
      </c>
      <c r="E7229" s="5">
        <v>44159.0</v>
      </c>
      <c r="G7229" s="4">
        <v>0.0</v>
      </c>
      <c r="I7229" s="4">
        <v>0.0</v>
      </c>
      <c r="J7229" s="4">
        <v>0.0</v>
      </c>
      <c r="K7229" s="4">
        <v>0.0</v>
      </c>
      <c r="L7229" s="4">
        <v>0.0</v>
      </c>
      <c r="O7229" s="6">
        <f t="shared" si="2"/>
        <v>0</v>
      </c>
      <c r="P7229" s="3" t="s">
        <v>51</v>
      </c>
      <c r="Q7229" s="3" t="str">
        <f t="shared" si="3"/>
        <v>ZZ</v>
      </c>
      <c r="R7229" s="3">
        <f t="shared" si="4"/>
        <v>0</v>
      </c>
      <c r="S7229" s="3" t="str">
        <f t="shared" si="5"/>
        <v/>
      </c>
      <c r="T7229" s="7">
        <f t="shared" si="6"/>
        <v>0</v>
      </c>
      <c r="U7229" s="8" t="str">
        <f t="array" ref="U7229">IF(W7229&lt;&gt;0,MAX(IFERROR(INDEX(A:S,MATCH(W7229,A:A,0),COLUMN(M$2)),0),IFERROR(INDEX(A:S,MATCH(AD7229,A:A,0),COLUMN(M$2)),0),IFERROR(INDEX(A:S,MATCH(AK7229,A:A,0),COLUMN(M$2)),0),IFERROR(INDEX(A:S,MATCH(AR7229,A:A,0),COLUMN(M$2)),0)),M7229)</f>
        <v/>
      </c>
      <c r="V7229" s="3" t="str">
        <f t="shared" si="7"/>
        <v/>
      </c>
    </row>
    <row r="7230" ht="15.75" customHeight="1">
      <c r="A7230" s="3" t="s">
        <v>309</v>
      </c>
      <c r="B7230" s="4" t="str">
        <f t="shared" si="187"/>
        <v>LCCRDILG</v>
      </c>
      <c r="D7230" s="3">
        <v>0.0</v>
      </c>
      <c r="G7230" s="4">
        <v>4.0</v>
      </c>
      <c r="I7230" s="4">
        <v>1.0</v>
      </c>
      <c r="J7230" s="4">
        <v>3.0</v>
      </c>
      <c r="K7230" s="4">
        <v>0.0</v>
      </c>
      <c r="L7230" s="4">
        <v>0.0</v>
      </c>
      <c r="O7230" s="6">
        <f t="shared" si="2"/>
        <v>3</v>
      </c>
      <c r="P7230" s="3" t="s">
        <v>112</v>
      </c>
      <c r="Q7230" s="3" t="str">
        <f t="shared" si="3"/>
        <v>Z</v>
      </c>
      <c r="R7230" s="3">
        <f t="shared" si="4"/>
        <v>3</v>
      </c>
      <c r="S7230" s="3" t="str">
        <f t="shared" si="5"/>
        <v/>
      </c>
      <c r="T7230" s="7">
        <f t="shared" si="6"/>
        <v>3</v>
      </c>
      <c r="U7230" s="8" t="str">
        <f t="array" ref="U7230">IF(W7230&lt;&gt;0,MAX(IFERROR(INDEX(A:S,MATCH(W7230,A:A,0),COLUMN(M$2)),0),IFERROR(INDEX(A:S,MATCH(AD7230,A:A,0),COLUMN(M$2)),0),IFERROR(INDEX(A:S,MATCH(AK7230,A:A,0),COLUMN(M$2)),0),IFERROR(INDEX(A:S,MATCH(AR7230,A:A,0),COLUMN(M$2)),0)),M7230)</f>
        <v/>
      </c>
      <c r="V7230" s="3" t="str">
        <f t="shared" si="7"/>
        <v/>
      </c>
    </row>
    <row r="7231" ht="15.75" customHeight="1">
      <c r="A7231" s="3" t="s">
        <v>314</v>
      </c>
      <c r="B7231" s="4" t="str">
        <f t="shared" si="187"/>
        <v>LCOD3GRLEG</v>
      </c>
      <c r="D7231" s="3">
        <v>0.0</v>
      </c>
      <c r="E7231" s="5">
        <v>44159.0</v>
      </c>
      <c r="G7231" s="4">
        <v>0.0</v>
      </c>
      <c r="I7231" s="4">
        <v>0.0</v>
      </c>
      <c r="J7231" s="4">
        <v>0.0</v>
      </c>
      <c r="K7231" s="4">
        <v>0.0</v>
      </c>
      <c r="L7231" s="4">
        <v>0.0</v>
      </c>
      <c r="O7231" s="6">
        <f t="shared" si="2"/>
        <v>0</v>
      </c>
      <c r="P7231" s="3" t="s">
        <v>51</v>
      </c>
      <c r="Q7231" s="3" t="str">
        <f t="shared" si="3"/>
        <v>ZZ</v>
      </c>
      <c r="R7231" s="3">
        <f t="shared" si="4"/>
        <v>0</v>
      </c>
      <c r="S7231" s="3" t="str">
        <f t="shared" si="5"/>
        <v/>
      </c>
      <c r="T7231" s="7">
        <f t="shared" si="6"/>
        <v>0</v>
      </c>
      <c r="U7231" s="8" t="str">
        <f t="array" ref="U7231">IF(W7231&lt;&gt;0,MAX(IFERROR(INDEX(A:S,MATCH(W7231,A:A,0),COLUMN(M$2)),0),IFERROR(INDEX(A:S,MATCH(AD7231,A:A,0),COLUMN(M$2)),0),IFERROR(INDEX(A:S,MATCH(AK7231,A:A,0),COLUMN(M$2)),0),IFERROR(INDEX(A:S,MATCH(AR7231,A:A,0),COLUMN(M$2)),0)),M7231)</f>
        <v/>
      </c>
      <c r="V7231" s="3" t="str">
        <f t="shared" si="7"/>
        <v/>
      </c>
    </row>
    <row r="7232" ht="15.75" customHeight="1">
      <c r="A7232" s="3" t="s">
        <v>350</v>
      </c>
      <c r="B7232" s="4" t="str">
        <f t="shared" si="187"/>
        <v>LCOD1GRLEG</v>
      </c>
      <c r="D7232" s="3">
        <v>0.0</v>
      </c>
      <c r="G7232" s="4">
        <v>2.0</v>
      </c>
      <c r="I7232" s="4">
        <v>0.0</v>
      </c>
      <c r="J7232" s="4">
        <v>2.0</v>
      </c>
      <c r="K7232" s="4">
        <v>0.0</v>
      </c>
      <c r="L7232" s="4">
        <v>0.0</v>
      </c>
      <c r="O7232" s="6">
        <f t="shared" si="2"/>
        <v>2</v>
      </c>
      <c r="P7232" s="3" t="s">
        <v>51</v>
      </c>
      <c r="Q7232" s="3" t="str">
        <f t="shared" si="3"/>
        <v>ZZ</v>
      </c>
      <c r="R7232" s="3">
        <f t="shared" si="4"/>
        <v>2</v>
      </c>
      <c r="S7232" s="3" t="str">
        <f t="shared" si="5"/>
        <v/>
      </c>
      <c r="T7232" s="7">
        <f t="shared" si="6"/>
        <v>2</v>
      </c>
      <c r="U7232" s="8" t="str">
        <f t="array" ref="U7232">IF(W7232&lt;&gt;0,MAX(IFERROR(INDEX(A:S,MATCH(W7232,A:A,0),COLUMN(M$2)),0),IFERROR(INDEX(A:S,MATCH(AD7232,A:A,0),COLUMN(M$2)),0),IFERROR(INDEX(A:S,MATCH(AK7232,A:A,0),COLUMN(M$2)),0),IFERROR(INDEX(A:S,MATCH(AR7232,A:A,0),COLUMN(M$2)),0)),M7232)</f>
        <v/>
      </c>
      <c r="V7232" s="3" t="str">
        <f t="shared" si="7"/>
        <v/>
      </c>
    </row>
    <row r="7233" ht="15.75" customHeight="1">
      <c r="A7233" s="3" t="s">
        <v>455</v>
      </c>
      <c r="B7233" s="4" t="str">
        <f t="shared" si="187"/>
        <v>LCZUDIBABL</v>
      </c>
      <c r="D7233" s="3">
        <v>0.0</v>
      </c>
      <c r="G7233" s="4">
        <v>1.0</v>
      </c>
      <c r="I7233" s="4">
        <v>0.0</v>
      </c>
      <c r="J7233" s="4">
        <v>1.0</v>
      </c>
      <c r="K7233" s="4">
        <v>0.0</v>
      </c>
      <c r="L7233" s="4">
        <v>0.0</v>
      </c>
      <c r="O7233" s="6">
        <f t="shared" si="2"/>
        <v>1</v>
      </c>
      <c r="P7233" s="3" t="s">
        <v>51</v>
      </c>
      <c r="Q7233" s="3" t="str">
        <f t="shared" si="3"/>
        <v>ZZ</v>
      </c>
      <c r="R7233" s="3">
        <f t="shared" si="4"/>
        <v>1</v>
      </c>
      <c r="S7233" s="3" t="str">
        <f t="shared" si="5"/>
        <v/>
      </c>
      <c r="T7233" s="7">
        <f t="shared" si="6"/>
        <v>1</v>
      </c>
      <c r="U7233" s="8" t="str">
        <f t="array" ref="U7233">IF(W7233&lt;&gt;0,MAX(IFERROR(INDEX(A:S,MATCH(W7233,A:A,0),COLUMN(M$2)),0),IFERROR(INDEX(A:S,MATCH(AD7233,A:A,0),COLUMN(M$2)),0),IFERROR(INDEX(A:S,MATCH(AK7233,A:A,0),COLUMN(M$2)),0),IFERROR(INDEX(A:S,MATCH(AR7233,A:A,0),COLUMN(M$2)),0)),M7233)</f>
        <v/>
      </c>
      <c r="V7233" s="3" t="str">
        <f t="shared" si="7"/>
        <v/>
      </c>
    </row>
    <row r="7234" ht="15.75" customHeight="1">
      <c r="A7234" s="3" t="s">
        <v>521</v>
      </c>
      <c r="B7234" s="4" t="str">
        <f t="shared" si="187"/>
        <v>LCELCHDGRIBOX2</v>
      </c>
      <c r="D7234" s="3">
        <v>0.0</v>
      </c>
      <c r="G7234" s="4">
        <v>2.0</v>
      </c>
      <c r="I7234" s="4">
        <v>2.0</v>
      </c>
      <c r="J7234" s="4">
        <v>0.0</v>
      </c>
      <c r="K7234" s="4">
        <v>0.0</v>
      </c>
      <c r="L7234" s="4">
        <v>0.0</v>
      </c>
      <c r="O7234" s="6">
        <f t="shared" si="2"/>
        <v>0</v>
      </c>
      <c r="P7234" s="3" t="s">
        <v>51</v>
      </c>
      <c r="Q7234" s="3" t="str">
        <f t="shared" si="3"/>
        <v>ZZ</v>
      </c>
      <c r="R7234" s="3">
        <f t="shared" si="4"/>
        <v>0</v>
      </c>
      <c r="S7234" s="3" t="str">
        <f t="shared" si="5"/>
        <v/>
      </c>
      <c r="T7234" s="7">
        <f t="shared" si="6"/>
        <v>0</v>
      </c>
      <c r="U7234" s="8" t="str">
        <f t="array" ref="U7234">IF(W7234&lt;&gt;0,MAX(IFERROR(INDEX(A:S,MATCH(W7234,A:A,0),COLUMN(M$2)),0),IFERROR(INDEX(A:S,MATCH(AD7234,A:A,0),COLUMN(M$2)),0),IFERROR(INDEX(A:S,MATCH(AK7234,A:A,0),COLUMN(M$2)),0),IFERROR(INDEX(A:S,MATCH(AR7234,A:A,0),COLUMN(M$2)),0)),M7234)</f>
        <v/>
      </c>
      <c r="V7234" s="3" t="str">
        <f t="shared" si="7"/>
        <v/>
      </c>
    </row>
    <row r="7235" ht="15.75" customHeight="1">
      <c r="A7235" s="3" t="s">
        <v>545</v>
      </c>
      <c r="B7235" s="4" t="str">
        <f t="shared" si="187"/>
        <v>LCELCHDGLEBOX2</v>
      </c>
      <c r="D7235" s="3">
        <v>0.0</v>
      </c>
      <c r="G7235" s="4">
        <v>0.0</v>
      </c>
      <c r="I7235" s="4">
        <v>0.0</v>
      </c>
      <c r="J7235" s="4">
        <v>0.0</v>
      </c>
      <c r="K7235" s="4">
        <v>0.0</v>
      </c>
      <c r="L7235" s="4">
        <v>0.0</v>
      </c>
      <c r="O7235" s="6">
        <f t="shared" si="2"/>
        <v>0</v>
      </c>
      <c r="P7235" s="3" t="s">
        <v>51</v>
      </c>
      <c r="Q7235" s="3" t="str">
        <f t="shared" si="3"/>
        <v>ZZ</v>
      </c>
      <c r="R7235" s="3">
        <f t="shared" si="4"/>
        <v>0</v>
      </c>
      <c r="S7235" s="3" t="str">
        <f t="shared" si="5"/>
        <v/>
      </c>
      <c r="T7235" s="7">
        <f t="shared" si="6"/>
        <v>0</v>
      </c>
      <c r="U7235" s="8" t="str">
        <f t="array" ref="U7235">IF(W7235&lt;&gt;0,MAX(IFERROR(INDEX(A:S,MATCH(W7235,A:A,0),COLUMN(M$2)),0),IFERROR(INDEX(A:S,MATCH(AD7235,A:A,0),COLUMN(M$2)),0),IFERROR(INDEX(A:S,MATCH(AK7235,A:A,0),COLUMN(M$2)),0),IFERROR(INDEX(A:S,MATCH(AR7235,A:A,0),COLUMN(M$2)),0)),M7235)</f>
        <v/>
      </c>
      <c r="V7235" s="3" t="str">
        <f t="shared" si="7"/>
        <v/>
      </c>
    </row>
    <row r="7236" ht="15.75" customHeight="1">
      <c r="A7236" s="3" t="s">
        <v>7363</v>
      </c>
      <c r="B7236" s="4" t="str">
        <f t="shared" si="187"/>
        <v>LCAMDIWHLG</v>
      </c>
      <c r="D7236" s="3">
        <v>0.0</v>
      </c>
      <c r="G7236" s="4">
        <v>1.0</v>
      </c>
      <c r="I7236" s="4">
        <v>0.0</v>
      </c>
      <c r="J7236" s="4">
        <v>1.0</v>
      </c>
      <c r="K7236" s="4">
        <v>0.0</v>
      </c>
      <c r="L7236" s="4">
        <v>0.0</v>
      </c>
      <c r="O7236" s="6">
        <f t="shared" si="2"/>
        <v>1</v>
      </c>
      <c r="P7236" s="3" t="s">
        <v>7364</v>
      </c>
      <c r="Q7236" s="3" t="str">
        <f t="shared" si="3"/>
        <v>PT PARTS</v>
      </c>
      <c r="R7236" s="3">
        <f t="shared" si="4"/>
        <v>1</v>
      </c>
      <c r="S7236" s="3" t="str">
        <f t="shared" si="5"/>
        <v/>
      </c>
      <c r="T7236" s="7">
        <f t="shared" si="6"/>
        <v>1</v>
      </c>
      <c r="U7236" s="8" t="str">
        <f t="array" ref="U7236">IF(W7236&lt;&gt;0,MAX(IFERROR(INDEX(A:S,MATCH(W7236,A:A,0),COLUMN(M$2)),0),IFERROR(INDEX(A:S,MATCH(AD7236,A:A,0),COLUMN(M$2)),0),IFERROR(INDEX(A:S,MATCH(AK7236,A:A,0),COLUMN(M$2)),0),IFERROR(INDEX(A:S,MATCH(AR7236,A:A,0),COLUMN(M$2)),0)),M7236)</f>
        <v/>
      </c>
      <c r="V7236" s="3" t="str">
        <f t="shared" si="7"/>
        <v/>
      </c>
    </row>
    <row r="7237" ht="15.75" customHeight="1">
      <c r="A7237" s="3" t="s">
        <v>666</v>
      </c>
      <c r="B7237" s="4" t="str">
        <f t="shared" si="187"/>
        <v>LCCLDIB201BA</v>
      </c>
      <c r="D7237" s="3">
        <v>0.0</v>
      </c>
      <c r="G7237" s="4">
        <v>2.0</v>
      </c>
      <c r="I7237" s="4">
        <v>0.0</v>
      </c>
      <c r="J7237" s="4">
        <v>0.0</v>
      </c>
      <c r="K7237" s="4">
        <v>0.0</v>
      </c>
      <c r="L7237" s="4">
        <v>0.0</v>
      </c>
      <c r="M7237" s="5">
        <v>45261.0</v>
      </c>
      <c r="N7237" s="3">
        <v>30.0</v>
      </c>
      <c r="O7237" s="6">
        <f t="shared" si="2"/>
        <v>2</v>
      </c>
      <c r="P7237" s="3" t="s">
        <v>144</v>
      </c>
      <c r="Q7237" s="3" t="str">
        <f t="shared" si="3"/>
        <v>LC DINING TABLES</v>
      </c>
      <c r="R7237" s="3">
        <f t="shared" si="4"/>
        <v>2</v>
      </c>
      <c r="S7237" s="3" t="str">
        <f t="shared" si="5"/>
        <v/>
      </c>
      <c r="T7237" s="7">
        <f t="shared" si="6"/>
        <v>2</v>
      </c>
      <c r="U7237" s="8">
        <f t="array" ref="U7237">IF(W7237&lt;&gt;0,MAX(IFERROR(INDEX(A:S,MATCH(W7237,A:A,0),COLUMN(M$2)),0),IFERROR(INDEX(A:S,MATCH(AD7237,A:A,0),COLUMN(M$2)),0),IFERROR(INDEX(A:S,MATCH(AK7237,A:A,0),COLUMN(M$2)),0),IFERROR(INDEX(A:S,MATCH(AR7237,A:A,0),COLUMN(M$2)),0)),M7237)</f>
        <v>45261</v>
      </c>
      <c r="V7237" s="3">
        <f t="shared" si="7"/>
        <v>30</v>
      </c>
    </row>
    <row r="7238" ht="15.75" customHeight="1">
      <c r="A7238" s="3" t="s">
        <v>725</v>
      </c>
      <c r="B7238" s="4" t="str">
        <f t="shared" si="187"/>
        <v>LCRE3CRLEG</v>
      </c>
      <c r="D7238" s="3">
        <v>0.0</v>
      </c>
      <c r="G7238" s="4">
        <v>7.0</v>
      </c>
      <c r="I7238" s="4">
        <v>0.0</v>
      </c>
      <c r="J7238" s="4">
        <v>7.0</v>
      </c>
      <c r="K7238" s="4">
        <v>0.0</v>
      </c>
      <c r="L7238" s="4">
        <v>0.0</v>
      </c>
      <c r="O7238" s="6">
        <f t="shared" si="2"/>
        <v>7</v>
      </c>
      <c r="P7238" s="3" t="s">
        <v>255</v>
      </c>
      <c r="Q7238" s="3" t="str">
        <f t="shared" si="3"/>
        <v>LC SOFA</v>
      </c>
      <c r="R7238" s="3">
        <f t="shared" si="4"/>
        <v>7</v>
      </c>
      <c r="S7238" s="3" t="str">
        <f t="shared" si="5"/>
        <v/>
      </c>
      <c r="T7238" s="7">
        <f t="shared" si="6"/>
        <v>7</v>
      </c>
      <c r="U7238" s="8" t="str">
        <f t="array" ref="U7238">IF(W7238&lt;&gt;0,MAX(IFERROR(INDEX(A:S,MATCH(W7238,A:A,0),COLUMN(M$2)),0),IFERROR(INDEX(A:S,MATCH(AD7238,A:A,0),COLUMN(M$2)),0),IFERROR(INDEX(A:S,MATCH(AK7238,A:A,0),COLUMN(M$2)),0),IFERROR(INDEX(A:S,MATCH(AR7238,A:A,0),COLUMN(M$2)),0)),M7238)</f>
        <v/>
      </c>
      <c r="V7238" s="3" t="str">
        <f t="shared" si="7"/>
        <v/>
      </c>
    </row>
    <row r="7239" ht="15.75" customHeight="1">
      <c r="A7239" s="3" t="s">
        <v>727</v>
      </c>
      <c r="B7239" s="4" t="str">
        <f t="shared" si="187"/>
        <v>LCRE2CRLEG</v>
      </c>
      <c r="D7239" s="3">
        <v>0.0</v>
      </c>
      <c r="G7239" s="4">
        <v>0.0</v>
      </c>
      <c r="I7239" s="4">
        <v>0.0</v>
      </c>
      <c r="J7239" s="4">
        <v>0.0</v>
      </c>
      <c r="K7239" s="4">
        <v>0.0</v>
      </c>
      <c r="L7239" s="4">
        <v>0.0</v>
      </c>
      <c r="O7239" s="6">
        <f t="shared" si="2"/>
        <v>0</v>
      </c>
      <c r="P7239" s="9" t="s">
        <v>51</v>
      </c>
      <c r="Q7239" s="3" t="str">
        <f t="shared" si="3"/>
        <v>ZZ</v>
      </c>
      <c r="R7239" s="3">
        <f t="shared" si="4"/>
        <v>0</v>
      </c>
      <c r="S7239" s="3" t="str">
        <f t="shared" si="5"/>
        <v/>
      </c>
      <c r="T7239" s="7">
        <f t="shared" si="6"/>
        <v>0</v>
      </c>
      <c r="U7239" s="8" t="str">
        <f t="array" ref="U7239">IF(W7239&lt;&gt;0,MAX(IFERROR(INDEX(A:S,MATCH(W7239,A:A,0),COLUMN(M$2)),0),IFERROR(INDEX(A:S,MATCH(AD7239,A:A,0),COLUMN(M$2)),0),IFERROR(INDEX(A:S,MATCH(AK7239,A:A,0),COLUMN(M$2)),0),IFERROR(INDEX(A:S,MATCH(AR7239,A:A,0),COLUMN(M$2)),0)),M7239)</f>
        <v/>
      </c>
      <c r="V7239" s="3" t="str">
        <f t="shared" si="7"/>
        <v/>
      </c>
    </row>
    <row r="7240" ht="15.75" customHeight="1">
      <c r="A7240" s="3" t="s">
        <v>755</v>
      </c>
      <c r="B7240" s="4" t="str">
        <f t="shared" si="187"/>
        <v>LCIBDIB201BA</v>
      </c>
      <c r="D7240" s="3">
        <v>0.0</v>
      </c>
      <c r="E7240" s="5">
        <v>44159.0</v>
      </c>
      <c r="G7240" s="4">
        <v>0.0</v>
      </c>
      <c r="I7240" s="4">
        <v>0.0</v>
      </c>
      <c r="J7240" s="4">
        <v>0.0</v>
      </c>
      <c r="K7240" s="4">
        <v>0.0</v>
      </c>
      <c r="L7240" s="4">
        <v>0.0</v>
      </c>
      <c r="O7240" s="6">
        <f t="shared" si="2"/>
        <v>0</v>
      </c>
      <c r="P7240" s="3" t="s">
        <v>51</v>
      </c>
      <c r="Q7240" s="3" t="str">
        <f t="shared" si="3"/>
        <v>ZZ</v>
      </c>
      <c r="R7240" s="3">
        <f t="shared" si="4"/>
        <v>0</v>
      </c>
      <c r="S7240" s="3" t="str">
        <f t="shared" si="5"/>
        <v/>
      </c>
      <c r="T7240" s="7">
        <f t="shared" si="6"/>
        <v>0</v>
      </c>
      <c r="U7240" s="8" t="str">
        <f t="array" ref="U7240">IF(W7240&lt;&gt;0,MAX(IFERROR(INDEX(A:S,MATCH(W7240,A:A,0),COLUMN(M$2)),0),IFERROR(INDEX(A:S,MATCH(AD7240,A:A,0),COLUMN(M$2)),0),IFERROR(INDEX(A:S,MATCH(AK7240,A:A,0),COLUMN(M$2)),0),IFERROR(INDEX(A:S,MATCH(AR7240,A:A,0),COLUMN(M$2)),0)),M7240)</f>
        <v/>
      </c>
      <c r="V7240" s="3" t="str">
        <f t="shared" si="7"/>
        <v/>
      </c>
    </row>
    <row r="7241" ht="15.75" customHeight="1">
      <c r="A7241" s="3" t="s">
        <v>761</v>
      </c>
      <c r="B7241" s="4" t="str">
        <f t="shared" si="187"/>
        <v>LCBRDIGLBA</v>
      </c>
      <c r="D7241" s="3">
        <v>0.0</v>
      </c>
      <c r="G7241" s="4">
        <v>12.0</v>
      </c>
      <c r="I7241" s="4">
        <v>3.0</v>
      </c>
      <c r="J7241" s="4">
        <v>8.0</v>
      </c>
      <c r="K7241" s="4">
        <v>0.0</v>
      </c>
      <c r="L7241" s="4">
        <v>0.0</v>
      </c>
      <c r="M7241" s="5">
        <v>45275.0</v>
      </c>
      <c r="N7241" s="3">
        <v>20.0</v>
      </c>
      <c r="O7241" s="6">
        <f t="shared" si="2"/>
        <v>9</v>
      </c>
      <c r="P7241" s="3" t="s">
        <v>144</v>
      </c>
      <c r="Q7241" s="3" t="str">
        <f t="shared" si="3"/>
        <v>LC DINING TABLES</v>
      </c>
      <c r="R7241" s="3">
        <f t="shared" si="4"/>
        <v>9</v>
      </c>
      <c r="S7241" s="3" t="str">
        <f t="shared" si="5"/>
        <v/>
      </c>
      <c r="T7241" s="7">
        <f t="shared" si="6"/>
        <v>9</v>
      </c>
      <c r="U7241" s="8">
        <f t="array" ref="U7241">IF(W7241&lt;&gt;0,MAX(IFERROR(INDEX(A:S,MATCH(W7241,A:A,0),COLUMN(M$2)),0),IFERROR(INDEX(A:S,MATCH(AD7241,A:A,0),COLUMN(M$2)),0),IFERROR(INDEX(A:S,MATCH(AK7241,A:A,0),COLUMN(M$2)),0),IFERROR(INDEX(A:S,MATCH(AR7241,A:A,0),COLUMN(M$2)),0)),M7241)</f>
        <v>45275</v>
      </c>
      <c r="V7241" s="3">
        <f t="shared" si="7"/>
        <v>20</v>
      </c>
    </row>
    <row r="7242" ht="15.75" customHeight="1">
      <c r="A7242" s="3" t="s">
        <v>819</v>
      </c>
      <c r="B7242" s="4" t="str">
        <f t="shared" si="187"/>
        <v>LCFUDIWALG</v>
      </c>
      <c r="D7242" s="3">
        <v>0.0</v>
      </c>
      <c r="G7242" s="4">
        <v>12.0</v>
      </c>
      <c r="I7242" s="4">
        <v>2.0</v>
      </c>
      <c r="J7242" s="4">
        <v>9.0</v>
      </c>
      <c r="K7242" s="4">
        <v>0.0</v>
      </c>
      <c r="L7242" s="4">
        <v>0.0</v>
      </c>
      <c r="M7242" s="5"/>
      <c r="O7242" s="6">
        <f t="shared" si="2"/>
        <v>10</v>
      </c>
      <c r="P7242" s="3" t="s">
        <v>144</v>
      </c>
      <c r="Q7242" s="3" t="str">
        <f t="shared" si="3"/>
        <v>LC DINING TABLES</v>
      </c>
      <c r="R7242" s="3">
        <f t="shared" si="4"/>
        <v>10</v>
      </c>
      <c r="S7242" s="3" t="str">
        <f t="shared" si="5"/>
        <v/>
      </c>
      <c r="T7242" s="7">
        <f t="shared" si="6"/>
        <v>10</v>
      </c>
      <c r="U7242" s="8" t="str">
        <f t="array" ref="U7242">IF(W7242&lt;&gt;0,MAX(IFERROR(INDEX(A:S,MATCH(W7242,A:A,0),COLUMN(M$2)),0),IFERROR(INDEX(A:S,MATCH(AD7242,A:A,0),COLUMN(M$2)),0),IFERROR(INDEX(A:S,MATCH(AK7242,A:A,0),COLUMN(M$2)),0),IFERROR(INDEX(A:S,MATCH(AR7242,A:A,0),COLUMN(M$2)),0)),M7242)</f>
        <v/>
      </c>
      <c r="V7242" s="3" t="str">
        <f t="shared" si="7"/>
        <v/>
      </c>
    </row>
    <row r="7243" ht="15.75" customHeight="1">
      <c r="A7243" s="3" t="s">
        <v>822</v>
      </c>
      <c r="B7243" s="4" t="str">
        <f t="shared" si="187"/>
        <v>LCCNCOBA</v>
      </c>
      <c r="D7243" s="3">
        <v>0.0</v>
      </c>
      <c r="G7243" s="4">
        <v>0.0</v>
      </c>
      <c r="I7243" s="4">
        <v>0.0</v>
      </c>
      <c r="J7243" s="4">
        <v>0.0</v>
      </c>
      <c r="K7243" s="4">
        <v>0.0</v>
      </c>
      <c r="L7243" s="4">
        <v>0.0</v>
      </c>
      <c r="O7243" s="6">
        <f t="shared" si="2"/>
        <v>0</v>
      </c>
      <c r="P7243" s="3" t="s">
        <v>51</v>
      </c>
      <c r="Q7243" s="3" t="str">
        <f t="shared" si="3"/>
        <v>ZZ</v>
      </c>
      <c r="R7243" s="3">
        <f t="shared" si="4"/>
        <v>0</v>
      </c>
      <c r="S7243" s="3" t="str">
        <f t="shared" si="5"/>
        <v/>
      </c>
      <c r="T7243" s="7">
        <f t="shared" si="6"/>
        <v>0</v>
      </c>
      <c r="U7243" s="8" t="str">
        <f t="array" ref="U7243">IF(W7243&lt;&gt;0,MAX(IFERROR(INDEX(A:S,MATCH(W7243,A:A,0),COLUMN(M$2)),0),IFERROR(INDEX(A:S,MATCH(AD7243,A:A,0),COLUMN(M$2)),0),IFERROR(INDEX(A:S,MATCH(AK7243,A:A,0),COLUMN(M$2)),0),IFERROR(INDEX(A:S,MATCH(AR7243,A:A,0),COLUMN(M$2)),0)),M7243)</f>
        <v/>
      </c>
      <c r="V7243" s="3" t="str">
        <f t="shared" si="7"/>
        <v/>
      </c>
    </row>
    <row r="7244" ht="15.75" customHeight="1">
      <c r="A7244" s="3" t="s">
        <v>835</v>
      </c>
      <c r="B7244" s="4" t="str">
        <f t="shared" si="187"/>
        <v>LCCADIB201LG</v>
      </c>
      <c r="D7244" s="3">
        <v>0.0</v>
      </c>
      <c r="G7244" s="4">
        <v>0.0</v>
      </c>
      <c r="I7244" s="4">
        <v>0.0</v>
      </c>
      <c r="J7244" s="4">
        <v>0.0</v>
      </c>
      <c r="K7244" s="4">
        <v>0.0</v>
      </c>
      <c r="L7244" s="4">
        <v>0.0</v>
      </c>
      <c r="O7244" s="6">
        <f t="shared" si="2"/>
        <v>0</v>
      </c>
      <c r="P7244" s="3" t="s">
        <v>51</v>
      </c>
      <c r="Q7244" s="3" t="str">
        <f t="shared" si="3"/>
        <v>ZZ</v>
      </c>
      <c r="R7244" s="3">
        <f t="shared" si="4"/>
        <v>0</v>
      </c>
      <c r="S7244" s="3" t="str">
        <f t="shared" si="5"/>
        <v/>
      </c>
      <c r="T7244" s="7">
        <f t="shared" si="6"/>
        <v>0</v>
      </c>
      <c r="U7244" s="8" t="str">
        <f t="array" ref="U7244">IF(W7244&lt;&gt;0,MAX(IFERROR(INDEX(A:S,MATCH(W7244,A:A,0),COLUMN(M$2)),0),IFERROR(INDEX(A:S,MATCH(AD7244,A:A,0),COLUMN(M$2)),0),IFERROR(INDEX(A:S,MATCH(AK7244,A:A,0),COLUMN(M$2)),0),IFERROR(INDEX(A:S,MATCH(AR7244,A:A,0),COLUMN(M$2)),0)),M7244)</f>
        <v/>
      </c>
      <c r="V7244" s="3" t="str">
        <f t="shared" si="7"/>
        <v/>
      </c>
    </row>
    <row r="7245" ht="15.75" customHeight="1">
      <c r="A7245" s="3" t="s">
        <v>856</v>
      </c>
      <c r="B7245" s="4" t="str">
        <f t="shared" si="187"/>
        <v>LCDRDIB201BA</v>
      </c>
      <c r="D7245" s="3">
        <v>0.0</v>
      </c>
      <c r="G7245" s="4">
        <v>0.0</v>
      </c>
      <c r="I7245" s="4">
        <v>0.0</v>
      </c>
      <c r="J7245" s="4">
        <v>0.0</v>
      </c>
      <c r="K7245" s="4">
        <v>0.0</v>
      </c>
      <c r="L7245" s="4">
        <v>0.0</v>
      </c>
      <c r="O7245" s="6">
        <f t="shared" si="2"/>
        <v>0</v>
      </c>
      <c r="P7245" s="3" t="s">
        <v>51</v>
      </c>
      <c r="Q7245" s="3" t="str">
        <f t="shared" si="3"/>
        <v>ZZ</v>
      </c>
      <c r="R7245" s="3">
        <f t="shared" si="4"/>
        <v>0</v>
      </c>
      <c r="S7245" s="3" t="str">
        <f t="shared" si="5"/>
        <v/>
      </c>
      <c r="T7245" s="7">
        <f t="shared" si="6"/>
        <v>0</v>
      </c>
      <c r="U7245" s="8" t="str">
        <f t="array" ref="U7245">IF(W7245&lt;&gt;0,MAX(IFERROR(INDEX(A:S,MATCH(W7245,A:A,0),COLUMN(M$2)),0),IFERROR(INDEX(A:S,MATCH(AD7245,A:A,0),COLUMN(M$2)),0),IFERROR(INDEX(A:S,MATCH(AK7245,A:A,0),COLUMN(M$2)),0),IFERROR(INDEX(A:S,MATCH(AR7245,A:A,0),COLUMN(M$2)),0)),M7245)</f>
        <v/>
      </c>
      <c r="V7245" s="3" t="str">
        <f t="shared" si="7"/>
        <v/>
      </c>
    </row>
    <row r="7246" ht="15.75" customHeight="1">
      <c r="A7246" s="3" t="s">
        <v>864</v>
      </c>
      <c r="B7246" s="4" t="str">
        <f t="shared" si="187"/>
        <v>LCYUBTB201TO2</v>
      </c>
      <c r="D7246" s="3">
        <v>0.0</v>
      </c>
      <c r="G7246" s="4">
        <v>2.0</v>
      </c>
      <c r="I7246" s="4">
        <v>0.0</v>
      </c>
      <c r="J7246" s="4">
        <v>1.0</v>
      </c>
      <c r="K7246" s="4">
        <v>0.0</v>
      </c>
      <c r="L7246" s="4">
        <v>0.0</v>
      </c>
      <c r="O7246" s="6">
        <f t="shared" si="2"/>
        <v>2</v>
      </c>
      <c r="P7246" s="3" t="s">
        <v>144</v>
      </c>
      <c r="Q7246" s="3" t="str">
        <f t="shared" si="3"/>
        <v>LC DINING TABLES</v>
      </c>
      <c r="R7246" s="3">
        <f t="shared" si="4"/>
        <v>2</v>
      </c>
      <c r="S7246" s="3" t="str">
        <f t="shared" si="5"/>
        <v/>
      </c>
      <c r="T7246" s="7">
        <f t="shared" si="6"/>
        <v>2</v>
      </c>
      <c r="U7246" s="8" t="str">
        <f t="array" ref="U7246">IF(W7246&lt;&gt;0,MAX(IFERROR(INDEX(A:S,MATCH(W7246,A:A,0),COLUMN(M$2)),0),IFERROR(INDEX(A:S,MATCH(AD7246,A:A,0),COLUMN(M$2)),0),IFERROR(INDEX(A:S,MATCH(AK7246,A:A,0),COLUMN(M$2)),0),IFERROR(INDEX(A:S,MATCH(AR7246,A:A,0),COLUMN(M$2)),0)),M7246)</f>
        <v/>
      </c>
      <c r="V7246" s="3" t="str">
        <f t="shared" si="7"/>
        <v/>
      </c>
    </row>
    <row r="7247" ht="15.75" customHeight="1">
      <c r="A7247" s="3" t="s">
        <v>1105</v>
      </c>
      <c r="B7247" s="4" t="str">
        <f t="shared" si="187"/>
        <v>LCEVSEBLBOX2</v>
      </c>
      <c r="D7247" s="3">
        <v>0.0</v>
      </c>
      <c r="G7247" s="4">
        <v>0.0</v>
      </c>
      <c r="I7247" s="4">
        <v>0.0</v>
      </c>
      <c r="J7247" s="4">
        <v>0.0</v>
      </c>
      <c r="K7247" s="4">
        <v>0.0</v>
      </c>
      <c r="L7247" s="4">
        <v>0.0</v>
      </c>
      <c r="O7247" s="6">
        <f t="shared" si="2"/>
        <v>0</v>
      </c>
      <c r="P7247" s="3" t="s">
        <v>51</v>
      </c>
      <c r="Q7247" s="3" t="str">
        <f t="shared" si="3"/>
        <v>ZZ</v>
      </c>
      <c r="R7247" s="3">
        <f t="shared" si="4"/>
        <v>0</v>
      </c>
      <c r="S7247" s="3" t="str">
        <f t="shared" si="5"/>
        <v/>
      </c>
      <c r="T7247" s="7">
        <f t="shared" si="6"/>
        <v>0</v>
      </c>
      <c r="U7247" s="8" t="str">
        <f t="array" ref="U7247">IF(W7247&lt;&gt;0,MAX(IFERROR(INDEX(A:S,MATCH(W7247,A:A,0),COLUMN(M$2)),0),IFERROR(INDEX(A:S,MATCH(AD7247,A:A,0),COLUMN(M$2)),0),IFERROR(INDEX(A:S,MATCH(AK7247,A:A,0),COLUMN(M$2)),0),IFERROR(INDEX(A:S,MATCH(AR7247,A:A,0),COLUMN(M$2)),0)),M7247)</f>
        <v/>
      </c>
      <c r="V7247" s="3" t="str">
        <f t="shared" si="7"/>
        <v/>
      </c>
    </row>
    <row r="7248" ht="15.75" customHeight="1">
      <c r="A7248" s="3" t="s">
        <v>1107</v>
      </c>
      <c r="B7248" s="4" t="str">
        <f t="shared" si="187"/>
        <v>LCEVSEGRBOX2</v>
      </c>
      <c r="D7248" s="3">
        <v>0.0</v>
      </c>
      <c r="G7248" s="4">
        <v>0.0</v>
      </c>
      <c r="I7248" s="4">
        <v>0.0</v>
      </c>
      <c r="J7248" s="4">
        <v>0.0</v>
      </c>
      <c r="K7248" s="4">
        <v>0.0</v>
      </c>
      <c r="L7248" s="4">
        <v>0.0</v>
      </c>
      <c r="O7248" s="6">
        <f t="shared" si="2"/>
        <v>0</v>
      </c>
      <c r="P7248" s="3" t="s">
        <v>51</v>
      </c>
      <c r="Q7248" s="3" t="str">
        <f t="shared" si="3"/>
        <v>ZZ</v>
      </c>
      <c r="R7248" s="3">
        <f t="shared" si="4"/>
        <v>0</v>
      </c>
      <c r="S7248" s="3" t="str">
        <f t="shared" si="5"/>
        <v/>
      </c>
      <c r="T7248" s="7">
        <f t="shared" si="6"/>
        <v>0</v>
      </c>
      <c r="U7248" s="8" t="str">
        <f t="array" ref="U7248">IF(W7248&lt;&gt;0,MAX(IFERROR(INDEX(A:S,MATCH(W7248,A:A,0),COLUMN(M$2)),0),IFERROR(INDEX(A:S,MATCH(AD7248,A:A,0),COLUMN(M$2)),0),IFERROR(INDEX(A:S,MATCH(AK7248,A:A,0),COLUMN(M$2)),0),IFERROR(INDEX(A:S,MATCH(AR7248,A:A,0),COLUMN(M$2)),0)),M7248)</f>
        <v/>
      </c>
      <c r="V7248" s="3" t="str">
        <f t="shared" si="7"/>
        <v/>
      </c>
    </row>
    <row r="7249" ht="15.75" customHeight="1">
      <c r="A7249" s="3" t="s">
        <v>1121</v>
      </c>
      <c r="B7249" s="4" t="str">
        <f t="shared" si="187"/>
        <v>LCWYSEBLACKBOX2</v>
      </c>
      <c r="D7249" s="3">
        <v>0.0</v>
      </c>
      <c r="G7249" s="4">
        <v>7.0</v>
      </c>
      <c r="I7249" s="4">
        <v>0.0</v>
      </c>
      <c r="J7249" s="4">
        <v>7.0</v>
      </c>
      <c r="K7249" s="4">
        <v>0.0</v>
      </c>
      <c r="L7249" s="4">
        <v>0.0</v>
      </c>
      <c r="O7249" s="6">
        <f t="shared" si="2"/>
        <v>7</v>
      </c>
      <c r="P7249" s="3" t="s">
        <v>255</v>
      </c>
      <c r="Q7249" s="3" t="str">
        <f t="shared" si="3"/>
        <v>LC SOFA</v>
      </c>
      <c r="R7249" s="3">
        <f t="shared" si="4"/>
        <v>7</v>
      </c>
      <c r="S7249" s="3" t="str">
        <f t="shared" si="5"/>
        <v/>
      </c>
      <c r="T7249" s="7">
        <f t="shared" si="6"/>
        <v>7</v>
      </c>
      <c r="U7249" s="8" t="str">
        <f t="array" ref="U7249">IF(W7249&lt;&gt;0,MAX(IFERROR(INDEX(A:S,MATCH(W7249,A:A,0),COLUMN(M$2)),0),IFERROR(INDEX(A:S,MATCH(AD7249,A:A,0),COLUMN(M$2)),0),IFERROR(INDEX(A:S,MATCH(AK7249,A:A,0),COLUMN(M$2)),0),IFERROR(INDEX(A:S,MATCH(AR7249,A:A,0),COLUMN(M$2)),0)),M7249)</f>
        <v/>
      </c>
      <c r="V7249" s="3" t="str">
        <f t="shared" si="7"/>
        <v/>
      </c>
    </row>
    <row r="7250" ht="15.75" customHeight="1">
      <c r="A7250" s="3" t="s">
        <v>1138</v>
      </c>
      <c r="B7250" s="4" t="str">
        <f t="shared" si="187"/>
        <v>LCSCCOGLPLTOP</v>
      </c>
      <c r="D7250" s="3">
        <v>0.0</v>
      </c>
      <c r="G7250" s="4">
        <v>0.0</v>
      </c>
      <c r="I7250" s="4">
        <v>0.0</v>
      </c>
      <c r="J7250" s="4">
        <v>0.0</v>
      </c>
      <c r="K7250" s="4">
        <v>0.0</v>
      </c>
      <c r="L7250" s="4">
        <v>0.0</v>
      </c>
      <c r="O7250" s="6">
        <f t="shared" si="2"/>
        <v>0</v>
      </c>
      <c r="P7250" s="3" t="s">
        <v>51</v>
      </c>
      <c r="Q7250" s="3" t="str">
        <f t="shared" si="3"/>
        <v>ZZ</v>
      </c>
      <c r="R7250" s="3">
        <f t="shared" si="4"/>
        <v>0</v>
      </c>
      <c r="S7250" s="3" t="str">
        <f t="shared" si="5"/>
        <v/>
      </c>
      <c r="T7250" s="7">
        <f t="shared" si="6"/>
        <v>0</v>
      </c>
      <c r="U7250" s="8" t="str">
        <f t="array" ref="U7250">IF(W7250&lt;&gt;0,MAX(IFERROR(INDEX(A:S,MATCH(W7250,A:A,0),COLUMN(M$2)),0),IFERROR(INDEX(A:S,MATCH(AD7250,A:A,0),COLUMN(M$2)),0),IFERROR(INDEX(A:S,MATCH(AK7250,A:A,0),COLUMN(M$2)),0),IFERROR(INDEX(A:S,MATCH(AR7250,A:A,0),COLUMN(M$2)),0)),M7250)</f>
        <v/>
      </c>
      <c r="V7250" s="3" t="str">
        <f t="shared" si="7"/>
        <v/>
      </c>
    </row>
    <row r="7251" ht="15.75" customHeight="1">
      <c r="A7251" s="3" t="s">
        <v>1140</v>
      </c>
      <c r="B7251" s="4" t="str">
        <f t="shared" si="187"/>
        <v>LCSCLAGLPLTOP</v>
      </c>
      <c r="D7251" s="3">
        <v>0.0</v>
      </c>
      <c r="E7251" s="5">
        <v>44159.0</v>
      </c>
      <c r="G7251" s="4">
        <v>2.0</v>
      </c>
      <c r="I7251" s="4">
        <v>0.0</v>
      </c>
      <c r="J7251" s="4">
        <v>2.0</v>
      </c>
      <c r="K7251" s="4">
        <v>0.0</v>
      </c>
      <c r="L7251" s="4">
        <v>0.0</v>
      </c>
      <c r="O7251" s="6">
        <f t="shared" si="2"/>
        <v>2</v>
      </c>
      <c r="P7251" s="3" t="s">
        <v>51</v>
      </c>
      <c r="Q7251" s="3" t="str">
        <f t="shared" si="3"/>
        <v>ZZ</v>
      </c>
      <c r="R7251" s="3">
        <f t="shared" si="4"/>
        <v>2</v>
      </c>
      <c r="S7251" s="3" t="str">
        <f t="shared" si="5"/>
        <v/>
      </c>
      <c r="T7251" s="7">
        <f t="shared" si="6"/>
        <v>2</v>
      </c>
      <c r="U7251" s="8" t="str">
        <f t="array" ref="U7251">IF(W7251&lt;&gt;0,MAX(IFERROR(INDEX(A:S,MATCH(W7251,A:A,0),COLUMN(M$2)),0),IFERROR(INDEX(A:S,MATCH(AD7251,A:A,0),COLUMN(M$2)),0),IFERROR(INDEX(A:S,MATCH(AK7251,A:A,0),COLUMN(M$2)),0),IFERROR(INDEX(A:S,MATCH(AR7251,A:A,0),COLUMN(M$2)),0)),M7251)</f>
        <v/>
      </c>
      <c r="V7251" s="3" t="str">
        <f t="shared" si="7"/>
        <v/>
      </c>
    </row>
    <row r="7252" ht="15.75" customHeight="1">
      <c r="A7252" s="3" t="s">
        <v>1162</v>
      </c>
      <c r="B7252" s="4" t="str">
        <f t="shared" si="187"/>
        <v>LCRE1GRLEG</v>
      </c>
      <c r="D7252" s="3">
        <v>0.0</v>
      </c>
      <c r="G7252" s="4">
        <v>8.0</v>
      </c>
      <c r="I7252" s="4">
        <v>4.0</v>
      </c>
      <c r="J7252" s="4">
        <v>4.0</v>
      </c>
      <c r="K7252" s="4">
        <v>0.0</v>
      </c>
      <c r="L7252" s="4">
        <v>0.0</v>
      </c>
      <c r="M7252" s="5"/>
      <c r="O7252" s="6">
        <f t="shared" si="2"/>
        <v>4</v>
      </c>
      <c r="P7252" s="3" t="s">
        <v>255</v>
      </c>
      <c r="Q7252" s="3" t="str">
        <f t="shared" si="3"/>
        <v>LC SOFA</v>
      </c>
      <c r="R7252" s="3">
        <f t="shared" si="4"/>
        <v>4</v>
      </c>
      <c r="S7252" s="3" t="str">
        <f t="shared" si="5"/>
        <v/>
      </c>
      <c r="T7252" s="7">
        <f t="shared" si="6"/>
        <v>4</v>
      </c>
      <c r="U7252" s="8" t="str">
        <f t="array" ref="U7252">IF(W7252&lt;&gt;0,MAX(IFERROR(INDEX(A:S,MATCH(W7252,A:A,0),COLUMN(M$2)),0),IFERROR(INDEX(A:S,MATCH(AD7252,A:A,0),COLUMN(M$2)),0),IFERROR(INDEX(A:S,MATCH(AK7252,A:A,0),COLUMN(M$2)),0),IFERROR(INDEX(A:S,MATCH(AR7252,A:A,0),COLUMN(M$2)),0)),M7252)</f>
        <v/>
      </c>
      <c r="V7252" s="3" t="str">
        <f t="shared" si="7"/>
        <v/>
      </c>
    </row>
    <row r="7253" ht="15.75" customHeight="1">
      <c r="A7253" s="3" t="s">
        <v>1164</v>
      </c>
      <c r="B7253" s="4" t="str">
        <f t="shared" si="187"/>
        <v>LCRE2GRLEG</v>
      </c>
      <c r="D7253" s="3">
        <v>0.0</v>
      </c>
      <c r="G7253" s="4">
        <v>0.0</v>
      </c>
      <c r="I7253" s="4">
        <v>0.0</v>
      </c>
      <c r="J7253" s="4">
        <v>0.0</v>
      </c>
      <c r="K7253" s="4">
        <v>0.0</v>
      </c>
      <c r="L7253" s="4">
        <v>0.0</v>
      </c>
      <c r="O7253" s="6">
        <f t="shared" si="2"/>
        <v>0</v>
      </c>
      <c r="P7253" s="3" t="s">
        <v>51</v>
      </c>
      <c r="Q7253" s="3" t="str">
        <f t="shared" si="3"/>
        <v>ZZ</v>
      </c>
      <c r="R7253" s="3">
        <f t="shared" si="4"/>
        <v>0</v>
      </c>
      <c r="S7253" s="3" t="str">
        <f t="shared" si="5"/>
        <v/>
      </c>
      <c r="T7253" s="7">
        <f t="shared" si="6"/>
        <v>0</v>
      </c>
      <c r="U7253" s="8" t="str">
        <f t="array" ref="U7253">IF(W7253&lt;&gt;0,MAX(IFERROR(INDEX(A:S,MATCH(W7253,A:A,0),COLUMN(M$2)),0),IFERROR(INDEX(A:S,MATCH(AD7253,A:A,0),COLUMN(M$2)),0),IFERROR(INDEX(A:S,MATCH(AK7253,A:A,0),COLUMN(M$2)),0),IFERROR(INDEX(A:S,MATCH(AR7253,A:A,0),COLUMN(M$2)),0)),M7253)</f>
        <v/>
      </c>
      <c r="V7253" s="3" t="str">
        <f t="shared" si="7"/>
        <v/>
      </c>
    </row>
    <row r="7254" ht="15.75" customHeight="1">
      <c r="A7254" s="3" t="s">
        <v>1166</v>
      </c>
      <c r="B7254" s="4" t="str">
        <f t="shared" si="187"/>
        <v>LCRE3GRLEG</v>
      </c>
      <c r="D7254" s="3">
        <v>0.0</v>
      </c>
      <c r="G7254" s="4">
        <v>0.0</v>
      </c>
      <c r="I7254" s="4">
        <v>0.0</v>
      </c>
      <c r="J7254" s="4">
        <v>0.0</v>
      </c>
      <c r="K7254" s="4">
        <v>0.0</v>
      </c>
      <c r="L7254" s="4">
        <v>0.0</v>
      </c>
      <c r="O7254" s="6">
        <f t="shared" si="2"/>
        <v>0</v>
      </c>
      <c r="P7254" s="3" t="s">
        <v>255</v>
      </c>
      <c r="Q7254" s="3" t="str">
        <f t="shared" si="3"/>
        <v>LC SOFA</v>
      </c>
      <c r="R7254" s="3">
        <f t="shared" si="4"/>
        <v>0</v>
      </c>
      <c r="S7254" s="3" t="str">
        <f t="shared" si="5"/>
        <v/>
      </c>
      <c r="T7254" s="7">
        <f t="shared" si="6"/>
        <v>0</v>
      </c>
      <c r="U7254" s="8" t="str">
        <f t="array" ref="U7254">IF(W7254&lt;&gt;0,MAX(IFERROR(INDEX(A:S,MATCH(W7254,A:A,0),COLUMN(M$2)),0),IFERROR(INDEX(A:S,MATCH(AD7254,A:A,0),COLUMN(M$2)),0),IFERROR(INDEX(A:S,MATCH(AK7254,A:A,0),COLUMN(M$2)),0),IFERROR(INDEX(A:S,MATCH(AR7254,A:A,0),COLUMN(M$2)),0)),M7254)</f>
        <v/>
      </c>
      <c r="V7254" s="3" t="str">
        <f t="shared" si="7"/>
        <v/>
      </c>
    </row>
    <row r="7255" ht="15.75" customHeight="1">
      <c r="A7255" s="3" t="s">
        <v>1336</v>
      </c>
      <c r="B7255" s="4" t="str">
        <f t="shared" si="187"/>
        <v>LCOPDIGRBS</v>
      </c>
      <c r="D7255" s="3">
        <v>0.0</v>
      </c>
      <c r="G7255" s="4">
        <v>0.0</v>
      </c>
      <c r="I7255" s="4">
        <v>0.0</v>
      </c>
      <c r="J7255" s="4">
        <v>0.0</v>
      </c>
      <c r="K7255" s="4">
        <v>0.0</v>
      </c>
      <c r="L7255" s="4">
        <v>0.0</v>
      </c>
      <c r="O7255" s="6">
        <f t="shared" si="2"/>
        <v>0</v>
      </c>
      <c r="P7255" s="9" t="s">
        <v>112</v>
      </c>
      <c r="Q7255" s="3" t="str">
        <f t="shared" si="3"/>
        <v>Z</v>
      </c>
      <c r="R7255" s="3">
        <f t="shared" si="4"/>
        <v>0</v>
      </c>
      <c r="S7255" s="3" t="str">
        <f t="shared" si="5"/>
        <v/>
      </c>
      <c r="T7255" s="7">
        <f t="shared" si="6"/>
        <v>0</v>
      </c>
      <c r="U7255" s="8" t="str">
        <f t="array" ref="U7255">IF(W7255&lt;&gt;0,MAX(IFERROR(INDEX(A:S,MATCH(W7255,A:A,0),COLUMN(M$2)),0),IFERROR(INDEX(A:S,MATCH(AD7255,A:A,0),COLUMN(M$2)),0),IFERROR(INDEX(A:S,MATCH(AK7255,A:A,0),COLUMN(M$2)),0),IFERROR(INDEX(A:S,MATCH(AR7255,A:A,0),COLUMN(M$2)),0)),M7255)</f>
        <v/>
      </c>
      <c r="V7255" s="3" t="str">
        <f t="shared" si="7"/>
        <v/>
      </c>
    </row>
    <row r="7256" ht="15.75" customHeight="1">
      <c r="A7256" s="3" t="s">
        <v>1344</v>
      </c>
      <c r="B7256" s="4" t="str">
        <f t="shared" si="187"/>
        <v>LCCTBEBRFB</v>
      </c>
      <c r="D7256" s="3">
        <v>0.0</v>
      </c>
      <c r="E7256" s="5">
        <v>44159.0</v>
      </c>
      <c r="G7256" s="4">
        <v>0.0</v>
      </c>
      <c r="I7256" s="4">
        <v>0.0</v>
      </c>
      <c r="J7256" s="4">
        <v>0.0</v>
      </c>
      <c r="K7256" s="4">
        <v>0.0</v>
      </c>
      <c r="L7256" s="4">
        <v>0.0</v>
      </c>
      <c r="O7256" s="6">
        <f t="shared" si="2"/>
        <v>0</v>
      </c>
      <c r="P7256" s="3" t="s">
        <v>51</v>
      </c>
      <c r="Q7256" s="3" t="str">
        <f t="shared" si="3"/>
        <v>ZZ</v>
      </c>
      <c r="R7256" s="3">
        <f t="shared" si="4"/>
        <v>0</v>
      </c>
      <c r="S7256" s="3" t="str">
        <f t="shared" si="5"/>
        <v/>
      </c>
      <c r="T7256" s="7">
        <f t="shared" si="6"/>
        <v>0</v>
      </c>
      <c r="U7256" s="8" t="str">
        <f t="array" ref="U7256">IF(W7256&lt;&gt;0,MAX(IFERROR(INDEX(A:S,MATCH(W7256,A:A,0),COLUMN(M$2)),0),IFERROR(INDEX(A:S,MATCH(AD7256,A:A,0),COLUMN(M$2)),0),IFERROR(INDEX(A:S,MATCH(AK7256,A:A,0),COLUMN(M$2)),0),IFERROR(INDEX(A:S,MATCH(AR7256,A:A,0),COLUMN(M$2)),0)),M7256)</f>
        <v/>
      </c>
      <c r="V7256" s="3" t="str">
        <f t="shared" si="7"/>
        <v/>
      </c>
    </row>
    <row r="7257" ht="15.75" customHeight="1">
      <c r="A7257" s="3" t="s">
        <v>1349</v>
      </c>
      <c r="B7257" s="4" t="str">
        <f t="shared" si="187"/>
        <v>LCCTBEGRFB</v>
      </c>
      <c r="D7257" s="3">
        <v>0.0</v>
      </c>
      <c r="E7257" s="5">
        <v>44159.0</v>
      </c>
      <c r="G7257" s="4">
        <v>8.0</v>
      </c>
      <c r="I7257" s="4">
        <v>0.0</v>
      </c>
      <c r="J7257" s="4">
        <v>8.0</v>
      </c>
      <c r="K7257" s="4">
        <v>0.0</v>
      </c>
      <c r="L7257" s="4">
        <v>0.0</v>
      </c>
      <c r="O7257" s="6">
        <f t="shared" si="2"/>
        <v>8</v>
      </c>
      <c r="P7257" s="3" t="s">
        <v>51</v>
      </c>
      <c r="Q7257" s="3" t="str">
        <f t="shared" si="3"/>
        <v>ZZ</v>
      </c>
      <c r="R7257" s="3">
        <f t="shared" si="4"/>
        <v>8</v>
      </c>
      <c r="S7257" s="3" t="str">
        <f t="shared" si="5"/>
        <v/>
      </c>
      <c r="T7257" s="7">
        <f t="shared" si="6"/>
        <v>8</v>
      </c>
      <c r="U7257" s="8" t="str">
        <f t="array" ref="U7257">IF(W7257&lt;&gt;0,MAX(IFERROR(INDEX(A:S,MATCH(W7257,A:A,0),COLUMN(M$2)),0),IFERROR(INDEX(A:S,MATCH(AD7257,A:A,0),COLUMN(M$2)),0),IFERROR(INDEX(A:S,MATCH(AK7257,A:A,0),COLUMN(M$2)),0),IFERROR(INDEX(A:S,MATCH(AR7257,A:A,0),COLUMN(M$2)),0)),M7257)</f>
        <v/>
      </c>
      <c r="V7257" s="3" t="str">
        <f t="shared" si="7"/>
        <v/>
      </c>
    </row>
    <row r="7258" ht="15.75" customHeight="1">
      <c r="A7258" s="3" t="s">
        <v>1383</v>
      </c>
      <c r="B7258" s="4" t="str">
        <f t="shared" si="187"/>
        <v>LCHRDIBGBS</v>
      </c>
      <c r="D7258" s="3">
        <v>0.0</v>
      </c>
      <c r="G7258" s="4">
        <v>0.0</v>
      </c>
      <c r="I7258" s="4">
        <v>0.0</v>
      </c>
      <c r="J7258" s="4">
        <v>0.0</v>
      </c>
      <c r="K7258" s="4">
        <v>0.0</v>
      </c>
      <c r="L7258" s="4">
        <v>0.0</v>
      </c>
      <c r="O7258" s="6">
        <f t="shared" si="2"/>
        <v>0</v>
      </c>
      <c r="P7258" s="9" t="s">
        <v>51</v>
      </c>
      <c r="Q7258" s="3" t="str">
        <f t="shared" si="3"/>
        <v>ZZ</v>
      </c>
      <c r="R7258" s="3">
        <f t="shared" si="4"/>
        <v>0</v>
      </c>
      <c r="S7258" s="3" t="str">
        <f t="shared" si="5"/>
        <v/>
      </c>
      <c r="T7258" s="7">
        <f t="shared" si="6"/>
        <v>0</v>
      </c>
      <c r="U7258" s="8" t="str">
        <f t="array" ref="U7258">IF(W7258&lt;&gt;0,MAX(IFERROR(INDEX(A:S,MATCH(W7258,A:A,0),COLUMN(M$2)),0),IFERROR(INDEX(A:S,MATCH(AD7258,A:A,0),COLUMN(M$2)),0),IFERROR(INDEX(A:S,MATCH(AK7258,A:A,0),COLUMN(M$2)),0),IFERROR(INDEX(A:S,MATCH(AR7258,A:A,0),COLUMN(M$2)),0)),M7258)</f>
        <v/>
      </c>
      <c r="V7258" s="3" t="str">
        <f t="shared" si="7"/>
        <v/>
      </c>
    </row>
    <row r="7259" ht="15.75" customHeight="1">
      <c r="A7259" s="3" t="s">
        <v>1422</v>
      </c>
      <c r="B7259" s="4" t="str">
        <f t="shared" si="187"/>
        <v>LCFEDIBSLG</v>
      </c>
      <c r="D7259" s="3">
        <v>0.0</v>
      </c>
      <c r="G7259" s="4">
        <v>37.0</v>
      </c>
      <c r="I7259" s="4">
        <v>1.0</v>
      </c>
      <c r="J7259" s="4">
        <v>35.0</v>
      </c>
      <c r="K7259" s="4">
        <v>0.0</v>
      </c>
      <c r="L7259" s="4">
        <v>0.0</v>
      </c>
      <c r="O7259" s="6">
        <f t="shared" si="2"/>
        <v>36</v>
      </c>
      <c r="P7259" s="3" t="s">
        <v>144</v>
      </c>
      <c r="Q7259" s="3" t="str">
        <f t="shared" si="3"/>
        <v>LC DINING TABLES</v>
      </c>
      <c r="R7259" s="3">
        <f t="shared" si="4"/>
        <v>36</v>
      </c>
      <c r="S7259" s="3" t="str">
        <f t="shared" si="5"/>
        <v/>
      </c>
      <c r="T7259" s="7">
        <f t="shared" si="6"/>
        <v>36</v>
      </c>
      <c r="U7259" s="8" t="str">
        <f t="array" ref="U7259">IF(W7259&lt;&gt;0,MAX(IFERROR(INDEX(A:S,MATCH(W7259,A:A,0),COLUMN(M$2)),0),IFERROR(INDEX(A:S,MATCH(AD7259,A:A,0),COLUMN(M$2)),0),IFERROR(INDEX(A:S,MATCH(AK7259,A:A,0),COLUMN(M$2)),0),IFERROR(INDEX(A:S,MATCH(AR7259,A:A,0),COLUMN(M$2)),0)),M7259)</f>
        <v/>
      </c>
      <c r="V7259" s="3" t="str">
        <f t="shared" si="7"/>
        <v/>
      </c>
    </row>
    <row r="7260" ht="15.75" customHeight="1">
      <c r="A7260" s="3" t="s">
        <v>1425</v>
      </c>
      <c r="B7260" s="4" t="str">
        <f t="shared" si="187"/>
        <v>LCFEBEGRLEG</v>
      </c>
      <c r="D7260" s="3">
        <v>0.0</v>
      </c>
      <c r="E7260" s="5">
        <v>44159.0</v>
      </c>
      <c r="G7260" s="4">
        <v>1.0</v>
      </c>
      <c r="I7260" s="4">
        <v>0.0</v>
      </c>
      <c r="J7260" s="4">
        <v>1.0</v>
      </c>
      <c r="K7260" s="4">
        <v>0.0</v>
      </c>
      <c r="L7260" s="4">
        <v>0.0</v>
      </c>
      <c r="O7260" s="6">
        <f t="shared" si="2"/>
        <v>1</v>
      </c>
      <c r="P7260" s="3" t="s">
        <v>51</v>
      </c>
      <c r="Q7260" s="3" t="str">
        <f t="shared" si="3"/>
        <v>ZZ</v>
      </c>
      <c r="R7260" s="3">
        <f t="shared" si="4"/>
        <v>1</v>
      </c>
      <c r="S7260" s="3" t="str">
        <f t="shared" si="5"/>
        <v/>
      </c>
      <c r="T7260" s="7">
        <f t="shared" si="6"/>
        <v>1</v>
      </c>
      <c r="U7260" s="8" t="str">
        <f t="array" ref="U7260">IF(W7260&lt;&gt;0,MAX(IFERROR(INDEX(A:S,MATCH(W7260,A:A,0),COLUMN(M$2)),0),IFERROR(INDEX(A:S,MATCH(AD7260,A:A,0),COLUMN(M$2)),0),IFERROR(INDEX(A:S,MATCH(AK7260,A:A,0),COLUMN(M$2)),0),IFERROR(INDEX(A:S,MATCH(AR7260,A:A,0),COLUMN(M$2)),0)),M7260)</f>
        <v/>
      </c>
      <c r="V7260" s="3" t="str">
        <f t="shared" si="7"/>
        <v/>
      </c>
    </row>
    <row r="7261" ht="15.75" customHeight="1">
      <c r="A7261" s="3" t="s">
        <v>1429</v>
      </c>
      <c r="B7261" s="4" t="str">
        <f t="shared" si="187"/>
        <v>LCBTDIGRLG</v>
      </c>
      <c r="D7261" s="3">
        <v>0.0</v>
      </c>
      <c r="G7261" s="4">
        <v>0.0</v>
      </c>
      <c r="I7261" s="4">
        <v>0.0</v>
      </c>
      <c r="J7261" s="4">
        <v>0.0</v>
      </c>
      <c r="K7261" s="4">
        <v>0.0</v>
      </c>
      <c r="L7261" s="4">
        <v>0.0</v>
      </c>
      <c r="O7261" s="6">
        <f t="shared" si="2"/>
        <v>0</v>
      </c>
      <c r="P7261" s="9" t="s">
        <v>51</v>
      </c>
      <c r="Q7261" s="3" t="str">
        <f t="shared" si="3"/>
        <v>ZZ</v>
      </c>
      <c r="R7261" s="3">
        <f t="shared" si="4"/>
        <v>0</v>
      </c>
      <c r="S7261" s="3" t="str">
        <f t="shared" si="5"/>
        <v/>
      </c>
      <c r="T7261" s="7">
        <f t="shared" si="6"/>
        <v>0</v>
      </c>
      <c r="U7261" s="8" t="str">
        <f t="array" ref="U7261">IF(W7261&lt;&gt;0,MAX(IFERROR(INDEX(A:S,MATCH(W7261,A:A,0),COLUMN(M$2)),0),IFERROR(INDEX(A:S,MATCH(AD7261,A:A,0),COLUMN(M$2)),0),IFERROR(INDEX(A:S,MATCH(AK7261,A:A,0),COLUMN(M$2)),0),IFERROR(INDEX(A:S,MATCH(AR7261,A:A,0),COLUMN(M$2)),0)),M7261)</f>
        <v/>
      </c>
      <c r="V7261" s="3" t="str">
        <f t="shared" si="7"/>
        <v/>
      </c>
    </row>
    <row r="7262" ht="15.75" customHeight="1">
      <c r="A7262" s="3" t="s">
        <v>1434</v>
      </c>
      <c r="B7262" s="4" t="str">
        <f t="shared" si="187"/>
        <v>LCCDDIBGLG</v>
      </c>
      <c r="D7262" s="3">
        <v>0.0</v>
      </c>
      <c r="G7262" s="4">
        <v>39.0</v>
      </c>
      <c r="I7262" s="4">
        <v>3.0</v>
      </c>
      <c r="J7262" s="4">
        <v>35.0</v>
      </c>
      <c r="K7262" s="4">
        <v>0.0</v>
      </c>
      <c r="L7262" s="4">
        <v>0.0</v>
      </c>
      <c r="O7262" s="6">
        <f t="shared" si="2"/>
        <v>36</v>
      </c>
      <c r="P7262" s="3" t="s">
        <v>144</v>
      </c>
      <c r="Q7262" s="3" t="str">
        <f t="shared" si="3"/>
        <v>LC DINING TABLES</v>
      </c>
      <c r="R7262" s="3">
        <f t="shared" si="4"/>
        <v>36</v>
      </c>
      <c r="S7262" s="3" t="str">
        <f t="shared" si="5"/>
        <v/>
      </c>
      <c r="T7262" s="7">
        <f t="shared" si="6"/>
        <v>36</v>
      </c>
      <c r="U7262" s="8" t="str">
        <f t="array" ref="U7262">IF(W7262&lt;&gt;0,MAX(IFERROR(INDEX(A:S,MATCH(W7262,A:A,0),COLUMN(M$2)),0),IFERROR(INDEX(A:S,MATCH(AD7262,A:A,0),COLUMN(M$2)),0),IFERROR(INDEX(A:S,MATCH(AK7262,A:A,0),COLUMN(M$2)),0),IFERROR(INDEX(A:S,MATCH(AR7262,A:A,0),COLUMN(M$2)),0)),M7262)</f>
        <v/>
      </c>
      <c r="V7262" s="3" t="str">
        <f t="shared" si="7"/>
        <v/>
      </c>
    </row>
    <row r="7263" ht="15.75" customHeight="1">
      <c r="A7263" s="3" t="s">
        <v>1439</v>
      </c>
      <c r="B7263" s="4" t="str">
        <f t="shared" si="187"/>
        <v>LCCDBEBGLG</v>
      </c>
      <c r="D7263" s="3">
        <v>0.0</v>
      </c>
      <c r="G7263" s="4">
        <v>69.0</v>
      </c>
      <c r="I7263" s="4">
        <v>2.0</v>
      </c>
      <c r="J7263" s="4">
        <v>65.0</v>
      </c>
      <c r="K7263" s="4">
        <v>0.0</v>
      </c>
      <c r="L7263" s="4">
        <v>0.0</v>
      </c>
      <c r="O7263" s="6">
        <f t="shared" si="2"/>
        <v>67</v>
      </c>
      <c r="P7263" s="3" t="s">
        <v>180</v>
      </c>
      <c r="Q7263" s="3" t="str">
        <f t="shared" si="3"/>
        <v>LC OTTOBEN</v>
      </c>
      <c r="R7263" s="3">
        <f t="shared" si="4"/>
        <v>67</v>
      </c>
      <c r="S7263" s="3" t="str">
        <f t="shared" si="5"/>
        <v/>
      </c>
      <c r="T7263" s="7">
        <f t="shared" si="6"/>
        <v>67</v>
      </c>
      <c r="U7263" s="8" t="str">
        <f t="array" ref="U7263">IF(W7263&lt;&gt;0,MAX(IFERROR(INDEX(A:S,MATCH(W7263,A:A,0),COLUMN(M$2)),0),IFERROR(INDEX(A:S,MATCH(AD7263,A:A,0),COLUMN(M$2)),0),IFERROR(INDEX(A:S,MATCH(AK7263,A:A,0),COLUMN(M$2)),0),IFERROR(INDEX(A:S,MATCH(AR7263,A:A,0),COLUMN(M$2)),0)),M7263)</f>
        <v/>
      </c>
      <c r="V7263" s="3" t="str">
        <f t="shared" si="7"/>
        <v/>
      </c>
    </row>
    <row r="7264" ht="15.75" customHeight="1">
      <c r="A7264" s="3" t="s">
        <v>1448</v>
      </c>
      <c r="B7264" s="4" t="str">
        <f t="shared" si="187"/>
        <v>LCNWDILG</v>
      </c>
      <c r="D7264" s="3">
        <v>0.0</v>
      </c>
      <c r="G7264" s="4">
        <v>0.0</v>
      </c>
      <c r="I7264" s="4">
        <v>0.0</v>
      </c>
      <c r="J7264" s="4">
        <v>0.0</v>
      </c>
      <c r="K7264" s="4">
        <v>0.0</v>
      </c>
      <c r="L7264" s="4">
        <v>0.0</v>
      </c>
      <c r="O7264" s="6">
        <f t="shared" si="2"/>
        <v>0</v>
      </c>
      <c r="P7264" s="9" t="s">
        <v>112</v>
      </c>
      <c r="Q7264" s="3" t="str">
        <f t="shared" si="3"/>
        <v>Z</v>
      </c>
      <c r="R7264" s="3">
        <f t="shared" si="4"/>
        <v>0</v>
      </c>
      <c r="S7264" s="3" t="str">
        <f t="shared" si="5"/>
        <v/>
      </c>
      <c r="T7264" s="7">
        <f t="shared" si="6"/>
        <v>0</v>
      </c>
      <c r="U7264" s="8" t="str">
        <f t="array" ref="U7264">IF(W7264&lt;&gt;0,MAX(IFERROR(INDEX(A:S,MATCH(W7264,A:A,0),COLUMN(M$2)),0),IFERROR(INDEX(A:S,MATCH(AD7264,A:A,0),COLUMN(M$2)),0),IFERROR(INDEX(A:S,MATCH(AK7264,A:A,0),COLUMN(M$2)),0),IFERROR(INDEX(A:S,MATCH(AR7264,A:A,0),COLUMN(M$2)),0)),M7264)</f>
        <v/>
      </c>
      <c r="V7264" s="3" t="str">
        <f t="shared" si="7"/>
        <v/>
      </c>
    </row>
    <row r="7265" ht="15.75" customHeight="1">
      <c r="A7265" s="3" t="s">
        <v>1452</v>
      </c>
      <c r="B7265" s="4" t="str">
        <f t="shared" si="187"/>
        <v>LCGCDIGRLG</v>
      </c>
      <c r="D7265" s="3">
        <v>0.0</v>
      </c>
      <c r="G7265" s="4">
        <v>0.0</v>
      </c>
      <c r="I7265" s="4">
        <v>0.0</v>
      </c>
      <c r="J7265" s="4">
        <v>0.0</v>
      </c>
      <c r="K7265" s="4">
        <v>0.0</v>
      </c>
      <c r="L7265" s="4">
        <v>0.0</v>
      </c>
      <c r="O7265" s="6">
        <f t="shared" si="2"/>
        <v>0</v>
      </c>
      <c r="P7265" s="3" t="s">
        <v>51</v>
      </c>
      <c r="Q7265" s="3" t="str">
        <f t="shared" si="3"/>
        <v>ZZ</v>
      </c>
      <c r="R7265" s="3">
        <f t="shared" si="4"/>
        <v>0</v>
      </c>
      <c r="S7265" s="3" t="str">
        <f t="shared" si="5"/>
        <v/>
      </c>
      <c r="T7265" s="7">
        <f t="shared" si="6"/>
        <v>0</v>
      </c>
      <c r="U7265" s="8" t="str">
        <f t="array" ref="U7265">IF(W7265&lt;&gt;0,MAX(IFERROR(INDEX(A:S,MATCH(W7265,A:A,0),COLUMN(M$2)),0),IFERROR(INDEX(A:S,MATCH(AD7265,A:A,0),COLUMN(M$2)),0),IFERROR(INDEX(A:S,MATCH(AK7265,A:A,0),COLUMN(M$2)),0),IFERROR(INDEX(A:S,MATCH(AR7265,A:A,0),COLUMN(M$2)),0)),M7265)</f>
        <v/>
      </c>
      <c r="V7265" s="3" t="str">
        <f t="shared" si="7"/>
        <v/>
      </c>
    </row>
    <row r="7266" ht="15.75" customHeight="1">
      <c r="A7266" s="3" t="s">
        <v>1505</v>
      </c>
      <c r="B7266" s="4" t="str">
        <f t="shared" si="187"/>
        <v>LCBNSEGRBOX2</v>
      </c>
      <c r="D7266" s="3">
        <v>0.0</v>
      </c>
      <c r="G7266" s="4">
        <v>0.0</v>
      </c>
      <c r="I7266" s="4">
        <v>0.0</v>
      </c>
      <c r="J7266" s="4">
        <v>0.0</v>
      </c>
      <c r="K7266" s="4">
        <v>0.0</v>
      </c>
      <c r="L7266" s="4">
        <v>0.0</v>
      </c>
      <c r="O7266" s="6">
        <f t="shared" si="2"/>
        <v>0</v>
      </c>
      <c r="P7266" s="3" t="s">
        <v>51</v>
      </c>
      <c r="Q7266" s="3" t="str">
        <f t="shared" si="3"/>
        <v>ZZ</v>
      </c>
      <c r="R7266" s="3">
        <f t="shared" si="4"/>
        <v>0</v>
      </c>
      <c r="S7266" s="3" t="str">
        <f t="shared" si="5"/>
        <v/>
      </c>
      <c r="T7266" s="7">
        <f t="shared" si="6"/>
        <v>0</v>
      </c>
      <c r="U7266" s="8" t="str">
        <f t="array" ref="U7266">IF(W7266&lt;&gt;0,MAX(IFERROR(INDEX(A:S,MATCH(W7266,A:A,0),COLUMN(M$2)),0),IFERROR(INDEX(A:S,MATCH(AD7266,A:A,0),COLUMN(M$2)),0),IFERROR(INDEX(A:S,MATCH(AK7266,A:A,0),COLUMN(M$2)),0),IFERROR(INDEX(A:S,MATCH(AR7266,A:A,0),COLUMN(M$2)),0)),M7266)</f>
        <v/>
      </c>
      <c r="V7266" s="3" t="str">
        <f t="shared" si="7"/>
        <v/>
      </c>
    </row>
    <row r="7267" ht="15.75" customHeight="1">
      <c r="A7267" s="3" t="s">
        <v>1510</v>
      </c>
      <c r="B7267" s="4" t="str">
        <f t="shared" si="187"/>
        <v>LCDVSEBEBOX2</v>
      </c>
      <c r="D7267" s="3">
        <v>0.0</v>
      </c>
      <c r="G7267" s="4">
        <v>0.0</v>
      </c>
      <c r="I7267" s="4">
        <v>0.0</v>
      </c>
      <c r="J7267" s="4">
        <v>0.0</v>
      </c>
      <c r="K7267" s="4">
        <v>0.0</v>
      </c>
      <c r="L7267" s="4">
        <v>0.0</v>
      </c>
      <c r="O7267" s="6">
        <f t="shared" si="2"/>
        <v>0</v>
      </c>
      <c r="P7267" s="3" t="s">
        <v>51</v>
      </c>
      <c r="Q7267" s="3" t="str">
        <f t="shared" si="3"/>
        <v>ZZ</v>
      </c>
      <c r="R7267" s="3">
        <f t="shared" si="4"/>
        <v>0</v>
      </c>
      <c r="S7267" s="3" t="str">
        <f t="shared" si="5"/>
        <v/>
      </c>
      <c r="T7267" s="7">
        <f t="shared" si="6"/>
        <v>0</v>
      </c>
      <c r="U7267" s="8" t="str">
        <f t="array" ref="U7267">IF(W7267&lt;&gt;0,MAX(IFERROR(INDEX(A:S,MATCH(W7267,A:A,0),COLUMN(M$2)),0),IFERROR(INDEX(A:S,MATCH(AD7267,A:A,0),COLUMN(M$2)),0),IFERROR(INDEX(A:S,MATCH(AK7267,A:A,0),COLUMN(M$2)),0),IFERROR(INDEX(A:S,MATCH(AR7267,A:A,0),COLUMN(M$2)),0)),M7267)</f>
        <v/>
      </c>
      <c r="V7267" s="3" t="str">
        <f t="shared" si="7"/>
        <v/>
      </c>
    </row>
    <row r="7268" ht="15.75" customHeight="1">
      <c r="A7268" s="3" t="s">
        <v>1512</v>
      </c>
      <c r="B7268" s="4" t="str">
        <f t="shared" si="187"/>
        <v>LCDVSEGRBOX2</v>
      </c>
      <c r="D7268" s="3">
        <v>0.0</v>
      </c>
      <c r="G7268" s="4">
        <v>0.0</v>
      </c>
      <c r="I7268" s="4">
        <v>0.0</v>
      </c>
      <c r="J7268" s="4">
        <v>0.0</v>
      </c>
      <c r="K7268" s="4">
        <v>0.0</v>
      </c>
      <c r="L7268" s="4">
        <v>0.0</v>
      </c>
      <c r="O7268" s="6">
        <f t="shared" si="2"/>
        <v>0</v>
      </c>
      <c r="P7268" s="3" t="s">
        <v>51</v>
      </c>
      <c r="Q7268" s="3" t="str">
        <f t="shared" si="3"/>
        <v>ZZ</v>
      </c>
      <c r="R7268" s="3">
        <f t="shared" si="4"/>
        <v>0</v>
      </c>
      <c r="S7268" s="3" t="str">
        <f t="shared" si="5"/>
        <v/>
      </c>
      <c r="T7268" s="7">
        <f t="shared" si="6"/>
        <v>0</v>
      </c>
      <c r="U7268" s="8" t="str">
        <f t="array" ref="U7268">IF(W7268&lt;&gt;0,MAX(IFERROR(INDEX(A:S,MATCH(W7268,A:A,0),COLUMN(M$2)),0),IFERROR(INDEX(A:S,MATCH(AD7268,A:A,0),COLUMN(M$2)),0),IFERROR(INDEX(A:S,MATCH(AK7268,A:A,0),COLUMN(M$2)),0),IFERROR(INDEX(A:S,MATCH(AR7268,A:A,0),COLUMN(M$2)),0)),M7268)</f>
        <v/>
      </c>
      <c r="V7268" s="3" t="str">
        <f t="shared" si="7"/>
        <v/>
      </c>
    </row>
    <row r="7269" ht="15.75" customHeight="1">
      <c r="A7269" s="3" t="s">
        <v>1545</v>
      </c>
      <c r="B7269" s="4" t="str">
        <f t="shared" si="187"/>
        <v>LCPEDIMFGRBASE</v>
      </c>
      <c r="D7269" s="3">
        <v>0.0</v>
      </c>
      <c r="G7269" s="4">
        <v>0.0</v>
      </c>
      <c r="I7269" s="4">
        <v>0.0</v>
      </c>
      <c r="J7269" s="4">
        <v>0.0</v>
      </c>
      <c r="K7269" s="4">
        <v>0.0</v>
      </c>
      <c r="L7269" s="4">
        <v>0.0</v>
      </c>
      <c r="O7269" s="6">
        <f t="shared" si="2"/>
        <v>0</v>
      </c>
      <c r="P7269" s="3" t="s">
        <v>51</v>
      </c>
      <c r="Q7269" s="3" t="str">
        <f t="shared" si="3"/>
        <v>ZZ</v>
      </c>
      <c r="R7269" s="3">
        <f t="shared" si="4"/>
        <v>0</v>
      </c>
      <c r="S7269" s="3" t="str">
        <f t="shared" si="5"/>
        <v/>
      </c>
      <c r="T7269" s="7">
        <f t="shared" si="6"/>
        <v>0</v>
      </c>
      <c r="U7269" s="8" t="str">
        <f t="array" ref="U7269">IF(W7269&lt;&gt;0,MAX(IFERROR(INDEX(A:S,MATCH(W7269,A:A,0),COLUMN(M$2)),0),IFERROR(INDEX(A:S,MATCH(AD7269,A:A,0),COLUMN(M$2)),0),IFERROR(INDEX(A:S,MATCH(AK7269,A:A,0),COLUMN(M$2)),0),IFERROR(INDEX(A:S,MATCH(AR7269,A:A,0),COLUMN(M$2)),0)),M7269)</f>
        <v/>
      </c>
      <c r="V7269" s="3" t="str">
        <f t="shared" si="7"/>
        <v/>
      </c>
    </row>
    <row r="7270" ht="15.75" customHeight="1">
      <c r="A7270" s="3" t="s">
        <v>1548</v>
      </c>
      <c r="B7270" s="4" t="str">
        <f t="shared" si="187"/>
        <v>LCPEDIABSEBASE</v>
      </c>
      <c r="D7270" s="3">
        <v>0.0</v>
      </c>
      <c r="G7270" s="4">
        <v>0.0</v>
      </c>
      <c r="I7270" s="4">
        <v>0.0</v>
      </c>
      <c r="J7270" s="4">
        <v>0.0</v>
      </c>
      <c r="K7270" s="4">
        <v>0.0</v>
      </c>
      <c r="L7270" s="4">
        <v>0.0</v>
      </c>
      <c r="O7270" s="6">
        <f t="shared" si="2"/>
        <v>0</v>
      </c>
      <c r="P7270" s="3" t="s">
        <v>51</v>
      </c>
      <c r="Q7270" s="3" t="str">
        <f t="shared" si="3"/>
        <v>ZZ</v>
      </c>
      <c r="R7270" s="3">
        <f t="shared" si="4"/>
        <v>0</v>
      </c>
      <c r="S7270" s="3" t="str">
        <f t="shared" si="5"/>
        <v/>
      </c>
      <c r="T7270" s="7">
        <f t="shared" si="6"/>
        <v>0</v>
      </c>
      <c r="U7270" s="8" t="str">
        <f t="array" ref="U7270">IF(W7270&lt;&gt;0,MAX(IFERROR(INDEX(A:S,MATCH(W7270,A:A,0),COLUMN(M$2)),0),IFERROR(INDEX(A:S,MATCH(AD7270,A:A,0),COLUMN(M$2)),0),IFERROR(INDEX(A:S,MATCH(AK7270,A:A,0),COLUMN(M$2)),0),IFERROR(INDEX(A:S,MATCH(AR7270,A:A,0),COLUMN(M$2)),0)),M7270)</f>
        <v/>
      </c>
      <c r="V7270" s="3" t="str">
        <f t="shared" si="7"/>
        <v/>
      </c>
    </row>
    <row r="7271" ht="15.75" customHeight="1">
      <c r="A7271" s="3" t="s">
        <v>1554</v>
      </c>
      <c r="B7271" s="4" t="str">
        <f t="shared" si="187"/>
        <v>LCERDIBLBASE</v>
      </c>
      <c r="D7271" s="3">
        <v>0.0</v>
      </c>
      <c r="G7271" s="4">
        <v>13.0</v>
      </c>
      <c r="I7271" s="4">
        <v>0.0</v>
      </c>
      <c r="J7271" s="4">
        <v>12.0</v>
      </c>
      <c r="K7271" s="4">
        <v>0.0</v>
      </c>
      <c r="L7271" s="4">
        <v>0.0</v>
      </c>
      <c r="M7271" s="5"/>
      <c r="O7271" s="6">
        <f t="shared" si="2"/>
        <v>13</v>
      </c>
      <c r="P7271" s="3" t="s">
        <v>144</v>
      </c>
      <c r="Q7271" s="3" t="str">
        <f t="shared" si="3"/>
        <v>LC DINING TABLES</v>
      </c>
      <c r="R7271" s="3">
        <f t="shared" si="4"/>
        <v>13</v>
      </c>
      <c r="S7271" s="3" t="str">
        <f t="shared" si="5"/>
        <v/>
      </c>
      <c r="T7271" s="7">
        <f t="shared" si="6"/>
        <v>13</v>
      </c>
      <c r="U7271" s="8" t="str">
        <f t="array" ref="U7271">IF(W7271&lt;&gt;0,MAX(IFERROR(INDEX(A:S,MATCH(W7271,A:A,0),COLUMN(M$2)),0),IFERROR(INDEX(A:S,MATCH(AD7271,A:A,0),COLUMN(M$2)),0),IFERROR(INDEX(A:S,MATCH(AK7271,A:A,0),COLUMN(M$2)),0),IFERROR(INDEX(A:S,MATCH(AR7271,A:A,0),COLUMN(M$2)),0)),M7271)</f>
        <v/>
      </c>
      <c r="V7271" s="3" t="str">
        <f t="shared" si="7"/>
        <v/>
      </c>
    </row>
    <row r="7272" ht="15.75" customHeight="1">
      <c r="A7272" s="3" t="s">
        <v>1559</v>
      </c>
      <c r="B7272" s="4" t="str">
        <f t="shared" si="187"/>
        <v>LCMNDIBLBASE</v>
      </c>
      <c r="D7272" s="3">
        <v>0.0</v>
      </c>
      <c r="G7272" s="4">
        <v>4.0</v>
      </c>
      <c r="I7272" s="4">
        <v>0.0</v>
      </c>
      <c r="J7272" s="4">
        <v>3.0</v>
      </c>
      <c r="K7272" s="4">
        <v>0.0</v>
      </c>
      <c r="L7272" s="4">
        <v>0.0</v>
      </c>
      <c r="M7272" s="5"/>
      <c r="O7272" s="6">
        <f t="shared" si="2"/>
        <v>4</v>
      </c>
      <c r="P7272" s="3" t="s">
        <v>144</v>
      </c>
      <c r="Q7272" s="3" t="str">
        <f t="shared" si="3"/>
        <v>LC DINING TABLES</v>
      </c>
      <c r="R7272" s="3">
        <f t="shared" si="4"/>
        <v>4</v>
      </c>
      <c r="S7272" s="3" t="str">
        <f t="shared" si="5"/>
        <v/>
      </c>
      <c r="T7272" s="7">
        <f t="shared" si="6"/>
        <v>4</v>
      </c>
      <c r="U7272" s="8" t="str">
        <f t="array" ref="U7272">IF(W7272&lt;&gt;0,MAX(IFERROR(INDEX(A:S,MATCH(W7272,A:A,0),COLUMN(M$2)),0),IFERROR(INDEX(A:S,MATCH(AD7272,A:A,0),COLUMN(M$2)),0),IFERROR(INDEX(A:S,MATCH(AK7272,A:A,0),COLUMN(M$2)),0),IFERROR(INDEX(A:S,MATCH(AR7272,A:A,0),COLUMN(M$2)),0)),M7272)</f>
        <v/>
      </c>
      <c r="V7272" s="3" t="str">
        <f t="shared" si="7"/>
        <v/>
      </c>
    </row>
    <row r="7273" ht="15.75" customHeight="1">
      <c r="A7273" s="3" t="s">
        <v>1567</v>
      </c>
      <c r="B7273" s="4" t="str">
        <f t="shared" si="187"/>
        <v>LCTVDIWABASE</v>
      </c>
      <c r="D7273" s="3">
        <v>0.0</v>
      </c>
      <c r="G7273" s="4">
        <v>21.0</v>
      </c>
      <c r="I7273" s="4">
        <v>0.0</v>
      </c>
      <c r="J7273" s="4">
        <v>19.0</v>
      </c>
      <c r="K7273" s="4">
        <v>0.0</v>
      </c>
      <c r="L7273" s="4">
        <v>0.0</v>
      </c>
      <c r="M7273" s="5"/>
      <c r="O7273" s="6">
        <f t="shared" si="2"/>
        <v>21</v>
      </c>
      <c r="P7273" s="3" t="s">
        <v>144</v>
      </c>
      <c r="Q7273" s="3" t="str">
        <f t="shared" si="3"/>
        <v>LC DINING TABLES</v>
      </c>
      <c r="R7273" s="3">
        <f t="shared" si="4"/>
        <v>21</v>
      </c>
      <c r="S7273" s="3" t="str">
        <f t="shared" si="5"/>
        <v/>
      </c>
      <c r="T7273" s="7">
        <f t="shared" si="6"/>
        <v>21</v>
      </c>
      <c r="U7273" s="8" t="str">
        <f t="array" ref="U7273">IF(W7273&lt;&gt;0,MAX(IFERROR(INDEX(A:S,MATCH(W7273,A:A,0),COLUMN(M$2)),0),IFERROR(INDEX(A:S,MATCH(AD7273,A:A,0),COLUMN(M$2)),0),IFERROR(INDEX(A:S,MATCH(AK7273,A:A,0),COLUMN(M$2)),0),IFERROR(INDEX(A:S,MATCH(AR7273,A:A,0),COLUMN(M$2)),0)),M7273)</f>
        <v/>
      </c>
      <c r="V7273" s="3" t="str">
        <f t="shared" si="7"/>
        <v/>
      </c>
    </row>
    <row r="7274" ht="15.75" customHeight="1">
      <c r="A7274" s="3" t="s">
        <v>1570</v>
      </c>
      <c r="B7274" s="4" t="str">
        <f t="shared" si="187"/>
        <v>LCURDIBLBASE</v>
      </c>
      <c r="D7274" s="3">
        <v>0.0</v>
      </c>
      <c r="G7274" s="4">
        <v>18.0</v>
      </c>
      <c r="I7274" s="4">
        <v>0.0</v>
      </c>
      <c r="J7274" s="4">
        <v>17.0</v>
      </c>
      <c r="K7274" s="4">
        <v>0.0</v>
      </c>
      <c r="L7274" s="4">
        <v>0.0</v>
      </c>
      <c r="M7274" s="5"/>
      <c r="O7274" s="6">
        <f t="shared" si="2"/>
        <v>18</v>
      </c>
      <c r="P7274" s="3" t="s">
        <v>144</v>
      </c>
      <c r="Q7274" s="3" t="str">
        <f t="shared" si="3"/>
        <v>LC DINING TABLES</v>
      </c>
      <c r="R7274" s="3">
        <f t="shared" si="4"/>
        <v>18</v>
      </c>
      <c r="S7274" s="3" t="str">
        <f t="shared" si="5"/>
        <v/>
      </c>
      <c r="T7274" s="7">
        <f t="shared" si="6"/>
        <v>18</v>
      </c>
      <c r="U7274" s="8" t="str">
        <f t="array" ref="U7274">IF(W7274&lt;&gt;0,MAX(IFERROR(INDEX(A:S,MATCH(W7274,A:A,0),COLUMN(M$2)),0),IFERROR(INDEX(A:S,MATCH(AD7274,A:A,0),COLUMN(M$2)),0),IFERROR(INDEX(A:S,MATCH(AK7274,A:A,0),COLUMN(M$2)),0),IFERROR(INDEX(A:S,MATCH(AR7274,A:A,0),COLUMN(M$2)),0)),M7274)</f>
        <v/>
      </c>
      <c r="V7274" s="3" t="str">
        <f t="shared" si="7"/>
        <v/>
      </c>
    </row>
    <row r="7275" ht="15.75" customHeight="1">
      <c r="A7275" s="3" t="s">
        <v>1818</v>
      </c>
      <c r="B7275" s="4" t="str">
        <f t="shared" si="187"/>
        <v>LCACDIGRBASE</v>
      </c>
      <c r="D7275" s="3">
        <v>0.0</v>
      </c>
      <c r="G7275" s="4">
        <v>1.0</v>
      </c>
      <c r="I7275" s="4">
        <v>0.0</v>
      </c>
      <c r="J7275" s="4">
        <v>1.0</v>
      </c>
      <c r="K7275" s="4">
        <v>0.0</v>
      </c>
      <c r="L7275" s="4">
        <v>0.0</v>
      </c>
      <c r="O7275" s="6">
        <f t="shared" si="2"/>
        <v>1</v>
      </c>
      <c r="P7275" s="3" t="s">
        <v>51</v>
      </c>
      <c r="Q7275" s="3" t="str">
        <f t="shared" si="3"/>
        <v>ZZ</v>
      </c>
      <c r="R7275" s="3">
        <f t="shared" si="4"/>
        <v>1</v>
      </c>
      <c r="S7275" s="3" t="str">
        <f t="shared" si="5"/>
        <v/>
      </c>
      <c r="T7275" s="7">
        <f t="shared" si="6"/>
        <v>1</v>
      </c>
      <c r="U7275" s="8" t="str">
        <f t="array" ref="U7275">IF(W7275&lt;&gt;0,MAX(IFERROR(INDEX(A:S,MATCH(W7275,A:A,0),COLUMN(M$2)),0),IFERROR(INDEX(A:S,MATCH(AD7275,A:A,0),COLUMN(M$2)),0),IFERROR(INDEX(A:S,MATCH(AK7275,A:A,0),COLUMN(M$2)),0),IFERROR(INDEX(A:S,MATCH(AR7275,A:A,0),COLUMN(M$2)),0)),M7275)</f>
        <v/>
      </c>
      <c r="V7275" s="3" t="str">
        <f t="shared" si="7"/>
        <v/>
      </c>
    </row>
    <row r="7276" ht="15.75" customHeight="1">
      <c r="A7276" s="3" t="s">
        <v>1834</v>
      </c>
      <c r="B7276" s="4" t="str">
        <f t="shared" si="187"/>
        <v>LCLNDIBSBA</v>
      </c>
      <c r="D7276" s="3">
        <v>0.0</v>
      </c>
      <c r="G7276" s="4">
        <v>3.0</v>
      </c>
      <c r="I7276" s="4">
        <v>1.0</v>
      </c>
      <c r="J7276" s="4">
        <v>1.0</v>
      </c>
      <c r="K7276" s="4">
        <v>0.0</v>
      </c>
      <c r="L7276" s="4">
        <v>0.0</v>
      </c>
      <c r="M7276" s="5"/>
      <c r="O7276" s="6">
        <f t="shared" si="2"/>
        <v>2</v>
      </c>
      <c r="P7276" s="3" t="s">
        <v>144</v>
      </c>
      <c r="Q7276" s="3" t="str">
        <f t="shared" si="3"/>
        <v>LC DINING TABLES</v>
      </c>
      <c r="R7276" s="3">
        <f t="shared" si="4"/>
        <v>2</v>
      </c>
      <c r="S7276" s="3" t="str">
        <f t="shared" si="5"/>
        <v/>
      </c>
      <c r="T7276" s="7">
        <f t="shared" si="6"/>
        <v>2</v>
      </c>
      <c r="U7276" s="8" t="str">
        <f t="array" ref="U7276">IF(W7276&lt;&gt;0,MAX(IFERROR(INDEX(A:S,MATCH(W7276,A:A,0),COLUMN(M$2)),0),IFERROR(INDEX(A:S,MATCH(AD7276,A:A,0),COLUMN(M$2)),0),IFERROR(INDEX(A:S,MATCH(AK7276,A:A,0),COLUMN(M$2)),0),IFERROR(INDEX(A:S,MATCH(AR7276,A:A,0),COLUMN(M$2)),0)),M7276)</f>
        <v/>
      </c>
      <c r="V7276" s="3" t="str">
        <f t="shared" si="7"/>
        <v/>
      </c>
    </row>
    <row r="7277" ht="15.75" customHeight="1">
      <c r="A7277" s="3" t="s">
        <v>1838</v>
      </c>
      <c r="B7277" s="4" t="str">
        <f t="shared" si="187"/>
        <v>LCWNDIBSBA</v>
      </c>
      <c r="D7277" s="3">
        <v>0.0</v>
      </c>
      <c r="G7277" s="4">
        <v>4.0</v>
      </c>
      <c r="I7277" s="4">
        <v>0.0</v>
      </c>
      <c r="J7277" s="4">
        <v>3.0</v>
      </c>
      <c r="K7277" s="4">
        <v>0.0</v>
      </c>
      <c r="L7277" s="4">
        <v>0.0</v>
      </c>
      <c r="M7277" s="5"/>
      <c r="O7277" s="6">
        <f t="shared" si="2"/>
        <v>4</v>
      </c>
      <c r="P7277" s="3" t="s">
        <v>144</v>
      </c>
      <c r="Q7277" s="3" t="str">
        <f t="shared" si="3"/>
        <v>LC DINING TABLES</v>
      </c>
      <c r="R7277" s="3">
        <f t="shared" si="4"/>
        <v>4</v>
      </c>
      <c r="S7277" s="3" t="str">
        <f t="shared" si="5"/>
        <v/>
      </c>
      <c r="T7277" s="7">
        <f t="shared" si="6"/>
        <v>4</v>
      </c>
      <c r="U7277" s="8" t="str">
        <f t="array" ref="U7277">IF(W7277&lt;&gt;0,MAX(IFERROR(INDEX(A:S,MATCH(W7277,A:A,0),COLUMN(M$2)),0),IFERROR(INDEX(A:S,MATCH(AD7277,A:A,0),COLUMN(M$2)),0),IFERROR(INDEX(A:S,MATCH(AK7277,A:A,0),COLUMN(M$2)),0),IFERROR(INDEX(A:S,MATCH(AR7277,A:A,0),COLUMN(M$2)),0)),M7277)</f>
        <v/>
      </c>
      <c r="V7277" s="3" t="str">
        <f t="shared" si="7"/>
        <v/>
      </c>
    </row>
    <row r="7278" ht="15.75" customHeight="1">
      <c r="A7278" s="3" t="s">
        <v>1896</v>
      </c>
      <c r="B7278" s="4" t="str">
        <f t="shared" si="187"/>
        <v>LCCUBDACKGBX2</v>
      </c>
      <c r="D7278" s="3">
        <v>0.0</v>
      </c>
      <c r="G7278" s="4">
        <v>1.0</v>
      </c>
      <c r="I7278" s="4">
        <v>0.0</v>
      </c>
      <c r="J7278" s="4">
        <v>0.0</v>
      </c>
      <c r="K7278" s="4">
        <v>0.0</v>
      </c>
      <c r="L7278" s="4">
        <v>0.0</v>
      </c>
      <c r="O7278" s="6">
        <f t="shared" si="2"/>
        <v>1</v>
      </c>
      <c r="P7278" s="3" t="s">
        <v>1894</v>
      </c>
      <c r="Q7278" s="3" t="str">
        <f t="shared" si="3"/>
        <v>LC BEDROOM</v>
      </c>
      <c r="R7278" s="3">
        <f t="shared" si="4"/>
        <v>1</v>
      </c>
      <c r="S7278" s="3" t="str">
        <f t="shared" si="5"/>
        <v/>
      </c>
      <c r="T7278" s="7">
        <f t="shared" si="6"/>
        <v>1</v>
      </c>
      <c r="U7278" s="8" t="str">
        <f t="array" ref="U7278">IF(W7278&lt;&gt;0,MAX(IFERROR(INDEX(A:S,MATCH(W7278,A:A,0),COLUMN(M$2)),0),IFERROR(INDEX(A:S,MATCH(AD7278,A:A,0),COLUMN(M$2)),0),IFERROR(INDEX(A:S,MATCH(AK7278,A:A,0),COLUMN(M$2)),0),IFERROR(INDEX(A:S,MATCH(AR7278,A:A,0),COLUMN(M$2)),0)),M7278)</f>
        <v/>
      </c>
      <c r="V7278" s="3" t="str">
        <f t="shared" si="7"/>
        <v/>
      </c>
    </row>
    <row r="7279" ht="15.75" customHeight="1">
      <c r="A7279" s="3" t="s">
        <v>1899</v>
      </c>
      <c r="B7279" s="4" t="str">
        <f t="shared" si="187"/>
        <v>LCCUBDACQNBX2</v>
      </c>
      <c r="D7279" s="3">
        <v>0.0</v>
      </c>
      <c r="G7279" s="4">
        <v>15.0</v>
      </c>
      <c r="I7279" s="4">
        <v>0.0</v>
      </c>
      <c r="J7279" s="4">
        <v>15.0</v>
      </c>
      <c r="K7279" s="4">
        <v>0.0</v>
      </c>
      <c r="L7279" s="4">
        <v>0.0</v>
      </c>
      <c r="O7279" s="6">
        <f t="shared" si="2"/>
        <v>15</v>
      </c>
      <c r="P7279" s="3" t="s">
        <v>1894</v>
      </c>
      <c r="Q7279" s="3" t="str">
        <f t="shared" si="3"/>
        <v>LC BEDROOM</v>
      </c>
      <c r="R7279" s="3">
        <f t="shared" si="4"/>
        <v>15</v>
      </c>
      <c r="S7279" s="3" t="str">
        <f t="shared" si="5"/>
        <v/>
      </c>
      <c r="T7279" s="7">
        <f t="shared" si="6"/>
        <v>15</v>
      </c>
      <c r="U7279" s="8" t="str">
        <f t="array" ref="U7279">IF(W7279&lt;&gt;0,MAX(IFERROR(INDEX(A:S,MATCH(W7279,A:A,0),COLUMN(M$2)),0),IFERROR(INDEX(A:S,MATCH(AD7279,A:A,0),COLUMN(M$2)),0),IFERROR(INDEX(A:S,MATCH(AK7279,A:A,0),COLUMN(M$2)),0),IFERROR(INDEX(A:S,MATCH(AR7279,A:A,0),COLUMN(M$2)),0)),M7279)</f>
        <v/>
      </c>
      <c r="V7279" s="3" t="str">
        <f t="shared" si="7"/>
        <v/>
      </c>
    </row>
    <row r="7280" ht="15.75" customHeight="1">
      <c r="A7280" s="3" t="s">
        <v>1902</v>
      </c>
      <c r="B7280" s="4" t="str">
        <f t="shared" si="187"/>
        <v>LCLFBDKGBX2</v>
      </c>
      <c r="D7280" s="3">
        <v>0.0</v>
      </c>
      <c r="G7280" s="4">
        <v>17.0</v>
      </c>
      <c r="I7280" s="4">
        <v>0.0</v>
      </c>
      <c r="J7280" s="4">
        <v>17.0</v>
      </c>
      <c r="K7280" s="4">
        <v>0.0</v>
      </c>
      <c r="L7280" s="4">
        <v>0.0</v>
      </c>
      <c r="O7280" s="6">
        <f t="shared" si="2"/>
        <v>17</v>
      </c>
      <c r="P7280" s="3" t="s">
        <v>1894</v>
      </c>
      <c r="Q7280" s="3" t="str">
        <f t="shared" si="3"/>
        <v>LC BEDROOM</v>
      </c>
      <c r="R7280" s="3">
        <f t="shared" si="4"/>
        <v>17</v>
      </c>
      <c r="S7280" s="3" t="str">
        <f t="shared" si="5"/>
        <v/>
      </c>
      <c r="T7280" s="7">
        <f t="shared" si="6"/>
        <v>17</v>
      </c>
      <c r="U7280" s="8" t="str">
        <f t="array" ref="U7280">IF(W7280&lt;&gt;0,MAX(IFERROR(INDEX(A:S,MATCH(W7280,A:A,0),COLUMN(M$2)),0),IFERROR(INDEX(A:S,MATCH(AD7280,A:A,0),COLUMN(M$2)),0),IFERROR(INDEX(A:S,MATCH(AK7280,A:A,0),COLUMN(M$2)),0),IFERROR(INDEX(A:S,MATCH(AR7280,A:A,0),COLUMN(M$2)),0)),M7280)</f>
        <v/>
      </c>
      <c r="V7280" s="3" t="str">
        <f t="shared" si="7"/>
        <v/>
      </c>
    </row>
    <row r="7281" ht="15.75" customHeight="1">
      <c r="A7281" s="3" t="s">
        <v>1905</v>
      </c>
      <c r="B7281" s="4" t="str">
        <f t="shared" si="187"/>
        <v>LCLFBDQNBX2</v>
      </c>
      <c r="D7281" s="3">
        <v>0.0</v>
      </c>
      <c r="G7281" s="4">
        <v>4.0</v>
      </c>
      <c r="I7281" s="4">
        <v>0.0</v>
      </c>
      <c r="J7281" s="4">
        <v>4.0</v>
      </c>
      <c r="K7281" s="4">
        <v>0.0</v>
      </c>
      <c r="L7281" s="4">
        <v>0.0</v>
      </c>
      <c r="M7281" s="5"/>
      <c r="O7281" s="6">
        <f t="shared" si="2"/>
        <v>4</v>
      </c>
      <c r="P7281" s="3" t="s">
        <v>1894</v>
      </c>
      <c r="Q7281" s="3" t="str">
        <f t="shared" si="3"/>
        <v>LC BEDROOM</v>
      </c>
      <c r="R7281" s="3">
        <f t="shared" si="4"/>
        <v>4</v>
      </c>
      <c r="S7281" s="3" t="str">
        <f t="shared" si="5"/>
        <v/>
      </c>
      <c r="T7281" s="7">
        <f t="shared" si="6"/>
        <v>4</v>
      </c>
      <c r="U7281" s="8" t="str">
        <f t="array" ref="U7281">IF(W7281&lt;&gt;0,MAX(IFERROR(INDEX(A:S,MATCH(W7281,A:A,0),COLUMN(M$2)),0),IFERROR(INDEX(A:S,MATCH(AD7281,A:A,0),COLUMN(M$2)),0),IFERROR(INDEX(A:S,MATCH(AK7281,A:A,0),COLUMN(M$2)),0),IFERROR(INDEX(A:S,MATCH(AR7281,A:A,0),COLUMN(M$2)),0)),M7281)</f>
        <v/>
      </c>
      <c r="V7281" s="3" t="str">
        <f t="shared" si="7"/>
        <v/>
      </c>
    </row>
    <row r="7282" ht="15.75" customHeight="1">
      <c r="A7282" s="3" t="s">
        <v>1912</v>
      </c>
      <c r="B7282" s="4" t="str">
        <f t="shared" si="187"/>
        <v>LCCHCOWDBA</v>
      </c>
      <c r="D7282" s="3">
        <v>0.0</v>
      </c>
      <c r="G7282" s="4">
        <v>0.0</v>
      </c>
      <c r="I7282" s="4">
        <v>0.0</v>
      </c>
      <c r="J7282" s="4">
        <v>0.0</v>
      </c>
      <c r="K7282" s="4">
        <v>0.0</v>
      </c>
      <c r="L7282" s="4">
        <v>0.0</v>
      </c>
      <c r="M7282" s="5">
        <v>45275.0</v>
      </c>
      <c r="N7282" s="3">
        <v>35.0</v>
      </c>
      <c r="O7282" s="6">
        <f t="shared" si="2"/>
        <v>0</v>
      </c>
      <c r="P7282" s="3" t="s">
        <v>1374</v>
      </c>
      <c r="Q7282" s="3" t="str">
        <f t="shared" si="3"/>
        <v>LC OCCASNL</v>
      </c>
      <c r="R7282" s="3">
        <f t="shared" si="4"/>
        <v>0</v>
      </c>
      <c r="S7282" s="3" t="str">
        <f t="shared" si="5"/>
        <v/>
      </c>
      <c r="T7282" s="7">
        <f t="shared" si="6"/>
        <v>0</v>
      </c>
      <c r="U7282" s="8">
        <f t="array" ref="U7282">IF(W7282&lt;&gt;0,MAX(IFERROR(INDEX(A:S,MATCH(W7282,A:A,0),COLUMN(M$2)),0),IFERROR(INDEX(A:S,MATCH(AD7282,A:A,0),COLUMN(M$2)),0),IFERROR(INDEX(A:S,MATCH(AK7282,A:A,0),COLUMN(M$2)),0),IFERROR(INDEX(A:S,MATCH(AR7282,A:A,0),COLUMN(M$2)),0)),M7282)</f>
        <v>45275</v>
      </c>
      <c r="V7282" s="3">
        <f t="shared" si="7"/>
        <v>35</v>
      </c>
    </row>
    <row r="7283" ht="15.75" customHeight="1">
      <c r="A7283" s="3" t="s">
        <v>1919</v>
      </c>
      <c r="B7283" s="4" t="str">
        <f t="shared" si="187"/>
        <v>LCCHDIWDBA</v>
      </c>
      <c r="D7283" s="3">
        <v>0.0</v>
      </c>
      <c r="G7283" s="4">
        <v>40.0</v>
      </c>
      <c r="I7283" s="4">
        <v>0.0</v>
      </c>
      <c r="J7283" s="4">
        <v>39.0</v>
      </c>
      <c r="K7283" s="4">
        <v>0.0</v>
      </c>
      <c r="L7283" s="4">
        <v>0.0</v>
      </c>
      <c r="M7283" s="5"/>
      <c r="O7283" s="6">
        <f t="shared" si="2"/>
        <v>40</v>
      </c>
      <c r="P7283" s="3" t="s">
        <v>144</v>
      </c>
      <c r="Q7283" s="3" t="str">
        <f t="shared" si="3"/>
        <v>LC DINING TABLES</v>
      </c>
      <c r="R7283" s="3">
        <f t="shared" si="4"/>
        <v>40</v>
      </c>
      <c r="S7283" s="3" t="str">
        <f t="shared" si="5"/>
        <v/>
      </c>
      <c r="T7283" s="7">
        <f t="shared" si="6"/>
        <v>40</v>
      </c>
      <c r="U7283" s="8" t="str">
        <f t="array" ref="U7283">IF(W7283&lt;&gt;0,MAX(IFERROR(INDEX(A:S,MATCH(W7283,A:A,0),COLUMN(M$2)),0),IFERROR(INDEX(A:S,MATCH(AD7283,A:A,0),COLUMN(M$2)),0),IFERROR(INDEX(A:S,MATCH(AK7283,A:A,0),COLUMN(M$2)),0),IFERROR(INDEX(A:S,MATCH(AR7283,A:A,0),COLUMN(M$2)),0)),M7283)</f>
        <v/>
      </c>
      <c r="V7283" s="3" t="str">
        <f t="shared" si="7"/>
        <v/>
      </c>
    </row>
    <row r="7284" ht="15.75" customHeight="1">
      <c r="A7284" s="3" t="s">
        <v>7365</v>
      </c>
      <c r="B7284" s="4" t="str">
        <f t="shared" si="187"/>
        <v>LCGTDIBLBA</v>
      </c>
      <c r="D7284" s="3">
        <v>0.0</v>
      </c>
      <c r="G7284" s="4">
        <v>0.0</v>
      </c>
      <c r="I7284" s="4">
        <v>0.0</v>
      </c>
      <c r="J7284" s="4">
        <v>0.0</v>
      </c>
      <c r="K7284" s="4">
        <v>0.0</v>
      </c>
      <c r="L7284" s="4">
        <v>0.0</v>
      </c>
      <c r="M7284" s="5"/>
      <c r="O7284" s="6">
        <f t="shared" si="2"/>
        <v>0</v>
      </c>
      <c r="P7284" s="3" t="s">
        <v>51</v>
      </c>
      <c r="Q7284" s="3" t="str">
        <f t="shared" si="3"/>
        <v>ZZ</v>
      </c>
      <c r="R7284" s="3">
        <f t="shared" si="4"/>
        <v>0</v>
      </c>
      <c r="S7284" s="3" t="str">
        <f t="shared" si="5"/>
        <v/>
      </c>
      <c r="T7284" s="7">
        <f t="shared" si="6"/>
        <v>0</v>
      </c>
      <c r="U7284" s="8" t="str">
        <f t="array" ref="U7284">IF(W7284&lt;&gt;0,MAX(IFERROR(INDEX(A:S,MATCH(W7284,A:A,0),COLUMN(M$2)),0),IFERROR(INDEX(A:S,MATCH(AD7284,A:A,0),COLUMN(M$2)),0),IFERROR(INDEX(A:S,MATCH(AK7284,A:A,0),COLUMN(M$2)),0),IFERROR(INDEX(A:S,MATCH(AR7284,A:A,0),COLUMN(M$2)),0)),M7284)</f>
        <v/>
      </c>
      <c r="V7284" s="3" t="str">
        <f t="shared" si="7"/>
        <v/>
      </c>
    </row>
    <row r="7285" ht="15.75" customHeight="1">
      <c r="A7285" s="3" t="s">
        <v>1929</v>
      </c>
      <c r="B7285" s="4" t="str">
        <f t="shared" si="187"/>
        <v>LCMTDIBLBA</v>
      </c>
      <c r="D7285" s="3">
        <v>0.0</v>
      </c>
      <c r="G7285" s="4">
        <v>9.0</v>
      </c>
      <c r="I7285" s="4">
        <v>0.0</v>
      </c>
      <c r="J7285" s="4">
        <v>8.0</v>
      </c>
      <c r="K7285" s="4">
        <v>0.0</v>
      </c>
      <c r="L7285" s="4">
        <v>0.0</v>
      </c>
      <c r="O7285" s="6">
        <f t="shared" si="2"/>
        <v>9</v>
      </c>
      <c r="P7285" s="3" t="s">
        <v>144</v>
      </c>
      <c r="Q7285" s="3" t="str">
        <f t="shared" si="3"/>
        <v>LC DINING TABLES</v>
      </c>
      <c r="R7285" s="3">
        <f t="shared" si="4"/>
        <v>9</v>
      </c>
      <c r="S7285" s="3" t="str">
        <f t="shared" si="5"/>
        <v/>
      </c>
      <c r="T7285" s="7">
        <f t="shared" si="6"/>
        <v>9</v>
      </c>
      <c r="U7285" s="8" t="str">
        <f t="array" ref="U7285">IF(W7285&lt;&gt;0,MAX(IFERROR(INDEX(A:S,MATCH(W7285,A:A,0),COLUMN(M$2)),0),IFERROR(INDEX(A:S,MATCH(AD7285,A:A,0),COLUMN(M$2)),0),IFERROR(INDEX(A:S,MATCH(AK7285,A:A,0),COLUMN(M$2)),0),IFERROR(INDEX(A:S,MATCH(AR7285,A:A,0),COLUMN(M$2)),0)),M7285)</f>
        <v/>
      </c>
      <c r="V7285" s="3" t="str">
        <f t="shared" si="7"/>
        <v/>
      </c>
    </row>
    <row r="7286" ht="15.75" customHeight="1">
      <c r="A7286" s="3" t="s">
        <v>1939</v>
      </c>
      <c r="B7286" s="4" t="str">
        <f t="shared" si="187"/>
        <v>LCMVBDTGKGBX2</v>
      </c>
      <c r="D7286" s="3">
        <v>0.0</v>
      </c>
      <c r="G7286" s="4">
        <v>9.0</v>
      </c>
      <c r="I7286" s="4">
        <v>0.0</v>
      </c>
      <c r="J7286" s="4">
        <v>9.0</v>
      </c>
      <c r="K7286" s="4">
        <v>0.0</v>
      </c>
      <c r="L7286" s="4">
        <v>0.0</v>
      </c>
      <c r="M7286" s="5"/>
      <c r="O7286" s="6">
        <f t="shared" si="2"/>
        <v>9</v>
      </c>
      <c r="P7286" s="3" t="s">
        <v>1894</v>
      </c>
      <c r="Q7286" s="3" t="str">
        <f t="shared" si="3"/>
        <v>LC BEDROOM</v>
      </c>
      <c r="R7286" s="3">
        <f t="shared" si="4"/>
        <v>9</v>
      </c>
      <c r="S7286" s="3" t="str">
        <f t="shared" si="5"/>
        <v/>
      </c>
      <c r="T7286" s="7">
        <f t="shared" si="6"/>
        <v>9</v>
      </c>
      <c r="U7286" s="8" t="str">
        <f t="array" ref="U7286">IF(W7286&lt;&gt;0,MAX(IFERROR(INDEX(A:S,MATCH(W7286,A:A,0),COLUMN(M$2)),0),IFERROR(INDEX(A:S,MATCH(AD7286,A:A,0),COLUMN(M$2)),0),IFERROR(INDEX(A:S,MATCH(AK7286,A:A,0),COLUMN(M$2)),0),IFERROR(INDEX(A:S,MATCH(AR7286,A:A,0),COLUMN(M$2)),0)),M7286)</f>
        <v/>
      </c>
      <c r="V7286" s="3" t="str">
        <f t="shared" si="7"/>
        <v/>
      </c>
    </row>
    <row r="7287" ht="15.75" customHeight="1">
      <c r="A7287" s="3" t="s">
        <v>1944</v>
      </c>
      <c r="B7287" s="4" t="str">
        <f t="shared" si="187"/>
        <v>LCMVBDTGQNBX2</v>
      </c>
      <c r="D7287" s="3">
        <v>0.0</v>
      </c>
      <c r="G7287" s="4">
        <v>6.0</v>
      </c>
      <c r="I7287" s="4">
        <v>0.0</v>
      </c>
      <c r="J7287" s="4">
        <v>6.0</v>
      </c>
      <c r="K7287" s="4">
        <v>0.0</v>
      </c>
      <c r="L7287" s="4">
        <v>0.0</v>
      </c>
      <c r="M7287" s="5"/>
      <c r="O7287" s="6">
        <f t="shared" si="2"/>
        <v>6</v>
      </c>
      <c r="P7287" s="3" t="s">
        <v>1894</v>
      </c>
      <c r="Q7287" s="3" t="str">
        <f t="shared" si="3"/>
        <v>LC BEDROOM</v>
      </c>
      <c r="R7287" s="3">
        <f t="shared" si="4"/>
        <v>6</v>
      </c>
      <c r="S7287" s="3" t="str">
        <f t="shared" si="5"/>
        <v/>
      </c>
      <c r="T7287" s="7">
        <f t="shared" si="6"/>
        <v>6</v>
      </c>
      <c r="U7287" s="8" t="str">
        <f t="array" ref="U7287">IF(W7287&lt;&gt;0,MAX(IFERROR(INDEX(A:S,MATCH(W7287,A:A,0),COLUMN(M$2)),0),IFERROR(INDEX(A:S,MATCH(AD7287,A:A,0),COLUMN(M$2)),0),IFERROR(INDEX(A:S,MATCH(AK7287,A:A,0),COLUMN(M$2)),0),IFERROR(INDEX(A:S,MATCH(AR7287,A:A,0),COLUMN(M$2)),0)),M7287)</f>
        <v/>
      </c>
      <c r="V7287" s="3" t="str">
        <f t="shared" si="7"/>
        <v/>
      </c>
    </row>
    <row r="7288" ht="15.75" customHeight="1">
      <c r="A7288" s="3" t="s">
        <v>2245</v>
      </c>
      <c r="B7288" s="4" t="str">
        <f t="shared" si="187"/>
        <v>LCSMSEGRYBX2</v>
      </c>
      <c r="D7288" s="3">
        <v>0.0</v>
      </c>
      <c r="G7288" s="4">
        <v>4.0</v>
      </c>
      <c r="I7288" s="4">
        <v>0.0</v>
      </c>
      <c r="J7288" s="4">
        <v>4.0</v>
      </c>
      <c r="K7288" s="4">
        <v>0.0</v>
      </c>
      <c r="L7288" s="4">
        <v>0.0</v>
      </c>
      <c r="O7288" s="6">
        <f t="shared" si="2"/>
        <v>4</v>
      </c>
      <c r="P7288" s="3" t="s">
        <v>255</v>
      </c>
      <c r="Q7288" s="3" t="str">
        <f t="shared" si="3"/>
        <v>LC SOFA</v>
      </c>
      <c r="R7288" s="3">
        <f t="shared" si="4"/>
        <v>4</v>
      </c>
      <c r="S7288" s="3" t="str">
        <f t="shared" si="5"/>
        <v/>
      </c>
      <c r="T7288" s="7">
        <f t="shared" si="6"/>
        <v>4</v>
      </c>
      <c r="U7288" s="8" t="str">
        <f t="array" ref="U7288">IF(W7288&lt;&gt;0,MAX(IFERROR(INDEX(A:S,MATCH(W7288,A:A,0),COLUMN(M$2)),0),IFERROR(INDEX(A:S,MATCH(AD7288,A:A,0),COLUMN(M$2)),0),IFERROR(INDEX(A:S,MATCH(AK7288,A:A,0),COLUMN(M$2)),0),IFERROR(INDEX(A:S,MATCH(AR7288,A:A,0),COLUMN(M$2)),0)),M7288)</f>
        <v/>
      </c>
      <c r="V7288" s="3" t="str">
        <f t="shared" si="7"/>
        <v/>
      </c>
    </row>
    <row r="7289" ht="15.75" customHeight="1">
      <c r="A7289" s="3" t="s">
        <v>2248</v>
      </c>
      <c r="B7289" s="4" t="str">
        <f t="shared" si="187"/>
        <v>LCSMSETAUBX2</v>
      </c>
      <c r="D7289" s="3">
        <v>0.0</v>
      </c>
      <c r="G7289" s="4">
        <v>5.0</v>
      </c>
      <c r="I7289" s="4">
        <v>0.0</v>
      </c>
      <c r="J7289" s="4">
        <v>5.0</v>
      </c>
      <c r="K7289" s="4">
        <v>0.0</v>
      </c>
      <c r="L7289" s="4">
        <v>0.0</v>
      </c>
      <c r="M7289" s="5">
        <v>45292.0</v>
      </c>
      <c r="N7289" s="3">
        <v>6.0</v>
      </c>
      <c r="O7289" s="6">
        <f t="shared" si="2"/>
        <v>5</v>
      </c>
      <c r="P7289" s="3" t="s">
        <v>255</v>
      </c>
      <c r="Q7289" s="3" t="str">
        <f t="shared" si="3"/>
        <v>LC SOFA</v>
      </c>
      <c r="R7289" s="3">
        <f t="shared" si="4"/>
        <v>5</v>
      </c>
      <c r="S7289" s="3" t="str">
        <f t="shared" si="5"/>
        <v/>
      </c>
      <c r="T7289" s="7">
        <f t="shared" si="6"/>
        <v>5</v>
      </c>
      <c r="U7289" s="8">
        <f t="array" ref="U7289">IF(W7289&lt;&gt;0,MAX(IFERROR(INDEX(A:S,MATCH(W7289,A:A,0),COLUMN(M$2)),0),IFERROR(INDEX(A:S,MATCH(AD7289,A:A,0),COLUMN(M$2)),0),IFERROR(INDEX(A:S,MATCH(AK7289,A:A,0),COLUMN(M$2)),0),IFERROR(INDEX(A:S,MATCH(AR7289,A:A,0),COLUMN(M$2)),0)),M7289)</f>
        <v>45292</v>
      </c>
      <c r="V7289" s="3">
        <f t="shared" si="7"/>
        <v>6</v>
      </c>
    </row>
    <row r="7290" ht="15.75" customHeight="1">
      <c r="A7290" s="3" t="s">
        <v>2261</v>
      </c>
      <c r="B7290" s="4" t="str">
        <f t="shared" si="187"/>
        <v>LCSPDICCBASE</v>
      </c>
      <c r="D7290" s="3">
        <v>0.0</v>
      </c>
      <c r="G7290" s="4">
        <v>1.0</v>
      </c>
      <c r="H7290" s="3">
        <v>15.0</v>
      </c>
      <c r="I7290" s="4">
        <v>0.0</v>
      </c>
      <c r="J7290" s="4">
        <v>0.0</v>
      </c>
      <c r="K7290" s="4">
        <v>0.0</v>
      </c>
      <c r="L7290" s="4">
        <v>0.0</v>
      </c>
      <c r="M7290" s="5">
        <v>45251.0</v>
      </c>
      <c r="N7290" s="3">
        <v>7.0</v>
      </c>
      <c r="O7290" s="6">
        <f t="shared" si="2"/>
        <v>1</v>
      </c>
      <c r="P7290" s="3" t="s">
        <v>144</v>
      </c>
      <c r="Q7290" s="3" t="str">
        <f t="shared" si="3"/>
        <v>LC DINING TABLES</v>
      </c>
      <c r="R7290" s="3">
        <f t="shared" si="4"/>
        <v>1</v>
      </c>
      <c r="S7290" s="3">
        <f t="shared" si="5"/>
        <v>15</v>
      </c>
      <c r="T7290" s="7">
        <f t="shared" si="6"/>
        <v>1</v>
      </c>
      <c r="U7290" s="8">
        <f t="array" ref="U7290">IF(W7290&lt;&gt;0,MAX(IFERROR(INDEX(A:S,MATCH(W7290,A:A,0),COLUMN(M$2)),0),IFERROR(INDEX(A:S,MATCH(AD7290,A:A,0),COLUMN(M$2)),0),IFERROR(INDEX(A:S,MATCH(AK7290,A:A,0),COLUMN(M$2)),0),IFERROR(INDEX(A:S,MATCH(AR7290,A:A,0),COLUMN(M$2)),0)),M7290)</f>
        <v>45251</v>
      </c>
      <c r="V7290" s="3">
        <f t="shared" si="7"/>
        <v>7</v>
      </c>
    </row>
    <row r="7291" ht="15.75" customHeight="1">
      <c r="A7291" s="3" t="s">
        <v>2323</v>
      </c>
      <c r="B7291" s="4" t="str">
        <f t="shared" si="187"/>
        <v>LCCOBDBALKGBX2</v>
      </c>
      <c r="D7291" s="3">
        <v>0.0</v>
      </c>
      <c r="G7291" s="4">
        <v>1.0</v>
      </c>
      <c r="I7291" s="4">
        <v>0.0</v>
      </c>
      <c r="J7291" s="4">
        <v>1.0</v>
      </c>
      <c r="K7291" s="4">
        <v>0.0</v>
      </c>
      <c r="L7291" s="4">
        <v>0.0</v>
      </c>
      <c r="M7291" s="5"/>
      <c r="O7291" s="6">
        <f t="shared" si="2"/>
        <v>1</v>
      </c>
      <c r="P7291" s="3" t="s">
        <v>1894</v>
      </c>
      <c r="Q7291" s="3" t="str">
        <f t="shared" si="3"/>
        <v>LC BEDROOM</v>
      </c>
      <c r="R7291" s="3">
        <f t="shared" si="4"/>
        <v>1</v>
      </c>
      <c r="S7291" s="3" t="str">
        <f t="shared" si="5"/>
        <v/>
      </c>
      <c r="T7291" s="7">
        <f t="shared" si="6"/>
        <v>1</v>
      </c>
      <c r="U7291" s="8" t="str">
        <f t="array" ref="U7291">IF(W7291&lt;&gt;0,MAX(IFERROR(INDEX(A:S,MATCH(W7291,A:A,0),COLUMN(M$2)),0),IFERROR(INDEX(A:S,MATCH(AD7291,A:A,0),COLUMN(M$2)),0),IFERROR(INDEX(A:S,MATCH(AK7291,A:A,0),COLUMN(M$2)),0),IFERROR(INDEX(A:S,MATCH(AR7291,A:A,0),COLUMN(M$2)),0)),M7291)</f>
        <v/>
      </c>
      <c r="V7291" s="3" t="str">
        <f t="shared" si="7"/>
        <v/>
      </c>
    </row>
    <row r="7292" ht="15.75" customHeight="1">
      <c r="A7292" s="3" t="s">
        <v>2326</v>
      </c>
      <c r="B7292" s="4" t="str">
        <f t="shared" si="187"/>
        <v>LCCOBDBALQNBX2</v>
      </c>
      <c r="D7292" s="3">
        <v>0.0</v>
      </c>
      <c r="G7292" s="4">
        <v>7.0</v>
      </c>
      <c r="I7292" s="4">
        <v>0.0</v>
      </c>
      <c r="J7292" s="4">
        <v>7.0</v>
      </c>
      <c r="K7292" s="4">
        <v>0.0</v>
      </c>
      <c r="L7292" s="4">
        <v>0.0</v>
      </c>
      <c r="M7292" s="5"/>
      <c r="O7292" s="6">
        <f t="shared" si="2"/>
        <v>7</v>
      </c>
      <c r="P7292" s="3" t="s">
        <v>1894</v>
      </c>
      <c r="Q7292" s="3" t="str">
        <f t="shared" si="3"/>
        <v>LC BEDROOM</v>
      </c>
      <c r="R7292" s="3">
        <f t="shared" si="4"/>
        <v>7</v>
      </c>
      <c r="S7292" s="3" t="str">
        <f t="shared" si="5"/>
        <v/>
      </c>
      <c r="T7292" s="7">
        <f t="shared" si="6"/>
        <v>7</v>
      </c>
      <c r="U7292" s="8" t="str">
        <f t="array" ref="U7292">IF(W7292&lt;&gt;0,MAX(IFERROR(INDEX(A:S,MATCH(W7292,A:A,0),COLUMN(M$2)),0),IFERROR(INDEX(A:S,MATCH(AD7292,A:A,0),COLUMN(M$2)),0),IFERROR(INDEX(A:S,MATCH(AK7292,A:A,0),COLUMN(M$2)),0),IFERROR(INDEX(A:S,MATCH(AR7292,A:A,0),COLUMN(M$2)),0)),M7292)</f>
        <v/>
      </c>
      <c r="V7292" s="3" t="str">
        <f t="shared" si="7"/>
        <v/>
      </c>
    </row>
    <row r="7293" ht="15.75" customHeight="1">
      <c r="A7293" s="3" t="s">
        <v>2340</v>
      </c>
      <c r="B7293" s="4" t="str">
        <f t="shared" si="187"/>
        <v>LCNVDIBLBASE</v>
      </c>
      <c r="D7293" s="3">
        <v>0.0</v>
      </c>
      <c r="G7293" s="4">
        <v>19.0</v>
      </c>
      <c r="I7293" s="4">
        <v>0.0</v>
      </c>
      <c r="J7293" s="4">
        <v>18.0</v>
      </c>
      <c r="K7293" s="4">
        <v>0.0</v>
      </c>
      <c r="L7293" s="4">
        <v>0.0</v>
      </c>
      <c r="O7293" s="6">
        <f t="shared" si="2"/>
        <v>19</v>
      </c>
      <c r="P7293" s="3" t="s">
        <v>144</v>
      </c>
      <c r="Q7293" s="3" t="str">
        <f t="shared" si="3"/>
        <v>LC DINING TABLES</v>
      </c>
      <c r="R7293" s="3">
        <f t="shared" si="4"/>
        <v>19</v>
      </c>
      <c r="S7293" s="3" t="str">
        <f t="shared" si="5"/>
        <v/>
      </c>
      <c r="T7293" s="7">
        <f t="shared" si="6"/>
        <v>19</v>
      </c>
      <c r="U7293" s="8" t="str">
        <f t="array" ref="U7293">IF(W7293&lt;&gt;0,MAX(IFERROR(INDEX(A:S,MATCH(W7293,A:A,0),COLUMN(M$2)),0),IFERROR(INDEX(A:S,MATCH(AD7293,A:A,0),COLUMN(M$2)),0),IFERROR(INDEX(A:S,MATCH(AK7293,A:A,0),COLUMN(M$2)),0),IFERROR(INDEX(A:S,MATCH(AR7293,A:A,0),COLUMN(M$2)),0)),M7293)</f>
        <v/>
      </c>
      <c r="V7293" s="3" t="str">
        <f t="shared" si="7"/>
        <v/>
      </c>
    </row>
    <row r="7294" ht="15.75" customHeight="1">
      <c r="A7294" s="3" t="s">
        <v>2348</v>
      </c>
      <c r="B7294" s="4" t="str">
        <f t="shared" si="187"/>
        <v>LCTNDIBLBASE</v>
      </c>
      <c r="D7294" s="3">
        <v>0.0</v>
      </c>
      <c r="G7294" s="4">
        <v>0.0</v>
      </c>
      <c r="H7294" s="3">
        <v>15.0</v>
      </c>
      <c r="I7294" s="4">
        <v>0.0</v>
      </c>
      <c r="J7294" s="4">
        <v>0.0</v>
      </c>
      <c r="K7294" s="4">
        <v>0.0</v>
      </c>
      <c r="L7294" s="4">
        <v>0.0</v>
      </c>
      <c r="M7294" s="5">
        <v>45238.0</v>
      </c>
      <c r="O7294" s="6">
        <f t="shared" si="2"/>
        <v>0</v>
      </c>
      <c r="P7294" s="3" t="s">
        <v>51</v>
      </c>
      <c r="Q7294" s="3" t="str">
        <f t="shared" si="3"/>
        <v>ZZ</v>
      </c>
      <c r="R7294" s="3">
        <f t="shared" si="4"/>
        <v>0</v>
      </c>
      <c r="S7294" s="3">
        <f t="shared" si="5"/>
        <v>15</v>
      </c>
      <c r="T7294" s="7">
        <f t="shared" si="6"/>
        <v>0</v>
      </c>
      <c r="U7294" s="8">
        <f t="array" ref="U7294">IF(W7294&lt;&gt;0,MAX(IFERROR(INDEX(A:S,MATCH(W7294,A:A,0),COLUMN(M$2)),0),IFERROR(INDEX(A:S,MATCH(AD7294,A:A,0),COLUMN(M$2)),0),IFERROR(INDEX(A:S,MATCH(AK7294,A:A,0),COLUMN(M$2)),0),IFERROR(INDEX(A:S,MATCH(AR7294,A:A,0),COLUMN(M$2)),0)),M7294)</f>
        <v>45238</v>
      </c>
      <c r="V7294" s="3" t="str">
        <f t="shared" si="7"/>
        <v/>
      </c>
    </row>
    <row r="7295" ht="15.75" customHeight="1">
      <c r="A7295" s="3" t="s">
        <v>157</v>
      </c>
      <c r="B7295" s="4" t="str">
        <f t="shared" si="187"/>
        <v>LCMRDILGBS</v>
      </c>
      <c r="D7295" s="3">
        <v>0.0</v>
      </c>
      <c r="G7295" s="4">
        <v>0.0</v>
      </c>
      <c r="I7295" s="4">
        <v>0.0</v>
      </c>
      <c r="J7295" s="4">
        <v>0.0</v>
      </c>
      <c r="K7295" s="4">
        <v>0.0</v>
      </c>
      <c r="L7295" s="4">
        <v>0.0</v>
      </c>
      <c r="O7295" s="6">
        <f t="shared" si="2"/>
        <v>0</v>
      </c>
      <c r="P7295" s="3" t="s">
        <v>51</v>
      </c>
      <c r="Q7295" s="3" t="str">
        <f t="shared" si="3"/>
        <v>ZZ</v>
      </c>
      <c r="R7295" s="3">
        <f t="shared" si="4"/>
        <v>0</v>
      </c>
      <c r="S7295" s="3" t="str">
        <f t="shared" si="5"/>
        <v/>
      </c>
      <c r="T7295" s="7">
        <f t="shared" si="6"/>
        <v>0</v>
      </c>
      <c r="U7295" s="8" t="str">
        <f t="array" ref="U7295">IF(W7295&lt;&gt;0,MAX(IFERROR(INDEX(A:S,MATCH(W7295,A:A,0),COLUMN(M$2)),0),IFERROR(INDEX(A:S,MATCH(AD7295,A:A,0),COLUMN(M$2)),0),IFERROR(INDEX(A:S,MATCH(AK7295,A:A,0),COLUMN(M$2)),0),IFERROR(INDEX(A:S,MATCH(AR7295,A:A,0),COLUMN(M$2)),0)),M7295)</f>
        <v/>
      </c>
      <c r="V7295" s="3" t="str">
        <f t="shared" si="7"/>
        <v/>
      </c>
    </row>
    <row r="7296" ht="15.75" customHeight="1">
      <c r="A7296" s="3" t="s">
        <v>166</v>
      </c>
      <c r="B7296" s="4" t="str">
        <f t="shared" si="187"/>
        <v>LCCRBTLGGR</v>
      </c>
      <c r="D7296" s="3">
        <v>0.0</v>
      </c>
      <c r="G7296" s="4">
        <v>0.0</v>
      </c>
      <c r="I7296" s="4">
        <v>0.0</v>
      </c>
      <c r="J7296" s="4">
        <v>0.0</v>
      </c>
      <c r="K7296" s="4">
        <v>0.0</v>
      </c>
      <c r="L7296" s="4">
        <v>0.0</v>
      </c>
      <c r="O7296" s="6">
        <f t="shared" si="2"/>
        <v>0</v>
      </c>
      <c r="P7296" s="3" t="s">
        <v>51</v>
      </c>
      <c r="Q7296" s="3" t="str">
        <f t="shared" si="3"/>
        <v>ZZ</v>
      </c>
      <c r="R7296" s="3">
        <f t="shared" si="4"/>
        <v>0</v>
      </c>
      <c r="S7296" s="3" t="str">
        <f t="shared" si="5"/>
        <v/>
      </c>
      <c r="T7296" s="7">
        <f t="shared" si="6"/>
        <v>0</v>
      </c>
      <c r="U7296" s="8" t="str">
        <f t="array" ref="U7296">IF(W7296&lt;&gt;0,MAX(IFERROR(INDEX(A:S,MATCH(W7296,A:A,0),COLUMN(M$2)),0),IFERROR(INDEX(A:S,MATCH(AD7296,A:A,0),COLUMN(M$2)),0),IFERROR(INDEX(A:S,MATCH(AK7296,A:A,0),COLUMN(M$2)),0),IFERROR(INDEX(A:S,MATCH(AR7296,A:A,0),COLUMN(M$2)),0)),M7296)</f>
        <v/>
      </c>
      <c r="V7296" s="3" t="str">
        <f t="shared" si="7"/>
        <v/>
      </c>
    </row>
    <row r="7297" ht="15.75" customHeight="1">
      <c r="A7297" s="3" t="s">
        <v>184</v>
      </c>
      <c r="B7297" s="4" t="str">
        <f t="shared" si="187"/>
        <v>LCZEDIGRBA</v>
      </c>
      <c r="D7297" s="3">
        <v>0.0</v>
      </c>
      <c r="G7297" s="4">
        <v>1.0</v>
      </c>
      <c r="I7297" s="4">
        <v>0.0</v>
      </c>
      <c r="J7297" s="4">
        <v>1.0</v>
      </c>
      <c r="K7297" s="4">
        <v>0.0</v>
      </c>
      <c r="L7297" s="4">
        <v>0.0</v>
      </c>
      <c r="O7297" s="6">
        <f t="shared" si="2"/>
        <v>1</v>
      </c>
      <c r="P7297" s="3" t="s">
        <v>51</v>
      </c>
      <c r="Q7297" s="3" t="str">
        <f t="shared" si="3"/>
        <v>ZZ</v>
      </c>
      <c r="R7297" s="3">
        <f t="shared" si="4"/>
        <v>1</v>
      </c>
      <c r="S7297" s="3" t="str">
        <f t="shared" si="5"/>
        <v/>
      </c>
      <c r="T7297" s="7">
        <f t="shared" si="6"/>
        <v>1</v>
      </c>
      <c r="U7297" s="8" t="str">
        <f t="array" ref="U7297">IF(W7297&lt;&gt;0,MAX(IFERROR(INDEX(A:S,MATCH(W7297,A:A,0),COLUMN(M$2)),0),IFERROR(INDEX(A:S,MATCH(AD7297,A:A,0),COLUMN(M$2)),0),IFERROR(INDEX(A:S,MATCH(AK7297,A:A,0),COLUMN(M$2)),0),IFERROR(INDEX(A:S,MATCH(AR7297,A:A,0),COLUMN(M$2)),0)),M7297)</f>
        <v/>
      </c>
      <c r="V7297" s="3" t="str">
        <f t="shared" si="7"/>
        <v/>
      </c>
    </row>
    <row r="7298" ht="15.75" customHeight="1">
      <c r="A7298" s="3" t="s">
        <v>304</v>
      </c>
      <c r="B7298" s="4" t="str">
        <f t="shared" si="187"/>
        <v>LCCRDIBA</v>
      </c>
      <c r="D7298" s="3">
        <v>0.0</v>
      </c>
      <c r="G7298" s="4">
        <v>13.0</v>
      </c>
      <c r="I7298" s="4">
        <v>1.0</v>
      </c>
      <c r="J7298" s="4">
        <v>12.0</v>
      </c>
      <c r="K7298" s="4">
        <v>0.0</v>
      </c>
      <c r="L7298" s="4">
        <v>0.0</v>
      </c>
      <c r="O7298" s="6">
        <f t="shared" si="2"/>
        <v>12</v>
      </c>
      <c r="P7298" s="3" t="s">
        <v>112</v>
      </c>
      <c r="Q7298" s="3" t="str">
        <f t="shared" si="3"/>
        <v>Z</v>
      </c>
      <c r="R7298" s="3">
        <f t="shared" si="4"/>
        <v>12</v>
      </c>
      <c r="S7298" s="3" t="str">
        <f t="shared" si="5"/>
        <v/>
      </c>
      <c r="T7298" s="7">
        <f t="shared" si="6"/>
        <v>12</v>
      </c>
      <c r="U7298" s="8" t="str">
        <f t="array" ref="U7298">IF(W7298&lt;&gt;0,MAX(IFERROR(INDEX(A:S,MATCH(W7298,A:A,0),COLUMN(M$2)),0),IFERROR(INDEX(A:S,MATCH(AD7298,A:A,0),COLUMN(M$2)),0),IFERROR(INDEX(A:S,MATCH(AK7298,A:A,0),COLUMN(M$2)),0),IFERROR(INDEX(A:S,MATCH(AR7298,A:A,0),COLUMN(M$2)),0)),M7298)</f>
        <v/>
      </c>
      <c r="V7298" s="3" t="str">
        <f t="shared" si="7"/>
        <v/>
      </c>
    </row>
    <row r="7299" ht="15.75" customHeight="1">
      <c r="A7299" s="3" t="s">
        <v>531</v>
      </c>
      <c r="B7299" s="4" t="str">
        <f t="shared" si="187"/>
        <v>ZZLCCRDIBAGRBS</v>
      </c>
      <c r="D7299" s="3">
        <v>0.0</v>
      </c>
      <c r="G7299" s="4">
        <v>0.0</v>
      </c>
      <c r="I7299" s="4"/>
      <c r="J7299" s="4"/>
      <c r="K7299" s="4"/>
      <c r="L7299" s="4"/>
      <c r="O7299" s="6">
        <f t="shared" si="2"/>
        <v>0</v>
      </c>
      <c r="P7299" s="3" t="s">
        <v>51</v>
      </c>
      <c r="Q7299" s="3" t="str">
        <f t="shared" si="3"/>
        <v>ZZ</v>
      </c>
      <c r="R7299" s="3">
        <f t="shared" si="4"/>
        <v>0</v>
      </c>
      <c r="S7299" s="3" t="str">
        <f t="shared" si="5"/>
        <v/>
      </c>
      <c r="T7299" s="7">
        <f t="shared" si="6"/>
        <v>0</v>
      </c>
      <c r="U7299" s="8" t="str">
        <f t="array" ref="U7299">IF(W7299&lt;&gt;0,MAX(IFERROR(INDEX(A:S,MATCH(W7299,A:A,0),COLUMN(M$2)),0),IFERROR(INDEX(A:S,MATCH(AD7299,A:A,0),COLUMN(M$2)),0),IFERROR(INDEX(A:S,MATCH(AK7299,A:A,0),COLUMN(M$2)),0),IFERROR(INDEX(A:S,MATCH(AR7299,A:A,0),COLUMN(M$2)),0)),M7299)</f>
        <v/>
      </c>
      <c r="V7299" s="3" t="str">
        <f t="shared" si="7"/>
        <v/>
      </c>
    </row>
    <row r="7300" ht="15.75" customHeight="1">
      <c r="A7300" s="3" t="s">
        <v>7366</v>
      </c>
      <c r="B7300" s="4" t="str">
        <f t="shared" si="187"/>
        <v>LCAMDIWHBA</v>
      </c>
      <c r="D7300" s="3">
        <v>0.0</v>
      </c>
      <c r="G7300" s="4">
        <v>17.0</v>
      </c>
      <c r="I7300" s="4">
        <v>0.0</v>
      </c>
      <c r="J7300" s="4">
        <v>17.0</v>
      </c>
      <c r="K7300" s="4">
        <v>0.0</v>
      </c>
      <c r="L7300" s="4">
        <v>0.0</v>
      </c>
      <c r="O7300" s="6">
        <f t="shared" si="2"/>
        <v>17</v>
      </c>
      <c r="P7300" s="3" t="s">
        <v>7364</v>
      </c>
      <c r="Q7300" s="3" t="str">
        <f t="shared" si="3"/>
        <v>PT PARTS</v>
      </c>
      <c r="R7300" s="3">
        <f t="shared" si="4"/>
        <v>17</v>
      </c>
      <c r="S7300" s="3" t="str">
        <f t="shared" si="5"/>
        <v/>
      </c>
      <c r="T7300" s="7">
        <f t="shared" si="6"/>
        <v>17</v>
      </c>
      <c r="U7300" s="8" t="str">
        <f t="array" ref="U7300">IF(W7300&lt;&gt;0,MAX(IFERROR(INDEX(A:S,MATCH(W7300,A:A,0),COLUMN(M$2)),0),IFERROR(INDEX(A:S,MATCH(AD7300,A:A,0),COLUMN(M$2)),0),IFERROR(INDEX(A:S,MATCH(AK7300,A:A,0),COLUMN(M$2)),0),IFERROR(INDEX(A:S,MATCH(AR7300,A:A,0),COLUMN(M$2)),0)),M7300)</f>
        <v/>
      </c>
      <c r="V7300" s="3" t="str">
        <f t="shared" si="7"/>
        <v/>
      </c>
    </row>
    <row r="7301" ht="15.75" customHeight="1">
      <c r="A7301" s="3" t="s">
        <v>820</v>
      </c>
      <c r="B7301" s="4" t="str">
        <f t="shared" si="187"/>
        <v>LCFUDIWABA</v>
      </c>
      <c r="D7301" s="3">
        <v>0.0</v>
      </c>
      <c r="G7301" s="4">
        <v>11.0</v>
      </c>
      <c r="I7301" s="4">
        <v>2.0</v>
      </c>
      <c r="J7301" s="4">
        <v>8.0</v>
      </c>
      <c r="K7301" s="4">
        <v>0.0</v>
      </c>
      <c r="L7301" s="4">
        <v>0.0</v>
      </c>
      <c r="M7301" s="5"/>
      <c r="O7301" s="6">
        <f t="shared" si="2"/>
        <v>9</v>
      </c>
      <c r="P7301" s="3" t="s">
        <v>144</v>
      </c>
      <c r="Q7301" s="3" t="str">
        <f t="shared" si="3"/>
        <v>LC DINING TABLES</v>
      </c>
      <c r="R7301" s="3">
        <f t="shared" si="4"/>
        <v>9</v>
      </c>
      <c r="S7301" s="3" t="str">
        <f t="shared" si="5"/>
        <v/>
      </c>
      <c r="T7301" s="7">
        <f t="shared" si="6"/>
        <v>9</v>
      </c>
      <c r="U7301" s="8" t="str">
        <f t="array" ref="U7301">IF(W7301&lt;&gt;0,MAX(IFERROR(INDEX(A:S,MATCH(W7301,A:A,0),COLUMN(M$2)),0),IFERROR(INDEX(A:S,MATCH(AD7301,A:A,0),COLUMN(M$2)),0),IFERROR(INDEX(A:S,MATCH(AK7301,A:A,0),COLUMN(M$2)),0),IFERROR(INDEX(A:S,MATCH(AR7301,A:A,0),COLUMN(M$2)),0)),M7301)</f>
        <v/>
      </c>
      <c r="V7301" s="3" t="str">
        <f t="shared" si="7"/>
        <v/>
      </c>
    </row>
    <row r="7302" ht="15.75" customHeight="1">
      <c r="A7302" s="3" t="s">
        <v>836</v>
      </c>
      <c r="B7302" s="4" t="str">
        <f t="shared" si="187"/>
        <v>LCCADIB201BA</v>
      </c>
      <c r="D7302" s="3">
        <v>0.0</v>
      </c>
      <c r="E7302" s="5">
        <v>44159.0</v>
      </c>
      <c r="G7302" s="4">
        <v>3.0</v>
      </c>
      <c r="I7302" s="4">
        <v>0.0</v>
      </c>
      <c r="J7302" s="4">
        <v>3.0</v>
      </c>
      <c r="K7302" s="4">
        <v>0.0</v>
      </c>
      <c r="L7302" s="4">
        <v>0.0</v>
      </c>
      <c r="O7302" s="6">
        <f t="shared" si="2"/>
        <v>3</v>
      </c>
      <c r="P7302" s="3" t="s">
        <v>51</v>
      </c>
      <c r="Q7302" s="3" t="str">
        <f t="shared" si="3"/>
        <v>ZZ</v>
      </c>
      <c r="R7302" s="3">
        <f t="shared" si="4"/>
        <v>3</v>
      </c>
      <c r="S7302" s="3" t="str">
        <f t="shared" si="5"/>
        <v/>
      </c>
      <c r="T7302" s="7">
        <f t="shared" si="6"/>
        <v>3</v>
      </c>
      <c r="U7302" s="8" t="str">
        <f t="array" ref="U7302">IF(W7302&lt;&gt;0,MAX(IFERROR(INDEX(A:S,MATCH(W7302,A:A,0),COLUMN(M$2)),0),IFERROR(INDEX(A:S,MATCH(AD7302,A:A,0),COLUMN(M$2)),0),IFERROR(INDEX(A:S,MATCH(AK7302,A:A,0),COLUMN(M$2)),0),IFERROR(INDEX(A:S,MATCH(AR7302,A:A,0),COLUMN(M$2)),0)),M7302)</f>
        <v/>
      </c>
      <c r="V7302" s="3" t="str">
        <f t="shared" si="7"/>
        <v/>
      </c>
    </row>
    <row r="7303" ht="15.75" customHeight="1">
      <c r="A7303" s="3" t="s">
        <v>865</v>
      </c>
      <c r="B7303" s="4" t="str">
        <f t="shared" si="187"/>
        <v>LCYUBTB201BA</v>
      </c>
      <c r="D7303" s="3">
        <v>0.0</v>
      </c>
      <c r="G7303" s="4">
        <v>1.0</v>
      </c>
      <c r="I7303" s="4">
        <v>0.0</v>
      </c>
      <c r="J7303" s="4">
        <v>0.0</v>
      </c>
      <c r="K7303" s="4">
        <v>0.0</v>
      </c>
      <c r="L7303" s="4">
        <v>0.0</v>
      </c>
      <c r="O7303" s="6">
        <f t="shared" si="2"/>
        <v>1</v>
      </c>
      <c r="P7303" s="3" t="s">
        <v>144</v>
      </c>
      <c r="Q7303" s="3" t="str">
        <f t="shared" si="3"/>
        <v>LC DINING TABLES</v>
      </c>
      <c r="R7303" s="3">
        <f t="shared" si="4"/>
        <v>1</v>
      </c>
      <c r="S7303" s="3" t="str">
        <f t="shared" si="5"/>
        <v/>
      </c>
      <c r="T7303" s="7">
        <f t="shared" si="6"/>
        <v>1</v>
      </c>
      <c r="U7303" s="8" t="str">
        <f t="array" ref="U7303">IF(W7303&lt;&gt;0,MAX(IFERROR(INDEX(A:S,MATCH(W7303,A:A,0),COLUMN(M$2)),0),IFERROR(INDEX(A:S,MATCH(AD7303,A:A,0),COLUMN(M$2)),0),IFERROR(INDEX(A:S,MATCH(AK7303,A:A,0),COLUMN(M$2)),0),IFERROR(INDEX(A:S,MATCH(AR7303,A:A,0),COLUMN(M$2)),0)),M7303)</f>
        <v/>
      </c>
      <c r="V7303" s="3" t="str">
        <f t="shared" si="7"/>
        <v/>
      </c>
    </row>
    <row r="7304" ht="15.75" customHeight="1">
      <c r="A7304" s="3" t="s">
        <v>1345</v>
      </c>
      <c r="B7304" s="4" t="str">
        <f t="shared" si="187"/>
        <v>LCCTBEBRSR</v>
      </c>
      <c r="D7304" s="3">
        <v>0.0</v>
      </c>
      <c r="E7304" s="5">
        <v>44159.0</v>
      </c>
      <c r="G7304" s="4">
        <v>0.0</v>
      </c>
      <c r="I7304" s="4">
        <v>0.0</v>
      </c>
      <c r="J7304" s="4">
        <v>0.0</v>
      </c>
      <c r="K7304" s="4">
        <v>0.0</v>
      </c>
      <c r="L7304" s="4">
        <v>0.0</v>
      </c>
      <c r="O7304" s="6">
        <f t="shared" si="2"/>
        <v>0</v>
      </c>
      <c r="P7304" s="3" t="s">
        <v>51</v>
      </c>
      <c r="Q7304" s="3" t="str">
        <f t="shared" si="3"/>
        <v>ZZ</v>
      </c>
      <c r="R7304" s="3">
        <f t="shared" si="4"/>
        <v>0</v>
      </c>
      <c r="S7304" s="3" t="str">
        <f t="shared" si="5"/>
        <v/>
      </c>
      <c r="T7304" s="7">
        <f t="shared" si="6"/>
        <v>0</v>
      </c>
      <c r="U7304" s="8" t="str">
        <f t="array" ref="U7304">IF(W7304&lt;&gt;0,MAX(IFERROR(INDEX(A:S,MATCH(W7304,A:A,0),COLUMN(M$2)),0),IFERROR(INDEX(A:S,MATCH(AD7304,A:A,0),COLUMN(M$2)),0),IFERROR(INDEX(A:S,MATCH(AK7304,A:A,0),COLUMN(M$2)),0),IFERROR(INDEX(A:S,MATCH(AR7304,A:A,0),COLUMN(M$2)),0)),M7304)</f>
        <v/>
      </c>
      <c r="V7304" s="3" t="str">
        <f t="shared" si="7"/>
        <v/>
      </c>
    </row>
    <row r="7305" ht="15.75" customHeight="1">
      <c r="A7305" s="3" t="s">
        <v>1350</v>
      </c>
      <c r="B7305" s="4" t="str">
        <f t="shared" si="187"/>
        <v>LCCTBEGRSR</v>
      </c>
      <c r="D7305" s="3">
        <v>0.0</v>
      </c>
      <c r="E7305" s="5">
        <v>44159.0</v>
      </c>
      <c r="G7305" s="4">
        <v>8.0</v>
      </c>
      <c r="I7305" s="4">
        <v>0.0</v>
      </c>
      <c r="J7305" s="4">
        <v>8.0</v>
      </c>
      <c r="K7305" s="4">
        <v>0.0</v>
      </c>
      <c r="L7305" s="4">
        <v>0.0</v>
      </c>
      <c r="O7305" s="6">
        <f t="shared" si="2"/>
        <v>8</v>
      </c>
      <c r="P7305" s="3" t="s">
        <v>51</v>
      </c>
      <c r="Q7305" s="3" t="str">
        <f t="shared" si="3"/>
        <v>ZZ</v>
      </c>
      <c r="R7305" s="3">
        <f t="shared" si="4"/>
        <v>8</v>
      </c>
      <c r="S7305" s="3" t="str">
        <f t="shared" si="5"/>
        <v/>
      </c>
      <c r="T7305" s="7">
        <f t="shared" si="6"/>
        <v>8</v>
      </c>
      <c r="U7305" s="8" t="str">
        <f t="array" ref="U7305">IF(W7305&lt;&gt;0,MAX(IFERROR(INDEX(A:S,MATCH(W7305,A:A,0),COLUMN(M$2)),0),IFERROR(INDEX(A:S,MATCH(AD7305,A:A,0),COLUMN(M$2)),0),IFERROR(INDEX(A:S,MATCH(AK7305,A:A,0),COLUMN(M$2)),0),IFERROR(INDEX(A:S,MATCH(AR7305,A:A,0),COLUMN(M$2)),0)),M7305)</f>
        <v/>
      </c>
      <c r="V7305" s="3" t="str">
        <f t="shared" si="7"/>
        <v/>
      </c>
    </row>
    <row r="7306" ht="15.75" customHeight="1">
      <c r="A7306" s="3" t="s">
        <v>1453</v>
      </c>
      <c r="B7306" s="4" t="str">
        <f t="shared" si="187"/>
        <v>LCGCDIGRBS</v>
      </c>
      <c r="D7306" s="3">
        <v>0.0</v>
      </c>
      <c r="G7306" s="4">
        <v>0.0</v>
      </c>
      <c r="I7306" s="4">
        <v>0.0</v>
      </c>
      <c r="J7306" s="4">
        <v>0.0</v>
      </c>
      <c r="K7306" s="4">
        <v>0.0</v>
      </c>
      <c r="L7306" s="4">
        <v>0.0</v>
      </c>
      <c r="O7306" s="6">
        <f t="shared" si="2"/>
        <v>0</v>
      </c>
      <c r="P7306" s="3" t="s">
        <v>51</v>
      </c>
      <c r="Q7306" s="3" t="str">
        <f t="shared" si="3"/>
        <v>ZZ</v>
      </c>
      <c r="R7306" s="3">
        <f t="shared" si="4"/>
        <v>0</v>
      </c>
      <c r="S7306" s="3" t="str">
        <f t="shared" si="5"/>
        <v/>
      </c>
      <c r="T7306" s="7">
        <f t="shared" si="6"/>
        <v>0</v>
      </c>
      <c r="U7306" s="8" t="str">
        <f t="array" ref="U7306">IF(W7306&lt;&gt;0,MAX(IFERROR(INDEX(A:S,MATCH(W7306,A:A,0),COLUMN(M$2)),0),IFERROR(INDEX(A:S,MATCH(AD7306,A:A,0),COLUMN(M$2)),0),IFERROR(INDEX(A:S,MATCH(AK7306,A:A,0),COLUMN(M$2)),0),IFERROR(INDEX(A:S,MATCH(AR7306,A:A,0),COLUMN(M$2)),0)),M7306)</f>
        <v/>
      </c>
      <c r="V7306" s="3" t="str">
        <f t="shared" si="7"/>
        <v/>
      </c>
    </row>
    <row r="7307" ht="15.75" customHeight="1">
      <c r="A7307" s="3" t="s">
        <v>1835</v>
      </c>
      <c r="B7307" s="4" t="str">
        <f t="shared" si="187"/>
        <v>LCLNDICLTOP</v>
      </c>
      <c r="D7307" s="3">
        <v>0.0</v>
      </c>
      <c r="G7307" s="4">
        <v>3.0</v>
      </c>
      <c r="I7307" s="4">
        <v>1.0</v>
      </c>
      <c r="J7307" s="4">
        <v>1.0</v>
      </c>
      <c r="K7307" s="4">
        <v>0.0</v>
      </c>
      <c r="L7307" s="4">
        <v>0.0</v>
      </c>
      <c r="M7307" s="5"/>
      <c r="O7307" s="6">
        <f t="shared" si="2"/>
        <v>2</v>
      </c>
      <c r="P7307" s="3" t="s">
        <v>144</v>
      </c>
      <c r="Q7307" s="3" t="str">
        <f t="shared" si="3"/>
        <v>LC DINING TABLES</v>
      </c>
      <c r="R7307" s="3">
        <f t="shared" si="4"/>
        <v>2</v>
      </c>
      <c r="S7307" s="3" t="str">
        <f t="shared" si="5"/>
        <v/>
      </c>
      <c r="T7307" s="7">
        <f t="shared" si="6"/>
        <v>2</v>
      </c>
      <c r="U7307" s="8" t="str">
        <f t="array" ref="U7307">IF(W7307&lt;&gt;0,MAX(IFERROR(INDEX(A:S,MATCH(W7307,A:A,0),COLUMN(M$2)),0),IFERROR(INDEX(A:S,MATCH(AD7307,A:A,0),COLUMN(M$2)),0),IFERROR(INDEX(A:S,MATCH(AK7307,A:A,0),COLUMN(M$2)),0),IFERROR(INDEX(A:S,MATCH(AR7307,A:A,0),COLUMN(M$2)),0)),M7307)</f>
        <v/>
      </c>
      <c r="V7307" s="3" t="str">
        <f t="shared" si="7"/>
        <v/>
      </c>
    </row>
    <row r="7308" ht="15.75" customHeight="1">
      <c r="A7308" s="3" t="s">
        <v>1940</v>
      </c>
      <c r="B7308" s="4" t="str">
        <f t="shared" si="187"/>
        <v>LCMVBDTGKGBX3</v>
      </c>
      <c r="D7308" s="3">
        <v>0.0</v>
      </c>
      <c r="G7308" s="4">
        <v>9.0</v>
      </c>
      <c r="I7308" s="4">
        <v>0.0</v>
      </c>
      <c r="J7308" s="4">
        <v>9.0</v>
      </c>
      <c r="K7308" s="4">
        <v>0.0</v>
      </c>
      <c r="L7308" s="4">
        <v>0.0</v>
      </c>
      <c r="M7308" s="5"/>
      <c r="O7308" s="6">
        <f t="shared" si="2"/>
        <v>9</v>
      </c>
      <c r="P7308" s="3" t="s">
        <v>1894</v>
      </c>
      <c r="Q7308" s="3" t="str">
        <f t="shared" si="3"/>
        <v>LC BEDROOM</v>
      </c>
      <c r="R7308" s="3">
        <f t="shared" si="4"/>
        <v>9</v>
      </c>
      <c r="S7308" s="3" t="str">
        <f t="shared" si="5"/>
        <v/>
      </c>
      <c r="T7308" s="7">
        <f t="shared" si="6"/>
        <v>9</v>
      </c>
      <c r="U7308" s="8" t="str">
        <f t="array" ref="U7308">IF(W7308&lt;&gt;0,MAX(IFERROR(INDEX(A:S,MATCH(W7308,A:A,0),COLUMN(M$2)),0),IFERROR(INDEX(A:S,MATCH(AD7308,A:A,0),COLUMN(M$2)),0),IFERROR(INDEX(A:S,MATCH(AK7308,A:A,0),COLUMN(M$2)),0),IFERROR(INDEX(A:S,MATCH(AR7308,A:A,0),COLUMN(M$2)),0)),M7308)</f>
        <v/>
      </c>
      <c r="V7308" s="3" t="str">
        <f t="shared" si="7"/>
        <v/>
      </c>
    </row>
    <row r="7309" ht="15.75" customHeight="1">
      <c r="A7309" s="3" t="s">
        <v>1945</v>
      </c>
      <c r="B7309" s="4" t="str">
        <f t="shared" si="187"/>
        <v>LCMVBDTGQNBX3</v>
      </c>
      <c r="D7309" s="3">
        <v>0.0</v>
      </c>
      <c r="G7309" s="4">
        <v>6.0</v>
      </c>
      <c r="I7309" s="4">
        <v>0.0</v>
      </c>
      <c r="J7309" s="4">
        <v>6.0</v>
      </c>
      <c r="K7309" s="4">
        <v>0.0</v>
      </c>
      <c r="L7309" s="4">
        <v>0.0</v>
      </c>
      <c r="M7309" s="5"/>
      <c r="O7309" s="6">
        <f t="shared" si="2"/>
        <v>6</v>
      </c>
      <c r="P7309" s="3" t="s">
        <v>1894</v>
      </c>
      <c r="Q7309" s="3" t="str">
        <f t="shared" si="3"/>
        <v>LC BEDROOM</v>
      </c>
      <c r="R7309" s="3">
        <f t="shared" si="4"/>
        <v>6</v>
      </c>
      <c r="S7309" s="3" t="str">
        <f t="shared" si="5"/>
        <v/>
      </c>
      <c r="T7309" s="7">
        <f t="shared" si="6"/>
        <v>6</v>
      </c>
      <c r="U7309" s="8" t="str">
        <f t="array" ref="U7309">IF(W7309&lt;&gt;0,MAX(IFERROR(INDEX(A:S,MATCH(W7309,A:A,0),COLUMN(M$2)),0),IFERROR(INDEX(A:S,MATCH(AD7309,A:A,0),COLUMN(M$2)),0),IFERROR(INDEX(A:S,MATCH(AK7309,A:A,0),COLUMN(M$2)),0),IFERROR(INDEX(A:S,MATCH(AR7309,A:A,0),COLUMN(M$2)),0)),M7309)</f>
        <v/>
      </c>
      <c r="V7309" s="3" t="str">
        <f t="shared" si="7"/>
        <v/>
      </c>
    </row>
    <row r="7310" ht="15.75" customHeight="1">
      <c r="A7310" s="3" t="s">
        <v>1346</v>
      </c>
      <c r="B7310" s="4" t="str">
        <f t="shared" si="187"/>
        <v>LCCTBEBRHW</v>
      </c>
      <c r="D7310" s="3">
        <v>0.0</v>
      </c>
      <c r="E7310" s="5">
        <v>44159.0</v>
      </c>
      <c r="G7310" s="4">
        <v>0.0</v>
      </c>
      <c r="I7310" s="4">
        <v>0.0</v>
      </c>
      <c r="J7310" s="4">
        <v>0.0</v>
      </c>
      <c r="K7310" s="4">
        <v>0.0</v>
      </c>
      <c r="L7310" s="4">
        <v>0.0</v>
      </c>
      <c r="O7310" s="6">
        <f t="shared" si="2"/>
        <v>0</v>
      </c>
      <c r="P7310" s="3" t="s">
        <v>51</v>
      </c>
      <c r="Q7310" s="3" t="str">
        <f t="shared" si="3"/>
        <v>ZZ</v>
      </c>
      <c r="R7310" s="3">
        <f t="shared" si="4"/>
        <v>0</v>
      </c>
      <c r="S7310" s="3" t="str">
        <f t="shared" si="5"/>
        <v/>
      </c>
      <c r="T7310" s="7">
        <f t="shared" si="6"/>
        <v>0</v>
      </c>
      <c r="U7310" s="8" t="str">
        <f t="array" ref="U7310">IF(W7310&lt;&gt;0,MAX(IFERROR(INDEX(A:S,MATCH(W7310,A:A,0),COLUMN(M$2)),0),IFERROR(INDEX(A:S,MATCH(AD7310,A:A,0),COLUMN(M$2)),0),IFERROR(INDEX(A:S,MATCH(AK7310,A:A,0),COLUMN(M$2)),0),IFERROR(INDEX(A:S,MATCH(AR7310,A:A,0),COLUMN(M$2)),0)),M7310)</f>
        <v/>
      </c>
      <c r="V7310" s="3" t="str">
        <f t="shared" si="7"/>
        <v/>
      </c>
    </row>
    <row r="7311" ht="15.75" customHeight="1">
      <c r="A7311" s="3" t="s">
        <v>1351</v>
      </c>
      <c r="B7311" s="4" t="str">
        <f t="shared" si="187"/>
        <v>LCCTBEGRHW</v>
      </c>
      <c r="D7311" s="3">
        <v>0.0</v>
      </c>
      <c r="E7311" s="5">
        <v>44159.0</v>
      </c>
      <c r="G7311" s="4">
        <v>8.0</v>
      </c>
      <c r="I7311" s="4">
        <v>0.0</v>
      </c>
      <c r="J7311" s="4">
        <v>8.0</v>
      </c>
      <c r="K7311" s="4">
        <v>0.0</v>
      </c>
      <c r="L7311" s="4">
        <v>0.0</v>
      </c>
      <c r="O7311" s="6">
        <f t="shared" si="2"/>
        <v>8</v>
      </c>
      <c r="P7311" s="3" t="s">
        <v>51</v>
      </c>
      <c r="Q7311" s="3" t="str">
        <f t="shared" si="3"/>
        <v>ZZ</v>
      </c>
      <c r="R7311" s="3">
        <f t="shared" si="4"/>
        <v>8</v>
      </c>
      <c r="S7311" s="3" t="str">
        <f t="shared" si="5"/>
        <v/>
      </c>
      <c r="T7311" s="7">
        <f t="shared" si="6"/>
        <v>8</v>
      </c>
      <c r="U7311" s="8" t="str">
        <f t="array" ref="U7311">IF(W7311&lt;&gt;0,MAX(IFERROR(INDEX(A:S,MATCH(W7311,A:A,0),COLUMN(M$2)),0),IFERROR(INDEX(A:S,MATCH(AD7311,A:A,0),COLUMN(M$2)),0),IFERROR(INDEX(A:S,MATCH(AK7311,A:A,0),COLUMN(M$2)),0),IFERROR(INDEX(A:S,MATCH(AR7311,A:A,0),COLUMN(M$2)),0)),M7311)</f>
        <v/>
      </c>
      <c r="V7311" s="3" t="str">
        <f t="shared" si="7"/>
        <v/>
      </c>
    </row>
    <row r="7312" ht="15.75" customHeight="1">
      <c r="A7312" s="3" t="s">
        <v>1946</v>
      </c>
      <c r="B7312" s="4" t="str">
        <f t="shared" si="187"/>
        <v>LCMVBDTGQNBX4</v>
      </c>
      <c r="D7312" s="3">
        <v>0.0</v>
      </c>
      <c r="G7312" s="4">
        <v>6.0</v>
      </c>
      <c r="I7312" s="4">
        <v>0.0</v>
      </c>
      <c r="J7312" s="4">
        <v>6.0</v>
      </c>
      <c r="K7312" s="4">
        <v>0.0</v>
      </c>
      <c r="L7312" s="4">
        <v>0.0</v>
      </c>
      <c r="M7312" s="5"/>
      <c r="O7312" s="6">
        <f t="shared" si="2"/>
        <v>6</v>
      </c>
      <c r="P7312" s="3" t="s">
        <v>1894</v>
      </c>
      <c r="Q7312" s="3" t="str">
        <f t="shared" si="3"/>
        <v>LC BEDROOM</v>
      </c>
      <c r="R7312" s="3">
        <f t="shared" si="4"/>
        <v>6</v>
      </c>
      <c r="S7312" s="3" t="str">
        <f t="shared" si="5"/>
        <v/>
      </c>
      <c r="T7312" s="7">
        <f t="shared" si="6"/>
        <v>6</v>
      </c>
      <c r="U7312" s="8" t="str">
        <f t="array" ref="U7312">IF(W7312&lt;&gt;0,MAX(IFERROR(INDEX(A:S,MATCH(W7312,A:A,0),COLUMN(M$2)),0),IFERROR(INDEX(A:S,MATCH(AD7312,A:A,0),COLUMN(M$2)),0),IFERROR(INDEX(A:S,MATCH(AK7312,A:A,0),COLUMN(M$2)),0),IFERROR(INDEX(A:S,MATCH(AR7312,A:A,0),COLUMN(M$2)),0)),M7312)</f>
        <v/>
      </c>
      <c r="V7312" s="3" t="str">
        <f t="shared" si="7"/>
        <v/>
      </c>
    </row>
    <row r="7313" ht="15.75" customHeight="1">
      <c r="A7313" s="3" t="s">
        <v>1941</v>
      </c>
      <c r="B7313" s="4" t="str">
        <f t="shared" si="187"/>
        <v>LCMVBDTGKGBX4</v>
      </c>
      <c r="D7313" s="3">
        <v>0.0</v>
      </c>
      <c r="G7313" s="4">
        <v>9.0</v>
      </c>
      <c r="I7313" s="4">
        <v>0.0</v>
      </c>
      <c r="J7313" s="4">
        <v>9.0</v>
      </c>
      <c r="K7313" s="4">
        <v>0.0</v>
      </c>
      <c r="L7313" s="4">
        <v>0.0</v>
      </c>
      <c r="M7313" s="5"/>
      <c r="O7313" s="6">
        <f t="shared" si="2"/>
        <v>9</v>
      </c>
      <c r="P7313" s="3" t="s">
        <v>1894</v>
      </c>
      <c r="Q7313" s="3" t="str">
        <f t="shared" si="3"/>
        <v>LC BEDROOM</v>
      </c>
      <c r="R7313" s="3">
        <f t="shared" si="4"/>
        <v>9</v>
      </c>
      <c r="S7313" s="3" t="str">
        <f t="shared" si="5"/>
        <v/>
      </c>
      <c r="T7313" s="7">
        <f t="shared" si="6"/>
        <v>9</v>
      </c>
      <c r="U7313" s="8" t="str">
        <f t="array" ref="U7313">IF(W7313&lt;&gt;0,MAX(IFERROR(INDEX(A:S,MATCH(W7313,A:A,0),COLUMN(M$2)),0),IFERROR(INDEX(A:S,MATCH(AD7313,A:A,0),COLUMN(M$2)),0),IFERROR(INDEX(A:S,MATCH(AK7313,A:A,0),COLUMN(M$2)),0),IFERROR(INDEX(A:S,MATCH(AR7313,A:A,0),COLUMN(M$2)),0)),M7313)</f>
        <v/>
      </c>
      <c r="V7313" s="3" t="str">
        <f t="shared" si="7"/>
        <v/>
      </c>
    </row>
    <row r="7314" ht="15.75" customHeight="1">
      <c r="A7314" s="3" t="s">
        <v>2465</v>
      </c>
      <c r="B7314" s="4" t="str">
        <f t="shared" si="187"/>
        <v>LCLFBDGRKGBX1</v>
      </c>
      <c r="D7314" s="3">
        <v>0.0</v>
      </c>
      <c r="G7314" s="4">
        <v>3.0</v>
      </c>
      <c r="I7314" s="4">
        <v>0.0</v>
      </c>
      <c r="J7314" s="4">
        <v>3.0</v>
      </c>
      <c r="K7314" s="4">
        <v>0.0</v>
      </c>
      <c r="L7314" s="4">
        <v>0.0</v>
      </c>
      <c r="O7314" s="6">
        <f t="shared" si="2"/>
        <v>3</v>
      </c>
      <c r="P7314" s="3" t="s">
        <v>1894</v>
      </c>
      <c r="Q7314" s="3" t="str">
        <f t="shared" si="3"/>
        <v>LC BEDROOM</v>
      </c>
      <c r="R7314" s="3">
        <f t="shared" si="4"/>
        <v>3</v>
      </c>
      <c r="S7314" s="3" t="str">
        <f t="shared" si="5"/>
        <v/>
      </c>
      <c r="T7314" s="7">
        <f t="shared" si="6"/>
        <v>3</v>
      </c>
      <c r="U7314" s="8" t="str">
        <f t="array" ref="U7314">IF(W7314&lt;&gt;0,MAX(IFERROR(INDEX(A:S,MATCH(W7314,A:A,0),COLUMN(M$2)),0),IFERROR(INDEX(A:S,MATCH(AD7314,A:A,0),COLUMN(M$2)),0),IFERROR(INDEX(A:S,MATCH(AK7314,A:A,0),COLUMN(M$2)),0),IFERROR(INDEX(A:S,MATCH(AR7314,A:A,0),COLUMN(M$2)),0)),M7314)</f>
        <v/>
      </c>
      <c r="V7314" s="3" t="str">
        <f t="shared" si="7"/>
        <v/>
      </c>
    </row>
    <row r="7315" ht="15.75" customHeight="1">
      <c r="A7315" s="3" t="s">
        <v>2468</v>
      </c>
      <c r="B7315" s="4" t="str">
        <f t="shared" si="187"/>
        <v>LCLFBDGRQNBX1</v>
      </c>
      <c r="D7315" s="3">
        <v>0.0</v>
      </c>
      <c r="G7315" s="4">
        <v>11.0</v>
      </c>
      <c r="I7315" s="4">
        <v>0.0</v>
      </c>
      <c r="J7315" s="4">
        <v>11.0</v>
      </c>
      <c r="K7315" s="4">
        <v>0.0</v>
      </c>
      <c r="L7315" s="4">
        <v>0.0</v>
      </c>
      <c r="O7315" s="6">
        <f t="shared" si="2"/>
        <v>11</v>
      </c>
      <c r="P7315" s="3" t="s">
        <v>1894</v>
      </c>
      <c r="Q7315" s="3" t="str">
        <f t="shared" si="3"/>
        <v>LC BEDROOM</v>
      </c>
      <c r="R7315" s="3">
        <f t="shared" si="4"/>
        <v>11</v>
      </c>
      <c r="S7315" s="3" t="str">
        <f t="shared" si="5"/>
        <v/>
      </c>
      <c r="T7315" s="7">
        <f t="shared" si="6"/>
        <v>11</v>
      </c>
      <c r="U7315" s="8" t="str">
        <f t="array" ref="U7315">IF(W7315&lt;&gt;0,MAX(IFERROR(INDEX(A:S,MATCH(W7315,A:A,0),COLUMN(M$2)),0),IFERROR(INDEX(A:S,MATCH(AD7315,A:A,0),COLUMN(M$2)),0),IFERROR(INDEX(A:S,MATCH(AK7315,A:A,0),COLUMN(M$2)),0),IFERROR(INDEX(A:S,MATCH(AR7315,A:A,0),COLUMN(M$2)),0)),M7315)</f>
        <v/>
      </c>
      <c r="V7315" s="3" t="str">
        <f t="shared" si="7"/>
        <v/>
      </c>
    </row>
    <row r="7316" ht="15.75" customHeight="1">
      <c r="A7316" s="3" t="s">
        <v>2466</v>
      </c>
      <c r="B7316" s="4" t="str">
        <f t="shared" si="187"/>
        <v>LCLFBDGRKGBX2</v>
      </c>
      <c r="D7316" s="3">
        <v>0.0</v>
      </c>
      <c r="G7316" s="4">
        <v>3.0</v>
      </c>
      <c r="I7316" s="4">
        <v>0.0</v>
      </c>
      <c r="J7316" s="4">
        <v>3.0</v>
      </c>
      <c r="K7316" s="4">
        <v>0.0</v>
      </c>
      <c r="L7316" s="4">
        <v>0.0</v>
      </c>
      <c r="O7316" s="6">
        <f t="shared" si="2"/>
        <v>3</v>
      </c>
      <c r="P7316" s="3" t="s">
        <v>1894</v>
      </c>
      <c r="Q7316" s="3" t="str">
        <f t="shared" si="3"/>
        <v>LC BEDROOM</v>
      </c>
      <c r="R7316" s="3">
        <f t="shared" si="4"/>
        <v>3</v>
      </c>
      <c r="S7316" s="3" t="str">
        <f t="shared" si="5"/>
        <v/>
      </c>
      <c r="T7316" s="7">
        <f t="shared" si="6"/>
        <v>3</v>
      </c>
      <c r="U7316" s="8" t="str">
        <f t="array" ref="U7316">IF(W7316&lt;&gt;0,MAX(IFERROR(INDEX(A:S,MATCH(W7316,A:A,0),COLUMN(M$2)),0),IFERROR(INDEX(A:S,MATCH(AD7316,A:A,0),COLUMN(M$2)),0),IFERROR(INDEX(A:S,MATCH(AK7316,A:A,0),COLUMN(M$2)),0),IFERROR(INDEX(A:S,MATCH(AR7316,A:A,0),COLUMN(M$2)),0)),M7316)</f>
        <v/>
      </c>
      <c r="V7316" s="3" t="str">
        <f t="shared" si="7"/>
        <v/>
      </c>
    </row>
    <row r="7317" ht="15.75" customHeight="1">
      <c r="A7317" s="3" t="s">
        <v>2469</v>
      </c>
      <c r="B7317" s="4" t="str">
        <f t="shared" si="187"/>
        <v>LCLFBDGRQNBX2</v>
      </c>
      <c r="D7317" s="3">
        <v>0.0</v>
      </c>
      <c r="G7317" s="4">
        <v>11.0</v>
      </c>
      <c r="I7317" s="4">
        <v>0.0</v>
      </c>
      <c r="J7317" s="4">
        <v>11.0</v>
      </c>
      <c r="K7317" s="4">
        <v>0.0</v>
      </c>
      <c r="L7317" s="4">
        <v>0.0</v>
      </c>
      <c r="O7317" s="6">
        <f t="shared" si="2"/>
        <v>11</v>
      </c>
      <c r="P7317" s="3" t="s">
        <v>1894</v>
      </c>
      <c r="Q7317" s="3" t="str">
        <f t="shared" si="3"/>
        <v>LC BEDROOM</v>
      </c>
      <c r="R7317" s="3">
        <f t="shared" si="4"/>
        <v>11</v>
      </c>
      <c r="S7317" s="3" t="str">
        <f t="shared" si="5"/>
        <v/>
      </c>
      <c r="T7317" s="7">
        <f t="shared" si="6"/>
        <v>11</v>
      </c>
      <c r="U7317" s="8" t="str">
        <f t="array" ref="U7317">IF(W7317&lt;&gt;0,MAX(IFERROR(INDEX(A:S,MATCH(W7317,A:A,0),COLUMN(M$2)),0),IFERROR(INDEX(A:S,MATCH(AD7317,A:A,0),COLUMN(M$2)),0),IFERROR(INDEX(A:S,MATCH(AK7317,A:A,0),COLUMN(M$2)),0),IFERROR(INDEX(A:S,MATCH(AR7317,A:A,0),COLUMN(M$2)),0)),M7317)</f>
        <v/>
      </c>
      <c r="V7317" s="3" t="str">
        <f t="shared" si="7"/>
        <v/>
      </c>
    </row>
    <row r="7318" ht="15.75" customHeight="1">
      <c r="A7318" s="3" t="s">
        <v>2477</v>
      </c>
      <c r="B7318" s="4" t="str">
        <f t="shared" si="187"/>
        <v>LCSPDIWHTOP</v>
      </c>
      <c r="D7318" s="3">
        <v>0.0</v>
      </c>
      <c r="G7318" s="4">
        <v>2.0</v>
      </c>
      <c r="H7318" s="3">
        <v>13.0</v>
      </c>
      <c r="I7318" s="4">
        <v>0.0</v>
      </c>
      <c r="J7318" s="4">
        <v>0.0</v>
      </c>
      <c r="K7318" s="4">
        <v>0.0</v>
      </c>
      <c r="L7318" s="4">
        <v>0.0</v>
      </c>
      <c r="M7318" s="5">
        <v>45251.0</v>
      </c>
      <c r="N7318" s="3">
        <v>7.0</v>
      </c>
      <c r="O7318" s="6">
        <f t="shared" si="2"/>
        <v>2</v>
      </c>
      <c r="P7318" s="3" t="s">
        <v>144</v>
      </c>
      <c r="Q7318" s="3" t="str">
        <f t="shared" si="3"/>
        <v>LC DINING TABLES</v>
      </c>
      <c r="R7318" s="3">
        <f t="shared" si="4"/>
        <v>2</v>
      </c>
      <c r="S7318" s="3">
        <f t="shared" si="5"/>
        <v>13</v>
      </c>
      <c r="T7318" s="7">
        <f t="shared" si="6"/>
        <v>2</v>
      </c>
      <c r="U7318" s="8">
        <f t="array" ref="U7318">IF(W7318&lt;&gt;0,MAX(IFERROR(INDEX(A:S,MATCH(W7318,A:A,0),COLUMN(M$2)),0),IFERROR(INDEX(A:S,MATCH(AD7318,A:A,0),COLUMN(M$2)),0),IFERROR(INDEX(A:S,MATCH(AK7318,A:A,0),COLUMN(M$2)),0),IFERROR(INDEX(A:S,MATCH(AR7318,A:A,0),COLUMN(M$2)),0)),M7318)</f>
        <v>45251</v>
      </c>
      <c r="V7318" s="3">
        <f t="shared" si="7"/>
        <v>7</v>
      </c>
    </row>
    <row r="7319" ht="15.75" customHeight="1">
      <c r="A7319" s="3" t="s">
        <v>2478</v>
      </c>
      <c r="B7319" s="4" t="str">
        <f t="shared" si="187"/>
        <v>LCSPDIWHBASE</v>
      </c>
      <c r="D7319" s="3">
        <v>0.0</v>
      </c>
      <c r="G7319" s="4">
        <v>3.0</v>
      </c>
      <c r="H7319" s="3">
        <v>13.0</v>
      </c>
      <c r="I7319" s="4">
        <v>0.0</v>
      </c>
      <c r="J7319" s="4">
        <v>1.0</v>
      </c>
      <c r="K7319" s="4">
        <v>0.0</v>
      </c>
      <c r="L7319" s="4">
        <v>0.0</v>
      </c>
      <c r="M7319" s="5">
        <v>45251.0</v>
      </c>
      <c r="N7319" s="3">
        <v>7.0</v>
      </c>
      <c r="O7319" s="6">
        <f t="shared" si="2"/>
        <v>3</v>
      </c>
      <c r="P7319" s="3" t="s">
        <v>144</v>
      </c>
      <c r="Q7319" s="3" t="str">
        <f t="shared" si="3"/>
        <v>LC DINING TABLES</v>
      </c>
      <c r="R7319" s="3">
        <f t="shared" si="4"/>
        <v>3</v>
      </c>
      <c r="S7319" s="3">
        <f t="shared" si="5"/>
        <v>13</v>
      </c>
      <c r="T7319" s="7">
        <f t="shared" si="6"/>
        <v>3</v>
      </c>
      <c r="U7319" s="8">
        <f t="array" ref="U7319">IF(W7319&lt;&gt;0,MAX(IFERROR(INDEX(A:S,MATCH(W7319,A:A,0),COLUMN(M$2)),0),IFERROR(INDEX(A:S,MATCH(AD7319,A:A,0),COLUMN(M$2)),0),IFERROR(INDEX(A:S,MATCH(AK7319,A:A,0),COLUMN(M$2)),0),IFERROR(INDEX(A:S,MATCH(AR7319,A:A,0),COLUMN(M$2)),0)),M7319)</f>
        <v>45251</v>
      </c>
      <c r="V7319" s="3">
        <f t="shared" si="7"/>
        <v>7</v>
      </c>
    </row>
    <row r="7320" ht="15.75" customHeight="1">
      <c r="A7320" s="3" t="s">
        <v>2537</v>
      </c>
      <c r="B7320" s="4" t="str">
        <f t="shared" si="187"/>
        <v>LCCRBDOAKGBX1</v>
      </c>
      <c r="D7320" s="3">
        <v>0.0</v>
      </c>
      <c r="G7320" s="4">
        <v>2.0</v>
      </c>
      <c r="H7320" s="3">
        <v>14.0</v>
      </c>
      <c r="I7320" s="4">
        <v>0.0</v>
      </c>
      <c r="J7320" s="4">
        <v>2.0</v>
      </c>
      <c r="K7320" s="4">
        <v>0.0</v>
      </c>
      <c r="L7320" s="4">
        <v>0.0</v>
      </c>
      <c r="M7320" s="5">
        <v>45238.0</v>
      </c>
      <c r="O7320" s="6">
        <f t="shared" si="2"/>
        <v>2</v>
      </c>
      <c r="P7320" s="3" t="s">
        <v>1894</v>
      </c>
      <c r="Q7320" s="3" t="str">
        <f t="shared" si="3"/>
        <v>LC BEDROOM</v>
      </c>
      <c r="R7320" s="3">
        <f t="shared" si="4"/>
        <v>2</v>
      </c>
      <c r="S7320" s="3">
        <f t="shared" si="5"/>
        <v>14</v>
      </c>
      <c r="T7320" s="7">
        <f t="shared" si="6"/>
        <v>2</v>
      </c>
      <c r="U7320" s="8">
        <f t="array" ref="U7320">IF(W7320&lt;&gt;0,MAX(IFERROR(INDEX(A:S,MATCH(W7320,A:A,0),COLUMN(M$2)),0),IFERROR(INDEX(A:S,MATCH(AD7320,A:A,0),COLUMN(M$2)),0),IFERROR(INDEX(A:S,MATCH(AK7320,A:A,0),COLUMN(M$2)),0),IFERROR(INDEX(A:S,MATCH(AR7320,A:A,0),COLUMN(M$2)),0)),M7320)</f>
        <v>45238</v>
      </c>
      <c r="V7320" s="3" t="str">
        <f t="shared" si="7"/>
        <v/>
      </c>
    </row>
    <row r="7321" ht="15.75" customHeight="1">
      <c r="A7321" s="3" t="s">
        <v>2540</v>
      </c>
      <c r="B7321" s="4" t="str">
        <f t="shared" si="187"/>
        <v>LCCRBDOAQNBX1</v>
      </c>
      <c r="D7321" s="3">
        <v>0.0</v>
      </c>
      <c r="G7321" s="4">
        <v>1.0</v>
      </c>
      <c r="H7321" s="3">
        <v>17.0</v>
      </c>
      <c r="I7321" s="4">
        <v>0.0</v>
      </c>
      <c r="J7321" s="4">
        <v>1.0</v>
      </c>
      <c r="K7321" s="4">
        <v>0.0</v>
      </c>
      <c r="L7321" s="4">
        <v>0.0</v>
      </c>
      <c r="M7321" s="5">
        <v>45238.0</v>
      </c>
      <c r="O7321" s="6">
        <f t="shared" si="2"/>
        <v>1</v>
      </c>
      <c r="P7321" s="3" t="s">
        <v>1894</v>
      </c>
      <c r="Q7321" s="3" t="str">
        <f t="shared" si="3"/>
        <v>LC BEDROOM</v>
      </c>
      <c r="R7321" s="3">
        <f t="shared" si="4"/>
        <v>1</v>
      </c>
      <c r="S7321" s="3">
        <f t="shared" si="5"/>
        <v>17</v>
      </c>
      <c r="T7321" s="7">
        <f t="shared" si="6"/>
        <v>1</v>
      </c>
      <c r="U7321" s="8">
        <f t="array" ref="U7321">IF(W7321&lt;&gt;0,MAX(IFERROR(INDEX(A:S,MATCH(W7321,A:A,0),COLUMN(M$2)),0),IFERROR(INDEX(A:S,MATCH(AD7321,A:A,0),COLUMN(M$2)),0),IFERROR(INDEX(A:S,MATCH(AK7321,A:A,0),COLUMN(M$2)),0),IFERROR(INDEX(A:S,MATCH(AR7321,A:A,0),COLUMN(M$2)),0)),M7321)</f>
        <v>45238</v>
      </c>
      <c r="V7321" s="3" t="str">
        <f t="shared" si="7"/>
        <v/>
      </c>
    </row>
    <row r="7322" ht="15.75" customHeight="1">
      <c r="A7322" s="3" t="s">
        <v>2550</v>
      </c>
      <c r="B7322" s="4" t="str">
        <f t="shared" si="187"/>
        <v>LCANDIGRTOP</v>
      </c>
      <c r="D7322" s="3">
        <v>0.0</v>
      </c>
      <c r="G7322" s="4">
        <v>5.0</v>
      </c>
      <c r="I7322" s="4">
        <v>0.0</v>
      </c>
      <c r="J7322" s="4">
        <v>5.0</v>
      </c>
      <c r="K7322" s="4">
        <v>0.0</v>
      </c>
      <c r="L7322" s="4">
        <v>0.0</v>
      </c>
      <c r="O7322" s="6">
        <f t="shared" si="2"/>
        <v>5</v>
      </c>
      <c r="P7322" s="9" t="s">
        <v>112</v>
      </c>
      <c r="Q7322" s="3" t="str">
        <f t="shared" si="3"/>
        <v>Z</v>
      </c>
      <c r="R7322" s="3">
        <f t="shared" si="4"/>
        <v>5</v>
      </c>
      <c r="S7322" s="3" t="str">
        <f t="shared" si="5"/>
        <v/>
      </c>
      <c r="T7322" s="7">
        <f t="shared" si="6"/>
        <v>5</v>
      </c>
      <c r="U7322" s="8" t="str">
        <f t="array" ref="U7322">IF(W7322&lt;&gt;0,MAX(IFERROR(INDEX(A:S,MATCH(W7322,A:A,0),COLUMN(M$2)),0),IFERROR(INDEX(A:S,MATCH(AD7322,A:A,0),COLUMN(M$2)),0),IFERROR(INDEX(A:S,MATCH(AK7322,A:A,0),COLUMN(M$2)),0),IFERROR(INDEX(A:S,MATCH(AR7322,A:A,0),COLUMN(M$2)),0)),M7322)</f>
        <v/>
      </c>
      <c r="V7322" s="3" t="str">
        <f t="shared" si="7"/>
        <v/>
      </c>
    </row>
    <row r="7323" ht="15.75" customHeight="1">
      <c r="A7323" s="3" t="s">
        <v>2553</v>
      </c>
      <c r="B7323" s="4" t="str">
        <f t="shared" si="187"/>
        <v>LCCSDIBLTOP</v>
      </c>
      <c r="D7323" s="3">
        <v>0.0</v>
      </c>
      <c r="G7323" s="4">
        <v>10.0</v>
      </c>
      <c r="I7323" s="4">
        <v>0.0</v>
      </c>
      <c r="J7323" s="4">
        <v>9.0</v>
      </c>
      <c r="K7323" s="4">
        <v>0.0</v>
      </c>
      <c r="L7323" s="4">
        <v>0.0</v>
      </c>
      <c r="O7323" s="6">
        <f t="shared" si="2"/>
        <v>10</v>
      </c>
      <c r="P7323" s="3" t="s">
        <v>144</v>
      </c>
      <c r="Q7323" s="3" t="str">
        <f t="shared" si="3"/>
        <v>LC DINING TABLES</v>
      </c>
      <c r="R7323" s="3">
        <f t="shared" si="4"/>
        <v>10</v>
      </c>
      <c r="S7323" s="3" t="str">
        <f t="shared" si="5"/>
        <v/>
      </c>
      <c r="T7323" s="7">
        <f t="shared" si="6"/>
        <v>10</v>
      </c>
      <c r="U7323" s="8" t="str">
        <f t="array" ref="U7323">IF(W7323&lt;&gt;0,MAX(IFERROR(INDEX(A:S,MATCH(W7323,A:A,0),COLUMN(M$2)),0),IFERROR(INDEX(A:S,MATCH(AD7323,A:A,0),COLUMN(M$2)),0),IFERROR(INDEX(A:S,MATCH(AK7323,A:A,0),COLUMN(M$2)),0),IFERROR(INDEX(A:S,MATCH(AR7323,A:A,0),COLUMN(M$2)),0)),M7323)</f>
        <v/>
      </c>
      <c r="V7323" s="3" t="str">
        <f t="shared" si="7"/>
        <v/>
      </c>
    </row>
    <row r="7324" ht="15.75" customHeight="1">
      <c r="A7324" s="3" t="s">
        <v>7367</v>
      </c>
      <c r="B7324" s="4" t="str">
        <f t="shared" si="187"/>
        <v>LCMSDIBLBASE</v>
      </c>
      <c r="D7324" s="3">
        <v>0.0</v>
      </c>
      <c r="G7324" s="4"/>
      <c r="I7324" s="4"/>
      <c r="J7324" s="4"/>
      <c r="K7324" s="4"/>
      <c r="L7324" s="4"/>
      <c r="O7324" s="6">
        <f t="shared" si="2"/>
        <v>0</v>
      </c>
      <c r="Q7324" s="3" t="str">
        <f t="shared" si="3"/>
        <v/>
      </c>
      <c r="R7324" s="3">
        <f t="shared" si="4"/>
        <v>0</v>
      </c>
      <c r="S7324" s="3" t="str">
        <f t="shared" si="5"/>
        <v/>
      </c>
      <c r="T7324" s="7">
        <f t="shared" si="6"/>
        <v>0</v>
      </c>
      <c r="U7324" s="8" t="str">
        <f t="array" ref="U7324">IF(W7324&lt;&gt;0,MAX(IFERROR(INDEX(A:S,MATCH(W7324,A:A,0),COLUMN(M$2)),0),IFERROR(INDEX(A:S,MATCH(AD7324,A:A,0),COLUMN(M$2)),0),IFERROR(INDEX(A:S,MATCH(AK7324,A:A,0),COLUMN(M$2)),0),IFERROR(INDEX(A:S,MATCH(AR7324,A:A,0),COLUMN(M$2)),0)),M7324)</f>
        <v/>
      </c>
      <c r="V7324" s="3" t="str">
        <f t="shared" si="7"/>
        <v/>
      </c>
    </row>
    <row r="7325" ht="15.75" customHeight="1">
      <c r="A7325" s="3" t="s">
        <v>2538</v>
      </c>
      <c r="B7325" s="4" t="str">
        <f t="shared" si="187"/>
        <v>LCCRBDOAKGBX2</v>
      </c>
      <c r="D7325" s="3">
        <v>0.0</v>
      </c>
      <c r="G7325" s="4">
        <v>2.0</v>
      </c>
      <c r="H7325" s="3">
        <v>14.0</v>
      </c>
      <c r="I7325" s="4">
        <v>0.0</v>
      </c>
      <c r="J7325" s="4">
        <v>2.0</v>
      </c>
      <c r="K7325" s="4">
        <v>0.0</v>
      </c>
      <c r="L7325" s="4">
        <v>0.0</v>
      </c>
      <c r="M7325" s="5">
        <v>45238.0</v>
      </c>
      <c r="O7325" s="6">
        <f t="shared" si="2"/>
        <v>2</v>
      </c>
      <c r="P7325" s="3" t="s">
        <v>1894</v>
      </c>
      <c r="Q7325" s="3" t="str">
        <f t="shared" si="3"/>
        <v>LC BEDROOM</v>
      </c>
      <c r="R7325" s="3">
        <f t="shared" si="4"/>
        <v>2</v>
      </c>
      <c r="S7325" s="3">
        <f t="shared" si="5"/>
        <v>14</v>
      </c>
      <c r="T7325" s="7">
        <f t="shared" si="6"/>
        <v>2</v>
      </c>
      <c r="U7325" s="8">
        <f t="array" ref="U7325">IF(W7325&lt;&gt;0,MAX(IFERROR(INDEX(A:S,MATCH(W7325,A:A,0),COLUMN(M$2)),0),IFERROR(INDEX(A:S,MATCH(AD7325,A:A,0),COLUMN(M$2)),0),IFERROR(INDEX(A:S,MATCH(AK7325,A:A,0),COLUMN(M$2)),0),IFERROR(INDEX(A:S,MATCH(AR7325,A:A,0),COLUMN(M$2)),0)),M7325)</f>
        <v>45238</v>
      </c>
      <c r="V7325" s="3" t="str">
        <f t="shared" si="7"/>
        <v/>
      </c>
    </row>
    <row r="7326" ht="15.75" customHeight="1">
      <c r="A7326" s="3" t="s">
        <v>2541</v>
      </c>
      <c r="B7326" s="4" t="str">
        <f t="shared" si="187"/>
        <v>LCCRBDOAQNBX2</v>
      </c>
      <c r="D7326" s="3">
        <v>0.0</v>
      </c>
      <c r="G7326" s="4">
        <v>0.0</v>
      </c>
      <c r="H7326" s="3">
        <v>17.0</v>
      </c>
      <c r="I7326" s="4">
        <v>0.0</v>
      </c>
      <c r="J7326" s="4">
        <v>0.0</v>
      </c>
      <c r="K7326" s="4">
        <v>0.0</v>
      </c>
      <c r="L7326" s="4">
        <v>0.0</v>
      </c>
      <c r="M7326" s="5">
        <v>45238.0</v>
      </c>
      <c r="O7326" s="6">
        <f t="shared" si="2"/>
        <v>0</v>
      </c>
      <c r="P7326" s="3" t="s">
        <v>1894</v>
      </c>
      <c r="Q7326" s="3" t="str">
        <f t="shared" si="3"/>
        <v>LC BEDROOM</v>
      </c>
      <c r="R7326" s="3">
        <f t="shared" si="4"/>
        <v>0</v>
      </c>
      <c r="S7326" s="3">
        <f t="shared" si="5"/>
        <v>17</v>
      </c>
      <c r="T7326" s="7">
        <f t="shared" si="6"/>
        <v>0</v>
      </c>
      <c r="U7326" s="8">
        <f t="array" ref="U7326">IF(W7326&lt;&gt;0,MAX(IFERROR(INDEX(A:S,MATCH(W7326,A:A,0),COLUMN(M$2)),0),IFERROR(INDEX(A:S,MATCH(AD7326,A:A,0),COLUMN(M$2)),0),IFERROR(INDEX(A:S,MATCH(AK7326,A:A,0),COLUMN(M$2)),0),IFERROR(INDEX(A:S,MATCH(AR7326,A:A,0),COLUMN(M$2)),0)),M7326)</f>
        <v>45238</v>
      </c>
      <c r="V7326" s="3" t="str">
        <f t="shared" si="7"/>
        <v/>
      </c>
    </row>
    <row r="7327" ht="15.75" customHeight="1">
      <c r="A7327" s="3" t="s">
        <v>2551</v>
      </c>
      <c r="B7327" s="4" t="str">
        <f t="shared" si="187"/>
        <v>LCANDIBLBASE</v>
      </c>
      <c r="D7327" s="3">
        <v>0.0</v>
      </c>
      <c r="G7327" s="4">
        <v>7.0</v>
      </c>
      <c r="I7327" s="4">
        <v>0.0</v>
      </c>
      <c r="J7327" s="4">
        <v>7.0</v>
      </c>
      <c r="K7327" s="4">
        <v>0.0</v>
      </c>
      <c r="L7327" s="4">
        <v>0.0</v>
      </c>
      <c r="O7327" s="6">
        <f t="shared" si="2"/>
        <v>7</v>
      </c>
      <c r="P7327" s="3" t="s">
        <v>112</v>
      </c>
      <c r="Q7327" s="3" t="str">
        <f t="shared" si="3"/>
        <v>Z</v>
      </c>
      <c r="R7327" s="3">
        <f t="shared" si="4"/>
        <v>7</v>
      </c>
      <c r="S7327" s="3" t="str">
        <f t="shared" si="5"/>
        <v/>
      </c>
      <c r="T7327" s="7">
        <f t="shared" si="6"/>
        <v>7</v>
      </c>
      <c r="U7327" s="8" t="str">
        <f t="array" ref="U7327">IF(W7327&lt;&gt;0,MAX(IFERROR(INDEX(A:S,MATCH(W7327,A:A,0),COLUMN(M$2)),0),IFERROR(INDEX(A:S,MATCH(AD7327,A:A,0),COLUMN(M$2)),0),IFERROR(INDEX(A:S,MATCH(AK7327,A:A,0),COLUMN(M$2)),0),IFERROR(INDEX(A:S,MATCH(AR7327,A:A,0),COLUMN(M$2)),0)),M7327)</f>
        <v/>
      </c>
      <c r="V7327" s="3" t="str">
        <f t="shared" si="7"/>
        <v/>
      </c>
    </row>
    <row r="7328" ht="15.75" customHeight="1">
      <c r="A7328" s="3" t="s">
        <v>2554</v>
      </c>
      <c r="B7328" s="4" t="str">
        <f t="shared" si="187"/>
        <v>LCCSDIBSBASE</v>
      </c>
      <c r="D7328" s="3">
        <v>0.0</v>
      </c>
      <c r="G7328" s="4">
        <v>10.0</v>
      </c>
      <c r="I7328" s="4">
        <v>0.0</v>
      </c>
      <c r="J7328" s="4">
        <v>9.0</v>
      </c>
      <c r="K7328" s="4">
        <v>0.0</v>
      </c>
      <c r="L7328" s="4">
        <v>0.0</v>
      </c>
      <c r="O7328" s="6">
        <f t="shared" si="2"/>
        <v>10</v>
      </c>
      <c r="P7328" s="3" t="s">
        <v>144</v>
      </c>
      <c r="Q7328" s="3" t="str">
        <f t="shared" si="3"/>
        <v>LC DINING TABLES</v>
      </c>
      <c r="R7328" s="3">
        <f t="shared" si="4"/>
        <v>10</v>
      </c>
      <c r="S7328" s="3" t="str">
        <f t="shared" si="5"/>
        <v/>
      </c>
      <c r="T7328" s="7">
        <f t="shared" si="6"/>
        <v>10</v>
      </c>
      <c r="U7328" s="8" t="str">
        <f t="array" ref="U7328">IF(W7328&lt;&gt;0,MAX(IFERROR(INDEX(A:S,MATCH(W7328,A:A,0),COLUMN(M$2)),0),IFERROR(INDEX(A:S,MATCH(AD7328,A:A,0),COLUMN(M$2)),0),IFERROR(INDEX(A:S,MATCH(AK7328,A:A,0),COLUMN(M$2)),0),IFERROR(INDEX(A:S,MATCH(AR7328,A:A,0),COLUMN(M$2)),0)),M7328)</f>
        <v/>
      </c>
      <c r="V7328" s="3" t="str">
        <f t="shared" si="7"/>
        <v/>
      </c>
    </row>
    <row r="7329" ht="15.75" customHeight="1">
      <c r="A7329" s="3" t="s">
        <v>7368</v>
      </c>
      <c r="B7329" s="4" t="str">
        <f t="shared" si="187"/>
        <v>LCMSDIWATOP</v>
      </c>
      <c r="D7329" s="3">
        <v>0.0</v>
      </c>
      <c r="G7329" s="4"/>
      <c r="I7329" s="4"/>
      <c r="J7329" s="4"/>
      <c r="K7329" s="4"/>
      <c r="L7329" s="4"/>
      <c r="O7329" s="6">
        <f t="shared" si="2"/>
        <v>0</v>
      </c>
      <c r="Q7329" s="3" t="str">
        <f t="shared" si="3"/>
        <v/>
      </c>
      <c r="R7329" s="3">
        <f t="shared" si="4"/>
        <v>0</v>
      </c>
      <c r="S7329" s="3" t="str">
        <f t="shared" si="5"/>
        <v/>
      </c>
      <c r="T7329" s="7">
        <f t="shared" si="6"/>
        <v>0</v>
      </c>
      <c r="U7329" s="8" t="str">
        <f t="array" ref="U7329">IF(W7329&lt;&gt;0,MAX(IFERROR(INDEX(A:S,MATCH(W7329,A:A,0),COLUMN(M$2)),0),IFERROR(INDEX(A:S,MATCH(AD7329,A:A,0),COLUMN(M$2)),0),IFERROR(INDEX(A:S,MATCH(AK7329,A:A,0),COLUMN(M$2)),0),IFERROR(INDEX(A:S,MATCH(AR7329,A:A,0),COLUMN(M$2)),0)),M7329)</f>
        <v/>
      </c>
      <c r="V7329" s="3" t="str">
        <f t="shared" si="7"/>
        <v/>
      </c>
    </row>
    <row r="7330" ht="15.75" customHeight="1">
      <c r="A7330" s="3" t="s">
        <v>2625</v>
      </c>
      <c r="B7330" s="4" t="str">
        <f t="shared" si="187"/>
        <v>LCFEDIBLLG</v>
      </c>
      <c r="D7330" s="3">
        <v>0.0</v>
      </c>
      <c r="G7330" s="4">
        <v>16.0</v>
      </c>
      <c r="H7330" s="3">
        <v>30.0</v>
      </c>
      <c r="I7330" s="4">
        <v>0.0</v>
      </c>
      <c r="J7330" s="4">
        <v>15.0</v>
      </c>
      <c r="K7330" s="4">
        <v>0.0</v>
      </c>
      <c r="L7330" s="4">
        <v>0.0</v>
      </c>
      <c r="M7330" s="5">
        <v>45257.0</v>
      </c>
      <c r="O7330" s="6">
        <f t="shared" si="2"/>
        <v>16</v>
      </c>
      <c r="P7330" s="3" t="s">
        <v>144</v>
      </c>
      <c r="Q7330" s="3" t="str">
        <f t="shared" si="3"/>
        <v>LC DINING TABLES</v>
      </c>
      <c r="R7330" s="3">
        <f t="shared" si="4"/>
        <v>16</v>
      </c>
      <c r="S7330" s="3">
        <f t="shared" si="5"/>
        <v>30</v>
      </c>
      <c r="T7330" s="7">
        <f t="shared" si="6"/>
        <v>16</v>
      </c>
      <c r="U7330" s="8">
        <f t="array" ref="U7330">IF(W7330&lt;&gt;0,MAX(IFERROR(INDEX(A:S,MATCH(W7330,A:A,0),COLUMN(M$2)),0),IFERROR(INDEX(A:S,MATCH(AD7330,A:A,0),COLUMN(M$2)),0),IFERROR(INDEX(A:S,MATCH(AK7330,A:A,0),COLUMN(M$2)),0),IFERROR(INDEX(A:S,MATCH(AR7330,A:A,0),COLUMN(M$2)),0)),M7330)</f>
        <v>45257</v>
      </c>
      <c r="V7330" s="3" t="str">
        <f t="shared" si="7"/>
        <v/>
      </c>
    </row>
    <row r="7331" ht="15.75" customHeight="1">
      <c r="A7331" s="3" t="s">
        <v>2636</v>
      </c>
      <c r="B7331" s="4" t="str">
        <f t="shared" si="187"/>
        <v>LCMNDIBLBS</v>
      </c>
      <c r="D7331" s="3">
        <v>0.0</v>
      </c>
      <c r="G7331" s="4">
        <v>16.0</v>
      </c>
      <c r="I7331" s="4">
        <v>0.0</v>
      </c>
      <c r="J7331" s="4">
        <v>15.0</v>
      </c>
      <c r="K7331" s="4">
        <v>0.0</v>
      </c>
      <c r="L7331" s="4">
        <v>0.0</v>
      </c>
      <c r="M7331" s="5"/>
      <c r="O7331" s="6">
        <f t="shared" si="2"/>
        <v>16</v>
      </c>
      <c r="P7331" s="3" t="s">
        <v>144</v>
      </c>
      <c r="Q7331" s="3" t="str">
        <f t="shared" si="3"/>
        <v>LC DINING TABLES</v>
      </c>
      <c r="R7331" s="3">
        <f t="shared" si="4"/>
        <v>16</v>
      </c>
      <c r="S7331" s="3" t="str">
        <f t="shared" si="5"/>
        <v/>
      </c>
      <c r="T7331" s="7">
        <f t="shared" si="6"/>
        <v>16</v>
      </c>
      <c r="U7331" s="8" t="str">
        <f t="array" ref="U7331">IF(W7331&lt;&gt;0,MAX(IFERROR(INDEX(A:S,MATCH(W7331,A:A,0),COLUMN(M$2)),0),IFERROR(INDEX(A:S,MATCH(AD7331,A:A,0),COLUMN(M$2)),0),IFERROR(INDEX(A:S,MATCH(AK7331,A:A,0),COLUMN(M$2)),0),IFERROR(INDEX(A:S,MATCH(AR7331,A:A,0),COLUMN(M$2)),0)),M7331)</f>
        <v/>
      </c>
      <c r="V7331" s="3" t="str">
        <f t="shared" si="7"/>
        <v/>
      </c>
    </row>
    <row r="7332" ht="15.75" customHeight="1">
      <c r="A7332" s="3" t="s">
        <v>2649</v>
      </c>
      <c r="B7332" s="4" t="str">
        <f t="shared" si="187"/>
        <v>LCRFDIBLBS</v>
      </c>
      <c r="D7332" s="3">
        <v>0.0</v>
      </c>
      <c r="G7332" s="4">
        <v>20.0</v>
      </c>
      <c r="I7332" s="4">
        <v>0.0</v>
      </c>
      <c r="J7332" s="4">
        <v>19.0</v>
      </c>
      <c r="K7332" s="4">
        <v>0.0</v>
      </c>
      <c r="L7332" s="4">
        <v>0.0</v>
      </c>
      <c r="M7332" s="5"/>
      <c r="O7332" s="6">
        <f t="shared" si="2"/>
        <v>20</v>
      </c>
      <c r="P7332" s="3" t="s">
        <v>144</v>
      </c>
      <c r="Q7332" s="3" t="str">
        <f t="shared" si="3"/>
        <v>LC DINING TABLES</v>
      </c>
      <c r="R7332" s="3">
        <f t="shared" si="4"/>
        <v>20</v>
      </c>
      <c r="S7332" s="3" t="str">
        <f t="shared" si="5"/>
        <v/>
      </c>
      <c r="T7332" s="7">
        <f t="shared" si="6"/>
        <v>20</v>
      </c>
      <c r="U7332" s="8" t="str">
        <f t="array" ref="U7332">IF(W7332&lt;&gt;0,MAX(IFERROR(INDEX(A:S,MATCH(W7332,A:A,0),COLUMN(M$2)),0),IFERROR(INDEX(A:S,MATCH(AD7332,A:A,0),COLUMN(M$2)),0),IFERROR(INDEX(A:S,MATCH(AK7332,A:A,0),COLUMN(M$2)),0),IFERROR(INDEX(A:S,MATCH(AR7332,A:A,0),COLUMN(M$2)),0)),M7332)</f>
        <v/>
      </c>
      <c r="V7332" s="3" t="str">
        <f t="shared" si="7"/>
        <v/>
      </c>
    </row>
    <row r="7333" ht="15.75" customHeight="1">
      <c r="A7333" s="3" t="s">
        <v>2626</v>
      </c>
      <c r="B7333" s="4" t="str">
        <f t="shared" si="187"/>
        <v>LCFEDICHTO</v>
      </c>
      <c r="D7333" s="3">
        <v>0.0</v>
      </c>
      <c r="G7333" s="4">
        <v>36.0</v>
      </c>
      <c r="I7333" s="4">
        <v>1.0</v>
      </c>
      <c r="J7333" s="4">
        <v>34.0</v>
      </c>
      <c r="K7333" s="4">
        <v>0.0</v>
      </c>
      <c r="L7333" s="4">
        <v>0.0</v>
      </c>
      <c r="M7333" s="5"/>
      <c r="O7333" s="6">
        <f t="shared" si="2"/>
        <v>35</v>
      </c>
      <c r="P7333" s="3" t="s">
        <v>144</v>
      </c>
      <c r="Q7333" s="3" t="str">
        <f t="shared" si="3"/>
        <v>LC DINING TABLES</v>
      </c>
      <c r="R7333" s="3">
        <f t="shared" si="4"/>
        <v>35</v>
      </c>
      <c r="S7333" s="3" t="str">
        <f t="shared" si="5"/>
        <v/>
      </c>
      <c r="T7333" s="7">
        <f t="shared" si="6"/>
        <v>35</v>
      </c>
      <c r="U7333" s="8" t="str">
        <f t="array" ref="U7333">IF(W7333&lt;&gt;0,MAX(IFERROR(INDEX(A:S,MATCH(W7333,A:A,0),COLUMN(M$2)),0),IFERROR(INDEX(A:S,MATCH(AD7333,A:A,0),COLUMN(M$2)),0),IFERROR(INDEX(A:S,MATCH(AK7333,A:A,0),COLUMN(M$2)),0),IFERROR(INDEX(A:S,MATCH(AR7333,A:A,0),COLUMN(M$2)),0)),M7333)</f>
        <v/>
      </c>
      <c r="V7333" s="3" t="str">
        <f t="shared" si="7"/>
        <v/>
      </c>
    </row>
    <row r="7334" ht="15.75" customHeight="1">
      <c r="A7334" s="3" t="s">
        <v>2637</v>
      </c>
      <c r="B7334" s="4" t="str">
        <f t="shared" si="187"/>
        <v>LCMNDITOCH</v>
      </c>
      <c r="D7334" s="3">
        <v>0.0</v>
      </c>
      <c r="G7334" s="4">
        <v>0.0</v>
      </c>
      <c r="I7334" s="4">
        <v>0.0</v>
      </c>
      <c r="J7334" s="4">
        <v>0.0</v>
      </c>
      <c r="K7334" s="4">
        <v>0.0</v>
      </c>
      <c r="L7334" s="4">
        <v>0.0</v>
      </c>
      <c r="O7334" s="6">
        <f t="shared" si="2"/>
        <v>0</v>
      </c>
      <c r="P7334" s="3" t="s">
        <v>144</v>
      </c>
      <c r="Q7334" s="3" t="str">
        <f t="shared" si="3"/>
        <v>LC DINING TABLES</v>
      </c>
      <c r="R7334" s="3">
        <f t="shared" si="4"/>
        <v>0</v>
      </c>
      <c r="S7334" s="3" t="str">
        <f t="shared" si="5"/>
        <v/>
      </c>
      <c r="T7334" s="7">
        <f t="shared" si="6"/>
        <v>0</v>
      </c>
      <c r="U7334" s="8" t="str">
        <f t="array" ref="U7334">IF(W7334&lt;&gt;0,MAX(IFERROR(INDEX(A:S,MATCH(W7334,A:A,0),COLUMN(M$2)),0),IFERROR(INDEX(A:S,MATCH(AD7334,A:A,0),COLUMN(M$2)),0),IFERROR(INDEX(A:S,MATCH(AK7334,A:A,0),COLUMN(M$2)),0),IFERROR(INDEX(A:S,MATCH(AR7334,A:A,0),COLUMN(M$2)),0)),M7334)</f>
        <v/>
      </c>
      <c r="V7334" s="3" t="str">
        <f t="shared" si="7"/>
        <v/>
      </c>
    </row>
    <row r="7335" ht="15.75" customHeight="1">
      <c r="A7335" s="3" t="s">
        <v>2639</v>
      </c>
      <c r="B7335" s="4" t="str">
        <f t="shared" si="187"/>
        <v>LCMNDITOGRY</v>
      </c>
      <c r="D7335" s="3">
        <v>0.0</v>
      </c>
      <c r="G7335" s="4">
        <v>16.0</v>
      </c>
      <c r="I7335" s="4">
        <v>1.0</v>
      </c>
      <c r="J7335" s="4">
        <v>14.0</v>
      </c>
      <c r="K7335" s="4">
        <v>0.0</v>
      </c>
      <c r="L7335" s="4">
        <v>0.0</v>
      </c>
      <c r="M7335" s="5"/>
      <c r="O7335" s="6">
        <f t="shared" si="2"/>
        <v>15</v>
      </c>
      <c r="P7335" s="3" t="s">
        <v>144</v>
      </c>
      <c r="Q7335" s="3" t="str">
        <f t="shared" si="3"/>
        <v>LC DINING TABLES</v>
      </c>
      <c r="R7335" s="3">
        <f t="shared" si="4"/>
        <v>15</v>
      </c>
      <c r="S7335" s="3" t="str">
        <f t="shared" si="5"/>
        <v/>
      </c>
      <c r="T7335" s="7">
        <f t="shared" si="6"/>
        <v>15</v>
      </c>
      <c r="U7335" s="8" t="str">
        <f t="array" ref="U7335">IF(W7335&lt;&gt;0,MAX(IFERROR(INDEX(A:S,MATCH(W7335,A:A,0),COLUMN(M$2)),0),IFERROR(INDEX(A:S,MATCH(AD7335,A:A,0),COLUMN(M$2)),0),IFERROR(INDEX(A:S,MATCH(AK7335,A:A,0),COLUMN(M$2)),0),IFERROR(INDEX(A:S,MATCH(AR7335,A:A,0),COLUMN(M$2)),0)),M7335)</f>
        <v/>
      </c>
      <c r="V7335" s="3" t="str">
        <f t="shared" si="7"/>
        <v/>
      </c>
    </row>
    <row r="7336" ht="15.75" customHeight="1">
      <c r="A7336" s="3" t="s">
        <v>2650</v>
      </c>
      <c r="B7336" s="4" t="str">
        <f t="shared" si="187"/>
        <v>LCRFDITOCH</v>
      </c>
      <c r="D7336" s="3">
        <v>0.0</v>
      </c>
      <c r="G7336" s="4">
        <v>17.0</v>
      </c>
      <c r="I7336" s="4">
        <v>0.0</v>
      </c>
      <c r="J7336" s="4">
        <v>16.0</v>
      </c>
      <c r="K7336" s="4">
        <v>0.0</v>
      </c>
      <c r="L7336" s="4">
        <v>0.0</v>
      </c>
      <c r="M7336" s="5"/>
      <c r="O7336" s="6">
        <f t="shared" si="2"/>
        <v>17</v>
      </c>
      <c r="P7336" s="3" t="s">
        <v>144</v>
      </c>
      <c r="Q7336" s="3" t="str">
        <f t="shared" si="3"/>
        <v>LC DINING TABLES</v>
      </c>
      <c r="R7336" s="3">
        <f t="shared" si="4"/>
        <v>17</v>
      </c>
      <c r="S7336" s="3" t="str">
        <f t="shared" si="5"/>
        <v/>
      </c>
      <c r="T7336" s="7">
        <f t="shared" si="6"/>
        <v>17</v>
      </c>
      <c r="U7336" s="8" t="str">
        <f t="array" ref="U7336">IF(W7336&lt;&gt;0,MAX(IFERROR(INDEX(A:S,MATCH(W7336,A:A,0),COLUMN(M$2)),0),IFERROR(INDEX(A:S,MATCH(AD7336,A:A,0),COLUMN(M$2)),0),IFERROR(INDEX(A:S,MATCH(AK7336,A:A,0),COLUMN(M$2)),0),IFERROR(INDEX(A:S,MATCH(AR7336,A:A,0),COLUMN(M$2)),0)),M7336)</f>
        <v/>
      </c>
      <c r="V7336" s="3" t="str">
        <f t="shared" si="7"/>
        <v/>
      </c>
    </row>
    <row r="7337" ht="15.75" customHeight="1">
      <c r="A7337" s="3" t="s">
        <v>2652</v>
      </c>
      <c r="B7337" s="4" t="str">
        <f t="shared" si="187"/>
        <v>LCRFDITOGR</v>
      </c>
      <c r="D7337" s="3">
        <v>0.0</v>
      </c>
      <c r="G7337" s="4">
        <v>3.0</v>
      </c>
      <c r="I7337" s="4">
        <v>0.0</v>
      </c>
      <c r="J7337" s="4">
        <v>2.0</v>
      </c>
      <c r="K7337" s="4">
        <v>0.0</v>
      </c>
      <c r="L7337" s="4">
        <v>0.0</v>
      </c>
      <c r="M7337" s="5"/>
      <c r="O7337" s="6">
        <f t="shared" si="2"/>
        <v>3</v>
      </c>
      <c r="P7337" s="3" t="s">
        <v>144</v>
      </c>
      <c r="Q7337" s="3" t="str">
        <f t="shared" si="3"/>
        <v>LC DINING TABLES</v>
      </c>
      <c r="R7337" s="3">
        <f t="shared" si="4"/>
        <v>3</v>
      </c>
      <c r="S7337" s="3" t="str">
        <f t="shared" si="5"/>
        <v/>
      </c>
      <c r="T7337" s="7">
        <f t="shared" si="6"/>
        <v>3</v>
      </c>
      <c r="U7337" s="8" t="str">
        <f t="array" ref="U7337">IF(W7337&lt;&gt;0,MAX(IFERROR(INDEX(A:S,MATCH(W7337,A:A,0),COLUMN(M$2)),0),IFERROR(INDEX(A:S,MATCH(AD7337,A:A,0),COLUMN(M$2)),0),IFERROR(INDEX(A:S,MATCH(AK7337,A:A,0),COLUMN(M$2)),0),IFERROR(INDEX(A:S,MATCH(AR7337,A:A,0),COLUMN(M$2)),0)),M7337)</f>
        <v/>
      </c>
      <c r="V7337" s="3" t="str">
        <f t="shared" si="7"/>
        <v/>
      </c>
    </row>
    <row r="7338" ht="15.75" customHeight="1">
      <c r="A7338" s="3" t="s">
        <v>2629</v>
      </c>
      <c r="B7338" s="4" t="str">
        <f t="shared" si="187"/>
        <v>LCFEDIGRTO</v>
      </c>
      <c r="D7338" s="3">
        <v>0.0</v>
      </c>
      <c r="G7338" s="4">
        <v>10.0</v>
      </c>
      <c r="I7338" s="4">
        <v>0.0</v>
      </c>
      <c r="J7338" s="4">
        <v>9.0</v>
      </c>
      <c r="K7338" s="4">
        <v>0.0</v>
      </c>
      <c r="L7338" s="4">
        <v>0.0</v>
      </c>
      <c r="O7338" s="6">
        <f t="shared" si="2"/>
        <v>10</v>
      </c>
      <c r="P7338" s="3" t="s">
        <v>144</v>
      </c>
      <c r="Q7338" s="3" t="str">
        <f t="shared" si="3"/>
        <v>LC DINING TABLES</v>
      </c>
      <c r="R7338" s="3">
        <f t="shared" si="4"/>
        <v>10</v>
      </c>
      <c r="S7338" s="3" t="str">
        <f t="shared" si="5"/>
        <v/>
      </c>
      <c r="T7338" s="7">
        <f t="shared" si="6"/>
        <v>10</v>
      </c>
      <c r="U7338" s="8" t="str">
        <f t="array" ref="U7338">IF(W7338&lt;&gt;0,MAX(IFERROR(INDEX(A:S,MATCH(W7338,A:A,0),COLUMN(M$2)),0),IFERROR(INDEX(A:S,MATCH(AD7338,A:A,0),COLUMN(M$2)),0),IFERROR(INDEX(A:S,MATCH(AK7338,A:A,0),COLUMN(M$2)),0),IFERROR(INDEX(A:S,MATCH(AR7338,A:A,0),COLUMN(M$2)),0)),M7338)</f>
        <v/>
      </c>
      <c r="V7338" s="3" t="str">
        <f t="shared" si="7"/>
        <v/>
      </c>
    </row>
    <row r="7339" ht="15.75" customHeight="1">
      <c r="A7339" s="3" t="s">
        <v>2690</v>
      </c>
      <c r="B7339" s="4" t="str">
        <f t="shared" si="187"/>
        <v>LCMJSEBLUSHBX1</v>
      </c>
      <c r="D7339" s="3">
        <v>0.0</v>
      </c>
      <c r="G7339" s="4">
        <v>2.0</v>
      </c>
      <c r="I7339" s="4">
        <v>0.0</v>
      </c>
      <c r="J7339" s="4">
        <v>1.0</v>
      </c>
      <c r="K7339" s="4">
        <v>0.0</v>
      </c>
      <c r="L7339" s="4">
        <v>0.0</v>
      </c>
      <c r="O7339" s="6">
        <f t="shared" si="2"/>
        <v>2</v>
      </c>
      <c r="P7339" s="9" t="s">
        <v>51</v>
      </c>
      <c r="Q7339" s="3" t="str">
        <f t="shared" si="3"/>
        <v>ZZ</v>
      </c>
      <c r="R7339" s="3">
        <f t="shared" si="4"/>
        <v>2</v>
      </c>
      <c r="S7339" s="3" t="str">
        <f t="shared" si="5"/>
        <v/>
      </c>
      <c r="T7339" s="7">
        <f t="shared" si="6"/>
        <v>2</v>
      </c>
      <c r="U7339" s="8" t="str">
        <f t="array" ref="U7339">IF(W7339&lt;&gt;0,MAX(IFERROR(INDEX(A:S,MATCH(W7339,A:A,0),COLUMN(M$2)),0),IFERROR(INDEX(A:S,MATCH(AD7339,A:A,0),COLUMN(M$2)),0),IFERROR(INDEX(A:S,MATCH(AK7339,A:A,0),COLUMN(M$2)),0),IFERROR(INDEX(A:S,MATCH(AR7339,A:A,0),COLUMN(M$2)),0)),M7339)</f>
        <v/>
      </c>
      <c r="V7339" s="3" t="str">
        <f t="shared" si="7"/>
        <v/>
      </c>
    </row>
    <row r="7340" ht="15.75" customHeight="1">
      <c r="A7340" s="3" t="s">
        <v>2693</v>
      </c>
      <c r="B7340" s="4" t="str">
        <f t="shared" si="187"/>
        <v>LCMJSEGREYBX1</v>
      </c>
      <c r="D7340" s="3">
        <v>0.0</v>
      </c>
      <c r="G7340" s="4">
        <v>0.0</v>
      </c>
      <c r="I7340" s="4">
        <v>0.0</v>
      </c>
      <c r="J7340" s="4">
        <v>0.0</v>
      </c>
      <c r="K7340" s="4">
        <v>0.0</v>
      </c>
      <c r="L7340" s="4">
        <v>0.0</v>
      </c>
      <c r="O7340" s="6">
        <f t="shared" si="2"/>
        <v>0</v>
      </c>
      <c r="P7340" s="3" t="s">
        <v>51</v>
      </c>
      <c r="Q7340" s="3" t="str">
        <f t="shared" si="3"/>
        <v>ZZ</v>
      </c>
      <c r="R7340" s="3">
        <f t="shared" si="4"/>
        <v>0</v>
      </c>
      <c r="S7340" s="3" t="str">
        <f t="shared" si="5"/>
        <v/>
      </c>
      <c r="T7340" s="7">
        <f t="shared" si="6"/>
        <v>0</v>
      </c>
      <c r="U7340" s="8" t="str">
        <f t="array" ref="U7340">IF(W7340&lt;&gt;0,MAX(IFERROR(INDEX(A:S,MATCH(W7340,A:A,0),COLUMN(M$2)),0),IFERROR(INDEX(A:S,MATCH(AD7340,A:A,0),COLUMN(M$2)),0),IFERROR(INDEX(A:S,MATCH(AK7340,A:A,0),COLUMN(M$2)),0),IFERROR(INDEX(A:S,MATCH(AR7340,A:A,0),COLUMN(M$2)),0)),M7340)</f>
        <v/>
      </c>
      <c r="V7340" s="3" t="str">
        <f t="shared" si="7"/>
        <v/>
      </c>
    </row>
    <row r="7341" ht="15.75" customHeight="1">
      <c r="A7341" s="3" t="s">
        <v>2699</v>
      </c>
      <c r="B7341" s="4" t="str">
        <f t="shared" si="187"/>
        <v>LCQNCOGRBX1</v>
      </c>
      <c r="D7341" s="3">
        <v>0.0</v>
      </c>
      <c r="G7341" s="4">
        <v>0.0</v>
      </c>
      <c r="I7341" s="4">
        <v>0.0</v>
      </c>
      <c r="J7341" s="4">
        <v>0.0</v>
      </c>
      <c r="K7341" s="4">
        <v>0.0</v>
      </c>
      <c r="L7341" s="4">
        <v>0.0</v>
      </c>
      <c r="O7341" s="6">
        <f t="shared" si="2"/>
        <v>0</v>
      </c>
      <c r="P7341" s="3" t="s">
        <v>51</v>
      </c>
      <c r="Q7341" s="3" t="str">
        <f t="shared" si="3"/>
        <v>ZZ</v>
      </c>
      <c r="R7341" s="3">
        <f t="shared" si="4"/>
        <v>0</v>
      </c>
      <c r="S7341" s="3" t="str">
        <f t="shared" si="5"/>
        <v/>
      </c>
      <c r="T7341" s="7">
        <f t="shared" si="6"/>
        <v>0</v>
      </c>
      <c r="U7341" s="8" t="str">
        <f t="array" ref="U7341">IF(W7341&lt;&gt;0,MAX(IFERROR(INDEX(A:S,MATCH(W7341,A:A,0),COLUMN(M$2)),0),IFERROR(INDEX(A:S,MATCH(AD7341,A:A,0),COLUMN(M$2)),0),IFERROR(INDEX(A:S,MATCH(AK7341,A:A,0),COLUMN(M$2)),0),IFERROR(INDEX(A:S,MATCH(AR7341,A:A,0),COLUMN(M$2)),0)),M7341)</f>
        <v/>
      </c>
      <c r="V7341" s="3" t="str">
        <f t="shared" si="7"/>
        <v/>
      </c>
    </row>
    <row r="7342" ht="15.75" customHeight="1">
      <c r="A7342" s="3" t="s">
        <v>2691</v>
      </c>
      <c r="B7342" s="4" t="str">
        <f t="shared" si="187"/>
        <v>LCMJSEBLUSHBX2</v>
      </c>
      <c r="D7342" s="3">
        <v>0.0</v>
      </c>
      <c r="G7342" s="4">
        <v>1.0</v>
      </c>
      <c r="I7342" s="4">
        <v>0.0</v>
      </c>
      <c r="J7342" s="4">
        <v>0.0</v>
      </c>
      <c r="K7342" s="4">
        <v>0.0</v>
      </c>
      <c r="L7342" s="4">
        <v>0.0</v>
      </c>
      <c r="O7342" s="6">
        <f t="shared" si="2"/>
        <v>1</v>
      </c>
      <c r="P7342" s="3" t="s">
        <v>51</v>
      </c>
      <c r="Q7342" s="3" t="str">
        <f t="shared" si="3"/>
        <v>ZZ</v>
      </c>
      <c r="R7342" s="3">
        <f t="shared" si="4"/>
        <v>1</v>
      </c>
      <c r="S7342" s="3" t="str">
        <f t="shared" si="5"/>
        <v/>
      </c>
      <c r="T7342" s="7">
        <f t="shared" si="6"/>
        <v>1</v>
      </c>
      <c r="U7342" s="8" t="str">
        <f t="array" ref="U7342">IF(W7342&lt;&gt;0,MAX(IFERROR(INDEX(A:S,MATCH(W7342,A:A,0),COLUMN(M$2)),0),IFERROR(INDEX(A:S,MATCH(AD7342,A:A,0),COLUMN(M$2)),0),IFERROR(INDEX(A:S,MATCH(AK7342,A:A,0),COLUMN(M$2)),0),IFERROR(INDEX(A:S,MATCH(AR7342,A:A,0),COLUMN(M$2)),0)),M7342)</f>
        <v/>
      </c>
      <c r="V7342" s="3" t="str">
        <f t="shared" si="7"/>
        <v/>
      </c>
    </row>
    <row r="7343" ht="15.75" customHeight="1">
      <c r="A7343" s="3" t="s">
        <v>2694</v>
      </c>
      <c r="B7343" s="4" t="str">
        <f t="shared" si="187"/>
        <v>LCMJSEGREYBX2</v>
      </c>
      <c r="D7343" s="3">
        <v>0.0</v>
      </c>
      <c r="G7343" s="4">
        <v>0.0</v>
      </c>
      <c r="I7343" s="4">
        <v>0.0</v>
      </c>
      <c r="J7343" s="4">
        <v>0.0</v>
      </c>
      <c r="K7343" s="4">
        <v>0.0</v>
      </c>
      <c r="L7343" s="4">
        <v>0.0</v>
      </c>
      <c r="O7343" s="6">
        <f t="shared" si="2"/>
        <v>0</v>
      </c>
      <c r="P7343" s="3" t="s">
        <v>51</v>
      </c>
      <c r="Q7343" s="3" t="str">
        <f t="shared" si="3"/>
        <v>ZZ</v>
      </c>
      <c r="R7343" s="3">
        <f t="shared" si="4"/>
        <v>0</v>
      </c>
      <c r="S7343" s="3" t="str">
        <f t="shared" si="5"/>
        <v/>
      </c>
      <c r="T7343" s="7">
        <f t="shared" si="6"/>
        <v>0</v>
      </c>
      <c r="U7343" s="8" t="str">
        <f t="array" ref="U7343">IF(W7343&lt;&gt;0,MAX(IFERROR(INDEX(A:S,MATCH(W7343,A:A,0),COLUMN(M$2)),0),IFERROR(INDEX(A:S,MATCH(AD7343,A:A,0),COLUMN(M$2)),0),IFERROR(INDEX(A:S,MATCH(AK7343,A:A,0),COLUMN(M$2)),0),IFERROR(INDEX(A:S,MATCH(AR7343,A:A,0),COLUMN(M$2)),0)),M7343)</f>
        <v/>
      </c>
      <c r="V7343" s="3" t="str">
        <f t="shared" si="7"/>
        <v/>
      </c>
    </row>
    <row r="7344" ht="15.75" customHeight="1">
      <c r="A7344" s="3" t="s">
        <v>2700</v>
      </c>
      <c r="B7344" s="4" t="str">
        <f t="shared" si="187"/>
        <v>LCQNCOGRBX2</v>
      </c>
      <c r="D7344" s="3">
        <v>0.0</v>
      </c>
      <c r="G7344" s="4">
        <v>0.0</v>
      </c>
      <c r="I7344" s="4">
        <v>0.0</v>
      </c>
      <c r="J7344" s="4">
        <v>0.0</v>
      </c>
      <c r="K7344" s="4">
        <v>0.0</v>
      </c>
      <c r="L7344" s="4">
        <v>0.0</v>
      </c>
      <c r="O7344" s="6">
        <f t="shared" si="2"/>
        <v>0</v>
      </c>
      <c r="P7344" s="3" t="s">
        <v>51</v>
      </c>
      <c r="Q7344" s="3" t="str">
        <f t="shared" si="3"/>
        <v>ZZ</v>
      </c>
      <c r="R7344" s="3">
        <f t="shared" si="4"/>
        <v>0</v>
      </c>
      <c r="S7344" s="3" t="str">
        <f t="shared" si="5"/>
        <v/>
      </c>
      <c r="T7344" s="7">
        <f t="shared" si="6"/>
        <v>0</v>
      </c>
      <c r="U7344" s="8" t="str">
        <f t="array" ref="U7344">IF(W7344&lt;&gt;0,MAX(IFERROR(INDEX(A:S,MATCH(W7344,A:A,0),COLUMN(M$2)),0),IFERROR(INDEX(A:S,MATCH(AD7344,A:A,0),COLUMN(M$2)),0),IFERROR(INDEX(A:S,MATCH(AK7344,A:A,0),COLUMN(M$2)),0),IFERROR(INDEX(A:S,MATCH(AR7344,A:A,0),COLUMN(M$2)),0)),M7344)</f>
        <v/>
      </c>
      <c r="V7344" s="3" t="str">
        <f t="shared" si="7"/>
        <v/>
      </c>
    </row>
    <row r="7345" ht="15.75" customHeight="1">
      <c r="A7345" s="3" t="s">
        <v>2806</v>
      </c>
      <c r="B7345" s="4" t="str">
        <f t="shared" si="187"/>
        <v>LCNMDIBSBASE</v>
      </c>
      <c r="D7345" s="3">
        <v>0.0</v>
      </c>
      <c r="G7345" s="4">
        <v>3.0</v>
      </c>
      <c r="H7345" s="3">
        <v>25.0</v>
      </c>
      <c r="I7345" s="4">
        <v>19.0</v>
      </c>
      <c r="J7345" s="4">
        <v>0.0</v>
      </c>
      <c r="K7345" s="4">
        <v>0.0</v>
      </c>
      <c r="L7345" s="4">
        <v>0.0</v>
      </c>
      <c r="M7345" s="5">
        <v>45249.0</v>
      </c>
      <c r="N7345" s="3">
        <v>30.0</v>
      </c>
      <c r="O7345" s="6">
        <f t="shared" si="2"/>
        <v>-16</v>
      </c>
      <c r="P7345" s="3" t="s">
        <v>144</v>
      </c>
      <c r="Q7345" s="3" t="str">
        <f t="shared" si="3"/>
        <v>LC DINING TABLES</v>
      </c>
      <c r="R7345" s="3">
        <f t="shared" si="4"/>
        <v>-16</v>
      </c>
      <c r="S7345" s="3">
        <f t="shared" si="5"/>
        <v>25</v>
      </c>
      <c r="T7345" s="7">
        <f t="shared" si="6"/>
        <v>0</v>
      </c>
      <c r="U7345" s="8">
        <f t="array" ref="U7345">IF(W7345&lt;&gt;0,MAX(IFERROR(INDEX(A:S,MATCH(W7345,A:A,0),COLUMN(M$2)),0),IFERROR(INDEX(A:S,MATCH(AD7345,A:A,0),COLUMN(M$2)),0),IFERROR(INDEX(A:S,MATCH(AK7345,A:A,0),COLUMN(M$2)),0),IFERROR(INDEX(A:S,MATCH(AR7345,A:A,0),COLUMN(M$2)),0)),M7345)</f>
        <v>45249</v>
      </c>
      <c r="V7345" s="3">
        <f t="shared" si="7"/>
        <v>30</v>
      </c>
    </row>
    <row r="7346" ht="15.75" customHeight="1">
      <c r="A7346" s="3" t="s">
        <v>2851</v>
      </c>
      <c r="B7346" s="4" t="str">
        <f t="shared" si="187"/>
        <v>SETODVLGRBX1</v>
      </c>
      <c r="D7346" s="3">
        <v>0.0</v>
      </c>
      <c r="G7346" s="4">
        <v>13.0</v>
      </c>
      <c r="I7346" s="4">
        <v>0.0</v>
      </c>
      <c r="J7346" s="4">
        <v>13.0</v>
      </c>
      <c r="K7346" s="4">
        <v>0.0</v>
      </c>
      <c r="L7346" s="4">
        <v>0.0</v>
      </c>
      <c r="M7346" s="5"/>
      <c r="O7346" s="6">
        <f t="shared" si="2"/>
        <v>13</v>
      </c>
      <c r="P7346" s="3" t="s">
        <v>102</v>
      </c>
      <c r="Q7346" s="3" t="str">
        <f t="shared" si="3"/>
        <v>OD</v>
      </c>
      <c r="R7346" s="3">
        <f t="shared" si="4"/>
        <v>13</v>
      </c>
      <c r="S7346" s="3" t="str">
        <f t="shared" si="5"/>
        <v/>
      </c>
      <c r="T7346" s="7">
        <f t="shared" si="6"/>
        <v>13</v>
      </c>
      <c r="U7346" s="8" t="str">
        <f t="array" ref="U7346">IF(W7346&lt;&gt;0,MAX(IFERROR(INDEX(A:S,MATCH(W7346,A:A,0),COLUMN(M$2)),0),IFERROR(INDEX(A:S,MATCH(AD7346,A:A,0),COLUMN(M$2)),0),IFERROR(INDEX(A:S,MATCH(AK7346,A:A,0),COLUMN(M$2)),0),IFERROR(INDEX(A:S,MATCH(AR7346,A:A,0),COLUMN(M$2)),0)),M7346)</f>
        <v/>
      </c>
      <c r="V7346" s="3" t="str">
        <f t="shared" si="7"/>
        <v/>
      </c>
    </row>
    <row r="7347" ht="15.75" customHeight="1">
      <c r="A7347" s="3" t="s">
        <v>2856</v>
      </c>
      <c r="B7347" s="4" t="str">
        <f t="shared" si="187"/>
        <v>SETODCMBLBX1</v>
      </c>
      <c r="D7347" s="3">
        <v>0.0</v>
      </c>
      <c r="G7347" s="4">
        <v>61.0</v>
      </c>
      <c r="H7347" s="3">
        <v>12.0</v>
      </c>
      <c r="I7347" s="4">
        <v>0.0</v>
      </c>
      <c r="J7347" s="4">
        <v>45.0</v>
      </c>
      <c r="K7347" s="4">
        <v>0.0</v>
      </c>
      <c r="L7347" s="4">
        <v>0.0</v>
      </c>
      <c r="M7347" s="5">
        <v>45263.0</v>
      </c>
      <c r="O7347" s="6">
        <f t="shared" si="2"/>
        <v>61</v>
      </c>
      <c r="P7347" s="3" t="s">
        <v>102</v>
      </c>
      <c r="Q7347" s="3" t="str">
        <f t="shared" si="3"/>
        <v>OD</v>
      </c>
      <c r="R7347" s="3">
        <f t="shared" si="4"/>
        <v>61</v>
      </c>
      <c r="S7347" s="3">
        <f t="shared" si="5"/>
        <v>12</v>
      </c>
      <c r="T7347" s="7">
        <f t="shared" si="6"/>
        <v>61</v>
      </c>
      <c r="U7347" s="8">
        <f t="array" ref="U7347">IF(W7347&lt;&gt;0,MAX(IFERROR(INDEX(A:S,MATCH(W7347,A:A,0),COLUMN(M$2)),0),IFERROR(INDEX(A:S,MATCH(AD7347,A:A,0),COLUMN(M$2)),0),IFERROR(INDEX(A:S,MATCH(AK7347,A:A,0),COLUMN(M$2)),0),IFERROR(INDEX(A:S,MATCH(AR7347,A:A,0),COLUMN(M$2)),0)),M7347)</f>
        <v>45263</v>
      </c>
      <c r="V7347" s="3" t="str">
        <f t="shared" si="7"/>
        <v/>
      </c>
    </row>
    <row r="7348" ht="15.75" customHeight="1">
      <c r="A7348" s="3" t="s">
        <v>2860</v>
      </c>
      <c r="B7348" s="4" t="str">
        <f t="shared" si="187"/>
        <v>SETODCRBLBX1</v>
      </c>
      <c r="D7348" s="3">
        <v>0.0</v>
      </c>
      <c r="G7348" s="4">
        <v>43.0</v>
      </c>
      <c r="I7348" s="4">
        <v>0.0</v>
      </c>
      <c r="J7348" s="4">
        <v>28.0</v>
      </c>
      <c r="K7348" s="4">
        <v>0.0</v>
      </c>
      <c r="L7348" s="4">
        <v>0.0</v>
      </c>
      <c r="M7348" s="5"/>
      <c r="O7348" s="6">
        <f t="shared" si="2"/>
        <v>43</v>
      </c>
      <c r="P7348" s="3" t="s">
        <v>102</v>
      </c>
      <c r="Q7348" s="3" t="str">
        <f t="shared" si="3"/>
        <v>OD</v>
      </c>
      <c r="R7348" s="3">
        <f t="shared" si="4"/>
        <v>43</v>
      </c>
      <c r="S7348" s="3" t="str">
        <f t="shared" si="5"/>
        <v/>
      </c>
      <c r="T7348" s="7">
        <f t="shared" si="6"/>
        <v>43</v>
      </c>
      <c r="U7348" s="8" t="str">
        <f t="array" ref="U7348">IF(W7348&lt;&gt;0,MAX(IFERROR(INDEX(A:S,MATCH(W7348,A:A,0),COLUMN(M$2)),0),IFERROR(INDEX(A:S,MATCH(AD7348,A:A,0),COLUMN(M$2)),0),IFERROR(INDEX(A:S,MATCH(AK7348,A:A,0),COLUMN(M$2)),0),IFERROR(INDEX(A:S,MATCH(AR7348,A:A,0),COLUMN(M$2)),0)),M7348)</f>
        <v/>
      </c>
      <c r="V7348" s="3" t="str">
        <f t="shared" si="7"/>
        <v/>
      </c>
    </row>
    <row r="7349" ht="15.75" customHeight="1">
      <c r="A7349" s="3" t="s">
        <v>2864</v>
      </c>
      <c r="B7349" s="4" t="str">
        <f t="shared" si="187"/>
        <v>SETODCRWHBX1</v>
      </c>
      <c r="D7349" s="3">
        <v>0.0</v>
      </c>
      <c r="G7349" s="4">
        <v>52.0</v>
      </c>
      <c r="I7349" s="4">
        <v>0.0</v>
      </c>
      <c r="J7349" s="4">
        <v>52.0</v>
      </c>
      <c r="K7349" s="4">
        <v>0.0</v>
      </c>
      <c r="L7349" s="4">
        <v>0.0</v>
      </c>
      <c r="M7349" s="5"/>
      <c r="O7349" s="6">
        <f t="shared" si="2"/>
        <v>52</v>
      </c>
      <c r="P7349" s="3" t="s">
        <v>102</v>
      </c>
      <c r="Q7349" s="3" t="str">
        <f t="shared" si="3"/>
        <v>OD</v>
      </c>
      <c r="R7349" s="3">
        <f t="shared" si="4"/>
        <v>52</v>
      </c>
      <c r="S7349" s="3" t="str">
        <f t="shared" si="5"/>
        <v/>
      </c>
      <c r="T7349" s="7">
        <f t="shared" si="6"/>
        <v>52</v>
      </c>
      <c r="U7349" s="8" t="str">
        <f t="array" ref="U7349">IF(W7349&lt;&gt;0,MAX(IFERROR(INDEX(A:S,MATCH(W7349,A:A,0),COLUMN(M$2)),0),IFERROR(INDEX(A:S,MATCH(AD7349,A:A,0),COLUMN(M$2)),0),IFERROR(INDEX(A:S,MATCH(AK7349,A:A,0),COLUMN(M$2)),0),IFERROR(INDEX(A:S,MATCH(AR7349,A:A,0),COLUMN(M$2)),0)),M7349)</f>
        <v/>
      </c>
      <c r="V7349" s="3" t="str">
        <f t="shared" si="7"/>
        <v/>
      </c>
    </row>
    <row r="7350" ht="15.75" customHeight="1">
      <c r="A7350" s="3" t="s">
        <v>2868</v>
      </c>
      <c r="B7350" s="4" t="str">
        <f t="shared" si="187"/>
        <v>SETODSABRBX1</v>
      </c>
      <c r="D7350" s="3">
        <v>0.0</v>
      </c>
      <c r="G7350" s="4">
        <v>28.0</v>
      </c>
      <c r="I7350" s="4">
        <v>0.0</v>
      </c>
      <c r="J7350" s="4">
        <v>27.0</v>
      </c>
      <c r="K7350" s="4">
        <v>0.0</v>
      </c>
      <c r="L7350" s="4">
        <v>0.0</v>
      </c>
      <c r="O7350" s="6">
        <f t="shared" si="2"/>
        <v>28</v>
      </c>
      <c r="P7350" s="9" t="s">
        <v>112</v>
      </c>
      <c r="Q7350" s="3" t="str">
        <f t="shared" si="3"/>
        <v>Z</v>
      </c>
      <c r="R7350" s="3">
        <f t="shared" si="4"/>
        <v>28</v>
      </c>
      <c r="S7350" s="3" t="str">
        <f t="shared" si="5"/>
        <v/>
      </c>
      <c r="T7350" s="7">
        <f t="shared" si="6"/>
        <v>28</v>
      </c>
      <c r="U7350" s="8" t="str">
        <f t="array" ref="U7350">IF(W7350&lt;&gt;0,MAX(IFERROR(INDEX(A:S,MATCH(W7350,A:A,0),COLUMN(M$2)),0),IFERROR(INDEX(A:S,MATCH(AD7350,A:A,0),COLUMN(M$2)),0),IFERROR(INDEX(A:S,MATCH(AK7350,A:A,0),COLUMN(M$2)),0),IFERROR(INDEX(A:S,MATCH(AR7350,A:A,0),COLUMN(M$2)),0)),M7350)</f>
        <v/>
      </c>
      <c r="V7350" s="3" t="str">
        <f t="shared" si="7"/>
        <v/>
      </c>
    </row>
    <row r="7351" ht="15.75" customHeight="1">
      <c r="A7351" s="3" t="s">
        <v>2883</v>
      </c>
      <c r="B7351" s="4" t="str">
        <f t="shared" si="187"/>
        <v>SETODALBLBX1</v>
      </c>
      <c r="D7351" s="3">
        <v>0.0</v>
      </c>
      <c r="G7351" s="4">
        <v>66.0</v>
      </c>
      <c r="I7351" s="4">
        <v>4.0</v>
      </c>
      <c r="J7351" s="4">
        <v>62.0</v>
      </c>
      <c r="K7351" s="4">
        <v>0.0</v>
      </c>
      <c r="L7351" s="4">
        <v>0.0</v>
      </c>
      <c r="M7351" s="5"/>
      <c r="O7351" s="6">
        <f t="shared" si="2"/>
        <v>62</v>
      </c>
      <c r="P7351" s="3" t="s">
        <v>102</v>
      </c>
      <c r="Q7351" s="3" t="str">
        <f t="shared" si="3"/>
        <v>OD</v>
      </c>
      <c r="R7351" s="3">
        <f t="shared" si="4"/>
        <v>62</v>
      </c>
      <c r="S7351" s="3" t="str">
        <f t="shared" si="5"/>
        <v/>
      </c>
      <c r="T7351" s="7">
        <f t="shared" si="6"/>
        <v>62</v>
      </c>
      <c r="U7351" s="8" t="str">
        <f t="array" ref="U7351">IF(W7351&lt;&gt;0,MAX(IFERROR(INDEX(A:S,MATCH(W7351,A:A,0),COLUMN(M$2)),0),IFERROR(INDEX(A:S,MATCH(AD7351,A:A,0),COLUMN(M$2)),0),IFERROR(INDEX(A:S,MATCH(AK7351,A:A,0),COLUMN(M$2)),0),IFERROR(INDEX(A:S,MATCH(AR7351,A:A,0),COLUMN(M$2)),0)),M7351)</f>
        <v/>
      </c>
      <c r="V7351" s="3" t="str">
        <f t="shared" si="7"/>
        <v/>
      </c>
    </row>
    <row r="7352" ht="15.75" customHeight="1">
      <c r="A7352" s="3" t="s">
        <v>2888</v>
      </c>
      <c r="B7352" s="4" t="str">
        <f t="shared" si="187"/>
        <v>SETODGDGRBX1</v>
      </c>
      <c r="D7352" s="3">
        <v>0.0</v>
      </c>
      <c r="G7352" s="4">
        <v>9.0</v>
      </c>
      <c r="I7352" s="4">
        <v>0.0</v>
      </c>
      <c r="J7352" s="4">
        <v>8.0</v>
      </c>
      <c r="K7352" s="4">
        <v>0.0</v>
      </c>
      <c r="L7352" s="4">
        <v>0.0</v>
      </c>
      <c r="M7352" s="5"/>
      <c r="O7352" s="6">
        <f t="shared" si="2"/>
        <v>9</v>
      </c>
      <c r="P7352" s="3" t="s">
        <v>102</v>
      </c>
      <c r="Q7352" s="3" t="str">
        <f t="shared" si="3"/>
        <v>OD</v>
      </c>
      <c r="R7352" s="3">
        <f t="shared" si="4"/>
        <v>9</v>
      </c>
      <c r="S7352" s="3" t="str">
        <f t="shared" si="5"/>
        <v/>
      </c>
      <c r="T7352" s="7">
        <f t="shared" si="6"/>
        <v>9</v>
      </c>
      <c r="U7352" s="8" t="str">
        <f t="array" ref="U7352">IF(W7352&lt;&gt;0,MAX(IFERROR(INDEX(A:S,MATCH(W7352,A:A,0),COLUMN(M$2)),0),IFERROR(INDEX(A:S,MATCH(AD7352,A:A,0),COLUMN(M$2)),0),IFERROR(INDEX(A:S,MATCH(AK7352,A:A,0),COLUMN(M$2)),0),IFERROR(INDEX(A:S,MATCH(AR7352,A:A,0),COLUMN(M$2)),0)),M7352)</f>
        <v/>
      </c>
      <c r="V7352" s="3" t="str">
        <f t="shared" si="7"/>
        <v/>
      </c>
    </row>
    <row r="7353" ht="15.75" customHeight="1">
      <c r="A7353" s="3" t="s">
        <v>2893</v>
      </c>
      <c r="B7353" s="4" t="str">
        <f t="shared" si="187"/>
        <v>SETODMNGRBX1</v>
      </c>
      <c r="D7353" s="3">
        <v>0.0</v>
      </c>
      <c r="G7353" s="4">
        <v>12.0</v>
      </c>
      <c r="H7353" s="3">
        <v>12.0</v>
      </c>
      <c r="I7353" s="4">
        <v>0.0</v>
      </c>
      <c r="J7353" s="4">
        <v>12.0</v>
      </c>
      <c r="K7353" s="4">
        <v>0.0</v>
      </c>
      <c r="L7353" s="4">
        <v>0.0</v>
      </c>
      <c r="M7353" s="5">
        <v>45263.0</v>
      </c>
      <c r="N7353" s="3">
        <v>28.0</v>
      </c>
      <c r="O7353" s="6">
        <f t="shared" si="2"/>
        <v>12</v>
      </c>
      <c r="P7353" s="3" t="s">
        <v>102</v>
      </c>
      <c r="Q7353" s="3" t="str">
        <f t="shared" si="3"/>
        <v>OD</v>
      </c>
      <c r="R7353" s="3">
        <f t="shared" si="4"/>
        <v>12</v>
      </c>
      <c r="S7353" s="3">
        <f t="shared" si="5"/>
        <v>12</v>
      </c>
      <c r="T7353" s="7">
        <f t="shared" si="6"/>
        <v>12</v>
      </c>
      <c r="U7353" s="8">
        <f t="array" ref="U7353">IF(W7353&lt;&gt;0,MAX(IFERROR(INDEX(A:S,MATCH(W7353,A:A,0),COLUMN(M$2)),0),IFERROR(INDEX(A:S,MATCH(AD7353,A:A,0),COLUMN(M$2)),0),IFERROR(INDEX(A:S,MATCH(AK7353,A:A,0),COLUMN(M$2)),0),IFERROR(INDEX(A:S,MATCH(AR7353,A:A,0),COLUMN(M$2)),0)),M7353)</f>
        <v>45263</v>
      </c>
      <c r="V7353" s="3">
        <f t="shared" si="7"/>
        <v>28</v>
      </c>
    </row>
    <row r="7354" ht="15.75" customHeight="1">
      <c r="A7354" s="3" t="s">
        <v>3033</v>
      </c>
      <c r="B7354" s="4" t="str">
        <f t="shared" si="187"/>
        <v>LCELCNCCGRTOP</v>
      </c>
      <c r="D7354" s="3">
        <v>0.0</v>
      </c>
      <c r="G7354" s="4">
        <v>25.0</v>
      </c>
      <c r="I7354" s="4">
        <v>0.0</v>
      </c>
      <c r="J7354" s="4">
        <v>25.0</v>
      </c>
      <c r="K7354" s="4">
        <v>0.0</v>
      </c>
      <c r="L7354" s="4">
        <v>0.0</v>
      </c>
      <c r="M7354" s="5"/>
      <c r="O7354" s="6">
        <f t="shared" si="2"/>
        <v>25</v>
      </c>
      <c r="P7354" s="3" t="s">
        <v>1374</v>
      </c>
      <c r="Q7354" s="3" t="str">
        <f t="shared" si="3"/>
        <v>LC OCCASNL</v>
      </c>
      <c r="R7354" s="3">
        <f t="shared" si="4"/>
        <v>25</v>
      </c>
      <c r="S7354" s="3" t="str">
        <f t="shared" si="5"/>
        <v/>
      </c>
      <c r="T7354" s="7">
        <f t="shared" si="6"/>
        <v>25</v>
      </c>
      <c r="U7354" s="8" t="str">
        <f t="array" ref="U7354">IF(W7354&lt;&gt;0,MAX(IFERROR(INDEX(A:S,MATCH(W7354,A:A,0),COLUMN(M$2)),0),IFERROR(INDEX(A:S,MATCH(AD7354,A:A,0),COLUMN(M$2)),0),IFERROR(INDEX(A:S,MATCH(AK7354,A:A,0),COLUMN(M$2)),0),IFERROR(INDEX(A:S,MATCH(AR7354,A:A,0),COLUMN(M$2)),0)),M7354)</f>
        <v/>
      </c>
      <c r="V7354" s="3" t="str">
        <f t="shared" si="7"/>
        <v/>
      </c>
    </row>
    <row r="7355" ht="15.75" customHeight="1">
      <c r="A7355" s="3" t="s">
        <v>3036</v>
      </c>
      <c r="B7355" s="4" t="str">
        <f t="shared" si="187"/>
        <v>LCELCOCCGRTOP</v>
      </c>
      <c r="D7355" s="3">
        <v>0.0</v>
      </c>
      <c r="G7355" s="4">
        <v>9.0</v>
      </c>
      <c r="H7355" s="3">
        <v>25.0</v>
      </c>
      <c r="I7355" s="4">
        <v>0.0</v>
      </c>
      <c r="J7355" s="4">
        <v>9.0</v>
      </c>
      <c r="K7355" s="4">
        <v>0.0</v>
      </c>
      <c r="L7355" s="4">
        <v>0.0</v>
      </c>
      <c r="M7355" s="5">
        <v>45251.0</v>
      </c>
      <c r="O7355" s="6">
        <f t="shared" si="2"/>
        <v>9</v>
      </c>
      <c r="P7355" s="3" t="s">
        <v>1374</v>
      </c>
      <c r="Q7355" s="3" t="str">
        <f t="shared" si="3"/>
        <v>LC OCCASNL</v>
      </c>
      <c r="R7355" s="3">
        <f t="shared" si="4"/>
        <v>9</v>
      </c>
      <c r="S7355" s="3">
        <f t="shared" si="5"/>
        <v>25</v>
      </c>
      <c r="T7355" s="7">
        <f t="shared" si="6"/>
        <v>9</v>
      </c>
      <c r="U7355" s="8">
        <f t="array" ref="U7355">IF(W7355&lt;&gt;0,MAX(IFERROR(INDEX(A:S,MATCH(W7355,A:A,0),COLUMN(M$2)),0),IFERROR(INDEX(A:S,MATCH(AD7355,A:A,0),COLUMN(M$2)),0),IFERROR(INDEX(A:S,MATCH(AK7355,A:A,0),COLUMN(M$2)),0),IFERROR(INDEX(A:S,MATCH(AR7355,A:A,0),COLUMN(M$2)),0)),M7355)</f>
        <v>45251</v>
      </c>
      <c r="V7355" s="3" t="str">
        <f t="shared" si="7"/>
        <v/>
      </c>
    </row>
    <row r="7356" ht="15.75" customHeight="1">
      <c r="A7356" s="3" t="s">
        <v>3039</v>
      </c>
      <c r="B7356" s="4" t="str">
        <f t="shared" si="187"/>
        <v>LCELDICCGRTOP</v>
      </c>
      <c r="D7356" s="3">
        <v>0.0</v>
      </c>
      <c r="G7356" s="4">
        <v>20.0</v>
      </c>
      <c r="I7356" s="4">
        <v>0.0</v>
      </c>
      <c r="J7356" s="4">
        <v>15.0</v>
      </c>
      <c r="K7356" s="4">
        <v>0.0</v>
      </c>
      <c r="L7356" s="4">
        <v>0.0</v>
      </c>
      <c r="M7356" s="5"/>
      <c r="O7356" s="6">
        <f t="shared" si="2"/>
        <v>20</v>
      </c>
      <c r="P7356" s="3" t="s">
        <v>144</v>
      </c>
      <c r="Q7356" s="3" t="str">
        <f t="shared" si="3"/>
        <v>LC DINING TABLES</v>
      </c>
      <c r="R7356" s="3">
        <f t="shared" si="4"/>
        <v>20</v>
      </c>
      <c r="S7356" s="3" t="str">
        <f t="shared" si="5"/>
        <v/>
      </c>
      <c r="T7356" s="7">
        <f t="shared" si="6"/>
        <v>20</v>
      </c>
      <c r="U7356" s="8" t="str">
        <f t="array" ref="U7356">IF(W7356&lt;&gt;0,MAX(IFERROR(INDEX(A:S,MATCH(W7356,A:A,0),COLUMN(M$2)),0),IFERROR(INDEX(A:S,MATCH(AD7356,A:A,0),COLUMN(M$2)),0),IFERROR(INDEX(A:S,MATCH(AK7356,A:A,0),COLUMN(M$2)),0),IFERROR(INDEX(A:S,MATCH(AR7356,A:A,0),COLUMN(M$2)),0)),M7356)</f>
        <v/>
      </c>
      <c r="V7356" s="3" t="str">
        <f t="shared" si="7"/>
        <v/>
      </c>
    </row>
    <row r="7357" ht="15.75" customHeight="1">
      <c r="A7357" s="3" t="s">
        <v>3042</v>
      </c>
      <c r="B7357" s="4" t="str">
        <f t="shared" si="187"/>
        <v>LCPIDICCBASE</v>
      </c>
      <c r="D7357" s="3">
        <v>0.0</v>
      </c>
      <c r="G7357" s="4">
        <v>0.0</v>
      </c>
      <c r="H7357" s="3">
        <v>18.0</v>
      </c>
      <c r="I7357" s="4">
        <v>0.0</v>
      </c>
      <c r="J7357" s="4">
        <v>0.0</v>
      </c>
      <c r="K7357" s="4">
        <v>0.0</v>
      </c>
      <c r="L7357" s="4">
        <v>0.0</v>
      </c>
      <c r="M7357" s="5">
        <v>45251.0</v>
      </c>
      <c r="O7357" s="6">
        <f t="shared" si="2"/>
        <v>0</v>
      </c>
      <c r="P7357" s="3" t="s">
        <v>144</v>
      </c>
      <c r="Q7357" s="3" t="str">
        <f t="shared" si="3"/>
        <v>LC DINING TABLES</v>
      </c>
      <c r="R7357" s="3">
        <f t="shared" si="4"/>
        <v>0</v>
      </c>
      <c r="S7357" s="3">
        <f t="shared" si="5"/>
        <v>18</v>
      </c>
      <c r="T7357" s="7">
        <f t="shared" si="6"/>
        <v>0</v>
      </c>
      <c r="U7357" s="8">
        <f t="array" ref="U7357">IF(W7357&lt;&gt;0,MAX(IFERROR(INDEX(A:S,MATCH(W7357,A:A,0),COLUMN(M$2)),0),IFERROR(INDEX(A:S,MATCH(AD7357,A:A,0),COLUMN(M$2)),0),IFERROR(INDEX(A:S,MATCH(AK7357,A:A,0),COLUMN(M$2)),0),IFERROR(INDEX(A:S,MATCH(AR7357,A:A,0),COLUMN(M$2)),0)),M7357)</f>
        <v>45251</v>
      </c>
      <c r="V7357" s="3" t="str">
        <f t="shared" si="7"/>
        <v/>
      </c>
    </row>
    <row r="7358" ht="15.75" customHeight="1">
      <c r="A7358" s="3" t="s">
        <v>3047</v>
      </c>
      <c r="B7358" s="4" t="str">
        <f t="shared" si="187"/>
        <v>LCRVDICCGRTOP</v>
      </c>
      <c r="D7358" s="3">
        <v>0.0</v>
      </c>
      <c r="G7358" s="4">
        <v>3.0</v>
      </c>
      <c r="I7358" s="4">
        <v>0.0</v>
      </c>
      <c r="J7358" s="4">
        <v>0.0</v>
      </c>
      <c r="K7358" s="4">
        <v>0.0</v>
      </c>
      <c r="L7358" s="4">
        <v>0.0</v>
      </c>
      <c r="M7358" s="5">
        <v>45275.0</v>
      </c>
      <c r="N7358" s="3">
        <v>35.0</v>
      </c>
      <c r="O7358" s="6">
        <f t="shared" si="2"/>
        <v>3</v>
      </c>
      <c r="P7358" s="3" t="s">
        <v>144</v>
      </c>
      <c r="Q7358" s="3" t="str">
        <f t="shared" si="3"/>
        <v>LC DINING TABLES</v>
      </c>
      <c r="R7358" s="3">
        <f t="shared" si="4"/>
        <v>3</v>
      </c>
      <c r="S7358" s="3" t="str">
        <f t="shared" si="5"/>
        <v/>
      </c>
      <c r="T7358" s="7">
        <f t="shared" si="6"/>
        <v>3</v>
      </c>
      <c r="U7358" s="8">
        <f t="array" ref="U7358">IF(W7358&lt;&gt;0,MAX(IFERROR(INDEX(A:S,MATCH(W7358,A:A,0),COLUMN(M$2)),0),IFERROR(INDEX(A:S,MATCH(AD7358,A:A,0),COLUMN(M$2)),0),IFERROR(INDEX(A:S,MATCH(AK7358,A:A,0),COLUMN(M$2)),0),IFERROR(INDEX(A:S,MATCH(AR7358,A:A,0),COLUMN(M$2)),0)),M7358)</f>
        <v>45275</v>
      </c>
      <c r="V7358" s="3">
        <f t="shared" si="7"/>
        <v>35</v>
      </c>
    </row>
    <row r="7359" ht="15.75" customHeight="1">
      <c r="A7359" s="3" t="s">
        <v>3050</v>
      </c>
      <c r="B7359" s="4" t="str">
        <f t="shared" si="187"/>
        <v>LCSODIBLBASE</v>
      </c>
      <c r="D7359" s="3">
        <v>0.0</v>
      </c>
      <c r="G7359" s="4">
        <v>14.0</v>
      </c>
      <c r="I7359" s="4">
        <v>0.0</v>
      </c>
      <c r="J7359" s="4">
        <v>13.0</v>
      </c>
      <c r="K7359" s="4">
        <v>0.0</v>
      </c>
      <c r="L7359" s="4">
        <v>0.0</v>
      </c>
      <c r="O7359" s="6">
        <f t="shared" si="2"/>
        <v>14</v>
      </c>
      <c r="P7359" s="3" t="s">
        <v>144</v>
      </c>
      <c r="Q7359" s="3" t="str">
        <f t="shared" si="3"/>
        <v>LC DINING TABLES</v>
      </c>
      <c r="R7359" s="3">
        <f t="shared" si="4"/>
        <v>14</v>
      </c>
      <c r="S7359" s="3" t="str">
        <f t="shared" si="5"/>
        <v/>
      </c>
      <c r="T7359" s="7">
        <f t="shared" si="6"/>
        <v>14</v>
      </c>
      <c r="U7359" s="8" t="str">
        <f t="array" ref="U7359">IF(W7359&lt;&gt;0,MAX(IFERROR(INDEX(A:S,MATCH(W7359,A:A,0),COLUMN(M$2)),0),IFERROR(INDEX(A:S,MATCH(AD7359,A:A,0),COLUMN(M$2)),0),IFERROR(INDEX(A:S,MATCH(AK7359,A:A,0),COLUMN(M$2)),0),IFERROR(INDEX(A:S,MATCH(AR7359,A:A,0),COLUMN(M$2)),0)),M7359)</f>
        <v/>
      </c>
      <c r="V7359" s="3" t="str">
        <f t="shared" si="7"/>
        <v/>
      </c>
    </row>
    <row r="7360" ht="15.75" customHeight="1">
      <c r="A7360" s="3" t="s">
        <v>3054</v>
      </c>
      <c r="B7360" s="4" t="str">
        <f t="shared" si="187"/>
        <v>LCLEBDCHKGBX1</v>
      </c>
      <c r="D7360" s="3">
        <v>0.0</v>
      </c>
      <c r="G7360" s="4">
        <v>18.0</v>
      </c>
      <c r="I7360" s="4">
        <v>0.0</v>
      </c>
      <c r="J7360" s="4">
        <v>15.0</v>
      </c>
      <c r="K7360" s="4">
        <v>0.0</v>
      </c>
      <c r="L7360" s="4">
        <v>0.0</v>
      </c>
      <c r="M7360" s="5"/>
      <c r="O7360" s="6">
        <f t="shared" si="2"/>
        <v>18</v>
      </c>
      <c r="P7360" s="3" t="s">
        <v>1894</v>
      </c>
      <c r="Q7360" s="3" t="str">
        <f t="shared" si="3"/>
        <v>LC BEDROOM</v>
      </c>
      <c r="R7360" s="3">
        <f t="shared" si="4"/>
        <v>18</v>
      </c>
      <c r="S7360" s="3" t="str">
        <f t="shared" si="5"/>
        <v/>
      </c>
      <c r="T7360" s="7">
        <f t="shared" si="6"/>
        <v>18</v>
      </c>
      <c r="U7360" s="8" t="str">
        <f t="array" ref="U7360">IF(W7360&lt;&gt;0,MAX(IFERROR(INDEX(A:S,MATCH(W7360,A:A,0),COLUMN(M$2)),0),IFERROR(INDEX(A:S,MATCH(AD7360,A:A,0),COLUMN(M$2)),0),IFERROR(INDEX(A:S,MATCH(AK7360,A:A,0),COLUMN(M$2)),0),IFERROR(INDEX(A:S,MATCH(AR7360,A:A,0),COLUMN(M$2)),0)),M7360)</f>
        <v/>
      </c>
      <c r="V7360" s="3" t="str">
        <f t="shared" si="7"/>
        <v/>
      </c>
    </row>
    <row r="7361" ht="15.75" customHeight="1">
      <c r="A7361" s="3" t="s">
        <v>3060</v>
      </c>
      <c r="B7361" s="4" t="str">
        <f t="shared" si="187"/>
        <v>LCLEBDCHQNBX1</v>
      </c>
      <c r="D7361" s="3">
        <v>0.0</v>
      </c>
      <c r="G7361" s="4">
        <v>12.0</v>
      </c>
      <c r="I7361" s="4">
        <v>2.0</v>
      </c>
      <c r="J7361" s="4">
        <v>6.0</v>
      </c>
      <c r="K7361" s="4">
        <v>0.0</v>
      </c>
      <c r="L7361" s="4">
        <v>0.0</v>
      </c>
      <c r="M7361" s="5"/>
      <c r="O7361" s="6">
        <f t="shared" si="2"/>
        <v>10</v>
      </c>
      <c r="P7361" s="3" t="s">
        <v>1894</v>
      </c>
      <c r="Q7361" s="3" t="str">
        <f t="shared" si="3"/>
        <v>LC BEDROOM</v>
      </c>
      <c r="R7361" s="3">
        <f t="shared" si="4"/>
        <v>10</v>
      </c>
      <c r="S7361" s="3" t="str">
        <f t="shared" si="5"/>
        <v/>
      </c>
      <c r="T7361" s="7">
        <f t="shared" si="6"/>
        <v>10</v>
      </c>
      <c r="U7361" s="8" t="str">
        <f t="array" ref="U7361">IF(W7361&lt;&gt;0,MAX(IFERROR(INDEX(A:S,MATCH(W7361,A:A,0),COLUMN(M$2)),0),IFERROR(INDEX(A:S,MATCH(AD7361,A:A,0),COLUMN(M$2)),0),IFERROR(INDEX(A:S,MATCH(AK7361,A:A,0),COLUMN(M$2)),0),IFERROR(INDEX(A:S,MATCH(AR7361,A:A,0),COLUMN(M$2)),0)),M7361)</f>
        <v/>
      </c>
      <c r="V7361" s="3" t="str">
        <f t="shared" si="7"/>
        <v/>
      </c>
    </row>
    <row r="7362" ht="15.75" customHeight="1">
      <c r="A7362" s="3" t="s">
        <v>3085</v>
      </c>
      <c r="B7362" s="4" t="str">
        <f t="shared" si="187"/>
        <v>LCLXCOBLBASE</v>
      </c>
      <c r="D7362" s="3">
        <v>0.0</v>
      </c>
      <c r="G7362" s="4">
        <v>17.0</v>
      </c>
      <c r="I7362" s="4">
        <v>0.0</v>
      </c>
      <c r="J7362" s="4">
        <v>16.0</v>
      </c>
      <c r="K7362" s="4">
        <v>0.0</v>
      </c>
      <c r="L7362" s="4">
        <v>0.0</v>
      </c>
      <c r="M7362" s="5"/>
      <c r="O7362" s="6">
        <f t="shared" si="2"/>
        <v>17</v>
      </c>
      <c r="P7362" s="3" t="s">
        <v>1374</v>
      </c>
      <c r="Q7362" s="3" t="str">
        <f t="shared" si="3"/>
        <v>LC OCCASNL</v>
      </c>
      <c r="R7362" s="3">
        <f t="shared" si="4"/>
        <v>17</v>
      </c>
      <c r="S7362" s="3" t="str">
        <f t="shared" si="5"/>
        <v/>
      </c>
      <c r="T7362" s="7">
        <f t="shared" si="6"/>
        <v>17</v>
      </c>
      <c r="U7362" s="8" t="str">
        <f t="array" ref="U7362">IF(W7362&lt;&gt;0,MAX(IFERROR(INDEX(A:S,MATCH(W7362,A:A,0),COLUMN(M$2)),0),IFERROR(INDEX(A:S,MATCH(AD7362,A:A,0),COLUMN(M$2)),0),IFERROR(INDEX(A:S,MATCH(AK7362,A:A,0),COLUMN(M$2)),0),IFERROR(INDEX(A:S,MATCH(AR7362,A:A,0),COLUMN(M$2)),0)),M7362)</f>
        <v/>
      </c>
      <c r="V7362" s="3" t="str">
        <f t="shared" si="7"/>
        <v/>
      </c>
    </row>
    <row r="7363" ht="15.75" customHeight="1">
      <c r="A7363" s="3" t="s">
        <v>2805</v>
      </c>
      <c r="B7363" s="4" t="str">
        <f t="shared" si="187"/>
        <v>LCNMDIGLTOP</v>
      </c>
      <c r="D7363" s="3">
        <v>0.0</v>
      </c>
      <c r="G7363" s="4">
        <v>15.0</v>
      </c>
      <c r="H7363" s="3">
        <v>55.0</v>
      </c>
      <c r="I7363" s="4">
        <v>30.0</v>
      </c>
      <c r="J7363" s="4">
        <v>0.0</v>
      </c>
      <c r="K7363" s="4">
        <v>0.0</v>
      </c>
      <c r="L7363" s="4">
        <v>0.0</v>
      </c>
      <c r="M7363" s="5">
        <v>45249.0</v>
      </c>
      <c r="N7363" s="3">
        <v>60.0</v>
      </c>
      <c r="O7363" s="6">
        <f t="shared" si="2"/>
        <v>-15</v>
      </c>
      <c r="P7363" s="3" t="s">
        <v>144</v>
      </c>
      <c r="Q7363" s="3" t="str">
        <f t="shared" si="3"/>
        <v>LC DINING TABLES</v>
      </c>
      <c r="R7363" s="3">
        <f t="shared" si="4"/>
        <v>-15</v>
      </c>
      <c r="S7363" s="3">
        <f t="shared" si="5"/>
        <v>55</v>
      </c>
      <c r="T7363" s="7">
        <f t="shared" si="6"/>
        <v>0</v>
      </c>
      <c r="U7363" s="8">
        <f t="array" ref="U7363">IF(W7363&lt;&gt;0,MAX(IFERROR(INDEX(A:S,MATCH(W7363,A:A,0),COLUMN(M$2)),0),IFERROR(INDEX(A:S,MATCH(AD7363,A:A,0),COLUMN(M$2)),0),IFERROR(INDEX(A:S,MATCH(AK7363,A:A,0),COLUMN(M$2)),0),IFERROR(INDEX(A:S,MATCH(AR7363,A:A,0),COLUMN(M$2)),0)),M7363)</f>
        <v>45249</v>
      </c>
      <c r="V7363" s="3">
        <f t="shared" si="7"/>
        <v>60</v>
      </c>
    </row>
    <row r="7364" ht="15.75" customHeight="1">
      <c r="A7364" s="3" t="s">
        <v>2852</v>
      </c>
      <c r="B7364" s="4" t="str">
        <f t="shared" si="187"/>
        <v>SETODVLGRBX2</v>
      </c>
      <c r="D7364" s="3">
        <v>0.0</v>
      </c>
      <c r="G7364" s="4">
        <v>14.0</v>
      </c>
      <c r="I7364" s="4">
        <v>0.0</v>
      </c>
      <c r="J7364" s="4">
        <v>14.0</v>
      </c>
      <c r="K7364" s="4">
        <v>0.0</v>
      </c>
      <c r="L7364" s="4">
        <v>0.0</v>
      </c>
      <c r="M7364" s="5"/>
      <c r="O7364" s="6">
        <f t="shared" si="2"/>
        <v>14</v>
      </c>
      <c r="P7364" s="3" t="s">
        <v>102</v>
      </c>
      <c r="Q7364" s="3" t="str">
        <f t="shared" si="3"/>
        <v>OD</v>
      </c>
      <c r="R7364" s="3">
        <f t="shared" si="4"/>
        <v>14</v>
      </c>
      <c r="S7364" s="3" t="str">
        <f t="shared" si="5"/>
        <v/>
      </c>
      <c r="T7364" s="7">
        <f t="shared" si="6"/>
        <v>14</v>
      </c>
      <c r="U7364" s="8" t="str">
        <f t="array" ref="U7364">IF(W7364&lt;&gt;0,MAX(IFERROR(INDEX(A:S,MATCH(W7364,A:A,0),COLUMN(M$2)),0),IFERROR(INDEX(A:S,MATCH(AD7364,A:A,0),COLUMN(M$2)),0),IFERROR(INDEX(A:S,MATCH(AK7364,A:A,0),COLUMN(M$2)),0),IFERROR(INDEX(A:S,MATCH(AR7364,A:A,0),COLUMN(M$2)),0)),M7364)</f>
        <v/>
      </c>
      <c r="V7364" s="3" t="str">
        <f t="shared" si="7"/>
        <v/>
      </c>
    </row>
    <row r="7365" ht="15.75" customHeight="1">
      <c r="A7365" s="3" t="s">
        <v>7369</v>
      </c>
      <c r="B7365" s="4" t="str">
        <f t="shared" si="187"/>
        <v>SETODCMBLBX2</v>
      </c>
      <c r="D7365" s="3">
        <v>0.0</v>
      </c>
      <c r="G7365" s="4">
        <v>0.0</v>
      </c>
      <c r="I7365" s="4">
        <v>0.0</v>
      </c>
      <c r="J7365" s="4">
        <v>0.0</v>
      </c>
      <c r="K7365" s="4">
        <v>0.0</v>
      </c>
      <c r="L7365" s="4">
        <v>0.0</v>
      </c>
      <c r="M7365" s="5"/>
      <c r="O7365" s="6">
        <f t="shared" si="2"/>
        <v>0</v>
      </c>
      <c r="P7365" s="3" t="s">
        <v>102</v>
      </c>
      <c r="Q7365" s="3" t="str">
        <f t="shared" si="3"/>
        <v>OD</v>
      </c>
      <c r="R7365" s="3">
        <f t="shared" si="4"/>
        <v>0</v>
      </c>
      <c r="S7365" s="3" t="str">
        <f t="shared" si="5"/>
        <v/>
      </c>
      <c r="T7365" s="7">
        <f t="shared" si="6"/>
        <v>0</v>
      </c>
      <c r="U7365" s="8" t="str">
        <f t="array" ref="U7365">IF(W7365&lt;&gt;0,MAX(IFERROR(INDEX(A:S,MATCH(W7365,A:A,0),COLUMN(M$2)),0),IFERROR(INDEX(A:S,MATCH(AD7365,A:A,0),COLUMN(M$2)),0),IFERROR(INDEX(A:S,MATCH(AK7365,A:A,0),COLUMN(M$2)),0),IFERROR(INDEX(A:S,MATCH(AR7365,A:A,0),COLUMN(M$2)),0)),M7365)</f>
        <v/>
      </c>
      <c r="V7365" s="3" t="str">
        <f t="shared" si="7"/>
        <v/>
      </c>
    </row>
    <row r="7366" ht="15.75" customHeight="1">
      <c r="A7366" s="3" t="s">
        <v>7370</v>
      </c>
      <c r="B7366" s="4" t="str">
        <f t="shared" si="187"/>
        <v>SETODCRBLBX2</v>
      </c>
      <c r="D7366" s="3">
        <v>0.0</v>
      </c>
      <c r="G7366" s="4">
        <v>0.0</v>
      </c>
      <c r="I7366" s="4">
        <v>0.0</v>
      </c>
      <c r="J7366" s="4">
        <v>0.0</v>
      </c>
      <c r="K7366" s="4">
        <v>0.0</v>
      </c>
      <c r="L7366" s="4">
        <v>0.0</v>
      </c>
      <c r="M7366" s="5"/>
      <c r="O7366" s="6">
        <f t="shared" si="2"/>
        <v>0</v>
      </c>
      <c r="P7366" s="3" t="s">
        <v>102</v>
      </c>
      <c r="Q7366" s="3" t="str">
        <f t="shared" si="3"/>
        <v>OD</v>
      </c>
      <c r="R7366" s="3">
        <f t="shared" si="4"/>
        <v>0</v>
      </c>
      <c r="S7366" s="3" t="str">
        <f t="shared" si="5"/>
        <v/>
      </c>
      <c r="T7366" s="7">
        <f t="shared" si="6"/>
        <v>0</v>
      </c>
      <c r="U7366" s="8" t="str">
        <f t="array" ref="U7366">IF(W7366&lt;&gt;0,MAX(IFERROR(INDEX(A:S,MATCH(W7366,A:A,0),COLUMN(M$2)),0),IFERROR(INDEX(A:S,MATCH(AD7366,A:A,0),COLUMN(M$2)),0),IFERROR(INDEX(A:S,MATCH(AK7366,A:A,0),COLUMN(M$2)),0),IFERROR(INDEX(A:S,MATCH(AR7366,A:A,0),COLUMN(M$2)),0)),M7366)</f>
        <v/>
      </c>
      <c r="V7366" s="3" t="str">
        <f t="shared" si="7"/>
        <v/>
      </c>
    </row>
    <row r="7367" ht="15.75" customHeight="1">
      <c r="A7367" s="3" t="s">
        <v>7371</v>
      </c>
      <c r="B7367" s="4" t="str">
        <f t="shared" si="187"/>
        <v>SETODCRWHBX2</v>
      </c>
      <c r="D7367" s="3">
        <v>0.0</v>
      </c>
      <c r="G7367" s="4">
        <v>0.0</v>
      </c>
      <c r="I7367" s="4">
        <v>0.0</v>
      </c>
      <c r="J7367" s="4">
        <v>0.0</v>
      </c>
      <c r="K7367" s="4">
        <v>0.0</v>
      </c>
      <c r="L7367" s="4">
        <v>0.0</v>
      </c>
      <c r="M7367" s="5"/>
      <c r="O7367" s="6">
        <f t="shared" si="2"/>
        <v>0</v>
      </c>
      <c r="P7367" s="3" t="s">
        <v>102</v>
      </c>
      <c r="Q7367" s="3" t="str">
        <f t="shared" si="3"/>
        <v>OD</v>
      </c>
      <c r="R7367" s="3">
        <f t="shared" si="4"/>
        <v>0</v>
      </c>
      <c r="S7367" s="3" t="str">
        <f t="shared" si="5"/>
        <v/>
      </c>
      <c r="T7367" s="7">
        <f t="shared" si="6"/>
        <v>0</v>
      </c>
      <c r="U7367" s="8" t="str">
        <f t="array" ref="U7367">IF(W7367&lt;&gt;0,MAX(IFERROR(INDEX(A:S,MATCH(W7367,A:A,0),COLUMN(M$2)),0),IFERROR(INDEX(A:S,MATCH(AD7367,A:A,0),COLUMN(M$2)),0),IFERROR(INDEX(A:S,MATCH(AK7367,A:A,0),COLUMN(M$2)),0),IFERROR(INDEX(A:S,MATCH(AR7367,A:A,0),COLUMN(M$2)),0)),M7367)</f>
        <v/>
      </c>
      <c r="V7367" s="3" t="str">
        <f t="shared" si="7"/>
        <v/>
      </c>
    </row>
    <row r="7368" ht="15.75" customHeight="1">
      <c r="A7368" s="3" t="s">
        <v>2869</v>
      </c>
      <c r="B7368" s="4" t="str">
        <f t="shared" si="187"/>
        <v>SETODSABRBX2</v>
      </c>
      <c r="D7368" s="3">
        <v>0.0</v>
      </c>
      <c r="G7368" s="4">
        <v>28.0</v>
      </c>
      <c r="I7368" s="4">
        <v>0.0</v>
      </c>
      <c r="J7368" s="4">
        <v>27.0</v>
      </c>
      <c r="K7368" s="4">
        <v>0.0</v>
      </c>
      <c r="L7368" s="4">
        <v>0.0</v>
      </c>
      <c r="O7368" s="6">
        <f t="shared" si="2"/>
        <v>28</v>
      </c>
      <c r="P7368" s="9" t="s">
        <v>112</v>
      </c>
      <c r="Q7368" s="3" t="str">
        <f t="shared" si="3"/>
        <v>Z</v>
      </c>
      <c r="R7368" s="3">
        <f t="shared" si="4"/>
        <v>28</v>
      </c>
      <c r="S7368" s="3" t="str">
        <f t="shared" si="5"/>
        <v/>
      </c>
      <c r="T7368" s="7">
        <f t="shared" si="6"/>
        <v>28</v>
      </c>
      <c r="U7368" s="8" t="str">
        <f t="array" ref="U7368">IF(W7368&lt;&gt;0,MAX(IFERROR(INDEX(A:S,MATCH(W7368,A:A,0),COLUMN(M$2)),0),IFERROR(INDEX(A:S,MATCH(AD7368,A:A,0),COLUMN(M$2)),0),IFERROR(INDEX(A:S,MATCH(AK7368,A:A,0),COLUMN(M$2)),0),IFERROR(INDEX(A:S,MATCH(AR7368,A:A,0),COLUMN(M$2)),0)),M7368)</f>
        <v/>
      </c>
      <c r="V7368" s="3" t="str">
        <f t="shared" si="7"/>
        <v/>
      </c>
    </row>
    <row r="7369" ht="15.75" customHeight="1">
      <c r="A7369" s="3" t="s">
        <v>2884</v>
      </c>
      <c r="B7369" s="4" t="str">
        <f t="shared" si="187"/>
        <v>SETODALBLBX2</v>
      </c>
      <c r="D7369" s="3">
        <v>0.0</v>
      </c>
      <c r="G7369" s="4">
        <v>0.0</v>
      </c>
      <c r="I7369" s="4">
        <v>0.0</v>
      </c>
      <c r="J7369" s="4">
        <v>0.0</v>
      </c>
      <c r="K7369" s="4">
        <v>0.0</v>
      </c>
      <c r="L7369" s="4">
        <v>0.0</v>
      </c>
      <c r="M7369" s="5"/>
      <c r="O7369" s="6">
        <f t="shared" si="2"/>
        <v>0</v>
      </c>
      <c r="P7369" s="3" t="s">
        <v>102</v>
      </c>
      <c r="Q7369" s="3" t="str">
        <f t="shared" si="3"/>
        <v>OD</v>
      </c>
      <c r="R7369" s="3">
        <f t="shared" si="4"/>
        <v>0</v>
      </c>
      <c r="S7369" s="3" t="str">
        <f t="shared" si="5"/>
        <v/>
      </c>
      <c r="T7369" s="7">
        <f t="shared" si="6"/>
        <v>0</v>
      </c>
      <c r="U7369" s="8" t="str">
        <f t="array" ref="U7369">IF(W7369&lt;&gt;0,MAX(IFERROR(INDEX(A:S,MATCH(W7369,A:A,0),COLUMN(M$2)),0),IFERROR(INDEX(A:S,MATCH(AD7369,A:A,0),COLUMN(M$2)),0),IFERROR(INDEX(A:S,MATCH(AK7369,A:A,0),COLUMN(M$2)),0),IFERROR(INDEX(A:S,MATCH(AR7369,A:A,0),COLUMN(M$2)),0)),M7369)</f>
        <v/>
      </c>
      <c r="V7369" s="3" t="str">
        <f t="shared" si="7"/>
        <v/>
      </c>
    </row>
    <row r="7370" ht="15.75" customHeight="1">
      <c r="A7370" s="3" t="s">
        <v>2889</v>
      </c>
      <c r="B7370" s="4" t="str">
        <f t="shared" si="187"/>
        <v>SETODGDGRBX2</v>
      </c>
      <c r="D7370" s="3">
        <v>0.0</v>
      </c>
      <c r="G7370" s="4">
        <v>9.0</v>
      </c>
      <c r="I7370" s="4">
        <v>0.0</v>
      </c>
      <c r="J7370" s="4">
        <v>8.0</v>
      </c>
      <c r="K7370" s="4">
        <v>0.0</v>
      </c>
      <c r="L7370" s="4">
        <v>0.0</v>
      </c>
      <c r="M7370" s="5"/>
      <c r="O7370" s="6">
        <f t="shared" si="2"/>
        <v>9</v>
      </c>
      <c r="P7370" s="3" t="s">
        <v>102</v>
      </c>
      <c r="Q7370" s="3" t="str">
        <f t="shared" si="3"/>
        <v>OD</v>
      </c>
      <c r="R7370" s="3">
        <f t="shared" si="4"/>
        <v>9</v>
      </c>
      <c r="S7370" s="3" t="str">
        <f t="shared" si="5"/>
        <v/>
      </c>
      <c r="T7370" s="7">
        <f t="shared" si="6"/>
        <v>9</v>
      </c>
      <c r="U7370" s="8" t="str">
        <f t="array" ref="U7370">IF(W7370&lt;&gt;0,MAX(IFERROR(INDEX(A:S,MATCH(W7370,A:A,0),COLUMN(M$2)),0),IFERROR(INDEX(A:S,MATCH(AD7370,A:A,0),COLUMN(M$2)),0),IFERROR(INDEX(A:S,MATCH(AK7370,A:A,0),COLUMN(M$2)),0),IFERROR(INDEX(A:S,MATCH(AR7370,A:A,0),COLUMN(M$2)),0)),M7370)</f>
        <v/>
      </c>
      <c r="V7370" s="3" t="str">
        <f t="shared" si="7"/>
        <v/>
      </c>
    </row>
    <row r="7371" ht="15.75" customHeight="1">
      <c r="A7371" s="3" t="s">
        <v>7372</v>
      </c>
      <c r="B7371" s="4" t="str">
        <f t="shared" si="187"/>
        <v>SETODMNGRBX2</v>
      </c>
      <c r="D7371" s="3">
        <v>0.0</v>
      </c>
      <c r="G7371" s="4">
        <v>0.0</v>
      </c>
      <c r="I7371" s="4">
        <v>0.0</v>
      </c>
      <c r="J7371" s="4">
        <v>0.0</v>
      </c>
      <c r="K7371" s="4">
        <v>0.0</v>
      </c>
      <c r="L7371" s="4">
        <v>0.0</v>
      </c>
      <c r="M7371" s="5"/>
      <c r="O7371" s="6">
        <f t="shared" si="2"/>
        <v>0</v>
      </c>
      <c r="P7371" s="3" t="s">
        <v>102</v>
      </c>
      <c r="Q7371" s="3" t="str">
        <f t="shared" si="3"/>
        <v>OD</v>
      </c>
      <c r="R7371" s="3">
        <f t="shared" si="4"/>
        <v>0</v>
      </c>
      <c r="S7371" s="3" t="str">
        <f t="shared" si="5"/>
        <v/>
      </c>
      <c r="T7371" s="7">
        <f t="shared" si="6"/>
        <v>0</v>
      </c>
      <c r="U7371" s="8" t="str">
        <f t="array" ref="U7371">IF(W7371&lt;&gt;0,MAX(IFERROR(INDEX(A:S,MATCH(W7371,A:A,0),COLUMN(M$2)),0),IFERROR(INDEX(A:S,MATCH(AD7371,A:A,0),COLUMN(M$2)),0),IFERROR(INDEX(A:S,MATCH(AK7371,A:A,0),COLUMN(M$2)),0),IFERROR(INDEX(A:S,MATCH(AR7371,A:A,0),COLUMN(M$2)),0)),M7371)</f>
        <v/>
      </c>
      <c r="V7371" s="3" t="str">
        <f t="shared" si="7"/>
        <v/>
      </c>
    </row>
    <row r="7372" ht="15.75" customHeight="1">
      <c r="A7372" s="3" t="s">
        <v>3034</v>
      </c>
      <c r="B7372" s="4" t="str">
        <f t="shared" si="187"/>
        <v>LCELCNWDBASE</v>
      </c>
      <c r="D7372" s="3">
        <v>0.0</v>
      </c>
      <c r="G7372" s="4">
        <v>27.0</v>
      </c>
      <c r="I7372" s="4">
        <v>0.0</v>
      </c>
      <c r="J7372" s="4">
        <v>27.0</v>
      </c>
      <c r="K7372" s="4">
        <v>0.0</v>
      </c>
      <c r="L7372" s="4">
        <v>0.0</v>
      </c>
      <c r="M7372" s="5"/>
      <c r="O7372" s="6">
        <f t="shared" si="2"/>
        <v>27</v>
      </c>
      <c r="P7372" s="3" t="s">
        <v>1374</v>
      </c>
      <c r="Q7372" s="3" t="str">
        <f t="shared" si="3"/>
        <v>LC OCCASNL</v>
      </c>
      <c r="R7372" s="3">
        <f t="shared" si="4"/>
        <v>27</v>
      </c>
      <c r="S7372" s="3" t="str">
        <f t="shared" si="5"/>
        <v/>
      </c>
      <c r="T7372" s="7">
        <f t="shared" si="6"/>
        <v>27</v>
      </c>
      <c r="U7372" s="8" t="str">
        <f t="array" ref="U7372">IF(W7372&lt;&gt;0,MAX(IFERROR(INDEX(A:S,MATCH(W7372,A:A,0),COLUMN(M$2)),0),IFERROR(INDEX(A:S,MATCH(AD7372,A:A,0),COLUMN(M$2)),0),IFERROR(INDEX(A:S,MATCH(AK7372,A:A,0),COLUMN(M$2)),0),IFERROR(INDEX(A:S,MATCH(AR7372,A:A,0),COLUMN(M$2)),0)),M7372)</f>
        <v/>
      </c>
      <c r="V7372" s="3" t="str">
        <f t="shared" si="7"/>
        <v/>
      </c>
    </row>
    <row r="7373" ht="15.75" customHeight="1">
      <c r="A7373" s="3" t="s">
        <v>3037</v>
      </c>
      <c r="B7373" s="4" t="str">
        <f t="shared" si="187"/>
        <v>LCELCOWDBASE</v>
      </c>
      <c r="D7373" s="3">
        <v>0.0</v>
      </c>
      <c r="G7373" s="4">
        <v>10.0</v>
      </c>
      <c r="H7373" s="3">
        <v>25.0</v>
      </c>
      <c r="I7373" s="4">
        <v>0.0</v>
      </c>
      <c r="J7373" s="4">
        <v>10.0</v>
      </c>
      <c r="K7373" s="4">
        <v>0.0</v>
      </c>
      <c r="L7373" s="4">
        <v>0.0</v>
      </c>
      <c r="M7373" s="5">
        <v>45251.0</v>
      </c>
      <c r="O7373" s="6">
        <f t="shared" si="2"/>
        <v>10</v>
      </c>
      <c r="P7373" s="3" t="s">
        <v>1374</v>
      </c>
      <c r="Q7373" s="3" t="str">
        <f t="shared" si="3"/>
        <v>LC OCCASNL</v>
      </c>
      <c r="R7373" s="3">
        <f t="shared" si="4"/>
        <v>10</v>
      </c>
      <c r="S7373" s="3">
        <f t="shared" si="5"/>
        <v>25</v>
      </c>
      <c r="T7373" s="7">
        <f t="shared" si="6"/>
        <v>10</v>
      </c>
      <c r="U7373" s="8">
        <f t="array" ref="U7373">IF(W7373&lt;&gt;0,MAX(IFERROR(INDEX(A:S,MATCH(W7373,A:A,0),COLUMN(M$2)),0),IFERROR(INDEX(A:S,MATCH(AD7373,A:A,0),COLUMN(M$2)),0),IFERROR(INDEX(A:S,MATCH(AK7373,A:A,0),COLUMN(M$2)),0),IFERROR(INDEX(A:S,MATCH(AR7373,A:A,0),COLUMN(M$2)),0)),M7373)</f>
        <v>45251</v>
      </c>
      <c r="V7373" s="3" t="str">
        <f t="shared" si="7"/>
        <v/>
      </c>
    </row>
    <row r="7374" ht="15.75" customHeight="1">
      <c r="A7374" s="3" t="s">
        <v>3040</v>
      </c>
      <c r="B7374" s="4" t="str">
        <f t="shared" si="187"/>
        <v>LCELDIWDBASE</v>
      </c>
      <c r="D7374" s="3">
        <v>0.0</v>
      </c>
      <c r="G7374" s="4">
        <v>23.0</v>
      </c>
      <c r="I7374" s="4">
        <v>0.0</v>
      </c>
      <c r="J7374" s="4">
        <v>18.0</v>
      </c>
      <c r="K7374" s="4">
        <v>0.0</v>
      </c>
      <c r="L7374" s="4">
        <v>0.0</v>
      </c>
      <c r="M7374" s="5"/>
      <c r="O7374" s="6">
        <f t="shared" si="2"/>
        <v>23</v>
      </c>
      <c r="P7374" s="3" t="s">
        <v>144</v>
      </c>
      <c r="Q7374" s="3" t="str">
        <f t="shared" si="3"/>
        <v>LC DINING TABLES</v>
      </c>
      <c r="R7374" s="3">
        <f t="shared" si="4"/>
        <v>23</v>
      </c>
      <c r="S7374" s="3" t="str">
        <f t="shared" si="5"/>
        <v/>
      </c>
      <c r="T7374" s="7">
        <f t="shared" si="6"/>
        <v>23</v>
      </c>
      <c r="U7374" s="8" t="str">
        <f t="array" ref="U7374">IF(W7374&lt;&gt;0,MAX(IFERROR(INDEX(A:S,MATCH(W7374,A:A,0),COLUMN(M$2)),0),IFERROR(INDEX(A:S,MATCH(AD7374,A:A,0),COLUMN(M$2)),0),IFERROR(INDEX(A:S,MATCH(AK7374,A:A,0),COLUMN(M$2)),0),IFERROR(INDEX(A:S,MATCH(AR7374,A:A,0),COLUMN(M$2)),0)),M7374)</f>
        <v/>
      </c>
      <c r="V7374" s="3" t="str">
        <f t="shared" si="7"/>
        <v/>
      </c>
    </row>
    <row r="7375" ht="15.75" customHeight="1">
      <c r="A7375" s="3" t="s">
        <v>3043</v>
      </c>
      <c r="B7375" s="4" t="str">
        <f t="shared" si="187"/>
        <v>LCPIDICCGRTOP</v>
      </c>
      <c r="D7375" s="3">
        <v>0.0</v>
      </c>
      <c r="G7375" s="4">
        <v>2.0</v>
      </c>
      <c r="H7375" s="3">
        <v>18.0</v>
      </c>
      <c r="I7375" s="4">
        <v>0.0</v>
      </c>
      <c r="J7375" s="4">
        <v>1.0</v>
      </c>
      <c r="K7375" s="4">
        <v>0.0</v>
      </c>
      <c r="L7375" s="4">
        <v>0.0</v>
      </c>
      <c r="M7375" s="5">
        <v>45251.0</v>
      </c>
      <c r="O7375" s="6">
        <f t="shared" si="2"/>
        <v>2</v>
      </c>
      <c r="P7375" s="3" t="s">
        <v>144</v>
      </c>
      <c r="Q7375" s="3" t="str">
        <f t="shared" si="3"/>
        <v>LC DINING TABLES</v>
      </c>
      <c r="R7375" s="3">
        <f t="shared" si="4"/>
        <v>2</v>
      </c>
      <c r="S7375" s="3">
        <f t="shared" si="5"/>
        <v>18</v>
      </c>
      <c r="T7375" s="7">
        <f t="shared" si="6"/>
        <v>2</v>
      </c>
      <c r="U7375" s="8">
        <f t="array" ref="U7375">IF(W7375&lt;&gt;0,MAX(IFERROR(INDEX(A:S,MATCH(W7375,A:A,0),COLUMN(M$2)),0),IFERROR(INDEX(A:S,MATCH(AD7375,A:A,0),COLUMN(M$2)),0),IFERROR(INDEX(A:S,MATCH(AK7375,A:A,0),COLUMN(M$2)),0),IFERROR(INDEX(A:S,MATCH(AR7375,A:A,0),COLUMN(M$2)),0)),M7375)</f>
        <v>45251</v>
      </c>
      <c r="V7375" s="3" t="str">
        <f t="shared" si="7"/>
        <v/>
      </c>
    </row>
    <row r="7376" ht="15.75" customHeight="1">
      <c r="A7376" s="3" t="s">
        <v>3048</v>
      </c>
      <c r="B7376" s="4" t="str">
        <f t="shared" si="187"/>
        <v>LCRVDIWDBASE</v>
      </c>
      <c r="D7376" s="3">
        <v>0.0</v>
      </c>
      <c r="G7376" s="4">
        <v>3.0</v>
      </c>
      <c r="I7376" s="4">
        <v>0.0</v>
      </c>
      <c r="J7376" s="4">
        <v>0.0</v>
      </c>
      <c r="K7376" s="4">
        <v>0.0</v>
      </c>
      <c r="L7376" s="4">
        <v>0.0</v>
      </c>
      <c r="M7376" s="5">
        <v>45275.0</v>
      </c>
      <c r="N7376" s="3">
        <v>35.0</v>
      </c>
      <c r="O7376" s="6">
        <f t="shared" si="2"/>
        <v>3</v>
      </c>
      <c r="P7376" s="3" t="s">
        <v>144</v>
      </c>
      <c r="Q7376" s="3" t="str">
        <f t="shared" si="3"/>
        <v>LC DINING TABLES</v>
      </c>
      <c r="R7376" s="3">
        <f t="shared" si="4"/>
        <v>3</v>
      </c>
      <c r="S7376" s="3" t="str">
        <f t="shared" si="5"/>
        <v/>
      </c>
      <c r="T7376" s="7">
        <f t="shared" si="6"/>
        <v>3</v>
      </c>
      <c r="U7376" s="8">
        <f t="array" ref="U7376">IF(W7376&lt;&gt;0,MAX(IFERROR(INDEX(A:S,MATCH(W7376,A:A,0),COLUMN(M$2)),0),IFERROR(INDEX(A:S,MATCH(AD7376,A:A,0),COLUMN(M$2)),0),IFERROR(INDEX(A:S,MATCH(AK7376,A:A,0),COLUMN(M$2)),0),IFERROR(INDEX(A:S,MATCH(AR7376,A:A,0),COLUMN(M$2)),0)),M7376)</f>
        <v>45275</v>
      </c>
      <c r="V7376" s="3">
        <f t="shared" si="7"/>
        <v>35</v>
      </c>
    </row>
    <row r="7377" ht="15.75" customHeight="1">
      <c r="A7377" s="3" t="s">
        <v>3051</v>
      </c>
      <c r="B7377" s="4" t="str">
        <f t="shared" si="187"/>
        <v>LCSODICCGRTOP</v>
      </c>
      <c r="D7377" s="3">
        <v>0.0</v>
      </c>
      <c r="G7377" s="4">
        <v>13.0</v>
      </c>
      <c r="I7377" s="4">
        <v>0.0</v>
      </c>
      <c r="J7377" s="4">
        <v>12.0</v>
      </c>
      <c r="K7377" s="4">
        <v>0.0</v>
      </c>
      <c r="L7377" s="4">
        <v>0.0</v>
      </c>
      <c r="O7377" s="6">
        <f t="shared" si="2"/>
        <v>13</v>
      </c>
      <c r="P7377" s="3" t="s">
        <v>144</v>
      </c>
      <c r="Q7377" s="3" t="str">
        <f t="shared" si="3"/>
        <v>LC DINING TABLES</v>
      </c>
      <c r="R7377" s="3">
        <f t="shared" si="4"/>
        <v>13</v>
      </c>
      <c r="S7377" s="3" t="str">
        <f t="shared" si="5"/>
        <v/>
      </c>
      <c r="T7377" s="7">
        <f t="shared" si="6"/>
        <v>13</v>
      </c>
      <c r="U7377" s="8" t="str">
        <f t="array" ref="U7377">IF(W7377&lt;&gt;0,MAX(IFERROR(INDEX(A:S,MATCH(W7377,A:A,0),COLUMN(M$2)),0),IFERROR(INDEX(A:S,MATCH(AD7377,A:A,0),COLUMN(M$2)),0),IFERROR(INDEX(A:S,MATCH(AK7377,A:A,0),COLUMN(M$2)),0),IFERROR(INDEX(A:S,MATCH(AR7377,A:A,0),COLUMN(M$2)),0)),M7377)</f>
        <v/>
      </c>
      <c r="V7377" s="3" t="str">
        <f t="shared" si="7"/>
        <v/>
      </c>
    </row>
    <row r="7378" ht="15.75" customHeight="1">
      <c r="A7378" s="3" t="s">
        <v>3055</v>
      </c>
      <c r="B7378" s="4" t="str">
        <f t="shared" si="187"/>
        <v>LCLEBDCHKGBX2</v>
      </c>
      <c r="D7378" s="3">
        <v>0.0</v>
      </c>
      <c r="G7378" s="4">
        <v>18.0</v>
      </c>
      <c r="I7378" s="4">
        <v>0.0</v>
      </c>
      <c r="J7378" s="4">
        <v>15.0</v>
      </c>
      <c r="K7378" s="4">
        <v>0.0</v>
      </c>
      <c r="L7378" s="4">
        <v>0.0</v>
      </c>
      <c r="M7378" s="5"/>
      <c r="O7378" s="6">
        <f t="shared" si="2"/>
        <v>18</v>
      </c>
      <c r="P7378" s="3" t="s">
        <v>1894</v>
      </c>
      <c r="Q7378" s="3" t="str">
        <f t="shared" si="3"/>
        <v>LC BEDROOM</v>
      </c>
      <c r="R7378" s="3">
        <f t="shared" si="4"/>
        <v>18</v>
      </c>
      <c r="S7378" s="3" t="str">
        <f t="shared" si="5"/>
        <v/>
      </c>
      <c r="T7378" s="7">
        <f t="shared" si="6"/>
        <v>18</v>
      </c>
      <c r="U7378" s="8" t="str">
        <f t="array" ref="U7378">IF(W7378&lt;&gt;0,MAX(IFERROR(INDEX(A:S,MATCH(W7378,A:A,0),COLUMN(M$2)),0),IFERROR(INDEX(A:S,MATCH(AD7378,A:A,0),COLUMN(M$2)),0),IFERROR(INDEX(A:S,MATCH(AK7378,A:A,0),COLUMN(M$2)),0),IFERROR(INDEX(A:S,MATCH(AR7378,A:A,0),COLUMN(M$2)),0)),M7378)</f>
        <v/>
      </c>
      <c r="V7378" s="3" t="str">
        <f t="shared" si="7"/>
        <v/>
      </c>
    </row>
    <row r="7379" ht="15.75" customHeight="1">
      <c r="A7379" s="3" t="s">
        <v>3061</v>
      </c>
      <c r="B7379" s="4" t="str">
        <f t="shared" si="187"/>
        <v>LCLEBDCHQNBX2</v>
      </c>
      <c r="D7379" s="3">
        <v>0.0</v>
      </c>
      <c r="G7379" s="4">
        <v>10.0</v>
      </c>
      <c r="I7379" s="4">
        <v>2.0</v>
      </c>
      <c r="J7379" s="4">
        <v>4.0</v>
      </c>
      <c r="K7379" s="4">
        <v>0.0</v>
      </c>
      <c r="L7379" s="4">
        <v>0.0</v>
      </c>
      <c r="M7379" s="5"/>
      <c r="O7379" s="6">
        <f t="shared" si="2"/>
        <v>8</v>
      </c>
      <c r="P7379" s="3" t="s">
        <v>1894</v>
      </c>
      <c r="Q7379" s="3" t="str">
        <f t="shared" si="3"/>
        <v>LC BEDROOM</v>
      </c>
      <c r="R7379" s="3">
        <f t="shared" si="4"/>
        <v>8</v>
      </c>
      <c r="S7379" s="3" t="str">
        <f t="shared" si="5"/>
        <v/>
      </c>
      <c r="T7379" s="7">
        <f t="shared" si="6"/>
        <v>8</v>
      </c>
      <c r="U7379" s="8" t="str">
        <f t="array" ref="U7379">IF(W7379&lt;&gt;0,MAX(IFERROR(INDEX(A:S,MATCH(W7379,A:A,0),COLUMN(M$2)),0),IFERROR(INDEX(A:S,MATCH(AD7379,A:A,0),COLUMN(M$2)),0),IFERROR(INDEX(A:S,MATCH(AK7379,A:A,0),COLUMN(M$2)),0),IFERROR(INDEX(A:S,MATCH(AR7379,A:A,0),COLUMN(M$2)),0)),M7379)</f>
        <v/>
      </c>
      <c r="V7379" s="3" t="str">
        <f t="shared" si="7"/>
        <v/>
      </c>
    </row>
    <row r="7380" ht="15.75" customHeight="1">
      <c r="A7380" s="3" t="s">
        <v>3086</v>
      </c>
      <c r="B7380" s="4" t="str">
        <f t="shared" si="187"/>
        <v>LCLXCOMBTOP</v>
      </c>
      <c r="D7380" s="3">
        <v>0.0</v>
      </c>
      <c r="G7380" s="4">
        <v>15.0</v>
      </c>
      <c r="I7380" s="4">
        <v>0.0</v>
      </c>
      <c r="J7380" s="4">
        <v>14.0</v>
      </c>
      <c r="K7380" s="4">
        <v>0.0</v>
      </c>
      <c r="L7380" s="4">
        <v>0.0</v>
      </c>
      <c r="M7380" s="5"/>
      <c r="O7380" s="6">
        <f t="shared" si="2"/>
        <v>15</v>
      </c>
      <c r="P7380" s="3" t="s">
        <v>1374</v>
      </c>
      <c r="Q7380" s="3" t="str">
        <f t="shared" si="3"/>
        <v>LC OCCASNL</v>
      </c>
      <c r="R7380" s="3">
        <f t="shared" si="4"/>
        <v>15</v>
      </c>
      <c r="S7380" s="3" t="str">
        <f t="shared" si="5"/>
        <v/>
      </c>
      <c r="T7380" s="7">
        <f t="shared" si="6"/>
        <v>15</v>
      </c>
      <c r="U7380" s="8" t="str">
        <f t="array" ref="U7380">IF(W7380&lt;&gt;0,MAX(IFERROR(INDEX(A:S,MATCH(W7380,A:A,0),COLUMN(M$2)),0),IFERROR(INDEX(A:S,MATCH(AD7380,A:A,0),COLUMN(M$2)),0),IFERROR(INDEX(A:S,MATCH(AK7380,A:A,0),COLUMN(M$2)),0),IFERROR(INDEX(A:S,MATCH(AR7380,A:A,0),COLUMN(M$2)),0)),M7380)</f>
        <v/>
      </c>
      <c r="V7380" s="3" t="str">
        <f t="shared" si="7"/>
        <v/>
      </c>
    </row>
    <row r="7381" ht="15.75" customHeight="1">
      <c r="A7381" s="3" t="s">
        <v>2853</v>
      </c>
      <c r="B7381" s="4" t="str">
        <f t="shared" si="187"/>
        <v>SETODVLGRBX3</v>
      </c>
      <c r="D7381" s="3">
        <v>0.0</v>
      </c>
      <c r="G7381" s="4">
        <v>14.0</v>
      </c>
      <c r="I7381" s="4">
        <v>0.0</v>
      </c>
      <c r="J7381" s="4">
        <v>14.0</v>
      </c>
      <c r="K7381" s="4">
        <v>0.0</v>
      </c>
      <c r="L7381" s="4">
        <v>0.0</v>
      </c>
      <c r="M7381" s="5"/>
      <c r="O7381" s="6">
        <f t="shared" si="2"/>
        <v>14</v>
      </c>
      <c r="P7381" s="3" t="s">
        <v>102</v>
      </c>
      <c r="Q7381" s="3" t="str">
        <f t="shared" si="3"/>
        <v>OD</v>
      </c>
      <c r="R7381" s="3">
        <f t="shared" si="4"/>
        <v>14</v>
      </c>
      <c r="S7381" s="3" t="str">
        <f t="shared" si="5"/>
        <v/>
      </c>
      <c r="T7381" s="7">
        <f t="shared" si="6"/>
        <v>14</v>
      </c>
      <c r="U7381" s="8" t="str">
        <f t="array" ref="U7381">IF(W7381&lt;&gt;0,MAX(IFERROR(INDEX(A:S,MATCH(W7381,A:A,0),COLUMN(M$2)),0),IFERROR(INDEX(A:S,MATCH(AD7381,A:A,0),COLUMN(M$2)),0),IFERROR(INDEX(A:S,MATCH(AK7381,A:A,0),COLUMN(M$2)),0),IFERROR(INDEX(A:S,MATCH(AR7381,A:A,0),COLUMN(M$2)),0)),M7381)</f>
        <v/>
      </c>
      <c r="V7381" s="3" t="str">
        <f t="shared" si="7"/>
        <v/>
      </c>
    </row>
    <row r="7382" ht="15.75" customHeight="1">
      <c r="A7382" s="3" t="s">
        <v>2857</v>
      </c>
      <c r="B7382" s="4" t="str">
        <f t="shared" si="187"/>
        <v>SETODCMBLBX3</v>
      </c>
      <c r="D7382" s="3">
        <v>0.0</v>
      </c>
      <c r="G7382" s="4">
        <v>22.0</v>
      </c>
      <c r="H7382" s="3">
        <v>6.0</v>
      </c>
      <c r="I7382" s="4">
        <v>2.0</v>
      </c>
      <c r="J7382" s="4">
        <v>12.0</v>
      </c>
      <c r="K7382" s="4">
        <v>0.0</v>
      </c>
      <c r="L7382" s="4">
        <v>0.0</v>
      </c>
      <c r="M7382" s="5">
        <v>45263.0</v>
      </c>
      <c r="O7382" s="6">
        <f t="shared" si="2"/>
        <v>20</v>
      </c>
      <c r="P7382" s="3" t="s">
        <v>102</v>
      </c>
      <c r="Q7382" s="3" t="str">
        <f t="shared" si="3"/>
        <v>OD</v>
      </c>
      <c r="R7382" s="3">
        <f t="shared" si="4"/>
        <v>20</v>
      </c>
      <c r="S7382" s="3">
        <f t="shared" si="5"/>
        <v>6</v>
      </c>
      <c r="T7382" s="7">
        <f t="shared" si="6"/>
        <v>20</v>
      </c>
      <c r="U7382" s="8">
        <f t="array" ref="U7382">IF(W7382&lt;&gt;0,MAX(IFERROR(INDEX(A:S,MATCH(W7382,A:A,0),COLUMN(M$2)),0),IFERROR(INDEX(A:S,MATCH(AD7382,A:A,0),COLUMN(M$2)),0),IFERROR(INDEX(A:S,MATCH(AK7382,A:A,0),COLUMN(M$2)),0),IFERROR(INDEX(A:S,MATCH(AR7382,A:A,0),COLUMN(M$2)),0)),M7382)</f>
        <v>45263</v>
      </c>
      <c r="V7382" s="3" t="str">
        <f t="shared" si="7"/>
        <v/>
      </c>
    </row>
    <row r="7383" ht="15.75" customHeight="1">
      <c r="A7383" s="3" t="s">
        <v>2861</v>
      </c>
      <c r="B7383" s="4" t="str">
        <f t="shared" si="187"/>
        <v>SETODCRBLBX3</v>
      </c>
      <c r="D7383" s="3">
        <v>0.0</v>
      </c>
      <c r="G7383" s="4">
        <v>20.0</v>
      </c>
      <c r="I7383" s="4">
        <v>0.0</v>
      </c>
      <c r="J7383" s="4">
        <v>11.0</v>
      </c>
      <c r="K7383" s="4">
        <v>0.0</v>
      </c>
      <c r="L7383" s="4">
        <v>0.0</v>
      </c>
      <c r="M7383" s="5"/>
      <c r="O7383" s="6">
        <f t="shared" si="2"/>
        <v>20</v>
      </c>
      <c r="P7383" s="3" t="s">
        <v>102</v>
      </c>
      <c r="Q7383" s="3" t="str">
        <f t="shared" si="3"/>
        <v>OD</v>
      </c>
      <c r="R7383" s="3">
        <f t="shared" si="4"/>
        <v>20</v>
      </c>
      <c r="S7383" s="3" t="str">
        <f t="shared" si="5"/>
        <v/>
      </c>
      <c r="T7383" s="7">
        <f t="shared" si="6"/>
        <v>20</v>
      </c>
      <c r="U7383" s="8" t="str">
        <f t="array" ref="U7383">IF(W7383&lt;&gt;0,MAX(IFERROR(INDEX(A:S,MATCH(W7383,A:A,0),COLUMN(M$2)),0),IFERROR(INDEX(A:S,MATCH(AD7383,A:A,0),COLUMN(M$2)),0),IFERROR(INDEX(A:S,MATCH(AK7383,A:A,0),COLUMN(M$2)),0),IFERROR(INDEX(A:S,MATCH(AR7383,A:A,0),COLUMN(M$2)),0)),M7383)</f>
        <v/>
      </c>
      <c r="V7383" s="3" t="str">
        <f t="shared" si="7"/>
        <v/>
      </c>
    </row>
    <row r="7384" ht="15.75" customHeight="1">
      <c r="A7384" s="3" t="s">
        <v>2865</v>
      </c>
      <c r="B7384" s="4" t="str">
        <f t="shared" si="187"/>
        <v>SETODCRWHBX3</v>
      </c>
      <c r="D7384" s="3">
        <v>0.0</v>
      </c>
      <c r="G7384" s="4">
        <v>26.0</v>
      </c>
      <c r="I7384" s="4">
        <v>0.0</v>
      </c>
      <c r="J7384" s="4">
        <v>26.0</v>
      </c>
      <c r="K7384" s="4">
        <v>0.0</v>
      </c>
      <c r="L7384" s="4">
        <v>0.0</v>
      </c>
      <c r="M7384" s="5"/>
      <c r="O7384" s="6">
        <f t="shared" si="2"/>
        <v>26</v>
      </c>
      <c r="P7384" s="3" t="s">
        <v>102</v>
      </c>
      <c r="Q7384" s="3" t="str">
        <f t="shared" si="3"/>
        <v>OD</v>
      </c>
      <c r="R7384" s="3">
        <f t="shared" si="4"/>
        <v>26</v>
      </c>
      <c r="S7384" s="3" t="str">
        <f t="shared" si="5"/>
        <v/>
      </c>
      <c r="T7384" s="7">
        <f t="shared" si="6"/>
        <v>26</v>
      </c>
      <c r="U7384" s="8" t="str">
        <f t="array" ref="U7384">IF(W7384&lt;&gt;0,MAX(IFERROR(INDEX(A:S,MATCH(W7384,A:A,0),COLUMN(M$2)),0),IFERROR(INDEX(A:S,MATCH(AD7384,A:A,0),COLUMN(M$2)),0),IFERROR(INDEX(A:S,MATCH(AK7384,A:A,0),COLUMN(M$2)),0),IFERROR(INDEX(A:S,MATCH(AR7384,A:A,0),COLUMN(M$2)),0)),M7384)</f>
        <v/>
      </c>
      <c r="V7384" s="3" t="str">
        <f t="shared" si="7"/>
        <v/>
      </c>
    </row>
    <row r="7385" ht="15.75" customHeight="1">
      <c r="A7385" s="3" t="s">
        <v>2870</v>
      </c>
      <c r="B7385" s="4" t="str">
        <f t="shared" si="187"/>
        <v>SETODSABRBX3</v>
      </c>
      <c r="D7385" s="3">
        <v>0.0</v>
      </c>
      <c r="G7385" s="4">
        <v>28.0</v>
      </c>
      <c r="I7385" s="4">
        <v>0.0</v>
      </c>
      <c r="J7385" s="4">
        <v>27.0</v>
      </c>
      <c r="K7385" s="4">
        <v>0.0</v>
      </c>
      <c r="L7385" s="4">
        <v>0.0</v>
      </c>
      <c r="O7385" s="6">
        <f t="shared" si="2"/>
        <v>28</v>
      </c>
      <c r="P7385" s="9" t="s">
        <v>112</v>
      </c>
      <c r="Q7385" s="3" t="str">
        <f t="shared" si="3"/>
        <v>Z</v>
      </c>
      <c r="R7385" s="3">
        <f t="shared" si="4"/>
        <v>28</v>
      </c>
      <c r="S7385" s="3" t="str">
        <f t="shared" si="5"/>
        <v/>
      </c>
      <c r="T7385" s="7">
        <f t="shared" si="6"/>
        <v>28</v>
      </c>
      <c r="U7385" s="8" t="str">
        <f t="array" ref="U7385">IF(W7385&lt;&gt;0,MAX(IFERROR(INDEX(A:S,MATCH(W7385,A:A,0),COLUMN(M$2)),0),IFERROR(INDEX(A:S,MATCH(AD7385,A:A,0),COLUMN(M$2)),0),IFERROR(INDEX(A:S,MATCH(AK7385,A:A,0),COLUMN(M$2)),0),IFERROR(INDEX(A:S,MATCH(AR7385,A:A,0),COLUMN(M$2)),0)),M7385)</f>
        <v/>
      </c>
      <c r="V7385" s="3" t="str">
        <f t="shared" si="7"/>
        <v/>
      </c>
    </row>
    <row r="7386" ht="15.75" customHeight="1">
      <c r="A7386" s="3" t="s">
        <v>2885</v>
      </c>
      <c r="B7386" s="4" t="str">
        <f t="shared" si="187"/>
        <v>SETODALBLBX3</v>
      </c>
      <c r="D7386" s="3">
        <v>0.0</v>
      </c>
      <c r="G7386" s="4">
        <v>66.0</v>
      </c>
      <c r="I7386" s="4">
        <v>2.0</v>
      </c>
      <c r="J7386" s="4">
        <v>64.0</v>
      </c>
      <c r="K7386" s="4">
        <v>0.0</v>
      </c>
      <c r="L7386" s="4">
        <v>0.0</v>
      </c>
      <c r="M7386" s="5"/>
      <c r="O7386" s="6">
        <f t="shared" si="2"/>
        <v>64</v>
      </c>
      <c r="P7386" s="3" t="s">
        <v>102</v>
      </c>
      <c r="Q7386" s="3" t="str">
        <f t="shared" si="3"/>
        <v>OD</v>
      </c>
      <c r="R7386" s="3">
        <f t="shared" si="4"/>
        <v>64</v>
      </c>
      <c r="S7386" s="3" t="str">
        <f t="shared" si="5"/>
        <v/>
      </c>
      <c r="T7386" s="7">
        <f t="shared" si="6"/>
        <v>64</v>
      </c>
      <c r="U7386" s="8" t="str">
        <f t="array" ref="U7386">IF(W7386&lt;&gt;0,MAX(IFERROR(INDEX(A:S,MATCH(W7386,A:A,0),COLUMN(M$2)),0),IFERROR(INDEX(A:S,MATCH(AD7386,A:A,0),COLUMN(M$2)),0),IFERROR(INDEX(A:S,MATCH(AK7386,A:A,0),COLUMN(M$2)),0),IFERROR(INDEX(A:S,MATCH(AR7386,A:A,0),COLUMN(M$2)),0)),M7386)</f>
        <v/>
      </c>
      <c r="V7386" s="3" t="str">
        <f t="shared" si="7"/>
        <v/>
      </c>
    </row>
    <row r="7387" ht="15.75" customHeight="1">
      <c r="A7387" s="3" t="s">
        <v>2890</v>
      </c>
      <c r="B7387" s="4" t="str">
        <f t="shared" si="187"/>
        <v>SETODGDGRBX3</v>
      </c>
      <c r="D7387" s="3">
        <v>0.0</v>
      </c>
      <c r="G7387" s="4">
        <v>12.0</v>
      </c>
      <c r="I7387" s="4">
        <v>0.0</v>
      </c>
      <c r="J7387" s="4">
        <v>11.0</v>
      </c>
      <c r="K7387" s="4">
        <v>0.0</v>
      </c>
      <c r="L7387" s="4">
        <v>0.0</v>
      </c>
      <c r="M7387" s="5"/>
      <c r="O7387" s="6">
        <f t="shared" si="2"/>
        <v>12</v>
      </c>
      <c r="P7387" s="3" t="s">
        <v>102</v>
      </c>
      <c r="Q7387" s="3" t="str">
        <f t="shared" si="3"/>
        <v>OD</v>
      </c>
      <c r="R7387" s="3">
        <f t="shared" si="4"/>
        <v>12</v>
      </c>
      <c r="S7387" s="3" t="str">
        <f t="shared" si="5"/>
        <v/>
      </c>
      <c r="T7387" s="7">
        <f t="shared" si="6"/>
        <v>12</v>
      </c>
      <c r="U7387" s="8" t="str">
        <f t="array" ref="U7387">IF(W7387&lt;&gt;0,MAX(IFERROR(INDEX(A:S,MATCH(W7387,A:A,0),COLUMN(M$2)),0),IFERROR(INDEX(A:S,MATCH(AD7387,A:A,0),COLUMN(M$2)),0),IFERROR(INDEX(A:S,MATCH(AK7387,A:A,0),COLUMN(M$2)),0),IFERROR(INDEX(A:S,MATCH(AR7387,A:A,0),COLUMN(M$2)),0)),M7387)</f>
        <v/>
      </c>
      <c r="V7387" s="3" t="str">
        <f t="shared" si="7"/>
        <v/>
      </c>
    </row>
    <row r="7388" ht="15.75" customHeight="1">
      <c r="A7388" s="3" t="s">
        <v>2894</v>
      </c>
      <c r="B7388" s="4" t="str">
        <f t="shared" si="187"/>
        <v>SETODMNGRBX3</v>
      </c>
      <c r="D7388" s="3">
        <v>0.0</v>
      </c>
      <c r="G7388" s="4">
        <v>6.0</v>
      </c>
      <c r="H7388" s="3">
        <v>6.0</v>
      </c>
      <c r="I7388" s="4">
        <v>0.0</v>
      </c>
      <c r="J7388" s="4">
        <v>6.0</v>
      </c>
      <c r="K7388" s="4">
        <v>0.0</v>
      </c>
      <c r="L7388" s="4">
        <v>0.0</v>
      </c>
      <c r="M7388" s="5">
        <v>45263.0</v>
      </c>
      <c r="N7388" s="3">
        <v>14.0</v>
      </c>
      <c r="O7388" s="6">
        <f t="shared" si="2"/>
        <v>6</v>
      </c>
      <c r="P7388" s="3" t="s">
        <v>102</v>
      </c>
      <c r="Q7388" s="3" t="str">
        <f t="shared" si="3"/>
        <v>OD</v>
      </c>
      <c r="R7388" s="3">
        <f t="shared" si="4"/>
        <v>6</v>
      </c>
      <c r="S7388" s="3">
        <f t="shared" si="5"/>
        <v>6</v>
      </c>
      <c r="T7388" s="7">
        <f t="shared" si="6"/>
        <v>6</v>
      </c>
      <c r="U7388" s="8">
        <f t="array" ref="U7388">IF(W7388&lt;&gt;0,MAX(IFERROR(INDEX(A:S,MATCH(W7388,A:A,0),COLUMN(M$2)),0),IFERROR(INDEX(A:S,MATCH(AD7388,A:A,0),COLUMN(M$2)),0),IFERROR(INDEX(A:S,MATCH(AK7388,A:A,0),COLUMN(M$2)),0),IFERROR(INDEX(A:S,MATCH(AR7388,A:A,0),COLUMN(M$2)),0)),M7388)</f>
        <v>45263</v>
      </c>
      <c r="V7388" s="3">
        <f t="shared" si="7"/>
        <v>14</v>
      </c>
    </row>
    <row r="7389" ht="15.75" customHeight="1">
      <c r="A7389" s="3" t="s">
        <v>2854</v>
      </c>
      <c r="B7389" s="4" t="str">
        <f t="shared" si="187"/>
        <v>SETODVLGRBX4</v>
      </c>
      <c r="D7389" s="3">
        <v>0.0</v>
      </c>
      <c r="G7389" s="4">
        <v>14.0</v>
      </c>
      <c r="I7389" s="4">
        <v>0.0</v>
      </c>
      <c r="J7389" s="4">
        <v>14.0</v>
      </c>
      <c r="K7389" s="4">
        <v>0.0</v>
      </c>
      <c r="L7389" s="4">
        <v>0.0</v>
      </c>
      <c r="M7389" s="5"/>
      <c r="O7389" s="6">
        <f t="shared" si="2"/>
        <v>14</v>
      </c>
      <c r="P7389" s="3" t="s">
        <v>102</v>
      </c>
      <c r="Q7389" s="3" t="str">
        <f t="shared" si="3"/>
        <v>OD</v>
      </c>
      <c r="R7389" s="3">
        <f t="shared" si="4"/>
        <v>14</v>
      </c>
      <c r="S7389" s="3" t="str">
        <f t="shared" si="5"/>
        <v/>
      </c>
      <c r="T7389" s="7">
        <f t="shared" si="6"/>
        <v>14</v>
      </c>
      <c r="U7389" s="8" t="str">
        <f t="array" ref="U7389">IF(W7389&lt;&gt;0,MAX(IFERROR(INDEX(A:S,MATCH(W7389,A:A,0),COLUMN(M$2)),0),IFERROR(INDEX(A:S,MATCH(AD7389,A:A,0),COLUMN(M$2)),0),IFERROR(INDEX(A:S,MATCH(AK7389,A:A,0),COLUMN(M$2)),0),IFERROR(INDEX(A:S,MATCH(AR7389,A:A,0),COLUMN(M$2)),0)),M7389)</f>
        <v/>
      </c>
      <c r="V7389" s="3" t="str">
        <f t="shared" si="7"/>
        <v/>
      </c>
    </row>
    <row r="7390" ht="15.75" customHeight="1">
      <c r="A7390" s="3" t="s">
        <v>2858</v>
      </c>
      <c r="B7390" s="4" t="str">
        <f t="shared" si="187"/>
        <v>SETODCMBLBX4</v>
      </c>
      <c r="D7390" s="3">
        <v>0.0</v>
      </c>
      <c r="G7390" s="4">
        <v>40.0</v>
      </c>
      <c r="H7390" s="3">
        <v>6.0</v>
      </c>
      <c r="I7390" s="4">
        <v>0.0</v>
      </c>
      <c r="J7390" s="4">
        <v>32.0</v>
      </c>
      <c r="K7390" s="4">
        <v>0.0</v>
      </c>
      <c r="L7390" s="4">
        <v>0.0</v>
      </c>
      <c r="M7390" s="5">
        <v>45263.0</v>
      </c>
      <c r="O7390" s="6">
        <f t="shared" si="2"/>
        <v>40</v>
      </c>
      <c r="P7390" s="3" t="s">
        <v>102</v>
      </c>
      <c r="Q7390" s="3" t="str">
        <f t="shared" si="3"/>
        <v>OD</v>
      </c>
      <c r="R7390" s="3">
        <f t="shared" si="4"/>
        <v>40</v>
      </c>
      <c r="S7390" s="3">
        <f t="shared" si="5"/>
        <v>6</v>
      </c>
      <c r="T7390" s="7">
        <f t="shared" si="6"/>
        <v>40</v>
      </c>
      <c r="U7390" s="8">
        <f t="array" ref="U7390">IF(W7390&lt;&gt;0,MAX(IFERROR(INDEX(A:S,MATCH(W7390,A:A,0),COLUMN(M$2)),0),IFERROR(INDEX(A:S,MATCH(AD7390,A:A,0),COLUMN(M$2)),0),IFERROR(INDEX(A:S,MATCH(AK7390,A:A,0),COLUMN(M$2)),0),IFERROR(INDEX(A:S,MATCH(AR7390,A:A,0),COLUMN(M$2)),0)),M7390)</f>
        <v>45263</v>
      </c>
      <c r="V7390" s="3" t="str">
        <f t="shared" si="7"/>
        <v/>
      </c>
    </row>
    <row r="7391" ht="15.75" customHeight="1">
      <c r="A7391" s="3" t="s">
        <v>2862</v>
      </c>
      <c r="B7391" s="4" t="str">
        <f t="shared" si="187"/>
        <v>SETODCRBLBX4</v>
      </c>
      <c r="D7391" s="3">
        <v>0.0</v>
      </c>
      <c r="G7391" s="4">
        <v>21.0</v>
      </c>
      <c r="I7391" s="4">
        <v>0.0</v>
      </c>
      <c r="J7391" s="4">
        <v>12.0</v>
      </c>
      <c r="K7391" s="4">
        <v>0.0</v>
      </c>
      <c r="L7391" s="4">
        <v>0.0</v>
      </c>
      <c r="M7391" s="5"/>
      <c r="O7391" s="6">
        <f t="shared" si="2"/>
        <v>21</v>
      </c>
      <c r="P7391" s="3" t="s">
        <v>102</v>
      </c>
      <c r="Q7391" s="3" t="str">
        <f t="shared" si="3"/>
        <v>OD</v>
      </c>
      <c r="R7391" s="3">
        <f t="shared" si="4"/>
        <v>21</v>
      </c>
      <c r="S7391" s="3" t="str">
        <f t="shared" si="5"/>
        <v/>
      </c>
      <c r="T7391" s="7">
        <f t="shared" si="6"/>
        <v>21</v>
      </c>
      <c r="U7391" s="8" t="str">
        <f t="array" ref="U7391">IF(W7391&lt;&gt;0,MAX(IFERROR(INDEX(A:S,MATCH(W7391,A:A,0),COLUMN(M$2)),0),IFERROR(INDEX(A:S,MATCH(AD7391,A:A,0),COLUMN(M$2)),0),IFERROR(INDEX(A:S,MATCH(AK7391,A:A,0),COLUMN(M$2)),0),IFERROR(INDEX(A:S,MATCH(AR7391,A:A,0),COLUMN(M$2)),0)),M7391)</f>
        <v/>
      </c>
      <c r="V7391" s="3" t="str">
        <f t="shared" si="7"/>
        <v/>
      </c>
    </row>
    <row r="7392" ht="15.75" customHeight="1">
      <c r="A7392" s="3" t="s">
        <v>2866</v>
      </c>
      <c r="B7392" s="4" t="str">
        <f t="shared" si="187"/>
        <v>SETODCRWHBX4</v>
      </c>
      <c r="D7392" s="3">
        <v>0.0</v>
      </c>
      <c r="G7392" s="4">
        <v>25.0</v>
      </c>
      <c r="I7392" s="4">
        <v>0.0</v>
      </c>
      <c r="J7392" s="4">
        <v>25.0</v>
      </c>
      <c r="K7392" s="4">
        <v>0.0</v>
      </c>
      <c r="L7392" s="4">
        <v>0.0</v>
      </c>
      <c r="M7392" s="5"/>
      <c r="O7392" s="6">
        <f t="shared" si="2"/>
        <v>25</v>
      </c>
      <c r="P7392" s="3" t="s">
        <v>102</v>
      </c>
      <c r="Q7392" s="3" t="str">
        <f t="shared" si="3"/>
        <v>OD</v>
      </c>
      <c r="R7392" s="3">
        <f t="shared" si="4"/>
        <v>25</v>
      </c>
      <c r="S7392" s="3" t="str">
        <f t="shared" si="5"/>
        <v/>
      </c>
      <c r="T7392" s="7">
        <f t="shared" si="6"/>
        <v>25</v>
      </c>
      <c r="U7392" s="8" t="str">
        <f t="array" ref="U7392">IF(W7392&lt;&gt;0,MAX(IFERROR(INDEX(A:S,MATCH(W7392,A:A,0),COLUMN(M$2)),0),IFERROR(INDEX(A:S,MATCH(AD7392,A:A,0),COLUMN(M$2)),0),IFERROR(INDEX(A:S,MATCH(AK7392,A:A,0),COLUMN(M$2)),0),IFERROR(INDEX(A:S,MATCH(AR7392,A:A,0),COLUMN(M$2)),0)),M7392)</f>
        <v/>
      </c>
      <c r="V7392" s="3" t="str">
        <f t="shared" si="7"/>
        <v/>
      </c>
    </row>
    <row r="7393" ht="15.75" customHeight="1">
      <c r="A7393" s="3" t="s">
        <v>2871</v>
      </c>
      <c r="B7393" s="4" t="str">
        <f t="shared" si="187"/>
        <v>SETODSABRBX4</v>
      </c>
      <c r="D7393" s="3">
        <v>0.0</v>
      </c>
      <c r="G7393" s="4">
        <v>28.0</v>
      </c>
      <c r="I7393" s="4">
        <v>0.0</v>
      </c>
      <c r="J7393" s="4">
        <v>27.0</v>
      </c>
      <c r="K7393" s="4">
        <v>0.0</v>
      </c>
      <c r="L7393" s="4">
        <v>0.0</v>
      </c>
      <c r="O7393" s="6">
        <f t="shared" si="2"/>
        <v>28</v>
      </c>
      <c r="P7393" s="9" t="s">
        <v>112</v>
      </c>
      <c r="Q7393" s="3" t="str">
        <f t="shared" si="3"/>
        <v>Z</v>
      </c>
      <c r="R7393" s="3">
        <f t="shared" si="4"/>
        <v>28</v>
      </c>
      <c r="S7393" s="3" t="str">
        <f t="shared" si="5"/>
        <v/>
      </c>
      <c r="T7393" s="7">
        <f t="shared" si="6"/>
        <v>28</v>
      </c>
      <c r="U7393" s="8" t="str">
        <f t="array" ref="U7393">IF(W7393&lt;&gt;0,MAX(IFERROR(INDEX(A:S,MATCH(W7393,A:A,0),COLUMN(M$2)),0),IFERROR(INDEX(A:S,MATCH(AD7393,A:A,0),COLUMN(M$2)),0),IFERROR(INDEX(A:S,MATCH(AK7393,A:A,0),COLUMN(M$2)),0),IFERROR(INDEX(A:S,MATCH(AR7393,A:A,0),COLUMN(M$2)),0)),M7393)</f>
        <v/>
      </c>
      <c r="V7393" s="3" t="str">
        <f t="shared" si="7"/>
        <v/>
      </c>
    </row>
    <row r="7394" ht="15.75" customHeight="1">
      <c r="A7394" s="3" t="s">
        <v>2886</v>
      </c>
      <c r="B7394" s="4" t="str">
        <f t="shared" si="187"/>
        <v>SETODALBLBX4</v>
      </c>
      <c r="D7394" s="3">
        <v>0.0</v>
      </c>
      <c r="G7394" s="4">
        <v>38.0</v>
      </c>
      <c r="I7394" s="4">
        <v>1.0</v>
      </c>
      <c r="J7394" s="4">
        <v>37.0</v>
      </c>
      <c r="K7394" s="4">
        <v>0.0</v>
      </c>
      <c r="L7394" s="4">
        <v>0.0</v>
      </c>
      <c r="M7394" s="5"/>
      <c r="O7394" s="6">
        <f t="shared" si="2"/>
        <v>37</v>
      </c>
      <c r="P7394" s="3" t="s">
        <v>102</v>
      </c>
      <c r="Q7394" s="3" t="str">
        <f t="shared" si="3"/>
        <v>OD</v>
      </c>
      <c r="R7394" s="3">
        <f t="shared" si="4"/>
        <v>37</v>
      </c>
      <c r="S7394" s="3" t="str">
        <f t="shared" si="5"/>
        <v/>
      </c>
      <c r="T7394" s="7">
        <f t="shared" si="6"/>
        <v>37</v>
      </c>
      <c r="U7394" s="8" t="str">
        <f t="array" ref="U7394">IF(W7394&lt;&gt;0,MAX(IFERROR(INDEX(A:S,MATCH(W7394,A:A,0),COLUMN(M$2)),0),IFERROR(INDEX(A:S,MATCH(AD7394,A:A,0),COLUMN(M$2)),0),IFERROR(INDEX(A:S,MATCH(AK7394,A:A,0),COLUMN(M$2)),0),IFERROR(INDEX(A:S,MATCH(AR7394,A:A,0),COLUMN(M$2)),0)),M7394)</f>
        <v/>
      </c>
      <c r="V7394" s="3" t="str">
        <f t="shared" si="7"/>
        <v/>
      </c>
    </row>
    <row r="7395" ht="15.75" customHeight="1">
      <c r="A7395" s="3" t="s">
        <v>2891</v>
      </c>
      <c r="B7395" s="4" t="str">
        <f t="shared" si="187"/>
        <v>SETODGDGRBX4</v>
      </c>
      <c r="D7395" s="3">
        <v>0.0</v>
      </c>
      <c r="G7395" s="4">
        <v>16.0</v>
      </c>
      <c r="I7395" s="4">
        <v>0.0</v>
      </c>
      <c r="J7395" s="4">
        <v>15.0</v>
      </c>
      <c r="K7395" s="4">
        <v>0.0</v>
      </c>
      <c r="L7395" s="4">
        <v>0.0</v>
      </c>
      <c r="M7395" s="5"/>
      <c r="O7395" s="6">
        <f t="shared" si="2"/>
        <v>16</v>
      </c>
      <c r="P7395" s="3" t="s">
        <v>102</v>
      </c>
      <c r="Q7395" s="3" t="str">
        <f t="shared" si="3"/>
        <v>OD</v>
      </c>
      <c r="R7395" s="3">
        <f t="shared" si="4"/>
        <v>16</v>
      </c>
      <c r="S7395" s="3" t="str">
        <f t="shared" si="5"/>
        <v/>
      </c>
      <c r="T7395" s="7">
        <f t="shared" si="6"/>
        <v>16</v>
      </c>
      <c r="U7395" s="8" t="str">
        <f t="array" ref="U7395">IF(W7395&lt;&gt;0,MAX(IFERROR(INDEX(A:S,MATCH(W7395,A:A,0),COLUMN(M$2)),0),IFERROR(INDEX(A:S,MATCH(AD7395,A:A,0),COLUMN(M$2)),0),IFERROR(INDEX(A:S,MATCH(AK7395,A:A,0),COLUMN(M$2)),0),IFERROR(INDEX(A:S,MATCH(AR7395,A:A,0),COLUMN(M$2)),0)),M7395)</f>
        <v/>
      </c>
      <c r="V7395" s="3" t="str">
        <f t="shared" si="7"/>
        <v/>
      </c>
    </row>
    <row r="7396" ht="15.75" customHeight="1">
      <c r="A7396" s="3" t="s">
        <v>2895</v>
      </c>
      <c r="B7396" s="4" t="str">
        <f t="shared" si="187"/>
        <v>SETODMNGRBX4</v>
      </c>
      <c r="D7396" s="3">
        <v>0.0</v>
      </c>
      <c r="G7396" s="4">
        <v>7.0</v>
      </c>
      <c r="H7396" s="3">
        <v>6.0</v>
      </c>
      <c r="I7396" s="4">
        <v>0.0</v>
      </c>
      <c r="J7396" s="4">
        <v>7.0</v>
      </c>
      <c r="K7396" s="4">
        <v>0.0</v>
      </c>
      <c r="L7396" s="4">
        <v>0.0</v>
      </c>
      <c r="M7396" s="5">
        <v>45263.0</v>
      </c>
      <c r="N7396" s="3">
        <v>14.0</v>
      </c>
      <c r="O7396" s="6">
        <f t="shared" si="2"/>
        <v>7</v>
      </c>
      <c r="P7396" s="3" t="s">
        <v>102</v>
      </c>
      <c r="Q7396" s="3" t="str">
        <f t="shared" si="3"/>
        <v>OD</v>
      </c>
      <c r="R7396" s="3">
        <f t="shared" si="4"/>
        <v>7</v>
      </c>
      <c r="S7396" s="3">
        <f t="shared" si="5"/>
        <v>6</v>
      </c>
      <c r="T7396" s="7">
        <f t="shared" si="6"/>
        <v>7</v>
      </c>
      <c r="U7396" s="8">
        <f t="array" ref="U7396">IF(W7396&lt;&gt;0,MAX(IFERROR(INDEX(A:S,MATCH(W7396,A:A,0),COLUMN(M$2)),0),IFERROR(INDEX(A:S,MATCH(AD7396,A:A,0),COLUMN(M$2)),0),IFERROR(INDEX(A:S,MATCH(AK7396,A:A,0),COLUMN(M$2)),0),IFERROR(INDEX(A:S,MATCH(AR7396,A:A,0),COLUMN(M$2)),0)),M7396)</f>
        <v>45263</v>
      </c>
      <c r="V7396" s="3">
        <f t="shared" si="7"/>
        <v>14</v>
      </c>
    </row>
    <row r="7397" ht="15.75" customHeight="1">
      <c r="A7397" s="3" t="s">
        <v>2388</v>
      </c>
      <c r="B7397" s="4" t="str">
        <f t="shared" si="187"/>
        <v>LCPTDIGLTOP</v>
      </c>
      <c r="D7397" s="3">
        <v>0.0</v>
      </c>
      <c r="G7397" s="4">
        <v>19.0</v>
      </c>
      <c r="I7397" s="4">
        <v>1.0</v>
      </c>
      <c r="J7397" s="4">
        <v>17.0</v>
      </c>
      <c r="K7397" s="4">
        <v>0.0</v>
      </c>
      <c r="L7397" s="4">
        <v>0.0</v>
      </c>
      <c r="M7397" s="5"/>
      <c r="O7397" s="6">
        <f t="shared" si="2"/>
        <v>18</v>
      </c>
      <c r="P7397" s="3" t="s">
        <v>144</v>
      </c>
      <c r="Q7397" s="3" t="str">
        <f t="shared" si="3"/>
        <v>LC DINING TABLES</v>
      </c>
      <c r="R7397" s="3">
        <f t="shared" si="4"/>
        <v>18</v>
      </c>
      <c r="S7397" s="3" t="str">
        <f t="shared" si="5"/>
        <v/>
      </c>
      <c r="T7397" s="7">
        <f t="shared" si="6"/>
        <v>18</v>
      </c>
      <c r="U7397" s="8" t="str">
        <f t="array" ref="U7397">IF(W7397&lt;&gt;0,MAX(IFERROR(INDEX(A:S,MATCH(W7397,A:A,0),COLUMN(M$2)),0),IFERROR(INDEX(A:S,MATCH(AD7397,A:A,0),COLUMN(M$2)),0),IFERROR(INDEX(A:S,MATCH(AK7397,A:A,0),COLUMN(M$2)),0),IFERROR(INDEX(A:S,MATCH(AR7397,A:A,0),COLUMN(M$2)),0)),M7397)</f>
        <v/>
      </c>
      <c r="V7397" s="3" t="str">
        <f t="shared" si="7"/>
        <v/>
      </c>
    </row>
    <row r="7398" ht="15.75" customHeight="1">
      <c r="A7398" s="3" t="s">
        <v>2387</v>
      </c>
      <c r="B7398" s="4" t="str">
        <f t="shared" si="187"/>
        <v>LCPTDIBSBASE</v>
      </c>
      <c r="D7398" s="3">
        <v>0.0</v>
      </c>
      <c r="G7398" s="4">
        <v>19.0</v>
      </c>
      <c r="I7398" s="4">
        <v>1.0</v>
      </c>
      <c r="J7398" s="4">
        <v>17.0</v>
      </c>
      <c r="K7398" s="4">
        <v>0.0</v>
      </c>
      <c r="L7398" s="4">
        <v>0.0</v>
      </c>
      <c r="M7398" s="5"/>
      <c r="O7398" s="6">
        <f t="shared" si="2"/>
        <v>18</v>
      </c>
      <c r="P7398" s="3" t="s">
        <v>144</v>
      </c>
      <c r="Q7398" s="3" t="str">
        <f t="shared" si="3"/>
        <v>LC DINING TABLES</v>
      </c>
      <c r="R7398" s="3">
        <f t="shared" si="4"/>
        <v>18</v>
      </c>
      <c r="S7398" s="3" t="str">
        <f t="shared" si="5"/>
        <v/>
      </c>
      <c r="T7398" s="7">
        <f t="shared" si="6"/>
        <v>18</v>
      </c>
      <c r="U7398" s="8" t="str">
        <f t="array" ref="U7398">IF(W7398&lt;&gt;0,MAX(IFERROR(INDEX(A:S,MATCH(W7398,A:A,0),COLUMN(M$2)),0),IFERROR(INDEX(A:S,MATCH(AD7398,A:A,0),COLUMN(M$2)),0),IFERROR(INDEX(A:S,MATCH(AK7398,A:A,0),COLUMN(M$2)),0),IFERROR(INDEX(A:S,MATCH(AR7398,A:A,0),COLUMN(M$2)),0)),M7398)</f>
        <v/>
      </c>
      <c r="V7398" s="3" t="str">
        <f t="shared" si="7"/>
        <v/>
      </c>
    </row>
    <row r="7399" ht="15.75" customHeight="1">
      <c r="A7399" s="3" t="s">
        <v>103</v>
      </c>
      <c r="B7399" s="4" t="str">
        <f t="shared" si="187"/>
        <v>SETODPO4SEBOX2</v>
      </c>
      <c r="D7399" s="3">
        <v>0.0</v>
      </c>
      <c r="G7399" s="4">
        <v>29.0</v>
      </c>
      <c r="I7399" s="4">
        <v>4.0</v>
      </c>
      <c r="J7399" s="4">
        <v>25.0</v>
      </c>
      <c r="K7399" s="4">
        <v>0.0</v>
      </c>
      <c r="L7399" s="4">
        <v>0.0</v>
      </c>
      <c r="O7399" s="6">
        <f t="shared" si="2"/>
        <v>25</v>
      </c>
      <c r="P7399" s="3" t="s">
        <v>102</v>
      </c>
      <c r="Q7399" s="3" t="str">
        <f t="shared" si="3"/>
        <v>OD</v>
      </c>
      <c r="R7399" s="3">
        <f t="shared" si="4"/>
        <v>25</v>
      </c>
      <c r="S7399" s="3" t="str">
        <f t="shared" si="5"/>
        <v/>
      </c>
      <c r="T7399" s="7">
        <f t="shared" si="6"/>
        <v>25</v>
      </c>
      <c r="U7399" s="8" t="str">
        <f t="array" ref="U7399">IF(W7399&lt;&gt;0,MAX(IFERROR(INDEX(A:S,MATCH(W7399,A:A,0),COLUMN(M$2)),0),IFERROR(INDEX(A:S,MATCH(AD7399,A:A,0),COLUMN(M$2)),0),IFERROR(INDEX(A:S,MATCH(AK7399,A:A,0),COLUMN(M$2)),0),IFERROR(INDEX(A:S,MATCH(AR7399,A:A,0),COLUMN(M$2)),0)),M7399)</f>
        <v/>
      </c>
      <c r="V7399" s="3" t="str">
        <f t="shared" si="7"/>
        <v/>
      </c>
    </row>
    <row r="7400" ht="15.75" customHeight="1">
      <c r="A7400" s="3" t="s">
        <v>104</v>
      </c>
      <c r="B7400" s="4" t="str">
        <f t="shared" si="187"/>
        <v>SETODPO4SEBOX3</v>
      </c>
      <c r="D7400" s="3">
        <v>0.0</v>
      </c>
      <c r="G7400" s="4">
        <v>30.0</v>
      </c>
      <c r="I7400" s="4">
        <v>3.0</v>
      </c>
      <c r="J7400" s="4">
        <v>27.0</v>
      </c>
      <c r="K7400" s="4">
        <v>0.0</v>
      </c>
      <c r="L7400" s="4">
        <v>0.0</v>
      </c>
      <c r="O7400" s="6">
        <f t="shared" si="2"/>
        <v>27</v>
      </c>
      <c r="P7400" s="3" t="s">
        <v>102</v>
      </c>
      <c r="Q7400" s="3" t="str">
        <f t="shared" si="3"/>
        <v>OD</v>
      </c>
      <c r="R7400" s="3">
        <f t="shared" si="4"/>
        <v>27</v>
      </c>
      <c r="S7400" s="3" t="str">
        <f t="shared" si="5"/>
        <v/>
      </c>
      <c r="T7400" s="7">
        <f t="shared" si="6"/>
        <v>27</v>
      </c>
      <c r="U7400" s="8" t="str">
        <f t="array" ref="U7400">IF(W7400&lt;&gt;0,MAX(IFERROR(INDEX(A:S,MATCH(W7400,A:A,0),COLUMN(M$2)),0),IFERROR(INDEX(A:S,MATCH(AD7400,A:A,0),COLUMN(M$2)),0),IFERROR(INDEX(A:S,MATCH(AK7400,A:A,0),COLUMN(M$2)),0),IFERROR(INDEX(A:S,MATCH(AR7400,A:A,0),COLUMN(M$2)),0)),M7400)</f>
        <v/>
      </c>
      <c r="V7400" s="3" t="str">
        <f t="shared" si="7"/>
        <v/>
      </c>
    </row>
    <row r="7401" ht="15.75" customHeight="1">
      <c r="A7401" s="3" t="s">
        <v>105</v>
      </c>
      <c r="B7401" s="4" t="str">
        <f t="shared" si="187"/>
        <v>SETODPO4SEBOX4</v>
      </c>
      <c r="D7401" s="3">
        <v>0.0</v>
      </c>
      <c r="G7401" s="4">
        <v>31.0</v>
      </c>
      <c r="I7401" s="4">
        <v>4.0</v>
      </c>
      <c r="J7401" s="4">
        <v>27.0</v>
      </c>
      <c r="K7401" s="4">
        <v>0.0</v>
      </c>
      <c r="L7401" s="4">
        <v>0.0</v>
      </c>
      <c r="O7401" s="6">
        <f t="shared" si="2"/>
        <v>27</v>
      </c>
      <c r="P7401" s="3" t="s">
        <v>102</v>
      </c>
      <c r="Q7401" s="3" t="str">
        <f t="shared" si="3"/>
        <v>OD</v>
      </c>
      <c r="R7401" s="3">
        <f t="shared" si="4"/>
        <v>27</v>
      </c>
      <c r="S7401" s="3" t="str">
        <f t="shared" si="5"/>
        <v/>
      </c>
      <c r="T7401" s="7">
        <f t="shared" si="6"/>
        <v>27</v>
      </c>
      <c r="U7401" s="8" t="str">
        <f t="array" ref="U7401">IF(W7401&lt;&gt;0,MAX(IFERROR(INDEX(A:S,MATCH(W7401,A:A,0),COLUMN(M$2)),0),IFERROR(INDEX(A:S,MATCH(AD7401,A:A,0),COLUMN(M$2)),0),IFERROR(INDEX(A:S,MATCH(AK7401,A:A,0),COLUMN(M$2)),0),IFERROR(INDEX(A:S,MATCH(AR7401,A:A,0),COLUMN(M$2)),0)),M7401)</f>
        <v/>
      </c>
      <c r="V7401" s="3" t="str">
        <f t="shared" si="7"/>
        <v/>
      </c>
    </row>
    <row r="7402" ht="15.75" customHeight="1">
      <c r="A7402" s="3" t="s">
        <v>1301</v>
      </c>
      <c r="B7402" s="4" t="str">
        <f t="shared" si="187"/>
        <v>SETODNOSEBEBOX1</v>
      </c>
      <c r="D7402" s="3">
        <v>0.0</v>
      </c>
      <c r="G7402" s="4">
        <v>20.0</v>
      </c>
      <c r="I7402" s="4">
        <v>0.0</v>
      </c>
      <c r="J7402" s="4">
        <v>20.0</v>
      </c>
      <c r="K7402" s="4">
        <v>0.0</v>
      </c>
      <c r="L7402" s="4">
        <v>0.0</v>
      </c>
      <c r="O7402" s="6">
        <f t="shared" si="2"/>
        <v>20</v>
      </c>
      <c r="P7402" s="3" t="s">
        <v>102</v>
      </c>
      <c r="Q7402" s="3" t="str">
        <f t="shared" si="3"/>
        <v>OD</v>
      </c>
      <c r="R7402" s="3">
        <f t="shared" si="4"/>
        <v>20</v>
      </c>
      <c r="S7402" s="3" t="str">
        <f t="shared" si="5"/>
        <v/>
      </c>
      <c r="T7402" s="7">
        <f t="shared" si="6"/>
        <v>20</v>
      </c>
      <c r="U7402" s="8" t="str">
        <f t="array" ref="U7402">IF(W7402&lt;&gt;0,MAX(IFERROR(INDEX(A:S,MATCH(W7402,A:A,0),COLUMN(M$2)),0),IFERROR(INDEX(A:S,MATCH(AD7402,A:A,0),COLUMN(M$2)),0),IFERROR(INDEX(A:S,MATCH(AK7402,A:A,0),COLUMN(M$2)),0),IFERROR(INDEX(A:S,MATCH(AR7402,A:A,0),COLUMN(M$2)),0)),M7402)</f>
        <v/>
      </c>
      <c r="V7402" s="3" t="str">
        <f t="shared" si="7"/>
        <v/>
      </c>
    </row>
    <row r="7403" ht="15.75" customHeight="1">
      <c r="A7403" s="3" t="s">
        <v>1302</v>
      </c>
      <c r="B7403" s="4" t="str">
        <f t="shared" si="187"/>
        <v>SETODNOSEBEBOX2</v>
      </c>
      <c r="D7403" s="3">
        <v>0.0</v>
      </c>
      <c r="G7403" s="4">
        <v>19.0</v>
      </c>
      <c r="I7403" s="4">
        <v>0.0</v>
      </c>
      <c r="J7403" s="4">
        <v>19.0</v>
      </c>
      <c r="K7403" s="4">
        <v>0.0</v>
      </c>
      <c r="L7403" s="4">
        <v>0.0</v>
      </c>
      <c r="O7403" s="6">
        <f t="shared" si="2"/>
        <v>19</v>
      </c>
      <c r="P7403" s="3" t="s">
        <v>102</v>
      </c>
      <c r="Q7403" s="3" t="str">
        <f t="shared" si="3"/>
        <v>OD</v>
      </c>
      <c r="R7403" s="3">
        <f t="shared" si="4"/>
        <v>19</v>
      </c>
      <c r="S7403" s="3" t="str">
        <f t="shared" si="5"/>
        <v/>
      </c>
      <c r="T7403" s="7">
        <f t="shared" si="6"/>
        <v>19</v>
      </c>
      <c r="U7403" s="8" t="str">
        <f t="array" ref="U7403">IF(W7403&lt;&gt;0,MAX(IFERROR(INDEX(A:S,MATCH(W7403,A:A,0),COLUMN(M$2)),0),IFERROR(INDEX(A:S,MATCH(AD7403,A:A,0),COLUMN(M$2)),0),IFERROR(INDEX(A:S,MATCH(AK7403,A:A,0),COLUMN(M$2)),0),IFERROR(INDEX(A:S,MATCH(AR7403,A:A,0),COLUMN(M$2)),0)),M7403)</f>
        <v/>
      </c>
      <c r="V7403" s="3" t="str">
        <f t="shared" si="7"/>
        <v/>
      </c>
    </row>
    <row r="7404" ht="15.75" customHeight="1">
      <c r="A7404" s="3" t="s">
        <v>1304</v>
      </c>
      <c r="B7404" s="4" t="str">
        <f t="shared" si="187"/>
        <v>SETODNOSEGRBOX1</v>
      </c>
      <c r="D7404" s="3">
        <v>0.0</v>
      </c>
      <c r="G7404" s="4">
        <v>26.0</v>
      </c>
      <c r="I7404" s="4">
        <v>0.0</v>
      </c>
      <c r="J7404" s="4">
        <v>26.0</v>
      </c>
      <c r="K7404" s="4">
        <v>0.0</v>
      </c>
      <c r="L7404" s="4">
        <v>0.0</v>
      </c>
      <c r="O7404" s="6">
        <f t="shared" si="2"/>
        <v>26</v>
      </c>
      <c r="P7404" s="3" t="s">
        <v>102</v>
      </c>
      <c r="Q7404" s="3" t="str">
        <f t="shared" si="3"/>
        <v>OD</v>
      </c>
      <c r="R7404" s="3">
        <f t="shared" si="4"/>
        <v>26</v>
      </c>
      <c r="S7404" s="3" t="str">
        <f t="shared" si="5"/>
        <v/>
      </c>
      <c r="T7404" s="7">
        <f t="shared" si="6"/>
        <v>26</v>
      </c>
      <c r="U7404" s="8" t="str">
        <f t="array" ref="U7404">IF(W7404&lt;&gt;0,MAX(IFERROR(INDEX(A:S,MATCH(W7404,A:A,0),COLUMN(M$2)),0),IFERROR(INDEX(A:S,MATCH(AD7404,A:A,0),COLUMN(M$2)),0),IFERROR(INDEX(A:S,MATCH(AK7404,A:A,0),COLUMN(M$2)),0),IFERROR(INDEX(A:S,MATCH(AR7404,A:A,0),COLUMN(M$2)),0)),M7404)</f>
        <v/>
      </c>
      <c r="V7404" s="3" t="str">
        <f t="shared" si="7"/>
        <v/>
      </c>
    </row>
    <row r="7405" ht="15.75" customHeight="1">
      <c r="A7405" s="3" t="s">
        <v>1305</v>
      </c>
      <c r="B7405" s="4" t="str">
        <f t="shared" si="187"/>
        <v>SETODNOSEGRBOX2</v>
      </c>
      <c r="D7405" s="3">
        <v>0.0</v>
      </c>
      <c r="G7405" s="4">
        <v>26.0</v>
      </c>
      <c r="I7405" s="4">
        <v>1.0</v>
      </c>
      <c r="J7405" s="4">
        <v>25.0</v>
      </c>
      <c r="K7405" s="4">
        <v>0.0</v>
      </c>
      <c r="L7405" s="4">
        <v>0.0</v>
      </c>
      <c r="O7405" s="6">
        <f t="shared" si="2"/>
        <v>25</v>
      </c>
      <c r="P7405" s="3" t="s">
        <v>102</v>
      </c>
      <c r="Q7405" s="3" t="str">
        <f t="shared" si="3"/>
        <v>OD</v>
      </c>
      <c r="R7405" s="3">
        <f t="shared" si="4"/>
        <v>25</v>
      </c>
      <c r="S7405" s="3" t="str">
        <f t="shared" si="5"/>
        <v/>
      </c>
      <c r="T7405" s="7">
        <f t="shared" si="6"/>
        <v>25</v>
      </c>
      <c r="U7405" s="8" t="str">
        <f t="array" ref="U7405">IF(W7405&lt;&gt;0,MAX(IFERROR(INDEX(A:S,MATCH(W7405,A:A,0),COLUMN(M$2)),0),IFERROR(INDEX(A:S,MATCH(AD7405,A:A,0),COLUMN(M$2)),0),IFERROR(INDEX(A:S,MATCH(AK7405,A:A,0),COLUMN(M$2)),0),IFERROR(INDEX(A:S,MATCH(AR7405,A:A,0),COLUMN(M$2)),0)),M7405)</f>
        <v/>
      </c>
      <c r="V7405" s="3" t="str">
        <f t="shared" si="7"/>
        <v/>
      </c>
    </row>
    <row r="7406" ht="15.75" customHeight="1">
      <c r="A7406" s="3" t="s">
        <v>1207</v>
      </c>
      <c r="B7406" s="4" t="str">
        <f t="shared" si="187"/>
        <v>LCMABTGRTO</v>
      </c>
      <c r="D7406" s="3">
        <v>0.0</v>
      </c>
      <c r="G7406" s="4">
        <v>2.0</v>
      </c>
      <c r="I7406" s="4">
        <v>0.0</v>
      </c>
      <c r="J7406" s="4">
        <v>2.0</v>
      </c>
      <c r="K7406" s="4">
        <v>0.0</v>
      </c>
      <c r="L7406" s="4">
        <v>0.0</v>
      </c>
      <c r="O7406" s="6">
        <f t="shared" si="2"/>
        <v>2</v>
      </c>
      <c r="P7406" s="3" t="s">
        <v>51</v>
      </c>
      <c r="Q7406" s="3" t="str">
        <f t="shared" si="3"/>
        <v>ZZ</v>
      </c>
      <c r="R7406" s="3">
        <f t="shared" si="4"/>
        <v>2</v>
      </c>
      <c r="S7406" s="3" t="str">
        <f t="shared" si="5"/>
        <v/>
      </c>
      <c r="T7406" s="7">
        <f t="shared" si="6"/>
        <v>2</v>
      </c>
      <c r="U7406" s="8" t="str">
        <f t="array" ref="U7406">IF(W7406&lt;&gt;0,MAX(IFERROR(INDEX(A:S,MATCH(W7406,A:A,0),COLUMN(M$2)),0),IFERROR(INDEX(A:S,MATCH(AD7406,A:A,0),COLUMN(M$2)),0),IFERROR(INDEX(A:S,MATCH(AK7406,A:A,0),COLUMN(M$2)),0),IFERROR(INDEX(A:S,MATCH(AR7406,A:A,0),COLUMN(M$2)),0)),M7406)</f>
        <v/>
      </c>
      <c r="V7406" s="3" t="str">
        <f t="shared" si="7"/>
        <v/>
      </c>
    </row>
    <row r="7407" ht="15.75" customHeight="1">
      <c r="A7407" s="3" t="s">
        <v>1208</v>
      </c>
      <c r="B7407" s="4" t="str">
        <f t="shared" si="187"/>
        <v>LCMABTGRLG</v>
      </c>
      <c r="D7407" s="3">
        <v>0.0</v>
      </c>
      <c r="G7407" s="4">
        <v>1.0</v>
      </c>
      <c r="I7407" s="4">
        <v>0.0</v>
      </c>
      <c r="J7407" s="4">
        <v>1.0</v>
      </c>
      <c r="K7407" s="4">
        <v>0.0</v>
      </c>
      <c r="L7407" s="4">
        <v>0.0</v>
      </c>
      <c r="O7407" s="6">
        <f t="shared" si="2"/>
        <v>1</v>
      </c>
      <c r="P7407" s="3" t="s">
        <v>51</v>
      </c>
      <c r="Q7407" s="3" t="str">
        <f t="shared" si="3"/>
        <v>ZZ</v>
      </c>
      <c r="R7407" s="3">
        <f t="shared" si="4"/>
        <v>1</v>
      </c>
      <c r="S7407" s="3" t="str">
        <f t="shared" si="5"/>
        <v/>
      </c>
      <c r="T7407" s="7">
        <f t="shared" si="6"/>
        <v>1</v>
      </c>
      <c r="U7407" s="8" t="str">
        <f t="array" ref="U7407">IF(W7407&lt;&gt;0,MAX(IFERROR(INDEX(A:S,MATCH(W7407,A:A,0),COLUMN(M$2)),0),IFERROR(INDEX(A:S,MATCH(AD7407,A:A,0),COLUMN(M$2)),0),IFERROR(INDEX(A:S,MATCH(AK7407,A:A,0),COLUMN(M$2)),0),IFERROR(INDEX(A:S,MATCH(AR7407,A:A,0),COLUMN(M$2)),0)),M7407)</f>
        <v/>
      </c>
      <c r="V7407" s="3" t="str">
        <f t="shared" si="7"/>
        <v/>
      </c>
    </row>
    <row r="7408" ht="15.75" customHeight="1">
      <c r="A7408" s="3" t="s">
        <v>1209</v>
      </c>
      <c r="B7408" s="4" t="str">
        <f t="shared" si="187"/>
        <v>LCMABTGRBA</v>
      </c>
      <c r="D7408" s="3">
        <v>0.0</v>
      </c>
      <c r="G7408" s="4">
        <v>0.0</v>
      </c>
      <c r="I7408" s="4">
        <v>0.0</v>
      </c>
      <c r="J7408" s="4">
        <v>0.0</v>
      </c>
      <c r="K7408" s="4">
        <v>0.0</v>
      </c>
      <c r="L7408" s="4">
        <v>0.0</v>
      </c>
      <c r="O7408" s="6">
        <f t="shared" si="2"/>
        <v>0</v>
      </c>
      <c r="P7408" s="3" t="s">
        <v>51</v>
      </c>
      <c r="Q7408" s="3" t="str">
        <f t="shared" si="3"/>
        <v>ZZ</v>
      </c>
      <c r="R7408" s="3">
        <f t="shared" si="4"/>
        <v>0</v>
      </c>
      <c r="S7408" s="3" t="str">
        <f t="shared" si="5"/>
        <v/>
      </c>
      <c r="T7408" s="7">
        <f t="shared" si="6"/>
        <v>0</v>
      </c>
      <c r="U7408" s="8" t="str">
        <f t="array" ref="U7408">IF(W7408&lt;&gt;0,MAX(IFERROR(INDEX(A:S,MATCH(W7408,A:A,0),COLUMN(M$2)),0),IFERROR(INDEX(A:S,MATCH(AD7408,A:A,0),COLUMN(M$2)),0),IFERROR(INDEX(A:S,MATCH(AK7408,A:A,0),COLUMN(M$2)),0),IFERROR(INDEX(A:S,MATCH(AR7408,A:A,0),COLUMN(M$2)),0)),M7408)</f>
        <v/>
      </c>
      <c r="V7408" s="3" t="str">
        <f t="shared" si="7"/>
        <v/>
      </c>
    </row>
    <row r="7409" ht="15.75" customHeight="1">
      <c r="A7409" s="3" t="s">
        <v>2256</v>
      </c>
      <c r="B7409" s="4" t="str">
        <f t="shared" si="187"/>
        <v>LCMODIBLTOP</v>
      </c>
      <c r="D7409" s="3">
        <v>0.0</v>
      </c>
      <c r="G7409" s="4">
        <v>15.0</v>
      </c>
      <c r="I7409" s="4">
        <v>0.0</v>
      </c>
      <c r="J7409" s="4">
        <v>14.0</v>
      </c>
      <c r="K7409" s="4">
        <v>0.0</v>
      </c>
      <c r="L7409" s="4">
        <v>0.0</v>
      </c>
      <c r="O7409" s="6">
        <f t="shared" si="2"/>
        <v>15</v>
      </c>
      <c r="P7409" s="3" t="s">
        <v>144</v>
      </c>
      <c r="Q7409" s="3" t="str">
        <f t="shared" si="3"/>
        <v>LC DINING TABLES</v>
      </c>
      <c r="R7409" s="3">
        <f t="shared" si="4"/>
        <v>15</v>
      </c>
      <c r="S7409" s="3" t="str">
        <f t="shared" si="5"/>
        <v/>
      </c>
      <c r="T7409" s="7">
        <f t="shared" si="6"/>
        <v>15</v>
      </c>
      <c r="U7409" s="8" t="str">
        <f t="array" ref="U7409">IF(W7409&lt;&gt;0,MAX(IFERROR(INDEX(A:S,MATCH(W7409,A:A,0),COLUMN(M$2)),0),IFERROR(INDEX(A:S,MATCH(AD7409,A:A,0),COLUMN(M$2)),0),IFERROR(INDEX(A:S,MATCH(AK7409,A:A,0),COLUMN(M$2)),0),IFERROR(INDEX(A:S,MATCH(AR7409,A:A,0),COLUMN(M$2)),0)),M7409)</f>
        <v/>
      </c>
      <c r="V7409" s="3" t="str">
        <f t="shared" si="7"/>
        <v/>
      </c>
    </row>
    <row r="7410" ht="15.75" customHeight="1">
      <c r="A7410" s="3" t="s">
        <v>2257</v>
      </c>
      <c r="B7410" s="4" t="str">
        <f t="shared" si="187"/>
        <v>LCMODIBLBASE</v>
      </c>
      <c r="D7410" s="3">
        <v>0.0</v>
      </c>
      <c r="G7410" s="4">
        <v>15.0</v>
      </c>
      <c r="I7410" s="4">
        <v>0.0</v>
      </c>
      <c r="J7410" s="4">
        <v>14.0</v>
      </c>
      <c r="K7410" s="4">
        <v>0.0</v>
      </c>
      <c r="L7410" s="4">
        <v>0.0</v>
      </c>
      <c r="O7410" s="6">
        <f t="shared" si="2"/>
        <v>15</v>
      </c>
      <c r="P7410" s="3" t="s">
        <v>144</v>
      </c>
      <c r="Q7410" s="3" t="str">
        <f t="shared" si="3"/>
        <v>LC DINING TABLES</v>
      </c>
      <c r="R7410" s="3">
        <f t="shared" si="4"/>
        <v>15</v>
      </c>
      <c r="S7410" s="3" t="str">
        <f t="shared" si="5"/>
        <v/>
      </c>
      <c r="T7410" s="7">
        <f t="shared" si="6"/>
        <v>15</v>
      </c>
      <c r="U7410" s="8" t="str">
        <f t="array" ref="U7410">IF(W7410&lt;&gt;0,MAX(IFERROR(INDEX(A:S,MATCH(W7410,A:A,0),COLUMN(M$2)),0),IFERROR(INDEX(A:S,MATCH(AD7410,A:A,0),COLUMN(M$2)),0),IFERROR(INDEX(A:S,MATCH(AK7410,A:A,0),COLUMN(M$2)),0),IFERROR(INDEX(A:S,MATCH(AR7410,A:A,0),COLUMN(M$2)),0)),M7410)</f>
        <v/>
      </c>
      <c r="V7410" s="3" t="str">
        <f t="shared" si="7"/>
        <v/>
      </c>
    </row>
    <row r="7411" ht="15.75" customHeight="1">
      <c r="A7411" s="3" t="s">
        <v>2158</v>
      </c>
      <c r="B7411" s="4" t="str">
        <f t="shared" si="187"/>
        <v>LCODPASEGRBX1</v>
      </c>
      <c r="D7411" s="3">
        <v>0.0</v>
      </c>
      <c r="G7411" s="4">
        <v>15.0</v>
      </c>
      <c r="I7411" s="4">
        <v>1.0</v>
      </c>
      <c r="J7411" s="4">
        <v>14.0</v>
      </c>
      <c r="K7411" s="4">
        <v>0.0</v>
      </c>
      <c r="L7411" s="4">
        <v>0.0</v>
      </c>
      <c r="O7411" s="6">
        <f t="shared" si="2"/>
        <v>14</v>
      </c>
      <c r="P7411" s="9" t="s">
        <v>112</v>
      </c>
      <c r="Q7411" s="3" t="str">
        <f t="shared" si="3"/>
        <v>Z</v>
      </c>
      <c r="R7411" s="3">
        <f t="shared" si="4"/>
        <v>14</v>
      </c>
      <c r="S7411" s="3" t="str">
        <f t="shared" si="5"/>
        <v/>
      </c>
      <c r="T7411" s="7">
        <f t="shared" si="6"/>
        <v>14</v>
      </c>
      <c r="U7411" s="8" t="str">
        <f t="array" ref="U7411">IF(W7411&lt;&gt;0,MAX(IFERROR(INDEX(A:S,MATCH(W7411,A:A,0),COLUMN(M$2)),0),IFERROR(INDEX(A:S,MATCH(AD7411,A:A,0),COLUMN(M$2)),0),IFERROR(INDEX(A:S,MATCH(AK7411,A:A,0),COLUMN(M$2)),0),IFERROR(INDEX(A:S,MATCH(AR7411,A:A,0),COLUMN(M$2)),0)),M7411)</f>
        <v/>
      </c>
      <c r="V7411" s="3" t="str">
        <f t="shared" si="7"/>
        <v/>
      </c>
    </row>
    <row r="7412" ht="15.75" customHeight="1">
      <c r="A7412" s="3" t="s">
        <v>2159</v>
      </c>
      <c r="B7412" s="4" t="str">
        <f t="shared" si="187"/>
        <v>LCODPASEGRBX2</v>
      </c>
      <c r="D7412" s="3">
        <v>0.0</v>
      </c>
      <c r="G7412" s="4">
        <v>15.0</v>
      </c>
      <c r="I7412" s="4">
        <v>0.0</v>
      </c>
      <c r="J7412" s="4">
        <v>15.0</v>
      </c>
      <c r="K7412" s="4">
        <v>0.0</v>
      </c>
      <c r="L7412" s="4">
        <v>0.0</v>
      </c>
      <c r="O7412" s="6">
        <f t="shared" si="2"/>
        <v>15</v>
      </c>
      <c r="P7412" s="9" t="s">
        <v>112</v>
      </c>
      <c r="Q7412" s="3" t="str">
        <f t="shared" si="3"/>
        <v>Z</v>
      </c>
      <c r="R7412" s="3">
        <f t="shared" si="4"/>
        <v>15</v>
      </c>
      <c r="S7412" s="3" t="str">
        <f t="shared" si="5"/>
        <v/>
      </c>
      <c r="T7412" s="7">
        <f t="shared" si="6"/>
        <v>15</v>
      </c>
      <c r="U7412" s="8" t="str">
        <f t="array" ref="U7412">IF(W7412&lt;&gt;0,MAX(IFERROR(INDEX(A:S,MATCH(W7412,A:A,0),COLUMN(M$2)),0),IFERROR(INDEX(A:S,MATCH(AD7412,A:A,0),COLUMN(M$2)),0),IFERROR(INDEX(A:S,MATCH(AK7412,A:A,0),COLUMN(M$2)),0),IFERROR(INDEX(A:S,MATCH(AR7412,A:A,0),COLUMN(M$2)),0)),M7412)</f>
        <v/>
      </c>
      <c r="V7412" s="3" t="str">
        <f t="shared" si="7"/>
        <v/>
      </c>
    </row>
    <row r="7413" ht="15.75" customHeight="1">
      <c r="A7413" s="3" t="s">
        <v>2160</v>
      </c>
      <c r="B7413" s="4" t="str">
        <f t="shared" si="187"/>
        <v>LCODPASEGRBX3</v>
      </c>
      <c r="D7413" s="3">
        <v>0.0</v>
      </c>
      <c r="G7413" s="4">
        <v>15.0</v>
      </c>
      <c r="I7413" s="4">
        <v>0.0</v>
      </c>
      <c r="J7413" s="4">
        <v>15.0</v>
      </c>
      <c r="K7413" s="4">
        <v>0.0</v>
      </c>
      <c r="L7413" s="4">
        <v>0.0</v>
      </c>
      <c r="O7413" s="6">
        <f t="shared" si="2"/>
        <v>15</v>
      </c>
      <c r="P7413" s="9" t="s">
        <v>112</v>
      </c>
      <c r="Q7413" s="3" t="str">
        <f t="shared" si="3"/>
        <v>Z</v>
      </c>
      <c r="R7413" s="3">
        <f t="shared" si="4"/>
        <v>15</v>
      </c>
      <c r="S7413" s="3" t="str">
        <f t="shared" si="5"/>
        <v/>
      </c>
      <c r="T7413" s="7">
        <f t="shared" si="6"/>
        <v>15</v>
      </c>
      <c r="U7413" s="8" t="str">
        <f t="array" ref="U7413">IF(W7413&lt;&gt;0,MAX(IFERROR(INDEX(A:S,MATCH(W7413,A:A,0),COLUMN(M$2)),0),IFERROR(INDEX(A:S,MATCH(AD7413,A:A,0),COLUMN(M$2)),0),IFERROR(INDEX(A:S,MATCH(AK7413,A:A,0),COLUMN(M$2)),0),IFERROR(INDEX(A:S,MATCH(AR7413,A:A,0),COLUMN(M$2)),0)),M7413)</f>
        <v/>
      </c>
      <c r="V7413" s="3" t="str">
        <f t="shared" si="7"/>
        <v/>
      </c>
    </row>
    <row r="7414" ht="15.75" customHeight="1">
      <c r="A7414" s="3" t="s">
        <v>2161</v>
      </c>
      <c r="B7414" s="4" t="str">
        <f t="shared" si="187"/>
        <v>LCODPASEGRBX4</v>
      </c>
      <c r="D7414" s="3">
        <v>0.0</v>
      </c>
      <c r="G7414" s="4">
        <v>15.0</v>
      </c>
      <c r="I7414" s="4">
        <v>0.0</v>
      </c>
      <c r="J7414" s="4">
        <v>15.0</v>
      </c>
      <c r="K7414" s="4">
        <v>0.0</v>
      </c>
      <c r="L7414" s="4">
        <v>0.0</v>
      </c>
      <c r="O7414" s="6">
        <f t="shared" si="2"/>
        <v>15</v>
      </c>
      <c r="P7414" s="9" t="s">
        <v>112</v>
      </c>
      <c r="Q7414" s="3" t="str">
        <f t="shared" si="3"/>
        <v>Z</v>
      </c>
      <c r="R7414" s="3">
        <f t="shared" si="4"/>
        <v>15</v>
      </c>
      <c r="S7414" s="3" t="str">
        <f t="shared" si="5"/>
        <v/>
      </c>
      <c r="T7414" s="7">
        <f t="shared" si="6"/>
        <v>15</v>
      </c>
      <c r="U7414" s="8" t="str">
        <f t="array" ref="U7414">IF(W7414&lt;&gt;0,MAX(IFERROR(INDEX(A:S,MATCH(W7414,A:A,0),COLUMN(M$2)),0),IFERROR(INDEX(A:S,MATCH(AD7414,A:A,0),COLUMN(M$2)),0),IFERROR(INDEX(A:S,MATCH(AK7414,A:A,0),COLUMN(M$2)),0),IFERROR(INDEX(A:S,MATCH(AR7414,A:A,0),COLUMN(M$2)),0)),M7414)</f>
        <v/>
      </c>
      <c r="V7414" s="3" t="str">
        <f t="shared" si="7"/>
        <v/>
      </c>
    </row>
    <row r="7415" ht="15.75" customHeight="1">
      <c r="A7415" s="3" t="s">
        <v>3203</v>
      </c>
      <c r="B7415" s="4" t="str">
        <f t="shared" si="187"/>
        <v>LCHRDIGRBS</v>
      </c>
      <c r="D7415" s="3">
        <v>0.0</v>
      </c>
      <c r="G7415" s="4">
        <v>0.0</v>
      </c>
      <c r="I7415" s="4">
        <v>0.0</v>
      </c>
      <c r="J7415" s="4">
        <v>0.0</v>
      </c>
      <c r="K7415" s="4">
        <v>0.0</v>
      </c>
      <c r="L7415" s="4">
        <v>0.0</v>
      </c>
      <c r="O7415" s="6">
        <f t="shared" si="2"/>
        <v>0</v>
      </c>
      <c r="P7415" s="3" t="s">
        <v>51</v>
      </c>
      <c r="Q7415" s="3" t="str">
        <f t="shared" si="3"/>
        <v>ZZ</v>
      </c>
      <c r="R7415" s="3">
        <f t="shared" si="4"/>
        <v>0</v>
      </c>
      <c r="S7415" s="3" t="str">
        <f t="shared" si="5"/>
        <v/>
      </c>
      <c r="T7415" s="7">
        <f t="shared" si="6"/>
        <v>0</v>
      </c>
      <c r="U7415" s="8" t="str">
        <f t="array" ref="U7415">IF(W7415&lt;&gt;0,MAX(IFERROR(INDEX(A:S,MATCH(W7415,A:A,0),COLUMN(M$2)),0),IFERROR(INDEX(A:S,MATCH(AD7415,A:A,0),COLUMN(M$2)),0),IFERROR(INDEX(A:S,MATCH(AK7415,A:A,0),COLUMN(M$2)),0),IFERROR(INDEX(A:S,MATCH(AR7415,A:A,0),COLUMN(M$2)),0)),M7415)</f>
        <v/>
      </c>
      <c r="V7415" s="3" t="str">
        <f t="shared" si="7"/>
        <v/>
      </c>
    </row>
    <row r="7416" ht="15.75" customHeight="1">
      <c r="A7416" s="3" t="s">
        <v>1923</v>
      </c>
      <c r="B7416" s="4" t="str">
        <f t="shared" si="187"/>
        <v>LCGTDIWDBA</v>
      </c>
      <c r="D7416" s="3">
        <v>0.0</v>
      </c>
      <c r="G7416" s="4">
        <v>13.0</v>
      </c>
      <c r="I7416" s="4">
        <v>0.0</v>
      </c>
      <c r="J7416" s="4">
        <v>12.0</v>
      </c>
      <c r="K7416" s="4">
        <v>0.0</v>
      </c>
      <c r="L7416" s="4">
        <v>0.0</v>
      </c>
      <c r="M7416" s="5"/>
      <c r="O7416" s="6">
        <f t="shared" si="2"/>
        <v>13</v>
      </c>
      <c r="P7416" s="3" t="s">
        <v>144</v>
      </c>
      <c r="Q7416" s="3" t="str">
        <f t="shared" si="3"/>
        <v>LC DINING TABLES</v>
      </c>
      <c r="R7416" s="3">
        <f t="shared" si="4"/>
        <v>13</v>
      </c>
      <c r="S7416" s="3" t="str">
        <f t="shared" si="5"/>
        <v/>
      </c>
      <c r="T7416" s="7">
        <f t="shared" si="6"/>
        <v>13</v>
      </c>
      <c r="U7416" s="8" t="str">
        <f t="array" ref="U7416">IF(W7416&lt;&gt;0,MAX(IFERROR(INDEX(A:S,MATCH(W7416,A:A,0),COLUMN(M$2)),0),IFERROR(INDEX(A:S,MATCH(AD7416,A:A,0),COLUMN(M$2)),0),IFERROR(INDEX(A:S,MATCH(AK7416,A:A,0),COLUMN(M$2)),0),IFERROR(INDEX(A:S,MATCH(AR7416,A:A,0),COLUMN(M$2)),0)),M7416)</f>
        <v/>
      </c>
      <c r="V7416" s="3" t="str">
        <f t="shared" si="7"/>
        <v/>
      </c>
    </row>
    <row r="7417" ht="15.75" customHeight="1">
      <c r="A7417" s="3" t="s">
        <v>1926</v>
      </c>
      <c r="B7417" s="4" t="str">
        <f t="shared" si="187"/>
        <v>LCGTDICCBA</v>
      </c>
      <c r="D7417" s="3">
        <v>0.0</v>
      </c>
      <c r="G7417" s="4">
        <v>8.0</v>
      </c>
      <c r="I7417" s="4">
        <v>0.0</v>
      </c>
      <c r="J7417" s="4">
        <v>7.0</v>
      </c>
      <c r="K7417" s="4">
        <v>0.0</v>
      </c>
      <c r="L7417" s="4">
        <v>0.0</v>
      </c>
      <c r="O7417" s="6">
        <f t="shared" si="2"/>
        <v>8</v>
      </c>
      <c r="P7417" s="3" t="s">
        <v>144</v>
      </c>
      <c r="Q7417" s="3" t="str">
        <f t="shared" si="3"/>
        <v>LC DINING TABLES</v>
      </c>
      <c r="R7417" s="3">
        <f t="shared" si="4"/>
        <v>8</v>
      </c>
      <c r="S7417" s="3" t="str">
        <f t="shared" si="5"/>
        <v/>
      </c>
      <c r="T7417" s="7">
        <f t="shared" si="6"/>
        <v>8</v>
      </c>
      <c r="U7417" s="8" t="str">
        <f t="array" ref="U7417">IF(W7417&lt;&gt;0,MAX(IFERROR(INDEX(A:S,MATCH(W7417,A:A,0),COLUMN(M$2)),0),IFERROR(INDEX(A:S,MATCH(AD7417,A:A,0),COLUMN(M$2)),0),IFERROR(INDEX(A:S,MATCH(AK7417,A:A,0),COLUMN(M$2)),0),IFERROR(INDEX(A:S,MATCH(AR7417,A:A,0),COLUMN(M$2)),0)),M7417)</f>
        <v/>
      </c>
      <c r="V7417" s="3" t="str">
        <f t="shared" si="7"/>
        <v/>
      </c>
    </row>
    <row r="7418" ht="15.75" customHeight="1">
      <c r="A7418" s="3" t="s">
        <v>3366</v>
      </c>
      <c r="B7418" s="4" t="str">
        <f t="shared" si="187"/>
        <v>SETODPFBLBX1</v>
      </c>
      <c r="D7418" s="3">
        <v>0.0</v>
      </c>
      <c r="G7418" s="4">
        <v>23.0</v>
      </c>
      <c r="I7418" s="4">
        <v>0.0</v>
      </c>
      <c r="J7418" s="4">
        <v>23.0</v>
      </c>
      <c r="K7418" s="4">
        <v>0.0</v>
      </c>
      <c r="L7418" s="4">
        <v>0.0</v>
      </c>
      <c r="M7418" s="5"/>
      <c r="O7418" s="6">
        <f t="shared" si="2"/>
        <v>23</v>
      </c>
      <c r="P7418" s="3" t="s">
        <v>102</v>
      </c>
      <c r="Q7418" s="3" t="str">
        <f t="shared" si="3"/>
        <v>OD</v>
      </c>
      <c r="R7418" s="3">
        <f t="shared" si="4"/>
        <v>23</v>
      </c>
      <c r="S7418" s="3" t="str">
        <f t="shared" si="5"/>
        <v/>
      </c>
      <c r="T7418" s="7">
        <f t="shared" si="6"/>
        <v>23</v>
      </c>
      <c r="U7418" s="8" t="str">
        <f t="array" ref="U7418">IF(W7418&lt;&gt;0,MAX(IFERROR(INDEX(A:S,MATCH(W7418,A:A,0),COLUMN(M$2)),0),IFERROR(INDEX(A:S,MATCH(AD7418,A:A,0),COLUMN(M$2)),0),IFERROR(INDEX(A:S,MATCH(AK7418,A:A,0),COLUMN(M$2)),0),IFERROR(INDEX(A:S,MATCH(AR7418,A:A,0),COLUMN(M$2)),0)),M7418)</f>
        <v/>
      </c>
      <c r="V7418" s="3" t="str">
        <f t="shared" si="7"/>
        <v/>
      </c>
    </row>
    <row r="7419" ht="15.75" customHeight="1">
      <c r="A7419" s="3" t="s">
        <v>7373</v>
      </c>
      <c r="B7419" s="4" t="str">
        <f t="shared" si="187"/>
        <v>SETODPFBLBX2</v>
      </c>
      <c r="D7419" s="3">
        <v>0.0</v>
      </c>
      <c r="G7419" s="4">
        <v>0.0</v>
      </c>
      <c r="I7419" s="4">
        <v>0.0</v>
      </c>
      <c r="J7419" s="4">
        <v>0.0</v>
      </c>
      <c r="K7419" s="4">
        <v>0.0</v>
      </c>
      <c r="L7419" s="4">
        <v>0.0</v>
      </c>
      <c r="M7419" s="5"/>
      <c r="O7419" s="6">
        <f t="shared" si="2"/>
        <v>0</v>
      </c>
      <c r="P7419" s="3" t="s">
        <v>102</v>
      </c>
      <c r="Q7419" s="3" t="str">
        <f t="shared" si="3"/>
        <v>OD</v>
      </c>
      <c r="R7419" s="3">
        <f t="shared" si="4"/>
        <v>0</v>
      </c>
      <c r="S7419" s="3" t="str">
        <f t="shared" si="5"/>
        <v/>
      </c>
      <c r="T7419" s="7">
        <f t="shared" si="6"/>
        <v>0</v>
      </c>
      <c r="U7419" s="8" t="str">
        <f t="array" ref="U7419">IF(W7419&lt;&gt;0,MAX(IFERROR(INDEX(A:S,MATCH(W7419,A:A,0),COLUMN(M$2)),0),IFERROR(INDEX(A:S,MATCH(AD7419,A:A,0),COLUMN(M$2)),0),IFERROR(INDEX(A:S,MATCH(AK7419,A:A,0),COLUMN(M$2)),0),IFERROR(INDEX(A:S,MATCH(AR7419,A:A,0),COLUMN(M$2)),0)),M7419)</f>
        <v/>
      </c>
      <c r="V7419" s="3" t="str">
        <f t="shared" si="7"/>
        <v/>
      </c>
    </row>
    <row r="7420" ht="15.75" customHeight="1">
      <c r="A7420" s="3" t="s">
        <v>3367</v>
      </c>
      <c r="B7420" s="4" t="str">
        <f t="shared" si="187"/>
        <v>SETODPFBLBX3</v>
      </c>
      <c r="D7420" s="3">
        <v>0.0</v>
      </c>
      <c r="G7420" s="4">
        <v>12.0</v>
      </c>
      <c r="I7420" s="4">
        <v>0.0</v>
      </c>
      <c r="J7420" s="4">
        <v>12.0</v>
      </c>
      <c r="K7420" s="4">
        <v>0.0</v>
      </c>
      <c r="L7420" s="4">
        <v>0.0</v>
      </c>
      <c r="M7420" s="5"/>
      <c r="O7420" s="6">
        <f t="shared" si="2"/>
        <v>12</v>
      </c>
      <c r="P7420" s="3" t="s">
        <v>102</v>
      </c>
      <c r="Q7420" s="3" t="str">
        <f t="shared" si="3"/>
        <v>OD</v>
      </c>
      <c r="R7420" s="3">
        <f t="shared" si="4"/>
        <v>12</v>
      </c>
      <c r="S7420" s="3" t="str">
        <f t="shared" si="5"/>
        <v/>
      </c>
      <c r="T7420" s="7">
        <f t="shared" si="6"/>
        <v>12</v>
      </c>
      <c r="U7420" s="8" t="str">
        <f t="array" ref="U7420">IF(W7420&lt;&gt;0,MAX(IFERROR(INDEX(A:S,MATCH(W7420,A:A,0),COLUMN(M$2)),0),IFERROR(INDEX(A:S,MATCH(AD7420,A:A,0),COLUMN(M$2)),0),IFERROR(INDEX(A:S,MATCH(AK7420,A:A,0),COLUMN(M$2)),0),IFERROR(INDEX(A:S,MATCH(AR7420,A:A,0),COLUMN(M$2)),0)),M7420)</f>
        <v/>
      </c>
      <c r="V7420" s="3" t="str">
        <f t="shared" si="7"/>
        <v/>
      </c>
    </row>
    <row r="7421" ht="15.75" customHeight="1">
      <c r="A7421" s="3" t="s">
        <v>3368</v>
      </c>
      <c r="B7421" s="4" t="str">
        <f t="shared" si="187"/>
        <v>SETODPFBLBX4</v>
      </c>
      <c r="D7421" s="3">
        <v>0.0</v>
      </c>
      <c r="G7421" s="4">
        <v>12.0</v>
      </c>
      <c r="I7421" s="4">
        <v>0.0</v>
      </c>
      <c r="J7421" s="4">
        <v>12.0</v>
      </c>
      <c r="K7421" s="4">
        <v>0.0</v>
      </c>
      <c r="L7421" s="4">
        <v>0.0</v>
      </c>
      <c r="M7421" s="5"/>
      <c r="O7421" s="6">
        <f t="shared" si="2"/>
        <v>12</v>
      </c>
      <c r="P7421" s="3" t="s">
        <v>102</v>
      </c>
      <c r="Q7421" s="3" t="str">
        <f t="shared" si="3"/>
        <v>OD</v>
      </c>
      <c r="R7421" s="3">
        <f t="shared" si="4"/>
        <v>12</v>
      </c>
      <c r="S7421" s="3" t="str">
        <f t="shared" si="5"/>
        <v/>
      </c>
      <c r="T7421" s="7">
        <f t="shared" si="6"/>
        <v>12</v>
      </c>
      <c r="U7421" s="8" t="str">
        <f t="array" ref="U7421">IF(W7421&lt;&gt;0,MAX(IFERROR(INDEX(A:S,MATCH(W7421,A:A,0),COLUMN(M$2)),0),IFERROR(INDEX(A:S,MATCH(AD7421,A:A,0),COLUMN(M$2)),0),IFERROR(INDEX(A:S,MATCH(AK7421,A:A,0),COLUMN(M$2)),0),IFERROR(INDEX(A:S,MATCH(AR7421,A:A,0),COLUMN(M$2)),0)),M7421)</f>
        <v/>
      </c>
      <c r="V7421" s="3" t="str">
        <f t="shared" si="7"/>
        <v/>
      </c>
    </row>
    <row r="7422" ht="15.75" customHeight="1">
      <c r="A7422" s="3" t="s">
        <v>3377</v>
      </c>
      <c r="B7422" s="4" t="str">
        <f t="shared" si="187"/>
        <v>SETODVYBLBX1</v>
      </c>
      <c r="D7422" s="3">
        <v>0.0</v>
      </c>
      <c r="G7422" s="4">
        <v>17.0</v>
      </c>
      <c r="I7422" s="4">
        <v>0.0</v>
      </c>
      <c r="J7422" s="4">
        <v>16.0</v>
      </c>
      <c r="K7422" s="4">
        <v>0.0</v>
      </c>
      <c r="L7422" s="4">
        <v>0.0</v>
      </c>
      <c r="M7422" s="5"/>
      <c r="O7422" s="6">
        <f t="shared" si="2"/>
        <v>17</v>
      </c>
      <c r="P7422" s="3" t="s">
        <v>102</v>
      </c>
      <c r="Q7422" s="3" t="str">
        <f t="shared" si="3"/>
        <v>OD</v>
      </c>
      <c r="R7422" s="3">
        <f t="shared" si="4"/>
        <v>17</v>
      </c>
      <c r="S7422" s="3" t="str">
        <f t="shared" si="5"/>
        <v/>
      </c>
      <c r="T7422" s="7">
        <f t="shared" si="6"/>
        <v>17</v>
      </c>
      <c r="U7422" s="8" t="str">
        <f t="array" ref="U7422">IF(W7422&lt;&gt;0,MAX(IFERROR(INDEX(A:S,MATCH(W7422,A:A,0),COLUMN(M$2)),0),IFERROR(INDEX(A:S,MATCH(AD7422,A:A,0),COLUMN(M$2)),0),IFERROR(INDEX(A:S,MATCH(AK7422,A:A,0),COLUMN(M$2)),0),IFERROR(INDEX(A:S,MATCH(AR7422,A:A,0),COLUMN(M$2)),0)),M7422)</f>
        <v/>
      </c>
      <c r="V7422" s="3" t="str">
        <f t="shared" si="7"/>
        <v/>
      </c>
    </row>
    <row r="7423" ht="15.75" customHeight="1">
      <c r="A7423" s="3" t="s">
        <v>3378</v>
      </c>
      <c r="B7423" s="4" t="str">
        <f t="shared" si="187"/>
        <v>SETODVYBLBX2</v>
      </c>
      <c r="D7423" s="3">
        <v>0.0</v>
      </c>
      <c r="G7423" s="4">
        <v>17.0</v>
      </c>
      <c r="I7423" s="4">
        <v>0.0</v>
      </c>
      <c r="J7423" s="4">
        <v>16.0</v>
      </c>
      <c r="K7423" s="4">
        <v>0.0</v>
      </c>
      <c r="L7423" s="4">
        <v>0.0</v>
      </c>
      <c r="M7423" s="5"/>
      <c r="O7423" s="6">
        <f t="shared" si="2"/>
        <v>17</v>
      </c>
      <c r="P7423" s="3" t="s">
        <v>102</v>
      </c>
      <c r="Q7423" s="3" t="str">
        <f t="shared" si="3"/>
        <v>OD</v>
      </c>
      <c r="R7423" s="3">
        <f t="shared" si="4"/>
        <v>17</v>
      </c>
      <c r="S7423" s="3" t="str">
        <f t="shared" si="5"/>
        <v/>
      </c>
      <c r="T7423" s="7">
        <f t="shared" si="6"/>
        <v>17</v>
      </c>
      <c r="U7423" s="8" t="str">
        <f t="array" ref="U7423">IF(W7423&lt;&gt;0,MAX(IFERROR(INDEX(A:S,MATCH(W7423,A:A,0),COLUMN(M$2)),0),IFERROR(INDEX(A:S,MATCH(AD7423,A:A,0),COLUMN(M$2)),0),IFERROR(INDEX(A:S,MATCH(AK7423,A:A,0),COLUMN(M$2)),0),IFERROR(INDEX(A:S,MATCH(AR7423,A:A,0),COLUMN(M$2)),0)),M7423)</f>
        <v/>
      </c>
      <c r="V7423" s="3" t="str">
        <f t="shared" si="7"/>
        <v/>
      </c>
    </row>
    <row r="7424" ht="15.75" customHeight="1">
      <c r="A7424" s="3" t="s">
        <v>3379</v>
      </c>
      <c r="B7424" s="4" t="str">
        <f t="shared" si="187"/>
        <v>SETODVYBLBX3</v>
      </c>
      <c r="D7424" s="3">
        <v>0.0</v>
      </c>
      <c r="G7424" s="4">
        <v>17.0</v>
      </c>
      <c r="I7424" s="4">
        <v>0.0</v>
      </c>
      <c r="J7424" s="4">
        <v>16.0</v>
      </c>
      <c r="K7424" s="4">
        <v>0.0</v>
      </c>
      <c r="L7424" s="4">
        <v>0.0</v>
      </c>
      <c r="M7424" s="5"/>
      <c r="O7424" s="6">
        <f t="shared" si="2"/>
        <v>17</v>
      </c>
      <c r="P7424" s="3" t="s">
        <v>102</v>
      </c>
      <c r="Q7424" s="3" t="str">
        <f t="shared" si="3"/>
        <v>OD</v>
      </c>
      <c r="R7424" s="3">
        <f t="shared" si="4"/>
        <v>17</v>
      </c>
      <c r="S7424" s="3" t="str">
        <f t="shared" si="5"/>
        <v/>
      </c>
      <c r="T7424" s="7">
        <f t="shared" si="6"/>
        <v>17</v>
      </c>
      <c r="U7424" s="8" t="str">
        <f t="array" ref="U7424">IF(W7424&lt;&gt;0,MAX(IFERROR(INDEX(A:S,MATCH(W7424,A:A,0),COLUMN(M$2)),0),IFERROR(INDEX(A:S,MATCH(AD7424,A:A,0),COLUMN(M$2)),0),IFERROR(INDEX(A:S,MATCH(AK7424,A:A,0),COLUMN(M$2)),0),IFERROR(INDEX(A:S,MATCH(AR7424,A:A,0),COLUMN(M$2)),0)),M7424)</f>
        <v/>
      </c>
      <c r="V7424" s="3" t="str">
        <f t="shared" si="7"/>
        <v/>
      </c>
    </row>
    <row r="7425" ht="15.75" customHeight="1">
      <c r="A7425" s="3" t="s">
        <v>3380</v>
      </c>
      <c r="B7425" s="4" t="str">
        <f t="shared" si="187"/>
        <v>SETODVYBLBX4</v>
      </c>
      <c r="D7425" s="3">
        <v>0.0</v>
      </c>
      <c r="G7425" s="4">
        <v>17.0</v>
      </c>
      <c r="I7425" s="4">
        <v>0.0</v>
      </c>
      <c r="J7425" s="4">
        <v>16.0</v>
      </c>
      <c r="K7425" s="4">
        <v>0.0</v>
      </c>
      <c r="L7425" s="4">
        <v>0.0</v>
      </c>
      <c r="M7425" s="5"/>
      <c r="O7425" s="6">
        <f t="shared" si="2"/>
        <v>17</v>
      </c>
      <c r="P7425" s="3" t="s">
        <v>102</v>
      </c>
      <c r="Q7425" s="3" t="str">
        <f t="shared" si="3"/>
        <v>OD</v>
      </c>
      <c r="R7425" s="3">
        <f t="shared" si="4"/>
        <v>17</v>
      </c>
      <c r="S7425" s="3" t="str">
        <f t="shared" si="5"/>
        <v/>
      </c>
      <c r="T7425" s="7">
        <f t="shared" si="6"/>
        <v>17</v>
      </c>
      <c r="U7425" s="8" t="str">
        <f t="array" ref="U7425">IF(W7425&lt;&gt;0,MAX(IFERROR(INDEX(A:S,MATCH(W7425,A:A,0),COLUMN(M$2)),0),IFERROR(INDEX(A:S,MATCH(AD7425,A:A,0),COLUMN(M$2)),0),IFERROR(INDEX(A:S,MATCH(AK7425,A:A,0),COLUMN(M$2)),0),IFERROR(INDEX(A:S,MATCH(AR7425,A:A,0),COLUMN(M$2)),0)),M7425)</f>
        <v/>
      </c>
      <c r="V7425" s="3" t="str">
        <f t="shared" si="7"/>
        <v/>
      </c>
    </row>
    <row r="7426" ht="15.75" customHeight="1">
      <c r="A7426" s="3" t="s">
        <v>3481</v>
      </c>
      <c r="B7426" s="4" t="str">
        <f t="shared" si="187"/>
        <v>SETODGIBLKDGRYBX1</v>
      </c>
      <c r="D7426" s="3">
        <v>0.0</v>
      </c>
      <c r="G7426" s="4">
        <v>25.0</v>
      </c>
      <c r="I7426" s="4">
        <v>2.0</v>
      </c>
      <c r="J7426" s="4">
        <v>23.0</v>
      </c>
      <c r="K7426" s="4">
        <v>0.0</v>
      </c>
      <c r="L7426" s="4">
        <v>0.0</v>
      </c>
      <c r="M7426" s="5"/>
      <c r="O7426" s="6">
        <f t="shared" si="2"/>
        <v>23</v>
      </c>
      <c r="P7426" s="3" t="s">
        <v>102</v>
      </c>
      <c r="Q7426" s="3" t="str">
        <f t="shared" si="3"/>
        <v>OD</v>
      </c>
      <c r="R7426" s="3">
        <f t="shared" si="4"/>
        <v>23</v>
      </c>
      <c r="S7426" s="3" t="str">
        <f t="shared" si="5"/>
        <v/>
      </c>
      <c r="T7426" s="7">
        <f t="shared" si="6"/>
        <v>23</v>
      </c>
      <c r="U7426" s="8" t="str">
        <f t="array" ref="U7426">IF(W7426&lt;&gt;0,MAX(IFERROR(INDEX(A:S,MATCH(W7426,A:A,0),COLUMN(M$2)),0),IFERROR(INDEX(A:S,MATCH(AD7426,A:A,0),COLUMN(M$2)),0),IFERROR(INDEX(A:S,MATCH(AK7426,A:A,0),COLUMN(M$2)),0),IFERROR(INDEX(A:S,MATCH(AR7426,A:A,0),COLUMN(M$2)),0)),M7426)</f>
        <v/>
      </c>
      <c r="V7426" s="3" t="str">
        <f t="shared" si="7"/>
        <v/>
      </c>
    </row>
    <row r="7427" ht="15.75" customHeight="1">
      <c r="A7427" s="3" t="s">
        <v>3482</v>
      </c>
      <c r="B7427" s="4" t="str">
        <f t="shared" si="187"/>
        <v>SETODGIBLKDGRYBX2</v>
      </c>
      <c r="D7427" s="3">
        <v>0.0</v>
      </c>
      <c r="G7427" s="4">
        <v>25.0</v>
      </c>
      <c r="I7427" s="4">
        <v>2.0</v>
      </c>
      <c r="J7427" s="4">
        <v>23.0</v>
      </c>
      <c r="K7427" s="4">
        <v>0.0</v>
      </c>
      <c r="L7427" s="4">
        <v>0.0</v>
      </c>
      <c r="M7427" s="5"/>
      <c r="O7427" s="6">
        <f t="shared" si="2"/>
        <v>23</v>
      </c>
      <c r="P7427" s="3" t="s">
        <v>102</v>
      </c>
      <c r="Q7427" s="3" t="str">
        <f t="shared" si="3"/>
        <v>OD</v>
      </c>
      <c r="R7427" s="3">
        <f t="shared" si="4"/>
        <v>23</v>
      </c>
      <c r="S7427" s="3" t="str">
        <f t="shared" si="5"/>
        <v/>
      </c>
      <c r="T7427" s="7">
        <f t="shared" si="6"/>
        <v>23</v>
      </c>
      <c r="U7427" s="8" t="str">
        <f t="array" ref="U7427">IF(W7427&lt;&gt;0,MAX(IFERROR(INDEX(A:S,MATCH(W7427,A:A,0),COLUMN(M$2)),0),IFERROR(INDEX(A:S,MATCH(AD7427,A:A,0),COLUMN(M$2)),0),IFERROR(INDEX(A:S,MATCH(AK7427,A:A,0),COLUMN(M$2)),0),IFERROR(INDEX(A:S,MATCH(AR7427,A:A,0),COLUMN(M$2)),0)),M7427)</f>
        <v/>
      </c>
      <c r="V7427" s="3" t="str">
        <f t="shared" si="7"/>
        <v/>
      </c>
    </row>
    <row r="7428" ht="15.75" customHeight="1">
      <c r="A7428" s="3" t="s">
        <v>3483</v>
      </c>
      <c r="B7428" s="4" t="str">
        <f t="shared" si="187"/>
        <v>SETODGIBLKDGRYBX3</v>
      </c>
      <c r="D7428" s="3">
        <v>0.0</v>
      </c>
      <c r="G7428" s="4">
        <v>25.0</v>
      </c>
      <c r="I7428" s="4">
        <v>2.0</v>
      </c>
      <c r="J7428" s="4">
        <v>23.0</v>
      </c>
      <c r="K7428" s="4">
        <v>0.0</v>
      </c>
      <c r="L7428" s="4">
        <v>0.0</v>
      </c>
      <c r="M7428" s="5"/>
      <c r="O7428" s="6">
        <f t="shared" si="2"/>
        <v>23</v>
      </c>
      <c r="P7428" s="3" t="s">
        <v>102</v>
      </c>
      <c r="Q7428" s="3" t="str">
        <f t="shared" si="3"/>
        <v>OD</v>
      </c>
      <c r="R7428" s="3">
        <f t="shared" si="4"/>
        <v>23</v>
      </c>
      <c r="S7428" s="3" t="str">
        <f t="shared" si="5"/>
        <v/>
      </c>
      <c r="T7428" s="7">
        <f t="shared" si="6"/>
        <v>23</v>
      </c>
      <c r="U7428" s="8" t="str">
        <f t="array" ref="U7428">IF(W7428&lt;&gt;0,MAX(IFERROR(INDEX(A:S,MATCH(W7428,A:A,0),COLUMN(M$2)),0),IFERROR(INDEX(A:S,MATCH(AD7428,A:A,0),COLUMN(M$2)),0),IFERROR(INDEX(A:S,MATCH(AK7428,A:A,0),COLUMN(M$2)),0),IFERROR(INDEX(A:S,MATCH(AR7428,A:A,0),COLUMN(M$2)),0)),M7428)</f>
        <v/>
      </c>
      <c r="V7428" s="3" t="str">
        <f t="shared" si="7"/>
        <v/>
      </c>
    </row>
    <row r="7429" ht="15.75" customHeight="1">
      <c r="A7429" s="3" t="s">
        <v>3484</v>
      </c>
      <c r="B7429" s="4" t="str">
        <f t="shared" si="187"/>
        <v>SETODGIBLKDGRYBX4</v>
      </c>
      <c r="D7429" s="3">
        <v>0.0</v>
      </c>
      <c r="G7429" s="4">
        <v>25.0</v>
      </c>
      <c r="I7429" s="4">
        <v>2.0</v>
      </c>
      <c r="J7429" s="4">
        <v>23.0</v>
      </c>
      <c r="K7429" s="4">
        <v>0.0</v>
      </c>
      <c r="L7429" s="4">
        <v>0.0</v>
      </c>
      <c r="M7429" s="5"/>
      <c r="O7429" s="6">
        <f t="shared" si="2"/>
        <v>23</v>
      </c>
      <c r="P7429" s="3" t="s">
        <v>102</v>
      </c>
      <c r="Q7429" s="3" t="str">
        <f t="shared" si="3"/>
        <v>OD</v>
      </c>
      <c r="R7429" s="3">
        <f t="shared" si="4"/>
        <v>23</v>
      </c>
      <c r="S7429" s="3" t="str">
        <f t="shared" si="5"/>
        <v/>
      </c>
      <c r="T7429" s="7">
        <f t="shared" si="6"/>
        <v>23</v>
      </c>
      <c r="U7429" s="8" t="str">
        <f t="array" ref="U7429">IF(W7429&lt;&gt;0,MAX(IFERROR(INDEX(A:S,MATCH(W7429,A:A,0),COLUMN(M$2)),0),IFERROR(INDEX(A:S,MATCH(AD7429,A:A,0),COLUMN(M$2)),0),IFERROR(INDEX(A:S,MATCH(AK7429,A:A,0),COLUMN(M$2)),0),IFERROR(INDEX(A:S,MATCH(AR7429,A:A,0),COLUMN(M$2)),0)),M7429)</f>
        <v/>
      </c>
      <c r="V7429" s="3" t="str">
        <f t="shared" si="7"/>
        <v/>
      </c>
    </row>
    <row r="7430" ht="15.75" customHeight="1">
      <c r="A7430" s="3" t="s">
        <v>3491</v>
      </c>
      <c r="B7430" s="4" t="str">
        <f t="shared" si="187"/>
        <v>SETODMABLKDGRYBX1</v>
      </c>
      <c r="D7430" s="3">
        <v>0.0</v>
      </c>
      <c r="G7430" s="4">
        <v>37.0</v>
      </c>
      <c r="I7430" s="4">
        <v>1.0</v>
      </c>
      <c r="J7430" s="4">
        <v>32.0</v>
      </c>
      <c r="K7430" s="4">
        <v>0.0</v>
      </c>
      <c r="L7430" s="4">
        <v>0.0</v>
      </c>
      <c r="M7430" s="5"/>
      <c r="O7430" s="6">
        <f t="shared" si="2"/>
        <v>36</v>
      </c>
      <c r="P7430" s="3" t="s">
        <v>102</v>
      </c>
      <c r="Q7430" s="3" t="str">
        <f t="shared" si="3"/>
        <v>OD</v>
      </c>
      <c r="R7430" s="3">
        <f t="shared" si="4"/>
        <v>36</v>
      </c>
      <c r="S7430" s="3" t="str">
        <f t="shared" si="5"/>
        <v/>
      </c>
      <c r="T7430" s="7">
        <f t="shared" si="6"/>
        <v>36</v>
      </c>
      <c r="U7430" s="8" t="str">
        <f t="array" ref="U7430">IF(W7430&lt;&gt;0,MAX(IFERROR(INDEX(A:S,MATCH(W7430,A:A,0),COLUMN(M$2)),0),IFERROR(INDEX(A:S,MATCH(AD7430,A:A,0),COLUMN(M$2)),0),IFERROR(INDEX(A:S,MATCH(AK7430,A:A,0),COLUMN(M$2)),0),IFERROR(INDEX(A:S,MATCH(AR7430,A:A,0),COLUMN(M$2)),0)),M7430)</f>
        <v/>
      </c>
      <c r="V7430" s="3" t="str">
        <f t="shared" si="7"/>
        <v/>
      </c>
    </row>
    <row r="7431" ht="15.75" customHeight="1">
      <c r="A7431" s="3" t="s">
        <v>7374</v>
      </c>
      <c r="B7431" s="4" t="str">
        <f t="shared" si="187"/>
        <v>SETODMABLKDGRYBX2</v>
      </c>
      <c r="D7431" s="3">
        <v>0.0</v>
      </c>
      <c r="G7431" s="4">
        <v>0.0</v>
      </c>
      <c r="I7431" s="4">
        <v>0.0</v>
      </c>
      <c r="J7431" s="4">
        <v>0.0</v>
      </c>
      <c r="K7431" s="4">
        <v>0.0</v>
      </c>
      <c r="L7431" s="4">
        <v>0.0</v>
      </c>
      <c r="M7431" s="5"/>
      <c r="O7431" s="6">
        <f t="shared" si="2"/>
        <v>0</v>
      </c>
      <c r="P7431" s="3" t="s">
        <v>102</v>
      </c>
      <c r="Q7431" s="3" t="str">
        <f t="shared" si="3"/>
        <v>OD</v>
      </c>
      <c r="R7431" s="3">
        <f t="shared" si="4"/>
        <v>0</v>
      </c>
      <c r="S7431" s="3" t="str">
        <f t="shared" si="5"/>
        <v/>
      </c>
      <c r="T7431" s="7">
        <f t="shared" si="6"/>
        <v>0</v>
      </c>
      <c r="U7431" s="8" t="str">
        <f t="array" ref="U7431">IF(W7431&lt;&gt;0,MAX(IFERROR(INDEX(A:S,MATCH(W7431,A:A,0),COLUMN(M$2)),0),IFERROR(INDEX(A:S,MATCH(AD7431,A:A,0),COLUMN(M$2)),0),IFERROR(INDEX(A:S,MATCH(AK7431,A:A,0),COLUMN(M$2)),0),IFERROR(INDEX(A:S,MATCH(AR7431,A:A,0),COLUMN(M$2)),0)),M7431)</f>
        <v/>
      </c>
      <c r="V7431" s="3" t="str">
        <f t="shared" si="7"/>
        <v/>
      </c>
    </row>
    <row r="7432" ht="15.75" customHeight="1">
      <c r="A7432" s="3" t="s">
        <v>3492</v>
      </c>
      <c r="B7432" s="4" t="str">
        <f t="shared" si="187"/>
        <v>SETODMABLKDGRYBX3</v>
      </c>
      <c r="D7432" s="3">
        <v>0.0</v>
      </c>
      <c r="G7432" s="4">
        <v>20.0</v>
      </c>
      <c r="I7432" s="4">
        <v>1.0</v>
      </c>
      <c r="J7432" s="4">
        <v>17.0</v>
      </c>
      <c r="K7432" s="4">
        <v>0.0</v>
      </c>
      <c r="L7432" s="4">
        <v>0.0</v>
      </c>
      <c r="M7432" s="5"/>
      <c r="O7432" s="6">
        <f t="shared" si="2"/>
        <v>19</v>
      </c>
      <c r="P7432" s="3" t="s">
        <v>102</v>
      </c>
      <c r="Q7432" s="3" t="str">
        <f t="shared" si="3"/>
        <v>OD</v>
      </c>
      <c r="R7432" s="3">
        <f t="shared" si="4"/>
        <v>19</v>
      </c>
      <c r="S7432" s="3" t="str">
        <f t="shared" si="5"/>
        <v/>
      </c>
      <c r="T7432" s="7">
        <f t="shared" si="6"/>
        <v>19</v>
      </c>
      <c r="U7432" s="8" t="str">
        <f t="array" ref="U7432">IF(W7432&lt;&gt;0,MAX(IFERROR(INDEX(A:S,MATCH(W7432,A:A,0),COLUMN(M$2)),0),IFERROR(INDEX(A:S,MATCH(AD7432,A:A,0),COLUMN(M$2)),0),IFERROR(INDEX(A:S,MATCH(AK7432,A:A,0),COLUMN(M$2)),0),IFERROR(INDEX(A:S,MATCH(AR7432,A:A,0),COLUMN(M$2)),0)),M7432)</f>
        <v/>
      </c>
      <c r="V7432" s="3" t="str">
        <f t="shared" si="7"/>
        <v/>
      </c>
    </row>
    <row r="7433" ht="15.75" customHeight="1">
      <c r="A7433" s="3" t="s">
        <v>3493</v>
      </c>
      <c r="B7433" s="4" t="str">
        <f t="shared" si="187"/>
        <v>SETODMABLKDGRYBX4</v>
      </c>
      <c r="D7433" s="3">
        <v>0.0</v>
      </c>
      <c r="G7433" s="4">
        <v>20.0</v>
      </c>
      <c r="I7433" s="4">
        <v>0.0</v>
      </c>
      <c r="J7433" s="4">
        <v>18.0</v>
      </c>
      <c r="K7433" s="4">
        <v>0.0</v>
      </c>
      <c r="L7433" s="4">
        <v>0.0</v>
      </c>
      <c r="M7433" s="5"/>
      <c r="O7433" s="6">
        <f t="shared" si="2"/>
        <v>20</v>
      </c>
      <c r="P7433" s="3" t="s">
        <v>102</v>
      </c>
      <c r="Q7433" s="3" t="str">
        <f t="shared" si="3"/>
        <v>OD</v>
      </c>
      <c r="R7433" s="3">
        <f t="shared" si="4"/>
        <v>20</v>
      </c>
      <c r="S7433" s="3" t="str">
        <f t="shared" si="5"/>
        <v/>
      </c>
      <c r="T7433" s="7">
        <f t="shared" si="6"/>
        <v>20</v>
      </c>
      <c r="U7433" s="8" t="str">
        <f t="array" ref="U7433">IF(W7433&lt;&gt;0,MAX(IFERROR(INDEX(A:S,MATCH(W7433,A:A,0),COLUMN(M$2)),0),IFERROR(INDEX(A:S,MATCH(AD7433,A:A,0),COLUMN(M$2)),0),IFERROR(INDEX(A:S,MATCH(AK7433,A:A,0),COLUMN(M$2)),0),IFERROR(INDEX(A:S,MATCH(AR7433,A:A,0),COLUMN(M$2)),0)),M7433)</f>
        <v/>
      </c>
      <c r="V7433" s="3" t="str">
        <f t="shared" si="7"/>
        <v/>
      </c>
    </row>
    <row r="7434" ht="15.75" customHeight="1">
      <c r="A7434" s="3" t="s">
        <v>3495</v>
      </c>
      <c r="B7434" s="4" t="str">
        <f t="shared" si="187"/>
        <v>SETODMADBRNBX1</v>
      </c>
      <c r="D7434" s="3">
        <v>0.0</v>
      </c>
      <c r="G7434" s="4">
        <v>38.0</v>
      </c>
      <c r="I7434" s="4">
        <v>0.0</v>
      </c>
      <c r="J7434" s="4">
        <v>30.0</v>
      </c>
      <c r="K7434" s="4">
        <v>0.0</v>
      </c>
      <c r="L7434" s="4">
        <v>0.0</v>
      </c>
      <c r="M7434" s="5"/>
      <c r="O7434" s="6">
        <f t="shared" si="2"/>
        <v>38</v>
      </c>
      <c r="P7434" s="3" t="s">
        <v>102</v>
      </c>
      <c r="Q7434" s="3" t="str">
        <f t="shared" si="3"/>
        <v>OD</v>
      </c>
      <c r="R7434" s="3">
        <f t="shared" si="4"/>
        <v>38</v>
      </c>
      <c r="S7434" s="3" t="str">
        <f t="shared" si="5"/>
        <v/>
      </c>
      <c r="T7434" s="7">
        <f t="shared" si="6"/>
        <v>38</v>
      </c>
      <c r="U7434" s="8" t="str">
        <f t="array" ref="U7434">IF(W7434&lt;&gt;0,MAX(IFERROR(INDEX(A:S,MATCH(W7434,A:A,0),COLUMN(M$2)),0),IFERROR(INDEX(A:S,MATCH(AD7434,A:A,0),COLUMN(M$2)),0),IFERROR(INDEX(A:S,MATCH(AK7434,A:A,0),COLUMN(M$2)),0),IFERROR(INDEX(A:S,MATCH(AR7434,A:A,0),COLUMN(M$2)),0)),M7434)</f>
        <v/>
      </c>
      <c r="V7434" s="3" t="str">
        <f t="shared" si="7"/>
        <v/>
      </c>
    </row>
    <row r="7435" ht="15.75" customHeight="1">
      <c r="A7435" s="3" t="s">
        <v>7375</v>
      </c>
      <c r="B7435" s="4" t="str">
        <f t="shared" si="187"/>
        <v>SETODMADBRNBX2</v>
      </c>
      <c r="D7435" s="3">
        <v>0.0</v>
      </c>
      <c r="G7435" s="4">
        <v>0.0</v>
      </c>
      <c r="I7435" s="4">
        <v>0.0</v>
      </c>
      <c r="J7435" s="4">
        <v>0.0</v>
      </c>
      <c r="K7435" s="4">
        <v>0.0</v>
      </c>
      <c r="L7435" s="4">
        <v>0.0</v>
      </c>
      <c r="M7435" s="5"/>
      <c r="O7435" s="6">
        <f t="shared" si="2"/>
        <v>0</v>
      </c>
      <c r="P7435" s="3" t="s">
        <v>102</v>
      </c>
      <c r="Q7435" s="3" t="str">
        <f t="shared" si="3"/>
        <v>OD</v>
      </c>
      <c r="R7435" s="3">
        <f t="shared" si="4"/>
        <v>0</v>
      </c>
      <c r="S7435" s="3" t="str">
        <f t="shared" si="5"/>
        <v/>
      </c>
      <c r="T7435" s="7">
        <f t="shared" si="6"/>
        <v>0</v>
      </c>
      <c r="U7435" s="8" t="str">
        <f t="array" ref="U7435">IF(W7435&lt;&gt;0,MAX(IFERROR(INDEX(A:S,MATCH(W7435,A:A,0),COLUMN(M$2)),0),IFERROR(INDEX(A:S,MATCH(AD7435,A:A,0),COLUMN(M$2)),0),IFERROR(INDEX(A:S,MATCH(AK7435,A:A,0),COLUMN(M$2)),0),IFERROR(INDEX(A:S,MATCH(AR7435,A:A,0),COLUMN(M$2)),0)),M7435)</f>
        <v/>
      </c>
      <c r="V7435" s="3" t="str">
        <f t="shared" si="7"/>
        <v/>
      </c>
    </row>
    <row r="7436" ht="15.75" customHeight="1">
      <c r="A7436" s="3" t="s">
        <v>3496</v>
      </c>
      <c r="B7436" s="4" t="str">
        <f t="shared" si="187"/>
        <v>SETODMADBRNBX3</v>
      </c>
      <c r="D7436" s="3">
        <v>0.0</v>
      </c>
      <c r="G7436" s="4">
        <v>18.0</v>
      </c>
      <c r="I7436" s="4">
        <v>0.0</v>
      </c>
      <c r="J7436" s="4">
        <v>14.0</v>
      </c>
      <c r="K7436" s="4">
        <v>0.0</v>
      </c>
      <c r="L7436" s="4">
        <v>0.0</v>
      </c>
      <c r="M7436" s="5"/>
      <c r="O7436" s="6">
        <f t="shared" si="2"/>
        <v>18</v>
      </c>
      <c r="P7436" s="3" t="s">
        <v>102</v>
      </c>
      <c r="Q7436" s="3" t="str">
        <f t="shared" si="3"/>
        <v>OD</v>
      </c>
      <c r="R7436" s="3">
        <f t="shared" si="4"/>
        <v>18</v>
      </c>
      <c r="S7436" s="3" t="str">
        <f t="shared" si="5"/>
        <v/>
      </c>
      <c r="T7436" s="7">
        <f t="shared" si="6"/>
        <v>18</v>
      </c>
      <c r="U7436" s="8" t="str">
        <f t="array" ref="U7436">IF(W7436&lt;&gt;0,MAX(IFERROR(INDEX(A:S,MATCH(W7436,A:A,0),COLUMN(M$2)),0),IFERROR(INDEX(A:S,MATCH(AD7436,A:A,0),COLUMN(M$2)),0),IFERROR(INDEX(A:S,MATCH(AK7436,A:A,0),COLUMN(M$2)),0),IFERROR(INDEX(A:S,MATCH(AR7436,A:A,0),COLUMN(M$2)),0)),M7436)</f>
        <v/>
      </c>
      <c r="V7436" s="3" t="str">
        <f t="shared" si="7"/>
        <v/>
      </c>
    </row>
    <row r="7437" ht="15.75" customHeight="1">
      <c r="A7437" s="3" t="s">
        <v>3497</v>
      </c>
      <c r="B7437" s="4" t="str">
        <f t="shared" si="187"/>
        <v>SETODMADBRNBX4</v>
      </c>
      <c r="D7437" s="3">
        <v>0.0</v>
      </c>
      <c r="G7437" s="4">
        <v>19.0</v>
      </c>
      <c r="I7437" s="4">
        <v>0.0</v>
      </c>
      <c r="J7437" s="4">
        <v>15.0</v>
      </c>
      <c r="K7437" s="4">
        <v>0.0</v>
      </c>
      <c r="L7437" s="4">
        <v>0.0</v>
      </c>
      <c r="M7437" s="5"/>
      <c r="O7437" s="6">
        <f t="shared" si="2"/>
        <v>19</v>
      </c>
      <c r="P7437" s="3" t="s">
        <v>102</v>
      </c>
      <c r="Q7437" s="3" t="str">
        <f t="shared" si="3"/>
        <v>OD</v>
      </c>
      <c r="R7437" s="3">
        <f t="shared" si="4"/>
        <v>19</v>
      </c>
      <c r="S7437" s="3" t="str">
        <f t="shared" si="5"/>
        <v/>
      </c>
      <c r="T7437" s="7">
        <f t="shared" si="6"/>
        <v>19</v>
      </c>
      <c r="U7437" s="8" t="str">
        <f t="array" ref="U7437">IF(W7437&lt;&gt;0,MAX(IFERROR(INDEX(A:S,MATCH(W7437,A:A,0),COLUMN(M$2)),0),IFERROR(INDEX(A:S,MATCH(AD7437,A:A,0),COLUMN(M$2)),0),IFERROR(INDEX(A:S,MATCH(AK7437,A:A,0),COLUMN(M$2)),0),IFERROR(INDEX(A:S,MATCH(AR7437,A:A,0),COLUMN(M$2)),0)),M7437)</f>
        <v/>
      </c>
      <c r="V7437" s="3" t="str">
        <f t="shared" si="7"/>
        <v/>
      </c>
    </row>
    <row r="7438" ht="15.75" customHeight="1">
      <c r="A7438" s="3" t="s">
        <v>3504</v>
      </c>
      <c r="B7438" s="4" t="str">
        <f t="shared" si="187"/>
        <v>LCPBSWCHBX1</v>
      </c>
      <c r="D7438" s="3">
        <v>0.0</v>
      </c>
      <c r="G7438" s="4">
        <v>9.0</v>
      </c>
      <c r="I7438" s="4">
        <v>18.0</v>
      </c>
      <c r="J7438" s="4">
        <v>0.0</v>
      </c>
      <c r="K7438" s="4">
        <v>0.0</v>
      </c>
      <c r="L7438" s="4">
        <v>0.0</v>
      </c>
      <c r="O7438" s="6">
        <f t="shared" si="2"/>
        <v>-9</v>
      </c>
      <c r="P7438" s="3" t="s">
        <v>51</v>
      </c>
      <c r="Q7438" s="3" t="str">
        <f t="shared" si="3"/>
        <v>ZZ</v>
      </c>
      <c r="R7438" s="3">
        <f t="shared" si="4"/>
        <v>-9</v>
      </c>
      <c r="S7438" s="3" t="str">
        <f t="shared" si="5"/>
        <v/>
      </c>
      <c r="T7438" s="7">
        <f t="shared" si="6"/>
        <v>0</v>
      </c>
      <c r="U7438" s="8" t="str">
        <f t="array" ref="U7438">IF(W7438&lt;&gt;0,MAX(IFERROR(INDEX(A:S,MATCH(W7438,A:A,0),COLUMN(M$2)),0),IFERROR(INDEX(A:S,MATCH(AD7438,A:A,0),COLUMN(M$2)),0),IFERROR(INDEX(A:S,MATCH(AK7438,A:A,0),COLUMN(M$2)),0),IFERROR(INDEX(A:S,MATCH(AR7438,A:A,0),COLUMN(M$2)),0)),M7438)</f>
        <v/>
      </c>
      <c r="V7438" s="3" t="str">
        <f t="shared" si="7"/>
        <v/>
      </c>
    </row>
    <row r="7439" ht="15.75" customHeight="1">
      <c r="A7439" s="3" t="s">
        <v>3507</v>
      </c>
      <c r="B7439" s="4" t="str">
        <f t="shared" si="187"/>
        <v>LCRISWBLBX1</v>
      </c>
      <c r="D7439" s="3">
        <v>0.0</v>
      </c>
      <c r="G7439" s="4">
        <v>1.0</v>
      </c>
      <c r="I7439" s="4">
        <v>10.0</v>
      </c>
      <c r="J7439" s="4">
        <v>0.0</v>
      </c>
      <c r="K7439" s="4">
        <v>0.0</v>
      </c>
      <c r="L7439" s="4">
        <v>0.0</v>
      </c>
      <c r="O7439" s="6">
        <f t="shared" si="2"/>
        <v>-9</v>
      </c>
      <c r="P7439" s="3" t="s">
        <v>51</v>
      </c>
      <c r="Q7439" s="3" t="str">
        <f t="shared" si="3"/>
        <v>ZZ</v>
      </c>
      <c r="R7439" s="3">
        <f t="shared" si="4"/>
        <v>-9</v>
      </c>
      <c r="S7439" s="3" t="str">
        <f t="shared" si="5"/>
        <v/>
      </c>
      <c r="T7439" s="7">
        <f t="shared" si="6"/>
        <v>0</v>
      </c>
      <c r="U7439" s="8" t="str">
        <f t="array" ref="U7439">IF(W7439&lt;&gt;0,MAX(IFERROR(INDEX(A:S,MATCH(W7439,A:A,0),COLUMN(M$2)),0),IFERROR(INDEX(A:S,MATCH(AD7439,A:A,0),COLUMN(M$2)),0),IFERROR(INDEX(A:S,MATCH(AK7439,A:A,0),COLUMN(M$2)),0),IFERROR(INDEX(A:S,MATCH(AR7439,A:A,0),COLUMN(M$2)),0)),M7439)</f>
        <v/>
      </c>
      <c r="V7439" s="3" t="str">
        <f t="shared" si="7"/>
        <v/>
      </c>
    </row>
    <row r="7440" ht="15.75" customHeight="1">
      <c r="A7440" s="3" t="s">
        <v>3510</v>
      </c>
      <c r="B7440" s="4" t="str">
        <f t="shared" si="187"/>
        <v>LCRISWWHBX1</v>
      </c>
      <c r="D7440" s="3">
        <v>0.0</v>
      </c>
      <c r="G7440" s="4">
        <v>7.0</v>
      </c>
      <c r="I7440" s="4">
        <v>7.0</v>
      </c>
      <c r="J7440" s="4">
        <v>0.0</v>
      </c>
      <c r="K7440" s="4">
        <v>0.0</v>
      </c>
      <c r="L7440" s="4">
        <v>0.0</v>
      </c>
      <c r="O7440" s="6">
        <f t="shared" si="2"/>
        <v>0</v>
      </c>
      <c r="P7440" s="3" t="s">
        <v>51</v>
      </c>
      <c r="Q7440" s="3" t="str">
        <f t="shared" si="3"/>
        <v>ZZ</v>
      </c>
      <c r="R7440" s="3">
        <f t="shared" si="4"/>
        <v>0</v>
      </c>
      <c r="S7440" s="3" t="str">
        <f t="shared" si="5"/>
        <v/>
      </c>
      <c r="T7440" s="7">
        <f t="shared" si="6"/>
        <v>0</v>
      </c>
      <c r="U7440" s="8" t="str">
        <f t="array" ref="U7440">IF(W7440&lt;&gt;0,MAX(IFERROR(INDEX(A:S,MATCH(W7440,A:A,0),COLUMN(M$2)),0),IFERROR(INDEX(A:S,MATCH(AD7440,A:A,0),COLUMN(M$2)),0),IFERROR(INDEX(A:S,MATCH(AK7440,A:A,0),COLUMN(M$2)),0),IFERROR(INDEX(A:S,MATCH(AR7440,A:A,0),COLUMN(M$2)),0)),M7440)</f>
        <v/>
      </c>
      <c r="V7440" s="3" t="str">
        <f t="shared" si="7"/>
        <v/>
      </c>
    </row>
    <row r="7441" ht="15.75" customHeight="1">
      <c r="A7441" s="3" t="s">
        <v>3505</v>
      </c>
      <c r="B7441" s="4" t="str">
        <f t="shared" si="187"/>
        <v>LCPBSWCHBX2</v>
      </c>
      <c r="D7441" s="3">
        <v>0.0</v>
      </c>
      <c r="G7441" s="4">
        <v>9.0</v>
      </c>
      <c r="I7441" s="4">
        <v>18.0</v>
      </c>
      <c r="J7441" s="4">
        <v>0.0</v>
      </c>
      <c r="K7441" s="4">
        <v>0.0</v>
      </c>
      <c r="L7441" s="4">
        <v>0.0</v>
      </c>
      <c r="O7441" s="6">
        <f t="shared" si="2"/>
        <v>-9</v>
      </c>
      <c r="P7441" s="3" t="s">
        <v>51</v>
      </c>
      <c r="Q7441" s="3" t="str">
        <f t="shared" si="3"/>
        <v>ZZ</v>
      </c>
      <c r="R7441" s="3">
        <f t="shared" si="4"/>
        <v>-9</v>
      </c>
      <c r="S7441" s="3" t="str">
        <f t="shared" si="5"/>
        <v/>
      </c>
      <c r="T7441" s="7">
        <f t="shared" si="6"/>
        <v>0</v>
      </c>
      <c r="U7441" s="8" t="str">
        <f t="array" ref="U7441">IF(W7441&lt;&gt;0,MAX(IFERROR(INDEX(A:S,MATCH(W7441,A:A,0),COLUMN(M$2)),0),IFERROR(INDEX(A:S,MATCH(AD7441,A:A,0),COLUMN(M$2)),0),IFERROR(INDEX(A:S,MATCH(AK7441,A:A,0),COLUMN(M$2)),0),IFERROR(INDEX(A:S,MATCH(AR7441,A:A,0),COLUMN(M$2)),0)),M7441)</f>
        <v/>
      </c>
      <c r="V7441" s="3" t="str">
        <f t="shared" si="7"/>
        <v/>
      </c>
    </row>
    <row r="7442" ht="15.75" customHeight="1">
      <c r="A7442" s="3" t="s">
        <v>3508</v>
      </c>
      <c r="B7442" s="4" t="str">
        <f t="shared" si="187"/>
        <v>LCRISWBLBX2</v>
      </c>
      <c r="D7442" s="3">
        <v>0.0</v>
      </c>
      <c r="G7442" s="4">
        <v>5.0</v>
      </c>
      <c r="I7442" s="4">
        <v>10.0</v>
      </c>
      <c r="J7442" s="4">
        <v>0.0</v>
      </c>
      <c r="K7442" s="4">
        <v>0.0</v>
      </c>
      <c r="L7442" s="4">
        <v>0.0</v>
      </c>
      <c r="O7442" s="6">
        <f t="shared" si="2"/>
        <v>-5</v>
      </c>
      <c r="P7442" s="3" t="s">
        <v>51</v>
      </c>
      <c r="Q7442" s="3" t="str">
        <f t="shared" si="3"/>
        <v>ZZ</v>
      </c>
      <c r="R7442" s="3">
        <f t="shared" si="4"/>
        <v>-5</v>
      </c>
      <c r="S7442" s="3" t="str">
        <f t="shared" si="5"/>
        <v/>
      </c>
      <c r="T7442" s="7">
        <f t="shared" si="6"/>
        <v>0</v>
      </c>
      <c r="U7442" s="8" t="str">
        <f t="array" ref="U7442">IF(W7442&lt;&gt;0,MAX(IFERROR(INDEX(A:S,MATCH(W7442,A:A,0),COLUMN(M$2)),0),IFERROR(INDEX(A:S,MATCH(AD7442,A:A,0),COLUMN(M$2)),0),IFERROR(INDEX(A:S,MATCH(AK7442,A:A,0),COLUMN(M$2)),0),IFERROR(INDEX(A:S,MATCH(AR7442,A:A,0),COLUMN(M$2)),0)),M7442)</f>
        <v/>
      </c>
      <c r="V7442" s="3" t="str">
        <f t="shared" si="7"/>
        <v/>
      </c>
    </row>
    <row r="7443" ht="15.75" customHeight="1">
      <c r="A7443" s="3" t="s">
        <v>3511</v>
      </c>
      <c r="B7443" s="4" t="str">
        <f t="shared" si="187"/>
        <v>LCRISWWHBX2</v>
      </c>
      <c r="D7443" s="3">
        <v>0.0</v>
      </c>
      <c r="G7443" s="4">
        <v>7.0</v>
      </c>
      <c r="I7443" s="4">
        <v>7.0</v>
      </c>
      <c r="J7443" s="4">
        <v>0.0</v>
      </c>
      <c r="K7443" s="4">
        <v>0.0</v>
      </c>
      <c r="L7443" s="4">
        <v>0.0</v>
      </c>
      <c r="O7443" s="6">
        <f t="shared" si="2"/>
        <v>0</v>
      </c>
      <c r="P7443" s="3" t="s">
        <v>51</v>
      </c>
      <c r="Q7443" s="3" t="str">
        <f t="shared" si="3"/>
        <v>ZZ</v>
      </c>
      <c r="R7443" s="3">
        <f t="shared" si="4"/>
        <v>0</v>
      </c>
      <c r="S7443" s="3" t="str">
        <f t="shared" si="5"/>
        <v/>
      </c>
      <c r="T7443" s="7">
        <f t="shared" si="6"/>
        <v>0</v>
      </c>
      <c r="U7443" s="8" t="str">
        <f t="array" ref="U7443">IF(W7443&lt;&gt;0,MAX(IFERROR(INDEX(A:S,MATCH(W7443,A:A,0),COLUMN(M$2)),0),IFERROR(INDEX(A:S,MATCH(AD7443,A:A,0),COLUMN(M$2)),0),IFERROR(INDEX(A:S,MATCH(AK7443,A:A,0),COLUMN(M$2)),0),IFERROR(INDEX(A:S,MATCH(AR7443,A:A,0),COLUMN(M$2)),0)),M7443)</f>
        <v/>
      </c>
      <c r="V7443" s="3" t="str">
        <f t="shared" si="7"/>
        <v/>
      </c>
    </row>
    <row r="7444" ht="15.75" customHeight="1">
      <c r="A7444" s="3" t="s">
        <v>3513</v>
      </c>
      <c r="B7444" s="4" t="str">
        <f t="shared" si="187"/>
        <v>SETODCDCHBX1</v>
      </c>
      <c r="D7444" s="3">
        <v>0.0</v>
      </c>
      <c r="G7444" s="4">
        <v>7.0</v>
      </c>
      <c r="I7444" s="4">
        <v>7.0</v>
      </c>
      <c r="J7444" s="4">
        <v>0.0</v>
      </c>
      <c r="K7444" s="4">
        <v>0.0</v>
      </c>
      <c r="L7444" s="4">
        <v>0.0</v>
      </c>
      <c r="O7444" s="6">
        <f t="shared" si="2"/>
        <v>0</v>
      </c>
      <c r="P7444" s="3" t="s">
        <v>51</v>
      </c>
      <c r="Q7444" s="3" t="str">
        <f t="shared" si="3"/>
        <v>ZZ</v>
      </c>
      <c r="R7444" s="3">
        <f t="shared" si="4"/>
        <v>0</v>
      </c>
      <c r="S7444" s="3" t="str">
        <f t="shared" si="5"/>
        <v/>
      </c>
      <c r="T7444" s="7">
        <f t="shared" si="6"/>
        <v>0</v>
      </c>
      <c r="U7444" s="8" t="str">
        <f t="array" ref="U7444">IF(W7444&lt;&gt;0,MAX(IFERROR(INDEX(A:S,MATCH(W7444,A:A,0),COLUMN(M$2)),0),IFERROR(INDEX(A:S,MATCH(AD7444,A:A,0),COLUMN(M$2)),0),IFERROR(INDEX(A:S,MATCH(AK7444,A:A,0),COLUMN(M$2)),0),IFERROR(INDEX(A:S,MATCH(AR7444,A:A,0),COLUMN(M$2)),0)),M7444)</f>
        <v/>
      </c>
      <c r="V7444" s="3" t="str">
        <f t="shared" si="7"/>
        <v/>
      </c>
    </row>
    <row r="7445" ht="15.75" customHeight="1">
      <c r="A7445" s="3" t="s">
        <v>3514</v>
      </c>
      <c r="B7445" s="4" t="str">
        <f t="shared" si="187"/>
        <v>SETODCDCHBX2</v>
      </c>
      <c r="D7445" s="3">
        <v>0.0</v>
      </c>
      <c r="G7445" s="4">
        <v>8.0</v>
      </c>
      <c r="I7445" s="4">
        <v>8.0</v>
      </c>
      <c r="J7445" s="4">
        <v>0.0</v>
      </c>
      <c r="K7445" s="4">
        <v>0.0</v>
      </c>
      <c r="L7445" s="4">
        <v>0.0</v>
      </c>
      <c r="O7445" s="6">
        <f t="shared" si="2"/>
        <v>0</v>
      </c>
      <c r="P7445" s="3" t="s">
        <v>51</v>
      </c>
      <c r="Q7445" s="3" t="str">
        <f t="shared" si="3"/>
        <v>ZZ</v>
      </c>
      <c r="R7445" s="3">
        <f t="shared" si="4"/>
        <v>0</v>
      </c>
      <c r="S7445" s="3" t="str">
        <f t="shared" si="5"/>
        <v/>
      </c>
      <c r="T7445" s="7">
        <f t="shared" si="6"/>
        <v>0</v>
      </c>
      <c r="U7445" s="8" t="str">
        <f t="array" ref="U7445">IF(W7445&lt;&gt;0,MAX(IFERROR(INDEX(A:S,MATCH(W7445,A:A,0),COLUMN(M$2)),0),IFERROR(INDEX(A:S,MATCH(AD7445,A:A,0),COLUMN(M$2)),0),IFERROR(INDEX(A:S,MATCH(AK7445,A:A,0),COLUMN(M$2)),0),IFERROR(INDEX(A:S,MATCH(AR7445,A:A,0),COLUMN(M$2)),0)),M7445)</f>
        <v/>
      </c>
      <c r="V7445" s="3" t="str">
        <f t="shared" si="7"/>
        <v/>
      </c>
    </row>
    <row r="7446" ht="15.75" customHeight="1">
      <c r="A7446" s="3" t="s">
        <v>3515</v>
      </c>
      <c r="B7446" s="4" t="str">
        <f t="shared" si="187"/>
        <v>SETODCDCHBX3</v>
      </c>
      <c r="D7446" s="3">
        <v>0.0</v>
      </c>
      <c r="G7446" s="4">
        <v>8.0</v>
      </c>
      <c r="I7446" s="4">
        <v>8.0</v>
      </c>
      <c r="J7446" s="4">
        <v>0.0</v>
      </c>
      <c r="K7446" s="4">
        <v>0.0</v>
      </c>
      <c r="L7446" s="4">
        <v>0.0</v>
      </c>
      <c r="O7446" s="6">
        <f t="shared" si="2"/>
        <v>0</v>
      </c>
      <c r="P7446" s="3" t="s">
        <v>51</v>
      </c>
      <c r="Q7446" s="3" t="str">
        <f t="shared" si="3"/>
        <v>ZZ</v>
      </c>
      <c r="R7446" s="3">
        <f t="shared" si="4"/>
        <v>0</v>
      </c>
      <c r="S7446" s="3" t="str">
        <f t="shared" si="5"/>
        <v/>
      </c>
      <c r="T7446" s="7">
        <f t="shared" si="6"/>
        <v>0</v>
      </c>
      <c r="U7446" s="8" t="str">
        <f t="array" ref="U7446">IF(W7446&lt;&gt;0,MAX(IFERROR(INDEX(A:S,MATCH(W7446,A:A,0),COLUMN(M$2)),0),IFERROR(INDEX(A:S,MATCH(AD7446,A:A,0),COLUMN(M$2)),0),IFERROR(INDEX(A:S,MATCH(AK7446,A:A,0),COLUMN(M$2)),0),IFERROR(INDEX(A:S,MATCH(AR7446,A:A,0),COLUMN(M$2)),0)),M7446)</f>
        <v/>
      </c>
      <c r="V7446" s="3" t="str">
        <f t="shared" si="7"/>
        <v/>
      </c>
    </row>
    <row r="7447" ht="15.75" customHeight="1">
      <c r="A7447" s="3" t="s">
        <v>3516</v>
      </c>
      <c r="B7447" s="4" t="str">
        <f t="shared" si="187"/>
        <v>SETODCDCHBX4</v>
      </c>
      <c r="D7447" s="3">
        <v>0.0</v>
      </c>
      <c r="G7447" s="4">
        <v>8.0</v>
      </c>
      <c r="I7447" s="4">
        <v>8.0</v>
      </c>
      <c r="J7447" s="4">
        <v>0.0</v>
      </c>
      <c r="K7447" s="4">
        <v>0.0</v>
      </c>
      <c r="L7447" s="4">
        <v>0.0</v>
      </c>
      <c r="O7447" s="6">
        <f t="shared" si="2"/>
        <v>0</v>
      </c>
      <c r="P7447" s="3" t="s">
        <v>51</v>
      </c>
      <c r="Q7447" s="3" t="str">
        <f t="shared" si="3"/>
        <v>ZZ</v>
      </c>
      <c r="R7447" s="3">
        <f t="shared" si="4"/>
        <v>0</v>
      </c>
      <c r="S7447" s="3" t="str">
        <f t="shared" si="5"/>
        <v/>
      </c>
      <c r="T7447" s="7">
        <f t="shared" si="6"/>
        <v>0</v>
      </c>
      <c r="U7447" s="8" t="str">
        <f t="array" ref="U7447">IF(W7447&lt;&gt;0,MAX(IFERROR(INDEX(A:S,MATCH(W7447,A:A,0),COLUMN(M$2)),0),IFERROR(INDEX(A:S,MATCH(AD7447,A:A,0),COLUMN(M$2)),0),IFERROR(INDEX(A:S,MATCH(AK7447,A:A,0),COLUMN(M$2)),0),IFERROR(INDEX(A:S,MATCH(AR7447,A:A,0),COLUMN(M$2)),0)),M7447)</f>
        <v/>
      </c>
      <c r="V7447" s="3" t="str">
        <f t="shared" si="7"/>
        <v/>
      </c>
    </row>
    <row r="7448" ht="15.75" customHeight="1">
      <c r="A7448" s="3" t="s">
        <v>3518</v>
      </c>
      <c r="B7448" s="4" t="str">
        <f t="shared" si="187"/>
        <v>SETODCDGRBX1</v>
      </c>
      <c r="D7448" s="3">
        <v>0.0</v>
      </c>
      <c r="G7448" s="4">
        <v>7.0</v>
      </c>
      <c r="I7448" s="4">
        <v>6.0</v>
      </c>
      <c r="J7448" s="4">
        <v>1.0</v>
      </c>
      <c r="K7448" s="4">
        <v>0.0</v>
      </c>
      <c r="L7448" s="4">
        <v>0.0</v>
      </c>
      <c r="O7448" s="6">
        <f t="shared" si="2"/>
        <v>1</v>
      </c>
      <c r="P7448" s="3" t="s">
        <v>51</v>
      </c>
      <c r="Q7448" s="3" t="str">
        <f t="shared" si="3"/>
        <v>ZZ</v>
      </c>
      <c r="R7448" s="3">
        <f t="shared" si="4"/>
        <v>1</v>
      </c>
      <c r="S7448" s="3" t="str">
        <f t="shared" si="5"/>
        <v/>
      </c>
      <c r="T7448" s="7">
        <f t="shared" si="6"/>
        <v>1</v>
      </c>
      <c r="U7448" s="8" t="str">
        <f t="array" ref="U7448">IF(W7448&lt;&gt;0,MAX(IFERROR(INDEX(A:S,MATCH(W7448,A:A,0),COLUMN(M$2)),0),IFERROR(INDEX(A:S,MATCH(AD7448,A:A,0),COLUMN(M$2)),0),IFERROR(INDEX(A:S,MATCH(AK7448,A:A,0),COLUMN(M$2)),0),IFERROR(INDEX(A:S,MATCH(AR7448,A:A,0),COLUMN(M$2)),0)),M7448)</f>
        <v/>
      </c>
      <c r="V7448" s="3" t="str">
        <f t="shared" si="7"/>
        <v/>
      </c>
    </row>
    <row r="7449" ht="15.75" customHeight="1">
      <c r="A7449" s="3" t="s">
        <v>3519</v>
      </c>
      <c r="B7449" s="4" t="str">
        <f t="shared" si="187"/>
        <v>SETODCDGRBX2</v>
      </c>
      <c r="D7449" s="3">
        <v>0.0</v>
      </c>
      <c r="G7449" s="4">
        <v>6.0</v>
      </c>
      <c r="I7449" s="4">
        <v>6.0</v>
      </c>
      <c r="J7449" s="4">
        <v>0.0</v>
      </c>
      <c r="K7449" s="4">
        <v>0.0</v>
      </c>
      <c r="L7449" s="4">
        <v>0.0</v>
      </c>
      <c r="O7449" s="6">
        <f t="shared" si="2"/>
        <v>0</v>
      </c>
      <c r="P7449" s="3" t="s">
        <v>51</v>
      </c>
      <c r="Q7449" s="3" t="str">
        <f t="shared" si="3"/>
        <v>ZZ</v>
      </c>
      <c r="R7449" s="3">
        <f t="shared" si="4"/>
        <v>0</v>
      </c>
      <c r="S7449" s="3" t="str">
        <f t="shared" si="5"/>
        <v/>
      </c>
      <c r="T7449" s="7">
        <f t="shared" si="6"/>
        <v>0</v>
      </c>
      <c r="U7449" s="8" t="str">
        <f t="array" ref="U7449">IF(W7449&lt;&gt;0,MAX(IFERROR(INDEX(A:S,MATCH(W7449,A:A,0),COLUMN(M$2)),0),IFERROR(INDEX(A:S,MATCH(AD7449,A:A,0),COLUMN(M$2)),0),IFERROR(INDEX(A:S,MATCH(AK7449,A:A,0),COLUMN(M$2)),0),IFERROR(INDEX(A:S,MATCH(AR7449,A:A,0),COLUMN(M$2)),0)),M7449)</f>
        <v/>
      </c>
      <c r="V7449" s="3" t="str">
        <f t="shared" si="7"/>
        <v/>
      </c>
    </row>
    <row r="7450" ht="15.75" customHeight="1">
      <c r="A7450" s="3" t="s">
        <v>3520</v>
      </c>
      <c r="B7450" s="4" t="str">
        <f t="shared" si="187"/>
        <v>SETODCDGRBX3</v>
      </c>
      <c r="D7450" s="3">
        <v>0.0</v>
      </c>
      <c r="G7450" s="4">
        <v>7.0</v>
      </c>
      <c r="I7450" s="4">
        <v>7.0</v>
      </c>
      <c r="J7450" s="4">
        <v>0.0</v>
      </c>
      <c r="K7450" s="4">
        <v>0.0</v>
      </c>
      <c r="L7450" s="4">
        <v>0.0</v>
      </c>
      <c r="O7450" s="6">
        <f t="shared" si="2"/>
        <v>0</v>
      </c>
      <c r="P7450" s="3" t="s">
        <v>51</v>
      </c>
      <c r="Q7450" s="3" t="str">
        <f t="shared" si="3"/>
        <v>ZZ</v>
      </c>
      <c r="R7450" s="3">
        <f t="shared" si="4"/>
        <v>0</v>
      </c>
      <c r="S7450" s="3" t="str">
        <f t="shared" si="5"/>
        <v/>
      </c>
      <c r="T7450" s="7">
        <f t="shared" si="6"/>
        <v>0</v>
      </c>
      <c r="U7450" s="8" t="str">
        <f t="array" ref="U7450">IF(W7450&lt;&gt;0,MAX(IFERROR(INDEX(A:S,MATCH(W7450,A:A,0),COLUMN(M$2)),0),IFERROR(INDEX(A:S,MATCH(AD7450,A:A,0),COLUMN(M$2)),0),IFERROR(INDEX(A:S,MATCH(AK7450,A:A,0),COLUMN(M$2)),0),IFERROR(INDEX(A:S,MATCH(AR7450,A:A,0),COLUMN(M$2)),0)),M7450)</f>
        <v/>
      </c>
      <c r="V7450" s="3" t="str">
        <f t="shared" si="7"/>
        <v/>
      </c>
    </row>
    <row r="7451" ht="15.75" customHeight="1">
      <c r="A7451" s="3" t="s">
        <v>3521</v>
      </c>
      <c r="B7451" s="4" t="str">
        <f t="shared" si="187"/>
        <v>SETODCDGRBX4</v>
      </c>
      <c r="D7451" s="3">
        <v>0.0</v>
      </c>
      <c r="G7451" s="4">
        <v>7.0</v>
      </c>
      <c r="I7451" s="4">
        <v>7.0</v>
      </c>
      <c r="J7451" s="4">
        <v>0.0</v>
      </c>
      <c r="K7451" s="4">
        <v>0.0</v>
      </c>
      <c r="L7451" s="4">
        <v>0.0</v>
      </c>
      <c r="O7451" s="6">
        <f t="shared" si="2"/>
        <v>0</v>
      </c>
      <c r="P7451" s="3" t="s">
        <v>51</v>
      </c>
      <c r="Q7451" s="3" t="str">
        <f t="shared" si="3"/>
        <v>ZZ</v>
      </c>
      <c r="R7451" s="3">
        <f t="shared" si="4"/>
        <v>0</v>
      </c>
      <c r="S7451" s="3" t="str">
        <f t="shared" si="5"/>
        <v/>
      </c>
      <c r="T7451" s="7">
        <f t="shared" si="6"/>
        <v>0</v>
      </c>
      <c r="U7451" s="8" t="str">
        <f t="array" ref="U7451">IF(W7451&lt;&gt;0,MAX(IFERROR(INDEX(A:S,MATCH(W7451,A:A,0),COLUMN(M$2)),0),IFERROR(INDEX(A:S,MATCH(AD7451,A:A,0),COLUMN(M$2)),0),IFERROR(INDEX(A:S,MATCH(AK7451,A:A,0),COLUMN(M$2)),0),IFERROR(INDEX(A:S,MATCH(AR7451,A:A,0),COLUMN(M$2)),0)),M7451)</f>
        <v/>
      </c>
      <c r="V7451" s="3" t="str">
        <f t="shared" si="7"/>
        <v/>
      </c>
    </row>
    <row r="7452" ht="15.75" customHeight="1">
      <c r="A7452" s="3" t="s">
        <v>3525</v>
      </c>
      <c r="B7452" s="4" t="str">
        <f t="shared" si="187"/>
        <v>SETODHWGRBX1</v>
      </c>
      <c r="D7452" s="3">
        <v>0.0</v>
      </c>
      <c r="G7452" s="4">
        <v>0.0</v>
      </c>
      <c r="I7452" s="4">
        <v>0.0</v>
      </c>
      <c r="J7452" s="4">
        <v>0.0</v>
      </c>
      <c r="K7452" s="4">
        <v>0.0</v>
      </c>
      <c r="L7452" s="4">
        <v>0.0</v>
      </c>
      <c r="O7452" s="6">
        <f t="shared" si="2"/>
        <v>0</v>
      </c>
      <c r="P7452" s="3" t="s">
        <v>51</v>
      </c>
      <c r="Q7452" s="3" t="str">
        <f t="shared" si="3"/>
        <v>ZZ</v>
      </c>
      <c r="R7452" s="3">
        <f t="shared" si="4"/>
        <v>0</v>
      </c>
      <c r="S7452" s="3" t="str">
        <f t="shared" si="5"/>
        <v/>
      </c>
      <c r="T7452" s="7">
        <f t="shared" si="6"/>
        <v>0</v>
      </c>
      <c r="U7452" s="8" t="str">
        <f t="array" ref="U7452">IF(W7452&lt;&gt;0,MAX(IFERROR(INDEX(A:S,MATCH(W7452,A:A,0),COLUMN(M$2)),0),IFERROR(INDEX(A:S,MATCH(AD7452,A:A,0),COLUMN(M$2)),0),IFERROR(INDEX(A:S,MATCH(AK7452,A:A,0),COLUMN(M$2)),0),IFERROR(INDEX(A:S,MATCH(AR7452,A:A,0),COLUMN(M$2)),0)),M7452)</f>
        <v/>
      </c>
      <c r="V7452" s="3" t="str">
        <f t="shared" si="7"/>
        <v/>
      </c>
    </row>
    <row r="7453" ht="15.75" customHeight="1">
      <c r="A7453" s="3" t="s">
        <v>3526</v>
      </c>
      <c r="B7453" s="4" t="str">
        <f t="shared" si="187"/>
        <v>SETODHWGRBX2</v>
      </c>
      <c r="D7453" s="3">
        <v>0.0</v>
      </c>
      <c r="G7453" s="4">
        <v>0.0</v>
      </c>
      <c r="I7453" s="4">
        <v>0.0</v>
      </c>
      <c r="J7453" s="4">
        <v>0.0</v>
      </c>
      <c r="K7453" s="4">
        <v>0.0</v>
      </c>
      <c r="L7453" s="4">
        <v>0.0</v>
      </c>
      <c r="O7453" s="6">
        <f t="shared" si="2"/>
        <v>0</v>
      </c>
      <c r="P7453" s="3" t="s">
        <v>51</v>
      </c>
      <c r="Q7453" s="3" t="str">
        <f t="shared" si="3"/>
        <v>ZZ</v>
      </c>
      <c r="R7453" s="3">
        <f t="shared" si="4"/>
        <v>0</v>
      </c>
      <c r="S7453" s="3" t="str">
        <f t="shared" si="5"/>
        <v/>
      </c>
      <c r="T7453" s="7">
        <f t="shared" si="6"/>
        <v>0</v>
      </c>
      <c r="U7453" s="8" t="str">
        <f t="array" ref="U7453">IF(W7453&lt;&gt;0,MAX(IFERROR(INDEX(A:S,MATCH(W7453,A:A,0),COLUMN(M$2)),0),IFERROR(INDEX(A:S,MATCH(AD7453,A:A,0),COLUMN(M$2)),0),IFERROR(INDEX(A:S,MATCH(AK7453,A:A,0),COLUMN(M$2)),0),IFERROR(INDEX(A:S,MATCH(AR7453,A:A,0),COLUMN(M$2)),0)),M7453)</f>
        <v/>
      </c>
      <c r="V7453" s="3" t="str">
        <f t="shared" si="7"/>
        <v/>
      </c>
    </row>
    <row r="7454" ht="15.75" customHeight="1">
      <c r="A7454" s="3" t="s">
        <v>3527</v>
      </c>
      <c r="B7454" s="4" t="str">
        <f t="shared" si="187"/>
        <v>SETODHWGRBX3</v>
      </c>
      <c r="D7454" s="3">
        <v>0.0</v>
      </c>
      <c r="G7454" s="4">
        <v>0.0</v>
      </c>
      <c r="I7454" s="4">
        <v>0.0</v>
      </c>
      <c r="J7454" s="4">
        <v>0.0</v>
      </c>
      <c r="K7454" s="4">
        <v>0.0</v>
      </c>
      <c r="L7454" s="4">
        <v>0.0</v>
      </c>
      <c r="O7454" s="6">
        <f t="shared" si="2"/>
        <v>0</v>
      </c>
      <c r="P7454" s="3" t="s">
        <v>51</v>
      </c>
      <c r="Q7454" s="3" t="str">
        <f t="shared" si="3"/>
        <v>ZZ</v>
      </c>
      <c r="R7454" s="3">
        <f t="shared" si="4"/>
        <v>0</v>
      </c>
      <c r="S7454" s="3" t="str">
        <f t="shared" si="5"/>
        <v/>
      </c>
      <c r="T7454" s="7">
        <f t="shared" si="6"/>
        <v>0</v>
      </c>
      <c r="U7454" s="8" t="str">
        <f t="array" ref="U7454">IF(W7454&lt;&gt;0,MAX(IFERROR(INDEX(A:S,MATCH(W7454,A:A,0),COLUMN(M$2)),0),IFERROR(INDEX(A:S,MATCH(AD7454,A:A,0),COLUMN(M$2)),0),IFERROR(INDEX(A:S,MATCH(AK7454,A:A,0),COLUMN(M$2)),0),IFERROR(INDEX(A:S,MATCH(AR7454,A:A,0),COLUMN(M$2)),0)),M7454)</f>
        <v/>
      </c>
      <c r="V7454" s="3" t="str">
        <f t="shared" si="7"/>
        <v/>
      </c>
    </row>
    <row r="7455" ht="15.75" customHeight="1">
      <c r="A7455" s="3" t="s">
        <v>3528</v>
      </c>
      <c r="B7455" s="4" t="str">
        <f t="shared" si="187"/>
        <v>SETODHWGRBX4</v>
      </c>
      <c r="D7455" s="3">
        <v>0.0</v>
      </c>
      <c r="G7455" s="4">
        <v>0.0</v>
      </c>
      <c r="I7455" s="4">
        <v>0.0</v>
      </c>
      <c r="J7455" s="4">
        <v>0.0</v>
      </c>
      <c r="K7455" s="4">
        <v>0.0</v>
      </c>
      <c r="L7455" s="4">
        <v>0.0</v>
      </c>
      <c r="O7455" s="6">
        <f t="shared" si="2"/>
        <v>0</v>
      </c>
      <c r="P7455" s="3" t="s">
        <v>51</v>
      </c>
      <c r="Q7455" s="3" t="str">
        <f t="shared" si="3"/>
        <v>ZZ</v>
      </c>
      <c r="R7455" s="3">
        <f t="shared" si="4"/>
        <v>0</v>
      </c>
      <c r="S7455" s="3" t="str">
        <f t="shared" si="5"/>
        <v/>
      </c>
      <c r="T7455" s="7">
        <f t="shared" si="6"/>
        <v>0</v>
      </c>
      <c r="U7455" s="8" t="str">
        <f t="array" ref="U7455">IF(W7455&lt;&gt;0,MAX(IFERROR(INDEX(A:S,MATCH(W7455,A:A,0),COLUMN(M$2)),0),IFERROR(INDEX(A:S,MATCH(AD7455,A:A,0),COLUMN(M$2)),0),IFERROR(INDEX(A:S,MATCH(AK7455,A:A,0),COLUMN(M$2)),0),IFERROR(INDEX(A:S,MATCH(AR7455,A:A,0),COLUMN(M$2)),0)),M7455)</f>
        <v/>
      </c>
      <c r="V7455" s="3" t="str">
        <f t="shared" si="7"/>
        <v/>
      </c>
    </row>
    <row r="7456" ht="15.75" customHeight="1">
      <c r="A7456" s="3" t="s">
        <v>3530</v>
      </c>
      <c r="B7456" s="4" t="str">
        <f t="shared" si="187"/>
        <v>SETODPMBRBX1</v>
      </c>
      <c r="D7456" s="3">
        <v>0.0</v>
      </c>
      <c r="G7456" s="4">
        <v>10.0</v>
      </c>
      <c r="I7456" s="4">
        <v>10.0</v>
      </c>
      <c r="J7456" s="4">
        <v>0.0</v>
      </c>
      <c r="K7456" s="4">
        <v>0.0</v>
      </c>
      <c r="L7456" s="4">
        <v>0.0</v>
      </c>
      <c r="O7456" s="6">
        <f t="shared" si="2"/>
        <v>0</v>
      </c>
      <c r="P7456" s="3" t="s">
        <v>51</v>
      </c>
      <c r="Q7456" s="3" t="str">
        <f t="shared" si="3"/>
        <v>ZZ</v>
      </c>
      <c r="R7456" s="3">
        <f t="shared" si="4"/>
        <v>0</v>
      </c>
      <c r="S7456" s="3" t="str">
        <f t="shared" si="5"/>
        <v/>
      </c>
      <c r="T7456" s="7">
        <f t="shared" si="6"/>
        <v>0</v>
      </c>
      <c r="U7456" s="8" t="str">
        <f t="array" ref="U7456">IF(W7456&lt;&gt;0,MAX(IFERROR(INDEX(A:S,MATCH(W7456,A:A,0),COLUMN(M$2)),0),IFERROR(INDEX(A:S,MATCH(AD7456,A:A,0),COLUMN(M$2)),0),IFERROR(INDEX(A:S,MATCH(AK7456,A:A,0),COLUMN(M$2)),0),IFERROR(INDEX(A:S,MATCH(AR7456,A:A,0),COLUMN(M$2)),0)),M7456)</f>
        <v/>
      </c>
      <c r="V7456" s="3" t="str">
        <f t="shared" si="7"/>
        <v/>
      </c>
    </row>
    <row r="7457" ht="15.75" customHeight="1">
      <c r="A7457" s="3" t="s">
        <v>3531</v>
      </c>
      <c r="B7457" s="4" t="str">
        <f t="shared" si="187"/>
        <v>SETODPMBRBX2</v>
      </c>
      <c r="D7457" s="3">
        <v>0.0</v>
      </c>
      <c r="G7457" s="4">
        <v>10.0</v>
      </c>
      <c r="I7457" s="4">
        <v>10.0</v>
      </c>
      <c r="J7457" s="4">
        <v>0.0</v>
      </c>
      <c r="K7457" s="4">
        <v>0.0</v>
      </c>
      <c r="L7457" s="4">
        <v>0.0</v>
      </c>
      <c r="O7457" s="6">
        <f t="shared" si="2"/>
        <v>0</v>
      </c>
      <c r="P7457" s="3" t="s">
        <v>51</v>
      </c>
      <c r="Q7457" s="3" t="str">
        <f t="shared" si="3"/>
        <v>ZZ</v>
      </c>
      <c r="R7457" s="3">
        <f t="shared" si="4"/>
        <v>0</v>
      </c>
      <c r="S7457" s="3" t="str">
        <f t="shared" si="5"/>
        <v/>
      </c>
      <c r="T7457" s="7">
        <f t="shared" si="6"/>
        <v>0</v>
      </c>
      <c r="U7457" s="8" t="str">
        <f t="array" ref="U7457">IF(W7457&lt;&gt;0,MAX(IFERROR(INDEX(A:S,MATCH(W7457,A:A,0),COLUMN(M$2)),0),IFERROR(INDEX(A:S,MATCH(AD7457,A:A,0),COLUMN(M$2)),0),IFERROR(INDEX(A:S,MATCH(AK7457,A:A,0),COLUMN(M$2)),0),IFERROR(INDEX(A:S,MATCH(AR7457,A:A,0),COLUMN(M$2)),0)),M7457)</f>
        <v/>
      </c>
      <c r="V7457" s="3" t="str">
        <f t="shared" si="7"/>
        <v/>
      </c>
    </row>
    <row r="7458" ht="15.75" customHeight="1">
      <c r="A7458" s="3" t="s">
        <v>3532</v>
      </c>
      <c r="B7458" s="4" t="str">
        <f t="shared" si="187"/>
        <v>SETODPMBRBX3</v>
      </c>
      <c r="D7458" s="3">
        <v>0.0</v>
      </c>
      <c r="G7458" s="4">
        <v>10.0</v>
      </c>
      <c r="I7458" s="4">
        <v>9.0</v>
      </c>
      <c r="J7458" s="4">
        <v>1.0</v>
      </c>
      <c r="K7458" s="4">
        <v>0.0</v>
      </c>
      <c r="L7458" s="4">
        <v>0.0</v>
      </c>
      <c r="O7458" s="6">
        <f t="shared" si="2"/>
        <v>1</v>
      </c>
      <c r="P7458" s="3" t="s">
        <v>51</v>
      </c>
      <c r="Q7458" s="3" t="str">
        <f t="shared" si="3"/>
        <v>ZZ</v>
      </c>
      <c r="R7458" s="3">
        <f t="shared" si="4"/>
        <v>1</v>
      </c>
      <c r="S7458" s="3" t="str">
        <f t="shared" si="5"/>
        <v/>
      </c>
      <c r="T7458" s="7">
        <f t="shared" si="6"/>
        <v>1</v>
      </c>
      <c r="U7458" s="8" t="str">
        <f t="array" ref="U7458">IF(W7458&lt;&gt;0,MAX(IFERROR(INDEX(A:S,MATCH(W7458,A:A,0),COLUMN(M$2)),0),IFERROR(INDEX(A:S,MATCH(AD7458,A:A,0),COLUMN(M$2)),0),IFERROR(INDEX(A:S,MATCH(AK7458,A:A,0),COLUMN(M$2)),0),IFERROR(INDEX(A:S,MATCH(AR7458,A:A,0),COLUMN(M$2)),0)),M7458)</f>
        <v/>
      </c>
      <c r="V7458" s="3" t="str">
        <f t="shared" si="7"/>
        <v/>
      </c>
    </row>
    <row r="7459" ht="15.75" customHeight="1">
      <c r="A7459" s="3" t="s">
        <v>3533</v>
      </c>
      <c r="B7459" s="4" t="str">
        <f t="shared" si="187"/>
        <v>SETODPMBRBX4</v>
      </c>
      <c r="D7459" s="3">
        <v>0.0</v>
      </c>
      <c r="G7459" s="4">
        <v>10.0</v>
      </c>
      <c r="I7459" s="4">
        <v>10.0</v>
      </c>
      <c r="J7459" s="4">
        <v>0.0</v>
      </c>
      <c r="K7459" s="4">
        <v>0.0</v>
      </c>
      <c r="L7459" s="4">
        <v>0.0</v>
      </c>
      <c r="O7459" s="6">
        <f t="shared" si="2"/>
        <v>0</v>
      </c>
      <c r="P7459" s="3" t="s">
        <v>51</v>
      </c>
      <c r="Q7459" s="3" t="str">
        <f t="shared" si="3"/>
        <v>ZZ</v>
      </c>
      <c r="R7459" s="3">
        <f t="shared" si="4"/>
        <v>0</v>
      </c>
      <c r="S7459" s="3" t="str">
        <f t="shared" si="5"/>
        <v/>
      </c>
      <c r="T7459" s="7">
        <f t="shared" si="6"/>
        <v>0</v>
      </c>
      <c r="U7459" s="8" t="str">
        <f t="array" ref="U7459">IF(W7459&lt;&gt;0,MAX(IFERROR(INDEX(A:S,MATCH(W7459,A:A,0),COLUMN(M$2)),0),IFERROR(INDEX(A:S,MATCH(AD7459,A:A,0),COLUMN(M$2)),0),IFERROR(INDEX(A:S,MATCH(AK7459,A:A,0),COLUMN(M$2)),0),IFERROR(INDEX(A:S,MATCH(AR7459,A:A,0),COLUMN(M$2)),0)),M7459)</f>
        <v/>
      </c>
      <c r="V7459" s="3" t="str">
        <f t="shared" si="7"/>
        <v/>
      </c>
    </row>
    <row r="7460" ht="15.75" customHeight="1">
      <c r="A7460" s="3" t="s">
        <v>3535</v>
      </c>
      <c r="B7460" s="4" t="str">
        <f t="shared" si="187"/>
        <v>SETODVRBRBX1</v>
      </c>
      <c r="D7460" s="3">
        <v>0.0</v>
      </c>
      <c r="G7460" s="4">
        <v>8.0</v>
      </c>
      <c r="I7460" s="4">
        <v>8.0</v>
      </c>
      <c r="J7460" s="4">
        <v>0.0</v>
      </c>
      <c r="K7460" s="4">
        <v>0.0</v>
      </c>
      <c r="L7460" s="4">
        <v>0.0</v>
      </c>
      <c r="O7460" s="6">
        <f t="shared" si="2"/>
        <v>0</v>
      </c>
      <c r="P7460" s="3" t="s">
        <v>51</v>
      </c>
      <c r="Q7460" s="3" t="str">
        <f t="shared" si="3"/>
        <v>ZZ</v>
      </c>
      <c r="R7460" s="3">
        <f t="shared" si="4"/>
        <v>0</v>
      </c>
      <c r="S7460" s="3" t="str">
        <f t="shared" si="5"/>
        <v/>
      </c>
      <c r="T7460" s="7">
        <f t="shared" si="6"/>
        <v>0</v>
      </c>
      <c r="U7460" s="8" t="str">
        <f t="array" ref="U7460">IF(W7460&lt;&gt;0,MAX(IFERROR(INDEX(A:S,MATCH(W7460,A:A,0),COLUMN(M$2)),0),IFERROR(INDEX(A:S,MATCH(AD7460,A:A,0),COLUMN(M$2)),0),IFERROR(INDEX(A:S,MATCH(AK7460,A:A,0),COLUMN(M$2)),0),IFERROR(INDEX(A:S,MATCH(AR7460,A:A,0),COLUMN(M$2)),0)),M7460)</f>
        <v/>
      </c>
      <c r="V7460" s="3" t="str">
        <f t="shared" si="7"/>
        <v/>
      </c>
    </row>
    <row r="7461" ht="15.75" customHeight="1">
      <c r="A7461" s="3" t="s">
        <v>3536</v>
      </c>
      <c r="B7461" s="4" t="str">
        <f t="shared" si="187"/>
        <v>SETODVRBRBX2</v>
      </c>
      <c r="D7461" s="3">
        <v>0.0</v>
      </c>
      <c r="G7461" s="4">
        <v>8.0</v>
      </c>
      <c r="I7461" s="4">
        <v>8.0</v>
      </c>
      <c r="J7461" s="4">
        <v>0.0</v>
      </c>
      <c r="K7461" s="4">
        <v>0.0</v>
      </c>
      <c r="L7461" s="4">
        <v>0.0</v>
      </c>
      <c r="O7461" s="6">
        <f t="shared" si="2"/>
        <v>0</v>
      </c>
      <c r="P7461" s="3" t="s">
        <v>51</v>
      </c>
      <c r="Q7461" s="3" t="str">
        <f t="shared" si="3"/>
        <v>ZZ</v>
      </c>
      <c r="R7461" s="3">
        <f t="shared" si="4"/>
        <v>0</v>
      </c>
      <c r="S7461" s="3" t="str">
        <f t="shared" si="5"/>
        <v/>
      </c>
      <c r="T7461" s="7">
        <f t="shared" si="6"/>
        <v>0</v>
      </c>
      <c r="U7461" s="8" t="str">
        <f t="array" ref="U7461">IF(W7461&lt;&gt;0,MAX(IFERROR(INDEX(A:S,MATCH(W7461,A:A,0),COLUMN(M$2)),0),IFERROR(INDEX(A:S,MATCH(AD7461,A:A,0),COLUMN(M$2)),0),IFERROR(INDEX(A:S,MATCH(AK7461,A:A,0),COLUMN(M$2)),0),IFERROR(INDEX(A:S,MATCH(AR7461,A:A,0),COLUMN(M$2)),0)),M7461)</f>
        <v/>
      </c>
      <c r="V7461" s="3" t="str">
        <f t="shared" si="7"/>
        <v/>
      </c>
    </row>
    <row r="7462" ht="15.75" customHeight="1">
      <c r="A7462" s="3" t="s">
        <v>3537</v>
      </c>
      <c r="B7462" s="4" t="str">
        <f t="shared" si="187"/>
        <v>SETODVRBRBX3</v>
      </c>
      <c r="D7462" s="3">
        <v>0.0</v>
      </c>
      <c r="G7462" s="4">
        <v>8.0</v>
      </c>
      <c r="I7462" s="4">
        <v>8.0</v>
      </c>
      <c r="J7462" s="4">
        <v>0.0</v>
      </c>
      <c r="K7462" s="4">
        <v>0.0</v>
      </c>
      <c r="L7462" s="4">
        <v>0.0</v>
      </c>
      <c r="O7462" s="6">
        <f t="shared" si="2"/>
        <v>0</v>
      </c>
      <c r="P7462" s="3" t="s">
        <v>51</v>
      </c>
      <c r="Q7462" s="3" t="str">
        <f t="shared" si="3"/>
        <v>ZZ</v>
      </c>
      <c r="R7462" s="3">
        <f t="shared" si="4"/>
        <v>0</v>
      </c>
      <c r="S7462" s="3" t="str">
        <f t="shared" si="5"/>
        <v/>
      </c>
      <c r="T7462" s="7">
        <f t="shared" si="6"/>
        <v>0</v>
      </c>
      <c r="U7462" s="8" t="str">
        <f t="array" ref="U7462">IF(W7462&lt;&gt;0,MAX(IFERROR(INDEX(A:S,MATCH(W7462,A:A,0),COLUMN(M$2)),0),IFERROR(INDEX(A:S,MATCH(AD7462,A:A,0),COLUMN(M$2)),0),IFERROR(INDEX(A:S,MATCH(AK7462,A:A,0),COLUMN(M$2)),0),IFERROR(INDEX(A:S,MATCH(AR7462,A:A,0),COLUMN(M$2)),0)),M7462)</f>
        <v/>
      </c>
      <c r="V7462" s="3" t="str">
        <f t="shared" si="7"/>
        <v/>
      </c>
    </row>
    <row r="7463" ht="15.75" customHeight="1">
      <c r="A7463" s="3" t="s">
        <v>3538</v>
      </c>
      <c r="B7463" s="4" t="str">
        <f t="shared" si="187"/>
        <v>SETODVRBRBX4</v>
      </c>
      <c r="D7463" s="3">
        <v>0.0</v>
      </c>
      <c r="G7463" s="4">
        <v>8.0</v>
      </c>
      <c r="I7463" s="4">
        <v>8.0</v>
      </c>
      <c r="J7463" s="4">
        <v>0.0</v>
      </c>
      <c r="K7463" s="4">
        <v>0.0</v>
      </c>
      <c r="L7463" s="4">
        <v>0.0</v>
      </c>
      <c r="O7463" s="6">
        <f t="shared" si="2"/>
        <v>0</v>
      </c>
      <c r="P7463" s="3" t="s">
        <v>51</v>
      </c>
      <c r="Q7463" s="3" t="str">
        <f t="shared" si="3"/>
        <v>ZZ</v>
      </c>
      <c r="R7463" s="3">
        <f t="shared" si="4"/>
        <v>0</v>
      </c>
      <c r="S7463" s="3" t="str">
        <f t="shared" si="5"/>
        <v/>
      </c>
      <c r="T7463" s="7">
        <f t="shared" si="6"/>
        <v>0</v>
      </c>
      <c r="U7463" s="8" t="str">
        <f t="array" ref="U7463">IF(W7463&lt;&gt;0,MAX(IFERROR(INDEX(A:S,MATCH(W7463,A:A,0),COLUMN(M$2)),0),IFERROR(INDEX(A:S,MATCH(AD7463,A:A,0),COLUMN(M$2)),0),IFERROR(INDEX(A:S,MATCH(AK7463,A:A,0),COLUMN(M$2)),0),IFERROR(INDEX(A:S,MATCH(AR7463,A:A,0),COLUMN(M$2)),0)),M7463)</f>
        <v/>
      </c>
      <c r="V7463" s="3" t="str">
        <f t="shared" si="7"/>
        <v/>
      </c>
    </row>
    <row r="7464" ht="15.75" customHeight="1">
      <c r="A7464" s="3" t="s">
        <v>3540</v>
      </c>
      <c r="B7464" s="4" t="str">
        <f t="shared" si="187"/>
        <v>LCBRBDGRKGBX1</v>
      </c>
      <c r="D7464" s="3">
        <v>0.0</v>
      </c>
      <c r="G7464" s="4">
        <v>9.0</v>
      </c>
      <c r="I7464" s="4">
        <v>0.0</v>
      </c>
      <c r="J7464" s="4">
        <v>9.0</v>
      </c>
      <c r="K7464" s="4">
        <v>0.0</v>
      </c>
      <c r="L7464" s="4">
        <v>0.0</v>
      </c>
      <c r="O7464" s="6">
        <f t="shared" si="2"/>
        <v>9</v>
      </c>
      <c r="P7464" s="3" t="s">
        <v>1894</v>
      </c>
      <c r="Q7464" s="3" t="str">
        <f t="shared" si="3"/>
        <v>LC BEDROOM</v>
      </c>
      <c r="R7464" s="3">
        <f t="shared" si="4"/>
        <v>9</v>
      </c>
      <c r="S7464" s="3" t="str">
        <f t="shared" si="5"/>
        <v/>
      </c>
      <c r="T7464" s="7">
        <f t="shared" si="6"/>
        <v>9</v>
      </c>
      <c r="U7464" s="8" t="str">
        <f t="array" ref="U7464">IF(W7464&lt;&gt;0,MAX(IFERROR(INDEX(A:S,MATCH(W7464,A:A,0),COLUMN(M$2)),0),IFERROR(INDEX(A:S,MATCH(AD7464,A:A,0),COLUMN(M$2)),0),IFERROR(INDEX(A:S,MATCH(AK7464,A:A,0),COLUMN(M$2)),0),IFERROR(INDEX(A:S,MATCH(AR7464,A:A,0),COLUMN(M$2)),0)),M7464)</f>
        <v/>
      </c>
      <c r="V7464" s="3" t="str">
        <f t="shared" si="7"/>
        <v/>
      </c>
    </row>
    <row r="7465" ht="15.75" customHeight="1">
      <c r="A7465" s="3" t="s">
        <v>3541</v>
      </c>
      <c r="B7465" s="4" t="str">
        <f t="shared" si="187"/>
        <v>LCBRBDGRKGBX2</v>
      </c>
      <c r="D7465" s="3">
        <v>0.0</v>
      </c>
      <c r="G7465" s="4">
        <v>9.0</v>
      </c>
      <c r="I7465" s="4">
        <v>0.0</v>
      </c>
      <c r="J7465" s="4">
        <v>9.0</v>
      </c>
      <c r="K7465" s="4">
        <v>0.0</v>
      </c>
      <c r="L7465" s="4">
        <v>0.0</v>
      </c>
      <c r="O7465" s="6">
        <f t="shared" si="2"/>
        <v>9</v>
      </c>
      <c r="P7465" s="3" t="s">
        <v>1894</v>
      </c>
      <c r="Q7465" s="3" t="str">
        <f t="shared" si="3"/>
        <v>LC BEDROOM</v>
      </c>
      <c r="R7465" s="3">
        <f t="shared" si="4"/>
        <v>9</v>
      </c>
      <c r="S7465" s="3" t="str">
        <f t="shared" si="5"/>
        <v/>
      </c>
      <c r="T7465" s="7">
        <f t="shared" si="6"/>
        <v>9</v>
      </c>
      <c r="U7465" s="8" t="str">
        <f t="array" ref="U7465">IF(W7465&lt;&gt;0,MAX(IFERROR(INDEX(A:S,MATCH(W7465,A:A,0),COLUMN(M$2)),0),IFERROR(INDEX(A:S,MATCH(AD7465,A:A,0),COLUMN(M$2)),0),IFERROR(INDEX(A:S,MATCH(AK7465,A:A,0),COLUMN(M$2)),0),IFERROR(INDEX(A:S,MATCH(AR7465,A:A,0),COLUMN(M$2)),0)),M7465)</f>
        <v/>
      </c>
      <c r="V7465" s="3" t="str">
        <f t="shared" si="7"/>
        <v/>
      </c>
    </row>
    <row r="7466" ht="15.75" customHeight="1">
      <c r="A7466" s="3" t="s">
        <v>3542</v>
      </c>
      <c r="B7466" s="4" t="str">
        <f t="shared" si="187"/>
        <v>LCBRBDGRKGBX3</v>
      </c>
      <c r="D7466" s="3">
        <v>0.0</v>
      </c>
      <c r="G7466" s="4">
        <v>9.0</v>
      </c>
      <c r="I7466" s="4">
        <v>0.0</v>
      </c>
      <c r="J7466" s="4">
        <v>9.0</v>
      </c>
      <c r="K7466" s="4">
        <v>0.0</v>
      </c>
      <c r="L7466" s="4">
        <v>0.0</v>
      </c>
      <c r="O7466" s="6">
        <f t="shared" si="2"/>
        <v>9</v>
      </c>
      <c r="P7466" s="3" t="s">
        <v>1894</v>
      </c>
      <c r="Q7466" s="3" t="str">
        <f t="shared" si="3"/>
        <v>LC BEDROOM</v>
      </c>
      <c r="R7466" s="3">
        <f t="shared" si="4"/>
        <v>9</v>
      </c>
      <c r="S7466" s="3" t="str">
        <f t="shared" si="5"/>
        <v/>
      </c>
      <c r="T7466" s="7">
        <f t="shared" si="6"/>
        <v>9</v>
      </c>
      <c r="U7466" s="8" t="str">
        <f t="array" ref="U7466">IF(W7466&lt;&gt;0,MAX(IFERROR(INDEX(A:S,MATCH(W7466,A:A,0),COLUMN(M$2)),0),IFERROR(INDEX(A:S,MATCH(AD7466,A:A,0),COLUMN(M$2)),0),IFERROR(INDEX(A:S,MATCH(AK7466,A:A,0),COLUMN(M$2)),0),IFERROR(INDEX(A:S,MATCH(AR7466,A:A,0),COLUMN(M$2)),0)),M7466)</f>
        <v/>
      </c>
      <c r="V7466" s="3" t="str">
        <f t="shared" si="7"/>
        <v/>
      </c>
    </row>
    <row r="7467" ht="15.75" customHeight="1">
      <c r="A7467" s="3" t="s">
        <v>3543</v>
      </c>
      <c r="B7467" s="4" t="str">
        <f t="shared" si="187"/>
        <v>LCBRBDGRKGBX4</v>
      </c>
      <c r="D7467" s="3">
        <v>0.0</v>
      </c>
      <c r="G7467" s="4">
        <v>9.0</v>
      </c>
      <c r="I7467" s="4">
        <v>0.0</v>
      </c>
      <c r="J7467" s="4">
        <v>9.0</v>
      </c>
      <c r="K7467" s="4">
        <v>0.0</v>
      </c>
      <c r="L7467" s="4">
        <v>0.0</v>
      </c>
      <c r="O7467" s="6">
        <f t="shared" si="2"/>
        <v>9</v>
      </c>
      <c r="P7467" s="3" t="s">
        <v>1894</v>
      </c>
      <c r="Q7467" s="3" t="str">
        <f t="shared" si="3"/>
        <v>LC BEDROOM</v>
      </c>
      <c r="R7467" s="3">
        <f t="shared" si="4"/>
        <v>9</v>
      </c>
      <c r="S7467" s="3" t="str">
        <f t="shared" si="5"/>
        <v/>
      </c>
      <c r="T7467" s="7">
        <f t="shared" si="6"/>
        <v>9</v>
      </c>
      <c r="U7467" s="8" t="str">
        <f t="array" ref="U7467">IF(W7467&lt;&gt;0,MAX(IFERROR(INDEX(A:S,MATCH(W7467,A:A,0),COLUMN(M$2)),0),IFERROR(INDEX(A:S,MATCH(AD7467,A:A,0),COLUMN(M$2)),0),IFERROR(INDEX(A:S,MATCH(AK7467,A:A,0),COLUMN(M$2)),0),IFERROR(INDEX(A:S,MATCH(AR7467,A:A,0),COLUMN(M$2)),0)),M7467)</f>
        <v/>
      </c>
      <c r="V7467" s="3" t="str">
        <f t="shared" si="7"/>
        <v/>
      </c>
    </row>
    <row r="7468" ht="15.75" customHeight="1">
      <c r="A7468" s="3" t="s">
        <v>3545</v>
      </c>
      <c r="B7468" s="4" t="str">
        <f t="shared" si="187"/>
        <v>LCBRBDGRQNBX1</v>
      </c>
      <c r="D7468" s="3">
        <v>0.0</v>
      </c>
      <c r="G7468" s="4">
        <v>13.0</v>
      </c>
      <c r="I7468" s="4">
        <v>0.0</v>
      </c>
      <c r="J7468" s="4">
        <v>13.0</v>
      </c>
      <c r="K7468" s="4">
        <v>0.0</v>
      </c>
      <c r="L7468" s="4">
        <v>0.0</v>
      </c>
      <c r="O7468" s="6">
        <f t="shared" si="2"/>
        <v>13</v>
      </c>
      <c r="P7468" s="3" t="s">
        <v>1894</v>
      </c>
      <c r="Q7468" s="3" t="str">
        <f t="shared" si="3"/>
        <v>LC BEDROOM</v>
      </c>
      <c r="R7468" s="3">
        <f t="shared" si="4"/>
        <v>13</v>
      </c>
      <c r="S7468" s="3" t="str">
        <f t="shared" si="5"/>
        <v/>
      </c>
      <c r="T7468" s="7">
        <f t="shared" si="6"/>
        <v>13</v>
      </c>
      <c r="U7468" s="8" t="str">
        <f t="array" ref="U7468">IF(W7468&lt;&gt;0,MAX(IFERROR(INDEX(A:S,MATCH(W7468,A:A,0),COLUMN(M$2)),0),IFERROR(INDEX(A:S,MATCH(AD7468,A:A,0),COLUMN(M$2)),0),IFERROR(INDEX(A:S,MATCH(AK7468,A:A,0),COLUMN(M$2)),0),IFERROR(INDEX(A:S,MATCH(AR7468,A:A,0),COLUMN(M$2)),0)),M7468)</f>
        <v/>
      </c>
      <c r="V7468" s="3" t="str">
        <f t="shared" si="7"/>
        <v/>
      </c>
    </row>
    <row r="7469" ht="15.75" customHeight="1">
      <c r="A7469" s="3" t="s">
        <v>3546</v>
      </c>
      <c r="B7469" s="4" t="str">
        <f t="shared" si="187"/>
        <v>LCBRBDGRQNBX2</v>
      </c>
      <c r="D7469" s="3">
        <v>0.0</v>
      </c>
      <c r="G7469" s="4">
        <v>13.0</v>
      </c>
      <c r="I7469" s="4">
        <v>0.0</v>
      </c>
      <c r="J7469" s="4">
        <v>13.0</v>
      </c>
      <c r="K7469" s="4">
        <v>0.0</v>
      </c>
      <c r="L7469" s="4">
        <v>0.0</v>
      </c>
      <c r="O7469" s="6">
        <f t="shared" si="2"/>
        <v>13</v>
      </c>
      <c r="P7469" s="3" t="s">
        <v>1894</v>
      </c>
      <c r="Q7469" s="3" t="str">
        <f t="shared" si="3"/>
        <v>LC BEDROOM</v>
      </c>
      <c r="R7469" s="3">
        <f t="shared" si="4"/>
        <v>13</v>
      </c>
      <c r="S7469" s="3" t="str">
        <f t="shared" si="5"/>
        <v/>
      </c>
      <c r="T7469" s="7">
        <f t="shared" si="6"/>
        <v>13</v>
      </c>
      <c r="U7469" s="8" t="str">
        <f t="array" ref="U7469">IF(W7469&lt;&gt;0,MAX(IFERROR(INDEX(A:S,MATCH(W7469,A:A,0),COLUMN(M$2)),0),IFERROR(INDEX(A:S,MATCH(AD7469,A:A,0),COLUMN(M$2)),0),IFERROR(INDEX(A:S,MATCH(AK7469,A:A,0),COLUMN(M$2)),0),IFERROR(INDEX(A:S,MATCH(AR7469,A:A,0),COLUMN(M$2)),0)),M7469)</f>
        <v/>
      </c>
      <c r="V7469" s="3" t="str">
        <f t="shared" si="7"/>
        <v/>
      </c>
    </row>
    <row r="7470" ht="15.75" customHeight="1">
      <c r="A7470" s="3" t="s">
        <v>3547</v>
      </c>
      <c r="B7470" s="4" t="str">
        <f t="shared" si="187"/>
        <v>LCBRBDGRQNBX3</v>
      </c>
      <c r="D7470" s="3">
        <v>0.0</v>
      </c>
      <c r="G7470" s="4">
        <v>13.0</v>
      </c>
      <c r="I7470" s="4">
        <v>0.0</v>
      </c>
      <c r="J7470" s="4">
        <v>13.0</v>
      </c>
      <c r="K7470" s="4">
        <v>0.0</v>
      </c>
      <c r="L7470" s="4">
        <v>0.0</v>
      </c>
      <c r="O7470" s="6">
        <f t="shared" si="2"/>
        <v>13</v>
      </c>
      <c r="P7470" s="3" t="s">
        <v>1894</v>
      </c>
      <c r="Q7470" s="3" t="str">
        <f t="shared" si="3"/>
        <v>LC BEDROOM</v>
      </c>
      <c r="R7470" s="3">
        <f t="shared" si="4"/>
        <v>13</v>
      </c>
      <c r="S7470" s="3" t="str">
        <f t="shared" si="5"/>
        <v/>
      </c>
      <c r="T7470" s="7">
        <f t="shared" si="6"/>
        <v>13</v>
      </c>
      <c r="U7470" s="8" t="str">
        <f t="array" ref="U7470">IF(W7470&lt;&gt;0,MAX(IFERROR(INDEX(A:S,MATCH(W7470,A:A,0),COLUMN(M$2)),0),IFERROR(INDEX(A:S,MATCH(AD7470,A:A,0),COLUMN(M$2)),0),IFERROR(INDEX(A:S,MATCH(AK7470,A:A,0),COLUMN(M$2)),0),IFERROR(INDEX(A:S,MATCH(AR7470,A:A,0),COLUMN(M$2)),0)),M7470)</f>
        <v/>
      </c>
      <c r="V7470" s="3" t="str">
        <f t="shared" si="7"/>
        <v/>
      </c>
    </row>
    <row r="7471" ht="15.75" customHeight="1">
      <c r="A7471" s="3" t="s">
        <v>3548</v>
      </c>
      <c r="B7471" s="4" t="str">
        <f t="shared" si="187"/>
        <v>LCBRBDGRQNBX4</v>
      </c>
      <c r="D7471" s="3">
        <v>0.0</v>
      </c>
      <c r="G7471" s="4">
        <v>13.0</v>
      </c>
      <c r="I7471" s="4">
        <v>0.0</v>
      </c>
      <c r="J7471" s="4">
        <v>13.0</v>
      </c>
      <c r="K7471" s="4">
        <v>0.0</v>
      </c>
      <c r="L7471" s="4">
        <v>0.0</v>
      </c>
      <c r="O7471" s="6">
        <f t="shared" si="2"/>
        <v>13</v>
      </c>
      <c r="P7471" s="3" t="s">
        <v>1894</v>
      </c>
      <c r="Q7471" s="3" t="str">
        <f t="shared" si="3"/>
        <v>LC BEDROOM</v>
      </c>
      <c r="R7471" s="3">
        <f t="shared" si="4"/>
        <v>13</v>
      </c>
      <c r="S7471" s="3" t="str">
        <f t="shared" si="5"/>
        <v/>
      </c>
      <c r="T7471" s="7">
        <f t="shared" si="6"/>
        <v>13</v>
      </c>
      <c r="U7471" s="8" t="str">
        <f t="array" ref="U7471">IF(W7471&lt;&gt;0,MAX(IFERROR(INDEX(A:S,MATCH(W7471,A:A,0),COLUMN(M$2)),0),IFERROR(INDEX(A:S,MATCH(AD7471,A:A,0),COLUMN(M$2)),0),IFERROR(INDEX(A:S,MATCH(AK7471,A:A,0),COLUMN(M$2)),0),IFERROR(INDEX(A:S,MATCH(AR7471,A:A,0),COLUMN(M$2)),0)),M7471)</f>
        <v/>
      </c>
      <c r="V7471" s="3" t="str">
        <f t="shared" si="7"/>
        <v/>
      </c>
    </row>
    <row r="7472" ht="15.75" customHeight="1">
      <c r="A7472" s="3" t="s">
        <v>3554</v>
      </c>
      <c r="B7472" s="4" t="str">
        <f t="shared" si="187"/>
        <v>LCMKBDTGKGBX1</v>
      </c>
      <c r="D7472" s="3">
        <v>0.0</v>
      </c>
      <c r="G7472" s="4">
        <v>9.0</v>
      </c>
      <c r="I7472" s="4">
        <v>0.0</v>
      </c>
      <c r="J7472" s="4">
        <v>9.0</v>
      </c>
      <c r="K7472" s="4">
        <v>0.0</v>
      </c>
      <c r="L7472" s="4">
        <v>0.0</v>
      </c>
      <c r="M7472" s="5"/>
      <c r="O7472" s="6">
        <f t="shared" si="2"/>
        <v>9</v>
      </c>
      <c r="P7472" s="3" t="s">
        <v>1894</v>
      </c>
      <c r="Q7472" s="3" t="str">
        <f t="shared" si="3"/>
        <v>LC BEDROOM</v>
      </c>
      <c r="R7472" s="3">
        <f t="shared" si="4"/>
        <v>9</v>
      </c>
      <c r="S7472" s="3" t="str">
        <f t="shared" si="5"/>
        <v/>
      </c>
      <c r="T7472" s="7">
        <f t="shared" si="6"/>
        <v>9</v>
      </c>
      <c r="U7472" s="8" t="str">
        <f t="array" ref="U7472">IF(W7472&lt;&gt;0,MAX(IFERROR(INDEX(A:S,MATCH(W7472,A:A,0),COLUMN(M$2)),0),IFERROR(INDEX(A:S,MATCH(AD7472,A:A,0),COLUMN(M$2)),0),IFERROR(INDEX(A:S,MATCH(AK7472,A:A,0),COLUMN(M$2)),0),IFERROR(INDEX(A:S,MATCH(AR7472,A:A,0),COLUMN(M$2)),0)),M7472)</f>
        <v/>
      </c>
      <c r="V7472" s="3" t="str">
        <f t="shared" si="7"/>
        <v/>
      </c>
    </row>
    <row r="7473" ht="15.75" customHeight="1">
      <c r="A7473" s="3" t="s">
        <v>3555</v>
      </c>
      <c r="B7473" s="4" t="str">
        <f t="shared" si="187"/>
        <v>LCMKBDTGKGBX2</v>
      </c>
      <c r="D7473" s="3">
        <v>0.0</v>
      </c>
      <c r="G7473" s="4">
        <v>8.0</v>
      </c>
      <c r="I7473" s="4">
        <v>0.0</v>
      </c>
      <c r="J7473" s="4">
        <v>8.0</v>
      </c>
      <c r="K7473" s="4">
        <v>0.0</v>
      </c>
      <c r="L7473" s="4">
        <v>0.0</v>
      </c>
      <c r="M7473" s="5"/>
      <c r="O7473" s="6">
        <f t="shared" si="2"/>
        <v>8</v>
      </c>
      <c r="P7473" s="3" t="s">
        <v>1894</v>
      </c>
      <c r="Q7473" s="3" t="str">
        <f t="shared" si="3"/>
        <v>LC BEDROOM</v>
      </c>
      <c r="R7473" s="3">
        <f t="shared" si="4"/>
        <v>8</v>
      </c>
      <c r="S7473" s="3" t="str">
        <f t="shared" si="5"/>
        <v/>
      </c>
      <c r="T7473" s="7">
        <f t="shared" si="6"/>
        <v>8</v>
      </c>
      <c r="U7473" s="8" t="str">
        <f t="array" ref="U7473">IF(W7473&lt;&gt;0,MAX(IFERROR(INDEX(A:S,MATCH(W7473,A:A,0),COLUMN(M$2)),0),IFERROR(INDEX(A:S,MATCH(AD7473,A:A,0),COLUMN(M$2)),0),IFERROR(INDEX(A:S,MATCH(AK7473,A:A,0),COLUMN(M$2)),0),IFERROR(INDEX(A:S,MATCH(AR7473,A:A,0),COLUMN(M$2)),0)),M7473)</f>
        <v/>
      </c>
      <c r="V7473" s="3" t="str">
        <f t="shared" si="7"/>
        <v/>
      </c>
    </row>
    <row r="7474" ht="15.75" customHeight="1">
      <c r="A7474" s="3" t="s">
        <v>3556</v>
      </c>
      <c r="B7474" s="4" t="str">
        <f t="shared" si="187"/>
        <v>LCMKBDTGKGBX3</v>
      </c>
      <c r="D7474" s="3">
        <v>0.0</v>
      </c>
      <c r="G7474" s="4">
        <v>8.0</v>
      </c>
      <c r="I7474" s="4">
        <v>0.0</v>
      </c>
      <c r="J7474" s="4">
        <v>8.0</v>
      </c>
      <c r="K7474" s="4">
        <v>0.0</v>
      </c>
      <c r="L7474" s="4">
        <v>0.0</v>
      </c>
      <c r="M7474" s="5"/>
      <c r="O7474" s="6">
        <f t="shared" si="2"/>
        <v>8</v>
      </c>
      <c r="P7474" s="3" t="s">
        <v>1894</v>
      </c>
      <c r="Q7474" s="3" t="str">
        <f t="shared" si="3"/>
        <v>LC BEDROOM</v>
      </c>
      <c r="R7474" s="3">
        <f t="shared" si="4"/>
        <v>8</v>
      </c>
      <c r="S7474" s="3" t="str">
        <f t="shared" si="5"/>
        <v/>
      </c>
      <c r="T7474" s="7">
        <f t="shared" si="6"/>
        <v>8</v>
      </c>
      <c r="U7474" s="8" t="str">
        <f t="array" ref="U7474">IF(W7474&lt;&gt;0,MAX(IFERROR(INDEX(A:S,MATCH(W7474,A:A,0),COLUMN(M$2)),0),IFERROR(INDEX(A:S,MATCH(AD7474,A:A,0),COLUMN(M$2)),0),IFERROR(INDEX(A:S,MATCH(AK7474,A:A,0),COLUMN(M$2)),0),IFERROR(INDEX(A:S,MATCH(AR7474,A:A,0),COLUMN(M$2)),0)),M7474)</f>
        <v/>
      </c>
      <c r="V7474" s="3" t="str">
        <f t="shared" si="7"/>
        <v/>
      </c>
    </row>
    <row r="7475" ht="15.75" customHeight="1">
      <c r="A7475" s="3" t="s">
        <v>3558</v>
      </c>
      <c r="B7475" s="4" t="str">
        <f t="shared" si="187"/>
        <v>LCMKBDTGQNBX1</v>
      </c>
      <c r="D7475" s="3">
        <v>0.0</v>
      </c>
      <c r="G7475" s="4">
        <v>5.0</v>
      </c>
      <c r="I7475" s="4">
        <v>0.0</v>
      </c>
      <c r="J7475" s="4">
        <v>5.0</v>
      </c>
      <c r="K7475" s="4">
        <v>0.0</v>
      </c>
      <c r="L7475" s="4">
        <v>0.0</v>
      </c>
      <c r="M7475" s="5">
        <v>45323.0</v>
      </c>
      <c r="N7475" s="3">
        <v>6.0</v>
      </c>
      <c r="O7475" s="6">
        <f t="shared" si="2"/>
        <v>5</v>
      </c>
      <c r="P7475" s="3" t="s">
        <v>1894</v>
      </c>
      <c r="Q7475" s="3" t="str">
        <f t="shared" si="3"/>
        <v>LC BEDROOM</v>
      </c>
      <c r="R7475" s="3">
        <f t="shared" si="4"/>
        <v>5</v>
      </c>
      <c r="S7475" s="3" t="str">
        <f t="shared" si="5"/>
        <v/>
      </c>
      <c r="T7475" s="7">
        <f t="shared" si="6"/>
        <v>5</v>
      </c>
      <c r="U7475" s="8">
        <f t="array" ref="U7475">IF(W7475&lt;&gt;0,MAX(IFERROR(INDEX(A:S,MATCH(W7475,A:A,0),COLUMN(M$2)),0),IFERROR(INDEX(A:S,MATCH(AD7475,A:A,0),COLUMN(M$2)),0),IFERROR(INDEX(A:S,MATCH(AK7475,A:A,0),COLUMN(M$2)),0),IFERROR(INDEX(A:S,MATCH(AR7475,A:A,0),COLUMN(M$2)),0)),M7475)</f>
        <v>45323</v>
      </c>
      <c r="V7475" s="3">
        <f t="shared" si="7"/>
        <v>6</v>
      </c>
    </row>
    <row r="7476" ht="15.75" customHeight="1">
      <c r="A7476" s="3" t="s">
        <v>3559</v>
      </c>
      <c r="B7476" s="4" t="str">
        <f t="shared" si="187"/>
        <v>LCMKBDTGQNBX2</v>
      </c>
      <c r="D7476" s="3">
        <v>0.0</v>
      </c>
      <c r="G7476" s="4">
        <v>5.0</v>
      </c>
      <c r="I7476" s="4">
        <v>0.0</v>
      </c>
      <c r="J7476" s="4">
        <v>5.0</v>
      </c>
      <c r="K7476" s="4">
        <v>0.0</v>
      </c>
      <c r="L7476" s="4">
        <v>0.0</v>
      </c>
      <c r="M7476" s="5">
        <v>45323.0</v>
      </c>
      <c r="N7476" s="3">
        <v>6.0</v>
      </c>
      <c r="O7476" s="6">
        <f t="shared" si="2"/>
        <v>5</v>
      </c>
      <c r="P7476" s="3" t="s">
        <v>1894</v>
      </c>
      <c r="Q7476" s="3" t="str">
        <f t="shared" si="3"/>
        <v>LC BEDROOM</v>
      </c>
      <c r="R7476" s="3">
        <f t="shared" si="4"/>
        <v>5</v>
      </c>
      <c r="S7476" s="3" t="str">
        <f t="shared" si="5"/>
        <v/>
      </c>
      <c r="T7476" s="7">
        <f t="shared" si="6"/>
        <v>5</v>
      </c>
      <c r="U7476" s="8">
        <f t="array" ref="U7476">IF(W7476&lt;&gt;0,MAX(IFERROR(INDEX(A:S,MATCH(W7476,A:A,0),COLUMN(M$2)),0),IFERROR(INDEX(A:S,MATCH(AD7476,A:A,0),COLUMN(M$2)),0),IFERROR(INDEX(A:S,MATCH(AK7476,A:A,0),COLUMN(M$2)),0),IFERROR(INDEX(A:S,MATCH(AR7476,A:A,0),COLUMN(M$2)),0)),M7476)</f>
        <v>45323</v>
      </c>
      <c r="V7476" s="3">
        <f t="shared" si="7"/>
        <v>6</v>
      </c>
    </row>
    <row r="7477" ht="15.75" customHeight="1">
      <c r="A7477" s="3" t="s">
        <v>3560</v>
      </c>
      <c r="B7477" s="4" t="str">
        <f t="shared" si="187"/>
        <v>LCMKBDTGQNBX3</v>
      </c>
      <c r="D7477" s="3">
        <v>0.0</v>
      </c>
      <c r="G7477" s="4">
        <v>5.0</v>
      </c>
      <c r="I7477" s="4">
        <v>0.0</v>
      </c>
      <c r="J7477" s="4">
        <v>5.0</v>
      </c>
      <c r="K7477" s="4">
        <v>0.0</v>
      </c>
      <c r="L7477" s="4">
        <v>0.0</v>
      </c>
      <c r="M7477" s="5">
        <v>45323.0</v>
      </c>
      <c r="N7477" s="3">
        <v>6.0</v>
      </c>
      <c r="O7477" s="6">
        <f t="shared" si="2"/>
        <v>5</v>
      </c>
      <c r="P7477" s="3" t="s">
        <v>1894</v>
      </c>
      <c r="Q7477" s="3" t="str">
        <f t="shared" si="3"/>
        <v>LC BEDROOM</v>
      </c>
      <c r="R7477" s="3">
        <f t="shared" si="4"/>
        <v>5</v>
      </c>
      <c r="S7477" s="3" t="str">
        <f t="shared" si="5"/>
        <v/>
      </c>
      <c r="T7477" s="7">
        <f t="shared" si="6"/>
        <v>5</v>
      </c>
      <c r="U7477" s="8">
        <f t="array" ref="U7477">IF(W7477&lt;&gt;0,MAX(IFERROR(INDEX(A:S,MATCH(W7477,A:A,0),COLUMN(M$2)),0),IFERROR(INDEX(A:S,MATCH(AD7477,A:A,0),COLUMN(M$2)),0),IFERROR(INDEX(A:S,MATCH(AK7477,A:A,0),COLUMN(M$2)),0),IFERROR(INDEX(A:S,MATCH(AR7477,A:A,0),COLUMN(M$2)),0)),M7477)</f>
        <v>45323</v>
      </c>
      <c r="V7477" s="3">
        <f t="shared" si="7"/>
        <v>6</v>
      </c>
    </row>
    <row r="7478" ht="15.75" customHeight="1">
      <c r="A7478" s="3" t="s">
        <v>3565</v>
      </c>
      <c r="B7478" s="4" t="str">
        <f t="shared" si="187"/>
        <v>LCPEBDNATKGBX1</v>
      </c>
      <c r="D7478" s="3">
        <v>0.0</v>
      </c>
      <c r="G7478" s="4">
        <v>0.0</v>
      </c>
      <c r="I7478" s="4">
        <v>0.0</v>
      </c>
      <c r="J7478" s="4">
        <v>0.0</v>
      </c>
      <c r="K7478" s="4">
        <v>0.0</v>
      </c>
      <c r="L7478" s="4">
        <v>0.0</v>
      </c>
      <c r="M7478" s="5">
        <v>45323.0</v>
      </c>
      <c r="N7478" s="3">
        <v>12.0</v>
      </c>
      <c r="O7478" s="6">
        <f t="shared" si="2"/>
        <v>0</v>
      </c>
      <c r="P7478" s="3" t="s">
        <v>1894</v>
      </c>
      <c r="Q7478" s="3" t="str">
        <f t="shared" si="3"/>
        <v>LC BEDROOM</v>
      </c>
      <c r="R7478" s="3">
        <f t="shared" si="4"/>
        <v>0</v>
      </c>
      <c r="S7478" s="3" t="str">
        <f t="shared" si="5"/>
        <v/>
      </c>
      <c r="T7478" s="7">
        <f t="shared" si="6"/>
        <v>0</v>
      </c>
      <c r="U7478" s="8">
        <f t="array" ref="U7478">IF(W7478&lt;&gt;0,MAX(IFERROR(INDEX(A:S,MATCH(W7478,A:A,0),COLUMN(M$2)),0),IFERROR(INDEX(A:S,MATCH(AD7478,A:A,0),COLUMN(M$2)),0),IFERROR(INDEX(A:S,MATCH(AK7478,A:A,0),COLUMN(M$2)),0),IFERROR(INDEX(A:S,MATCH(AR7478,A:A,0),COLUMN(M$2)),0)),M7478)</f>
        <v>45323</v>
      </c>
      <c r="V7478" s="3">
        <f t="shared" si="7"/>
        <v>12</v>
      </c>
    </row>
    <row r="7479" ht="15.75" customHeight="1">
      <c r="A7479" s="3" t="s">
        <v>3566</v>
      </c>
      <c r="B7479" s="4" t="str">
        <f t="shared" si="187"/>
        <v>LCPEBDNATKGBX2</v>
      </c>
      <c r="D7479" s="3">
        <v>0.0</v>
      </c>
      <c r="G7479" s="4">
        <v>0.0</v>
      </c>
      <c r="I7479" s="4">
        <v>0.0</v>
      </c>
      <c r="J7479" s="4">
        <v>0.0</v>
      </c>
      <c r="K7479" s="4">
        <v>0.0</v>
      </c>
      <c r="L7479" s="4">
        <v>0.0</v>
      </c>
      <c r="M7479" s="5">
        <v>45323.0</v>
      </c>
      <c r="N7479" s="3">
        <v>12.0</v>
      </c>
      <c r="O7479" s="6">
        <f t="shared" si="2"/>
        <v>0</v>
      </c>
      <c r="P7479" s="3" t="s">
        <v>1894</v>
      </c>
      <c r="Q7479" s="3" t="str">
        <f t="shared" si="3"/>
        <v>LC BEDROOM</v>
      </c>
      <c r="R7479" s="3">
        <f t="shared" si="4"/>
        <v>0</v>
      </c>
      <c r="S7479" s="3" t="str">
        <f t="shared" si="5"/>
        <v/>
      </c>
      <c r="T7479" s="7">
        <f t="shared" si="6"/>
        <v>0</v>
      </c>
      <c r="U7479" s="8">
        <f t="array" ref="U7479">IF(W7479&lt;&gt;0,MAX(IFERROR(INDEX(A:S,MATCH(W7479,A:A,0),COLUMN(M$2)),0),IFERROR(INDEX(A:S,MATCH(AD7479,A:A,0),COLUMN(M$2)),0),IFERROR(INDEX(A:S,MATCH(AK7479,A:A,0),COLUMN(M$2)),0),IFERROR(INDEX(A:S,MATCH(AR7479,A:A,0),COLUMN(M$2)),0)),M7479)</f>
        <v>45323</v>
      </c>
      <c r="V7479" s="3">
        <f t="shared" si="7"/>
        <v>12</v>
      </c>
    </row>
    <row r="7480" ht="15.75" customHeight="1">
      <c r="A7480" s="3" t="s">
        <v>3567</v>
      </c>
      <c r="B7480" s="4" t="str">
        <f t="shared" si="187"/>
        <v>LCPEBDNATKGBX3</v>
      </c>
      <c r="D7480" s="3">
        <v>0.0</v>
      </c>
      <c r="G7480" s="4">
        <v>0.0</v>
      </c>
      <c r="I7480" s="4">
        <v>0.0</v>
      </c>
      <c r="J7480" s="4">
        <v>0.0</v>
      </c>
      <c r="K7480" s="4">
        <v>0.0</v>
      </c>
      <c r="L7480" s="4">
        <v>0.0</v>
      </c>
      <c r="M7480" s="5">
        <v>45323.0</v>
      </c>
      <c r="N7480" s="3">
        <v>12.0</v>
      </c>
      <c r="O7480" s="6">
        <f t="shared" si="2"/>
        <v>0</v>
      </c>
      <c r="P7480" s="3" t="s">
        <v>1894</v>
      </c>
      <c r="Q7480" s="3" t="str">
        <f t="shared" si="3"/>
        <v>LC BEDROOM</v>
      </c>
      <c r="R7480" s="3">
        <f t="shared" si="4"/>
        <v>0</v>
      </c>
      <c r="S7480" s="3" t="str">
        <f t="shared" si="5"/>
        <v/>
      </c>
      <c r="T7480" s="7">
        <f t="shared" si="6"/>
        <v>0</v>
      </c>
      <c r="U7480" s="8">
        <f t="array" ref="U7480">IF(W7480&lt;&gt;0,MAX(IFERROR(INDEX(A:S,MATCH(W7480,A:A,0),COLUMN(M$2)),0),IFERROR(INDEX(A:S,MATCH(AD7480,A:A,0),COLUMN(M$2)),0),IFERROR(INDEX(A:S,MATCH(AK7480,A:A,0),COLUMN(M$2)),0),IFERROR(INDEX(A:S,MATCH(AR7480,A:A,0),COLUMN(M$2)),0)),M7480)</f>
        <v>45323</v>
      </c>
      <c r="V7480" s="3">
        <f t="shared" si="7"/>
        <v>12</v>
      </c>
    </row>
    <row r="7481" ht="15.75" customHeight="1">
      <c r="A7481" s="3" t="s">
        <v>3569</v>
      </c>
      <c r="B7481" s="4" t="str">
        <f t="shared" si="187"/>
        <v>LCPEBDNATQNBX1</v>
      </c>
      <c r="D7481" s="3">
        <v>0.0</v>
      </c>
      <c r="G7481" s="4">
        <v>9.0</v>
      </c>
      <c r="I7481" s="4">
        <v>0.0</v>
      </c>
      <c r="J7481" s="4">
        <v>9.0</v>
      </c>
      <c r="K7481" s="4">
        <v>0.0</v>
      </c>
      <c r="L7481" s="4">
        <v>0.0</v>
      </c>
      <c r="M7481" s="5"/>
      <c r="O7481" s="6">
        <f t="shared" si="2"/>
        <v>9</v>
      </c>
      <c r="P7481" s="3" t="s">
        <v>1894</v>
      </c>
      <c r="Q7481" s="3" t="str">
        <f t="shared" si="3"/>
        <v>LC BEDROOM</v>
      </c>
      <c r="R7481" s="3">
        <f t="shared" si="4"/>
        <v>9</v>
      </c>
      <c r="S7481" s="3" t="str">
        <f t="shared" si="5"/>
        <v/>
      </c>
      <c r="T7481" s="7">
        <f t="shared" si="6"/>
        <v>9</v>
      </c>
      <c r="U7481" s="8" t="str">
        <f t="array" ref="U7481">IF(W7481&lt;&gt;0,MAX(IFERROR(INDEX(A:S,MATCH(W7481,A:A,0),COLUMN(M$2)),0),IFERROR(INDEX(A:S,MATCH(AD7481,A:A,0),COLUMN(M$2)),0),IFERROR(INDEX(A:S,MATCH(AK7481,A:A,0),COLUMN(M$2)),0),IFERROR(INDEX(A:S,MATCH(AR7481,A:A,0),COLUMN(M$2)),0)),M7481)</f>
        <v/>
      </c>
      <c r="V7481" s="3" t="str">
        <f t="shared" si="7"/>
        <v/>
      </c>
    </row>
    <row r="7482" ht="15.75" customHeight="1">
      <c r="A7482" s="3" t="s">
        <v>3570</v>
      </c>
      <c r="B7482" s="4" t="str">
        <f t="shared" si="187"/>
        <v>LCPEBDNATQNBX2</v>
      </c>
      <c r="D7482" s="3">
        <v>0.0</v>
      </c>
      <c r="G7482" s="4">
        <v>9.0</v>
      </c>
      <c r="I7482" s="4">
        <v>0.0</v>
      </c>
      <c r="J7482" s="4">
        <v>9.0</v>
      </c>
      <c r="K7482" s="4">
        <v>0.0</v>
      </c>
      <c r="L7482" s="4">
        <v>0.0</v>
      </c>
      <c r="M7482" s="5"/>
      <c r="O7482" s="6">
        <f t="shared" si="2"/>
        <v>9</v>
      </c>
      <c r="P7482" s="3" t="s">
        <v>1894</v>
      </c>
      <c r="Q7482" s="3" t="str">
        <f t="shared" si="3"/>
        <v>LC BEDROOM</v>
      </c>
      <c r="R7482" s="3">
        <f t="shared" si="4"/>
        <v>9</v>
      </c>
      <c r="S7482" s="3" t="str">
        <f t="shared" si="5"/>
        <v/>
      </c>
      <c r="T7482" s="7">
        <f t="shared" si="6"/>
        <v>9</v>
      </c>
      <c r="U7482" s="8" t="str">
        <f t="array" ref="U7482">IF(W7482&lt;&gt;0,MAX(IFERROR(INDEX(A:S,MATCH(W7482,A:A,0),COLUMN(M$2)),0),IFERROR(INDEX(A:S,MATCH(AD7482,A:A,0),COLUMN(M$2)),0),IFERROR(INDEX(A:S,MATCH(AK7482,A:A,0),COLUMN(M$2)),0),IFERROR(INDEX(A:S,MATCH(AR7482,A:A,0),COLUMN(M$2)),0)),M7482)</f>
        <v/>
      </c>
      <c r="V7482" s="3" t="str">
        <f t="shared" si="7"/>
        <v/>
      </c>
    </row>
    <row r="7483" ht="15.75" customHeight="1">
      <c r="A7483" s="3" t="s">
        <v>3571</v>
      </c>
      <c r="B7483" s="4" t="str">
        <f t="shared" si="187"/>
        <v>LCPEBDNATQNBX3</v>
      </c>
      <c r="D7483" s="3">
        <v>0.0</v>
      </c>
      <c r="G7483" s="4">
        <v>9.0</v>
      </c>
      <c r="I7483" s="4">
        <v>0.0</v>
      </c>
      <c r="J7483" s="4">
        <v>9.0</v>
      </c>
      <c r="K7483" s="4">
        <v>0.0</v>
      </c>
      <c r="L7483" s="4">
        <v>0.0</v>
      </c>
      <c r="M7483" s="5"/>
      <c r="O7483" s="6">
        <f t="shared" si="2"/>
        <v>9</v>
      </c>
      <c r="P7483" s="3" t="s">
        <v>1894</v>
      </c>
      <c r="Q7483" s="3" t="str">
        <f t="shared" si="3"/>
        <v>LC BEDROOM</v>
      </c>
      <c r="R7483" s="3">
        <f t="shared" si="4"/>
        <v>9</v>
      </c>
      <c r="S7483" s="3" t="str">
        <f t="shared" si="5"/>
        <v/>
      </c>
      <c r="T7483" s="7">
        <f t="shared" si="6"/>
        <v>9</v>
      </c>
      <c r="U7483" s="8" t="str">
        <f t="array" ref="U7483">IF(W7483&lt;&gt;0,MAX(IFERROR(INDEX(A:S,MATCH(W7483,A:A,0),COLUMN(M$2)),0),IFERROR(INDEX(A:S,MATCH(AD7483,A:A,0),COLUMN(M$2)),0),IFERROR(INDEX(A:S,MATCH(AK7483,A:A,0),COLUMN(M$2)),0),IFERROR(INDEX(A:S,MATCH(AR7483,A:A,0),COLUMN(M$2)),0)),M7483)</f>
        <v/>
      </c>
      <c r="V7483" s="3" t="str">
        <f t="shared" si="7"/>
        <v/>
      </c>
    </row>
    <row r="7484" ht="15.75" customHeight="1">
      <c r="A7484" s="3" t="s">
        <v>3578</v>
      </c>
      <c r="B7484" s="4" t="str">
        <f t="shared" si="187"/>
        <v>LCSRBDBLKGBX1</v>
      </c>
      <c r="D7484" s="3">
        <v>0.0</v>
      </c>
      <c r="G7484" s="4">
        <v>1.0</v>
      </c>
      <c r="I7484" s="4">
        <v>0.0</v>
      </c>
      <c r="J7484" s="4">
        <v>1.0</v>
      </c>
      <c r="K7484" s="4">
        <v>0.0</v>
      </c>
      <c r="L7484" s="4">
        <v>0.0</v>
      </c>
      <c r="M7484" s="5">
        <v>45323.0</v>
      </c>
      <c r="N7484" s="3">
        <v>11.0</v>
      </c>
      <c r="O7484" s="6">
        <f t="shared" si="2"/>
        <v>1</v>
      </c>
      <c r="P7484" s="3" t="s">
        <v>1894</v>
      </c>
      <c r="Q7484" s="3" t="str">
        <f t="shared" si="3"/>
        <v>LC BEDROOM</v>
      </c>
      <c r="R7484" s="3">
        <f t="shared" si="4"/>
        <v>1</v>
      </c>
      <c r="S7484" s="3" t="str">
        <f t="shared" si="5"/>
        <v/>
      </c>
      <c r="T7484" s="7">
        <f t="shared" si="6"/>
        <v>1</v>
      </c>
      <c r="U7484" s="8">
        <f t="array" ref="U7484">IF(W7484&lt;&gt;0,MAX(IFERROR(INDEX(A:S,MATCH(W7484,A:A,0),COLUMN(M$2)),0),IFERROR(INDEX(A:S,MATCH(AD7484,A:A,0),COLUMN(M$2)),0),IFERROR(INDEX(A:S,MATCH(AK7484,A:A,0),COLUMN(M$2)),0),IFERROR(INDEX(A:S,MATCH(AR7484,A:A,0),COLUMN(M$2)),0)),M7484)</f>
        <v>45323</v>
      </c>
      <c r="V7484" s="3">
        <f t="shared" si="7"/>
        <v>11</v>
      </c>
    </row>
    <row r="7485" ht="15.75" customHeight="1">
      <c r="A7485" s="3" t="s">
        <v>3579</v>
      </c>
      <c r="B7485" s="4" t="str">
        <f t="shared" si="187"/>
        <v>LCSRBDBLKGBX2</v>
      </c>
      <c r="D7485" s="3">
        <v>0.0</v>
      </c>
      <c r="G7485" s="4">
        <v>1.0</v>
      </c>
      <c r="I7485" s="4">
        <v>0.0</v>
      </c>
      <c r="J7485" s="4">
        <v>1.0</v>
      </c>
      <c r="K7485" s="4">
        <v>0.0</v>
      </c>
      <c r="L7485" s="4">
        <v>0.0</v>
      </c>
      <c r="M7485" s="5">
        <v>45323.0</v>
      </c>
      <c r="N7485" s="3">
        <v>11.0</v>
      </c>
      <c r="O7485" s="6">
        <f t="shared" si="2"/>
        <v>1</v>
      </c>
      <c r="P7485" s="3" t="s">
        <v>1894</v>
      </c>
      <c r="Q7485" s="3" t="str">
        <f t="shared" si="3"/>
        <v>LC BEDROOM</v>
      </c>
      <c r="R7485" s="3">
        <f t="shared" si="4"/>
        <v>1</v>
      </c>
      <c r="S7485" s="3" t="str">
        <f t="shared" si="5"/>
        <v/>
      </c>
      <c r="T7485" s="7">
        <f t="shared" si="6"/>
        <v>1</v>
      </c>
      <c r="U7485" s="8">
        <f t="array" ref="U7485">IF(W7485&lt;&gt;0,MAX(IFERROR(INDEX(A:S,MATCH(W7485,A:A,0),COLUMN(M$2)),0),IFERROR(INDEX(A:S,MATCH(AD7485,A:A,0),COLUMN(M$2)),0),IFERROR(INDEX(A:S,MATCH(AK7485,A:A,0),COLUMN(M$2)),0),IFERROR(INDEX(A:S,MATCH(AR7485,A:A,0),COLUMN(M$2)),0)),M7485)</f>
        <v>45323</v>
      </c>
      <c r="V7485" s="3">
        <f t="shared" si="7"/>
        <v>11</v>
      </c>
    </row>
    <row r="7486" ht="15.75" customHeight="1">
      <c r="A7486" s="3" t="s">
        <v>3580</v>
      </c>
      <c r="B7486" s="4" t="str">
        <f t="shared" si="187"/>
        <v>LCSRBDBLKGBX3</v>
      </c>
      <c r="D7486" s="3">
        <v>0.0</v>
      </c>
      <c r="G7486" s="4">
        <v>0.0</v>
      </c>
      <c r="I7486" s="4">
        <v>0.0</v>
      </c>
      <c r="J7486" s="4">
        <v>0.0</v>
      </c>
      <c r="K7486" s="4">
        <v>0.0</v>
      </c>
      <c r="L7486" s="4">
        <v>0.0</v>
      </c>
      <c r="M7486" s="5">
        <v>45323.0</v>
      </c>
      <c r="N7486" s="3">
        <v>11.0</v>
      </c>
      <c r="O7486" s="6">
        <f t="shared" si="2"/>
        <v>0</v>
      </c>
      <c r="P7486" s="3" t="s">
        <v>1894</v>
      </c>
      <c r="Q7486" s="3" t="str">
        <f t="shared" si="3"/>
        <v>LC BEDROOM</v>
      </c>
      <c r="R7486" s="3">
        <f t="shared" si="4"/>
        <v>0</v>
      </c>
      <c r="S7486" s="3" t="str">
        <f t="shared" si="5"/>
        <v/>
      </c>
      <c r="T7486" s="7">
        <f t="shared" si="6"/>
        <v>0</v>
      </c>
      <c r="U7486" s="8">
        <f t="array" ref="U7486">IF(W7486&lt;&gt;0,MAX(IFERROR(INDEX(A:S,MATCH(W7486,A:A,0),COLUMN(M$2)),0),IFERROR(INDEX(A:S,MATCH(AD7486,A:A,0),COLUMN(M$2)),0),IFERROR(INDEX(A:S,MATCH(AK7486,A:A,0),COLUMN(M$2)),0),IFERROR(INDEX(A:S,MATCH(AR7486,A:A,0),COLUMN(M$2)),0)),M7486)</f>
        <v>45323</v>
      </c>
      <c r="V7486" s="3">
        <f t="shared" si="7"/>
        <v>11</v>
      </c>
    </row>
    <row r="7487" ht="15.75" customHeight="1">
      <c r="A7487" s="3" t="s">
        <v>3582</v>
      </c>
      <c r="B7487" s="4" t="str">
        <f t="shared" si="187"/>
        <v>LCSRBDBLQNBX1</v>
      </c>
      <c r="D7487" s="3">
        <v>0.0</v>
      </c>
      <c r="G7487" s="4">
        <v>0.0</v>
      </c>
      <c r="I7487" s="4">
        <v>0.0</v>
      </c>
      <c r="J7487" s="4">
        <v>0.0</v>
      </c>
      <c r="K7487" s="4">
        <v>0.0</v>
      </c>
      <c r="L7487" s="4">
        <v>0.0</v>
      </c>
      <c r="M7487" s="5">
        <v>45323.0</v>
      </c>
      <c r="N7487" s="3">
        <v>12.0</v>
      </c>
      <c r="O7487" s="6">
        <f t="shared" si="2"/>
        <v>0</v>
      </c>
      <c r="P7487" s="3" t="s">
        <v>1894</v>
      </c>
      <c r="Q7487" s="3" t="str">
        <f t="shared" si="3"/>
        <v>LC BEDROOM</v>
      </c>
      <c r="R7487" s="3">
        <f t="shared" si="4"/>
        <v>0</v>
      </c>
      <c r="S7487" s="3" t="str">
        <f t="shared" si="5"/>
        <v/>
      </c>
      <c r="T7487" s="7">
        <f t="shared" si="6"/>
        <v>0</v>
      </c>
      <c r="U7487" s="8">
        <f t="array" ref="U7487">IF(W7487&lt;&gt;0,MAX(IFERROR(INDEX(A:S,MATCH(W7487,A:A,0),COLUMN(M$2)),0),IFERROR(INDEX(A:S,MATCH(AD7487,A:A,0),COLUMN(M$2)),0),IFERROR(INDEX(A:S,MATCH(AK7487,A:A,0),COLUMN(M$2)),0),IFERROR(INDEX(A:S,MATCH(AR7487,A:A,0),COLUMN(M$2)),0)),M7487)</f>
        <v>45323</v>
      </c>
      <c r="V7487" s="3">
        <f t="shared" si="7"/>
        <v>12</v>
      </c>
    </row>
    <row r="7488" ht="15.75" customHeight="1">
      <c r="A7488" s="3" t="s">
        <v>3583</v>
      </c>
      <c r="B7488" s="4" t="str">
        <f t="shared" si="187"/>
        <v>LCSRBDBLQNBX2</v>
      </c>
      <c r="D7488" s="3">
        <v>0.0</v>
      </c>
      <c r="G7488" s="4">
        <v>0.0</v>
      </c>
      <c r="I7488" s="4">
        <v>0.0</v>
      </c>
      <c r="J7488" s="4">
        <v>0.0</v>
      </c>
      <c r="K7488" s="4">
        <v>0.0</v>
      </c>
      <c r="L7488" s="4">
        <v>0.0</v>
      </c>
      <c r="M7488" s="5">
        <v>45323.0</v>
      </c>
      <c r="N7488" s="3">
        <v>12.0</v>
      </c>
      <c r="O7488" s="6">
        <f t="shared" si="2"/>
        <v>0</v>
      </c>
      <c r="P7488" s="3" t="s">
        <v>1894</v>
      </c>
      <c r="Q7488" s="3" t="str">
        <f t="shared" si="3"/>
        <v>LC BEDROOM</v>
      </c>
      <c r="R7488" s="3">
        <f t="shared" si="4"/>
        <v>0</v>
      </c>
      <c r="S7488" s="3" t="str">
        <f t="shared" si="5"/>
        <v/>
      </c>
      <c r="T7488" s="7">
        <f t="shared" si="6"/>
        <v>0</v>
      </c>
      <c r="U7488" s="8">
        <f t="array" ref="U7488">IF(W7488&lt;&gt;0,MAX(IFERROR(INDEX(A:S,MATCH(W7488,A:A,0),COLUMN(M$2)),0),IFERROR(INDEX(A:S,MATCH(AD7488,A:A,0),COLUMN(M$2)),0),IFERROR(INDEX(A:S,MATCH(AK7488,A:A,0),COLUMN(M$2)),0),IFERROR(INDEX(A:S,MATCH(AR7488,A:A,0),COLUMN(M$2)),0)),M7488)</f>
        <v>45323</v>
      </c>
      <c r="V7488" s="3">
        <f t="shared" si="7"/>
        <v>12</v>
      </c>
    </row>
    <row r="7489" ht="15.75" customHeight="1">
      <c r="A7489" s="3" t="s">
        <v>3584</v>
      </c>
      <c r="B7489" s="4" t="str">
        <f t="shared" si="187"/>
        <v>LCSRBDBLQNBX3</v>
      </c>
      <c r="D7489" s="3">
        <v>0.0</v>
      </c>
      <c r="G7489" s="4">
        <v>1.0</v>
      </c>
      <c r="I7489" s="4">
        <v>0.0</v>
      </c>
      <c r="J7489" s="4">
        <v>1.0</v>
      </c>
      <c r="K7489" s="4">
        <v>0.0</v>
      </c>
      <c r="L7489" s="4">
        <v>0.0</v>
      </c>
      <c r="M7489" s="5">
        <v>45323.0</v>
      </c>
      <c r="N7489" s="3">
        <v>12.0</v>
      </c>
      <c r="O7489" s="6">
        <f t="shared" si="2"/>
        <v>1</v>
      </c>
      <c r="P7489" s="3" t="s">
        <v>1894</v>
      </c>
      <c r="Q7489" s="3" t="str">
        <f t="shared" si="3"/>
        <v>LC BEDROOM</v>
      </c>
      <c r="R7489" s="3">
        <f t="shared" si="4"/>
        <v>1</v>
      </c>
      <c r="S7489" s="3" t="str">
        <f t="shared" si="5"/>
        <v/>
      </c>
      <c r="T7489" s="7">
        <f t="shared" si="6"/>
        <v>1</v>
      </c>
      <c r="U7489" s="8">
        <f t="array" ref="U7489">IF(W7489&lt;&gt;0,MAX(IFERROR(INDEX(A:S,MATCH(W7489,A:A,0),COLUMN(M$2)),0),IFERROR(INDEX(A:S,MATCH(AD7489,A:A,0),COLUMN(M$2)),0),IFERROR(INDEX(A:S,MATCH(AK7489,A:A,0),COLUMN(M$2)),0),IFERROR(INDEX(A:S,MATCH(AR7489,A:A,0),COLUMN(M$2)),0)),M7489)</f>
        <v>45323</v>
      </c>
      <c r="V7489" s="3">
        <f t="shared" si="7"/>
        <v>12</v>
      </c>
    </row>
    <row r="7490" ht="15.75" customHeight="1">
      <c r="A7490" s="3" t="s">
        <v>3646</v>
      </c>
      <c r="B7490" s="4" t="str">
        <f t="shared" si="187"/>
        <v>SETODBEWHIGRYBX1</v>
      </c>
      <c r="D7490" s="3">
        <v>0.0</v>
      </c>
      <c r="G7490" s="4">
        <v>22.0</v>
      </c>
      <c r="I7490" s="4">
        <v>0.0</v>
      </c>
      <c r="J7490" s="4">
        <v>21.0</v>
      </c>
      <c r="K7490" s="4">
        <v>0.0</v>
      </c>
      <c r="L7490" s="4">
        <v>0.0</v>
      </c>
      <c r="M7490" s="5"/>
      <c r="O7490" s="6">
        <f t="shared" si="2"/>
        <v>22</v>
      </c>
      <c r="P7490" s="3" t="s">
        <v>628</v>
      </c>
      <c r="Q7490" s="3" t="str">
        <f t="shared" si="3"/>
        <v>LC ACCENT</v>
      </c>
      <c r="R7490" s="3">
        <f t="shared" si="4"/>
        <v>22</v>
      </c>
      <c r="S7490" s="3" t="str">
        <f t="shared" si="5"/>
        <v/>
      </c>
      <c r="T7490" s="7">
        <f t="shared" si="6"/>
        <v>22</v>
      </c>
      <c r="U7490" s="8" t="str">
        <f t="array" ref="U7490">IF(W7490&lt;&gt;0,MAX(IFERROR(INDEX(A:S,MATCH(W7490,A:A,0),COLUMN(M$2)),0),IFERROR(INDEX(A:S,MATCH(AD7490,A:A,0),COLUMN(M$2)),0),IFERROR(INDEX(A:S,MATCH(AK7490,A:A,0),COLUMN(M$2)),0),IFERROR(INDEX(A:S,MATCH(AR7490,A:A,0),COLUMN(M$2)),0)),M7490)</f>
        <v/>
      </c>
      <c r="V7490" s="3" t="str">
        <f t="shared" si="7"/>
        <v/>
      </c>
    </row>
    <row r="7491" ht="15.75" customHeight="1">
      <c r="A7491" s="3" t="s">
        <v>3647</v>
      </c>
      <c r="B7491" s="4" t="str">
        <f t="shared" si="187"/>
        <v>SETODBEWHIGRYBX3</v>
      </c>
      <c r="D7491" s="3">
        <v>0.0</v>
      </c>
      <c r="G7491" s="4">
        <v>22.0</v>
      </c>
      <c r="I7491" s="4">
        <v>0.0</v>
      </c>
      <c r="J7491" s="4">
        <v>22.0</v>
      </c>
      <c r="K7491" s="4">
        <v>0.0</v>
      </c>
      <c r="L7491" s="4">
        <v>0.0</v>
      </c>
      <c r="M7491" s="5"/>
      <c r="O7491" s="6">
        <f t="shared" si="2"/>
        <v>22</v>
      </c>
      <c r="P7491" s="3" t="s">
        <v>255</v>
      </c>
      <c r="Q7491" s="3" t="str">
        <f t="shared" si="3"/>
        <v>LC SOFA</v>
      </c>
      <c r="R7491" s="3">
        <f t="shared" si="4"/>
        <v>22</v>
      </c>
      <c r="S7491" s="3" t="str">
        <f t="shared" si="5"/>
        <v/>
      </c>
      <c r="T7491" s="7">
        <f t="shared" si="6"/>
        <v>22</v>
      </c>
      <c r="U7491" s="8" t="str">
        <f t="array" ref="U7491">IF(W7491&lt;&gt;0,MAX(IFERROR(INDEX(A:S,MATCH(W7491,A:A,0),COLUMN(M$2)),0),IFERROR(INDEX(A:S,MATCH(AD7491,A:A,0),COLUMN(M$2)),0),IFERROR(INDEX(A:S,MATCH(AK7491,A:A,0),COLUMN(M$2)),0),IFERROR(INDEX(A:S,MATCH(AR7491,A:A,0),COLUMN(M$2)),0)),M7491)</f>
        <v/>
      </c>
      <c r="V7491" s="3" t="str">
        <f t="shared" si="7"/>
        <v/>
      </c>
    </row>
    <row r="7492" ht="15.75" customHeight="1">
      <c r="A7492" s="3" t="s">
        <v>3648</v>
      </c>
      <c r="B7492" s="4" t="str">
        <f t="shared" si="187"/>
        <v>SETODBEWHIGRYBX4</v>
      </c>
      <c r="D7492" s="3">
        <v>0.0</v>
      </c>
      <c r="G7492" s="4">
        <v>22.0</v>
      </c>
      <c r="I7492" s="4">
        <v>0.0</v>
      </c>
      <c r="J7492" s="4">
        <v>22.0</v>
      </c>
      <c r="K7492" s="4">
        <v>0.0</v>
      </c>
      <c r="L7492" s="4">
        <v>0.0</v>
      </c>
      <c r="M7492" s="5"/>
      <c r="O7492" s="6">
        <f t="shared" si="2"/>
        <v>22</v>
      </c>
      <c r="P7492" s="3" t="s">
        <v>1374</v>
      </c>
      <c r="Q7492" s="3" t="str">
        <f t="shared" si="3"/>
        <v>LC OCCASNL</v>
      </c>
      <c r="R7492" s="3">
        <f t="shared" si="4"/>
        <v>22</v>
      </c>
      <c r="S7492" s="3" t="str">
        <f t="shared" si="5"/>
        <v/>
      </c>
      <c r="T7492" s="7">
        <f t="shared" si="6"/>
        <v>22</v>
      </c>
      <c r="U7492" s="8" t="str">
        <f t="array" ref="U7492">IF(W7492&lt;&gt;0,MAX(IFERROR(INDEX(A:S,MATCH(W7492,A:A,0),COLUMN(M$2)),0),IFERROR(INDEX(A:S,MATCH(AD7492,A:A,0),COLUMN(M$2)),0),IFERROR(INDEX(A:S,MATCH(AK7492,A:A,0),COLUMN(M$2)),0),IFERROR(INDEX(A:S,MATCH(AR7492,A:A,0),COLUMN(M$2)),0)),M7492)</f>
        <v/>
      </c>
      <c r="V7492" s="3" t="str">
        <f t="shared" si="7"/>
        <v/>
      </c>
    </row>
    <row r="7493" ht="15.75" customHeight="1">
      <c r="A7493" s="3" t="s">
        <v>3649</v>
      </c>
      <c r="B7493" s="4" t="str">
        <f t="shared" si="187"/>
        <v>SETODBEWHIGRYBX2</v>
      </c>
      <c r="D7493" s="3">
        <v>0.0</v>
      </c>
      <c r="G7493" s="4">
        <v>22.0</v>
      </c>
      <c r="I7493" s="4">
        <v>0.0</v>
      </c>
      <c r="J7493" s="4">
        <v>22.0</v>
      </c>
      <c r="K7493" s="4">
        <v>0.0</v>
      </c>
      <c r="L7493" s="4">
        <v>0.0</v>
      </c>
      <c r="M7493" s="5"/>
      <c r="O7493" s="6">
        <f t="shared" si="2"/>
        <v>22</v>
      </c>
      <c r="P7493" s="3" t="s">
        <v>102</v>
      </c>
      <c r="Q7493" s="3" t="str">
        <f t="shared" si="3"/>
        <v>OD</v>
      </c>
      <c r="R7493" s="3">
        <f t="shared" si="4"/>
        <v>22</v>
      </c>
      <c r="S7493" s="3" t="str">
        <f t="shared" si="5"/>
        <v/>
      </c>
      <c r="T7493" s="7">
        <f t="shared" si="6"/>
        <v>22</v>
      </c>
      <c r="U7493" s="8" t="str">
        <f t="array" ref="U7493">IF(W7493&lt;&gt;0,MAX(IFERROR(INDEX(A:S,MATCH(W7493,A:A,0),COLUMN(M$2)),0),IFERROR(INDEX(A:S,MATCH(AD7493,A:A,0),COLUMN(M$2)),0),IFERROR(INDEX(A:S,MATCH(AK7493,A:A,0),COLUMN(M$2)),0),IFERROR(INDEX(A:S,MATCH(AR7493,A:A,0),COLUMN(M$2)),0)),M7493)</f>
        <v/>
      </c>
      <c r="V7493" s="3" t="str">
        <f t="shared" si="7"/>
        <v/>
      </c>
    </row>
    <row r="7494" ht="15.75" customHeight="1">
      <c r="A7494" s="3" t="s">
        <v>3651</v>
      </c>
      <c r="B7494" s="4" t="str">
        <f t="shared" si="187"/>
        <v>SETODBEWHICHABX1</v>
      </c>
      <c r="D7494" s="3">
        <v>0.0</v>
      </c>
      <c r="G7494" s="4">
        <v>17.0</v>
      </c>
      <c r="I7494" s="4">
        <v>0.0</v>
      </c>
      <c r="J7494" s="4">
        <v>17.0</v>
      </c>
      <c r="K7494" s="4">
        <v>0.0</v>
      </c>
      <c r="L7494" s="4">
        <v>0.0</v>
      </c>
      <c r="M7494" s="5"/>
      <c r="O7494" s="6">
        <f t="shared" si="2"/>
        <v>17</v>
      </c>
      <c r="P7494" s="3" t="s">
        <v>102</v>
      </c>
      <c r="Q7494" s="3" t="str">
        <f t="shared" si="3"/>
        <v>OD</v>
      </c>
      <c r="R7494" s="3">
        <f t="shared" si="4"/>
        <v>17</v>
      </c>
      <c r="S7494" s="3" t="str">
        <f t="shared" si="5"/>
        <v/>
      </c>
      <c r="T7494" s="7">
        <f t="shared" si="6"/>
        <v>17</v>
      </c>
      <c r="U7494" s="8" t="str">
        <f t="array" ref="U7494">IF(W7494&lt;&gt;0,MAX(IFERROR(INDEX(A:S,MATCH(W7494,A:A,0),COLUMN(M$2)),0),IFERROR(INDEX(A:S,MATCH(AD7494,A:A,0),COLUMN(M$2)),0),IFERROR(INDEX(A:S,MATCH(AK7494,A:A,0),COLUMN(M$2)),0),IFERROR(INDEX(A:S,MATCH(AR7494,A:A,0),COLUMN(M$2)),0)),M7494)</f>
        <v/>
      </c>
      <c r="V7494" s="3" t="str">
        <f t="shared" si="7"/>
        <v/>
      </c>
    </row>
    <row r="7495" ht="15.75" customHeight="1">
      <c r="A7495" s="3" t="s">
        <v>3652</v>
      </c>
      <c r="B7495" s="4" t="str">
        <f t="shared" si="187"/>
        <v>SETODBEWHICHABX3</v>
      </c>
      <c r="D7495" s="3">
        <v>0.0</v>
      </c>
      <c r="G7495" s="4">
        <v>17.0</v>
      </c>
      <c r="I7495" s="4">
        <v>0.0</v>
      </c>
      <c r="J7495" s="4">
        <v>17.0</v>
      </c>
      <c r="K7495" s="4">
        <v>0.0</v>
      </c>
      <c r="L7495" s="4">
        <v>0.0</v>
      </c>
      <c r="M7495" s="5"/>
      <c r="O7495" s="6">
        <f t="shared" si="2"/>
        <v>17</v>
      </c>
      <c r="P7495" s="3" t="s">
        <v>102</v>
      </c>
      <c r="Q7495" s="3" t="str">
        <f t="shared" si="3"/>
        <v>OD</v>
      </c>
      <c r="R7495" s="3">
        <f t="shared" si="4"/>
        <v>17</v>
      </c>
      <c r="S7495" s="3" t="str">
        <f t="shared" si="5"/>
        <v/>
      </c>
      <c r="T7495" s="7">
        <f t="shared" si="6"/>
        <v>17</v>
      </c>
      <c r="U7495" s="8" t="str">
        <f t="array" ref="U7495">IF(W7495&lt;&gt;0,MAX(IFERROR(INDEX(A:S,MATCH(W7495,A:A,0),COLUMN(M$2)),0),IFERROR(INDEX(A:S,MATCH(AD7495,A:A,0),COLUMN(M$2)),0),IFERROR(INDEX(A:S,MATCH(AK7495,A:A,0),COLUMN(M$2)),0),IFERROR(INDEX(A:S,MATCH(AR7495,A:A,0),COLUMN(M$2)),0)),M7495)</f>
        <v/>
      </c>
      <c r="V7495" s="3" t="str">
        <f t="shared" si="7"/>
        <v/>
      </c>
    </row>
    <row r="7496" ht="15.75" customHeight="1">
      <c r="A7496" s="3" t="s">
        <v>3653</v>
      </c>
      <c r="B7496" s="4" t="str">
        <f t="shared" si="187"/>
        <v>SETODBEWHICHABX4</v>
      </c>
      <c r="D7496" s="3">
        <v>0.0</v>
      </c>
      <c r="G7496" s="4">
        <v>17.0</v>
      </c>
      <c r="I7496" s="4">
        <v>0.0</v>
      </c>
      <c r="J7496" s="4">
        <v>17.0</v>
      </c>
      <c r="K7496" s="4">
        <v>0.0</v>
      </c>
      <c r="L7496" s="4">
        <v>0.0</v>
      </c>
      <c r="M7496" s="5"/>
      <c r="O7496" s="6">
        <f t="shared" si="2"/>
        <v>17</v>
      </c>
      <c r="P7496" s="3" t="s">
        <v>102</v>
      </c>
      <c r="Q7496" s="3" t="str">
        <f t="shared" si="3"/>
        <v>OD</v>
      </c>
      <c r="R7496" s="3">
        <f t="shared" si="4"/>
        <v>17</v>
      </c>
      <c r="S7496" s="3" t="str">
        <f t="shared" si="5"/>
        <v/>
      </c>
      <c r="T7496" s="7">
        <f t="shared" si="6"/>
        <v>17</v>
      </c>
      <c r="U7496" s="8" t="str">
        <f t="array" ref="U7496">IF(W7496&lt;&gt;0,MAX(IFERROR(INDEX(A:S,MATCH(W7496,A:A,0),COLUMN(M$2)),0),IFERROR(INDEX(A:S,MATCH(AD7496,A:A,0),COLUMN(M$2)),0),IFERROR(INDEX(A:S,MATCH(AK7496,A:A,0),COLUMN(M$2)),0),IFERROR(INDEX(A:S,MATCH(AR7496,A:A,0),COLUMN(M$2)),0)),M7496)</f>
        <v/>
      </c>
      <c r="V7496" s="3" t="str">
        <f t="shared" si="7"/>
        <v/>
      </c>
    </row>
    <row r="7497" ht="15.75" customHeight="1">
      <c r="A7497" s="3" t="s">
        <v>3654</v>
      </c>
      <c r="B7497" s="4" t="str">
        <f t="shared" si="187"/>
        <v>SETODBEWHICHABX2</v>
      </c>
      <c r="D7497" s="3">
        <v>0.0</v>
      </c>
      <c r="G7497" s="4">
        <v>18.0</v>
      </c>
      <c r="I7497" s="4">
        <v>0.0</v>
      </c>
      <c r="J7497" s="4">
        <v>18.0</v>
      </c>
      <c r="K7497" s="4">
        <v>0.0</v>
      </c>
      <c r="L7497" s="4">
        <v>0.0</v>
      </c>
      <c r="M7497" s="5"/>
      <c r="O7497" s="6">
        <f t="shared" si="2"/>
        <v>18</v>
      </c>
      <c r="P7497" s="3" t="s">
        <v>102</v>
      </c>
      <c r="Q7497" s="3" t="str">
        <f t="shared" si="3"/>
        <v>OD</v>
      </c>
      <c r="R7497" s="3">
        <f t="shared" si="4"/>
        <v>18</v>
      </c>
      <c r="S7497" s="3" t="str">
        <f t="shared" si="5"/>
        <v/>
      </c>
      <c r="T7497" s="7">
        <f t="shared" si="6"/>
        <v>18</v>
      </c>
      <c r="U7497" s="8" t="str">
        <f t="array" ref="U7497">IF(W7497&lt;&gt;0,MAX(IFERROR(INDEX(A:S,MATCH(W7497,A:A,0),COLUMN(M$2)),0),IFERROR(INDEX(A:S,MATCH(AD7497,A:A,0),COLUMN(M$2)),0),IFERROR(INDEX(A:S,MATCH(AK7497,A:A,0),COLUMN(M$2)),0),IFERROR(INDEX(A:S,MATCH(AR7497,A:A,0),COLUMN(M$2)),0)),M7497)</f>
        <v/>
      </c>
      <c r="V7497" s="3" t="str">
        <f t="shared" si="7"/>
        <v/>
      </c>
    </row>
    <row r="7498" ht="15.75" customHeight="1">
      <c r="A7498" s="3" t="s">
        <v>3662</v>
      </c>
      <c r="B7498" s="4" t="str">
        <f t="shared" si="187"/>
        <v>LCAHBDDGQNBX1</v>
      </c>
      <c r="D7498" s="3">
        <v>0.0</v>
      </c>
      <c r="G7498" s="4">
        <v>2.0</v>
      </c>
      <c r="I7498" s="4">
        <v>0.0</v>
      </c>
      <c r="J7498" s="4">
        <v>2.0</v>
      </c>
      <c r="K7498" s="4">
        <v>0.0</v>
      </c>
      <c r="L7498" s="4">
        <v>0.0</v>
      </c>
      <c r="O7498" s="6">
        <f t="shared" si="2"/>
        <v>2</v>
      </c>
      <c r="P7498" s="3" t="s">
        <v>1894</v>
      </c>
      <c r="Q7498" s="3" t="str">
        <f t="shared" si="3"/>
        <v>LC BEDROOM</v>
      </c>
      <c r="R7498" s="3">
        <f t="shared" si="4"/>
        <v>2</v>
      </c>
      <c r="S7498" s="3" t="str">
        <f t="shared" si="5"/>
        <v/>
      </c>
      <c r="T7498" s="7">
        <f t="shared" si="6"/>
        <v>2</v>
      </c>
      <c r="U7498" s="8" t="str">
        <f t="array" ref="U7498">IF(W7498&lt;&gt;0,MAX(IFERROR(INDEX(A:S,MATCH(W7498,A:A,0),COLUMN(M$2)),0),IFERROR(INDEX(A:S,MATCH(AD7498,A:A,0),COLUMN(M$2)),0),IFERROR(INDEX(A:S,MATCH(AK7498,A:A,0),COLUMN(M$2)),0),IFERROR(INDEX(A:S,MATCH(AR7498,A:A,0),COLUMN(M$2)),0)),M7498)</f>
        <v/>
      </c>
      <c r="V7498" s="3" t="str">
        <f t="shared" si="7"/>
        <v/>
      </c>
    </row>
    <row r="7499" ht="15.75" customHeight="1">
      <c r="A7499" s="3" t="s">
        <v>3663</v>
      </c>
      <c r="B7499" s="4" t="str">
        <f t="shared" si="187"/>
        <v>LCAHBDDGQNBX2</v>
      </c>
      <c r="D7499" s="3">
        <v>0.0</v>
      </c>
      <c r="G7499" s="4">
        <v>1.0</v>
      </c>
      <c r="I7499" s="4">
        <v>0.0</v>
      </c>
      <c r="J7499" s="4">
        <v>1.0</v>
      </c>
      <c r="K7499" s="4">
        <v>0.0</v>
      </c>
      <c r="L7499" s="4">
        <v>0.0</v>
      </c>
      <c r="O7499" s="6">
        <f t="shared" si="2"/>
        <v>1</v>
      </c>
      <c r="P7499" s="3" t="s">
        <v>1894</v>
      </c>
      <c r="Q7499" s="3" t="str">
        <f t="shared" si="3"/>
        <v>LC BEDROOM</v>
      </c>
      <c r="R7499" s="3">
        <f t="shared" si="4"/>
        <v>1</v>
      </c>
      <c r="S7499" s="3" t="str">
        <f t="shared" si="5"/>
        <v/>
      </c>
      <c r="T7499" s="7">
        <f t="shared" si="6"/>
        <v>1</v>
      </c>
      <c r="U7499" s="8" t="str">
        <f t="array" ref="U7499">IF(W7499&lt;&gt;0,MAX(IFERROR(INDEX(A:S,MATCH(W7499,A:A,0),COLUMN(M$2)),0),IFERROR(INDEX(A:S,MATCH(AD7499,A:A,0),COLUMN(M$2)),0),IFERROR(INDEX(A:S,MATCH(AK7499,A:A,0),COLUMN(M$2)),0),IFERROR(INDEX(A:S,MATCH(AR7499,A:A,0),COLUMN(M$2)),0)),M7499)</f>
        <v/>
      </c>
      <c r="V7499" s="3" t="str">
        <f t="shared" si="7"/>
        <v/>
      </c>
    </row>
    <row r="7500" ht="15.75" customHeight="1">
      <c r="A7500" s="3" t="s">
        <v>3665</v>
      </c>
      <c r="B7500" s="4" t="str">
        <f t="shared" si="187"/>
        <v>LCAHBDDGKGBX1</v>
      </c>
      <c r="D7500" s="3">
        <v>0.0</v>
      </c>
      <c r="G7500" s="4">
        <v>0.0</v>
      </c>
      <c r="H7500" s="3">
        <v>20.0</v>
      </c>
      <c r="I7500" s="4">
        <v>0.0</v>
      </c>
      <c r="J7500" s="4">
        <v>0.0</v>
      </c>
      <c r="K7500" s="4">
        <v>0.0</v>
      </c>
      <c r="L7500" s="4">
        <v>0.0</v>
      </c>
      <c r="M7500" s="5">
        <v>45238.0</v>
      </c>
      <c r="O7500" s="6">
        <f t="shared" si="2"/>
        <v>0</v>
      </c>
      <c r="P7500" s="3" t="s">
        <v>1894</v>
      </c>
      <c r="Q7500" s="3" t="str">
        <f t="shared" si="3"/>
        <v>LC BEDROOM</v>
      </c>
      <c r="R7500" s="3">
        <f t="shared" si="4"/>
        <v>0</v>
      </c>
      <c r="S7500" s="3">
        <f t="shared" si="5"/>
        <v>20</v>
      </c>
      <c r="T7500" s="7">
        <f t="shared" si="6"/>
        <v>0</v>
      </c>
      <c r="U7500" s="8">
        <f t="array" ref="U7500">IF(W7500&lt;&gt;0,MAX(IFERROR(INDEX(A:S,MATCH(W7500,A:A,0),COLUMN(M$2)),0),IFERROR(INDEX(A:S,MATCH(AD7500,A:A,0),COLUMN(M$2)),0),IFERROR(INDEX(A:S,MATCH(AK7500,A:A,0),COLUMN(M$2)),0),IFERROR(INDEX(A:S,MATCH(AR7500,A:A,0),COLUMN(M$2)),0)),M7500)</f>
        <v>45238</v>
      </c>
      <c r="V7500" s="3" t="str">
        <f t="shared" si="7"/>
        <v/>
      </c>
    </row>
    <row r="7501" ht="15.75" customHeight="1">
      <c r="A7501" s="3" t="s">
        <v>3666</v>
      </c>
      <c r="B7501" s="4" t="str">
        <f t="shared" si="187"/>
        <v>LCAHBDDGKGBX2</v>
      </c>
      <c r="D7501" s="3">
        <v>0.0</v>
      </c>
      <c r="G7501" s="4">
        <v>0.0</v>
      </c>
      <c r="H7501" s="3">
        <v>20.0</v>
      </c>
      <c r="I7501" s="4">
        <v>0.0</v>
      </c>
      <c r="J7501" s="4">
        <v>0.0</v>
      </c>
      <c r="K7501" s="4">
        <v>0.0</v>
      </c>
      <c r="L7501" s="4">
        <v>0.0</v>
      </c>
      <c r="M7501" s="5">
        <v>45238.0</v>
      </c>
      <c r="O7501" s="6">
        <f t="shared" si="2"/>
        <v>0</v>
      </c>
      <c r="P7501" s="3" t="s">
        <v>1894</v>
      </c>
      <c r="Q7501" s="3" t="str">
        <f t="shared" si="3"/>
        <v>LC BEDROOM</v>
      </c>
      <c r="R7501" s="3">
        <f t="shared" si="4"/>
        <v>0</v>
      </c>
      <c r="S7501" s="3">
        <f t="shared" si="5"/>
        <v>20</v>
      </c>
      <c r="T7501" s="7">
        <f t="shared" si="6"/>
        <v>0</v>
      </c>
      <c r="U7501" s="8">
        <f t="array" ref="U7501">IF(W7501&lt;&gt;0,MAX(IFERROR(INDEX(A:S,MATCH(W7501,A:A,0),COLUMN(M$2)),0),IFERROR(INDEX(A:S,MATCH(AD7501,A:A,0),COLUMN(M$2)),0),IFERROR(INDEX(A:S,MATCH(AK7501,A:A,0),COLUMN(M$2)),0),IFERROR(INDEX(A:S,MATCH(AR7501,A:A,0),COLUMN(M$2)),0)),M7501)</f>
        <v>45238</v>
      </c>
      <c r="V7501" s="3" t="str">
        <f t="shared" si="7"/>
        <v/>
      </c>
    </row>
    <row r="7502" ht="15.75" customHeight="1">
      <c r="A7502" s="3" t="s">
        <v>3676</v>
      </c>
      <c r="B7502" s="4" t="str">
        <f t="shared" si="187"/>
        <v>LCAJBDGRKGBX1</v>
      </c>
      <c r="D7502" s="3">
        <v>0.0</v>
      </c>
      <c r="G7502" s="4">
        <v>4.0</v>
      </c>
      <c r="I7502" s="4">
        <v>0.0</v>
      </c>
      <c r="J7502" s="4">
        <v>4.0</v>
      </c>
      <c r="K7502" s="4">
        <v>0.0</v>
      </c>
      <c r="L7502" s="4">
        <v>0.0</v>
      </c>
      <c r="M7502" s="5">
        <v>45261.0</v>
      </c>
      <c r="N7502" s="3">
        <v>10.0</v>
      </c>
      <c r="O7502" s="6">
        <f t="shared" si="2"/>
        <v>4</v>
      </c>
      <c r="P7502" s="3" t="s">
        <v>1894</v>
      </c>
      <c r="Q7502" s="3" t="str">
        <f t="shared" si="3"/>
        <v>LC BEDROOM</v>
      </c>
      <c r="R7502" s="3">
        <f t="shared" si="4"/>
        <v>4</v>
      </c>
      <c r="S7502" s="3" t="str">
        <f t="shared" si="5"/>
        <v/>
      </c>
      <c r="T7502" s="7">
        <f t="shared" si="6"/>
        <v>4</v>
      </c>
      <c r="U7502" s="8">
        <f t="array" ref="U7502">IF(W7502&lt;&gt;0,MAX(IFERROR(INDEX(A:S,MATCH(W7502,A:A,0),COLUMN(M$2)),0),IFERROR(INDEX(A:S,MATCH(AD7502,A:A,0),COLUMN(M$2)),0),IFERROR(INDEX(A:S,MATCH(AK7502,A:A,0),COLUMN(M$2)),0),IFERROR(INDEX(A:S,MATCH(AR7502,A:A,0),COLUMN(M$2)),0)),M7502)</f>
        <v>45261</v>
      </c>
      <c r="V7502" s="3">
        <f t="shared" si="7"/>
        <v>10</v>
      </c>
    </row>
    <row r="7503" ht="15.75" customHeight="1">
      <c r="A7503" s="3" t="s">
        <v>3680</v>
      </c>
      <c r="B7503" s="4" t="str">
        <f t="shared" si="187"/>
        <v>LCAJBDGRQNBX1</v>
      </c>
      <c r="D7503" s="3">
        <v>0.0</v>
      </c>
      <c r="G7503" s="4">
        <v>20.0</v>
      </c>
      <c r="I7503" s="4">
        <v>0.0</v>
      </c>
      <c r="J7503" s="4">
        <v>20.0</v>
      </c>
      <c r="K7503" s="4">
        <v>0.0</v>
      </c>
      <c r="L7503" s="4">
        <v>0.0</v>
      </c>
      <c r="M7503" s="5"/>
      <c r="O7503" s="6">
        <f t="shared" si="2"/>
        <v>20</v>
      </c>
      <c r="P7503" s="3" t="s">
        <v>1894</v>
      </c>
      <c r="Q7503" s="3" t="str">
        <f t="shared" si="3"/>
        <v>LC BEDROOM</v>
      </c>
      <c r="R7503" s="3">
        <f t="shared" si="4"/>
        <v>20</v>
      </c>
      <c r="S7503" s="3" t="str">
        <f t="shared" si="5"/>
        <v/>
      </c>
      <c r="T7503" s="7">
        <f t="shared" si="6"/>
        <v>20</v>
      </c>
      <c r="U7503" s="8" t="str">
        <f t="array" ref="U7503">IF(W7503&lt;&gt;0,MAX(IFERROR(INDEX(A:S,MATCH(W7503,A:A,0),COLUMN(M$2)),0),IFERROR(INDEX(A:S,MATCH(AD7503,A:A,0),COLUMN(M$2)),0),IFERROR(INDEX(A:S,MATCH(AK7503,A:A,0),COLUMN(M$2)),0),IFERROR(INDEX(A:S,MATCH(AR7503,A:A,0),COLUMN(M$2)),0)),M7503)</f>
        <v/>
      </c>
      <c r="V7503" s="3" t="str">
        <f t="shared" si="7"/>
        <v/>
      </c>
    </row>
    <row r="7504" ht="15.75" customHeight="1">
      <c r="A7504" s="3" t="s">
        <v>3677</v>
      </c>
      <c r="B7504" s="4" t="str">
        <f t="shared" si="187"/>
        <v>LCAJBDGRKGBX2</v>
      </c>
      <c r="D7504" s="3">
        <v>0.0</v>
      </c>
      <c r="G7504" s="4">
        <v>4.0</v>
      </c>
      <c r="I7504" s="4">
        <v>0.0</v>
      </c>
      <c r="J7504" s="4">
        <v>4.0</v>
      </c>
      <c r="K7504" s="4">
        <v>0.0</v>
      </c>
      <c r="L7504" s="4">
        <v>0.0</v>
      </c>
      <c r="M7504" s="5">
        <v>45261.0</v>
      </c>
      <c r="N7504" s="3">
        <v>10.0</v>
      </c>
      <c r="O7504" s="6">
        <f t="shared" si="2"/>
        <v>4</v>
      </c>
      <c r="P7504" s="3" t="s">
        <v>1894</v>
      </c>
      <c r="Q7504" s="3" t="str">
        <f t="shared" si="3"/>
        <v>LC BEDROOM</v>
      </c>
      <c r="R7504" s="3">
        <f t="shared" si="4"/>
        <v>4</v>
      </c>
      <c r="S7504" s="3" t="str">
        <f t="shared" si="5"/>
        <v/>
      </c>
      <c r="T7504" s="7">
        <f t="shared" si="6"/>
        <v>4</v>
      </c>
      <c r="U7504" s="8">
        <f t="array" ref="U7504">IF(W7504&lt;&gt;0,MAX(IFERROR(INDEX(A:S,MATCH(W7504,A:A,0),COLUMN(M$2)),0),IFERROR(INDEX(A:S,MATCH(AD7504,A:A,0),COLUMN(M$2)),0),IFERROR(INDEX(A:S,MATCH(AK7504,A:A,0),COLUMN(M$2)),0),IFERROR(INDEX(A:S,MATCH(AR7504,A:A,0),COLUMN(M$2)),0)),M7504)</f>
        <v>45261</v>
      </c>
      <c r="V7504" s="3">
        <f t="shared" si="7"/>
        <v>10</v>
      </c>
    </row>
    <row r="7505" ht="15.75" customHeight="1">
      <c r="A7505" s="3" t="s">
        <v>3681</v>
      </c>
      <c r="B7505" s="4" t="str">
        <f t="shared" si="187"/>
        <v>LCAJBDGRQNBX2</v>
      </c>
      <c r="D7505" s="3">
        <v>0.0</v>
      </c>
      <c r="G7505" s="4">
        <v>20.0</v>
      </c>
      <c r="I7505" s="4">
        <v>0.0</v>
      </c>
      <c r="J7505" s="4">
        <v>20.0</v>
      </c>
      <c r="K7505" s="4">
        <v>0.0</v>
      </c>
      <c r="L7505" s="4">
        <v>0.0</v>
      </c>
      <c r="M7505" s="5"/>
      <c r="O7505" s="6">
        <f t="shared" si="2"/>
        <v>20</v>
      </c>
      <c r="P7505" s="3" t="s">
        <v>1894</v>
      </c>
      <c r="Q7505" s="3" t="str">
        <f t="shared" si="3"/>
        <v>LC BEDROOM</v>
      </c>
      <c r="R7505" s="3">
        <f t="shared" si="4"/>
        <v>20</v>
      </c>
      <c r="S7505" s="3" t="str">
        <f t="shared" si="5"/>
        <v/>
      </c>
      <c r="T7505" s="7">
        <f t="shared" si="6"/>
        <v>20</v>
      </c>
      <c r="U7505" s="8" t="str">
        <f t="array" ref="U7505">IF(W7505&lt;&gt;0,MAX(IFERROR(INDEX(A:S,MATCH(W7505,A:A,0),COLUMN(M$2)),0),IFERROR(INDEX(A:S,MATCH(AD7505,A:A,0),COLUMN(M$2)),0),IFERROR(INDEX(A:S,MATCH(AK7505,A:A,0),COLUMN(M$2)),0),IFERROR(INDEX(A:S,MATCH(AR7505,A:A,0),COLUMN(M$2)),0)),M7505)</f>
        <v/>
      </c>
      <c r="V7505" s="3" t="str">
        <f t="shared" si="7"/>
        <v/>
      </c>
    </row>
    <row r="7506" ht="15.75" customHeight="1">
      <c r="A7506" s="3" t="s">
        <v>3678</v>
      </c>
      <c r="B7506" s="4" t="str">
        <f t="shared" si="187"/>
        <v>LCAJBDGRKGBX3</v>
      </c>
      <c r="D7506" s="3">
        <v>0.0</v>
      </c>
      <c r="G7506" s="4">
        <v>4.0</v>
      </c>
      <c r="I7506" s="4">
        <v>0.0</v>
      </c>
      <c r="J7506" s="4">
        <v>4.0</v>
      </c>
      <c r="K7506" s="4">
        <v>0.0</v>
      </c>
      <c r="L7506" s="4">
        <v>0.0</v>
      </c>
      <c r="M7506" s="5">
        <v>45261.0</v>
      </c>
      <c r="N7506" s="3">
        <v>10.0</v>
      </c>
      <c r="O7506" s="6">
        <f t="shared" si="2"/>
        <v>4</v>
      </c>
      <c r="P7506" s="3" t="s">
        <v>1894</v>
      </c>
      <c r="Q7506" s="3" t="str">
        <f t="shared" si="3"/>
        <v>LC BEDROOM</v>
      </c>
      <c r="R7506" s="3">
        <f t="shared" si="4"/>
        <v>4</v>
      </c>
      <c r="S7506" s="3" t="str">
        <f t="shared" si="5"/>
        <v/>
      </c>
      <c r="T7506" s="7">
        <f t="shared" si="6"/>
        <v>4</v>
      </c>
      <c r="U7506" s="8">
        <f t="array" ref="U7506">IF(W7506&lt;&gt;0,MAX(IFERROR(INDEX(A:S,MATCH(W7506,A:A,0),COLUMN(M$2)),0),IFERROR(INDEX(A:S,MATCH(AD7506,A:A,0),COLUMN(M$2)),0),IFERROR(INDEX(A:S,MATCH(AK7506,A:A,0),COLUMN(M$2)),0),IFERROR(INDEX(A:S,MATCH(AR7506,A:A,0),COLUMN(M$2)),0)),M7506)</f>
        <v>45261</v>
      </c>
      <c r="V7506" s="3">
        <f t="shared" si="7"/>
        <v>10</v>
      </c>
    </row>
    <row r="7507" ht="15.75" customHeight="1">
      <c r="A7507" s="3" t="s">
        <v>3682</v>
      </c>
      <c r="B7507" s="4" t="str">
        <f t="shared" si="187"/>
        <v>LCAJBDGRQNBX3</v>
      </c>
      <c r="D7507" s="3">
        <v>0.0</v>
      </c>
      <c r="G7507" s="4">
        <v>20.0</v>
      </c>
      <c r="I7507" s="4">
        <v>0.0</v>
      </c>
      <c r="J7507" s="4">
        <v>20.0</v>
      </c>
      <c r="K7507" s="4">
        <v>0.0</v>
      </c>
      <c r="L7507" s="4">
        <v>0.0</v>
      </c>
      <c r="M7507" s="5"/>
      <c r="O7507" s="6">
        <f t="shared" si="2"/>
        <v>20</v>
      </c>
      <c r="P7507" s="3" t="s">
        <v>1894</v>
      </c>
      <c r="Q7507" s="3" t="str">
        <f t="shared" si="3"/>
        <v>LC BEDROOM</v>
      </c>
      <c r="R7507" s="3">
        <f t="shared" si="4"/>
        <v>20</v>
      </c>
      <c r="S7507" s="3" t="str">
        <f t="shared" si="5"/>
        <v/>
      </c>
      <c r="T7507" s="7">
        <f t="shared" si="6"/>
        <v>20</v>
      </c>
      <c r="U7507" s="8" t="str">
        <f t="array" ref="U7507">IF(W7507&lt;&gt;0,MAX(IFERROR(INDEX(A:S,MATCH(W7507,A:A,0),COLUMN(M$2)),0),IFERROR(INDEX(A:S,MATCH(AD7507,A:A,0),COLUMN(M$2)),0),IFERROR(INDEX(A:S,MATCH(AK7507,A:A,0),COLUMN(M$2)),0),IFERROR(INDEX(A:S,MATCH(AR7507,A:A,0),COLUMN(M$2)),0)),M7507)</f>
        <v/>
      </c>
      <c r="V7507" s="3" t="str">
        <f t="shared" si="7"/>
        <v/>
      </c>
    </row>
    <row r="7508" ht="15.75" customHeight="1">
      <c r="A7508" s="3" t="s">
        <v>3684</v>
      </c>
      <c r="B7508" s="4" t="str">
        <f t="shared" si="187"/>
        <v>LCAJCNGRTOP</v>
      </c>
      <c r="D7508" s="3">
        <v>0.0</v>
      </c>
      <c r="G7508" s="4">
        <v>4.0</v>
      </c>
      <c r="I7508" s="4">
        <v>0.0</v>
      </c>
      <c r="J7508" s="4">
        <v>3.0</v>
      </c>
      <c r="K7508" s="4">
        <v>0.0</v>
      </c>
      <c r="L7508" s="4">
        <v>0.0</v>
      </c>
      <c r="O7508" s="6">
        <f t="shared" si="2"/>
        <v>4</v>
      </c>
      <c r="P7508" s="3" t="s">
        <v>1374</v>
      </c>
      <c r="Q7508" s="3" t="str">
        <f t="shared" si="3"/>
        <v>LC OCCASNL</v>
      </c>
      <c r="R7508" s="3">
        <f t="shared" si="4"/>
        <v>4</v>
      </c>
      <c r="S7508" s="3" t="str">
        <f t="shared" si="5"/>
        <v/>
      </c>
      <c r="T7508" s="7">
        <f t="shared" si="6"/>
        <v>4</v>
      </c>
      <c r="U7508" s="8" t="str">
        <f t="array" ref="U7508">IF(W7508&lt;&gt;0,MAX(IFERROR(INDEX(A:S,MATCH(W7508,A:A,0),COLUMN(M$2)),0),IFERROR(INDEX(A:S,MATCH(AD7508,A:A,0),COLUMN(M$2)),0),IFERROR(INDEX(A:S,MATCH(AK7508,A:A,0),COLUMN(M$2)),0),IFERROR(INDEX(A:S,MATCH(AR7508,A:A,0),COLUMN(M$2)),0)),M7508)</f>
        <v/>
      </c>
      <c r="V7508" s="3" t="str">
        <f t="shared" si="7"/>
        <v/>
      </c>
    </row>
    <row r="7509" ht="15.75" customHeight="1">
      <c r="A7509" s="3" t="s">
        <v>3687</v>
      </c>
      <c r="B7509" s="4" t="str">
        <f t="shared" si="187"/>
        <v>LCAJCOGRTOP</v>
      </c>
      <c r="D7509" s="3">
        <v>0.0</v>
      </c>
      <c r="G7509" s="4">
        <v>7.0</v>
      </c>
      <c r="I7509" s="4">
        <v>0.0</v>
      </c>
      <c r="J7509" s="4">
        <v>6.0</v>
      </c>
      <c r="K7509" s="4">
        <v>0.0</v>
      </c>
      <c r="L7509" s="4">
        <v>0.0</v>
      </c>
      <c r="O7509" s="6">
        <f t="shared" si="2"/>
        <v>7</v>
      </c>
      <c r="P7509" s="3" t="s">
        <v>1374</v>
      </c>
      <c r="Q7509" s="3" t="str">
        <f t="shared" si="3"/>
        <v>LC OCCASNL</v>
      </c>
      <c r="R7509" s="3">
        <f t="shared" si="4"/>
        <v>7</v>
      </c>
      <c r="S7509" s="3" t="str">
        <f t="shared" si="5"/>
        <v/>
      </c>
      <c r="T7509" s="7">
        <f t="shared" si="6"/>
        <v>7</v>
      </c>
      <c r="U7509" s="8" t="str">
        <f t="array" ref="U7509">IF(W7509&lt;&gt;0,MAX(IFERROR(INDEX(A:S,MATCH(W7509,A:A,0),COLUMN(M$2)),0),IFERROR(INDEX(A:S,MATCH(AD7509,A:A,0),COLUMN(M$2)),0),IFERROR(INDEX(A:S,MATCH(AK7509,A:A,0),COLUMN(M$2)),0),IFERROR(INDEX(A:S,MATCH(AR7509,A:A,0),COLUMN(M$2)),0)),M7509)</f>
        <v/>
      </c>
      <c r="V7509" s="3" t="str">
        <f t="shared" si="7"/>
        <v/>
      </c>
    </row>
    <row r="7510" ht="15.75" customHeight="1">
      <c r="A7510" s="3" t="s">
        <v>3690</v>
      </c>
      <c r="B7510" s="4" t="str">
        <f t="shared" si="187"/>
        <v>LCAJDIGRTOP</v>
      </c>
      <c r="D7510" s="3">
        <v>0.0</v>
      </c>
      <c r="G7510" s="4">
        <v>7.0</v>
      </c>
      <c r="I7510" s="4">
        <v>0.0</v>
      </c>
      <c r="J7510" s="4">
        <v>6.0</v>
      </c>
      <c r="K7510" s="4">
        <v>0.0</v>
      </c>
      <c r="L7510" s="4">
        <v>0.0</v>
      </c>
      <c r="M7510" s="5">
        <v>45275.0</v>
      </c>
      <c r="N7510" s="3">
        <v>20.0</v>
      </c>
      <c r="O7510" s="6">
        <f t="shared" si="2"/>
        <v>7</v>
      </c>
      <c r="P7510" s="3" t="s">
        <v>144</v>
      </c>
      <c r="Q7510" s="3" t="str">
        <f t="shared" si="3"/>
        <v>LC DINING TABLES</v>
      </c>
      <c r="R7510" s="3">
        <f t="shared" si="4"/>
        <v>7</v>
      </c>
      <c r="S7510" s="3" t="str">
        <f t="shared" si="5"/>
        <v/>
      </c>
      <c r="T7510" s="7">
        <f t="shared" si="6"/>
        <v>7</v>
      </c>
      <c r="U7510" s="8">
        <f t="array" ref="U7510">IF(W7510&lt;&gt;0,MAX(IFERROR(INDEX(A:S,MATCH(W7510,A:A,0),COLUMN(M$2)),0),IFERROR(INDEX(A:S,MATCH(AD7510,A:A,0),COLUMN(M$2)),0),IFERROR(INDEX(A:S,MATCH(AK7510,A:A,0),COLUMN(M$2)),0),IFERROR(INDEX(A:S,MATCH(AR7510,A:A,0),COLUMN(M$2)),0)),M7510)</f>
        <v>45275</v>
      </c>
      <c r="V7510" s="3">
        <f t="shared" si="7"/>
        <v>20</v>
      </c>
    </row>
    <row r="7511" ht="15.75" customHeight="1">
      <c r="A7511" s="3" t="s">
        <v>3703</v>
      </c>
      <c r="B7511" s="4" t="str">
        <f t="shared" si="187"/>
        <v>LCCFBDBLKGBX1</v>
      </c>
      <c r="D7511" s="3">
        <v>0.0</v>
      </c>
      <c r="G7511" s="4">
        <v>8.0</v>
      </c>
      <c r="I7511" s="4">
        <v>0.0</v>
      </c>
      <c r="J7511" s="4">
        <v>7.0</v>
      </c>
      <c r="K7511" s="4">
        <v>0.0</v>
      </c>
      <c r="L7511" s="4">
        <v>0.0</v>
      </c>
      <c r="M7511" s="5"/>
      <c r="O7511" s="6">
        <f t="shared" si="2"/>
        <v>8</v>
      </c>
      <c r="P7511" s="3" t="s">
        <v>1894</v>
      </c>
      <c r="Q7511" s="3" t="str">
        <f t="shared" si="3"/>
        <v>LC BEDROOM</v>
      </c>
      <c r="R7511" s="3">
        <f t="shared" si="4"/>
        <v>8</v>
      </c>
      <c r="S7511" s="3" t="str">
        <f t="shared" si="5"/>
        <v/>
      </c>
      <c r="T7511" s="7">
        <f t="shared" si="6"/>
        <v>8</v>
      </c>
      <c r="U7511" s="8" t="str">
        <f t="array" ref="U7511">IF(W7511&lt;&gt;0,MAX(IFERROR(INDEX(A:S,MATCH(W7511,A:A,0),COLUMN(M$2)),0),IFERROR(INDEX(A:S,MATCH(AD7511,A:A,0),COLUMN(M$2)),0),IFERROR(INDEX(A:S,MATCH(AK7511,A:A,0),COLUMN(M$2)),0),IFERROR(INDEX(A:S,MATCH(AR7511,A:A,0),COLUMN(M$2)),0)),M7511)</f>
        <v/>
      </c>
      <c r="V7511" s="3" t="str">
        <f t="shared" si="7"/>
        <v/>
      </c>
    </row>
    <row r="7512" ht="15.75" customHeight="1">
      <c r="A7512" s="3" t="s">
        <v>3706</v>
      </c>
      <c r="B7512" s="4" t="str">
        <f t="shared" si="187"/>
        <v>LCCFBDBLQNBX1</v>
      </c>
      <c r="D7512" s="3">
        <v>0.0</v>
      </c>
      <c r="G7512" s="4">
        <v>9.0</v>
      </c>
      <c r="I7512" s="4">
        <v>0.0</v>
      </c>
      <c r="J7512" s="4">
        <v>9.0</v>
      </c>
      <c r="K7512" s="4">
        <v>0.0</v>
      </c>
      <c r="L7512" s="4">
        <v>0.0</v>
      </c>
      <c r="O7512" s="6">
        <f t="shared" si="2"/>
        <v>9</v>
      </c>
      <c r="P7512" s="3" t="s">
        <v>1894</v>
      </c>
      <c r="Q7512" s="3" t="str">
        <f t="shared" si="3"/>
        <v>LC BEDROOM</v>
      </c>
      <c r="R7512" s="3">
        <f t="shared" si="4"/>
        <v>9</v>
      </c>
      <c r="S7512" s="3" t="str">
        <f t="shared" si="5"/>
        <v/>
      </c>
      <c r="T7512" s="7">
        <f t="shared" si="6"/>
        <v>9</v>
      </c>
      <c r="U7512" s="8" t="str">
        <f t="array" ref="U7512">IF(W7512&lt;&gt;0,MAX(IFERROR(INDEX(A:S,MATCH(W7512,A:A,0),COLUMN(M$2)),0),IFERROR(INDEX(A:S,MATCH(AD7512,A:A,0),COLUMN(M$2)),0),IFERROR(INDEX(A:S,MATCH(AK7512,A:A,0),COLUMN(M$2)),0),IFERROR(INDEX(A:S,MATCH(AR7512,A:A,0),COLUMN(M$2)),0)),M7512)</f>
        <v/>
      </c>
      <c r="V7512" s="3" t="str">
        <f t="shared" si="7"/>
        <v/>
      </c>
    </row>
    <row r="7513" ht="15.75" customHeight="1">
      <c r="A7513" s="3" t="s">
        <v>3715</v>
      </c>
      <c r="B7513" s="4" t="str">
        <f t="shared" si="187"/>
        <v>LCLDDIBLTOP</v>
      </c>
      <c r="D7513" s="3">
        <v>0.0</v>
      </c>
      <c r="G7513" s="4">
        <v>13.0</v>
      </c>
      <c r="I7513" s="4">
        <v>0.0</v>
      </c>
      <c r="J7513" s="4">
        <v>13.0</v>
      </c>
      <c r="K7513" s="4">
        <v>0.0</v>
      </c>
      <c r="L7513" s="4">
        <v>0.0</v>
      </c>
      <c r="O7513" s="6">
        <f t="shared" si="2"/>
        <v>13</v>
      </c>
      <c r="P7513" s="3" t="s">
        <v>1374</v>
      </c>
      <c r="Q7513" s="3" t="str">
        <f t="shared" si="3"/>
        <v>LC OCCASNL</v>
      </c>
      <c r="R7513" s="3">
        <f t="shared" si="4"/>
        <v>13</v>
      </c>
      <c r="S7513" s="3" t="str">
        <f t="shared" si="5"/>
        <v/>
      </c>
      <c r="T7513" s="7">
        <f t="shared" si="6"/>
        <v>13</v>
      </c>
      <c r="U7513" s="8" t="str">
        <f t="array" ref="U7513">IF(W7513&lt;&gt;0,MAX(IFERROR(INDEX(A:S,MATCH(W7513,A:A,0),COLUMN(M$2)),0),IFERROR(INDEX(A:S,MATCH(AD7513,A:A,0),COLUMN(M$2)),0),IFERROR(INDEX(A:S,MATCH(AK7513,A:A,0),COLUMN(M$2)),0),IFERROR(INDEX(A:S,MATCH(AR7513,A:A,0),COLUMN(M$2)),0)),M7513)</f>
        <v/>
      </c>
      <c r="V7513" s="3" t="str">
        <f t="shared" si="7"/>
        <v/>
      </c>
    </row>
    <row r="7514" ht="15.75" customHeight="1">
      <c r="A7514" s="3" t="s">
        <v>3726</v>
      </c>
      <c r="B7514" s="4" t="str">
        <f t="shared" si="187"/>
        <v>LCOEDIGRTOP</v>
      </c>
      <c r="D7514" s="3">
        <v>0.0</v>
      </c>
      <c r="G7514" s="4">
        <v>2.0</v>
      </c>
      <c r="I7514" s="4">
        <v>0.0</v>
      </c>
      <c r="J7514" s="4">
        <v>1.0</v>
      </c>
      <c r="K7514" s="4">
        <v>0.0</v>
      </c>
      <c r="L7514" s="4">
        <v>0.0</v>
      </c>
      <c r="M7514" s="5">
        <v>45275.0</v>
      </c>
      <c r="N7514" s="3">
        <v>25.0</v>
      </c>
      <c r="O7514" s="6">
        <f t="shared" si="2"/>
        <v>2</v>
      </c>
      <c r="P7514" s="3" t="s">
        <v>144</v>
      </c>
      <c r="Q7514" s="3" t="str">
        <f t="shared" si="3"/>
        <v>LC DINING TABLES</v>
      </c>
      <c r="R7514" s="3">
        <f t="shared" si="4"/>
        <v>2</v>
      </c>
      <c r="S7514" s="3" t="str">
        <f t="shared" si="5"/>
        <v/>
      </c>
      <c r="T7514" s="7">
        <f t="shared" si="6"/>
        <v>2</v>
      </c>
      <c r="U7514" s="8">
        <f t="array" ref="U7514">IF(W7514&lt;&gt;0,MAX(IFERROR(INDEX(A:S,MATCH(W7514,A:A,0),COLUMN(M$2)),0),IFERROR(INDEX(A:S,MATCH(AD7514,A:A,0),COLUMN(M$2)),0),IFERROR(INDEX(A:S,MATCH(AK7514,A:A,0),COLUMN(M$2)),0),IFERROR(INDEX(A:S,MATCH(AR7514,A:A,0),COLUMN(M$2)),0)),M7514)</f>
        <v>45275</v>
      </c>
      <c r="V7514" s="3">
        <f t="shared" si="7"/>
        <v>25</v>
      </c>
    </row>
    <row r="7515" ht="15.75" customHeight="1">
      <c r="A7515" s="3" t="s">
        <v>3730</v>
      </c>
      <c r="B7515" s="4" t="str">
        <f t="shared" si="187"/>
        <v>LCPJCNCCTOP</v>
      </c>
      <c r="D7515" s="3">
        <v>0.0</v>
      </c>
      <c r="G7515" s="4">
        <v>2.0</v>
      </c>
      <c r="I7515" s="4">
        <v>0.0</v>
      </c>
      <c r="J7515" s="4">
        <v>2.0</v>
      </c>
      <c r="K7515" s="4">
        <v>0.0</v>
      </c>
      <c r="L7515" s="4">
        <v>0.0</v>
      </c>
      <c r="O7515" s="6">
        <f t="shared" si="2"/>
        <v>2</v>
      </c>
      <c r="P7515" s="3" t="s">
        <v>1374</v>
      </c>
      <c r="Q7515" s="3" t="str">
        <f t="shared" si="3"/>
        <v>LC OCCASNL</v>
      </c>
      <c r="R7515" s="3">
        <f t="shared" si="4"/>
        <v>2</v>
      </c>
      <c r="S7515" s="3" t="str">
        <f t="shared" si="5"/>
        <v/>
      </c>
      <c r="T7515" s="7">
        <f t="shared" si="6"/>
        <v>2</v>
      </c>
      <c r="U7515" s="8" t="str">
        <f t="array" ref="U7515">IF(W7515&lt;&gt;0,MAX(IFERROR(INDEX(A:S,MATCH(W7515,A:A,0),COLUMN(M$2)),0),IFERROR(INDEX(A:S,MATCH(AD7515,A:A,0),COLUMN(M$2)),0),IFERROR(INDEX(A:S,MATCH(AK7515,A:A,0),COLUMN(M$2)),0),IFERROR(INDEX(A:S,MATCH(AR7515,A:A,0),COLUMN(M$2)),0)),M7515)</f>
        <v/>
      </c>
      <c r="V7515" s="3" t="str">
        <f t="shared" si="7"/>
        <v/>
      </c>
    </row>
    <row r="7516" ht="15.75" customHeight="1">
      <c r="A7516" s="3" t="s">
        <v>3733</v>
      </c>
      <c r="B7516" s="4" t="str">
        <f t="shared" si="187"/>
        <v>LCPJCOCCTOP</v>
      </c>
      <c r="D7516" s="3">
        <v>0.0</v>
      </c>
      <c r="G7516" s="4">
        <v>10.0</v>
      </c>
      <c r="I7516" s="4">
        <v>0.0</v>
      </c>
      <c r="J7516" s="4">
        <v>10.0</v>
      </c>
      <c r="K7516" s="4">
        <v>0.0</v>
      </c>
      <c r="L7516" s="4">
        <v>0.0</v>
      </c>
      <c r="M7516" s="5"/>
      <c r="O7516" s="6">
        <f t="shared" si="2"/>
        <v>10</v>
      </c>
      <c r="P7516" s="3" t="s">
        <v>1374</v>
      </c>
      <c r="Q7516" s="3" t="str">
        <f t="shared" si="3"/>
        <v>LC OCCASNL</v>
      </c>
      <c r="R7516" s="3">
        <f t="shared" si="4"/>
        <v>10</v>
      </c>
      <c r="S7516" s="3" t="str">
        <f t="shared" si="5"/>
        <v/>
      </c>
      <c r="T7516" s="7">
        <f t="shared" si="6"/>
        <v>10</v>
      </c>
      <c r="U7516" s="8" t="str">
        <f t="array" ref="U7516">IF(W7516&lt;&gt;0,MAX(IFERROR(INDEX(A:S,MATCH(W7516,A:A,0),COLUMN(M$2)),0),IFERROR(INDEX(A:S,MATCH(AD7516,A:A,0),COLUMN(M$2)),0),IFERROR(INDEX(A:S,MATCH(AK7516,A:A,0),COLUMN(M$2)),0),IFERROR(INDEX(A:S,MATCH(AR7516,A:A,0),COLUMN(M$2)),0)),M7516)</f>
        <v/>
      </c>
      <c r="V7516" s="3" t="str">
        <f t="shared" si="7"/>
        <v/>
      </c>
    </row>
    <row r="7517" ht="15.75" customHeight="1">
      <c r="A7517" s="3" t="s">
        <v>3736</v>
      </c>
      <c r="B7517" s="4" t="str">
        <f t="shared" si="187"/>
        <v>LCPJDICCTOP</v>
      </c>
      <c r="D7517" s="3">
        <v>0.0</v>
      </c>
      <c r="G7517" s="4">
        <v>11.0</v>
      </c>
      <c r="I7517" s="4">
        <v>1.0</v>
      </c>
      <c r="J7517" s="4">
        <v>8.0</v>
      </c>
      <c r="K7517" s="4">
        <v>0.0</v>
      </c>
      <c r="L7517" s="4">
        <v>0.0</v>
      </c>
      <c r="M7517" s="5"/>
      <c r="O7517" s="6">
        <f t="shared" si="2"/>
        <v>10</v>
      </c>
      <c r="P7517" s="3" t="s">
        <v>144</v>
      </c>
      <c r="Q7517" s="3" t="str">
        <f t="shared" si="3"/>
        <v>LC DINING TABLES</v>
      </c>
      <c r="R7517" s="3">
        <f t="shared" si="4"/>
        <v>10</v>
      </c>
      <c r="S7517" s="3" t="str">
        <f t="shared" si="5"/>
        <v/>
      </c>
      <c r="T7517" s="7">
        <f t="shared" si="6"/>
        <v>10</v>
      </c>
      <c r="U7517" s="8" t="str">
        <f t="array" ref="U7517">IF(W7517&lt;&gt;0,MAX(IFERROR(INDEX(A:S,MATCH(W7517,A:A,0),COLUMN(M$2)),0),IFERROR(INDEX(A:S,MATCH(AD7517,A:A,0),COLUMN(M$2)),0),IFERROR(INDEX(A:S,MATCH(AK7517,A:A,0),COLUMN(M$2)),0),IFERROR(INDEX(A:S,MATCH(AR7517,A:A,0),COLUMN(M$2)),0)),M7517)</f>
        <v/>
      </c>
      <c r="V7517" s="3" t="str">
        <f t="shared" si="7"/>
        <v/>
      </c>
    </row>
    <row r="7518" ht="15.75" customHeight="1">
      <c r="A7518" s="3" t="s">
        <v>3744</v>
      </c>
      <c r="B7518" s="4" t="str">
        <f t="shared" si="187"/>
        <v>LCLKDICCGRTOP</v>
      </c>
      <c r="D7518" s="3">
        <v>0.0</v>
      </c>
      <c r="G7518" s="4">
        <v>1.0</v>
      </c>
      <c r="H7518" s="3">
        <v>18.0</v>
      </c>
      <c r="I7518" s="4">
        <v>0.0</v>
      </c>
      <c r="J7518" s="4">
        <v>0.0</v>
      </c>
      <c r="K7518" s="4">
        <v>0.0</v>
      </c>
      <c r="L7518" s="4">
        <v>0.0</v>
      </c>
      <c r="M7518" s="5">
        <v>45251.0</v>
      </c>
      <c r="O7518" s="6">
        <f t="shared" si="2"/>
        <v>1</v>
      </c>
      <c r="P7518" s="3" t="s">
        <v>144</v>
      </c>
      <c r="Q7518" s="3" t="str">
        <f t="shared" si="3"/>
        <v>LC DINING TABLES</v>
      </c>
      <c r="R7518" s="3">
        <f t="shared" si="4"/>
        <v>1</v>
      </c>
      <c r="S7518" s="3">
        <f t="shared" si="5"/>
        <v>18</v>
      </c>
      <c r="T7518" s="7">
        <f t="shared" si="6"/>
        <v>1</v>
      </c>
      <c r="U7518" s="8">
        <f t="array" ref="U7518">IF(W7518&lt;&gt;0,MAX(IFERROR(INDEX(A:S,MATCH(W7518,A:A,0),COLUMN(M$2)),0),IFERROR(INDEX(A:S,MATCH(AD7518,A:A,0),COLUMN(M$2)),0),IFERROR(INDEX(A:S,MATCH(AK7518,A:A,0),COLUMN(M$2)),0),IFERROR(INDEX(A:S,MATCH(AR7518,A:A,0),COLUMN(M$2)),0)),M7518)</f>
        <v>45251</v>
      </c>
      <c r="V7518" s="3" t="str">
        <f t="shared" si="7"/>
        <v/>
      </c>
    </row>
    <row r="7519" ht="15.75" customHeight="1">
      <c r="A7519" s="3" t="s">
        <v>3685</v>
      </c>
      <c r="B7519" s="4" t="str">
        <f t="shared" si="187"/>
        <v>LCAJCNGRBASE</v>
      </c>
      <c r="D7519" s="3">
        <v>0.0</v>
      </c>
      <c r="G7519" s="4">
        <v>4.0</v>
      </c>
      <c r="I7519" s="4">
        <v>0.0</v>
      </c>
      <c r="J7519" s="4">
        <v>3.0</v>
      </c>
      <c r="K7519" s="4">
        <v>0.0</v>
      </c>
      <c r="L7519" s="4">
        <v>0.0</v>
      </c>
      <c r="O7519" s="6">
        <f t="shared" si="2"/>
        <v>4</v>
      </c>
      <c r="P7519" s="3" t="s">
        <v>1374</v>
      </c>
      <c r="Q7519" s="3" t="str">
        <f t="shared" si="3"/>
        <v>LC OCCASNL</v>
      </c>
      <c r="R7519" s="3">
        <f t="shared" si="4"/>
        <v>4</v>
      </c>
      <c r="S7519" s="3" t="str">
        <f t="shared" si="5"/>
        <v/>
      </c>
      <c r="T7519" s="7">
        <f t="shared" si="6"/>
        <v>4</v>
      </c>
      <c r="U7519" s="8" t="str">
        <f t="array" ref="U7519">IF(W7519&lt;&gt;0,MAX(IFERROR(INDEX(A:S,MATCH(W7519,A:A,0),COLUMN(M$2)),0),IFERROR(INDEX(A:S,MATCH(AD7519,A:A,0),COLUMN(M$2)),0),IFERROR(INDEX(A:S,MATCH(AK7519,A:A,0),COLUMN(M$2)),0),IFERROR(INDEX(A:S,MATCH(AR7519,A:A,0),COLUMN(M$2)),0)),M7519)</f>
        <v/>
      </c>
      <c r="V7519" s="3" t="str">
        <f t="shared" si="7"/>
        <v/>
      </c>
    </row>
    <row r="7520" ht="15.75" customHeight="1">
      <c r="A7520" s="3" t="s">
        <v>3688</v>
      </c>
      <c r="B7520" s="4" t="str">
        <f t="shared" si="187"/>
        <v>LCAJCOGRBASE</v>
      </c>
      <c r="D7520" s="3">
        <v>0.0</v>
      </c>
      <c r="G7520" s="4">
        <v>7.0</v>
      </c>
      <c r="I7520" s="4">
        <v>0.0</v>
      </c>
      <c r="J7520" s="4">
        <v>6.0</v>
      </c>
      <c r="K7520" s="4">
        <v>0.0</v>
      </c>
      <c r="L7520" s="4">
        <v>0.0</v>
      </c>
      <c r="O7520" s="6">
        <f t="shared" si="2"/>
        <v>7</v>
      </c>
      <c r="P7520" s="3" t="s">
        <v>1374</v>
      </c>
      <c r="Q7520" s="3" t="str">
        <f t="shared" si="3"/>
        <v>LC OCCASNL</v>
      </c>
      <c r="R7520" s="3">
        <f t="shared" si="4"/>
        <v>7</v>
      </c>
      <c r="S7520" s="3" t="str">
        <f t="shared" si="5"/>
        <v/>
      </c>
      <c r="T7520" s="7">
        <f t="shared" si="6"/>
        <v>7</v>
      </c>
      <c r="U7520" s="8" t="str">
        <f t="array" ref="U7520">IF(W7520&lt;&gt;0,MAX(IFERROR(INDEX(A:S,MATCH(W7520,A:A,0),COLUMN(M$2)),0),IFERROR(INDEX(A:S,MATCH(AD7520,A:A,0),COLUMN(M$2)),0),IFERROR(INDEX(A:S,MATCH(AK7520,A:A,0),COLUMN(M$2)),0),IFERROR(INDEX(A:S,MATCH(AR7520,A:A,0),COLUMN(M$2)),0)),M7520)</f>
        <v/>
      </c>
      <c r="V7520" s="3" t="str">
        <f t="shared" si="7"/>
        <v/>
      </c>
    </row>
    <row r="7521" ht="15.75" customHeight="1">
      <c r="A7521" s="3" t="s">
        <v>3691</v>
      </c>
      <c r="B7521" s="4" t="str">
        <f t="shared" si="187"/>
        <v>LCAJDIGRBASE</v>
      </c>
      <c r="D7521" s="3">
        <v>0.0</v>
      </c>
      <c r="G7521" s="4">
        <v>3.0</v>
      </c>
      <c r="I7521" s="4">
        <v>6.0</v>
      </c>
      <c r="J7521" s="4">
        <v>0.0</v>
      </c>
      <c r="K7521" s="4">
        <v>0.0</v>
      </c>
      <c r="L7521" s="4">
        <v>0.0</v>
      </c>
      <c r="M7521" s="5">
        <v>45275.0</v>
      </c>
      <c r="N7521" s="3">
        <v>20.0</v>
      </c>
      <c r="O7521" s="6">
        <f t="shared" si="2"/>
        <v>-3</v>
      </c>
      <c r="P7521" s="3" t="s">
        <v>144</v>
      </c>
      <c r="Q7521" s="3" t="str">
        <f t="shared" si="3"/>
        <v>LC DINING TABLES</v>
      </c>
      <c r="R7521" s="3">
        <f t="shared" si="4"/>
        <v>-3</v>
      </c>
      <c r="S7521" s="3" t="str">
        <f t="shared" si="5"/>
        <v/>
      </c>
      <c r="T7521" s="7">
        <f t="shared" si="6"/>
        <v>0</v>
      </c>
      <c r="U7521" s="8">
        <f t="array" ref="U7521">IF(W7521&lt;&gt;0,MAX(IFERROR(INDEX(A:S,MATCH(W7521,A:A,0),COLUMN(M$2)),0),IFERROR(INDEX(A:S,MATCH(AD7521,A:A,0),COLUMN(M$2)),0),IFERROR(INDEX(A:S,MATCH(AK7521,A:A,0),COLUMN(M$2)),0),IFERROR(INDEX(A:S,MATCH(AR7521,A:A,0),COLUMN(M$2)),0)),M7521)</f>
        <v>45275</v>
      </c>
      <c r="V7521" s="3">
        <f t="shared" si="7"/>
        <v>20</v>
      </c>
    </row>
    <row r="7522" ht="15.75" customHeight="1">
      <c r="A7522" s="3" t="s">
        <v>3704</v>
      </c>
      <c r="B7522" s="4" t="str">
        <f t="shared" si="187"/>
        <v>LCCFBDBLKGBX2</v>
      </c>
      <c r="D7522" s="3">
        <v>0.0</v>
      </c>
      <c r="G7522" s="4">
        <v>9.0</v>
      </c>
      <c r="I7522" s="4">
        <v>0.0</v>
      </c>
      <c r="J7522" s="4">
        <v>8.0</v>
      </c>
      <c r="K7522" s="4">
        <v>0.0</v>
      </c>
      <c r="L7522" s="4">
        <v>0.0</v>
      </c>
      <c r="M7522" s="5"/>
      <c r="O7522" s="6">
        <f t="shared" si="2"/>
        <v>9</v>
      </c>
      <c r="P7522" s="3" t="s">
        <v>1894</v>
      </c>
      <c r="Q7522" s="3" t="str">
        <f t="shared" si="3"/>
        <v>LC BEDROOM</v>
      </c>
      <c r="R7522" s="3">
        <f t="shared" si="4"/>
        <v>9</v>
      </c>
      <c r="S7522" s="3" t="str">
        <f t="shared" si="5"/>
        <v/>
      </c>
      <c r="T7522" s="7">
        <f t="shared" si="6"/>
        <v>9</v>
      </c>
      <c r="U7522" s="8" t="str">
        <f t="array" ref="U7522">IF(W7522&lt;&gt;0,MAX(IFERROR(INDEX(A:S,MATCH(W7522,A:A,0),COLUMN(M$2)),0),IFERROR(INDEX(A:S,MATCH(AD7522,A:A,0),COLUMN(M$2)),0),IFERROR(INDEX(A:S,MATCH(AK7522,A:A,0),COLUMN(M$2)),0),IFERROR(INDEX(A:S,MATCH(AR7522,A:A,0),COLUMN(M$2)),0)),M7522)</f>
        <v/>
      </c>
      <c r="V7522" s="3" t="str">
        <f t="shared" si="7"/>
        <v/>
      </c>
    </row>
    <row r="7523" ht="15.75" customHeight="1">
      <c r="A7523" s="3" t="s">
        <v>3707</v>
      </c>
      <c r="B7523" s="4" t="str">
        <f t="shared" si="187"/>
        <v>LCCFBDBLQNBX2</v>
      </c>
      <c r="D7523" s="3">
        <v>0.0</v>
      </c>
      <c r="G7523" s="4">
        <v>9.0</v>
      </c>
      <c r="I7523" s="4">
        <v>0.0</v>
      </c>
      <c r="J7523" s="4">
        <v>9.0</v>
      </c>
      <c r="K7523" s="4">
        <v>0.0</v>
      </c>
      <c r="L7523" s="4">
        <v>0.0</v>
      </c>
      <c r="O7523" s="6">
        <f t="shared" si="2"/>
        <v>9</v>
      </c>
      <c r="P7523" s="3" t="s">
        <v>1894</v>
      </c>
      <c r="Q7523" s="3" t="str">
        <f t="shared" si="3"/>
        <v>LC BEDROOM</v>
      </c>
      <c r="R7523" s="3">
        <f t="shared" si="4"/>
        <v>9</v>
      </c>
      <c r="S7523" s="3" t="str">
        <f t="shared" si="5"/>
        <v/>
      </c>
      <c r="T7523" s="7">
        <f t="shared" si="6"/>
        <v>9</v>
      </c>
      <c r="U7523" s="8" t="str">
        <f t="array" ref="U7523">IF(W7523&lt;&gt;0,MAX(IFERROR(INDEX(A:S,MATCH(W7523,A:A,0),COLUMN(M$2)),0),IFERROR(INDEX(A:S,MATCH(AD7523,A:A,0),COLUMN(M$2)),0),IFERROR(INDEX(A:S,MATCH(AK7523,A:A,0),COLUMN(M$2)),0),IFERROR(INDEX(A:S,MATCH(AR7523,A:A,0),COLUMN(M$2)),0)),M7523)</f>
        <v/>
      </c>
      <c r="V7523" s="3" t="str">
        <f t="shared" si="7"/>
        <v/>
      </c>
    </row>
    <row r="7524" ht="15.75" customHeight="1">
      <c r="A7524" s="3" t="s">
        <v>3716</v>
      </c>
      <c r="B7524" s="4" t="str">
        <f t="shared" si="187"/>
        <v>LCLDDIABBASE</v>
      </c>
      <c r="D7524" s="3">
        <v>0.0</v>
      </c>
      <c r="G7524" s="4">
        <v>13.0</v>
      </c>
      <c r="I7524" s="4">
        <v>0.0</v>
      </c>
      <c r="J7524" s="4">
        <v>13.0</v>
      </c>
      <c r="K7524" s="4">
        <v>0.0</v>
      </c>
      <c r="L7524" s="4">
        <v>0.0</v>
      </c>
      <c r="O7524" s="6">
        <f t="shared" si="2"/>
        <v>13</v>
      </c>
      <c r="P7524" s="3" t="s">
        <v>1374</v>
      </c>
      <c r="Q7524" s="3" t="str">
        <f t="shared" si="3"/>
        <v>LC OCCASNL</v>
      </c>
      <c r="R7524" s="3">
        <f t="shared" si="4"/>
        <v>13</v>
      </c>
      <c r="S7524" s="3" t="str">
        <f t="shared" si="5"/>
        <v/>
      </c>
      <c r="T7524" s="7">
        <f t="shared" si="6"/>
        <v>13</v>
      </c>
      <c r="U7524" s="8" t="str">
        <f t="array" ref="U7524">IF(W7524&lt;&gt;0,MAX(IFERROR(INDEX(A:S,MATCH(W7524,A:A,0),COLUMN(M$2)),0),IFERROR(INDEX(A:S,MATCH(AD7524,A:A,0),COLUMN(M$2)),0),IFERROR(INDEX(A:S,MATCH(AK7524,A:A,0),COLUMN(M$2)),0),IFERROR(INDEX(A:S,MATCH(AR7524,A:A,0),COLUMN(M$2)),0)),M7524)</f>
        <v/>
      </c>
      <c r="V7524" s="3" t="str">
        <f t="shared" si="7"/>
        <v/>
      </c>
    </row>
    <row r="7525" ht="15.75" customHeight="1">
      <c r="A7525" s="3" t="s">
        <v>3727</v>
      </c>
      <c r="B7525" s="4" t="str">
        <f t="shared" si="187"/>
        <v>LCOEDIBLBASE</v>
      </c>
      <c r="D7525" s="3">
        <v>0.0</v>
      </c>
      <c r="G7525" s="4">
        <v>2.0</v>
      </c>
      <c r="I7525" s="4">
        <v>0.0</v>
      </c>
      <c r="J7525" s="4">
        <v>1.0</v>
      </c>
      <c r="K7525" s="4">
        <v>0.0</v>
      </c>
      <c r="L7525" s="4">
        <v>0.0</v>
      </c>
      <c r="M7525" s="5">
        <v>45275.0</v>
      </c>
      <c r="N7525" s="3">
        <v>25.0</v>
      </c>
      <c r="O7525" s="6">
        <f t="shared" si="2"/>
        <v>2</v>
      </c>
      <c r="P7525" s="3" t="s">
        <v>144</v>
      </c>
      <c r="Q7525" s="3" t="str">
        <f t="shared" si="3"/>
        <v>LC DINING TABLES</v>
      </c>
      <c r="R7525" s="3">
        <f t="shared" si="4"/>
        <v>2</v>
      </c>
      <c r="S7525" s="3" t="str">
        <f t="shared" si="5"/>
        <v/>
      </c>
      <c r="T7525" s="7">
        <f t="shared" si="6"/>
        <v>2</v>
      </c>
      <c r="U7525" s="8">
        <f t="array" ref="U7525">IF(W7525&lt;&gt;0,MAX(IFERROR(INDEX(A:S,MATCH(W7525,A:A,0),COLUMN(M$2)),0),IFERROR(INDEX(A:S,MATCH(AD7525,A:A,0),COLUMN(M$2)),0),IFERROR(INDEX(A:S,MATCH(AK7525,A:A,0),COLUMN(M$2)),0),IFERROR(INDEX(A:S,MATCH(AR7525,A:A,0),COLUMN(M$2)),0)),M7525)</f>
        <v>45275</v>
      </c>
      <c r="V7525" s="3">
        <f t="shared" si="7"/>
        <v>25</v>
      </c>
    </row>
    <row r="7526" ht="15.75" customHeight="1">
      <c r="A7526" s="3" t="s">
        <v>3731</v>
      </c>
      <c r="B7526" s="4" t="str">
        <f t="shared" si="187"/>
        <v>LCPJCNCCBASE</v>
      </c>
      <c r="D7526" s="3">
        <v>0.0</v>
      </c>
      <c r="G7526" s="4">
        <v>1.0</v>
      </c>
      <c r="I7526" s="4">
        <v>0.0</v>
      </c>
      <c r="J7526" s="4">
        <v>1.0</v>
      </c>
      <c r="K7526" s="4">
        <v>0.0</v>
      </c>
      <c r="L7526" s="4">
        <v>0.0</v>
      </c>
      <c r="O7526" s="6">
        <f t="shared" si="2"/>
        <v>1</v>
      </c>
      <c r="P7526" s="3" t="s">
        <v>1374</v>
      </c>
      <c r="Q7526" s="3" t="str">
        <f t="shared" si="3"/>
        <v>LC OCCASNL</v>
      </c>
      <c r="R7526" s="3">
        <f t="shared" si="4"/>
        <v>1</v>
      </c>
      <c r="S7526" s="3" t="str">
        <f t="shared" si="5"/>
        <v/>
      </c>
      <c r="T7526" s="7">
        <f t="shared" si="6"/>
        <v>1</v>
      </c>
      <c r="U7526" s="8" t="str">
        <f t="array" ref="U7526">IF(W7526&lt;&gt;0,MAX(IFERROR(INDEX(A:S,MATCH(W7526,A:A,0),COLUMN(M$2)),0),IFERROR(INDEX(A:S,MATCH(AD7526,A:A,0),COLUMN(M$2)),0),IFERROR(INDEX(A:S,MATCH(AK7526,A:A,0),COLUMN(M$2)),0),IFERROR(INDEX(A:S,MATCH(AR7526,A:A,0),COLUMN(M$2)),0)),M7526)</f>
        <v/>
      </c>
      <c r="V7526" s="3" t="str">
        <f t="shared" si="7"/>
        <v/>
      </c>
    </row>
    <row r="7527" ht="15.75" customHeight="1">
      <c r="A7527" s="3" t="s">
        <v>3734</v>
      </c>
      <c r="B7527" s="4" t="str">
        <f t="shared" si="187"/>
        <v>LCPJCORUBASE</v>
      </c>
      <c r="D7527" s="3">
        <v>0.0</v>
      </c>
      <c r="G7527" s="4">
        <v>11.0</v>
      </c>
      <c r="I7527" s="4">
        <v>0.0</v>
      </c>
      <c r="J7527" s="4">
        <v>11.0</v>
      </c>
      <c r="K7527" s="4">
        <v>0.0</v>
      </c>
      <c r="L7527" s="4">
        <v>0.0</v>
      </c>
      <c r="M7527" s="5"/>
      <c r="O7527" s="6">
        <f t="shared" si="2"/>
        <v>11</v>
      </c>
      <c r="P7527" s="3" t="s">
        <v>1374</v>
      </c>
      <c r="Q7527" s="3" t="str">
        <f t="shared" si="3"/>
        <v>LC OCCASNL</v>
      </c>
      <c r="R7527" s="3">
        <f t="shared" si="4"/>
        <v>11</v>
      </c>
      <c r="S7527" s="3" t="str">
        <f t="shared" si="5"/>
        <v/>
      </c>
      <c r="T7527" s="7">
        <f t="shared" si="6"/>
        <v>11</v>
      </c>
      <c r="U7527" s="8" t="str">
        <f t="array" ref="U7527">IF(W7527&lt;&gt;0,MAX(IFERROR(INDEX(A:S,MATCH(W7527,A:A,0),COLUMN(M$2)),0),IFERROR(INDEX(A:S,MATCH(AD7527,A:A,0),COLUMN(M$2)),0),IFERROR(INDEX(A:S,MATCH(AK7527,A:A,0),COLUMN(M$2)),0),IFERROR(INDEX(A:S,MATCH(AR7527,A:A,0),COLUMN(M$2)),0)),M7527)</f>
        <v/>
      </c>
      <c r="V7527" s="3" t="str">
        <f t="shared" si="7"/>
        <v/>
      </c>
    </row>
    <row r="7528" ht="15.75" customHeight="1">
      <c r="A7528" s="3" t="s">
        <v>3737</v>
      </c>
      <c r="B7528" s="4" t="str">
        <f t="shared" si="187"/>
        <v>LCPJDIRUBASE</v>
      </c>
      <c r="D7528" s="3">
        <v>0.0</v>
      </c>
      <c r="G7528" s="4">
        <v>11.0</v>
      </c>
      <c r="I7528" s="4">
        <v>1.0</v>
      </c>
      <c r="J7528" s="4">
        <v>8.0</v>
      </c>
      <c r="K7528" s="4">
        <v>0.0</v>
      </c>
      <c r="L7528" s="4">
        <v>0.0</v>
      </c>
      <c r="M7528" s="5"/>
      <c r="O7528" s="6">
        <f t="shared" si="2"/>
        <v>10</v>
      </c>
      <c r="P7528" s="3" t="s">
        <v>144</v>
      </c>
      <c r="Q7528" s="3" t="str">
        <f t="shared" si="3"/>
        <v>LC DINING TABLES</v>
      </c>
      <c r="R7528" s="3">
        <f t="shared" si="4"/>
        <v>10</v>
      </c>
      <c r="S7528" s="3" t="str">
        <f t="shared" si="5"/>
        <v/>
      </c>
      <c r="T7528" s="7">
        <f t="shared" si="6"/>
        <v>10</v>
      </c>
      <c r="U7528" s="8" t="str">
        <f t="array" ref="U7528">IF(W7528&lt;&gt;0,MAX(IFERROR(INDEX(A:S,MATCH(W7528,A:A,0),COLUMN(M$2)),0),IFERROR(INDEX(A:S,MATCH(AD7528,A:A,0),COLUMN(M$2)),0),IFERROR(INDEX(A:S,MATCH(AK7528,A:A,0),COLUMN(M$2)),0),IFERROR(INDEX(A:S,MATCH(AR7528,A:A,0),COLUMN(M$2)),0)),M7528)</f>
        <v/>
      </c>
      <c r="V7528" s="3" t="str">
        <f t="shared" si="7"/>
        <v/>
      </c>
    </row>
    <row r="7529" ht="15.75" customHeight="1">
      <c r="A7529" s="3" t="s">
        <v>3745</v>
      </c>
      <c r="B7529" s="4" t="str">
        <f t="shared" si="187"/>
        <v>LCLKDICCGRBASE</v>
      </c>
      <c r="D7529" s="3">
        <v>0.0</v>
      </c>
      <c r="G7529" s="4">
        <v>2.0</v>
      </c>
      <c r="H7529" s="3">
        <v>18.0</v>
      </c>
      <c r="I7529" s="4">
        <v>0.0</v>
      </c>
      <c r="J7529" s="4">
        <v>0.0</v>
      </c>
      <c r="K7529" s="4">
        <v>0.0</v>
      </c>
      <c r="L7529" s="4">
        <v>0.0</v>
      </c>
      <c r="M7529" s="5">
        <v>45251.0</v>
      </c>
      <c r="O7529" s="6">
        <f t="shared" si="2"/>
        <v>2</v>
      </c>
      <c r="P7529" s="3" t="s">
        <v>144</v>
      </c>
      <c r="Q7529" s="3" t="str">
        <f t="shared" si="3"/>
        <v>LC DINING TABLES</v>
      </c>
      <c r="R7529" s="3">
        <f t="shared" si="4"/>
        <v>2</v>
      </c>
      <c r="S7529" s="3">
        <f t="shared" si="5"/>
        <v>18</v>
      </c>
      <c r="T7529" s="7">
        <f t="shared" si="6"/>
        <v>2</v>
      </c>
      <c r="U7529" s="8">
        <f t="array" ref="U7529">IF(W7529&lt;&gt;0,MAX(IFERROR(INDEX(A:S,MATCH(W7529,A:A,0),COLUMN(M$2)),0),IFERROR(INDEX(A:S,MATCH(AD7529,A:A,0),COLUMN(M$2)),0),IFERROR(INDEX(A:S,MATCH(AK7529,A:A,0),COLUMN(M$2)),0),IFERROR(INDEX(A:S,MATCH(AR7529,A:A,0),COLUMN(M$2)),0)),M7529)</f>
        <v>45251</v>
      </c>
      <c r="V7529" s="3" t="str">
        <f t="shared" si="7"/>
        <v/>
      </c>
    </row>
    <row r="7530" ht="15.75" customHeight="1">
      <c r="A7530" s="3" t="s">
        <v>3765</v>
      </c>
      <c r="B7530" s="4" t="str">
        <f t="shared" si="187"/>
        <v>LCAOBDBRKGBX1</v>
      </c>
      <c r="D7530" s="3">
        <v>0.0</v>
      </c>
      <c r="G7530" s="4">
        <v>0.0</v>
      </c>
      <c r="H7530" s="3">
        <v>1.0</v>
      </c>
      <c r="I7530" s="4">
        <v>0.0</v>
      </c>
      <c r="J7530" s="4">
        <v>0.0</v>
      </c>
      <c r="K7530" s="4">
        <v>0.0</v>
      </c>
      <c r="L7530" s="4">
        <v>0.0</v>
      </c>
      <c r="M7530" s="5">
        <v>45226.0</v>
      </c>
      <c r="O7530" s="6">
        <f t="shared" si="2"/>
        <v>0</v>
      </c>
      <c r="P7530" s="3" t="s">
        <v>1894</v>
      </c>
      <c r="Q7530" s="3" t="str">
        <f t="shared" si="3"/>
        <v>LC BEDROOM</v>
      </c>
      <c r="R7530" s="3">
        <f t="shared" si="4"/>
        <v>0</v>
      </c>
      <c r="S7530" s="3">
        <f t="shared" si="5"/>
        <v>1</v>
      </c>
      <c r="T7530" s="7">
        <f t="shared" si="6"/>
        <v>0</v>
      </c>
      <c r="U7530" s="8">
        <f t="array" ref="U7530">IF(W7530&lt;&gt;0,MAX(IFERROR(INDEX(A:S,MATCH(W7530,A:A,0),COLUMN(M$2)),0),IFERROR(INDEX(A:S,MATCH(AD7530,A:A,0),COLUMN(M$2)),0),IFERROR(INDEX(A:S,MATCH(AK7530,A:A,0),COLUMN(M$2)),0),IFERROR(INDEX(A:S,MATCH(AR7530,A:A,0),COLUMN(M$2)),0)),M7530)</f>
        <v>45226</v>
      </c>
      <c r="V7530" s="3" t="str">
        <f t="shared" si="7"/>
        <v/>
      </c>
    </row>
    <row r="7531" ht="15.75" customHeight="1">
      <c r="A7531" s="3" t="s">
        <v>3768</v>
      </c>
      <c r="B7531" s="4" t="str">
        <f t="shared" si="187"/>
        <v>LCAOBDBRQNBX1</v>
      </c>
      <c r="D7531" s="3">
        <v>0.0</v>
      </c>
      <c r="G7531" s="4">
        <v>0.0</v>
      </c>
      <c r="I7531" s="4">
        <v>0.0</v>
      </c>
      <c r="J7531" s="4">
        <v>0.0</v>
      </c>
      <c r="K7531" s="4">
        <v>0.0</v>
      </c>
      <c r="L7531" s="4">
        <v>0.0</v>
      </c>
      <c r="M7531" s="5"/>
      <c r="O7531" s="6">
        <f t="shared" si="2"/>
        <v>0</v>
      </c>
      <c r="P7531" s="3" t="s">
        <v>1894</v>
      </c>
      <c r="Q7531" s="3" t="str">
        <f t="shared" si="3"/>
        <v>LC BEDROOM</v>
      </c>
      <c r="R7531" s="3">
        <f t="shared" si="4"/>
        <v>0</v>
      </c>
      <c r="S7531" s="3" t="str">
        <f t="shared" si="5"/>
        <v/>
      </c>
      <c r="T7531" s="7">
        <f t="shared" si="6"/>
        <v>0</v>
      </c>
      <c r="U7531" s="8" t="str">
        <f t="array" ref="U7531">IF(W7531&lt;&gt;0,MAX(IFERROR(INDEX(A:S,MATCH(W7531,A:A,0),COLUMN(M$2)),0),IFERROR(INDEX(A:S,MATCH(AD7531,A:A,0),COLUMN(M$2)),0),IFERROR(INDEX(A:S,MATCH(AK7531,A:A,0),COLUMN(M$2)),0),IFERROR(INDEX(A:S,MATCH(AR7531,A:A,0),COLUMN(M$2)),0)),M7531)</f>
        <v/>
      </c>
      <c r="V7531" s="3" t="str">
        <f t="shared" si="7"/>
        <v/>
      </c>
    </row>
    <row r="7532" ht="15.75" customHeight="1">
      <c r="A7532" s="3" t="s">
        <v>3778</v>
      </c>
      <c r="B7532" s="4" t="str">
        <f t="shared" si="187"/>
        <v>LCMUBDGRKGBX1</v>
      </c>
      <c r="D7532" s="3">
        <v>0.0</v>
      </c>
      <c r="G7532" s="4">
        <v>0.0</v>
      </c>
      <c r="H7532" s="3">
        <v>15.0</v>
      </c>
      <c r="I7532" s="4">
        <v>0.0</v>
      </c>
      <c r="J7532" s="4">
        <v>0.0</v>
      </c>
      <c r="K7532" s="4">
        <v>0.0</v>
      </c>
      <c r="L7532" s="4">
        <v>0.0</v>
      </c>
      <c r="M7532" s="5">
        <v>45269.0</v>
      </c>
      <c r="O7532" s="6">
        <f t="shared" si="2"/>
        <v>0</v>
      </c>
      <c r="P7532" s="3" t="s">
        <v>1894</v>
      </c>
      <c r="Q7532" s="3" t="str">
        <f t="shared" si="3"/>
        <v>LC BEDROOM</v>
      </c>
      <c r="R7532" s="3">
        <f t="shared" si="4"/>
        <v>0</v>
      </c>
      <c r="S7532" s="3">
        <f t="shared" si="5"/>
        <v>15</v>
      </c>
      <c r="T7532" s="7">
        <f t="shared" si="6"/>
        <v>0</v>
      </c>
      <c r="U7532" s="8">
        <f t="array" ref="U7532">IF(W7532&lt;&gt;0,MAX(IFERROR(INDEX(A:S,MATCH(W7532,A:A,0),COLUMN(M$2)),0),IFERROR(INDEX(A:S,MATCH(AD7532,A:A,0),COLUMN(M$2)),0),IFERROR(INDEX(A:S,MATCH(AK7532,A:A,0),COLUMN(M$2)),0),IFERROR(INDEX(A:S,MATCH(AR7532,A:A,0),COLUMN(M$2)),0)),M7532)</f>
        <v>45269</v>
      </c>
      <c r="V7532" s="3" t="str">
        <f t="shared" si="7"/>
        <v/>
      </c>
    </row>
    <row r="7533" ht="15.75" customHeight="1">
      <c r="A7533" s="3" t="s">
        <v>3781</v>
      </c>
      <c r="B7533" s="4" t="str">
        <f t="shared" si="187"/>
        <v>LCMUBDGRQNBX1</v>
      </c>
      <c r="D7533" s="3">
        <v>0.0</v>
      </c>
      <c r="G7533" s="4">
        <v>1.0</v>
      </c>
      <c r="H7533" s="3">
        <v>15.0</v>
      </c>
      <c r="I7533" s="4">
        <v>0.0</v>
      </c>
      <c r="J7533" s="4">
        <v>1.0</v>
      </c>
      <c r="K7533" s="4">
        <v>0.0</v>
      </c>
      <c r="L7533" s="4">
        <v>0.0</v>
      </c>
      <c r="M7533" s="5">
        <v>45269.0</v>
      </c>
      <c r="O7533" s="6">
        <f t="shared" si="2"/>
        <v>1</v>
      </c>
      <c r="P7533" s="3" t="s">
        <v>1894</v>
      </c>
      <c r="Q7533" s="3" t="str">
        <f t="shared" si="3"/>
        <v>LC BEDROOM</v>
      </c>
      <c r="R7533" s="3">
        <f t="shared" si="4"/>
        <v>1</v>
      </c>
      <c r="S7533" s="3">
        <f t="shared" si="5"/>
        <v>15</v>
      </c>
      <c r="T7533" s="7">
        <f t="shared" si="6"/>
        <v>1</v>
      </c>
      <c r="U7533" s="8">
        <f t="array" ref="U7533">IF(W7533&lt;&gt;0,MAX(IFERROR(INDEX(A:S,MATCH(W7533,A:A,0),COLUMN(M$2)),0),IFERROR(INDEX(A:S,MATCH(AD7533,A:A,0),COLUMN(M$2)),0),IFERROR(INDEX(A:S,MATCH(AK7533,A:A,0),COLUMN(M$2)),0),IFERROR(INDEX(A:S,MATCH(AR7533,A:A,0),COLUMN(M$2)),0)),M7533)</f>
        <v>45269</v>
      </c>
      <c r="V7533" s="3" t="str">
        <f t="shared" si="7"/>
        <v/>
      </c>
    </row>
    <row r="7534" ht="15.75" customHeight="1">
      <c r="A7534" s="3" t="s">
        <v>3795</v>
      </c>
      <c r="B7534" s="4" t="str">
        <f t="shared" si="187"/>
        <v>SETODKODKBRBX1</v>
      </c>
      <c r="D7534" s="3">
        <v>0.0</v>
      </c>
      <c r="G7534" s="4">
        <v>40.0</v>
      </c>
      <c r="I7534" s="4">
        <v>0.0</v>
      </c>
      <c r="J7534" s="4">
        <v>40.0</v>
      </c>
      <c r="K7534" s="4">
        <v>0.0</v>
      </c>
      <c r="L7534" s="4">
        <v>0.0</v>
      </c>
      <c r="M7534" s="5"/>
      <c r="O7534" s="6">
        <f t="shared" si="2"/>
        <v>40</v>
      </c>
      <c r="P7534" s="3" t="s">
        <v>102</v>
      </c>
      <c r="Q7534" s="3" t="str">
        <f t="shared" si="3"/>
        <v>OD</v>
      </c>
      <c r="R7534" s="3">
        <f t="shared" si="4"/>
        <v>40</v>
      </c>
      <c r="S7534" s="3" t="str">
        <f t="shared" si="5"/>
        <v/>
      </c>
      <c r="T7534" s="7">
        <f t="shared" si="6"/>
        <v>40</v>
      </c>
      <c r="U7534" s="8" t="str">
        <f t="array" ref="U7534">IF(W7534&lt;&gt;0,MAX(IFERROR(INDEX(A:S,MATCH(W7534,A:A,0),COLUMN(M$2)),0),IFERROR(INDEX(A:S,MATCH(AD7534,A:A,0),COLUMN(M$2)),0),IFERROR(INDEX(A:S,MATCH(AK7534,A:A,0),COLUMN(M$2)),0),IFERROR(INDEX(A:S,MATCH(AR7534,A:A,0),COLUMN(M$2)),0)),M7534)</f>
        <v/>
      </c>
      <c r="V7534" s="3" t="str">
        <f t="shared" si="7"/>
        <v/>
      </c>
    </row>
    <row r="7535" ht="15.75" customHeight="1">
      <c r="A7535" s="3" t="s">
        <v>3799</v>
      </c>
      <c r="B7535" s="4" t="str">
        <f t="shared" si="187"/>
        <v>SETODKODKGRBX1</v>
      </c>
      <c r="D7535" s="3">
        <v>0.0</v>
      </c>
      <c r="G7535" s="4">
        <v>54.0</v>
      </c>
      <c r="I7535" s="4">
        <v>0.0</v>
      </c>
      <c r="J7535" s="4">
        <v>52.0</v>
      </c>
      <c r="K7535" s="4">
        <v>0.0</v>
      </c>
      <c r="L7535" s="4">
        <v>0.0</v>
      </c>
      <c r="M7535" s="5"/>
      <c r="O7535" s="6">
        <f t="shared" si="2"/>
        <v>54</v>
      </c>
      <c r="P7535" s="3" t="s">
        <v>102</v>
      </c>
      <c r="Q7535" s="3" t="str">
        <f t="shared" si="3"/>
        <v>OD</v>
      </c>
      <c r="R7535" s="3">
        <f t="shared" si="4"/>
        <v>54</v>
      </c>
      <c r="S7535" s="3" t="str">
        <f t="shared" si="5"/>
        <v/>
      </c>
      <c r="T7535" s="7">
        <f t="shared" si="6"/>
        <v>54</v>
      </c>
      <c r="U7535" s="8" t="str">
        <f t="array" ref="U7535">IF(W7535&lt;&gt;0,MAX(IFERROR(INDEX(A:S,MATCH(W7535,A:A,0),COLUMN(M$2)),0),IFERROR(INDEX(A:S,MATCH(AD7535,A:A,0),COLUMN(M$2)),0),IFERROR(INDEX(A:S,MATCH(AK7535,A:A,0),COLUMN(M$2)),0),IFERROR(INDEX(A:S,MATCH(AR7535,A:A,0),COLUMN(M$2)),0)),M7535)</f>
        <v/>
      </c>
      <c r="V7535" s="3" t="str">
        <f t="shared" si="7"/>
        <v/>
      </c>
    </row>
    <row r="7536" ht="15.75" customHeight="1">
      <c r="A7536" s="3" t="s">
        <v>3766</v>
      </c>
      <c r="B7536" s="4" t="str">
        <f t="shared" si="187"/>
        <v>LCAOBDBRKGBX2</v>
      </c>
      <c r="D7536" s="3">
        <v>0.0</v>
      </c>
      <c r="G7536" s="4">
        <v>0.0</v>
      </c>
      <c r="I7536" s="4">
        <v>0.0</v>
      </c>
      <c r="J7536" s="4">
        <v>0.0</v>
      </c>
      <c r="K7536" s="4">
        <v>0.0</v>
      </c>
      <c r="L7536" s="4">
        <v>0.0</v>
      </c>
      <c r="M7536" s="5"/>
      <c r="O7536" s="6">
        <f t="shared" si="2"/>
        <v>0</v>
      </c>
      <c r="P7536" s="3" t="s">
        <v>1894</v>
      </c>
      <c r="Q7536" s="3" t="str">
        <f t="shared" si="3"/>
        <v>LC BEDROOM</v>
      </c>
      <c r="R7536" s="3">
        <f t="shared" si="4"/>
        <v>0</v>
      </c>
      <c r="S7536" s="3" t="str">
        <f t="shared" si="5"/>
        <v/>
      </c>
      <c r="T7536" s="7">
        <f t="shared" si="6"/>
        <v>0</v>
      </c>
      <c r="U7536" s="8" t="str">
        <f t="array" ref="U7536">IF(W7536&lt;&gt;0,MAX(IFERROR(INDEX(A:S,MATCH(W7536,A:A,0),COLUMN(M$2)),0),IFERROR(INDEX(A:S,MATCH(AD7536,A:A,0),COLUMN(M$2)),0),IFERROR(INDEX(A:S,MATCH(AK7536,A:A,0),COLUMN(M$2)),0),IFERROR(INDEX(A:S,MATCH(AR7536,A:A,0),COLUMN(M$2)),0)),M7536)</f>
        <v/>
      </c>
      <c r="V7536" s="3" t="str">
        <f t="shared" si="7"/>
        <v/>
      </c>
    </row>
    <row r="7537" ht="15.75" customHeight="1">
      <c r="A7537" s="3" t="s">
        <v>3769</v>
      </c>
      <c r="B7537" s="4" t="str">
        <f t="shared" si="187"/>
        <v>LCAOBDBRQNBX2</v>
      </c>
      <c r="D7537" s="3">
        <v>0.0</v>
      </c>
      <c r="G7537" s="4">
        <v>1.0</v>
      </c>
      <c r="I7537" s="4">
        <v>0.0</v>
      </c>
      <c r="J7537" s="4">
        <v>1.0</v>
      </c>
      <c r="K7537" s="4">
        <v>0.0</v>
      </c>
      <c r="L7537" s="4">
        <v>0.0</v>
      </c>
      <c r="M7537" s="5"/>
      <c r="O7537" s="6">
        <f t="shared" si="2"/>
        <v>1</v>
      </c>
      <c r="P7537" s="3" t="s">
        <v>1894</v>
      </c>
      <c r="Q7537" s="3" t="str">
        <f t="shared" si="3"/>
        <v>LC BEDROOM</v>
      </c>
      <c r="R7537" s="3">
        <f t="shared" si="4"/>
        <v>1</v>
      </c>
      <c r="S7537" s="3" t="str">
        <f t="shared" si="5"/>
        <v/>
      </c>
      <c r="T7537" s="7">
        <f t="shared" si="6"/>
        <v>1</v>
      </c>
      <c r="U7537" s="8" t="str">
        <f t="array" ref="U7537">IF(W7537&lt;&gt;0,MAX(IFERROR(INDEX(A:S,MATCH(W7537,A:A,0),COLUMN(M$2)),0),IFERROR(INDEX(A:S,MATCH(AD7537,A:A,0),COLUMN(M$2)),0),IFERROR(INDEX(A:S,MATCH(AK7537,A:A,0),COLUMN(M$2)),0),IFERROR(INDEX(A:S,MATCH(AR7537,A:A,0),COLUMN(M$2)),0)),M7537)</f>
        <v/>
      </c>
      <c r="V7537" s="3" t="str">
        <f t="shared" si="7"/>
        <v/>
      </c>
    </row>
    <row r="7538" ht="15.75" customHeight="1">
      <c r="A7538" s="3" t="s">
        <v>3779</v>
      </c>
      <c r="B7538" s="4" t="str">
        <f t="shared" si="187"/>
        <v>LCMUBDGRKGBX2</v>
      </c>
      <c r="D7538" s="3">
        <v>0.0</v>
      </c>
      <c r="G7538" s="4">
        <v>0.0</v>
      </c>
      <c r="H7538" s="3">
        <v>15.0</v>
      </c>
      <c r="I7538" s="4">
        <v>0.0</v>
      </c>
      <c r="J7538" s="4">
        <v>0.0</v>
      </c>
      <c r="K7538" s="4">
        <v>0.0</v>
      </c>
      <c r="L7538" s="4">
        <v>0.0</v>
      </c>
      <c r="M7538" s="5">
        <v>45269.0</v>
      </c>
      <c r="O7538" s="6">
        <f t="shared" si="2"/>
        <v>0</v>
      </c>
      <c r="P7538" s="3" t="s">
        <v>1894</v>
      </c>
      <c r="Q7538" s="3" t="str">
        <f t="shared" si="3"/>
        <v>LC BEDROOM</v>
      </c>
      <c r="R7538" s="3">
        <f t="shared" si="4"/>
        <v>0</v>
      </c>
      <c r="S7538" s="3">
        <f t="shared" si="5"/>
        <v>15</v>
      </c>
      <c r="T7538" s="7">
        <f t="shared" si="6"/>
        <v>0</v>
      </c>
      <c r="U7538" s="8">
        <f t="array" ref="U7538">IF(W7538&lt;&gt;0,MAX(IFERROR(INDEX(A:S,MATCH(W7538,A:A,0),COLUMN(M$2)),0),IFERROR(INDEX(A:S,MATCH(AD7538,A:A,0),COLUMN(M$2)),0),IFERROR(INDEX(A:S,MATCH(AK7538,A:A,0),COLUMN(M$2)),0),IFERROR(INDEX(A:S,MATCH(AR7538,A:A,0),COLUMN(M$2)),0)),M7538)</f>
        <v>45269</v>
      </c>
      <c r="V7538" s="3" t="str">
        <f t="shared" si="7"/>
        <v/>
      </c>
    </row>
    <row r="7539" ht="15.75" customHeight="1">
      <c r="A7539" s="3" t="s">
        <v>3782</v>
      </c>
      <c r="B7539" s="4" t="str">
        <f t="shared" si="187"/>
        <v>LCMUBDGRQNBX2</v>
      </c>
      <c r="D7539" s="3">
        <v>0.0</v>
      </c>
      <c r="G7539" s="4">
        <v>0.0</v>
      </c>
      <c r="H7539" s="3">
        <v>15.0</v>
      </c>
      <c r="I7539" s="4">
        <v>0.0</v>
      </c>
      <c r="J7539" s="4">
        <v>0.0</v>
      </c>
      <c r="K7539" s="4">
        <v>0.0</v>
      </c>
      <c r="L7539" s="4">
        <v>0.0</v>
      </c>
      <c r="M7539" s="5">
        <v>45269.0</v>
      </c>
      <c r="O7539" s="6">
        <f t="shared" si="2"/>
        <v>0</v>
      </c>
      <c r="P7539" s="3" t="s">
        <v>1894</v>
      </c>
      <c r="Q7539" s="3" t="str">
        <f t="shared" si="3"/>
        <v>LC BEDROOM</v>
      </c>
      <c r="R7539" s="3">
        <f t="shared" si="4"/>
        <v>0</v>
      </c>
      <c r="S7539" s="3">
        <f t="shared" si="5"/>
        <v>15</v>
      </c>
      <c r="T7539" s="7">
        <f t="shared" si="6"/>
        <v>0</v>
      </c>
      <c r="U7539" s="8">
        <f t="array" ref="U7539">IF(W7539&lt;&gt;0,MAX(IFERROR(INDEX(A:S,MATCH(W7539,A:A,0),COLUMN(M$2)),0),IFERROR(INDEX(A:S,MATCH(AD7539,A:A,0),COLUMN(M$2)),0),IFERROR(INDEX(A:S,MATCH(AK7539,A:A,0),COLUMN(M$2)),0),IFERROR(INDEX(A:S,MATCH(AR7539,A:A,0),COLUMN(M$2)),0)),M7539)</f>
        <v>45269</v>
      </c>
      <c r="V7539" s="3" t="str">
        <f t="shared" si="7"/>
        <v/>
      </c>
    </row>
    <row r="7540" ht="15.75" customHeight="1">
      <c r="A7540" s="3" t="s">
        <v>7376</v>
      </c>
      <c r="B7540" s="4" t="str">
        <f t="shared" si="187"/>
        <v>SETODKODKBRBX2</v>
      </c>
      <c r="D7540" s="3">
        <v>0.0</v>
      </c>
      <c r="G7540" s="4">
        <v>0.0</v>
      </c>
      <c r="I7540" s="4">
        <v>0.0</v>
      </c>
      <c r="J7540" s="4">
        <v>0.0</v>
      </c>
      <c r="K7540" s="4">
        <v>0.0</v>
      </c>
      <c r="L7540" s="4">
        <v>0.0</v>
      </c>
      <c r="M7540" s="5"/>
      <c r="O7540" s="6">
        <f t="shared" si="2"/>
        <v>0</v>
      </c>
      <c r="P7540" s="3" t="s">
        <v>102</v>
      </c>
      <c r="Q7540" s="3" t="str">
        <f t="shared" si="3"/>
        <v>OD</v>
      </c>
      <c r="R7540" s="3">
        <f t="shared" si="4"/>
        <v>0</v>
      </c>
      <c r="S7540" s="3" t="str">
        <f t="shared" si="5"/>
        <v/>
      </c>
      <c r="T7540" s="7">
        <f t="shared" si="6"/>
        <v>0</v>
      </c>
      <c r="U7540" s="8" t="str">
        <f t="array" ref="U7540">IF(W7540&lt;&gt;0,MAX(IFERROR(INDEX(A:S,MATCH(W7540,A:A,0),COLUMN(M$2)),0),IFERROR(INDEX(A:S,MATCH(AD7540,A:A,0),COLUMN(M$2)),0),IFERROR(INDEX(A:S,MATCH(AK7540,A:A,0),COLUMN(M$2)),0),IFERROR(INDEX(A:S,MATCH(AR7540,A:A,0),COLUMN(M$2)),0)),M7540)</f>
        <v/>
      </c>
      <c r="V7540" s="3" t="str">
        <f t="shared" si="7"/>
        <v/>
      </c>
    </row>
    <row r="7541" ht="15.75" customHeight="1">
      <c r="A7541" s="3" t="s">
        <v>7377</v>
      </c>
      <c r="B7541" s="4" t="str">
        <f t="shared" si="187"/>
        <v>SETODKODKGRBX2</v>
      </c>
      <c r="D7541" s="3">
        <v>0.0</v>
      </c>
      <c r="G7541" s="4">
        <v>0.0</v>
      </c>
      <c r="I7541" s="4">
        <v>0.0</v>
      </c>
      <c r="J7541" s="4">
        <v>0.0</v>
      </c>
      <c r="K7541" s="4">
        <v>0.0</v>
      </c>
      <c r="L7541" s="4">
        <v>0.0</v>
      </c>
      <c r="M7541" s="5"/>
      <c r="O7541" s="6">
        <f t="shared" si="2"/>
        <v>0</v>
      </c>
      <c r="P7541" s="3" t="s">
        <v>102</v>
      </c>
      <c r="Q7541" s="3" t="str">
        <f t="shared" si="3"/>
        <v>OD</v>
      </c>
      <c r="R7541" s="3">
        <f t="shared" si="4"/>
        <v>0</v>
      </c>
      <c r="S7541" s="3" t="str">
        <f t="shared" si="5"/>
        <v/>
      </c>
      <c r="T7541" s="7">
        <f t="shared" si="6"/>
        <v>0</v>
      </c>
      <c r="U7541" s="8" t="str">
        <f t="array" ref="U7541">IF(W7541&lt;&gt;0,MAX(IFERROR(INDEX(A:S,MATCH(W7541,A:A,0),COLUMN(M$2)),0),IFERROR(INDEX(A:S,MATCH(AD7541,A:A,0),COLUMN(M$2)),0),IFERROR(INDEX(A:S,MATCH(AK7541,A:A,0),COLUMN(M$2)),0),IFERROR(INDEX(A:S,MATCH(AR7541,A:A,0),COLUMN(M$2)),0)),M7541)</f>
        <v/>
      </c>
      <c r="V7541" s="3" t="str">
        <f t="shared" si="7"/>
        <v/>
      </c>
    </row>
    <row r="7542" ht="15.75" customHeight="1">
      <c r="A7542" s="3" t="s">
        <v>3796</v>
      </c>
      <c r="B7542" s="4" t="str">
        <f t="shared" si="187"/>
        <v>SETODKODKBRBX3</v>
      </c>
      <c r="D7542" s="3">
        <v>0.0</v>
      </c>
      <c r="G7542" s="4">
        <v>20.0</v>
      </c>
      <c r="I7542" s="4">
        <v>0.0</v>
      </c>
      <c r="J7542" s="4">
        <v>20.0</v>
      </c>
      <c r="K7542" s="4">
        <v>0.0</v>
      </c>
      <c r="L7542" s="4">
        <v>0.0</v>
      </c>
      <c r="M7542" s="5"/>
      <c r="O7542" s="6">
        <f t="shared" si="2"/>
        <v>20</v>
      </c>
      <c r="P7542" s="3" t="s">
        <v>102</v>
      </c>
      <c r="Q7542" s="3" t="str">
        <f t="shared" si="3"/>
        <v>OD</v>
      </c>
      <c r="R7542" s="3">
        <f t="shared" si="4"/>
        <v>20</v>
      </c>
      <c r="S7542" s="3" t="str">
        <f t="shared" si="5"/>
        <v/>
      </c>
      <c r="T7542" s="7">
        <f t="shared" si="6"/>
        <v>20</v>
      </c>
      <c r="U7542" s="8" t="str">
        <f t="array" ref="U7542">IF(W7542&lt;&gt;0,MAX(IFERROR(INDEX(A:S,MATCH(W7542,A:A,0),COLUMN(M$2)),0),IFERROR(INDEX(A:S,MATCH(AD7542,A:A,0),COLUMN(M$2)),0),IFERROR(INDEX(A:S,MATCH(AK7542,A:A,0),COLUMN(M$2)),0),IFERROR(INDEX(A:S,MATCH(AR7542,A:A,0),COLUMN(M$2)),0)),M7542)</f>
        <v/>
      </c>
      <c r="V7542" s="3" t="str">
        <f t="shared" si="7"/>
        <v/>
      </c>
    </row>
    <row r="7543" ht="15.75" customHeight="1">
      <c r="A7543" s="3" t="s">
        <v>3800</v>
      </c>
      <c r="B7543" s="4" t="str">
        <f t="shared" si="187"/>
        <v>SETODKODKGRBX3</v>
      </c>
      <c r="D7543" s="3">
        <v>0.0</v>
      </c>
      <c r="G7543" s="4">
        <v>16.0</v>
      </c>
      <c r="I7543" s="4">
        <v>0.0</v>
      </c>
      <c r="J7543" s="4">
        <v>15.0</v>
      </c>
      <c r="K7543" s="4">
        <v>0.0</v>
      </c>
      <c r="L7543" s="4">
        <v>0.0</v>
      </c>
      <c r="M7543" s="5"/>
      <c r="O7543" s="6">
        <f t="shared" si="2"/>
        <v>16</v>
      </c>
      <c r="P7543" s="3" t="s">
        <v>102</v>
      </c>
      <c r="Q7543" s="3" t="str">
        <f t="shared" si="3"/>
        <v>OD</v>
      </c>
      <c r="R7543" s="3">
        <f t="shared" si="4"/>
        <v>16</v>
      </c>
      <c r="S7543" s="3" t="str">
        <f t="shared" si="5"/>
        <v/>
      </c>
      <c r="T7543" s="7">
        <f t="shared" si="6"/>
        <v>16</v>
      </c>
      <c r="U7543" s="8" t="str">
        <f t="array" ref="U7543">IF(W7543&lt;&gt;0,MAX(IFERROR(INDEX(A:S,MATCH(W7543,A:A,0),COLUMN(M$2)),0),IFERROR(INDEX(A:S,MATCH(AD7543,A:A,0),COLUMN(M$2)),0),IFERROR(INDEX(A:S,MATCH(AK7543,A:A,0),COLUMN(M$2)),0),IFERROR(INDEX(A:S,MATCH(AR7543,A:A,0),COLUMN(M$2)),0)),M7543)</f>
        <v/>
      </c>
      <c r="V7543" s="3" t="str">
        <f t="shared" si="7"/>
        <v/>
      </c>
    </row>
    <row r="7544" ht="15.75" customHeight="1">
      <c r="A7544" s="3" t="s">
        <v>3797</v>
      </c>
      <c r="B7544" s="4" t="str">
        <f t="shared" si="187"/>
        <v>SETODKODKBRBX4</v>
      </c>
      <c r="D7544" s="3">
        <v>0.0</v>
      </c>
      <c r="G7544" s="4">
        <v>20.0</v>
      </c>
      <c r="I7544" s="4">
        <v>0.0</v>
      </c>
      <c r="J7544" s="4">
        <v>20.0</v>
      </c>
      <c r="K7544" s="4">
        <v>0.0</v>
      </c>
      <c r="L7544" s="4">
        <v>0.0</v>
      </c>
      <c r="M7544" s="5"/>
      <c r="O7544" s="6">
        <f t="shared" si="2"/>
        <v>20</v>
      </c>
      <c r="P7544" s="3" t="s">
        <v>102</v>
      </c>
      <c r="Q7544" s="3" t="str">
        <f t="shared" si="3"/>
        <v>OD</v>
      </c>
      <c r="R7544" s="3">
        <f t="shared" si="4"/>
        <v>20</v>
      </c>
      <c r="S7544" s="3" t="str">
        <f t="shared" si="5"/>
        <v/>
      </c>
      <c r="T7544" s="7">
        <f t="shared" si="6"/>
        <v>20</v>
      </c>
      <c r="U7544" s="8" t="str">
        <f t="array" ref="U7544">IF(W7544&lt;&gt;0,MAX(IFERROR(INDEX(A:S,MATCH(W7544,A:A,0),COLUMN(M$2)),0),IFERROR(INDEX(A:S,MATCH(AD7544,A:A,0),COLUMN(M$2)),0),IFERROR(INDEX(A:S,MATCH(AK7544,A:A,0),COLUMN(M$2)),0),IFERROR(INDEX(A:S,MATCH(AR7544,A:A,0),COLUMN(M$2)),0)),M7544)</f>
        <v/>
      </c>
      <c r="V7544" s="3" t="str">
        <f t="shared" si="7"/>
        <v/>
      </c>
    </row>
    <row r="7545" ht="15.75" customHeight="1">
      <c r="A7545" s="3" t="s">
        <v>3801</v>
      </c>
      <c r="B7545" s="4" t="str">
        <f t="shared" si="187"/>
        <v>SETODKODKGRBX4</v>
      </c>
      <c r="D7545" s="3">
        <v>0.0</v>
      </c>
      <c r="G7545" s="4">
        <v>16.0</v>
      </c>
      <c r="I7545" s="4">
        <v>0.0</v>
      </c>
      <c r="J7545" s="4">
        <v>15.0</v>
      </c>
      <c r="K7545" s="4">
        <v>0.0</v>
      </c>
      <c r="L7545" s="4">
        <v>0.0</v>
      </c>
      <c r="M7545" s="5"/>
      <c r="O7545" s="6">
        <f t="shared" si="2"/>
        <v>16</v>
      </c>
      <c r="P7545" s="3" t="s">
        <v>102</v>
      </c>
      <c r="Q7545" s="3" t="str">
        <f t="shared" si="3"/>
        <v>OD</v>
      </c>
      <c r="R7545" s="3">
        <f t="shared" si="4"/>
        <v>16</v>
      </c>
      <c r="S7545" s="3" t="str">
        <f t="shared" si="5"/>
        <v/>
      </c>
      <c r="T7545" s="7">
        <f t="shared" si="6"/>
        <v>16</v>
      </c>
      <c r="U7545" s="8" t="str">
        <f t="array" ref="U7545">IF(W7545&lt;&gt;0,MAX(IFERROR(INDEX(A:S,MATCH(W7545,A:A,0),COLUMN(M$2)),0),IFERROR(INDEX(A:S,MATCH(AD7545,A:A,0),COLUMN(M$2)),0),IFERROR(INDEX(A:S,MATCH(AK7545,A:A,0),COLUMN(M$2)),0),IFERROR(INDEX(A:S,MATCH(AR7545,A:A,0),COLUMN(M$2)),0)),M7545)</f>
        <v/>
      </c>
      <c r="V7545" s="3" t="str">
        <f t="shared" si="7"/>
        <v/>
      </c>
    </row>
    <row r="7546" ht="15.75" customHeight="1">
      <c r="A7546" s="3" t="s">
        <v>3993</v>
      </c>
      <c r="B7546" s="4" t="str">
        <f t="shared" si="187"/>
        <v>LCMQSCHDGRY</v>
      </c>
      <c r="D7546" s="3" t="s">
        <v>371</v>
      </c>
      <c r="G7546" s="4">
        <v>19.0</v>
      </c>
      <c r="I7546" s="4">
        <v>3.0</v>
      </c>
      <c r="J7546" s="4">
        <v>16.0</v>
      </c>
      <c r="K7546" s="4">
        <v>0.0</v>
      </c>
      <c r="L7546" s="4">
        <v>0.0</v>
      </c>
      <c r="M7546" s="5">
        <v>45292.0</v>
      </c>
      <c r="N7546" s="3">
        <v>16.0</v>
      </c>
      <c r="O7546" s="6">
        <f t="shared" si="2"/>
        <v>16</v>
      </c>
      <c r="P7546" s="3" t="s">
        <v>102</v>
      </c>
      <c r="Q7546" s="3" t="str">
        <f t="shared" si="3"/>
        <v>OD</v>
      </c>
      <c r="R7546" s="3">
        <f t="shared" si="4"/>
        <v>16</v>
      </c>
      <c r="S7546" s="3" t="str">
        <f t="shared" si="5"/>
        <v/>
      </c>
      <c r="T7546" s="7">
        <f t="shared" si="6"/>
        <v>16</v>
      </c>
      <c r="U7546" s="8">
        <f t="array" ref="U7546">IF(W7546&lt;&gt;0,MAX(IFERROR(INDEX(A:S,MATCH(W7546,A:A,0),COLUMN(M$2)),0),IFERROR(INDEX(A:S,MATCH(AD7546,A:A,0),COLUMN(M$2)),0),IFERROR(INDEX(A:S,MATCH(AK7546,A:A,0),COLUMN(M$2)),0),IFERROR(INDEX(A:S,MATCH(AR7546,A:A,0),COLUMN(M$2)),0)),M7546)</f>
        <v>45292</v>
      </c>
      <c r="V7546" s="3">
        <f t="shared" si="7"/>
        <v>16</v>
      </c>
    </row>
    <row r="7547" ht="15.75" customHeight="1">
      <c r="A7547" s="3" t="s">
        <v>3978</v>
      </c>
      <c r="B7547" s="4" t="str">
        <f t="shared" si="187"/>
        <v>LCALSCHBLKLGRY</v>
      </c>
      <c r="D7547" s="3" t="s">
        <v>371</v>
      </c>
      <c r="G7547" s="4">
        <v>11.0</v>
      </c>
      <c r="I7547" s="4">
        <v>3.0</v>
      </c>
      <c r="J7547" s="4">
        <v>6.0</v>
      </c>
      <c r="K7547" s="4">
        <v>0.0</v>
      </c>
      <c r="L7547" s="4">
        <v>0.0</v>
      </c>
      <c r="M7547" s="5">
        <v>45292.0</v>
      </c>
      <c r="N7547" s="3">
        <v>31.0</v>
      </c>
      <c r="O7547" s="6">
        <f t="shared" si="2"/>
        <v>8</v>
      </c>
      <c r="P7547" s="3" t="s">
        <v>102</v>
      </c>
      <c r="Q7547" s="3" t="str">
        <f t="shared" si="3"/>
        <v>OD</v>
      </c>
      <c r="R7547" s="3">
        <f t="shared" si="4"/>
        <v>8</v>
      </c>
      <c r="S7547" s="3" t="str">
        <f t="shared" si="5"/>
        <v/>
      </c>
      <c r="T7547" s="7">
        <f t="shared" si="6"/>
        <v>8</v>
      </c>
      <c r="U7547" s="8">
        <f t="array" ref="U7547">IF(W7547&lt;&gt;0,MAX(IFERROR(INDEX(A:S,MATCH(W7547,A:A,0),COLUMN(M$2)),0),IFERROR(INDEX(A:S,MATCH(AD7547,A:A,0),COLUMN(M$2)),0),IFERROR(INDEX(A:S,MATCH(AK7547,A:A,0),COLUMN(M$2)),0),IFERROR(INDEX(A:S,MATCH(AR7547,A:A,0),COLUMN(M$2)),0)),M7547)</f>
        <v>45292</v>
      </c>
      <c r="V7547" s="3">
        <f t="shared" si="7"/>
        <v>31</v>
      </c>
    </row>
    <row r="7548" ht="15.75" customHeight="1">
      <c r="A7548" s="3" t="s">
        <v>3982</v>
      </c>
      <c r="B7548" s="4" t="str">
        <f t="shared" si="187"/>
        <v>LCCRSCHBLKDGRY</v>
      </c>
      <c r="D7548" s="3" t="s">
        <v>371</v>
      </c>
      <c r="G7548" s="4">
        <v>9.0</v>
      </c>
      <c r="H7548" s="3">
        <v>12.0</v>
      </c>
      <c r="I7548" s="4">
        <v>20.0</v>
      </c>
      <c r="J7548" s="4">
        <v>0.0</v>
      </c>
      <c r="K7548" s="4">
        <v>0.0</v>
      </c>
      <c r="L7548" s="4">
        <v>0.0</v>
      </c>
      <c r="M7548" s="5">
        <v>45263.0</v>
      </c>
      <c r="N7548" s="3">
        <v>31.0</v>
      </c>
      <c r="O7548" s="6">
        <f t="shared" si="2"/>
        <v>-11</v>
      </c>
      <c r="P7548" s="3" t="s">
        <v>102</v>
      </c>
      <c r="Q7548" s="3" t="str">
        <f t="shared" si="3"/>
        <v>OD</v>
      </c>
      <c r="R7548" s="3">
        <f t="shared" si="4"/>
        <v>-11</v>
      </c>
      <c r="S7548" s="3">
        <f t="shared" si="5"/>
        <v>12</v>
      </c>
      <c r="T7548" s="7">
        <f t="shared" si="6"/>
        <v>0</v>
      </c>
      <c r="U7548" s="8">
        <f t="array" ref="U7548">IF(W7548&lt;&gt;0,MAX(IFERROR(INDEX(A:S,MATCH(W7548,A:A,0),COLUMN(M$2)),0),IFERROR(INDEX(A:S,MATCH(AD7548,A:A,0),COLUMN(M$2)),0),IFERROR(INDEX(A:S,MATCH(AK7548,A:A,0),COLUMN(M$2)),0),IFERROR(INDEX(A:S,MATCH(AR7548,A:A,0),COLUMN(M$2)),0)),M7548)</f>
        <v>45263</v>
      </c>
      <c r="V7548" s="3">
        <f t="shared" si="7"/>
        <v>31</v>
      </c>
    </row>
    <row r="7549" ht="15.75" customHeight="1">
      <c r="A7549" s="3" t="s">
        <v>3984</v>
      </c>
      <c r="B7549" s="4" t="str">
        <f t="shared" si="187"/>
        <v>LCVYSCHBLKDGRY</v>
      </c>
      <c r="D7549" s="3" t="s">
        <v>371</v>
      </c>
      <c r="G7549" s="4">
        <v>9.0</v>
      </c>
      <c r="I7549" s="4">
        <v>0.0</v>
      </c>
      <c r="J7549" s="4">
        <v>9.0</v>
      </c>
      <c r="K7549" s="4">
        <v>0.0</v>
      </c>
      <c r="L7549" s="4">
        <v>0.0</v>
      </c>
      <c r="M7549" s="5">
        <v>45292.0</v>
      </c>
      <c r="N7549" s="3">
        <v>16.0</v>
      </c>
      <c r="O7549" s="6">
        <f t="shared" si="2"/>
        <v>9</v>
      </c>
      <c r="P7549" s="3" t="s">
        <v>102</v>
      </c>
      <c r="Q7549" s="3" t="str">
        <f t="shared" si="3"/>
        <v>OD</v>
      </c>
      <c r="R7549" s="3">
        <f t="shared" si="4"/>
        <v>9</v>
      </c>
      <c r="S7549" s="3" t="str">
        <f t="shared" si="5"/>
        <v/>
      </c>
      <c r="T7549" s="7">
        <f t="shared" si="6"/>
        <v>9</v>
      </c>
      <c r="U7549" s="8">
        <f t="array" ref="U7549">IF(W7549&lt;&gt;0,MAX(IFERROR(INDEX(A:S,MATCH(W7549,A:A,0),COLUMN(M$2)),0),IFERROR(INDEX(A:S,MATCH(AD7549,A:A,0),COLUMN(M$2)),0),IFERROR(INDEX(A:S,MATCH(AK7549,A:A,0),COLUMN(M$2)),0),IFERROR(INDEX(A:S,MATCH(AR7549,A:A,0),COLUMN(M$2)),0)),M7549)</f>
        <v>45292</v>
      </c>
      <c r="V7549" s="3">
        <f t="shared" si="7"/>
        <v>16</v>
      </c>
    </row>
    <row r="7550" ht="15.75" customHeight="1">
      <c r="A7550" s="3" t="s">
        <v>3977</v>
      </c>
      <c r="B7550" s="4" t="str">
        <f t="shared" si="187"/>
        <v>LCMQRCOTBLK</v>
      </c>
      <c r="D7550" s="3" t="s">
        <v>371</v>
      </c>
      <c r="G7550" s="4">
        <v>14.0</v>
      </c>
      <c r="I7550" s="4">
        <v>12.0</v>
      </c>
      <c r="J7550" s="4">
        <v>1.0</v>
      </c>
      <c r="K7550" s="4">
        <v>0.0</v>
      </c>
      <c r="L7550" s="4">
        <v>0.0</v>
      </c>
      <c r="M7550" s="5">
        <v>45292.0</v>
      </c>
      <c r="N7550" s="3">
        <v>38.0</v>
      </c>
      <c r="O7550" s="6">
        <f t="shared" si="2"/>
        <v>2</v>
      </c>
      <c r="P7550" s="3" t="s">
        <v>102</v>
      </c>
      <c r="Q7550" s="3" t="str">
        <f t="shared" si="3"/>
        <v>OD</v>
      </c>
      <c r="R7550" s="3">
        <f t="shared" si="4"/>
        <v>2</v>
      </c>
      <c r="S7550" s="3" t="str">
        <f t="shared" si="5"/>
        <v/>
      </c>
      <c r="T7550" s="7">
        <f t="shared" si="6"/>
        <v>2</v>
      </c>
      <c r="U7550" s="8">
        <f t="array" ref="U7550">IF(W7550&lt;&gt;0,MAX(IFERROR(INDEX(A:S,MATCH(W7550,A:A,0),COLUMN(M$2)),0),IFERROR(INDEX(A:S,MATCH(AD7550,A:A,0),COLUMN(M$2)),0),IFERROR(INDEX(A:S,MATCH(AK7550,A:A,0),COLUMN(M$2)),0),IFERROR(INDEX(A:S,MATCH(AR7550,A:A,0),COLUMN(M$2)),0)),M7550)</f>
        <v>45292</v>
      </c>
      <c r="V7550" s="3">
        <f t="shared" si="7"/>
        <v>38</v>
      </c>
    </row>
    <row r="7551" ht="15.75" customHeight="1">
      <c r="A7551" s="3" t="s">
        <v>3340</v>
      </c>
      <c r="B7551" s="4" t="str">
        <f t="shared" si="187"/>
        <v>LCAFBTBL26</v>
      </c>
      <c r="D7551" s="3" t="s">
        <v>371</v>
      </c>
      <c r="G7551" s="4">
        <v>6.0</v>
      </c>
      <c r="H7551" s="3">
        <v>3.0</v>
      </c>
      <c r="I7551" s="4">
        <v>0.0</v>
      </c>
      <c r="J7551" s="4">
        <v>6.0</v>
      </c>
      <c r="K7551" s="4">
        <v>0.0</v>
      </c>
      <c r="L7551" s="4">
        <v>0.0</v>
      </c>
      <c r="M7551" s="5">
        <v>45232.0</v>
      </c>
      <c r="O7551" s="6">
        <f t="shared" si="2"/>
        <v>6</v>
      </c>
      <c r="P7551" s="3" t="s">
        <v>102</v>
      </c>
      <c r="Q7551" s="3" t="str">
        <f t="shared" si="3"/>
        <v>OD</v>
      </c>
      <c r="R7551" s="3">
        <f t="shared" si="4"/>
        <v>6</v>
      </c>
      <c r="S7551" s="3">
        <f t="shared" si="5"/>
        <v>3</v>
      </c>
      <c r="T7551" s="7">
        <f t="shared" si="6"/>
        <v>6</v>
      </c>
      <c r="U7551" s="8">
        <f t="array" ref="U7551">IF(W7551&lt;&gt;0,MAX(IFERROR(INDEX(A:S,MATCH(W7551,A:A,0),COLUMN(M$2)),0),IFERROR(INDEX(A:S,MATCH(AD7551,A:A,0),COLUMN(M$2)),0),IFERROR(INDEX(A:S,MATCH(AK7551,A:A,0),COLUMN(M$2)),0),IFERROR(INDEX(A:S,MATCH(AR7551,A:A,0),COLUMN(M$2)),0)),M7551)</f>
        <v>45232</v>
      </c>
      <c r="V7551" s="3" t="str">
        <f t="shared" si="7"/>
        <v/>
      </c>
    </row>
    <row r="7552" ht="15.75" customHeight="1">
      <c r="A7552" s="3" t="s">
        <v>7378</v>
      </c>
      <c r="B7552" s="4" t="str">
        <f t="shared" si="187"/>
        <v>LCARCHDK2PC</v>
      </c>
      <c r="C7552" s="3" t="s">
        <v>2</v>
      </c>
      <c r="D7552" s="3" t="s">
        <v>101</v>
      </c>
      <c r="G7552" s="4">
        <v>0.0</v>
      </c>
      <c r="I7552" s="4">
        <v>0.0</v>
      </c>
      <c r="J7552" s="4">
        <v>0.0</v>
      </c>
      <c r="K7552" s="4">
        <v>0.0</v>
      </c>
      <c r="L7552" s="4">
        <v>0.0</v>
      </c>
      <c r="O7552" s="6">
        <f t="shared" si="2"/>
        <v>0</v>
      </c>
      <c r="P7552" s="3" t="s">
        <v>51</v>
      </c>
      <c r="Q7552" s="3" t="str">
        <f t="shared" si="3"/>
        <v>ZZ</v>
      </c>
      <c r="R7552" s="3">
        <f t="shared" si="4"/>
        <v>0</v>
      </c>
      <c r="S7552" s="3">
        <f t="shared" si="5"/>
        <v>0</v>
      </c>
      <c r="T7552" s="7">
        <f t="shared" si="6"/>
        <v>0</v>
      </c>
      <c r="U7552" s="8" t="str">
        <f t="array" ref="U7552">IF(W7552&lt;&gt;0,MAX(IFERROR(INDEX(A:S,MATCH(W7552,A:A,0),COLUMN(M$2)),0),IFERROR(INDEX(A:S,MATCH(AD7552,A:A,0),COLUMN(M$2)),0),IFERROR(INDEX(A:S,MATCH(AK7552,A:A,0),COLUMN(M$2)),0),IFERROR(INDEX(A:S,MATCH(AR7552,A:A,0),COLUMN(M$2)),0)),M7552)</f>
        <v/>
      </c>
      <c r="V7552" s="3">
        <f t="shared" si="7"/>
        <v>0</v>
      </c>
    </row>
    <row r="7553" ht="15.75" customHeight="1">
      <c r="A7553" s="3" t="s">
        <v>7379</v>
      </c>
      <c r="B7553" s="4" t="str">
        <f t="shared" si="187"/>
        <v>LCARCHLT2PC</v>
      </c>
      <c r="C7553" s="3" t="s">
        <v>2</v>
      </c>
      <c r="D7553" s="3" t="s">
        <v>101</v>
      </c>
      <c r="G7553" s="4">
        <v>0.0</v>
      </c>
      <c r="I7553" s="4">
        <v>0.0</v>
      </c>
      <c r="J7553" s="4">
        <v>0.0</v>
      </c>
      <c r="K7553" s="4">
        <v>0.0</v>
      </c>
      <c r="L7553" s="4">
        <v>0.0</v>
      </c>
      <c r="O7553" s="6">
        <f t="shared" si="2"/>
        <v>0</v>
      </c>
      <c r="P7553" s="3" t="s">
        <v>51</v>
      </c>
      <c r="Q7553" s="3" t="str">
        <f t="shared" si="3"/>
        <v>ZZ</v>
      </c>
      <c r="R7553" s="3">
        <f t="shared" si="4"/>
        <v>0</v>
      </c>
      <c r="S7553" s="3">
        <f t="shared" si="5"/>
        <v>0</v>
      </c>
      <c r="T7553" s="7">
        <f t="shared" si="6"/>
        <v>0</v>
      </c>
      <c r="U7553" s="8" t="str">
        <f t="array" ref="U7553">IF(W7553&lt;&gt;0,MAX(IFERROR(INDEX(A:S,MATCH(W7553,A:A,0),COLUMN(M$2)),0),IFERROR(INDEX(A:S,MATCH(AD7553,A:A,0),COLUMN(M$2)),0),IFERROR(INDEX(A:S,MATCH(AK7553,A:A,0),COLUMN(M$2)),0),IFERROR(INDEX(A:S,MATCH(AR7553,A:A,0),COLUMN(M$2)),0)),M7553)</f>
        <v/>
      </c>
      <c r="V7553" s="3">
        <f t="shared" si="7"/>
        <v>0</v>
      </c>
    </row>
    <row r="7554" ht="15.75" customHeight="1">
      <c r="A7554" s="3" t="s">
        <v>7380</v>
      </c>
      <c r="B7554" s="4" t="str">
        <f t="shared" si="187"/>
        <v>LC5026OTSQLINA</v>
      </c>
      <c r="D7554" s="3" t="s">
        <v>7381</v>
      </c>
      <c r="G7554" s="4">
        <v>2.0</v>
      </c>
      <c r="I7554" s="4">
        <v>0.0</v>
      </c>
      <c r="J7554" s="4">
        <v>2.0</v>
      </c>
      <c r="K7554" s="4">
        <v>0.0</v>
      </c>
      <c r="L7554" s="4">
        <v>0.0</v>
      </c>
      <c r="O7554" s="6">
        <f t="shared" si="2"/>
        <v>2</v>
      </c>
      <c r="P7554" s="3" t="s">
        <v>112</v>
      </c>
      <c r="Q7554" s="3" t="str">
        <f t="shared" si="3"/>
        <v>Z</v>
      </c>
      <c r="R7554" s="3">
        <f t="shared" si="4"/>
        <v>2</v>
      </c>
      <c r="S7554" s="3" t="str">
        <f t="shared" si="5"/>
        <v/>
      </c>
      <c r="T7554" s="7">
        <f t="shared" si="6"/>
        <v>2</v>
      </c>
      <c r="U7554" s="8" t="str">
        <f t="array" ref="U7554">IF(W7554&lt;&gt;0,MAX(IFERROR(INDEX(A:S,MATCH(W7554,A:A,0),COLUMN(M$2)),0),IFERROR(INDEX(A:S,MATCH(AD7554,A:A,0),COLUMN(M$2)),0),IFERROR(INDEX(A:S,MATCH(AK7554,A:A,0),COLUMN(M$2)),0),IFERROR(INDEX(A:S,MATCH(AR7554,A:A,0),COLUMN(M$2)),0)),M7554)</f>
        <v/>
      </c>
      <c r="V7554" s="3" t="str">
        <f t="shared" si="7"/>
        <v/>
      </c>
    </row>
    <row r="7555" ht="15.75" customHeight="1">
      <c r="A7555" s="3" t="s">
        <v>7382</v>
      </c>
      <c r="B7555" s="4" t="str">
        <f t="shared" si="187"/>
        <v>LCAELTFLBL</v>
      </c>
      <c r="D7555" s="3" t="s">
        <v>7381</v>
      </c>
      <c r="G7555" s="4">
        <v>0.0</v>
      </c>
      <c r="I7555" s="4">
        <v>0.0</v>
      </c>
      <c r="J7555" s="4">
        <v>0.0</v>
      </c>
      <c r="K7555" s="4">
        <v>0.0</v>
      </c>
      <c r="L7555" s="4">
        <v>0.0</v>
      </c>
      <c r="O7555" s="6">
        <f t="shared" si="2"/>
        <v>0</v>
      </c>
      <c r="P7555" s="3" t="s">
        <v>7383</v>
      </c>
      <c r="Q7555" s="3" t="str">
        <f t="shared" si="3"/>
        <v>LC LIGHTING</v>
      </c>
      <c r="R7555" s="3">
        <f t="shared" si="4"/>
        <v>0</v>
      </c>
      <c r="S7555" s="3" t="str">
        <f t="shared" si="5"/>
        <v/>
      </c>
      <c r="T7555" s="7">
        <f t="shared" si="6"/>
        <v>0</v>
      </c>
      <c r="U7555" s="8" t="str">
        <f t="array" ref="U7555">IF(W7555&lt;&gt;0,MAX(IFERROR(INDEX(A:S,MATCH(W7555,A:A,0),COLUMN(M$2)),0),IFERROR(INDEX(A:S,MATCH(AD7555,A:A,0),COLUMN(M$2)),0),IFERROR(INDEX(A:S,MATCH(AK7555,A:A,0),COLUMN(M$2)),0),IFERROR(INDEX(A:S,MATCH(AR7555,A:A,0),COLUMN(M$2)),0)),M7555)</f>
        <v/>
      </c>
      <c r="V7555" s="3" t="str">
        <f t="shared" si="7"/>
        <v/>
      </c>
    </row>
    <row r="7556" ht="15.75" customHeight="1">
      <c r="A7556" s="3" t="s">
        <v>7384</v>
      </c>
      <c r="B7556" s="4" t="str">
        <f t="shared" si="187"/>
        <v>LCALLTTBBL</v>
      </c>
      <c r="D7556" s="3" t="s">
        <v>7381</v>
      </c>
      <c r="G7556" s="4">
        <v>0.0</v>
      </c>
      <c r="I7556" s="4">
        <v>0.0</v>
      </c>
      <c r="J7556" s="4">
        <v>0.0</v>
      </c>
      <c r="K7556" s="4">
        <v>0.0</v>
      </c>
      <c r="L7556" s="4">
        <v>0.0</v>
      </c>
      <c r="O7556" s="6">
        <f t="shared" si="2"/>
        <v>0</v>
      </c>
      <c r="P7556" s="3" t="s">
        <v>7383</v>
      </c>
      <c r="Q7556" s="3" t="str">
        <f t="shared" si="3"/>
        <v>LC LIGHTING</v>
      </c>
      <c r="R7556" s="3">
        <f t="shared" si="4"/>
        <v>0</v>
      </c>
      <c r="S7556" s="3" t="str">
        <f t="shared" si="5"/>
        <v/>
      </c>
      <c r="T7556" s="7">
        <f t="shared" si="6"/>
        <v>0</v>
      </c>
      <c r="U7556" s="8" t="str">
        <f t="array" ref="U7556">IF(W7556&lt;&gt;0,MAX(IFERROR(INDEX(A:S,MATCH(W7556,A:A,0),COLUMN(M$2)),0),IFERROR(INDEX(A:S,MATCH(AD7556,A:A,0),COLUMN(M$2)),0),IFERROR(INDEX(A:S,MATCH(AK7556,A:A,0),COLUMN(M$2)),0),IFERROR(INDEX(A:S,MATCH(AR7556,A:A,0),COLUMN(M$2)),0)),M7556)</f>
        <v/>
      </c>
      <c r="V7556" s="3" t="str">
        <f t="shared" si="7"/>
        <v/>
      </c>
    </row>
    <row r="7557" ht="15.75" customHeight="1">
      <c r="A7557" s="3" t="s">
        <v>7385</v>
      </c>
      <c r="B7557" s="4" t="str">
        <f t="shared" si="187"/>
        <v>LCALSIWA2PC</v>
      </c>
      <c r="C7557" s="3" t="s">
        <v>2</v>
      </c>
      <c r="D7557" s="3" t="s">
        <v>7381</v>
      </c>
      <c r="G7557" s="4">
        <v>0.0</v>
      </c>
      <c r="I7557" s="4">
        <v>0.0</v>
      </c>
      <c r="J7557" s="4">
        <v>0.0</v>
      </c>
      <c r="K7557" s="4">
        <v>0.0</v>
      </c>
      <c r="L7557" s="4">
        <v>0.0</v>
      </c>
      <c r="O7557" s="6">
        <f t="shared" si="2"/>
        <v>0</v>
      </c>
      <c r="P7557" s="3" t="s">
        <v>108</v>
      </c>
      <c r="Q7557" s="3" t="str">
        <f t="shared" si="3"/>
        <v>LC DINING CHAIRS</v>
      </c>
      <c r="R7557" s="3">
        <f t="shared" si="4"/>
        <v>0</v>
      </c>
      <c r="S7557" s="3">
        <f t="shared" si="5"/>
        <v>0</v>
      </c>
      <c r="T7557" s="7">
        <f t="shared" si="6"/>
        <v>0</v>
      </c>
      <c r="U7557" s="8" t="str">
        <f t="array" ref="U7557">IF(W7557&lt;&gt;0,MAX(IFERROR(INDEX(A:S,MATCH(W7557,A:A,0),COLUMN(M$2)),0),IFERROR(INDEX(A:S,MATCH(AD7557,A:A,0),COLUMN(M$2)),0),IFERROR(INDEX(A:S,MATCH(AK7557,A:A,0),COLUMN(M$2)),0),IFERROR(INDEX(A:S,MATCH(AR7557,A:A,0),COLUMN(M$2)),0)),M7557)</f>
        <v/>
      </c>
      <c r="V7557" s="3">
        <f t="shared" si="7"/>
        <v>0</v>
      </c>
    </row>
    <row r="7558" ht="15.75" customHeight="1">
      <c r="A7558" s="3" t="s">
        <v>7386</v>
      </c>
      <c r="B7558" s="4" t="str">
        <f t="shared" si="187"/>
        <v>LCAMBEWHLG</v>
      </c>
      <c r="D7558" s="3" t="s">
        <v>7381</v>
      </c>
      <c r="G7558" s="4">
        <v>33.0</v>
      </c>
      <c r="I7558" s="4">
        <v>0.0</v>
      </c>
      <c r="J7558" s="4">
        <v>33.0</v>
      </c>
      <c r="K7558" s="4">
        <v>0.0</v>
      </c>
      <c r="L7558" s="4">
        <v>0.0</v>
      </c>
      <c r="O7558" s="6">
        <f t="shared" si="2"/>
        <v>33</v>
      </c>
      <c r="P7558" s="3" t="s">
        <v>112</v>
      </c>
      <c r="Q7558" s="3" t="str">
        <f t="shared" si="3"/>
        <v>Z</v>
      </c>
      <c r="R7558" s="3">
        <f t="shared" si="4"/>
        <v>33</v>
      </c>
      <c r="S7558" s="3" t="str">
        <f t="shared" si="5"/>
        <v/>
      </c>
      <c r="T7558" s="7">
        <f t="shared" si="6"/>
        <v>33</v>
      </c>
      <c r="U7558" s="8" t="str">
        <f t="array" ref="U7558">IF(W7558&lt;&gt;0,MAX(IFERROR(INDEX(A:S,MATCH(W7558,A:A,0),COLUMN(M$2)),0),IFERROR(INDEX(A:S,MATCH(AD7558,A:A,0),COLUMN(M$2)),0),IFERROR(INDEX(A:S,MATCH(AK7558,A:A,0),COLUMN(M$2)),0),IFERROR(INDEX(A:S,MATCH(AR7558,A:A,0),COLUMN(M$2)),0)),M7558)</f>
        <v/>
      </c>
      <c r="V7558" s="3" t="str">
        <f t="shared" si="7"/>
        <v/>
      </c>
    </row>
    <row r="7559" ht="15.75" customHeight="1">
      <c r="A7559" s="3" t="s">
        <v>7387</v>
      </c>
      <c r="B7559" s="4" t="str">
        <f t="shared" si="187"/>
        <v>LCAMCOWHLG</v>
      </c>
      <c r="D7559" s="3" t="s">
        <v>7381</v>
      </c>
      <c r="G7559" s="4">
        <v>4.0</v>
      </c>
      <c r="I7559" s="4">
        <v>0.0</v>
      </c>
      <c r="J7559" s="4">
        <v>4.0</v>
      </c>
      <c r="K7559" s="4">
        <v>0.0</v>
      </c>
      <c r="L7559" s="4">
        <v>0.0</v>
      </c>
      <c r="O7559" s="6">
        <f t="shared" si="2"/>
        <v>4</v>
      </c>
      <c r="P7559" s="3" t="s">
        <v>112</v>
      </c>
      <c r="Q7559" s="3" t="str">
        <f t="shared" si="3"/>
        <v>Z</v>
      </c>
      <c r="R7559" s="3">
        <f t="shared" si="4"/>
        <v>4</v>
      </c>
      <c r="S7559" s="3" t="str">
        <f t="shared" si="5"/>
        <v/>
      </c>
      <c r="T7559" s="7">
        <f t="shared" si="6"/>
        <v>4</v>
      </c>
      <c r="U7559" s="8" t="str">
        <f t="array" ref="U7559">IF(W7559&lt;&gt;0,MAX(IFERROR(INDEX(A:S,MATCH(W7559,A:A,0),COLUMN(M$2)),0),IFERROR(INDEX(A:S,MATCH(AD7559,A:A,0),COLUMN(M$2)),0),IFERROR(INDEX(A:S,MATCH(AK7559,A:A,0),COLUMN(M$2)),0),IFERROR(INDEX(A:S,MATCH(AR7559,A:A,0),COLUMN(M$2)),0)),M7559)</f>
        <v/>
      </c>
      <c r="V7559" s="3" t="str">
        <f t="shared" si="7"/>
        <v/>
      </c>
    </row>
    <row r="7560" ht="15.75" customHeight="1">
      <c r="A7560" s="3" t="s">
        <v>7388</v>
      </c>
      <c r="B7560" s="4" t="str">
        <f t="shared" si="187"/>
        <v>LCARCHBLCH2PC</v>
      </c>
      <c r="C7560" s="3" t="s">
        <v>2</v>
      </c>
      <c r="D7560" s="3" t="s">
        <v>7381</v>
      </c>
      <c r="G7560" s="4">
        <v>0.0</v>
      </c>
      <c r="I7560" s="4">
        <v>0.0</v>
      </c>
      <c r="J7560" s="4">
        <v>0.0</v>
      </c>
      <c r="K7560" s="4">
        <v>0.0</v>
      </c>
      <c r="L7560" s="4">
        <v>0.0</v>
      </c>
      <c r="O7560" s="6">
        <f t="shared" si="2"/>
        <v>0</v>
      </c>
      <c r="P7560" s="3" t="s">
        <v>108</v>
      </c>
      <c r="Q7560" s="3" t="str">
        <f t="shared" si="3"/>
        <v>LC DINING CHAIRS</v>
      </c>
      <c r="R7560" s="3">
        <f t="shared" si="4"/>
        <v>0</v>
      </c>
      <c r="S7560" s="3">
        <f t="shared" si="5"/>
        <v>0</v>
      </c>
      <c r="T7560" s="7">
        <f t="shared" si="6"/>
        <v>0</v>
      </c>
      <c r="U7560" s="8" t="str">
        <f t="array" ref="U7560">IF(W7560&lt;&gt;0,MAX(IFERROR(INDEX(A:S,MATCH(W7560,A:A,0),COLUMN(M$2)),0),IFERROR(INDEX(A:S,MATCH(AD7560,A:A,0),COLUMN(M$2)),0),IFERROR(INDEX(A:S,MATCH(AK7560,A:A,0),COLUMN(M$2)),0),IFERROR(INDEX(A:S,MATCH(AR7560,A:A,0),COLUMN(M$2)),0)),M7560)</f>
        <v/>
      </c>
      <c r="V7560" s="3">
        <f t="shared" si="7"/>
        <v>0</v>
      </c>
    </row>
    <row r="7561" ht="15.75" customHeight="1">
      <c r="A7561" s="3" t="s">
        <v>7389</v>
      </c>
      <c r="B7561" s="4" t="str">
        <f t="shared" si="187"/>
        <v>LCARCHBLGR2PC</v>
      </c>
      <c r="C7561" s="3" t="s">
        <v>2</v>
      </c>
      <c r="D7561" s="3" t="s">
        <v>7381</v>
      </c>
      <c r="G7561" s="4">
        <v>0.0</v>
      </c>
      <c r="I7561" s="4">
        <v>0.0</v>
      </c>
      <c r="J7561" s="4">
        <v>0.0</v>
      </c>
      <c r="K7561" s="4">
        <v>0.0</v>
      </c>
      <c r="L7561" s="4">
        <v>0.0</v>
      </c>
      <c r="O7561" s="6">
        <f t="shared" si="2"/>
        <v>0</v>
      </c>
      <c r="P7561" s="3" t="s">
        <v>108</v>
      </c>
      <c r="Q7561" s="3" t="str">
        <f t="shared" si="3"/>
        <v>LC DINING CHAIRS</v>
      </c>
      <c r="R7561" s="3">
        <f t="shared" si="4"/>
        <v>0</v>
      </c>
      <c r="S7561" s="3">
        <f t="shared" si="5"/>
        <v>0</v>
      </c>
      <c r="T7561" s="7">
        <f t="shared" si="6"/>
        <v>0</v>
      </c>
      <c r="U7561" s="8" t="str">
        <f t="array" ref="U7561">IF(W7561&lt;&gt;0,MAX(IFERROR(INDEX(A:S,MATCH(W7561,A:A,0),COLUMN(M$2)),0),IFERROR(INDEX(A:S,MATCH(AD7561,A:A,0),COLUMN(M$2)),0),IFERROR(INDEX(A:S,MATCH(AK7561,A:A,0),COLUMN(M$2)),0),IFERROR(INDEX(A:S,MATCH(AR7561,A:A,0),COLUMN(M$2)),0)),M7561)</f>
        <v/>
      </c>
      <c r="V7561" s="3">
        <f t="shared" si="7"/>
        <v>0</v>
      </c>
    </row>
    <row r="7562" ht="15.75" customHeight="1">
      <c r="A7562" s="3" t="s">
        <v>7390</v>
      </c>
      <c r="B7562" s="4" t="str">
        <f t="shared" si="187"/>
        <v>LCAVCHBLUE2PC</v>
      </c>
      <c r="C7562" s="3" t="s">
        <v>2</v>
      </c>
      <c r="D7562" s="3" t="s">
        <v>7381</v>
      </c>
      <c r="G7562" s="4">
        <v>0.0</v>
      </c>
      <c r="I7562" s="4">
        <v>0.0</v>
      </c>
      <c r="J7562" s="4">
        <v>0.0</v>
      </c>
      <c r="K7562" s="4">
        <v>0.0</v>
      </c>
      <c r="L7562" s="4">
        <v>0.0</v>
      </c>
      <c r="O7562" s="6">
        <f t="shared" si="2"/>
        <v>0</v>
      </c>
      <c r="P7562" s="3" t="s">
        <v>108</v>
      </c>
      <c r="Q7562" s="3" t="str">
        <f t="shared" si="3"/>
        <v>LC DINING CHAIRS</v>
      </c>
      <c r="R7562" s="3">
        <f t="shared" si="4"/>
        <v>0</v>
      </c>
      <c r="S7562" s="3">
        <f t="shared" si="5"/>
        <v>0</v>
      </c>
      <c r="T7562" s="7">
        <f t="shared" si="6"/>
        <v>0</v>
      </c>
      <c r="U7562" s="8" t="str">
        <f t="array" ref="U7562">IF(W7562&lt;&gt;0,MAX(IFERROR(INDEX(A:S,MATCH(W7562,A:A,0),COLUMN(M$2)),0),IFERROR(INDEX(A:S,MATCH(AD7562,A:A,0),COLUMN(M$2)),0),IFERROR(INDEX(A:S,MATCH(AK7562,A:A,0),COLUMN(M$2)),0),IFERROR(INDEX(A:S,MATCH(AR7562,A:A,0),COLUMN(M$2)),0)),M7562)</f>
        <v/>
      </c>
      <c r="V7562" s="3">
        <f t="shared" si="7"/>
        <v>0</v>
      </c>
    </row>
    <row r="7563" ht="15.75" customHeight="1">
      <c r="A7563" s="3" t="s">
        <v>7391</v>
      </c>
      <c r="B7563" s="4" t="str">
        <f t="shared" si="187"/>
        <v>LCAVCHLTGR2PC</v>
      </c>
      <c r="C7563" s="3" t="s">
        <v>2</v>
      </c>
      <c r="D7563" s="3" t="s">
        <v>7381</v>
      </c>
      <c r="G7563" s="4">
        <v>0.0</v>
      </c>
      <c r="I7563" s="4">
        <v>0.0</v>
      </c>
      <c r="J7563" s="4">
        <v>0.0</v>
      </c>
      <c r="K7563" s="4">
        <v>0.0</v>
      </c>
      <c r="L7563" s="4">
        <v>0.0</v>
      </c>
      <c r="O7563" s="6">
        <f t="shared" si="2"/>
        <v>0</v>
      </c>
      <c r="P7563" s="3" t="s">
        <v>108</v>
      </c>
      <c r="Q7563" s="3" t="str">
        <f t="shared" si="3"/>
        <v>LC DINING CHAIRS</v>
      </c>
      <c r="R7563" s="3">
        <f t="shared" si="4"/>
        <v>0</v>
      </c>
      <c r="S7563" s="3">
        <f t="shared" si="5"/>
        <v>0</v>
      </c>
      <c r="T7563" s="7">
        <f t="shared" si="6"/>
        <v>0</v>
      </c>
      <c r="U7563" s="8" t="str">
        <f t="array" ref="U7563">IF(W7563&lt;&gt;0,MAX(IFERROR(INDEX(A:S,MATCH(W7563,A:A,0),COLUMN(M$2)),0),IFERROR(INDEX(A:S,MATCH(AD7563,A:A,0),COLUMN(M$2)),0),IFERROR(INDEX(A:S,MATCH(AK7563,A:A,0),COLUMN(M$2)),0),IFERROR(INDEX(A:S,MATCH(AR7563,A:A,0),COLUMN(M$2)),0)),M7563)</f>
        <v/>
      </c>
      <c r="V7563" s="3">
        <f t="shared" si="7"/>
        <v>0</v>
      </c>
    </row>
    <row r="7564" ht="15.75" customHeight="1">
      <c r="A7564" s="3" t="s">
        <v>7392</v>
      </c>
      <c r="B7564" s="4" t="str">
        <f t="shared" si="187"/>
        <v>LCAVCHPINK2PC</v>
      </c>
      <c r="C7564" s="3" t="s">
        <v>2</v>
      </c>
      <c r="D7564" s="3" t="s">
        <v>7381</v>
      </c>
      <c r="G7564" s="4">
        <v>0.0</v>
      </c>
      <c r="I7564" s="4">
        <v>0.0</v>
      </c>
      <c r="J7564" s="4">
        <v>0.0</v>
      </c>
      <c r="K7564" s="4">
        <v>0.0</v>
      </c>
      <c r="L7564" s="4">
        <v>0.0</v>
      </c>
      <c r="O7564" s="6">
        <f t="shared" si="2"/>
        <v>0</v>
      </c>
      <c r="P7564" s="3" t="s">
        <v>108</v>
      </c>
      <c r="Q7564" s="3" t="str">
        <f t="shared" si="3"/>
        <v>LC DINING CHAIRS</v>
      </c>
      <c r="R7564" s="3">
        <f t="shared" si="4"/>
        <v>0</v>
      </c>
      <c r="S7564" s="3">
        <f t="shared" si="5"/>
        <v>0</v>
      </c>
      <c r="T7564" s="7">
        <f t="shared" si="6"/>
        <v>0</v>
      </c>
      <c r="U7564" s="8" t="str">
        <f t="array" ref="U7564">IF(W7564&lt;&gt;0,MAX(IFERROR(INDEX(A:S,MATCH(W7564,A:A,0),COLUMN(M$2)),0),IFERROR(INDEX(A:S,MATCH(AD7564,A:A,0),COLUMN(M$2)),0),IFERROR(INDEX(A:S,MATCH(AK7564,A:A,0),COLUMN(M$2)),0),IFERROR(INDEX(A:S,MATCH(AR7564,A:A,0),COLUMN(M$2)),0)),M7564)</f>
        <v/>
      </c>
      <c r="V7564" s="3">
        <f t="shared" si="7"/>
        <v>0</v>
      </c>
    </row>
    <row r="7565" ht="15.75" customHeight="1">
      <c r="A7565" s="3" t="s">
        <v>7393</v>
      </c>
      <c r="B7565" s="4" t="str">
        <f t="shared" si="187"/>
        <v>LCAVCHTEAL2PC</v>
      </c>
      <c r="C7565" s="3" t="s">
        <v>2</v>
      </c>
      <c r="D7565" s="3" t="s">
        <v>7381</v>
      </c>
      <c r="G7565" s="4">
        <v>0.0</v>
      </c>
      <c r="I7565" s="4">
        <v>0.0</v>
      </c>
      <c r="J7565" s="4">
        <v>0.0</v>
      </c>
      <c r="K7565" s="4">
        <v>0.0</v>
      </c>
      <c r="L7565" s="4">
        <v>0.0</v>
      </c>
      <c r="O7565" s="6">
        <f t="shared" si="2"/>
        <v>0</v>
      </c>
      <c r="P7565" s="3" t="s">
        <v>108</v>
      </c>
      <c r="Q7565" s="3" t="str">
        <f t="shared" si="3"/>
        <v>LC DINING CHAIRS</v>
      </c>
      <c r="R7565" s="3">
        <f t="shared" si="4"/>
        <v>0</v>
      </c>
      <c r="S7565" s="3">
        <f t="shared" si="5"/>
        <v>0</v>
      </c>
      <c r="T7565" s="7">
        <f t="shared" si="6"/>
        <v>0</v>
      </c>
      <c r="U7565" s="8" t="str">
        <f t="array" ref="U7565">IF(W7565&lt;&gt;0,MAX(IFERROR(INDEX(A:S,MATCH(W7565,A:A,0),COLUMN(M$2)),0),IFERROR(INDEX(A:S,MATCH(AD7565,A:A,0),COLUMN(M$2)),0),IFERROR(INDEX(A:S,MATCH(AK7565,A:A,0),COLUMN(M$2)),0),IFERROR(INDEX(A:S,MATCH(AR7565,A:A,0),COLUMN(M$2)),0)),M7565)</f>
        <v/>
      </c>
      <c r="V7565" s="3">
        <f t="shared" si="7"/>
        <v>0</v>
      </c>
    </row>
    <row r="7566" ht="15.75" customHeight="1">
      <c r="A7566" s="3" t="s">
        <v>7394</v>
      </c>
      <c r="B7566" s="4" t="str">
        <f t="shared" si="187"/>
        <v>LCAVSIBLGR2PC</v>
      </c>
      <c r="C7566" s="3" t="s">
        <v>2</v>
      </c>
      <c r="D7566" s="3" t="s">
        <v>7381</v>
      </c>
      <c r="G7566" s="4">
        <v>0.0</v>
      </c>
      <c r="I7566" s="4">
        <v>0.0</v>
      </c>
      <c r="J7566" s="4">
        <v>0.0</v>
      </c>
      <c r="K7566" s="4">
        <v>0.0</v>
      </c>
      <c r="L7566" s="4">
        <v>0.0</v>
      </c>
      <c r="O7566" s="6">
        <f t="shared" si="2"/>
        <v>0</v>
      </c>
      <c r="P7566" s="3" t="s">
        <v>108</v>
      </c>
      <c r="Q7566" s="3" t="str">
        <f t="shared" si="3"/>
        <v>LC DINING CHAIRS</v>
      </c>
      <c r="R7566" s="3">
        <f t="shared" si="4"/>
        <v>0</v>
      </c>
      <c r="S7566" s="3">
        <f t="shared" si="5"/>
        <v>0</v>
      </c>
      <c r="T7566" s="7">
        <f t="shared" si="6"/>
        <v>0</v>
      </c>
      <c r="U7566" s="8" t="str">
        <f t="array" ref="U7566">IF(W7566&lt;&gt;0,MAX(IFERROR(INDEX(A:S,MATCH(W7566,A:A,0),COLUMN(M$2)),0),IFERROR(INDEX(A:S,MATCH(AD7566,A:A,0),COLUMN(M$2)),0),IFERROR(INDEX(A:S,MATCH(AK7566,A:A,0),COLUMN(M$2)),0),IFERROR(INDEX(A:S,MATCH(AR7566,A:A,0),COLUMN(M$2)),0)),M7566)</f>
        <v/>
      </c>
      <c r="V7566" s="3">
        <f t="shared" si="7"/>
        <v>0</v>
      </c>
    </row>
    <row r="7567" ht="15.75" customHeight="1">
      <c r="A7567" s="3" t="s">
        <v>7395</v>
      </c>
      <c r="B7567" s="4" t="str">
        <f t="shared" si="187"/>
        <v>LCBAELMBBLK30</v>
      </c>
      <c r="D7567" s="3" t="s">
        <v>7381</v>
      </c>
      <c r="G7567" s="4">
        <v>0.0</v>
      </c>
      <c r="I7567" s="4">
        <v>0.0</v>
      </c>
      <c r="J7567" s="4">
        <v>0.0</v>
      </c>
      <c r="K7567" s="4">
        <v>0.0</v>
      </c>
      <c r="L7567" s="4">
        <v>0.0</v>
      </c>
      <c r="O7567" s="6">
        <f t="shared" si="2"/>
        <v>0</v>
      </c>
      <c r="P7567" s="3" t="s">
        <v>51</v>
      </c>
      <c r="Q7567" s="3" t="str">
        <f t="shared" si="3"/>
        <v>ZZ</v>
      </c>
      <c r="R7567" s="3">
        <f t="shared" si="4"/>
        <v>0</v>
      </c>
      <c r="S7567" s="3" t="str">
        <f t="shared" si="5"/>
        <v/>
      </c>
      <c r="T7567" s="7">
        <f t="shared" si="6"/>
        <v>0</v>
      </c>
      <c r="U7567" s="8" t="str">
        <f t="array" ref="U7567">IF(W7567&lt;&gt;0,MAX(IFERROR(INDEX(A:S,MATCH(W7567,A:A,0),COLUMN(M$2)),0),IFERROR(INDEX(A:S,MATCH(AD7567,A:A,0),COLUMN(M$2)),0),IFERROR(INDEX(A:S,MATCH(AK7567,A:A,0),COLUMN(M$2)),0),IFERROR(INDEX(A:S,MATCH(AR7567,A:A,0),COLUMN(M$2)),0)),M7567)</f>
        <v/>
      </c>
      <c r="V7567" s="3" t="str">
        <f t="shared" si="7"/>
        <v/>
      </c>
    </row>
    <row r="7568" ht="15.75" customHeight="1">
      <c r="A7568" s="3" t="s">
        <v>7396</v>
      </c>
      <c r="B7568" s="4" t="str">
        <f t="shared" si="187"/>
        <v>LCBAELMBGRY30</v>
      </c>
      <c r="D7568" s="3" t="s">
        <v>7381</v>
      </c>
      <c r="G7568" s="4">
        <v>0.0</v>
      </c>
      <c r="I7568" s="4">
        <v>0.0</v>
      </c>
      <c r="J7568" s="4">
        <v>0.0</v>
      </c>
      <c r="K7568" s="4">
        <v>0.0</v>
      </c>
      <c r="L7568" s="4">
        <v>0.0</v>
      </c>
      <c r="O7568" s="6">
        <f t="shared" si="2"/>
        <v>0</v>
      </c>
      <c r="P7568" s="3" t="s">
        <v>51</v>
      </c>
      <c r="Q7568" s="3" t="str">
        <f t="shared" si="3"/>
        <v>ZZ</v>
      </c>
      <c r="R7568" s="3">
        <f t="shared" si="4"/>
        <v>0</v>
      </c>
      <c r="S7568" s="3" t="str">
        <f t="shared" si="5"/>
        <v/>
      </c>
      <c r="T7568" s="7">
        <f t="shared" si="6"/>
        <v>0</v>
      </c>
      <c r="U7568" s="8" t="str">
        <f t="array" ref="U7568">IF(W7568&lt;&gt;0,MAX(IFERROR(INDEX(A:S,MATCH(W7568,A:A,0),COLUMN(M$2)),0),IFERROR(INDEX(A:S,MATCH(AD7568,A:A,0),COLUMN(M$2)),0),IFERROR(INDEX(A:S,MATCH(AK7568,A:A,0),COLUMN(M$2)),0),IFERROR(INDEX(A:S,MATCH(AR7568,A:A,0),COLUMN(M$2)),0)),M7568)</f>
        <v/>
      </c>
      <c r="V7568" s="3" t="str">
        <f t="shared" si="7"/>
        <v/>
      </c>
    </row>
    <row r="7569" ht="15.75" customHeight="1">
      <c r="A7569" s="3" t="s">
        <v>7397</v>
      </c>
      <c r="B7569" s="4" t="str">
        <f t="shared" si="187"/>
        <v>LCBAELSIGRY30</v>
      </c>
      <c r="D7569" s="3" t="s">
        <v>7381</v>
      </c>
      <c r="G7569" s="4">
        <v>0.0</v>
      </c>
      <c r="I7569" s="4">
        <v>0.0</v>
      </c>
      <c r="J7569" s="4">
        <v>0.0</v>
      </c>
      <c r="K7569" s="4">
        <v>0.0</v>
      </c>
      <c r="L7569" s="4">
        <v>0.0</v>
      </c>
      <c r="O7569" s="6">
        <f t="shared" si="2"/>
        <v>0</v>
      </c>
      <c r="P7569" s="3" t="s">
        <v>51</v>
      </c>
      <c r="Q7569" s="3" t="str">
        <f t="shared" si="3"/>
        <v>ZZ</v>
      </c>
      <c r="R7569" s="3">
        <f t="shared" si="4"/>
        <v>0</v>
      </c>
      <c r="S7569" s="3" t="str">
        <f t="shared" si="5"/>
        <v/>
      </c>
      <c r="T7569" s="7">
        <f t="shared" si="6"/>
        <v>0</v>
      </c>
      <c r="U7569" s="8" t="str">
        <f t="array" ref="U7569">IF(W7569&lt;&gt;0,MAX(IFERROR(INDEX(A:S,MATCH(W7569,A:A,0),COLUMN(M$2)),0),IFERROR(INDEX(A:S,MATCH(AD7569,A:A,0),COLUMN(M$2)),0),IFERROR(INDEX(A:S,MATCH(AK7569,A:A,0),COLUMN(M$2)),0),IFERROR(INDEX(A:S,MATCH(AR7569,A:A,0),COLUMN(M$2)),0)),M7569)</f>
        <v/>
      </c>
      <c r="V7569" s="3" t="str">
        <f t="shared" si="7"/>
        <v/>
      </c>
    </row>
    <row r="7570" ht="15.75" customHeight="1">
      <c r="A7570" s="3" t="s">
        <v>7398</v>
      </c>
      <c r="B7570" s="4" t="str">
        <f t="shared" si="187"/>
        <v>LCBAKABLK30</v>
      </c>
      <c r="D7570" s="3" t="s">
        <v>7381</v>
      </c>
      <c r="G7570" s="4">
        <v>0.0</v>
      </c>
      <c r="I7570" s="4">
        <v>0.0</v>
      </c>
      <c r="J7570" s="4">
        <v>0.0</v>
      </c>
      <c r="K7570" s="4">
        <v>0.0</v>
      </c>
      <c r="L7570" s="4">
        <v>0.0</v>
      </c>
      <c r="O7570" s="6">
        <f t="shared" si="2"/>
        <v>0</v>
      </c>
      <c r="P7570" s="3" t="s">
        <v>51</v>
      </c>
      <c r="Q7570" s="3" t="str">
        <f t="shared" si="3"/>
        <v>ZZ</v>
      </c>
      <c r="R7570" s="3">
        <f t="shared" si="4"/>
        <v>0</v>
      </c>
      <c r="S7570" s="3" t="str">
        <f t="shared" si="5"/>
        <v/>
      </c>
      <c r="T7570" s="7">
        <f t="shared" si="6"/>
        <v>0</v>
      </c>
      <c r="U7570" s="8" t="str">
        <f t="array" ref="U7570">IF(W7570&lt;&gt;0,MAX(IFERROR(INDEX(A:S,MATCH(W7570,A:A,0),COLUMN(M$2)),0),IFERROR(INDEX(A:S,MATCH(AD7570,A:A,0),COLUMN(M$2)),0),IFERROR(INDEX(A:S,MATCH(AK7570,A:A,0),COLUMN(M$2)),0),IFERROR(INDEX(A:S,MATCH(AR7570,A:A,0),COLUMN(M$2)),0)),M7570)</f>
        <v/>
      </c>
      <c r="V7570" s="3" t="str">
        <f t="shared" si="7"/>
        <v/>
      </c>
    </row>
    <row r="7571" ht="15.75" customHeight="1">
      <c r="A7571" s="3" t="s">
        <v>7399</v>
      </c>
      <c r="B7571" s="4" t="str">
        <f t="shared" si="187"/>
        <v>LCBAKABLKGRY30</v>
      </c>
      <c r="D7571" s="3" t="s">
        <v>7381</v>
      </c>
      <c r="G7571" s="4">
        <v>0.0</v>
      </c>
      <c r="I7571" s="4">
        <v>0.0</v>
      </c>
      <c r="J7571" s="4">
        <v>0.0</v>
      </c>
      <c r="K7571" s="4">
        <v>0.0</v>
      </c>
      <c r="L7571" s="4">
        <v>0.0</v>
      </c>
      <c r="O7571" s="6">
        <f t="shared" si="2"/>
        <v>0</v>
      </c>
      <c r="P7571" s="3" t="s">
        <v>51</v>
      </c>
      <c r="Q7571" s="3" t="str">
        <f t="shared" si="3"/>
        <v>ZZ</v>
      </c>
      <c r="R7571" s="3">
        <f t="shared" si="4"/>
        <v>0</v>
      </c>
      <c r="S7571" s="3" t="str">
        <f t="shared" si="5"/>
        <v/>
      </c>
      <c r="T7571" s="7">
        <f t="shared" si="6"/>
        <v>0</v>
      </c>
      <c r="U7571" s="8" t="str">
        <f t="array" ref="U7571">IF(W7571&lt;&gt;0,MAX(IFERROR(INDEX(A:S,MATCH(W7571,A:A,0),COLUMN(M$2)),0),IFERROR(INDEX(A:S,MATCH(AD7571,A:A,0),COLUMN(M$2)),0),IFERROR(INDEX(A:S,MATCH(AK7571,A:A,0),COLUMN(M$2)),0),IFERROR(INDEX(A:S,MATCH(AR7571,A:A,0),COLUMN(M$2)),0)),M7571)</f>
        <v/>
      </c>
      <c r="V7571" s="3" t="str">
        <f t="shared" si="7"/>
        <v/>
      </c>
    </row>
    <row r="7572" ht="15.75" customHeight="1">
      <c r="A7572" s="3" t="s">
        <v>7400</v>
      </c>
      <c r="B7572" s="4" t="str">
        <f t="shared" si="187"/>
        <v>LCBAKASIGRY30</v>
      </c>
      <c r="D7572" s="3" t="s">
        <v>7381</v>
      </c>
      <c r="G7572" s="4">
        <v>0.0</v>
      </c>
      <c r="I7572" s="4">
        <v>0.0</v>
      </c>
      <c r="J7572" s="4">
        <v>0.0</v>
      </c>
      <c r="K7572" s="4">
        <v>0.0</v>
      </c>
      <c r="L7572" s="4">
        <v>0.0</v>
      </c>
      <c r="O7572" s="6">
        <f t="shared" si="2"/>
        <v>0</v>
      </c>
      <c r="P7572" s="3" t="s">
        <v>51</v>
      </c>
      <c r="Q7572" s="3" t="str">
        <f t="shared" si="3"/>
        <v>ZZ</v>
      </c>
      <c r="R7572" s="3">
        <f t="shared" si="4"/>
        <v>0</v>
      </c>
      <c r="S7572" s="3" t="str">
        <f t="shared" si="5"/>
        <v/>
      </c>
      <c r="T7572" s="7">
        <f t="shared" si="6"/>
        <v>0</v>
      </c>
      <c r="U7572" s="8" t="str">
        <f t="array" ref="U7572">IF(W7572&lt;&gt;0,MAX(IFERROR(INDEX(A:S,MATCH(W7572,A:A,0),COLUMN(M$2)),0),IFERROR(INDEX(A:S,MATCH(AD7572,A:A,0),COLUMN(M$2)),0),IFERROR(INDEX(A:S,MATCH(AK7572,A:A,0),COLUMN(M$2)),0),IFERROR(INDEX(A:S,MATCH(AR7572,A:A,0),COLUMN(M$2)),0)),M7572)</f>
        <v/>
      </c>
      <c r="V7572" s="3" t="str">
        <f t="shared" si="7"/>
        <v/>
      </c>
    </row>
    <row r="7573" ht="15.75" customHeight="1">
      <c r="A7573" s="3" t="s">
        <v>7401</v>
      </c>
      <c r="B7573" s="4" t="str">
        <f t="shared" si="187"/>
        <v>LCBDSIBLBL2PC</v>
      </c>
      <c r="C7573" s="3" t="s">
        <v>2</v>
      </c>
      <c r="D7573" s="3" t="s">
        <v>7381</v>
      </c>
      <c r="G7573" s="4">
        <v>0.0</v>
      </c>
      <c r="I7573" s="4">
        <v>0.0</v>
      </c>
      <c r="J7573" s="4">
        <v>0.0</v>
      </c>
      <c r="K7573" s="4">
        <v>0.0</v>
      </c>
      <c r="L7573" s="4">
        <v>0.0</v>
      </c>
      <c r="O7573" s="6">
        <f t="shared" si="2"/>
        <v>0</v>
      </c>
      <c r="P7573" s="3" t="s">
        <v>108</v>
      </c>
      <c r="Q7573" s="3" t="str">
        <f t="shared" si="3"/>
        <v>LC DINING CHAIRS</v>
      </c>
      <c r="R7573" s="3">
        <f t="shared" si="4"/>
        <v>0</v>
      </c>
      <c r="S7573" s="3">
        <f t="shared" si="5"/>
        <v>0</v>
      </c>
      <c r="T7573" s="7">
        <f t="shared" si="6"/>
        <v>0</v>
      </c>
      <c r="U7573" s="8" t="str">
        <f t="array" ref="U7573">IF(W7573&lt;&gt;0,MAX(IFERROR(INDEX(A:S,MATCH(W7573,A:A,0),COLUMN(M$2)),0),IFERROR(INDEX(A:S,MATCH(AD7573,A:A,0),COLUMN(M$2)),0),IFERROR(INDEX(A:S,MATCH(AK7573,A:A,0),COLUMN(M$2)),0),IFERROR(INDEX(A:S,MATCH(AR7573,A:A,0),COLUMN(M$2)),0)),M7573)</f>
        <v/>
      </c>
      <c r="V7573" s="3">
        <f t="shared" si="7"/>
        <v>0</v>
      </c>
    </row>
    <row r="7574" ht="15.75" customHeight="1">
      <c r="A7574" s="3" t="s">
        <v>7402</v>
      </c>
      <c r="B7574" s="4" t="str">
        <f t="shared" si="187"/>
        <v>LCBDSIBLWA2PC</v>
      </c>
      <c r="C7574" s="3" t="s">
        <v>2</v>
      </c>
      <c r="D7574" s="3" t="s">
        <v>7381</v>
      </c>
      <c r="G7574" s="4">
        <v>0.0</v>
      </c>
      <c r="I7574" s="4">
        <v>0.0</v>
      </c>
      <c r="J7574" s="4">
        <v>0.0</v>
      </c>
      <c r="K7574" s="4">
        <v>0.0</v>
      </c>
      <c r="L7574" s="4">
        <v>0.0</v>
      </c>
      <c r="O7574" s="6">
        <f t="shared" si="2"/>
        <v>0</v>
      </c>
      <c r="P7574" s="3" t="s">
        <v>108</v>
      </c>
      <c r="Q7574" s="3" t="str">
        <f t="shared" si="3"/>
        <v>LC DINING CHAIRS</v>
      </c>
      <c r="R7574" s="3">
        <f t="shared" si="4"/>
        <v>0</v>
      </c>
      <c r="S7574" s="3">
        <f t="shared" si="5"/>
        <v>0</v>
      </c>
      <c r="T7574" s="7">
        <f t="shared" si="6"/>
        <v>0</v>
      </c>
      <c r="U7574" s="8" t="str">
        <f t="array" ref="U7574">IF(W7574&lt;&gt;0,MAX(IFERROR(INDEX(A:S,MATCH(W7574,A:A,0),COLUMN(M$2)),0),IFERROR(INDEX(A:S,MATCH(AD7574,A:A,0),COLUMN(M$2)),0),IFERROR(INDEX(A:S,MATCH(AK7574,A:A,0),COLUMN(M$2)),0),IFERROR(INDEX(A:S,MATCH(AR7574,A:A,0),COLUMN(M$2)),0)),M7574)</f>
        <v/>
      </c>
      <c r="V7574" s="3">
        <f t="shared" si="7"/>
        <v>0</v>
      </c>
    </row>
    <row r="7575" ht="15.75" customHeight="1">
      <c r="A7575" s="3" t="s">
        <v>7403</v>
      </c>
      <c r="B7575" s="4" t="str">
        <f t="shared" si="187"/>
        <v>LCBELTTBBL</v>
      </c>
      <c r="D7575" s="3" t="s">
        <v>7381</v>
      </c>
      <c r="G7575" s="4">
        <v>0.0</v>
      </c>
      <c r="I7575" s="4">
        <v>0.0</v>
      </c>
      <c r="J7575" s="4">
        <v>0.0</v>
      </c>
      <c r="K7575" s="4">
        <v>0.0</v>
      </c>
      <c r="L7575" s="4">
        <v>0.0</v>
      </c>
      <c r="O7575" s="6">
        <f t="shared" si="2"/>
        <v>0</v>
      </c>
      <c r="P7575" s="3" t="s">
        <v>7383</v>
      </c>
      <c r="Q7575" s="3" t="str">
        <f t="shared" si="3"/>
        <v>LC LIGHTING</v>
      </c>
      <c r="R7575" s="3">
        <f t="shared" si="4"/>
        <v>0</v>
      </c>
      <c r="S7575" s="3" t="str">
        <f t="shared" si="5"/>
        <v/>
      </c>
      <c r="T7575" s="7">
        <f t="shared" si="6"/>
        <v>0</v>
      </c>
      <c r="U7575" s="8" t="str">
        <f t="array" ref="U7575">IF(W7575&lt;&gt;0,MAX(IFERROR(INDEX(A:S,MATCH(W7575,A:A,0),COLUMN(M$2)),0),IFERROR(INDEX(A:S,MATCH(AD7575,A:A,0),COLUMN(M$2)),0),IFERROR(INDEX(A:S,MATCH(AK7575,A:A,0),COLUMN(M$2)),0),IFERROR(INDEX(A:S,MATCH(AR7575,A:A,0),COLUMN(M$2)),0)),M7575)</f>
        <v/>
      </c>
      <c r="V7575" s="3" t="str">
        <f t="shared" si="7"/>
        <v/>
      </c>
    </row>
    <row r="7576" ht="15.75" customHeight="1">
      <c r="A7576" s="3" t="s">
        <v>7404</v>
      </c>
      <c r="B7576" s="4" t="str">
        <f t="shared" si="187"/>
        <v>LCBLLTFLBL</v>
      </c>
      <c r="D7576" s="3" t="s">
        <v>7381</v>
      </c>
      <c r="G7576" s="4">
        <v>0.0</v>
      </c>
      <c r="I7576" s="4">
        <v>0.0</v>
      </c>
      <c r="J7576" s="4">
        <v>0.0</v>
      </c>
      <c r="K7576" s="4">
        <v>0.0</v>
      </c>
      <c r="L7576" s="4">
        <v>0.0</v>
      </c>
      <c r="O7576" s="6">
        <f t="shared" si="2"/>
        <v>0</v>
      </c>
      <c r="P7576" s="3" t="s">
        <v>7383</v>
      </c>
      <c r="Q7576" s="3" t="str">
        <f t="shared" si="3"/>
        <v>LC LIGHTING</v>
      </c>
      <c r="R7576" s="3">
        <f t="shared" si="4"/>
        <v>0</v>
      </c>
      <c r="S7576" s="3" t="str">
        <f t="shared" si="5"/>
        <v/>
      </c>
      <c r="T7576" s="7">
        <f t="shared" si="6"/>
        <v>0</v>
      </c>
      <c r="U7576" s="8" t="str">
        <f t="array" ref="U7576">IF(W7576&lt;&gt;0,MAX(IFERROR(INDEX(A:S,MATCH(W7576,A:A,0),COLUMN(M$2)),0),IFERROR(INDEX(A:S,MATCH(AD7576,A:A,0),COLUMN(M$2)),0),IFERROR(INDEX(A:S,MATCH(AK7576,A:A,0),COLUMN(M$2)),0),IFERROR(INDEX(A:S,MATCH(AR7576,A:A,0),COLUMN(M$2)),0)),M7576)</f>
        <v/>
      </c>
      <c r="V7576" s="3" t="str">
        <f t="shared" si="7"/>
        <v/>
      </c>
    </row>
    <row r="7577" ht="15.75" customHeight="1">
      <c r="A7577" s="3" t="s">
        <v>7405</v>
      </c>
      <c r="B7577" s="4" t="str">
        <f t="shared" si="187"/>
        <v>LCBNLTTBBL</v>
      </c>
      <c r="D7577" s="3" t="s">
        <v>7381</v>
      </c>
      <c r="G7577" s="4">
        <v>0.0</v>
      </c>
      <c r="I7577" s="4">
        <v>0.0</v>
      </c>
      <c r="J7577" s="4">
        <v>0.0</v>
      </c>
      <c r="K7577" s="4">
        <v>0.0</v>
      </c>
      <c r="L7577" s="4">
        <v>0.0</v>
      </c>
      <c r="O7577" s="6">
        <f t="shared" si="2"/>
        <v>0</v>
      </c>
      <c r="P7577" s="3" t="s">
        <v>7383</v>
      </c>
      <c r="Q7577" s="3" t="str">
        <f t="shared" si="3"/>
        <v>LC LIGHTING</v>
      </c>
      <c r="R7577" s="3">
        <f t="shared" si="4"/>
        <v>0</v>
      </c>
      <c r="S7577" s="3" t="str">
        <f t="shared" si="5"/>
        <v/>
      </c>
      <c r="T7577" s="7">
        <f t="shared" si="6"/>
        <v>0</v>
      </c>
      <c r="U7577" s="8" t="str">
        <f t="array" ref="U7577">IF(W7577&lt;&gt;0,MAX(IFERROR(INDEX(A:S,MATCH(W7577,A:A,0),COLUMN(M$2)),0),IFERROR(INDEX(A:S,MATCH(AD7577,A:A,0),COLUMN(M$2)),0),IFERROR(INDEX(A:S,MATCH(AK7577,A:A,0),COLUMN(M$2)),0),IFERROR(INDEX(A:S,MATCH(AR7577,A:A,0),COLUMN(M$2)),0)),M7577)</f>
        <v/>
      </c>
      <c r="V7577" s="3" t="str">
        <f t="shared" si="7"/>
        <v/>
      </c>
    </row>
    <row r="7578" ht="15.75" customHeight="1">
      <c r="A7578" s="3" t="s">
        <v>7406</v>
      </c>
      <c r="B7578" s="4" t="str">
        <f t="shared" si="187"/>
        <v>LCBRLTTBCO</v>
      </c>
      <c r="D7578" s="3" t="s">
        <v>7381</v>
      </c>
      <c r="G7578" s="4">
        <v>0.0</v>
      </c>
      <c r="I7578" s="4">
        <v>0.0</v>
      </c>
      <c r="J7578" s="4">
        <v>0.0</v>
      </c>
      <c r="K7578" s="4">
        <v>0.0</v>
      </c>
      <c r="L7578" s="4">
        <v>0.0</v>
      </c>
      <c r="O7578" s="6">
        <f t="shared" si="2"/>
        <v>0</v>
      </c>
      <c r="P7578" s="3" t="s">
        <v>7383</v>
      </c>
      <c r="Q7578" s="3" t="str">
        <f t="shared" si="3"/>
        <v>LC LIGHTING</v>
      </c>
      <c r="R7578" s="3">
        <f t="shared" si="4"/>
        <v>0</v>
      </c>
      <c r="S7578" s="3" t="str">
        <f t="shared" si="5"/>
        <v/>
      </c>
      <c r="T7578" s="7">
        <f t="shared" si="6"/>
        <v>0</v>
      </c>
      <c r="U7578" s="8" t="str">
        <f t="array" ref="U7578">IF(W7578&lt;&gt;0,MAX(IFERROR(INDEX(A:S,MATCH(W7578,A:A,0),COLUMN(M$2)),0),IFERROR(INDEX(A:S,MATCH(AD7578,A:A,0),COLUMN(M$2)),0),IFERROR(INDEX(A:S,MATCH(AK7578,A:A,0),COLUMN(M$2)),0),IFERROR(INDEX(A:S,MATCH(AR7578,A:A,0),COLUMN(M$2)),0)),M7578)</f>
        <v/>
      </c>
      <c r="V7578" s="3" t="str">
        <f t="shared" si="7"/>
        <v/>
      </c>
    </row>
    <row r="7579" ht="15.75" customHeight="1">
      <c r="A7579" s="3" t="s">
        <v>7407</v>
      </c>
      <c r="B7579" s="4" t="str">
        <f t="shared" si="187"/>
        <v>LCBRSIBLK</v>
      </c>
      <c r="C7579" s="3" t="s">
        <v>2</v>
      </c>
      <c r="D7579" s="3" t="s">
        <v>7381</v>
      </c>
      <c r="G7579" s="4">
        <v>78.0</v>
      </c>
      <c r="I7579" s="4">
        <v>0.0</v>
      </c>
      <c r="J7579" s="4">
        <v>37.0</v>
      </c>
      <c r="K7579" s="4">
        <v>0.0</v>
      </c>
      <c r="L7579" s="4">
        <v>0.0</v>
      </c>
      <c r="O7579" s="6">
        <f t="shared" si="2"/>
        <v>78</v>
      </c>
      <c r="P7579" s="3" t="s">
        <v>108</v>
      </c>
      <c r="Q7579" s="3" t="str">
        <f t="shared" si="3"/>
        <v>LC DINING CHAIRS</v>
      </c>
      <c r="R7579" s="3">
        <f t="shared" si="4"/>
        <v>39</v>
      </c>
      <c r="S7579" s="3">
        <f t="shared" si="5"/>
        <v>0</v>
      </c>
      <c r="T7579" s="7">
        <f t="shared" si="6"/>
        <v>78</v>
      </c>
      <c r="U7579" s="8" t="str">
        <f t="array" ref="U7579">IF(W7579&lt;&gt;0,MAX(IFERROR(INDEX(A:S,MATCH(W7579,A:A,0),COLUMN(M$2)),0),IFERROR(INDEX(A:S,MATCH(AD7579,A:A,0),COLUMN(M$2)),0),IFERROR(INDEX(A:S,MATCH(AK7579,A:A,0),COLUMN(M$2)),0),IFERROR(INDEX(A:S,MATCH(AR7579,A:A,0),COLUMN(M$2)),0)),M7579)</f>
        <v/>
      </c>
      <c r="V7579" s="3">
        <f t="shared" si="7"/>
        <v>0</v>
      </c>
    </row>
    <row r="7580" ht="15.75" customHeight="1">
      <c r="A7580" s="3" t="s">
        <v>7408</v>
      </c>
      <c r="B7580" s="4" t="str">
        <f t="shared" si="187"/>
        <v>LCBUCHWABL2PC</v>
      </c>
      <c r="C7580" s="3" t="s">
        <v>2</v>
      </c>
      <c r="D7580" s="3" t="s">
        <v>7381</v>
      </c>
      <c r="G7580" s="4">
        <v>0.0</v>
      </c>
      <c r="I7580" s="4">
        <v>0.0</v>
      </c>
      <c r="J7580" s="4">
        <v>0.0</v>
      </c>
      <c r="K7580" s="4">
        <v>0.0</v>
      </c>
      <c r="L7580" s="4">
        <v>0.0</v>
      </c>
      <c r="O7580" s="6">
        <f t="shared" si="2"/>
        <v>0</v>
      </c>
      <c r="P7580" s="3" t="s">
        <v>108</v>
      </c>
      <c r="Q7580" s="3" t="str">
        <f t="shared" si="3"/>
        <v>LC DINING CHAIRS</v>
      </c>
      <c r="R7580" s="3">
        <f t="shared" si="4"/>
        <v>0</v>
      </c>
      <c r="S7580" s="3">
        <f t="shared" si="5"/>
        <v>0</v>
      </c>
      <c r="T7580" s="7">
        <f t="shared" si="6"/>
        <v>0</v>
      </c>
      <c r="U7580" s="8" t="str">
        <f t="array" ref="U7580">IF(W7580&lt;&gt;0,MAX(IFERROR(INDEX(A:S,MATCH(W7580,A:A,0),COLUMN(M$2)),0),IFERROR(INDEX(A:S,MATCH(AD7580,A:A,0),COLUMN(M$2)),0),IFERROR(INDEX(A:S,MATCH(AK7580,A:A,0),COLUMN(M$2)),0),IFERROR(INDEX(A:S,MATCH(AR7580,A:A,0),COLUMN(M$2)),0)),M7580)</f>
        <v/>
      </c>
      <c r="V7580" s="3">
        <f t="shared" si="7"/>
        <v>0</v>
      </c>
    </row>
    <row r="7581" ht="15.75" customHeight="1">
      <c r="A7581" s="3" t="s">
        <v>7409</v>
      </c>
      <c r="B7581" s="4" t="str">
        <f t="shared" si="187"/>
        <v>LCBUCHWACH2PC</v>
      </c>
      <c r="C7581" s="3" t="s">
        <v>2</v>
      </c>
      <c r="D7581" s="3" t="s">
        <v>7381</v>
      </c>
      <c r="G7581" s="4">
        <v>0.0</v>
      </c>
      <c r="I7581" s="4"/>
      <c r="J7581" s="4">
        <v>0.0</v>
      </c>
      <c r="K7581" s="4">
        <v>0.0</v>
      </c>
      <c r="L7581" s="4">
        <v>0.0</v>
      </c>
      <c r="O7581" s="6">
        <f t="shared" si="2"/>
        <v>0</v>
      </c>
      <c r="P7581" s="3" t="s">
        <v>108</v>
      </c>
      <c r="Q7581" s="3" t="str">
        <f t="shared" si="3"/>
        <v>LC DINING CHAIRS</v>
      </c>
      <c r="R7581" s="3">
        <f t="shared" si="4"/>
        <v>0</v>
      </c>
      <c r="S7581" s="3">
        <f t="shared" si="5"/>
        <v>0</v>
      </c>
      <c r="T7581" s="7">
        <f t="shared" si="6"/>
        <v>0</v>
      </c>
      <c r="U7581" s="8" t="str">
        <f t="array" ref="U7581">IF(W7581&lt;&gt;0,MAX(IFERROR(INDEX(A:S,MATCH(W7581,A:A,0),COLUMN(M$2)),0),IFERROR(INDEX(A:S,MATCH(AD7581,A:A,0),COLUMN(M$2)),0),IFERROR(INDEX(A:S,MATCH(AK7581,A:A,0),COLUMN(M$2)),0),IFERROR(INDEX(A:S,MATCH(AR7581,A:A,0),COLUMN(M$2)),0)),M7581)</f>
        <v/>
      </c>
      <c r="V7581" s="3">
        <f t="shared" si="7"/>
        <v>0</v>
      </c>
    </row>
    <row r="7582" ht="15.75" customHeight="1">
      <c r="A7582" s="3" t="s">
        <v>7410</v>
      </c>
      <c r="B7582" s="4" t="str">
        <f t="shared" si="187"/>
        <v>LCBUCHWAGR2PC</v>
      </c>
      <c r="C7582" s="3" t="s">
        <v>2</v>
      </c>
      <c r="D7582" s="3" t="s">
        <v>7381</v>
      </c>
      <c r="G7582" s="4">
        <v>0.0</v>
      </c>
      <c r="I7582" s="4">
        <v>0.0</v>
      </c>
      <c r="J7582" s="4">
        <v>0.0</v>
      </c>
      <c r="K7582" s="4">
        <v>0.0</v>
      </c>
      <c r="L7582" s="4">
        <v>0.0</v>
      </c>
      <c r="O7582" s="6">
        <f t="shared" si="2"/>
        <v>0</v>
      </c>
      <c r="P7582" s="3" t="s">
        <v>108</v>
      </c>
      <c r="Q7582" s="3" t="str">
        <f t="shared" si="3"/>
        <v>LC DINING CHAIRS</v>
      </c>
      <c r="R7582" s="3">
        <f t="shared" si="4"/>
        <v>0</v>
      </c>
      <c r="S7582" s="3">
        <f t="shared" si="5"/>
        <v>0</v>
      </c>
      <c r="T7582" s="7">
        <f t="shared" si="6"/>
        <v>0</v>
      </c>
      <c r="U7582" s="8" t="str">
        <f t="array" ref="U7582">IF(W7582&lt;&gt;0,MAX(IFERROR(INDEX(A:S,MATCH(W7582,A:A,0),COLUMN(M$2)),0),IFERROR(INDEX(A:S,MATCH(AD7582,A:A,0),COLUMN(M$2)),0),IFERROR(INDEX(A:S,MATCH(AK7582,A:A,0),COLUMN(M$2)),0),IFERROR(INDEX(A:S,MATCH(AR7582,A:A,0),COLUMN(M$2)),0)),M7582)</f>
        <v/>
      </c>
      <c r="V7582" s="3">
        <f t="shared" si="7"/>
        <v>0</v>
      </c>
    </row>
    <row r="7583" ht="15.75" customHeight="1">
      <c r="A7583" s="3" t="s">
        <v>7411</v>
      </c>
      <c r="B7583" s="4" t="str">
        <f t="shared" si="187"/>
        <v>LCBUCHWAGREY2PC</v>
      </c>
      <c r="C7583" s="3" t="s">
        <v>2</v>
      </c>
      <c r="D7583" s="3" t="s">
        <v>7381</v>
      </c>
      <c r="G7583" s="4">
        <v>0.0</v>
      </c>
      <c r="I7583" s="4">
        <v>0.0</v>
      </c>
      <c r="J7583" s="4">
        <v>0.0</v>
      </c>
      <c r="K7583" s="4">
        <v>0.0</v>
      </c>
      <c r="L7583" s="4">
        <v>0.0</v>
      </c>
      <c r="O7583" s="6">
        <f t="shared" si="2"/>
        <v>0</v>
      </c>
      <c r="P7583" s="3" t="s">
        <v>108</v>
      </c>
      <c r="Q7583" s="3" t="str">
        <f t="shared" si="3"/>
        <v>LC DINING CHAIRS</v>
      </c>
      <c r="R7583" s="3">
        <f t="shared" si="4"/>
        <v>0</v>
      </c>
      <c r="S7583" s="3">
        <f t="shared" si="5"/>
        <v>0</v>
      </c>
      <c r="T7583" s="7">
        <f t="shared" si="6"/>
        <v>0</v>
      </c>
      <c r="U7583" s="8" t="str">
        <f t="array" ref="U7583">IF(W7583&lt;&gt;0,MAX(IFERROR(INDEX(A:S,MATCH(W7583,A:A,0),COLUMN(M$2)),0),IFERROR(INDEX(A:S,MATCH(AD7583,A:A,0),COLUMN(M$2)),0),IFERROR(INDEX(A:S,MATCH(AK7583,A:A,0),COLUMN(M$2)),0),IFERROR(INDEX(A:S,MATCH(AR7583,A:A,0),COLUMN(M$2)),0)),M7583)</f>
        <v/>
      </c>
      <c r="V7583" s="3">
        <f t="shared" si="7"/>
        <v>0</v>
      </c>
    </row>
    <row r="7584" ht="15.75" customHeight="1">
      <c r="A7584" s="3" t="s">
        <v>7412</v>
      </c>
      <c r="B7584" s="4" t="str">
        <f t="shared" si="187"/>
        <v>LCCASIWABL2PC</v>
      </c>
      <c r="C7584" s="3" t="s">
        <v>2</v>
      </c>
      <c r="D7584" s="3" t="s">
        <v>7381</v>
      </c>
      <c r="G7584" s="4">
        <v>0.0</v>
      </c>
      <c r="I7584" s="4">
        <v>0.0</v>
      </c>
      <c r="J7584" s="4">
        <v>0.0</v>
      </c>
      <c r="K7584" s="4">
        <v>0.0</v>
      </c>
      <c r="L7584" s="4">
        <v>0.0</v>
      </c>
      <c r="O7584" s="6">
        <f t="shared" si="2"/>
        <v>0</v>
      </c>
      <c r="P7584" s="3" t="s">
        <v>108</v>
      </c>
      <c r="Q7584" s="3" t="str">
        <f t="shared" si="3"/>
        <v>LC DINING CHAIRS</v>
      </c>
      <c r="R7584" s="3">
        <f t="shared" si="4"/>
        <v>0</v>
      </c>
      <c r="S7584" s="3">
        <f t="shared" si="5"/>
        <v>0</v>
      </c>
      <c r="T7584" s="7">
        <f t="shared" si="6"/>
        <v>0</v>
      </c>
      <c r="U7584" s="8" t="str">
        <f t="array" ref="U7584">IF(W7584&lt;&gt;0,MAX(IFERROR(INDEX(A:S,MATCH(W7584,A:A,0),COLUMN(M$2)),0),IFERROR(INDEX(A:S,MATCH(AD7584,A:A,0),COLUMN(M$2)),0),IFERROR(INDEX(A:S,MATCH(AK7584,A:A,0),COLUMN(M$2)),0),IFERROR(INDEX(A:S,MATCH(AR7584,A:A,0),COLUMN(M$2)),0)),M7584)</f>
        <v/>
      </c>
      <c r="V7584" s="3">
        <f t="shared" si="7"/>
        <v>0</v>
      </c>
    </row>
    <row r="7585" ht="15.75" customHeight="1">
      <c r="A7585" s="3" t="s">
        <v>7413</v>
      </c>
      <c r="B7585" s="4" t="str">
        <f t="shared" si="187"/>
        <v>LCCASIWAGRAY2PC</v>
      </c>
      <c r="C7585" s="3" t="s">
        <v>2</v>
      </c>
      <c r="D7585" s="3" t="s">
        <v>7381</v>
      </c>
      <c r="G7585" s="4">
        <v>0.0</v>
      </c>
      <c r="I7585" s="4">
        <v>0.0</v>
      </c>
      <c r="J7585" s="4">
        <v>0.0</v>
      </c>
      <c r="K7585" s="4">
        <v>0.0</v>
      </c>
      <c r="L7585" s="4">
        <v>0.0</v>
      </c>
      <c r="O7585" s="6">
        <f t="shared" si="2"/>
        <v>0</v>
      </c>
      <c r="P7585" s="3" t="s">
        <v>108</v>
      </c>
      <c r="Q7585" s="3" t="str">
        <f t="shared" si="3"/>
        <v>LC DINING CHAIRS</v>
      </c>
      <c r="R7585" s="3">
        <f t="shared" si="4"/>
        <v>0</v>
      </c>
      <c r="S7585" s="3">
        <f t="shared" si="5"/>
        <v>0</v>
      </c>
      <c r="T7585" s="7">
        <f t="shared" si="6"/>
        <v>0</v>
      </c>
      <c r="U7585" s="8" t="str">
        <f t="array" ref="U7585">IF(W7585&lt;&gt;0,MAX(IFERROR(INDEX(A:S,MATCH(W7585,A:A,0),COLUMN(M$2)),0),IFERROR(INDEX(A:S,MATCH(AD7585,A:A,0),COLUMN(M$2)),0),IFERROR(INDEX(A:S,MATCH(AK7585,A:A,0),COLUMN(M$2)),0),IFERROR(INDEX(A:S,MATCH(AR7585,A:A,0),COLUMN(M$2)),0)),M7585)</f>
        <v/>
      </c>
      <c r="V7585" s="3">
        <f t="shared" si="7"/>
        <v>0</v>
      </c>
    </row>
    <row r="7586" ht="15.75" customHeight="1">
      <c r="A7586" s="3" t="s">
        <v>4003</v>
      </c>
      <c r="B7586" s="4" t="str">
        <f t="shared" si="187"/>
        <v>LCCCBTBL26</v>
      </c>
      <c r="D7586" s="3" t="s">
        <v>371</v>
      </c>
      <c r="G7586" s="4">
        <v>21.0</v>
      </c>
      <c r="I7586" s="4">
        <v>0.0</v>
      </c>
      <c r="J7586" s="4">
        <v>21.0</v>
      </c>
      <c r="K7586" s="4">
        <v>0.0</v>
      </c>
      <c r="L7586" s="4">
        <v>0.0</v>
      </c>
      <c r="M7586" s="5"/>
      <c r="O7586" s="6">
        <f t="shared" si="2"/>
        <v>21</v>
      </c>
      <c r="P7586" s="3" t="s">
        <v>102</v>
      </c>
      <c r="Q7586" s="3" t="str">
        <f t="shared" si="3"/>
        <v>OD</v>
      </c>
      <c r="R7586" s="3">
        <f t="shared" si="4"/>
        <v>21</v>
      </c>
      <c r="S7586" s="3" t="str">
        <f t="shared" si="5"/>
        <v/>
      </c>
      <c r="T7586" s="7">
        <f t="shared" si="6"/>
        <v>21</v>
      </c>
      <c r="U7586" s="8" t="str">
        <f t="array" ref="U7586">IF(W7586&lt;&gt;0,MAX(IFERROR(INDEX(A:S,MATCH(W7586,A:A,0),COLUMN(M$2)),0),IFERROR(INDEX(A:S,MATCH(AD7586,A:A,0),COLUMN(M$2)),0),IFERROR(INDEX(A:S,MATCH(AK7586,A:A,0),COLUMN(M$2)),0),IFERROR(INDEX(A:S,MATCH(AR7586,A:A,0),COLUMN(M$2)),0)),M7586)</f>
        <v/>
      </c>
      <c r="V7586" s="3" t="str">
        <f t="shared" si="7"/>
        <v/>
      </c>
    </row>
    <row r="7587" ht="15.75" customHeight="1">
      <c r="A7587" s="3" t="s">
        <v>7414</v>
      </c>
      <c r="B7587" s="4" t="str">
        <f t="shared" si="187"/>
        <v>LCCHBABLKLGRY30</v>
      </c>
      <c r="D7587" s="3" t="s">
        <v>7381</v>
      </c>
      <c r="G7587" s="4"/>
      <c r="I7587" s="4"/>
      <c r="J7587" s="4"/>
      <c r="K7587" s="4"/>
      <c r="L7587" s="4"/>
      <c r="O7587" s="6">
        <f t="shared" si="2"/>
        <v>0</v>
      </c>
      <c r="P7587" s="3" t="s">
        <v>137</v>
      </c>
      <c r="Q7587" s="3" t="str">
        <f t="shared" si="3"/>
        <v>LC BARSTL</v>
      </c>
      <c r="R7587" s="3">
        <f t="shared" si="4"/>
        <v>0</v>
      </c>
      <c r="S7587" s="3" t="str">
        <f t="shared" si="5"/>
        <v/>
      </c>
      <c r="T7587" s="7">
        <f t="shared" si="6"/>
        <v>0</v>
      </c>
      <c r="U7587" s="8" t="str">
        <f t="array" ref="U7587">IF(W7587&lt;&gt;0,MAX(IFERROR(INDEX(A:S,MATCH(W7587,A:A,0),COLUMN(M$2)),0),IFERROR(INDEX(A:S,MATCH(AD7587,A:A,0),COLUMN(M$2)),0),IFERROR(INDEX(A:S,MATCH(AK7587,A:A,0),COLUMN(M$2)),0),IFERROR(INDEX(A:S,MATCH(AR7587,A:A,0),COLUMN(M$2)),0)),M7587)</f>
        <v/>
      </c>
      <c r="V7587" s="3" t="str">
        <f t="shared" si="7"/>
        <v/>
      </c>
    </row>
    <row r="7588" ht="15.75" customHeight="1">
      <c r="A7588" s="3" t="s">
        <v>7415</v>
      </c>
      <c r="B7588" s="4" t="str">
        <f t="shared" si="187"/>
        <v>LCCHBASIBLK30</v>
      </c>
      <c r="D7588" s="3" t="s">
        <v>7381</v>
      </c>
      <c r="G7588" s="4">
        <v>0.0</v>
      </c>
      <c r="I7588" s="4">
        <v>0.0</v>
      </c>
      <c r="J7588" s="4">
        <v>0.0</v>
      </c>
      <c r="K7588" s="4">
        <v>0.0</v>
      </c>
      <c r="L7588" s="4">
        <v>0.0</v>
      </c>
      <c r="O7588" s="6">
        <f t="shared" si="2"/>
        <v>0</v>
      </c>
      <c r="P7588" s="3" t="s">
        <v>51</v>
      </c>
      <c r="Q7588" s="3" t="str">
        <f t="shared" si="3"/>
        <v>ZZ</v>
      </c>
      <c r="R7588" s="3">
        <f t="shared" si="4"/>
        <v>0</v>
      </c>
      <c r="S7588" s="3" t="str">
        <f t="shared" si="5"/>
        <v/>
      </c>
      <c r="T7588" s="7">
        <f t="shared" si="6"/>
        <v>0</v>
      </c>
      <c r="U7588" s="8" t="str">
        <f t="array" ref="U7588">IF(W7588&lt;&gt;0,MAX(IFERROR(INDEX(A:S,MATCH(W7588,A:A,0),COLUMN(M$2)),0),IFERROR(INDEX(A:S,MATCH(AD7588,A:A,0),COLUMN(M$2)),0),IFERROR(INDEX(A:S,MATCH(AK7588,A:A,0),COLUMN(M$2)),0),IFERROR(INDEX(A:S,MATCH(AR7588,A:A,0),COLUMN(M$2)),0)),M7588)</f>
        <v/>
      </c>
      <c r="V7588" s="3" t="str">
        <f t="shared" si="7"/>
        <v/>
      </c>
    </row>
    <row r="7589" ht="15.75" customHeight="1">
      <c r="A7589" s="3" t="s">
        <v>7416</v>
      </c>
      <c r="B7589" s="4" t="str">
        <f t="shared" si="187"/>
        <v>LCCHBASISLGRY30</v>
      </c>
      <c r="D7589" s="3" t="s">
        <v>7381</v>
      </c>
      <c r="G7589" s="4">
        <v>0.0</v>
      </c>
      <c r="I7589" s="4">
        <v>0.0</v>
      </c>
      <c r="J7589" s="4">
        <v>0.0</v>
      </c>
      <c r="K7589" s="4">
        <v>0.0</v>
      </c>
      <c r="L7589" s="4">
        <v>0.0</v>
      </c>
      <c r="O7589" s="6">
        <f t="shared" si="2"/>
        <v>0</v>
      </c>
      <c r="P7589" s="3" t="s">
        <v>51</v>
      </c>
      <c r="Q7589" s="3" t="str">
        <f t="shared" si="3"/>
        <v>ZZ</v>
      </c>
      <c r="R7589" s="3">
        <f t="shared" si="4"/>
        <v>0</v>
      </c>
      <c r="S7589" s="3" t="str">
        <f t="shared" si="5"/>
        <v/>
      </c>
      <c r="T7589" s="7">
        <f t="shared" si="6"/>
        <v>0</v>
      </c>
      <c r="U7589" s="8" t="str">
        <f t="array" ref="U7589">IF(W7589&lt;&gt;0,MAX(IFERROR(INDEX(A:S,MATCH(W7589,A:A,0),COLUMN(M$2)),0),IFERROR(INDEX(A:S,MATCH(AD7589,A:A,0),COLUMN(M$2)),0),IFERROR(INDEX(A:S,MATCH(AK7589,A:A,0),COLUMN(M$2)),0),IFERROR(INDEX(A:S,MATCH(AR7589,A:A,0),COLUMN(M$2)),0)),M7589)</f>
        <v/>
      </c>
      <c r="V7589" s="3" t="str">
        <f t="shared" si="7"/>
        <v/>
      </c>
    </row>
    <row r="7590" ht="15.75" customHeight="1">
      <c r="A7590" s="3" t="s">
        <v>7417</v>
      </c>
      <c r="B7590" s="4" t="str">
        <f t="shared" si="187"/>
        <v>LCCHBASIWHI30</v>
      </c>
      <c r="D7590" s="3" t="s">
        <v>7381</v>
      </c>
      <c r="G7590" s="4">
        <v>1.0</v>
      </c>
      <c r="I7590" s="4">
        <v>0.0</v>
      </c>
      <c r="J7590" s="4">
        <v>1.0</v>
      </c>
      <c r="K7590" s="4">
        <v>0.0</v>
      </c>
      <c r="L7590" s="4">
        <v>0.0</v>
      </c>
      <c r="O7590" s="6">
        <f t="shared" si="2"/>
        <v>1</v>
      </c>
      <c r="P7590" s="3" t="s">
        <v>51</v>
      </c>
      <c r="Q7590" s="3" t="str">
        <f t="shared" si="3"/>
        <v>ZZ</v>
      </c>
      <c r="R7590" s="3">
        <f t="shared" si="4"/>
        <v>1</v>
      </c>
      <c r="S7590" s="3" t="str">
        <f t="shared" si="5"/>
        <v/>
      </c>
      <c r="T7590" s="7">
        <f t="shared" si="6"/>
        <v>1</v>
      </c>
      <c r="U7590" s="8" t="str">
        <f t="array" ref="U7590">IF(W7590&lt;&gt;0,MAX(IFERROR(INDEX(A:S,MATCH(W7590,A:A,0),COLUMN(M$2)),0),IFERROR(INDEX(A:S,MATCH(AD7590,A:A,0),COLUMN(M$2)),0),IFERROR(INDEX(A:S,MATCH(AK7590,A:A,0),COLUMN(M$2)),0),IFERROR(INDEX(A:S,MATCH(AR7590,A:A,0),COLUMN(M$2)),0)),M7590)</f>
        <v/>
      </c>
      <c r="V7590" s="3" t="str">
        <f t="shared" si="7"/>
        <v/>
      </c>
    </row>
    <row r="7591" ht="15.75" customHeight="1">
      <c r="A7591" s="3" t="s">
        <v>7418</v>
      </c>
      <c r="B7591" s="4" t="str">
        <f t="shared" si="187"/>
        <v>LCCHBASSDGRY30</v>
      </c>
      <c r="D7591" s="3" t="s">
        <v>7381</v>
      </c>
      <c r="G7591" s="4"/>
      <c r="I7591" s="4"/>
      <c r="J7591" s="4"/>
      <c r="K7591" s="4"/>
      <c r="L7591" s="4"/>
      <c r="O7591" s="6">
        <f t="shared" si="2"/>
        <v>0</v>
      </c>
      <c r="P7591" s="3" t="s">
        <v>137</v>
      </c>
      <c r="Q7591" s="3" t="str">
        <f t="shared" si="3"/>
        <v>LC BARSTL</v>
      </c>
      <c r="R7591" s="3">
        <f t="shared" si="4"/>
        <v>0</v>
      </c>
      <c r="S7591" s="3" t="str">
        <f t="shared" si="5"/>
        <v/>
      </c>
      <c r="T7591" s="7">
        <f t="shared" si="6"/>
        <v>0</v>
      </c>
      <c r="U7591" s="8" t="str">
        <f t="array" ref="U7591">IF(W7591&lt;&gt;0,MAX(IFERROR(INDEX(A:S,MATCH(W7591,A:A,0),COLUMN(M$2)),0),IFERROR(INDEX(A:S,MATCH(AD7591,A:A,0),COLUMN(M$2)),0),IFERROR(INDEX(A:S,MATCH(AK7591,A:A,0),COLUMN(M$2)),0),IFERROR(INDEX(A:S,MATCH(AR7591,A:A,0),COLUMN(M$2)),0)),M7591)</f>
        <v/>
      </c>
      <c r="V7591" s="3" t="str">
        <f t="shared" si="7"/>
        <v/>
      </c>
    </row>
    <row r="7592" ht="15.75" customHeight="1">
      <c r="A7592" s="3" t="s">
        <v>7419</v>
      </c>
      <c r="B7592" s="4" t="str">
        <f t="shared" si="187"/>
        <v>LCCILTPEGO</v>
      </c>
      <c r="D7592" s="3" t="s">
        <v>7381</v>
      </c>
      <c r="G7592" s="4">
        <v>0.0</v>
      </c>
      <c r="I7592" s="4">
        <v>0.0</v>
      </c>
      <c r="J7592" s="4">
        <v>0.0</v>
      </c>
      <c r="K7592" s="4">
        <v>0.0</v>
      </c>
      <c r="L7592" s="4">
        <v>0.0</v>
      </c>
      <c r="O7592" s="6">
        <f t="shared" si="2"/>
        <v>0</v>
      </c>
      <c r="P7592" s="3" t="s">
        <v>7383</v>
      </c>
      <c r="Q7592" s="3" t="str">
        <f t="shared" si="3"/>
        <v>LC LIGHTING</v>
      </c>
      <c r="R7592" s="3">
        <f t="shared" si="4"/>
        <v>0</v>
      </c>
      <c r="S7592" s="3" t="str">
        <f t="shared" si="5"/>
        <v/>
      </c>
      <c r="T7592" s="7">
        <f t="shared" si="6"/>
        <v>0</v>
      </c>
      <c r="U7592" s="8" t="str">
        <f t="array" ref="U7592">IF(W7592&lt;&gt;0,MAX(IFERROR(INDEX(A:S,MATCH(W7592,A:A,0),COLUMN(M$2)),0),IFERROR(INDEX(A:S,MATCH(AD7592,A:A,0),COLUMN(M$2)),0),IFERROR(INDEX(A:S,MATCH(AK7592,A:A,0),COLUMN(M$2)),0),IFERROR(INDEX(A:S,MATCH(AR7592,A:A,0),COLUMN(M$2)),0)),M7592)</f>
        <v/>
      </c>
      <c r="V7592" s="3" t="str">
        <f t="shared" si="7"/>
        <v/>
      </c>
    </row>
    <row r="7593" ht="15.75" customHeight="1">
      <c r="A7593" s="3" t="s">
        <v>7420</v>
      </c>
      <c r="B7593" s="4" t="str">
        <f t="shared" si="187"/>
        <v>LCCLSIGR2PC</v>
      </c>
      <c r="C7593" s="3" t="s">
        <v>2</v>
      </c>
      <c r="D7593" s="3" t="s">
        <v>7381</v>
      </c>
      <c r="G7593" s="4">
        <v>0.0</v>
      </c>
      <c r="I7593" s="4">
        <v>0.0</v>
      </c>
      <c r="J7593" s="4">
        <v>0.0</v>
      </c>
      <c r="K7593" s="4">
        <v>0.0</v>
      </c>
      <c r="L7593" s="4">
        <v>0.0</v>
      </c>
      <c r="O7593" s="6">
        <f t="shared" si="2"/>
        <v>0</v>
      </c>
      <c r="P7593" s="3" t="s">
        <v>108</v>
      </c>
      <c r="Q7593" s="3" t="str">
        <f t="shared" si="3"/>
        <v>LC DINING CHAIRS</v>
      </c>
      <c r="R7593" s="3">
        <f t="shared" si="4"/>
        <v>0</v>
      </c>
      <c r="S7593" s="3">
        <f t="shared" si="5"/>
        <v>0</v>
      </c>
      <c r="T7593" s="7">
        <f t="shared" si="6"/>
        <v>0</v>
      </c>
      <c r="U7593" s="8" t="str">
        <f t="array" ref="U7593">IF(W7593&lt;&gt;0,MAX(IFERROR(INDEX(A:S,MATCH(W7593,A:A,0),COLUMN(M$2)),0),IFERROR(INDEX(A:S,MATCH(AD7593,A:A,0),COLUMN(M$2)),0),IFERROR(INDEX(A:S,MATCH(AK7593,A:A,0),COLUMN(M$2)),0),IFERROR(INDEX(A:S,MATCH(AR7593,A:A,0),COLUMN(M$2)),0)),M7593)</f>
        <v/>
      </c>
      <c r="V7593" s="3">
        <f t="shared" si="7"/>
        <v>0</v>
      </c>
    </row>
    <row r="7594" ht="15.75" customHeight="1">
      <c r="A7594" s="3" t="s">
        <v>7421</v>
      </c>
      <c r="B7594" s="4" t="str">
        <f t="shared" si="187"/>
        <v>LCCSBABLKGRY30</v>
      </c>
      <c r="D7594" s="3" t="s">
        <v>7381</v>
      </c>
      <c r="G7594" s="4">
        <v>1.0</v>
      </c>
      <c r="I7594" s="4">
        <v>1.0</v>
      </c>
      <c r="J7594" s="4">
        <v>0.0</v>
      </c>
      <c r="K7594" s="4">
        <v>0.0</v>
      </c>
      <c r="L7594" s="4">
        <v>0.0</v>
      </c>
      <c r="O7594" s="6">
        <f t="shared" si="2"/>
        <v>0</v>
      </c>
      <c r="P7594" s="3" t="s">
        <v>51</v>
      </c>
      <c r="Q7594" s="3" t="str">
        <f t="shared" si="3"/>
        <v>ZZ</v>
      </c>
      <c r="R7594" s="3">
        <f t="shared" si="4"/>
        <v>0</v>
      </c>
      <c r="S7594" s="3" t="str">
        <f t="shared" si="5"/>
        <v/>
      </c>
      <c r="T7594" s="7">
        <f t="shared" si="6"/>
        <v>0</v>
      </c>
      <c r="U7594" s="8" t="str">
        <f t="array" ref="U7594">IF(W7594&lt;&gt;0,MAX(IFERROR(INDEX(A:S,MATCH(W7594,A:A,0),COLUMN(M$2)),0),IFERROR(INDEX(A:S,MATCH(AD7594,A:A,0),COLUMN(M$2)),0),IFERROR(INDEX(A:S,MATCH(AK7594,A:A,0),COLUMN(M$2)),0),IFERROR(INDEX(A:S,MATCH(AR7594,A:A,0),COLUMN(M$2)),0)),M7594)</f>
        <v/>
      </c>
      <c r="V7594" s="3" t="str">
        <f t="shared" si="7"/>
        <v/>
      </c>
    </row>
    <row r="7595" ht="15.75" customHeight="1">
      <c r="A7595" s="3" t="s">
        <v>7422</v>
      </c>
      <c r="B7595" s="4" t="str">
        <f t="shared" si="187"/>
        <v>LCCSBASIDGRY</v>
      </c>
      <c r="D7595" s="3" t="s">
        <v>7381</v>
      </c>
      <c r="G7595" s="4">
        <v>1.0</v>
      </c>
      <c r="I7595" s="4">
        <v>1.0</v>
      </c>
      <c r="J7595" s="4">
        <v>0.0</v>
      </c>
      <c r="K7595" s="4">
        <v>0.0</v>
      </c>
      <c r="L7595" s="4">
        <v>0.0</v>
      </c>
      <c r="O7595" s="6">
        <f t="shared" si="2"/>
        <v>0</v>
      </c>
      <c r="P7595" s="3" t="s">
        <v>51</v>
      </c>
      <c r="Q7595" s="3" t="str">
        <f t="shared" si="3"/>
        <v>ZZ</v>
      </c>
      <c r="R7595" s="3">
        <f t="shared" si="4"/>
        <v>0</v>
      </c>
      <c r="S7595" s="3" t="str">
        <f t="shared" si="5"/>
        <v/>
      </c>
      <c r="T7595" s="7">
        <f t="shared" si="6"/>
        <v>0</v>
      </c>
      <c r="U7595" s="8" t="str">
        <f t="array" ref="U7595">IF(W7595&lt;&gt;0,MAX(IFERROR(INDEX(A:S,MATCH(W7595,A:A,0),COLUMN(M$2)),0),IFERROR(INDEX(A:S,MATCH(AD7595,A:A,0),COLUMN(M$2)),0),IFERROR(INDEX(A:S,MATCH(AK7595,A:A,0),COLUMN(M$2)),0),IFERROR(INDEX(A:S,MATCH(AR7595,A:A,0),COLUMN(M$2)),0)),M7595)</f>
        <v/>
      </c>
      <c r="V7595" s="3" t="str">
        <f t="shared" si="7"/>
        <v/>
      </c>
    </row>
    <row r="7596" ht="15.75" customHeight="1">
      <c r="A7596" s="3" t="s">
        <v>7423</v>
      </c>
      <c r="B7596" s="4" t="str">
        <f t="shared" si="187"/>
        <v>LCDMBDNAKG</v>
      </c>
      <c r="D7596" s="3" t="s">
        <v>101</v>
      </c>
      <c r="G7596" s="4">
        <v>0.0</v>
      </c>
      <c r="I7596" s="4">
        <v>0.0</v>
      </c>
      <c r="J7596" s="4">
        <v>0.0</v>
      </c>
      <c r="K7596" s="4">
        <v>0.0</v>
      </c>
      <c r="L7596" s="4">
        <v>0.0</v>
      </c>
      <c r="O7596" s="6">
        <f t="shared" si="2"/>
        <v>0</v>
      </c>
      <c r="P7596" s="3" t="s">
        <v>1894</v>
      </c>
      <c r="Q7596" s="3" t="str">
        <f t="shared" si="3"/>
        <v>LC BEDROOM</v>
      </c>
      <c r="R7596" s="3">
        <f t="shared" si="4"/>
        <v>0</v>
      </c>
      <c r="S7596" s="3">
        <f t="shared" si="5"/>
        <v>0</v>
      </c>
      <c r="T7596" s="7">
        <f t="shared" si="6"/>
        <v>0</v>
      </c>
      <c r="U7596" s="8">
        <f t="array" ref="U7596">IF(W7596&lt;&gt;0,MAX(IFERROR(INDEX(A:S,MATCH(W7596,A:A,0),COLUMN(M$2)),0),IFERROR(INDEX(A:S,MATCH(AD7596,A:A,0),COLUMN(M$2)),0),IFERROR(INDEX(A:S,MATCH(AK7596,A:A,0),COLUMN(M$2)),0),IFERROR(INDEX(A:S,MATCH(AR7596,A:A,0),COLUMN(M$2)),0)),M7596)</f>
        <v>0</v>
      </c>
      <c r="V7596" s="3">
        <f t="shared" si="7"/>
        <v>0</v>
      </c>
      <c r="W7596" s="3" t="s">
        <v>7424</v>
      </c>
      <c r="X7596" s="3">
        <v>1.0</v>
      </c>
      <c r="Y7596" s="3">
        <f t="array" ref="Y7596">ROUNDDOWN(INDEX($A:$O,MATCH(W7596,$A:$A,0),COLUMN(O$1))/X7596,0)</f>
        <v>0</v>
      </c>
      <c r="Z7596" s="3">
        <f t="array" ref="Z7596">ROUNDDOWN(INDEX($A:$J,MATCH(W7596,$A:$A,0),COLUMN(H$1))/X7596,0)+Y7596</f>
        <v>0</v>
      </c>
      <c r="AA7596" s="5" t="str">
        <f t="array" ref="AA7596">XLOOKUP(W7596,A:A,M:M)</f>
        <v/>
      </c>
      <c r="AB7596" s="3">
        <f t="array" ref="AB7596">ROUNDDOWN(INDEX($A:$N,MATCH(W7596,$A:$A,0),COLUMN(N$1))/X7596,0)+Z7596</f>
        <v>0</v>
      </c>
      <c r="AC7596" s="3" t="str">
        <f t="array" ref="AC7596">INDEX($A:$P,MATCH(W7596,$A:$A,0),COLUMN(P$1))</f>
        <v>LC BEDROOM</v>
      </c>
      <c r="AD7596" s="3" t="s">
        <v>7425</v>
      </c>
      <c r="AE7596" s="3">
        <v>1.0</v>
      </c>
      <c r="AF7596" s="3">
        <f t="array" ref="AF7596">ROUNDDOWN(INDEX($A:$O,MATCH(AD7596,$A:$A,0),COLUMN(O$1))/AE7596,0)</f>
        <v>0</v>
      </c>
      <c r="AG7596" s="3">
        <f t="array" ref="AG7596">ROUNDDOWN(INDEX($A:$J,MATCH(AD7596,$A:$A,0),COLUMN(H$1))/AE7596,0)+AF7596</f>
        <v>0</v>
      </c>
      <c r="AH7596" s="5" t="str">
        <f t="array" ref="AH7596">XLOOKUP(AD7596,A:A,M:M)</f>
        <v/>
      </c>
      <c r="AI7596" s="3">
        <f t="array" ref="AI7596">ROUNDDOWN(INDEX($A:$N,MATCH(AD7596,$A:$A,0),COLUMN(N$1))/AE7596,0)+AG7596</f>
        <v>0</v>
      </c>
      <c r="AJ7596" s="3" t="str">
        <f t="array" ref="AJ7596">INDEX($A:$P,MATCH(AD7596,$A:$A,0),COLUMN(P$1))</f>
        <v>LC BEDROOM</v>
      </c>
    </row>
    <row r="7597" ht="15.75" customHeight="1">
      <c r="A7597" s="3" t="s">
        <v>7424</v>
      </c>
      <c r="B7597" s="4" t="str">
        <f t="shared" si="187"/>
        <v>LCDMBDNAKGBX1</v>
      </c>
      <c r="D7597" s="3" t="s">
        <v>7381</v>
      </c>
      <c r="G7597" s="4">
        <v>0.0</v>
      </c>
      <c r="I7597" s="4">
        <v>0.0</v>
      </c>
      <c r="J7597" s="4">
        <v>0.0</v>
      </c>
      <c r="K7597" s="4">
        <v>0.0</v>
      </c>
      <c r="L7597" s="4">
        <v>0.0</v>
      </c>
      <c r="O7597" s="6">
        <f t="shared" si="2"/>
        <v>0</v>
      </c>
      <c r="P7597" s="3" t="s">
        <v>1894</v>
      </c>
      <c r="Q7597" s="3" t="str">
        <f t="shared" si="3"/>
        <v>LC BEDROOM</v>
      </c>
      <c r="R7597" s="3">
        <f t="shared" si="4"/>
        <v>0</v>
      </c>
      <c r="S7597" s="3" t="str">
        <f t="shared" si="5"/>
        <v/>
      </c>
      <c r="T7597" s="7">
        <f t="shared" si="6"/>
        <v>0</v>
      </c>
      <c r="U7597" s="8" t="str">
        <f t="array" ref="U7597">IF(W7597&lt;&gt;0,MAX(IFERROR(INDEX(A:S,MATCH(W7597,A:A,0),COLUMN(M$2)),0),IFERROR(INDEX(A:S,MATCH(AD7597,A:A,0),COLUMN(M$2)),0),IFERROR(INDEX(A:S,MATCH(AK7597,A:A,0),COLUMN(M$2)),0),IFERROR(INDEX(A:S,MATCH(AR7597,A:A,0),COLUMN(M$2)),0)),M7597)</f>
        <v/>
      </c>
      <c r="V7597" s="3" t="str">
        <f t="shared" si="7"/>
        <v/>
      </c>
    </row>
    <row r="7598" ht="15.75" customHeight="1">
      <c r="A7598" s="3" t="s">
        <v>7425</v>
      </c>
      <c r="B7598" s="4" t="str">
        <f t="shared" si="187"/>
        <v>LCDMBDNAKGBX2</v>
      </c>
      <c r="D7598" s="3" t="s">
        <v>7381</v>
      </c>
      <c r="G7598" s="4">
        <v>0.0</v>
      </c>
      <c r="I7598" s="4">
        <v>0.0</v>
      </c>
      <c r="J7598" s="4">
        <v>0.0</v>
      </c>
      <c r="K7598" s="4">
        <v>0.0</v>
      </c>
      <c r="L7598" s="4">
        <v>0.0</v>
      </c>
      <c r="O7598" s="6">
        <f t="shared" si="2"/>
        <v>0</v>
      </c>
      <c r="P7598" s="3" t="s">
        <v>1894</v>
      </c>
      <c r="Q7598" s="3" t="str">
        <f t="shared" si="3"/>
        <v>LC BEDROOM</v>
      </c>
      <c r="R7598" s="3">
        <f t="shared" si="4"/>
        <v>0</v>
      </c>
      <c r="S7598" s="3" t="str">
        <f t="shared" si="5"/>
        <v/>
      </c>
      <c r="T7598" s="7">
        <f t="shared" si="6"/>
        <v>0</v>
      </c>
      <c r="U7598" s="8" t="str">
        <f t="array" ref="U7598">IF(W7598&lt;&gt;0,MAX(IFERROR(INDEX(A:S,MATCH(W7598,A:A,0),COLUMN(M$2)),0),IFERROR(INDEX(A:S,MATCH(AD7598,A:A,0),COLUMN(M$2)),0),IFERROR(INDEX(A:S,MATCH(AK7598,A:A,0),COLUMN(M$2)),0),IFERROR(INDEX(A:S,MATCH(AR7598,A:A,0),COLUMN(M$2)),0)),M7598)</f>
        <v/>
      </c>
      <c r="V7598" s="3" t="str">
        <f t="shared" si="7"/>
        <v/>
      </c>
    </row>
    <row r="7599" ht="15.75" customHeight="1">
      <c r="A7599" s="3" t="s">
        <v>7426</v>
      </c>
      <c r="B7599" s="4" t="str">
        <f t="shared" si="187"/>
        <v>LCDMBDNAQN</v>
      </c>
      <c r="D7599" s="3" t="s">
        <v>101</v>
      </c>
      <c r="G7599" s="4">
        <v>0.0</v>
      </c>
      <c r="I7599" s="4">
        <v>0.0</v>
      </c>
      <c r="J7599" s="4">
        <v>0.0</v>
      </c>
      <c r="K7599" s="4">
        <v>0.0</v>
      </c>
      <c r="L7599" s="4">
        <v>0.0</v>
      </c>
      <c r="O7599" s="6">
        <f t="shared" si="2"/>
        <v>0</v>
      </c>
      <c r="P7599" s="3" t="s">
        <v>1894</v>
      </c>
      <c r="Q7599" s="3" t="str">
        <f t="shared" si="3"/>
        <v>LC BEDROOM</v>
      </c>
      <c r="R7599" s="3">
        <f t="shared" si="4"/>
        <v>0</v>
      </c>
      <c r="S7599" s="3">
        <f t="shared" si="5"/>
        <v>0</v>
      </c>
      <c r="T7599" s="7">
        <f t="shared" si="6"/>
        <v>0</v>
      </c>
      <c r="U7599" s="8">
        <f t="array" ref="U7599">IF(W7599&lt;&gt;0,MAX(IFERROR(INDEX(A:S,MATCH(W7599,A:A,0),COLUMN(M$2)),0),IFERROR(INDEX(A:S,MATCH(AD7599,A:A,0),COLUMN(M$2)),0),IFERROR(INDEX(A:S,MATCH(AK7599,A:A,0),COLUMN(M$2)),0),IFERROR(INDEX(A:S,MATCH(AR7599,A:A,0),COLUMN(M$2)),0)),M7599)</f>
        <v>0</v>
      </c>
      <c r="V7599" s="3">
        <f t="shared" si="7"/>
        <v>0</v>
      </c>
      <c r="W7599" s="3" t="s">
        <v>7427</v>
      </c>
      <c r="X7599" s="3">
        <v>1.0</v>
      </c>
      <c r="Y7599" s="3">
        <f t="array" ref="Y7599">ROUNDDOWN(INDEX($A:$O,MATCH(W7599,$A:$A,0),COLUMN(O$1))/X7599,0)</f>
        <v>0</v>
      </c>
      <c r="Z7599" s="3">
        <f t="array" ref="Z7599">ROUNDDOWN(INDEX($A:$J,MATCH(W7599,$A:$A,0),COLUMN(H$1))/X7599,0)+Y7599</f>
        <v>0</v>
      </c>
      <c r="AA7599" s="5" t="str">
        <f t="array" ref="AA7599">XLOOKUP(W7599,A:A,M:M)</f>
        <v/>
      </c>
      <c r="AB7599" s="3">
        <f t="array" ref="AB7599">ROUNDDOWN(INDEX($A:$N,MATCH(W7599,$A:$A,0),COLUMN(N$1))/X7599,0)+Z7599</f>
        <v>0</v>
      </c>
      <c r="AC7599" s="3" t="str">
        <f t="array" ref="AC7599">INDEX($A:$P,MATCH(W7599,$A:$A,0),COLUMN(P$1))</f>
        <v>LC BEDROOM</v>
      </c>
      <c r="AD7599" s="3" t="s">
        <v>7428</v>
      </c>
      <c r="AE7599" s="3">
        <v>1.0</v>
      </c>
      <c r="AF7599" s="3">
        <f t="array" ref="AF7599">ROUNDDOWN(INDEX($A:$O,MATCH(AD7599,$A:$A,0),COLUMN(O$1))/AE7599,0)</f>
        <v>0</v>
      </c>
      <c r="AG7599" s="3">
        <f t="array" ref="AG7599">ROUNDDOWN(INDEX($A:$J,MATCH(AD7599,$A:$A,0),COLUMN(H$1))/AE7599,0)+AF7599</f>
        <v>0</v>
      </c>
      <c r="AH7599" s="5" t="str">
        <f t="array" ref="AH7599">XLOOKUP(AD7599,A:A,M:M)</f>
        <v/>
      </c>
      <c r="AI7599" s="3">
        <f t="array" ref="AI7599">ROUNDDOWN(INDEX($A:$N,MATCH(AD7599,$A:$A,0),COLUMN(N$1))/AE7599,0)+AG7599</f>
        <v>0</v>
      </c>
      <c r="AJ7599" s="3" t="str">
        <f t="array" ref="AJ7599">INDEX($A:$P,MATCH(AD7599,$A:$A,0),COLUMN(P$1))</f>
        <v>LC BEDROOM</v>
      </c>
    </row>
    <row r="7600" ht="15.75" customHeight="1">
      <c r="A7600" s="3" t="s">
        <v>7427</v>
      </c>
      <c r="B7600" s="4" t="str">
        <f t="shared" si="187"/>
        <v>LCDMBDNAQNBX1</v>
      </c>
      <c r="D7600" s="3" t="s">
        <v>7381</v>
      </c>
      <c r="G7600" s="4">
        <v>0.0</v>
      </c>
      <c r="I7600" s="4">
        <v>0.0</v>
      </c>
      <c r="J7600" s="4">
        <v>0.0</v>
      </c>
      <c r="K7600" s="4">
        <v>0.0</v>
      </c>
      <c r="L7600" s="4">
        <v>0.0</v>
      </c>
      <c r="O7600" s="6">
        <f t="shared" si="2"/>
        <v>0</v>
      </c>
      <c r="P7600" s="3" t="s">
        <v>1894</v>
      </c>
      <c r="Q7600" s="3" t="str">
        <f t="shared" si="3"/>
        <v>LC BEDROOM</v>
      </c>
      <c r="R7600" s="3">
        <f t="shared" si="4"/>
        <v>0</v>
      </c>
      <c r="S7600" s="3" t="str">
        <f t="shared" si="5"/>
        <v/>
      </c>
      <c r="T7600" s="7">
        <f t="shared" si="6"/>
        <v>0</v>
      </c>
      <c r="U7600" s="8" t="str">
        <f t="array" ref="U7600">IF(W7600&lt;&gt;0,MAX(IFERROR(INDEX(A:S,MATCH(W7600,A:A,0),COLUMN(M$2)),0),IFERROR(INDEX(A:S,MATCH(AD7600,A:A,0),COLUMN(M$2)),0),IFERROR(INDEX(A:S,MATCH(AK7600,A:A,0),COLUMN(M$2)),0),IFERROR(INDEX(A:S,MATCH(AR7600,A:A,0),COLUMN(M$2)),0)),M7600)</f>
        <v/>
      </c>
      <c r="V7600" s="3" t="str">
        <f t="shared" si="7"/>
        <v/>
      </c>
    </row>
    <row r="7601" ht="15.75" customHeight="1">
      <c r="A7601" s="3" t="s">
        <v>7428</v>
      </c>
      <c r="B7601" s="4" t="str">
        <f t="shared" si="187"/>
        <v>LCDMBDNAQNBX2</v>
      </c>
      <c r="D7601" s="3" t="s">
        <v>7381</v>
      </c>
      <c r="G7601" s="4">
        <v>0.0</v>
      </c>
      <c r="I7601" s="4">
        <v>0.0</v>
      </c>
      <c r="J7601" s="4">
        <v>0.0</v>
      </c>
      <c r="K7601" s="4">
        <v>0.0</v>
      </c>
      <c r="L7601" s="4">
        <v>0.0</v>
      </c>
      <c r="O7601" s="6">
        <f t="shared" si="2"/>
        <v>0</v>
      </c>
      <c r="P7601" s="3" t="s">
        <v>1894</v>
      </c>
      <c r="Q7601" s="3" t="str">
        <f t="shared" si="3"/>
        <v>LC BEDROOM</v>
      </c>
      <c r="R7601" s="3">
        <f t="shared" si="4"/>
        <v>0</v>
      </c>
      <c r="S7601" s="3" t="str">
        <f t="shared" si="5"/>
        <v/>
      </c>
      <c r="T7601" s="7">
        <f t="shared" si="6"/>
        <v>0</v>
      </c>
      <c r="U7601" s="8" t="str">
        <f t="array" ref="U7601">IF(W7601&lt;&gt;0,MAX(IFERROR(INDEX(A:S,MATCH(W7601,A:A,0),COLUMN(M$2)),0),IFERROR(INDEX(A:S,MATCH(AD7601,A:A,0),COLUMN(M$2)),0),IFERROR(INDEX(A:S,MATCH(AK7601,A:A,0),COLUMN(M$2)),0),IFERROR(INDEX(A:S,MATCH(AR7601,A:A,0),COLUMN(M$2)),0)),M7601)</f>
        <v/>
      </c>
      <c r="V7601" s="3" t="str">
        <f t="shared" si="7"/>
        <v/>
      </c>
    </row>
    <row r="7602" ht="15.75" customHeight="1">
      <c r="A7602" s="3" t="s">
        <v>7429</v>
      </c>
      <c r="B7602" s="4" t="str">
        <f t="shared" si="187"/>
        <v>LCDMBDVAKG</v>
      </c>
      <c r="D7602" s="3" t="s">
        <v>101</v>
      </c>
      <c r="G7602" s="4">
        <v>0.0</v>
      </c>
      <c r="I7602" s="4">
        <v>0.0</v>
      </c>
      <c r="J7602" s="4">
        <v>0.0</v>
      </c>
      <c r="K7602" s="4">
        <v>0.0</v>
      </c>
      <c r="L7602" s="4">
        <v>0.0</v>
      </c>
      <c r="O7602" s="6">
        <f t="shared" si="2"/>
        <v>0</v>
      </c>
      <c r="P7602" s="3" t="s">
        <v>1894</v>
      </c>
      <c r="Q7602" s="3" t="str">
        <f t="shared" si="3"/>
        <v>LC BEDROOM</v>
      </c>
      <c r="R7602" s="3">
        <f t="shared" si="4"/>
        <v>0</v>
      </c>
      <c r="S7602" s="3">
        <f t="shared" si="5"/>
        <v>0</v>
      </c>
      <c r="T7602" s="7">
        <f t="shared" si="6"/>
        <v>0</v>
      </c>
      <c r="U7602" s="8">
        <f t="array" ref="U7602">IF(W7602&lt;&gt;0,MAX(IFERROR(INDEX(A:S,MATCH(W7602,A:A,0),COLUMN(M$2)),0),IFERROR(INDEX(A:S,MATCH(AD7602,A:A,0),COLUMN(M$2)),0),IFERROR(INDEX(A:S,MATCH(AK7602,A:A,0),COLUMN(M$2)),0),IFERROR(INDEX(A:S,MATCH(AR7602,A:A,0),COLUMN(M$2)),0)),M7602)</f>
        <v>0</v>
      </c>
      <c r="V7602" s="3">
        <f t="shared" si="7"/>
        <v>0</v>
      </c>
      <c r="W7602" s="3" t="s">
        <v>7430</v>
      </c>
      <c r="X7602" s="3">
        <v>1.0</v>
      </c>
      <c r="Y7602" s="3">
        <f t="array" ref="Y7602">ROUNDDOWN(INDEX($A:$O,MATCH(W7602,$A:$A,0),COLUMN(O$1))/X7602,0)</f>
        <v>0</v>
      </c>
      <c r="Z7602" s="3">
        <f t="array" ref="Z7602">ROUNDDOWN(INDEX($A:$J,MATCH(W7602,$A:$A,0),COLUMN(H$1))/X7602,0)+Y7602</f>
        <v>0</v>
      </c>
      <c r="AA7602" s="5" t="str">
        <f t="array" ref="AA7602">XLOOKUP(W7602,A:A,M:M)</f>
        <v/>
      </c>
      <c r="AB7602" s="3">
        <f t="array" ref="AB7602">ROUNDDOWN(INDEX($A:$N,MATCH(W7602,$A:$A,0),COLUMN(N$1))/X7602,0)+Z7602</f>
        <v>0</v>
      </c>
      <c r="AC7602" s="3" t="str">
        <f t="array" ref="AC7602">INDEX($A:$P,MATCH(W7602,$A:$A,0),COLUMN(P$1))</f>
        <v>LC BEDROOM</v>
      </c>
      <c r="AD7602" s="3" t="s">
        <v>7431</v>
      </c>
      <c r="AE7602" s="3">
        <v>1.0</v>
      </c>
      <c r="AF7602" s="3">
        <f t="array" ref="AF7602">ROUNDDOWN(INDEX($A:$O,MATCH(AD7602,$A:$A,0),COLUMN(O$1))/AE7602,0)</f>
        <v>0</v>
      </c>
      <c r="AG7602" s="3">
        <f t="array" ref="AG7602">ROUNDDOWN(INDEX($A:$J,MATCH(AD7602,$A:$A,0),COLUMN(H$1))/AE7602,0)+AF7602</f>
        <v>0</v>
      </c>
      <c r="AH7602" s="5" t="str">
        <f t="array" ref="AH7602">XLOOKUP(AD7602,A:A,M:M)</f>
        <v/>
      </c>
      <c r="AI7602" s="3">
        <f t="array" ref="AI7602">ROUNDDOWN(INDEX($A:$N,MATCH(AD7602,$A:$A,0),COLUMN(N$1))/AE7602,0)+AG7602</f>
        <v>0</v>
      </c>
      <c r="AJ7602" s="3" t="str">
        <f t="array" ref="AJ7602">INDEX($A:$P,MATCH(AD7602,$A:$A,0),COLUMN(P$1))</f>
        <v>LC BEDROOM</v>
      </c>
    </row>
    <row r="7603" ht="15.75" customHeight="1">
      <c r="A7603" s="3" t="s">
        <v>7430</v>
      </c>
      <c r="B7603" s="4" t="str">
        <f t="shared" si="187"/>
        <v>LCDMBDVAKGBX1</v>
      </c>
      <c r="D7603" s="3" t="s">
        <v>7381</v>
      </c>
      <c r="G7603" s="4">
        <v>0.0</v>
      </c>
      <c r="I7603" s="4">
        <v>0.0</v>
      </c>
      <c r="J7603" s="4">
        <v>0.0</v>
      </c>
      <c r="K7603" s="4">
        <v>0.0</v>
      </c>
      <c r="L7603" s="4">
        <v>0.0</v>
      </c>
      <c r="O7603" s="6">
        <f t="shared" si="2"/>
        <v>0</v>
      </c>
      <c r="P7603" s="3" t="s">
        <v>1894</v>
      </c>
      <c r="Q7603" s="3" t="str">
        <f t="shared" si="3"/>
        <v>LC BEDROOM</v>
      </c>
      <c r="R7603" s="3">
        <f t="shared" si="4"/>
        <v>0</v>
      </c>
      <c r="S7603" s="3" t="str">
        <f t="shared" si="5"/>
        <v/>
      </c>
      <c r="T7603" s="7">
        <f t="shared" si="6"/>
        <v>0</v>
      </c>
      <c r="U7603" s="8" t="str">
        <f t="array" ref="U7603">IF(W7603&lt;&gt;0,MAX(IFERROR(INDEX(A:S,MATCH(W7603,A:A,0),COLUMN(M$2)),0),IFERROR(INDEX(A:S,MATCH(AD7603,A:A,0),COLUMN(M$2)),0),IFERROR(INDEX(A:S,MATCH(AK7603,A:A,0),COLUMN(M$2)),0),IFERROR(INDEX(A:S,MATCH(AR7603,A:A,0),COLUMN(M$2)),0)),M7603)</f>
        <v/>
      </c>
      <c r="V7603" s="3" t="str">
        <f t="shared" si="7"/>
        <v/>
      </c>
    </row>
    <row r="7604" ht="15.75" customHeight="1">
      <c r="A7604" s="3" t="s">
        <v>7431</v>
      </c>
      <c r="B7604" s="4" t="str">
        <f t="shared" si="187"/>
        <v>LCDMBDVAKGBX2</v>
      </c>
      <c r="D7604" s="3" t="s">
        <v>7381</v>
      </c>
      <c r="G7604" s="4">
        <v>0.0</v>
      </c>
      <c r="I7604" s="4">
        <v>0.0</v>
      </c>
      <c r="J7604" s="4">
        <v>0.0</v>
      </c>
      <c r="K7604" s="4">
        <v>0.0</v>
      </c>
      <c r="L7604" s="4">
        <v>0.0</v>
      </c>
      <c r="O7604" s="6">
        <f t="shared" si="2"/>
        <v>0</v>
      </c>
      <c r="P7604" s="3" t="s">
        <v>1894</v>
      </c>
      <c r="Q7604" s="3" t="str">
        <f t="shared" si="3"/>
        <v>LC BEDROOM</v>
      </c>
      <c r="R7604" s="3">
        <f t="shared" si="4"/>
        <v>0</v>
      </c>
      <c r="S7604" s="3" t="str">
        <f t="shared" si="5"/>
        <v/>
      </c>
      <c r="T7604" s="7">
        <f t="shared" si="6"/>
        <v>0</v>
      </c>
      <c r="U7604" s="8" t="str">
        <f t="array" ref="U7604">IF(W7604&lt;&gt;0,MAX(IFERROR(INDEX(A:S,MATCH(W7604,A:A,0),COLUMN(M$2)),0),IFERROR(INDEX(A:S,MATCH(AD7604,A:A,0),COLUMN(M$2)),0),IFERROR(INDEX(A:S,MATCH(AK7604,A:A,0),COLUMN(M$2)),0),IFERROR(INDEX(A:S,MATCH(AR7604,A:A,0),COLUMN(M$2)),0)),M7604)</f>
        <v/>
      </c>
      <c r="V7604" s="3" t="str">
        <f t="shared" si="7"/>
        <v/>
      </c>
    </row>
    <row r="7605" ht="15.75" customHeight="1">
      <c r="A7605" s="3" t="s">
        <v>7432</v>
      </c>
      <c r="B7605" s="4" t="str">
        <f t="shared" si="187"/>
        <v>LCDMBDVAQN</v>
      </c>
      <c r="D7605" s="3" t="s">
        <v>101</v>
      </c>
      <c r="G7605" s="4">
        <v>0.0</v>
      </c>
      <c r="I7605" s="4">
        <v>0.0</v>
      </c>
      <c r="J7605" s="4">
        <v>0.0</v>
      </c>
      <c r="K7605" s="4">
        <v>0.0</v>
      </c>
      <c r="L7605" s="4">
        <v>0.0</v>
      </c>
      <c r="O7605" s="6">
        <f t="shared" si="2"/>
        <v>0</v>
      </c>
      <c r="P7605" s="3" t="s">
        <v>1894</v>
      </c>
      <c r="Q7605" s="3" t="str">
        <f t="shared" si="3"/>
        <v>LC BEDROOM</v>
      </c>
      <c r="R7605" s="3">
        <f t="shared" si="4"/>
        <v>0</v>
      </c>
      <c r="S7605" s="3">
        <f t="shared" si="5"/>
        <v>0</v>
      </c>
      <c r="T7605" s="7">
        <f t="shared" si="6"/>
        <v>0</v>
      </c>
      <c r="U7605" s="8">
        <f t="array" ref="U7605">IF(W7605&lt;&gt;0,MAX(IFERROR(INDEX(A:S,MATCH(W7605,A:A,0),COLUMN(M$2)),0),IFERROR(INDEX(A:S,MATCH(AD7605,A:A,0),COLUMN(M$2)),0),IFERROR(INDEX(A:S,MATCH(AK7605,A:A,0),COLUMN(M$2)),0),IFERROR(INDEX(A:S,MATCH(AR7605,A:A,0),COLUMN(M$2)),0)),M7605)</f>
        <v>0</v>
      </c>
      <c r="V7605" s="3">
        <f t="shared" si="7"/>
        <v>0</v>
      </c>
      <c r="W7605" s="3" t="s">
        <v>7433</v>
      </c>
      <c r="X7605" s="3">
        <v>1.0</v>
      </c>
      <c r="Y7605" s="3">
        <f t="array" ref="Y7605">ROUNDDOWN(INDEX($A:$O,MATCH(W7605,$A:$A,0),COLUMN(O$1))/X7605,0)</f>
        <v>0</v>
      </c>
      <c r="Z7605" s="3">
        <f t="array" ref="Z7605">ROUNDDOWN(INDEX($A:$J,MATCH(W7605,$A:$A,0),COLUMN(H$1))/X7605,0)+Y7605</f>
        <v>0</v>
      </c>
      <c r="AA7605" s="5" t="str">
        <f t="array" ref="AA7605">XLOOKUP(W7605,A:A,M:M)</f>
        <v/>
      </c>
      <c r="AB7605" s="3">
        <f t="array" ref="AB7605">ROUNDDOWN(INDEX($A:$N,MATCH(W7605,$A:$A,0),COLUMN(N$1))/X7605,0)+Z7605</f>
        <v>0</v>
      </c>
      <c r="AC7605" s="3" t="str">
        <f t="array" ref="AC7605">INDEX($A:$P,MATCH(W7605,$A:$A,0),COLUMN(P$1))</f>
        <v>LC BEDROOM</v>
      </c>
      <c r="AD7605" s="3" t="s">
        <v>7434</v>
      </c>
      <c r="AE7605" s="3">
        <v>1.0</v>
      </c>
      <c r="AF7605" s="3">
        <f t="array" ref="AF7605">ROUNDDOWN(INDEX($A:$O,MATCH(AD7605,$A:$A,0),COLUMN(O$1))/AE7605,0)</f>
        <v>0</v>
      </c>
      <c r="AG7605" s="3">
        <f t="array" ref="AG7605">ROUNDDOWN(INDEX($A:$J,MATCH(AD7605,$A:$A,0),COLUMN(H$1))/AE7605,0)+AF7605</f>
        <v>0</v>
      </c>
      <c r="AH7605" s="5" t="str">
        <f t="array" ref="AH7605">XLOOKUP(AD7605,A:A,M:M)</f>
        <v/>
      </c>
      <c r="AI7605" s="3">
        <f t="array" ref="AI7605">ROUNDDOWN(INDEX($A:$N,MATCH(AD7605,$A:$A,0),COLUMN(N$1))/AE7605,0)+AG7605</f>
        <v>0</v>
      </c>
      <c r="AJ7605" s="3" t="str">
        <f t="array" ref="AJ7605">INDEX($A:$P,MATCH(AD7605,$A:$A,0),COLUMN(P$1))</f>
        <v>LC BEDROOM</v>
      </c>
    </row>
    <row r="7606" ht="15.75" customHeight="1">
      <c r="A7606" s="3" t="s">
        <v>7433</v>
      </c>
      <c r="B7606" s="4" t="str">
        <f t="shared" si="187"/>
        <v>LCDMBDVAQNBX1</v>
      </c>
      <c r="D7606" s="3" t="s">
        <v>7381</v>
      </c>
      <c r="G7606" s="4">
        <v>0.0</v>
      </c>
      <c r="I7606" s="4">
        <v>0.0</v>
      </c>
      <c r="J7606" s="4">
        <v>0.0</v>
      </c>
      <c r="K7606" s="4">
        <v>0.0</v>
      </c>
      <c r="L7606" s="4">
        <v>0.0</v>
      </c>
      <c r="O7606" s="6">
        <f t="shared" si="2"/>
        <v>0</v>
      </c>
      <c r="P7606" s="3" t="s">
        <v>1894</v>
      </c>
      <c r="Q7606" s="3" t="str">
        <f t="shared" si="3"/>
        <v>LC BEDROOM</v>
      </c>
      <c r="R7606" s="3">
        <f t="shared" si="4"/>
        <v>0</v>
      </c>
      <c r="S7606" s="3" t="str">
        <f t="shared" si="5"/>
        <v/>
      </c>
      <c r="T7606" s="7">
        <f t="shared" si="6"/>
        <v>0</v>
      </c>
      <c r="U7606" s="8" t="str">
        <f t="array" ref="U7606">IF(W7606&lt;&gt;0,MAX(IFERROR(INDEX(A:S,MATCH(W7606,A:A,0),COLUMN(M$2)),0),IFERROR(INDEX(A:S,MATCH(AD7606,A:A,0),COLUMN(M$2)),0),IFERROR(INDEX(A:S,MATCH(AK7606,A:A,0),COLUMN(M$2)),0),IFERROR(INDEX(A:S,MATCH(AR7606,A:A,0),COLUMN(M$2)),0)),M7606)</f>
        <v/>
      </c>
      <c r="V7606" s="3" t="str">
        <f t="shared" si="7"/>
        <v/>
      </c>
    </row>
    <row r="7607" ht="15.75" customHeight="1">
      <c r="A7607" s="3" t="s">
        <v>7434</v>
      </c>
      <c r="B7607" s="4" t="str">
        <f t="shared" si="187"/>
        <v>LCDMBDVAQNBX2</v>
      </c>
      <c r="D7607" s="3" t="s">
        <v>7381</v>
      </c>
      <c r="G7607" s="4">
        <v>0.0</v>
      </c>
      <c r="I7607" s="4">
        <v>0.0</v>
      </c>
      <c r="J7607" s="4">
        <v>0.0</v>
      </c>
      <c r="K7607" s="4">
        <v>0.0</v>
      </c>
      <c r="L7607" s="4">
        <v>0.0</v>
      </c>
      <c r="O7607" s="6">
        <f t="shared" si="2"/>
        <v>0</v>
      </c>
      <c r="P7607" s="3" t="s">
        <v>1894</v>
      </c>
      <c r="Q7607" s="3" t="str">
        <f t="shared" si="3"/>
        <v>LC BEDROOM</v>
      </c>
      <c r="R7607" s="3">
        <f t="shared" si="4"/>
        <v>0</v>
      </c>
      <c r="S7607" s="3" t="str">
        <f t="shared" si="5"/>
        <v/>
      </c>
      <c r="T7607" s="7">
        <f t="shared" si="6"/>
        <v>0</v>
      </c>
      <c r="U7607" s="8" t="str">
        <f t="array" ref="U7607">IF(W7607&lt;&gt;0,MAX(IFERROR(INDEX(A:S,MATCH(W7607,A:A,0),COLUMN(M$2)),0),IFERROR(INDEX(A:S,MATCH(AD7607,A:A,0),COLUMN(M$2)),0),IFERROR(INDEX(A:S,MATCH(AK7607,A:A,0),COLUMN(M$2)),0),IFERROR(INDEX(A:S,MATCH(AR7607,A:A,0),COLUMN(M$2)),0)),M7607)</f>
        <v/>
      </c>
      <c r="V7607" s="3" t="str">
        <f t="shared" si="7"/>
        <v/>
      </c>
    </row>
    <row r="7608" ht="15.75" customHeight="1">
      <c r="A7608" s="3" t="s">
        <v>7435</v>
      </c>
      <c r="B7608" s="4" t="str">
        <f t="shared" si="187"/>
        <v>LCDMDRNA</v>
      </c>
      <c r="D7608" s="3" t="s">
        <v>7381</v>
      </c>
      <c r="G7608" s="4">
        <v>0.0</v>
      </c>
      <c r="I7608" s="4">
        <v>0.0</v>
      </c>
      <c r="J7608" s="4">
        <v>0.0</v>
      </c>
      <c r="K7608" s="4">
        <v>0.0</v>
      </c>
      <c r="L7608" s="4">
        <v>0.0</v>
      </c>
      <c r="O7608" s="6">
        <f t="shared" si="2"/>
        <v>0</v>
      </c>
      <c r="P7608" s="3" t="s">
        <v>1894</v>
      </c>
      <c r="Q7608" s="3" t="str">
        <f t="shared" si="3"/>
        <v>LC BEDROOM</v>
      </c>
      <c r="R7608" s="3">
        <f t="shared" si="4"/>
        <v>0</v>
      </c>
      <c r="S7608" s="3" t="str">
        <f t="shared" si="5"/>
        <v/>
      </c>
      <c r="T7608" s="7">
        <f t="shared" si="6"/>
        <v>0</v>
      </c>
      <c r="U7608" s="8" t="str">
        <f t="array" ref="U7608">IF(W7608&lt;&gt;0,MAX(IFERROR(INDEX(A:S,MATCH(W7608,A:A,0),COLUMN(M$2)),0),IFERROR(INDEX(A:S,MATCH(AD7608,A:A,0),COLUMN(M$2)),0),IFERROR(INDEX(A:S,MATCH(AK7608,A:A,0),COLUMN(M$2)),0),IFERROR(INDEX(A:S,MATCH(AR7608,A:A,0),COLUMN(M$2)),0)),M7608)</f>
        <v/>
      </c>
      <c r="V7608" s="3" t="str">
        <f t="shared" si="7"/>
        <v/>
      </c>
    </row>
    <row r="7609" ht="15.75" customHeight="1">
      <c r="A7609" s="3" t="s">
        <v>7436</v>
      </c>
      <c r="B7609" s="4" t="str">
        <f t="shared" si="187"/>
        <v>LCDMDRVO</v>
      </c>
      <c r="D7609" s="3" t="s">
        <v>101</v>
      </c>
      <c r="G7609" s="4">
        <v>0.0</v>
      </c>
      <c r="I7609" s="4">
        <v>0.0</v>
      </c>
      <c r="J7609" s="4">
        <v>0.0</v>
      </c>
      <c r="K7609" s="4">
        <v>0.0</v>
      </c>
      <c r="L7609" s="4">
        <v>0.0</v>
      </c>
      <c r="O7609" s="6">
        <f t="shared" si="2"/>
        <v>0</v>
      </c>
      <c r="P7609" s="3" t="s">
        <v>1894</v>
      </c>
      <c r="Q7609" s="3" t="str">
        <f t="shared" si="3"/>
        <v>LC BEDROOM</v>
      </c>
      <c r="R7609" s="3">
        <f t="shared" si="4"/>
        <v>0</v>
      </c>
      <c r="S7609" s="3" t="str">
        <f t="shared" si="5"/>
        <v/>
      </c>
      <c r="T7609" s="7">
        <f t="shared" si="6"/>
        <v>0</v>
      </c>
      <c r="U7609" s="8" t="str">
        <f t="array" ref="U7609">IF(W7609&lt;&gt;0,MAX(IFERROR(INDEX(A:S,MATCH(W7609,A:A,0),COLUMN(M$2)),0),IFERROR(INDEX(A:S,MATCH(AD7609,A:A,0),COLUMN(M$2)),0),IFERROR(INDEX(A:S,MATCH(AK7609,A:A,0),COLUMN(M$2)),0),IFERROR(INDEX(A:S,MATCH(AR7609,A:A,0),COLUMN(M$2)),0)),M7609)</f>
        <v/>
      </c>
      <c r="V7609" s="3" t="str">
        <f t="shared" si="7"/>
        <v/>
      </c>
    </row>
    <row r="7610" ht="15.75" customHeight="1">
      <c r="A7610" s="3" t="s">
        <v>7437</v>
      </c>
      <c r="B7610" s="4" t="str">
        <f t="shared" si="187"/>
        <v>LCDMLTNA</v>
      </c>
      <c r="D7610" s="3" t="s">
        <v>7381</v>
      </c>
      <c r="G7610" s="4">
        <v>0.0</v>
      </c>
      <c r="I7610" s="4">
        <v>0.0</v>
      </c>
      <c r="J7610" s="4">
        <v>0.0</v>
      </c>
      <c r="K7610" s="4">
        <v>0.0</v>
      </c>
      <c r="L7610" s="4">
        <v>0.0</v>
      </c>
      <c r="O7610" s="6">
        <f t="shared" si="2"/>
        <v>0</v>
      </c>
      <c r="P7610" s="3" t="s">
        <v>1894</v>
      </c>
      <c r="Q7610" s="3" t="str">
        <f t="shared" si="3"/>
        <v>LC BEDROOM</v>
      </c>
      <c r="R7610" s="3">
        <f t="shared" si="4"/>
        <v>0</v>
      </c>
      <c r="S7610" s="3" t="str">
        <f t="shared" si="5"/>
        <v/>
      </c>
      <c r="T7610" s="7">
        <f t="shared" si="6"/>
        <v>0</v>
      </c>
      <c r="U7610" s="8" t="str">
        <f t="array" ref="U7610">IF(W7610&lt;&gt;0,MAX(IFERROR(INDEX(A:S,MATCH(W7610,A:A,0),COLUMN(M$2)),0),IFERROR(INDEX(A:S,MATCH(AD7610,A:A,0),COLUMN(M$2)),0),IFERROR(INDEX(A:S,MATCH(AK7610,A:A,0),COLUMN(M$2)),0),IFERROR(INDEX(A:S,MATCH(AR7610,A:A,0),COLUMN(M$2)),0)),M7610)</f>
        <v/>
      </c>
      <c r="V7610" s="3" t="str">
        <f t="shared" si="7"/>
        <v/>
      </c>
    </row>
    <row r="7611" ht="15.75" customHeight="1">
      <c r="A7611" s="3" t="s">
        <v>7438</v>
      </c>
      <c r="B7611" s="4" t="str">
        <f t="shared" si="187"/>
        <v>LCDMLTVO</v>
      </c>
      <c r="D7611" s="3" t="s">
        <v>101</v>
      </c>
      <c r="G7611" s="4">
        <v>0.0</v>
      </c>
      <c r="I7611" s="4">
        <v>0.0</v>
      </c>
      <c r="J7611" s="4">
        <v>0.0</v>
      </c>
      <c r="K7611" s="4">
        <v>0.0</v>
      </c>
      <c r="L7611" s="4">
        <v>0.0</v>
      </c>
      <c r="O7611" s="6">
        <f t="shared" si="2"/>
        <v>0</v>
      </c>
      <c r="P7611" s="3" t="s">
        <v>1894</v>
      </c>
      <c r="Q7611" s="3" t="str">
        <f t="shared" si="3"/>
        <v>LC BEDROOM</v>
      </c>
      <c r="R7611" s="3">
        <f t="shared" si="4"/>
        <v>0</v>
      </c>
      <c r="S7611" s="3" t="str">
        <f t="shared" si="5"/>
        <v/>
      </c>
      <c r="T7611" s="7">
        <f t="shared" si="6"/>
        <v>0</v>
      </c>
      <c r="U7611" s="8" t="str">
        <f t="array" ref="U7611">IF(W7611&lt;&gt;0,MAX(IFERROR(INDEX(A:S,MATCH(W7611,A:A,0),COLUMN(M$2)),0),IFERROR(INDEX(A:S,MATCH(AD7611,A:A,0),COLUMN(M$2)),0),IFERROR(INDEX(A:S,MATCH(AK7611,A:A,0),COLUMN(M$2)),0),IFERROR(INDEX(A:S,MATCH(AR7611,A:A,0),COLUMN(M$2)),0)),M7611)</f>
        <v/>
      </c>
      <c r="V7611" s="3" t="str">
        <f t="shared" si="7"/>
        <v/>
      </c>
    </row>
    <row r="7612" ht="15.75" customHeight="1">
      <c r="A7612" s="3" t="s">
        <v>7439</v>
      </c>
      <c r="B7612" s="4" t="str">
        <f t="shared" si="187"/>
        <v>LCFCSIBLBL2PC</v>
      </c>
      <c r="C7612" s="3" t="s">
        <v>2</v>
      </c>
      <c r="D7612" s="3" t="s">
        <v>7381</v>
      </c>
      <c r="G7612" s="4">
        <v>0.0</v>
      </c>
      <c r="I7612" s="4">
        <v>0.0</v>
      </c>
      <c r="J7612" s="4">
        <v>0.0</v>
      </c>
      <c r="K7612" s="4">
        <v>0.0</v>
      </c>
      <c r="L7612" s="4">
        <v>0.0</v>
      </c>
      <c r="O7612" s="6">
        <f t="shared" si="2"/>
        <v>0</v>
      </c>
      <c r="P7612" s="3" t="s">
        <v>108</v>
      </c>
      <c r="Q7612" s="3" t="str">
        <f t="shared" si="3"/>
        <v>LC DINING CHAIRS</v>
      </c>
      <c r="R7612" s="3">
        <f t="shared" si="4"/>
        <v>0</v>
      </c>
      <c r="S7612" s="3">
        <f t="shared" si="5"/>
        <v>0</v>
      </c>
      <c r="T7612" s="7">
        <f t="shared" si="6"/>
        <v>0</v>
      </c>
      <c r="U7612" s="8" t="str">
        <f t="array" ref="U7612">IF(W7612&lt;&gt;0,MAX(IFERROR(INDEX(A:S,MATCH(W7612,A:A,0),COLUMN(M$2)),0),IFERROR(INDEX(A:S,MATCH(AD7612,A:A,0),COLUMN(M$2)),0),IFERROR(INDEX(A:S,MATCH(AK7612,A:A,0),COLUMN(M$2)),0),IFERROR(INDEX(A:S,MATCH(AR7612,A:A,0),COLUMN(M$2)),0)),M7612)</f>
        <v/>
      </c>
      <c r="V7612" s="3">
        <f t="shared" si="7"/>
        <v>0</v>
      </c>
    </row>
    <row r="7613" ht="15.75" customHeight="1">
      <c r="A7613" s="3" t="s">
        <v>7440</v>
      </c>
      <c r="B7613" s="4" t="str">
        <f t="shared" si="187"/>
        <v>LCFLBASIBLK30</v>
      </c>
      <c r="D7613" s="3" t="s">
        <v>7381</v>
      </c>
      <c r="G7613" s="4">
        <v>0.0</v>
      </c>
      <c r="I7613" s="4">
        <v>0.0</v>
      </c>
      <c r="J7613" s="4">
        <v>0.0</v>
      </c>
      <c r="K7613" s="4">
        <v>0.0</v>
      </c>
      <c r="L7613" s="4">
        <v>0.0</v>
      </c>
      <c r="O7613" s="6">
        <f t="shared" si="2"/>
        <v>0</v>
      </c>
      <c r="P7613" s="3" t="s">
        <v>137</v>
      </c>
      <c r="Q7613" s="3" t="str">
        <f t="shared" si="3"/>
        <v>LC BARSTL</v>
      </c>
      <c r="R7613" s="3">
        <f t="shared" si="4"/>
        <v>0</v>
      </c>
      <c r="S7613" s="3" t="str">
        <f t="shared" si="5"/>
        <v/>
      </c>
      <c r="T7613" s="7">
        <f t="shared" si="6"/>
        <v>0</v>
      </c>
      <c r="U7613" s="8" t="str">
        <f t="array" ref="U7613">IF(W7613&lt;&gt;0,MAX(IFERROR(INDEX(A:S,MATCH(W7613,A:A,0),COLUMN(M$2)),0),IFERROR(INDEX(A:S,MATCH(AD7613,A:A,0),COLUMN(M$2)),0),IFERROR(INDEX(A:S,MATCH(AK7613,A:A,0),COLUMN(M$2)),0),IFERROR(INDEX(A:S,MATCH(AR7613,A:A,0),COLUMN(M$2)),0)),M7613)</f>
        <v/>
      </c>
      <c r="V7613" s="3" t="str">
        <f t="shared" si="7"/>
        <v/>
      </c>
    </row>
    <row r="7614" ht="15.75" customHeight="1">
      <c r="A7614" s="3" t="s">
        <v>7441</v>
      </c>
      <c r="B7614" s="4" t="str">
        <f t="shared" si="187"/>
        <v>LCFLBASILGRY30</v>
      </c>
      <c r="D7614" s="3" t="s">
        <v>7381</v>
      </c>
      <c r="G7614" s="4">
        <v>0.0</v>
      </c>
      <c r="I7614" s="4">
        <v>0.0</v>
      </c>
      <c r="J7614" s="4">
        <v>0.0</v>
      </c>
      <c r="K7614" s="4">
        <v>0.0</v>
      </c>
      <c r="L7614" s="4">
        <v>0.0</v>
      </c>
      <c r="O7614" s="6">
        <f t="shared" si="2"/>
        <v>0</v>
      </c>
      <c r="P7614" s="3" t="s">
        <v>137</v>
      </c>
      <c r="Q7614" s="3" t="str">
        <f t="shared" si="3"/>
        <v>LC BARSTL</v>
      </c>
      <c r="R7614" s="3">
        <f t="shared" si="4"/>
        <v>0</v>
      </c>
      <c r="S7614" s="3" t="str">
        <f t="shared" si="5"/>
        <v/>
      </c>
      <c r="T7614" s="7">
        <f t="shared" si="6"/>
        <v>0</v>
      </c>
      <c r="U7614" s="8" t="str">
        <f t="array" ref="U7614">IF(W7614&lt;&gt;0,MAX(IFERROR(INDEX(A:S,MATCH(W7614,A:A,0),COLUMN(M$2)),0),IFERROR(INDEX(A:S,MATCH(AD7614,A:A,0),COLUMN(M$2)),0),IFERROR(INDEX(A:S,MATCH(AK7614,A:A,0),COLUMN(M$2)),0),IFERROR(INDEX(A:S,MATCH(AR7614,A:A,0),COLUMN(M$2)),0)),M7614)</f>
        <v/>
      </c>
      <c r="V7614" s="3" t="str">
        <f t="shared" si="7"/>
        <v/>
      </c>
    </row>
    <row r="7615" ht="15.75" customHeight="1">
      <c r="A7615" s="3" t="s">
        <v>7442</v>
      </c>
      <c r="B7615" s="4" t="str">
        <f t="shared" si="187"/>
        <v>LCFLBASIWHI30</v>
      </c>
      <c r="D7615" s="3" t="s">
        <v>7381</v>
      </c>
      <c r="G7615" s="4">
        <v>0.0</v>
      </c>
      <c r="I7615" s="4">
        <v>0.0</v>
      </c>
      <c r="J7615" s="4">
        <v>0.0</v>
      </c>
      <c r="K7615" s="4">
        <v>0.0</v>
      </c>
      <c r="L7615" s="4">
        <v>0.0</v>
      </c>
      <c r="O7615" s="6">
        <f t="shared" si="2"/>
        <v>0</v>
      </c>
      <c r="P7615" s="3" t="s">
        <v>137</v>
      </c>
      <c r="Q7615" s="3" t="str">
        <f t="shared" si="3"/>
        <v>LC BARSTL</v>
      </c>
      <c r="R7615" s="3">
        <f t="shared" si="4"/>
        <v>0</v>
      </c>
      <c r="S7615" s="3" t="str">
        <f t="shared" si="5"/>
        <v/>
      </c>
      <c r="T7615" s="7">
        <f t="shared" si="6"/>
        <v>0</v>
      </c>
      <c r="U7615" s="8" t="str">
        <f t="array" ref="U7615">IF(W7615&lt;&gt;0,MAX(IFERROR(INDEX(A:S,MATCH(W7615,A:A,0),COLUMN(M$2)),0),IFERROR(INDEX(A:S,MATCH(AD7615,A:A,0),COLUMN(M$2)),0),IFERROR(INDEX(A:S,MATCH(AK7615,A:A,0),COLUMN(M$2)),0),IFERROR(INDEX(A:S,MATCH(AR7615,A:A,0),COLUMN(M$2)),0)),M7615)</f>
        <v/>
      </c>
      <c r="V7615" s="3" t="str">
        <f t="shared" si="7"/>
        <v/>
      </c>
    </row>
    <row r="7616" ht="15.75" customHeight="1">
      <c r="A7616" s="3" t="s">
        <v>7443</v>
      </c>
      <c r="B7616" s="4" t="str">
        <f t="shared" si="187"/>
        <v>LCFPCONVKIT</v>
      </c>
      <c r="D7616" s="3" t="s">
        <v>7381</v>
      </c>
      <c r="G7616" s="4">
        <v>0.0</v>
      </c>
      <c r="I7616" s="4">
        <v>0.0</v>
      </c>
      <c r="J7616" s="4">
        <v>0.0</v>
      </c>
      <c r="K7616" s="4">
        <v>0.0</v>
      </c>
      <c r="L7616" s="4">
        <v>0.0</v>
      </c>
      <c r="O7616" s="6">
        <f t="shared" si="2"/>
        <v>0</v>
      </c>
      <c r="P7616" s="3" t="s">
        <v>102</v>
      </c>
      <c r="Q7616" s="3" t="str">
        <f t="shared" si="3"/>
        <v>OD</v>
      </c>
      <c r="R7616" s="3">
        <f t="shared" si="4"/>
        <v>0</v>
      </c>
      <c r="S7616" s="3" t="str">
        <f t="shared" si="5"/>
        <v/>
      </c>
      <c r="T7616" s="7">
        <f t="shared" si="6"/>
        <v>0</v>
      </c>
      <c r="U7616" s="8" t="str">
        <f t="array" ref="U7616">IF(W7616&lt;&gt;0,MAX(IFERROR(INDEX(A:S,MATCH(W7616,A:A,0),COLUMN(M$2)),0),IFERROR(INDEX(A:S,MATCH(AD7616,A:A,0),COLUMN(M$2)),0),IFERROR(INDEX(A:S,MATCH(AK7616,A:A,0),COLUMN(M$2)),0),IFERROR(INDEX(A:S,MATCH(AR7616,A:A,0),COLUMN(M$2)),0)),M7616)</f>
        <v/>
      </c>
      <c r="V7616" s="3" t="str">
        <f t="shared" si="7"/>
        <v/>
      </c>
    </row>
    <row r="7617" ht="15.75" customHeight="1">
      <c r="A7617" s="3" t="s">
        <v>7444</v>
      </c>
      <c r="B7617" s="4" t="str">
        <f t="shared" si="187"/>
        <v>LCFUDIWA</v>
      </c>
      <c r="D7617" s="3" t="s">
        <v>7381</v>
      </c>
      <c r="G7617" s="4">
        <v>0.0</v>
      </c>
      <c r="I7617" s="4">
        <v>0.0</v>
      </c>
      <c r="J7617" s="4">
        <v>7.0</v>
      </c>
      <c r="K7617" s="4">
        <v>0.0</v>
      </c>
      <c r="L7617" s="4">
        <v>0.0</v>
      </c>
      <c r="O7617" s="6">
        <f t="shared" si="2"/>
        <v>7</v>
      </c>
      <c r="P7617" s="3" t="s">
        <v>144</v>
      </c>
      <c r="Q7617" s="3" t="str">
        <f t="shared" si="3"/>
        <v>LC DINING TABLES</v>
      </c>
      <c r="R7617" s="3">
        <f t="shared" si="4"/>
        <v>7</v>
      </c>
      <c r="S7617" s="3" t="str">
        <f t="shared" si="5"/>
        <v/>
      </c>
      <c r="T7617" s="7">
        <f t="shared" si="6"/>
        <v>7</v>
      </c>
      <c r="U7617" s="8" t="str">
        <f t="array" ref="U7617">IF(W7617&lt;&gt;0,MAX(IFERROR(INDEX(A:S,MATCH(W7617,A:A,0),COLUMN(M$2)),0),IFERROR(INDEX(A:S,MATCH(AD7617,A:A,0),COLUMN(M$2)),0),IFERROR(INDEX(A:S,MATCH(AK7617,A:A,0),COLUMN(M$2)),0),IFERROR(INDEX(A:S,MATCH(AR7617,A:A,0),COLUMN(M$2)),0)),M7617)</f>
        <v/>
      </c>
      <c r="V7617" s="3" t="str">
        <f t="shared" si="7"/>
        <v/>
      </c>
    </row>
    <row r="7618" ht="15.75" customHeight="1">
      <c r="A7618" s="3" t="s">
        <v>7445</v>
      </c>
      <c r="B7618" s="4" t="str">
        <f t="shared" si="187"/>
        <v>LCGRCHCH2PC</v>
      </c>
      <c r="C7618" s="3" t="s">
        <v>2</v>
      </c>
      <c r="D7618" s="3" t="s">
        <v>7381</v>
      </c>
      <c r="G7618" s="4">
        <v>0.0</v>
      </c>
      <c r="I7618" s="4">
        <v>0.0</v>
      </c>
      <c r="J7618" s="4">
        <v>0.0</v>
      </c>
      <c r="K7618" s="4">
        <v>0.0</v>
      </c>
      <c r="L7618" s="4">
        <v>0.0</v>
      </c>
      <c r="O7618" s="6">
        <f t="shared" si="2"/>
        <v>0</v>
      </c>
      <c r="P7618" s="3" t="s">
        <v>108</v>
      </c>
      <c r="Q7618" s="3" t="str">
        <f t="shared" si="3"/>
        <v>LC DINING CHAIRS</v>
      </c>
      <c r="R7618" s="3">
        <f t="shared" si="4"/>
        <v>0</v>
      </c>
      <c r="S7618" s="3">
        <f t="shared" si="5"/>
        <v>0</v>
      </c>
      <c r="T7618" s="7">
        <f t="shared" si="6"/>
        <v>0</v>
      </c>
      <c r="U7618" s="8" t="str">
        <f t="array" ref="U7618">IF(W7618&lt;&gt;0,MAX(IFERROR(INDEX(A:S,MATCH(W7618,A:A,0),COLUMN(M$2)),0),IFERROR(INDEX(A:S,MATCH(AD7618,A:A,0),COLUMN(M$2)),0),IFERROR(INDEX(A:S,MATCH(AK7618,A:A,0),COLUMN(M$2)),0),IFERROR(INDEX(A:S,MATCH(AR7618,A:A,0),COLUMN(M$2)),0)),M7618)</f>
        <v/>
      </c>
      <c r="V7618" s="3">
        <f t="shared" si="7"/>
        <v>0</v>
      </c>
    </row>
    <row r="7619" ht="15.75" customHeight="1">
      <c r="A7619" s="3" t="s">
        <v>7446</v>
      </c>
      <c r="B7619" s="4" t="str">
        <f t="shared" si="187"/>
        <v>LCGRCHGR2PC</v>
      </c>
      <c r="C7619" s="3" t="s">
        <v>2</v>
      </c>
      <c r="D7619" s="3" t="s">
        <v>7381</v>
      </c>
      <c r="G7619" s="4">
        <v>0.0</v>
      </c>
      <c r="I7619" s="4">
        <v>0.0</v>
      </c>
      <c r="J7619" s="4">
        <v>0.0</v>
      </c>
      <c r="K7619" s="4">
        <v>0.0</v>
      </c>
      <c r="L7619" s="4">
        <v>0.0</v>
      </c>
      <c r="O7619" s="6">
        <f t="shared" si="2"/>
        <v>0</v>
      </c>
      <c r="P7619" s="3" t="s">
        <v>108</v>
      </c>
      <c r="Q7619" s="3" t="str">
        <f t="shared" si="3"/>
        <v>LC DINING CHAIRS</v>
      </c>
      <c r="R7619" s="3">
        <f t="shared" si="4"/>
        <v>0</v>
      </c>
      <c r="S7619" s="3">
        <f t="shared" si="5"/>
        <v>0</v>
      </c>
      <c r="T7619" s="7">
        <f t="shared" si="6"/>
        <v>0</v>
      </c>
      <c r="U7619" s="8" t="str">
        <f t="array" ref="U7619">IF(W7619&lt;&gt;0,MAX(IFERROR(INDEX(A:S,MATCH(W7619,A:A,0),COLUMN(M$2)),0),IFERROR(INDEX(A:S,MATCH(AD7619,A:A,0),COLUMN(M$2)),0),IFERROR(INDEX(A:S,MATCH(AK7619,A:A,0),COLUMN(M$2)),0),IFERROR(INDEX(A:S,MATCH(AR7619,A:A,0),COLUMN(M$2)),0)),M7619)</f>
        <v/>
      </c>
      <c r="V7619" s="3">
        <f t="shared" si="7"/>
        <v>0</v>
      </c>
    </row>
    <row r="7620" ht="15.75" customHeight="1">
      <c r="A7620" s="3" t="s">
        <v>7447</v>
      </c>
      <c r="B7620" s="4" t="str">
        <f t="shared" si="187"/>
        <v>LCGWBDNAKG</v>
      </c>
      <c r="D7620" s="3" t="s">
        <v>101</v>
      </c>
      <c r="G7620" s="4">
        <v>0.0</v>
      </c>
      <c r="I7620" s="4">
        <v>0.0</v>
      </c>
      <c r="J7620" s="4">
        <v>0.0</v>
      </c>
      <c r="K7620" s="4">
        <v>0.0</v>
      </c>
      <c r="L7620" s="4">
        <v>0.0</v>
      </c>
      <c r="O7620" s="6">
        <f t="shared" si="2"/>
        <v>0</v>
      </c>
      <c r="P7620" s="3" t="s">
        <v>1894</v>
      </c>
      <c r="Q7620" s="3" t="str">
        <f t="shared" si="3"/>
        <v>LC BEDROOM</v>
      </c>
      <c r="R7620" s="3">
        <f t="shared" si="4"/>
        <v>0</v>
      </c>
      <c r="S7620" s="3">
        <f t="shared" si="5"/>
        <v>0</v>
      </c>
      <c r="T7620" s="7">
        <f t="shared" si="6"/>
        <v>0</v>
      </c>
      <c r="U7620" s="8">
        <f t="array" ref="U7620">IF(W7620&lt;&gt;0,MAX(IFERROR(INDEX(A:S,MATCH(W7620,A:A,0),COLUMN(M$2)),0),IFERROR(INDEX(A:S,MATCH(AD7620,A:A,0),COLUMN(M$2)),0),IFERROR(INDEX(A:S,MATCH(AK7620,A:A,0),COLUMN(M$2)),0),IFERROR(INDEX(A:S,MATCH(AR7620,A:A,0),COLUMN(M$2)),0)),M7620)</f>
        <v>0</v>
      </c>
      <c r="V7620" s="3">
        <f t="shared" si="7"/>
        <v>0</v>
      </c>
      <c r="W7620" s="3" t="s">
        <v>7448</v>
      </c>
      <c r="X7620" s="3">
        <v>1.0</v>
      </c>
      <c r="Y7620" s="3">
        <f t="array" ref="Y7620">ROUNDDOWN(INDEX($A:$O,MATCH(W7620,$A:$A,0),COLUMN(O$1))/X7620,0)</f>
        <v>0</v>
      </c>
      <c r="Z7620" s="3">
        <f t="array" ref="Z7620">ROUNDDOWN(INDEX($A:$J,MATCH(W7620,$A:$A,0),COLUMN(H$1))/X7620,0)+Y7620</f>
        <v>0</v>
      </c>
      <c r="AA7620" s="5" t="str">
        <f t="array" ref="AA7620">XLOOKUP(W7620,A:A,M:M)</f>
        <v/>
      </c>
      <c r="AB7620" s="3">
        <f t="array" ref="AB7620">ROUNDDOWN(INDEX($A:$N,MATCH(W7620,$A:$A,0),COLUMN(N$1))/X7620,0)+Z7620</f>
        <v>0</v>
      </c>
      <c r="AC7620" s="3" t="str">
        <f t="array" ref="AC7620">INDEX($A:$P,MATCH(W7620,$A:$A,0),COLUMN(P$1))</f>
        <v>LC BEDROOM</v>
      </c>
      <c r="AD7620" s="3" t="s">
        <v>7449</v>
      </c>
      <c r="AE7620" s="3">
        <v>1.0</v>
      </c>
      <c r="AF7620" s="3">
        <f t="array" ref="AF7620">ROUNDDOWN(INDEX($A:$O,MATCH(AD7620,$A:$A,0),COLUMN(O$1))/AE7620,0)</f>
        <v>0</v>
      </c>
      <c r="AG7620" s="3">
        <f t="array" ref="AG7620">ROUNDDOWN(INDEX($A:$J,MATCH(AD7620,$A:$A,0),COLUMN(H$1))/AE7620,0)+AF7620</f>
        <v>0</v>
      </c>
      <c r="AH7620" s="5" t="str">
        <f t="array" ref="AH7620">XLOOKUP(AD7620,A:A,M:M)</f>
        <v/>
      </c>
      <c r="AI7620" s="3">
        <f t="array" ref="AI7620">ROUNDDOWN(INDEX($A:$N,MATCH(AD7620,$A:$A,0),COLUMN(N$1))/AE7620,0)+AG7620</f>
        <v>0</v>
      </c>
      <c r="AJ7620" s="3" t="str">
        <f t="array" ref="AJ7620">INDEX($A:$P,MATCH(AD7620,$A:$A,0),COLUMN(P$1))</f>
        <v>LC BEDROOM</v>
      </c>
    </row>
    <row r="7621" ht="15.75" customHeight="1">
      <c r="A7621" s="3" t="s">
        <v>7448</v>
      </c>
      <c r="B7621" s="4" t="str">
        <f t="shared" si="187"/>
        <v>LCGWBDNAKGBX1</v>
      </c>
      <c r="D7621" s="3" t="s">
        <v>7381</v>
      </c>
      <c r="G7621" s="4">
        <v>0.0</v>
      </c>
      <c r="I7621" s="4">
        <v>0.0</v>
      </c>
      <c r="J7621" s="4">
        <v>0.0</v>
      </c>
      <c r="K7621" s="4">
        <v>0.0</v>
      </c>
      <c r="L7621" s="4">
        <v>0.0</v>
      </c>
      <c r="O7621" s="6">
        <f t="shared" si="2"/>
        <v>0</v>
      </c>
      <c r="P7621" s="3" t="s">
        <v>1894</v>
      </c>
      <c r="Q7621" s="3" t="str">
        <f t="shared" si="3"/>
        <v>LC BEDROOM</v>
      </c>
      <c r="R7621" s="3">
        <f t="shared" si="4"/>
        <v>0</v>
      </c>
      <c r="S7621" s="3" t="str">
        <f t="shared" si="5"/>
        <v/>
      </c>
      <c r="T7621" s="7">
        <f t="shared" si="6"/>
        <v>0</v>
      </c>
      <c r="U7621" s="8" t="str">
        <f t="array" ref="U7621">IF(W7621&lt;&gt;0,MAX(IFERROR(INDEX(A:S,MATCH(W7621,A:A,0),COLUMN(M$2)),0),IFERROR(INDEX(A:S,MATCH(AD7621,A:A,0),COLUMN(M$2)),0),IFERROR(INDEX(A:S,MATCH(AK7621,A:A,0),COLUMN(M$2)),0),IFERROR(INDEX(A:S,MATCH(AR7621,A:A,0),COLUMN(M$2)),0)),M7621)</f>
        <v/>
      </c>
      <c r="V7621" s="3" t="str">
        <f t="shared" si="7"/>
        <v/>
      </c>
    </row>
    <row r="7622" ht="15.75" customHeight="1">
      <c r="A7622" s="3" t="s">
        <v>7449</v>
      </c>
      <c r="B7622" s="4" t="str">
        <f t="shared" si="187"/>
        <v>LCGWBDNAKGBX2</v>
      </c>
      <c r="D7622" s="3" t="s">
        <v>7381</v>
      </c>
      <c r="G7622" s="4">
        <v>0.0</v>
      </c>
      <c r="I7622" s="4">
        <v>0.0</v>
      </c>
      <c r="J7622" s="4">
        <v>0.0</v>
      </c>
      <c r="K7622" s="4">
        <v>0.0</v>
      </c>
      <c r="L7622" s="4">
        <v>0.0</v>
      </c>
      <c r="O7622" s="6">
        <f t="shared" si="2"/>
        <v>0</v>
      </c>
      <c r="P7622" s="3" t="s">
        <v>1894</v>
      </c>
      <c r="Q7622" s="3" t="str">
        <f t="shared" si="3"/>
        <v>LC BEDROOM</v>
      </c>
      <c r="R7622" s="3">
        <f t="shared" si="4"/>
        <v>0</v>
      </c>
      <c r="S7622" s="3" t="str">
        <f t="shared" si="5"/>
        <v/>
      </c>
      <c r="T7622" s="7">
        <f t="shared" si="6"/>
        <v>0</v>
      </c>
      <c r="U7622" s="8" t="str">
        <f t="array" ref="U7622">IF(W7622&lt;&gt;0,MAX(IFERROR(INDEX(A:S,MATCH(W7622,A:A,0),COLUMN(M$2)),0),IFERROR(INDEX(A:S,MATCH(AD7622,A:A,0),COLUMN(M$2)),0),IFERROR(INDEX(A:S,MATCH(AK7622,A:A,0),COLUMN(M$2)),0),IFERROR(INDEX(A:S,MATCH(AR7622,A:A,0),COLUMN(M$2)),0)),M7622)</f>
        <v/>
      </c>
      <c r="V7622" s="3" t="str">
        <f t="shared" si="7"/>
        <v/>
      </c>
    </row>
    <row r="7623" ht="15.75" customHeight="1">
      <c r="A7623" s="3" t="s">
        <v>7450</v>
      </c>
      <c r="B7623" s="4" t="str">
        <f t="shared" si="187"/>
        <v>LCGWBDNAQN</v>
      </c>
      <c r="D7623" s="3" t="s">
        <v>101</v>
      </c>
      <c r="G7623" s="4">
        <v>0.0</v>
      </c>
      <c r="I7623" s="4">
        <v>0.0</v>
      </c>
      <c r="J7623" s="4">
        <v>0.0</v>
      </c>
      <c r="K7623" s="4">
        <v>0.0</v>
      </c>
      <c r="L7623" s="4">
        <v>0.0</v>
      </c>
      <c r="O7623" s="6">
        <f t="shared" si="2"/>
        <v>0</v>
      </c>
      <c r="P7623" s="3" t="s">
        <v>1894</v>
      </c>
      <c r="Q7623" s="3" t="str">
        <f t="shared" si="3"/>
        <v>LC BEDROOM</v>
      </c>
      <c r="R7623" s="3">
        <f t="shared" si="4"/>
        <v>0</v>
      </c>
      <c r="S7623" s="3">
        <f t="shared" si="5"/>
        <v>0</v>
      </c>
      <c r="T7623" s="7">
        <f t="shared" si="6"/>
        <v>0</v>
      </c>
      <c r="U7623" s="8">
        <f t="array" ref="U7623">IF(W7623&lt;&gt;0,MAX(IFERROR(INDEX(A:S,MATCH(W7623,A:A,0),COLUMN(M$2)),0),IFERROR(INDEX(A:S,MATCH(AD7623,A:A,0),COLUMN(M$2)),0),IFERROR(INDEX(A:S,MATCH(AK7623,A:A,0),COLUMN(M$2)),0),IFERROR(INDEX(A:S,MATCH(AR7623,A:A,0),COLUMN(M$2)),0)),M7623)</f>
        <v>0</v>
      </c>
      <c r="V7623" s="3">
        <f t="shared" si="7"/>
        <v>0</v>
      </c>
      <c r="W7623" s="3" t="s">
        <v>7451</v>
      </c>
      <c r="X7623" s="3">
        <v>1.0</v>
      </c>
      <c r="Y7623" s="3">
        <f t="array" ref="Y7623">ROUNDDOWN(INDEX($A:$O,MATCH(W7623,$A:$A,0),COLUMN(O$1))/X7623,0)</f>
        <v>0</v>
      </c>
      <c r="Z7623" s="3">
        <f t="array" ref="Z7623">ROUNDDOWN(INDEX($A:$J,MATCH(W7623,$A:$A,0),COLUMN(H$1))/X7623,0)+Y7623</f>
        <v>0</v>
      </c>
      <c r="AA7623" s="5" t="str">
        <f t="array" ref="AA7623">XLOOKUP(W7623,A:A,M:M)</f>
        <v/>
      </c>
      <c r="AB7623" s="3">
        <f t="array" ref="AB7623">ROUNDDOWN(INDEX($A:$N,MATCH(W7623,$A:$A,0),COLUMN(N$1))/X7623,0)+Z7623</f>
        <v>0</v>
      </c>
      <c r="AC7623" s="3" t="str">
        <f t="array" ref="AC7623">INDEX($A:$P,MATCH(W7623,$A:$A,0),COLUMN(P$1))</f>
        <v>LC BEDROOM</v>
      </c>
      <c r="AD7623" s="3" t="s">
        <v>7452</v>
      </c>
      <c r="AE7623" s="3">
        <v>1.0</v>
      </c>
      <c r="AF7623" s="3">
        <f t="array" ref="AF7623">ROUNDDOWN(INDEX($A:$O,MATCH(AD7623,$A:$A,0),COLUMN(O$1))/AE7623,0)</f>
        <v>0</v>
      </c>
      <c r="AG7623" s="3">
        <f t="array" ref="AG7623">ROUNDDOWN(INDEX($A:$J,MATCH(AD7623,$A:$A,0),COLUMN(H$1))/AE7623,0)+AF7623</f>
        <v>0</v>
      </c>
      <c r="AH7623" s="5" t="str">
        <f t="array" ref="AH7623">XLOOKUP(AD7623,A:A,M:M)</f>
        <v/>
      </c>
      <c r="AI7623" s="3">
        <f t="array" ref="AI7623">ROUNDDOWN(INDEX($A:$N,MATCH(AD7623,$A:$A,0),COLUMN(N$1))/AE7623,0)+AG7623</f>
        <v>0</v>
      </c>
      <c r="AJ7623" s="3" t="str">
        <f t="array" ref="AJ7623">INDEX($A:$P,MATCH(AD7623,$A:$A,0),COLUMN(P$1))</f>
        <v>LC BEDROOM</v>
      </c>
    </row>
    <row r="7624" ht="15.75" customHeight="1">
      <c r="A7624" s="3" t="s">
        <v>7451</v>
      </c>
      <c r="B7624" s="4" t="str">
        <f t="shared" si="187"/>
        <v>LCGWBDNAQNBX1</v>
      </c>
      <c r="D7624" s="3" t="s">
        <v>7381</v>
      </c>
      <c r="G7624" s="4">
        <v>0.0</v>
      </c>
      <c r="I7624" s="4">
        <v>0.0</v>
      </c>
      <c r="J7624" s="4">
        <v>0.0</v>
      </c>
      <c r="K7624" s="4">
        <v>0.0</v>
      </c>
      <c r="L7624" s="4">
        <v>0.0</v>
      </c>
      <c r="O7624" s="6">
        <f t="shared" si="2"/>
        <v>0</v>
      </c>
      <c r="P7624" s="3" t="s">
        <v>1894</v>
      </c>
      <c r="Q7624" s="3" t="str">
        <f t="shared" si="3"/>
        <v>LC BEDROOM</v>
      </c>
      <c r="R7624" s="3">
        <f t="shared" si="4"/>
        <v>0</v>
      </c>
      <c r="S7624" s="3" t="str">
        <f t="shared" si="5"/>
        <v/>
      </c>
      <c r="T7624" s="7">
        <f t="shared" si="6"/>
        <v>0</v>
      </c>
      <c r="U7624" s="8" t="str">
        <f t="array" ref="U7624">IF(W7624&lt;&gt;0,MAX(IFERROR(INDEX(A:S,MATCH(W7624,A:A,0),COLUMN(M$2)),0),IFERROR(INDEX(A:S,MATCH(AD7624,A:A,0),COLUMN(M$2)),0),IFERROR(INDEX(A:S,MATCH(AK7624,A:A,0),COLUMN(M$2)),0),IFERROR(INDEX(A:S,MATCH(AR7624,A:A,0),COLUMN(M$2)),0)),M7624)</f>
        <v/>
      </c>
      <c r="V7624" s="3" t="str">
        <f t="shared" si="7"/>
        <v/>
      </c>
    </row>
    <row r="7625" ht="15.75" customHeight="1">
      <c r="A7625" s="3" t="s">
        <v>7452</v>
      </c>
      <c r="B7625" s="4" t="str">
        <f t="shared" si="187"/>
        <v>LCGWBDNAQNBX2</v>
      </c>
      <c r="D7625" s="3" t="s">
        <v>7381</v>
      </c>
      <c r="G7625" s="4">
        <v>0.0</v>
      </c>
      <c r="I7625" s="4">
        <v>0.0</v>
      </c>
      <c r="J7625" s="4">
        <v>0.0</v>
      </c>
      <c r="K7625" s="4">
        <v>0.0</v>
      </c>
      <c r="L7625" s="4">
        <v>0.0</v>
      </c>
      <c r="O7625" s="6">
        <f t="shared" si="2"/>
        <v>0</v>
      </c>
      <c r="P7625" s="3" t="s">
        <v>1894</v>
      </c>
      <c r="Q7625" s="3" t="str">
        <f t="shared" si="3"/>
        <v>LC BEDROOM</v>
      </c>
      <c r="R7625" s="3">
        <f t="shared" si="4"/>
        <v>0</v>
      </c>
      <c r="S7625" s="3" t="str">
        <f t="shared" si="5"/>
        <v/>
      </c>
      <c r="T7625" s="7">
        <f t="shared" si="6"/>
        <v>0</v>
      </c>
      <c r="U7625" s="8" t="str">
        <f t="array" ref="U7625">IF(W7625&lt;&gt;0,MAX(IFERROR(INDEX(A:S,MATCH(W7625,A:A,0),COLUMN(M$2)),0),IFERROR(INDEX(A:S,MATCH(AD7625,A:A,0),COLUMN(M$2)),0),IFERROR(INDEX(A:S,MATCH(AK7625,A:A,0),COLUMN(M$2)),0),IFERROR(INDEX(A:S,MATCH(AR7625,A:A,0),COLUMN(M$2)),0)),M7625)</f>
        <v/>
      </c>
      <c r="V7625" s="3" t="str">
        <f t="shared" si="7"/>
        <v/>
      </c>
    </row>
    <row r="7626" ht="15.75" customHeight="1">
      <c r="A7626" s="3" t="s">
        <v>7453</v>
      </c>
      <c r="B7626" s="4" t="str">
        <f t="shared" si="187"/>
        <v>LCGWBDVAKG</v>
      </c>
      <c r="D7626" s="3" t="s">
        <v>101</v>
      </c>
      <c r="G7626" s="4">
        <v>0.0</v>
      </c>
      <c r="I7626" s="4">
        <v>0.0</v>
      </c>
      <c r="J7626" s="4">
        <v>0.0</v>
      </c>
      <c r="K7626" s="4">
        <v>0.0</v>
      </c>
      <c r="L7626" s="4">
        <v>0.0</v>
      </c>
      <c r="O7626" s="6">
        <f t="shared" si="2"/>
        <v>0</v>
      </c>
      <c r="P7626" s="3" t="s">
        <v>1894</v>
      </c>
      <c r="Q7626" s="3" t="str">
        <f t="shared" si="3"/>
        <v>LC BEDROOM</v>
      </c>
      <c r="R7626" s="3">
        <f t="shared" si="4"/>
        <v>0</v>
      </c>
      <c r="S7626" s="3">
        <f t="shared" si="5"/>
        <v>0</v>
      </c>
      <c r="T7626" s="7">
        <f t="shared" si="6"/>
        <v>0</v>
      </c>
      <c r="U7626" s="8">
        <f t="array" ref="U7626">IF(W7626&lt;&gt;0,MAX(IFERROR(INDEX(A:S,MATCH(W7626,A:A,0),COLUMN(M$2)),0),IFERROR(INDEX(A:S,MATCH(AD7626,A:A,0),COLUMN(M$2)),0),IFERROR(INDEX(A:S,MATCH(AK7626,A:A,0),COLUMN(M$2)),0),IFERROR(INDEX(A:S,MATCH(AR7626,A:A,0),COLUMN(M$2)),0)),M7626)</f>
        <v>0</v>
      </c>
      <c r="V7626" s="3">
        <f t="shared" si="7"/>
        <v>0</v>
      </c>
      <c r="W7626" s="3" t="s">
        <v>7454</v>
      </c>
      <c r="X7626" s="3">
        <v>1.0</v>
      </c>
      <c r="Y7626" s="3">
        <f t="array" ref="Y7626">ROUNDDOWN(INDEX($A:$O,MATCH(W7626,$A:$A,0),COLUMN(O$1))/X7626,0)</f>
        <v>0</v>
      </c>
      <c r="Z7626" s="3">
        <f t="array" ref="Z7626">ROUNDDOWN(INDEX($A:$J,MATCH(W7626,$A:$A,0),COLUMN(H$1))/X7626,0)+Y7626</f>
        <v>0</v>
      </c>
      <c r="AA7626" s="5" t="str">
        <f t="array" ref="AA7626">XLOOKUP(W7626,A:A,M:M)</f>
        <v/>
      </c>
      <c r="AB7626" s="3">
        <f t="array" ref="AB7626">ROUNDDOWN(INDEX($A:$N,MATCH(W7626,$A:$A,0),COLUMN(N$1))/X7626,0)+Z7626</f>
        <v>0</v>
      </c>
      <c r="AC7626" s="3" t="str">
        <f t="array" ref="AC7626">INDEX($A:$P,MATCH(W7626,$A:$A,0),COLUMN(P$1))</f>
        <v>LC BEDROOM</v>
      </c>
      <c r="AD7626" s="3" t="s">
        <v>7455</v>
      </c>
      <c r="AE7626" s="3">
        <v>1.0</v>
      </c>
      <c r="AF7626" s="3">
        <f t="array" ref="AF7626">ROUNDDOWN(INDEX($A:$O,MATCH(AD7626,$A:$A,0),COLUMN(O$1))/AE7626,0)</f>
        <v>0</v>
      </c>
      <c r="AG7626" s="3">
        <f t="array" ref="AG7626">ROUNDDOWN(INDEX($A:$J,MATCH(AD7626,$A:$A,0),COLUMN(H$1))/AE7626,0)+AF7626</f>
        <v>0</v>
      </c>
      <c r="AH7626" s="5" t="str">
        <f t="array" ref="AH7626">XLOOKUP(AD7626,A:A,M:M)</f>
        <v/>
      </c>
      <c r="AI7626" s="3">
        <f t="array" ref="AI7626">ROUNDDOWN(INDEX($A:$N,MATCH(AD7626,$A:$A,0),COLUMN(N$1))/AE7626,0)+AG7626</f>
        <v>0</v>
      </c>
      <c r="AJ7626" s="3" t="str">
        <f t="array" ref="AJ7626">INDEX($A:$P,MATCH(AD7626,$A:$A,0),COLUMN(P$1))</f>
        <v>LC BEDROOM</v>
      </c>
    </row>
    <row r="7627" ht="15.75" customHeight="1">
      <c r="A7627" s="3" t="s">
        <v>7454</v>
      </c>
      <c r="B7627" s="4" t="str">
        <f t="shared" si="187"/>
        <v>LCGWBDVAKGBX1</v>
      </c>
      <c r="D7627" s="3" t="s">
        <v>7381</v>
      </c>
      <c r="G7627" s="4">
        <v>0.0</v>
      </c>
      <c r="I7627" s="4">
        <v>0.0</v>
      </c>
      <c r="J7627" s="4">
        <v>0.0</v>
      </c>
      <c r="K7627" s="4">
        <v>0.0</v>
      </c>
      <c r="L7627" s="4">
        <v>0.0</v>
      </c>
      <c r="O7627" s="6">
        <f t="shared" si="2"/>
        <v>0</v>
      </c>
      <c r="P7627" s="3" t="s">
        <v>1894</v>
      </c>
      <c r="Q7627" s="3" t="str">
        <f t="shared" si="3"/>
        <v>LC BEDROOM</v>
      </c>
      <c r="R7627" s="3">
        <f t="shared" si="4"/>
        <v>0</v>
      </c>
      <c r="S7627" s="3" t="str">
        <f t="shared" si="5"/>
        <v/>
      </c>
      <c r="T7627" s="7">
        <f t="shared" si="6"/>
        <v>0</v>
      </c>
      <c r="U7627" s="8" t="str">
        <f t="array" ref="U7627">IF(W7627&lt;&gt;0,MAX(IFERROR(INDEX(A:S,MATCH(W7627,A:A,0),COLUMN(M$2)),0),IFERROR(INDEX(A:S,MATCH(AD7627,A:A,0),COLUMN(M$2)),0),IFERROR(INDEX(A:S,MATCH(AK7627,A:A,0),COLUMN(M$2)),0),IFERROR(INDEX(A:S,MATCH(AR7627,A:A,0),COLUMN(M$2)),0)),M7627)</f>
        <v/>
      </c>
      <c r="V7627" s="3" t="str">
        <f t="shared" si="7"/>
        <v/>
      </c>
    </row>
    <row r="7628" ht="15.75" customHeight="1">
      <c r="A7628" s="3" t="s">
        <v>7455</v>
      </c>
      <c r="B7628" s="4" t="str">
        <f t="shared" si="187"/>
        <v>LCGWBDVAKGBX2</v>
      </c>
      <c r="D7628" s="3" t="s">
        <v>7381</v>
      </c>
      <c r="G7628" s="4">
        <v>0.0</v>
      </c>
      <c r="I7628" s="4">
        <v>0.0</v>
      </c>
      <c r="J7628" s="4">
        <v>0.0</v>
      </c>
      <c r="K7628" s="4">
        <v>0.0</v>
      </c>
      <c r="L7628" s="4">
        <v>0.0</v>
      </c>
      <c r="O7628" s="6">
        <f t="shared" si="2"/>
        <v>0</v>
      </c>
      <c r="P7628" s="3" t="s">
        <v>1894</v>
      </c>
      <c r="Q7628" s="3" t="str">
        <f t="shared" si="3"/>
        <v>LC BEDROOM</v>
      </c>
      <c r="R7628" s="3">
        <f t="shared" si="4"/>
        <v>0</v>
      </c>
      <c r="S7628" s="3" t="str">
        <f t="shared" si="5"/>
        <v/>
      </c>
      <c r="T7628" s="7">
        <f t="shared" si="6"/>
        <v>0</v>
      </c>
      <c r="U7628" s="8" t="str">
        <f t="array" ref="U7628">IF(W7628&lt;&gt;0,MAX(IFERROR(INDEX(A:S,MATCH(W7628,A:A,0),COLUMN(M$2)),0),IFERROR(INDEX(A:S,MATCH(AD7628,A:A,0),COLUMN(M$2)),0),IFERROR(INDEX(A:S,MATCH(AK7628,A:A,0),COLUMN(M$2)),0),IFERROR(INDEX(A:S,MATCH(AR7628,A:A,0),COLUMN(M$2)),0)),M7628)</f>
        <v/>
      </c>
      <c r="V7628" s="3" t="str">
        <f t="shared" si="7"/>
        <v/>
      </c>
    </row>
    <row r="7629" ht="15.75" customHeight="1">
      <c r="A7629" s="3" t="s">
        <v>7456</v>
      </c>
      <c r="B7629" s="4" t="str">
        <f t="shared" si="187"/>
        <v>LCGWBDVAQN</v>
      </c>
      <c r="D7629" s="3" t="s">
        <v>101</v>
      </c>
      <c r="G7629" s="4">
        <v>0.0</v>
      </c>
      <c r="I7629" s="4">
        <v>0.0</v>
      </c>
      <c r="J7629" s="4">
        <v>0.0</v>
      </c>
      <c r="K7629" s="4">
        <v>0.0</v>
      </c>
      <c r="L7629" s="4">
        <v>0.0</v>
      </c>
      <c r="O7629" s="6">
        <f t="shared" si="2"/>
        <v>0</v>
      </c>
      <c r="P7629" s="3" t="s">
        <v>1894</v>
      </c>
      <c r="Q7629" s="3" t="str">
        <f t="shared" si="3"/>
        <v>LC BEDROOM</v>
      </c>
      <c r="R7629" s="3">
        <f t="shared" si="4"/>
        <v>0</v>
      </c>
      <c r="S7629" s="3">
        <f t="shared" si="5"/>
        <v>0</v>
      </c>
      <c r="T7629" s="7">
        <f t="shared" si="6"/>
        <v>0</v>
      </c>
      <c r="U7629" s="8">
        <f t="array" ref="U7629">IF(W7629&lt;&gt;0,MAX(IFERROR(INDEX(A:S,MATCH(W7629,A:A,0),COLUMN(M$2)),0),IFERROR(INDEX(A:S,MATCH(AD7629,A:A,0),COLUMN(M$2)),0),IFERROR(INDEX(A:S,MATCH(AK7629,A:A,0),COLUMN(M$2)),0),IFERROR(INDEX(A:S,MATCH(AR7629,A:A,0),COLUMN(M$2)),0)),M7629)</f>
        <v>0</v>
      </c>
      <c r="V7629" s="3">
        <f t="shared" si="7"/>
        <v>0</v>
      </c>
      <c r="W7629" s="3" t="s">
        <v>7457</v>
      </c>
      <c r="X7629" s="3">
        <v>1.0</v>
      </c>
      <c r="Y7629" s="3">
        <f t="array" ref="Y7629">ROUNDDOWN(INDEX($A:$O,MATCH(W7629,$A:$A,0),COLUMN(O$1))/X7629,0)</f>
        <v>0</v>
      </c>
      <c r="Z7629" s="3">
        <f t="array" ref="Z7629">ROUNDDOWN(INDEX($A:$J,MATCH(W7629,$A:$A,0),COLUMN(H$1))/X7629,0)+Y7629</f>
        <v>0</v>
      </c>
      <c r="AA7629" s="5" t="str">
        <f t="array" ref="AA7629">XLOOKUP(W7629,A:A,M:M)</f>
        <v/>
      </c>
      <c r="AB7629" s="3">
        <f t="array" ref="AB7629">ROUNDDOWN(INDEX($A:$N,MATCH(W7629,$A:$A,0),COLUMN(N$1))/X7629,0)+Z7629</f>
        <v>0</v>
      </c>
      <c r="AC7629" s="3" t="str">
        <f t="array" ref="AC7629">INDEX($A:$P,MATCH(W7629,$A:$A,0),COLUMN(P$1))</f>
        <v>LC BEDROOM</v>
      </c>
      <c r="AD7629" s="3" t="s">
        <v>7458</v>
      </c>
      <c r="AE7629" s="3">
        <v>1.0</v>
      </c>
      <c r="AF7629" s="3">
        <f t="array" ref="AF7629">ROUNDDOWN(INDEX($A:$O,MATCH(AD7629,$A:$A,0),COLUMN(O$1))/AE7629,0)</f>
        <v>0</v>
      </c>
      <c r="AG7629" s="3">
        <f t="array" ref="AG7629">ROUNDDOWN(INDEX($A:$J,MATCH(AD7629,$A:$A,0),COLUMN(H$1))/AE7629,0)+AF7629</f>
        <v>0</v>
      </c>
      <c r="AH7629" s="5" t="str">
        <f t="array" ref="AH7629">XLOOKUP(AD7629,A:A,M:M)</f>
        <v/>
      </c>
      <c r="AI7629" s="3">
        <f t="array" ref="AI7629">ROUNDDOWN(INDEX($A:$N,MATCH(AD7629,$A:$A,0),COLUMN(N$1))/AE7629,0)+AG7629</f>
        <v>0</v>
      </c>
      <c r="AJ7629" s="3" t="str">
        <f t="array" ref="AJ7629">INDEX($A:$P,MATCH(AD7629,$A:$A,0),COLUMN(P$1))</f>
        <v>LC BEDROOM</v>
      </c>
    </row>
    <row r="7630" ht="15.75" customHeight="1">
      <c r="A7630" s="3" t="s">
        <v>7457</v>
      </c>
      <c r="B7630" s="4" t="str">
        <f t="shared" si="187"/>
        <v>LCGWBDVAQNBX1</v>
      </c>
      <c r="D7630" s="3" t="s">
        <v>7381</v>
      </c>
      <c r="G7630" s="4">
        <v>0.0</v>
      </c>
      <c r="I7630" s="4">
        <v>0.0</v>
      </c>
      <c r="J7630" s="4">
        <v>0.0</v>
      </c>
      <c r="K7630" s="4">
        <v>0.0</v>
      </c>
      <c r="L7630" s="4">
        <v>0.0</v>
      </c>
      <c r="O7630" s="6">
        <f t="shared" si="2"/>
        <v>0</v>
      </c>
      <c r="P7630" s="3" t="s">
        <v>1894</v>
      </c>
      <c r="Q7630" s="3" t="str">
        <f t="shared" si="3"/>
        <v>LC BEDROOM</v>
      </c>
      <c r="R7630" s="3">
        <f t="shared" si="4"/>
        <v>0</v>
      </c>
      <c r="S7630" s="3" t="str">
        <f t="shared" si="5"/>
        <v/>
      </c>
      <c r="T7630" s="7">
        <f t="shared" si="6"/>
        <v>0</v>
      </c>
      <c r="U7630" s="8" t="str">
        <f t="array" ref="U7630">IF(W7630&lt;&gt;0,MAX(IFERROR(INDEX(A:S,MATCH(W7630,A:A,0),COLUMN(M$2)),0),IFERROR(INDEX(A:S,MATCH(AD7630,A:A,0),COLUMN(M$2)),0),IFERROR(INDEX(A:S,MATCH(AK7630,A:A,0),COLUMN(M$2)),0),IFERROR(INDEX(A:S,MATCH(AR7630,A:A,0),COLUMN(M$2)),0)),M7630)</f>
        <v/>
      </c>
      <c r="V7630" s="3" t="str">
        <f t="shared" si="7"/>
        <v/>
      </c>
    </row>
    <row r="7631" ht="15.75" customHeight="1">
      <c r="A7631" s="3" t="s">
        <v>7458</v>
      </c>
      <c r="B7631" s="4" t="str">
        <f t="shared" si="187"/>
        <v>LCGWBDVAQNBX2</v>
      </c>
      <c r="D7631" s="3" t="s">
        <v>7381</v>
      </c>
      <c r="G7631" s="4">
        <v>0.0</v>
      </c>
      <c r="I7631" s="4">
        <v>0.0</v>
      </c>
      <c r="J7631" s="4">
        <v>0.0</v>
      </c>
      <c r="K7631" s="4">
        <v>0.0</v>
      </c>
      <c r="L7631" s="4">
        <v>0.0</v>
      </c>
      <c r="O7631" s="6">
        <f t="shared" si="2"/>
        <v>0</v>
      </c>
      <c r="P7631" s="3" t="s">
        <v>1894</v>
      </c>
      <c r="Q7631" s="3" t="str">
        <f t="shared" si="3"/>
        <v>LC BEDROOM</v>
      </c>
      <c r="R7631" s="3">
        <f t="shared" si="4"/>
        <v>0</v>
      </c>
      <c r="S7631" s="3" t="str">
        <f t="shared" si="5"/>
        <v/>
      </c>
      <c r="T7631" s="7">
        <f t="shared" si="6"/>
        <v>0</v>
      </c>
      <c r="U7631" s="8" t="str">
        <f t="array" ref="U7631">IF(W7631&lt;&gt;0,MAX(IFERROR(INDEX(A:S,MATCH(W7631,A:A,0),COLUMN(M$2)),0),IFERROR(INDEX(A:S,MATCH(AD7631,A:A,0),COLUMN(M$2)),0),IFERROR(INDEX(A:S,MATCH(AK7631,A:A,0),COLUMN(M$2)),0),IFERROR(INDEX(A:S,MATCH(AR7631,A:A,0),COLUMN(M$2)),0)),M7631)</f>
        <v/>
      </c>
      <c r="V7631" s="3" t="str">
        <f t="shared" si="7"/>
        <v/>
      </c>
    </row>
    <row r="7632" ht="15.75" customHeight="1">
      <c r="A7632" s="3" t="s">
        <v>7459</v>
      </c>
      <c r="B7632" s="4" t="str">
        <f t="shared" si="187"/>
        <v>LCGWDRNA</v>
      </c>
      <c r="D7632" s="3" t="s">
        <v>7381</v>
      </c>
      <c r="G7632" s="4">
        <v>0.0</v>
      </c>
      <c r="I7632" s="4">
        <v>0.0</v>
      </c>
      <c r="J7632" s="4">
        <v>0.0</v>
      </c>
      <c r="K7632" s="4">
        <v>0.0</v>
      </c>
      <c r="L7632" s="4">
        <v>0.0</v>
      </c>
      <c r="O7632" s="6">
        <f t="shared" si="2"/>
        <v>0</v>
      </c>
      <c r="P7632" s="3" t="s">
        <v>1894</v>
      </c>
      <c r="Q7632" s="3" t="str">
        <f t="shared" si="3"/>
        <v>LC BEDROOM</v>
      </c>
      <c r="R7632" s="3">
        <f t="shared" si="4"/>
        <v>0</v>
      </c>
      <c r="S7632" s="3" t="str">
        <f t="shared" si="5"/>
        <v/>
      </c>
      <c r="T7632" s="7">
        <f t="shared" si="6"/>
        <v>0</v>
      </c>
      <c r="U7632" s="8" t="str">
        <f t="array" ref="U7632">IF(W7632&lt;&gt;0,MAX(IFERROR(INDEX(A:S,MATCH(W7632,A:A,0),COLUMN(M$2)),0),IFERROR(INDEX(A:S,MATCH(AD7632,A:A,0),COLUMN(M$2)),0),IFERROR(INDEX(A:S,MATCH(AK7632,A:A,0),COLUMN(M$2)),0),IFERROR(INDEX(A:S,MATCH(AR7632,A:A,0),COLUMN(M$2)),0)),M7632)</f>
        <v/>
      </c>
      <c r="V7632" s="3" t="str">
        <f t="shared" si="7"/>
        <v/>
      </c>
    </row>
    <row r="7633" ht="15.75" customHeight="1">
      <c r="A7633" s="3" t="s">
        <v>7460</v>
      </c>
      <c r="B7633" s="4" t="str">
        <f t="shared" si="187"/>
        <v>LCGWDRVO</v>
      </c>
      <c r="D7633" s="3" t="s">
        <v>101</v>
      </c>
      <c r="G7633" s="4">
        <v>0.0</v>
      </c>
      <c r="I7633" s="4">
        <v>0.0</v>
      </c>
      <c r="J7633" s="4">
        <v>0.0</v>
      </c>
      <c r="K7633" s="4">
        <v>0.0</v>
      </c>
      <c r="L7633" s="4">
        <v>0.0</v>
      </c>
      <c r="O7633" s="6">
        <f t="shared" si="2"/>
        <v>0</v>
      </c>
      <c r="P7633" s="3" t="s">
        <v>1894</v>
      </c>
      <c r="Q7633" s="3" t="str">
        <f t="shared" si="3"/>
        <v>LC BEDROOM</v>
      </c>
      <c r="R7633" s="3">
        <f t="shared" si="4"/>
        <v>0</v>
      </c>
      <c r="S7633" s="3" t="str">
        <f t="shared" si="5"/>
        <v/>
      </c>
      <c r="T7633" s="7">
        <f t="shared" si="6"/>
        <v>0</v>
      </c>
      <c r="U7633" s="8" t="str">
        <f t="array" ref="U7633">IF(W7633&lt;&gt;0,MAX(IFERROR(INDEX(A:S,MATCH(W7633,A:A,0),COLUMN(M$2)),0),IFERROR(INDEX(A:S,MATCH(AD7633,A:A,0),COLUMN(M$2)),0),IFERROR(INDEX(A:S,MATCH(AK7633,A:A,0),COLUMN(M$2)),0),IFERROR(INDEX(A:S,MATCH(AR7633,A:A,0),COLUMN(M$2)),0)),M7633)</f>
        <v/>
      </c>
      <c r="V7633" s="3" t="str">
        <f t="shared" si="7"/>
        <v/>
      </c>
    </row>
    <row r="7634" ht="15.75" customHeight="1">
      <c r="A7634" s="3" t="s">
        <v>7461</v>
      </c>
      <c r="B7634" s="4" t="str">
        <f t="shared" si="187"/>
        <v>LCGWLTNA</v>
      </c>
      <c r="D7634" s="3" t="s">
        <v>7381</v>
      </c>
      <c r="G7634" s="4">
        <v>0.0</v>
      </c>
      <c r="I7634" s="4">
        <v>0.0</v>
      </c>
      <c r="J7634" s="4">
        <v>0.0</v>
      </c>
      <c r="K7634" s="4">
        <v>0.0</v>
      </c>
      <c r="L7634" s="4">
        <v>0.0</v>
      </c>
      <c r="O7634" s="6">
        <f t="shared" si="2"/>
        <v>0</v>
      </c>
      <c r="P7634" s="3" t="s">
        <v>1894</v>
      </c>
      <c r="Q7634" s="3" t="str">
        <f t="shared" si="3"/>
        <v>LC BEDROOM</v>
      </c>
      <c r="R7634" s="3">
        <f t="shared" si="4"/>
        <v>0</v>
      </c>
      <c r="S7634" s="3" t="str">
        <f t="shared" si="5"/>
        <v/>
      </c>
      <c r="T7634" s="7">
        <f t="shared" si="6"/>
        <v>0</v>
      </c>
      <c r="U7634" s="8" t="str">
        <f t="array" ref="U7634">IF(W7634&lt;&gt;0,MAX(IFERROR(INDEX(A:S,MATCH(W7634,A:A,0),COLUMN(M$2)),0),IFERROR(INDEX(A:S,MATCH(AD7634,A:A,0),COLUMN(M$2)),0),IFERROR(INDEX(A:S,MATCH(AK7634,A:A,0),COLUMN(M$2)),0),IFERROR(INDEX(A:S,MATCH(AR7634,A:A,0),COLUMN(M$2)),0)),M7634)</f>
        <v/>
      </c>
      <c r="V7634" s="3" t="str">
        <f t="shared" si="7"/>
        <v/>
      </c>
    </row>
    <row r="7635" ht="15.75" customHeight="1">
      <c r="A7635" s="3" t="s">
        <v>7462</v>
      </c>
      <c r="B7635" s="4" t="str">
        <f t="shared" si="187"/>
        <v>LCGWLTVO</v>
      </c>
      <c r="D7635" s="3" t="s">
        <v>101</v>
      </c>
      <c r="G7635" s="4">
        <v>0.0</v>
      </c>
      <c r="I7635" s="4">
        <v>0.0</v>
      </c>
      <c r="J7635" s="4">
        <v>0.0</v>
      </c>
      <c r="K7635" s="4">
        <v>0.0</v>
      </c>
      <c r="L7635" s="4">
        <v>0.0</v>
      </c>
      <c r="O7635" s="6">
        <f t="shared" si="2"/>
        <v>0</v>
      </c>
      <c r="P7635" s="3" t="s">
        <v>1894</v>
      </c>
      <c r="Q7635" s="3" t="str">
        <f t="shared" si="3"/>
        <v>LC BEDROOM</v>
      </c>
      <c r="R7635" s="3">
        <f t="shared" si="4"/>
        <v>0</v>
      </c>
      <c r="S7635" s="3" t="str">
        <f t="shared" si="5"/>
        <v/>
      </c>
      <c r="T7635" s="7">
        <f t="shared" si="6"/>
        <v>0</v>
      </c>
      <c r="U7635" s="8" t="str">
        <f t="array" ref="U7635">IF(W7635&lt;&gt;0,MAX(IFERROR(INDEX(A:S,MATCH(W7635,A:A,0),COLUMN(M$2)),0),IFERROR(INDEX(A:S,MATCH(AD7635,A:A,0),COLUMN(M$2)),0),IFERROR(INDEX(A:S,MATCH(AK7635,A:A,0),COLUMN(M$2)),0),IFERROR(INDEX(A:S,MATCH(AR7635,A:A,0),COLUMN(M$2)),0)),M7635)</f>
        <v/>
      </c>
      <c r="V7635" s="3" t="str">
        <f t="shared" si="7"/>
        <v/>
      </c>
    </row>
    <row r="7636" ht="15.75" customHeight="1">
      <c r="A7636" s="3" t="s">
        <v>7463</v>
      </c>
      <c r="B7636" s="4" t="str">
        <f t="shared" si="187"/>
        <v>LCHESICHRGR2PC</v>
      </c>
      <c r="C7636" s="3" t="s">
        <v>2</v>
      </c>
      <c r="D7636" s="3" t="s">
        <v>7381</v>
      </c>
      <c r="G7636" s="4">
        <v>0.0</v>
      </c>
      <c r="I7636" s="4">
        <v>0.0</v>
      </c>
      <c r="J7636" s="4">
        <v>0.0</v>
      </c>
      <c r="K7636" s="4">
        <v>0.0</v>
      </c>
      <c r="L7636" s="4">
        <v>0.0</v>
      </c>
      <c r="O7636" s="6">
        <f t="shared" si="2"/>
        <v>0</v>
      </c>
      <c r="P7636" s="3" t="s">
        <v>108</v>
      </c>
      <c r="Q7636" s="3" t="str">
        <f t="shared" si="3"/>
        <v>LC DINING CHAIRS</v>
      </c>
      <c r="R7636" s="3">
        <f t="shared" si="4"/>
        <v>0</v>
      </c>
      <c r="S7636" s="3">
        <f t="shared" si="5"/>
        <v>0</v>
      </c>
      <c r="T7636" s="7">
        <f t="shared" si="6"/>
        <v>0</v>
      </c>
      <c r="U7636" s="8" t="str">
        <f t="array" ref="U7636">IF(W7636&lt;&gt;0,MAX(IFERROR(INDEX(A:S,MATCH(W7636,A:A,0),COLUMN(M$2)),0),IFERROR(INDEX(A:S,MATCH(AD7636,A:A,0),COLUMN(M$2)),0),IFERROR(INDEX(A:S,MATCH(AK7636,A:A,0),COLUMN(M$2)),0),IFERROR(INDEX(A:S,MATCH(AR7636,A:A,0),COLUMN(M$2)),0)),M7636)</f>
        <v/>
      </c>
      <c r="V7636" s="3">
        <f t="shared" si="7"/>
        <v>0</v>
      </c>
    </row>
    <row r="7637" ht="15.75" customHeight="1">
      <c r="A7637" s="3" t="s">
        <v>7464</v>
      </c>
      <c r="B7637" s="4" t="str">
        <f t="shared" si="187"/>
        <v>LCHESIGLDBLU2PC</v>
      </c>
      <c r="C7637" s="3" t="s">
        <v>2</v>
      </c>
      <c r="D7637" s="3" t="s">
        <v>7381</v>
      </c>
      <c r="G7637" s="4">
        <v>0.0</v>
      </c>
      <c r="I7637" s="4">
        <v>0.0</v>
      </c>
      <c r="J7637" s="4">
        <v>0.0</v>
      </c>
      <c r="K7637" s="4">
        <v>0.0</v>
      </c>
      <c r="L7637" s="4">
        <v>0.0</v>
      </c>
      <c r="O7637" s="6">
        <f t="shared" si="2"/>
        <v>0</v>
      </c>
      <c r="P7637" s="3" t="s">
        <v>108</v>
      </c>
      <c r="Q7637" s="3" t="str">
        <f t="shared" si="3"/>
        <v>LC DINING CHAIRS</v>
      </c>
      <c r="R7637" s="3">
        <f t="shared" si="4"/>
        <v>0</v>
      </c>
      <c r="S7637" s="3">
        <f t="shared" si="5"/>
        <v>0</v>
      </c>
      <c r="T7637" s="7">
        <f t="shared" si="6"/>
        <v>0</v>
      </c>
      <c r="U7637" s="8" t="str">
        <f t="array" ref="U7637">IF(W7637&lt;&gt;0,MAX(IFERROR(INDEX(A:S,MATCH(W7637,A:A,0),COLUMN(M$2)),0),IFERROR(INDEX(A:S,MATCH(AD7637,A:A,0),COLUMN(M$2)),0),IFERROR(INDEX(A:S,MATCH(AK7637,A:A,0),COLUMN(M$2)),0),IFERROR(INDEX(A:S,MATCH(AR7637,A:A,0),COLUMN(M$2)),0)),M7637)</f>
        <v/>
      </c>
      <c r="V7637" s="3">
        <f t="shared" si="7"/>
        <v>0</v>
      </c>
    </row>
    <row r="7638" ht="15.75" customHeight="1">
      <c r="A7638" s="3" t="s">
        <v>7465</v>
      </c>
      <c r="B7638" s="4" t="str">
        <f t="shared" si="187"/>
        <v>LCHESIGLDGRN2PC</v>
      </c>
      <c r="C7638" s="3" t="s">
        <v>2</v>
      </c>
      <c r="D7638" s="3" t="s">
        <v>7381</v>
      </c>
      <c r="G7638" s="4">
        <v>0.0</v>
      </c>
      <c r="I7638" s="4">
        <v>0.0</v>
      </c>
      <c r="J7638" s="4">
        <v>0.0</v>
      </c>
      <c r="K7638" s="4">
        <v>0.0</v>
      </c>
      <c r="L7638" s="4">
        <v>0.0</v>
      </c>
      <c r="O7638" s="6">
        <f t="shared" si="2"/>
        <v>0</v>
      </c>
      <c r="P7638" s="3" t="s">
        <v>108</v>
      </c>
      <c r="Q7638" s="3" t="str">
        <f t="shared" si="3"/>
        <v>LC DINING CHAIRS</v>
      </c>
      <c r="R7638" s="3">
        <f t="shared" si="4"/>
        <v>0</v>
      </c>
      <c r="S7638" s="3">
        <f t="shared" si="5"/>
        <v>0</v>
      </c>
      <c r="T7638" s="7">
        <f t="shared" si="6"/>
        <v>0</v>
      </c>
      <c r="U7638" s="8" t="str">
        <f t="array" ref="U7638">IF(W7638&lt;&gt;0,MAX(IFERROR(INDEX(A:S,MATCH(W7638,A:A,0),COLUMN(M$2)),0),IFERROR(INDEX(A:S,MATCH(AD7638,A:A,0),COLUMN(M$2)),0),IFERROR(INDEX(A:S,MATCH(AK7638,A:A,0),COLUMN(M$2)),0),IFERROR(INDEX(A:S,MATCH(AR7638,A:A,0),COLUMN(M$2)),0)),M7638)</f>
        <v/>
      </c>
      <c r="V7638" s="3">
        <f t="shared" si="7"/>
        <v>0</v>
      </c>
    </row>
    <row r="7639" ht="15.75" customHeight="1">
      <c r="A7639" s="3" t="s">
        <v>7466</v>
      </c>
      <c r="B7639" s="4" t="str">
        <f t="shared" si="187"/>
        <v>LCHESIGLDPNK2PC</v>
      </c>
      <c r="C7639" s="3" t="s">
        <v>2</v>
      </c>
      <c r="D7639" s="3" t="s">
        <v>7381</v>
      </c>
      <c r="G7639" s="4">
        <v>0.0</v>
      </c>
      <c r="I7639" s="4">
        <v>0.0</v>
      </c>
      <c r="J7639" s="4">
        <v>0.0</v>
      </c>
      <c r="K7639" s="4">
        <v>0.0</v>
      </c>
      <c r="L7639" s="4">
        <v>0.0</v>
      </c>
      <c r="O7639" s="6">
        <f t="shared" si="2"/>
        <v>0</v>
      </c>
      <c r="P7639" s="3" t="s">
        <v>108</v>
      </c>
      <c r="Q7639" s="3" t="str">
        <f t="shared" si="3"/>
        <v>LC DINING CHAIRS</v>
      </c>
      <c r="R7639" s="3">
        <f t="shared" si="4"/>
        <v>0</v>
      </c>
      <c r="S7639" s="3">
        <f t="shared" si="5"/>
        <v>0</v>
      </c>
      <c r="T7639" s="7">
        <f t="shared" si="6"/>
        <v>0</v>
      </c>
      <c r="U7639" s="8" t="str">
        <f t="array" ref="U7639">IF(W7639&lt;&gt;0,MAX(IFERROR(INDEX(A:S,MATCH(W7639,A:A,0),COLUMN(M$2)),0),IFERROR(INDEX(A:S,MATCH(AD7639,A:A,0),COLUMN(M$2)),0),IFERROR(INDEX(A:S,MATCH(AK7639,A:A,0),COLUMN(M$2)),0),IFERROR(INDEX(A:S,MATCH(AR7639,A:A,0),COLUMN(M$2)),0)),M7639)</f>
        <v/>
      </c>
      <c r="V7639" s="3">
        <f t="shared" si="7"/>
        <v>0</v>
      </c>
    </row>
    <row r="7640" ht="15.75" customHeight="1">
      <c r="A7640" s="3" t="s">
        <v>7467</v>
      </c>
      <c r="B7640" s="4" t="str">
        <f t="shared" si="187"/>
        <v>LCHOLTFLBL</v>
      </c>
      <c r="D7640" s="3" t="s">
        <v>7381</v>
      </c>
      <c r="G7640" s="4">
        <v>0.0</v>
      </c>
      <c r="I7640" s="4">
        <v>0.0</v>
      </c>
      <c r="J7640" s="4">
        <v>0.0</v>
      </c>
      <c r="K7640" s="4">
        <v>0.0</v>
      </c>
      <c r="L7640" s="4">
        <v>0.0</v>
      </c>
      <c r="O7640" s="6">
        <f t="shared" si="2"/>
        <v>0</v>
      </c>
      <c r="P7640" s="3" t="s">
        <v>7383</v>
      </c>
      <c r="Q7640" s="3" t="str">
        <f t="shared" si="3"/>
        <v>LC LIGHTING</v>
      </c>
      <c r="R7640" s="3">
        <f t="shared" si="4"/>
        <v>0</v>
      </c>
      <c r="S7640" s="3" t="str">
        <f t="shared" si="5"/>
        <v/>
      </c>
      <c r="T7640" s="7">
        <f t="shared" si="6"/>
        <v>0</v>
      </c>
      <c r="U7640" s="8" t="str">
        <f t="array" ref="U7640">IF(W7640&lt;&gt;0,MAX(IFERROR(INDEX(A:S,MATCH(W7640,A:A,0),COLUMN(M$2)),0),IFERROR(INDEX(A:S,MATCH(AD7640,A:A,0),COLUMN(M$2)),0),IFERROR(INDEX(A:S,MATCH(AK7640,A:A,0),COLUMN(M$2)),0),IFERROR(INDEX(A:S,MATCH(AR7640,A:A,0),COLUMN(M$2)),0)),M7640)</f>
        <v/>
      </c>
      <c r="V7640" s="3" t="str">
        <f t="shared" si="7"/>
        <v/>
      </c>
    </row>
    <row r="7641" ht="15.75" customHeight="1">
      <c r="A7641" s="3" t="s">
        <v>7468</v>
      </c>
      <c r="B7641" s="4" t="str">
        <f t="shared" si="187"/>
        <v>LCJASIWACH2PC</v>
      </c>
      <c r="C7641" s="3" t="s">
        <v>2</v>
      </c>
      <c r="D7641" s="3" t="s">
        <v>7381</v>
      </c>
      <c r="G7641" s="4">
        <v>0.0</v>
      </c>
      <c r="I7641" s="4">
        <v>0.0</v>
      </c>
      <c r="J7641" s="4">
        <v>0.0</v>
      </c>
      <c r="K7641" s="4">
        <v>0.0</v>
      </c>
      <c r="L7641" s="4">
        <v>0.0</v>
      </c>
      <c r="O7641" s="6">
        <f t="shared" si="2"/>
        <v>0</v>
      </c>
      <c r="P7641" s="3" t="s">
        <v>108</v>
      </c>
      <c r="Q7641" s="3" t="str">
        <f t="shared" si="3"/>
        <v>LC DINING CHAIRS</v>
      </c>
      <c r="R7641" s="3">
        <f t="shared" si="4"/>
        <v>0</v>
      </c>
      <c r="S7641" s="3">
        <f t="shared" si="5"/>
        <v>0</v>
      </c>
      <c r="T7641" s="7">
        <f t="shared" si="6"/>
        <v>0</v>
      </c>
      <c r="U7641" s="8" t="str">
        <f t="array" ref="U7641">IF(W7641&lt;&gt;0,MAX(IFERROR(INDEX(A:S,MATCH(W7641,A:A,0),COLUMN(M$2)),0),IFERROR(INDEX(A:S,MATCH(AD7641,A:A,0),COLUMN(M$2)),0),IFERROR(INDEX(A:S,MATCH(AK7641,A:A,0),COLUMN(M$2)),0),IFERROR(INDEX(A:S,MATCH(AR7641,A:A,0),COLUMN(M$2)),0)),M7641)</f>
        <v/>
      </c>
      <c r="V7641" s="3">
        <f t="shared" si="7"/>
        <v>0</v>
      </c>
    </row>
    <row r="7642" ht="15.75" customHeight="1">
      <c r="A7642" s="3" t="s">
        <v>7469</v>
      </c>
      <c r="B7642" s="4" t="str">
        <f t="shared" si="187"/>
        <v>LCJASIWAGRAY2PC</v>
      </c>
      <c r="C7642" s="3" t="s">
        <v>2</v>
      </c>
      <c r="D7642" s="3" t="s">
        <v>7381</v>
      </c>
      <c r="G7642" s="4">
        <v>0.0</v>
      </c>
      <c r="I7642" s="4">
        <v>0.0</v>
      </c>
      <c r="J7642" s="4">
        <v>0.0</v>
      </c>
      <c r="K7642" s="4">
        <v>0.0</v>
      </c>
      <c r="L7642" s="4">
        <v>0.0</v>
      </c>
      <c r="O7642" s="6">
        <f t="shared" si="2"/>
        <v>0</v>
      </c>
      <c r="P7642" s="3" t="s">
        <v>108</v>
      </c>
      <c r="Q7642" s="3" t="str">
        <f t="shared" si="3"/>
        <v>LC DINING CHAIRS</v>
      </c>
      <c r="R7642" s="3">
        <f t="shared" si="4"/>
        <v>0</v>
      </c>
      <c r="S7642" s="3">
        <f t="shared" si="5"/>
        <v>0</v>
      </c>
      <c r="T7642" s="7">
        <f t="shared" si="6"/>
        <v>0</v>
      </c>
      <c r="U7642" s="8" t="str">
        <f t="array" ref="U7642">IF(W7642&lt;&gt;0,MAX(IFERROR(INDEX(A:S,MATCH(W7642,A:A,0),COLUMN(M$2)),0),IFERROR(INDEX(A:S,MATCH(AD7642,A:A,0),COLUMN(M$2)),0),IFERROR(INDEX(A:S,MATCH(AK7642,A:A,0),COLUMN(M$2)),0),IFERROR(INDEX(A:S,MATCH(AR7642,A:A,0),COLUMN(M$2)),0)),M7642)</f>
        <v/>
      </c>
      <c r="V7642" s="3">
        <f t="shared" si="7"/>
        <v>0</v>
      </c>
    </row>
    <row r="7643" ht="15.75" customHeight="1">
      <c r="A7643" s="3" t="s">
        <v>7470</v>
      </c>
      <c r="B7643" s="4" t="str">
        <f t="shared" si="187"/>
        <v>LCJASIWAGREEN2PC</v>
      </c>
      <c r="C7643" s="3" t="s">
        <v>2</v>
      </c>
      <c r="D7643" s="3" t="s">
        <v>7381</v>
      </c>
      <c r="G7643" s="4">
        <v>0.0</v>
      </c>
      <c r="I7643" s="4">
        <v>0.0</v>
      </c>
      <c r="J7643" s="4">
        <v>0.0</v>
      </c>
      <c r="K7643" s="4">
        <v>0.0</v>
      </c>
      <c r="L7643" s="4">
        <v>0.0</v>
      </c>
      <c r="O7643" s="6">
        <f t="shared" si="2"/>
        <v>0</v>
      </c>
      <c r="P7643" s="3" t="s">
        <v>108</v>
      </c>
      <c r="Q7643" s="3" t="str">
        <f t="shared" si="3"/>
        <v>LC DINING CHAIRS</v>
      </c>
      <c r="R7643" s="3">
        <f t="shared" si="4"/>
        <v>0</v>
      </c>
      <c r="S7643" s="3">
        <f t="shared" si="5"/>
        <v>0</v>
      </c>
      <c r="T7643" s="7">
        <f t="shared" si="6"/>
        <v>0</v>
      </c>
      <c r="U7643" s="8" t="str">
        <f t="array" ref="U7643">IF(W7643&lt;&gt;0,MAX(IFERROR(INDEX(A:S,MATCH(W7643,A:A,0),COLUMN(M$2)),0),IFERROR(INDEX(A:S,MATCH(AD7643,A:A,0),COLUMN(M$2)),0),IFERROR(INDEX(A:S,MATCH(AK7643,A:A,0),COLUMN(M$2)),0),IFERROR(INDEX(A:S,MATCH(AR7643,A:A,0),COLUMN(M$2)),0)),M7643)</f>
        <v/>
      </c>
      <c r="V7643" s="3">
        <f t="shared" si="7"/>
        <v>0</v>
      </c>
    </row>
    <row r="7644" ht="15.75" customHeight="1">
      <c r="A7644" s="3" t="s">
        <v>7471</v>
      </c>
      <c r="B7644" s="4" t="str">
        <f t="shared" si="187"/>
        <v>LCJCCHBLGR2PC</v>
      </c>
      <c r="C7644" s="3" t="s">
        <v>2</v>
      </c>
      <c r="D7644" s="3" t="s">
        <v>7381</v>
      </c>
      <c r="G7644" s="4">
        <v>0.0</v>
      </c>
      <c r="I7644" s="4">
        <v>0.0</v>
      </c>
      <c r="J7644" s="4">
        <v>0.0</v>
      </c>
      <c r="K7644" s="4">
        <v>0.0</v>
      </c>
      <c r="L7644" s="4">
        <v>0.0</v>
      </c>
      <c r="O7644" s="6">
        <f t="shared" si="2"/>
        <v>0</v>
      </c>
      <c r="P7644" s="3" t="s">
        <v>108</v>
      </c>
      <c r="Q7644" s="3" t="str">
        <f t="shared" si="3"/>
        <v>LC DINING CHAIRS</v>
      </c>
      <c r="R7644" s="3">
        <f t="shared" si="4"/>
        <v>0</v>
      </c>
      <c r="S7644" s="3">
        <f t="shared" si="5"/>
        <v>0</v>
      </c>
      <c r="T7644" s="7">
        <f t="shared" si="6"/>
        <v>0</v>
      </c>
      <c r="U7644" s="8" t="str">
        <f t="array" ref="U7644">IF(W7644&lt;&gt;0,MAX(IFERROR(INDEX(A:S,MATCH(W7644,A:A,0),COLUMN(M$2)),0),IFERROR(INDEX(A:S,MATCH(AD7644,A:A,0),COLUMN(M$2)),0),IFERROR(INDEX(A:S,MATCH(AK7644,A:A,0),COLUMN(M$2)),0),IFERROR(INDEX(A:S,MATCH(AR7644,A:A,0),COLUMN(M$2)),0)),M7644)</f>
        <v/>
      </c>
      <c r="V7644" s="3">
        <f t="shared" si="7"/>
        <v>0</v>
      </c>
    </row>
    <row r="7645" ht="15.75" customHeight="1">
      <c r="A7645" s="3" t="s">
        <v>7472</v>
      </c>
      <c r="B7645" s="4" t="str">
        <f t="shared" si="187"/>
        <v>LCJCCHGLDBL2PC</v>
      </c>
      <c r="C7645" s="3" t="s">
        <v>2</v>
      </c>
      <c r="D7645" s="3" t="s">
        <v>7381</v>
      </c>
      <c r="G7645" s="4">
        <v>0.0</v>
      </c>
      <c r="I7645" s="4">
        <v>0.0</v>
      </c>
      <c r="J7645" s="4">
        <v>0.0</v>
      </c>
      <c r="K7645" s="4">
        <v>0.0</v>
      </c>
      <c r="L7645" s="4">
        <v>0.0</v>
      </c>
      <c r="O7645" s="6">
        <f t="shared" si="2"/>
        <v>0</v>
      </c>
      <c r="P7645" s="3" t="s">
        <v>108</v>
      </c>
      <c r="Q7645" s="3" t="str">
        <f t="shared" si="3"/>
        <v>LC DINING CHAIRS</v>
      </c>
      <c r="R7645" s="3">
        <f t="shared" si="4"/>
        <v>0</v>
      </c>
      <c r="S7645" s="3">
        <f t="shared" si="5"/>
        <v>0</v>
      </c>
      <c r="T7645" s="7">
        <f t="shared" si="6"/>
        <v>0</v>
      </c>
      <c r="U7645" s="8" t="str">
        <f t="array" ref="U7645">IF(W7645&lt;&gt;0,MAX(IFERROR(INDEX(A:S,MATCH(W7645,A:A,0),COLUMN(M$2)),0),IFERROR(INDEX(A:S,MATCH(AD7645,A:A,0),COLUMN(M$2)),0),IFERROR(INDEX(A:S,MATCH(AK7645,A:A,0),COLUMN(M$2)),0),IFERROR(INDEX(A:S,MATCH(AR7645,A:A,0),COLUMN(M$2)),0)),M7645)</f>
        <v/>
      </c>
      <c r="V7645" s="3">
        <f t="shared" si="7"/>
        <v>0</v>
      </c>
    </row>
    <row r="7646" ht="15.75" customHeight="1">
      <c r="A7646" s="3" t="s">
        <v>7473</v>
      </c>
      <c r="B7646" s="4" t="str">
        <f t="shared" si="187"/>
        <v>LCJCCHGLDGR2PC</v>
      </c>
      <c r="C7646" s="3" t="s">
        <v>2</v>
      </c>
      <c r="D7646" s="3" t="s">
        <v>7381</v>
      </c>
      <c r="G7646" s="4">
        <v>0.0</v>
      </c>
      <c r="I7646" s="4">
        <v>0.0</v>
      </c>
      <c r="J7646" s="4">
        <v>0.0</v>
      </c>
      <c r="K7646" s="4">
        <v>0.0</v>
      </c>
      <c r="L7646" s="4">
        <v>0.0</v>
      </c>
      <c r="O7646" s="6">
        <f t="shared" si="2"/>
        <v>0</v>
      </c>
      <c r="P7646" s="3" t="s">
        <v>108</v>
      </c>
      <c r="Q7646" s="3" t="str">
        <f t="shared" si="3"/>
        <v>LC DINING CHAIRS</v>
      </c>
      <c r="R7646" s="3">
        <f t="shared" si="4"/>
        <v>0</v>
      </c>
      <c r="S7646" s="3">
        <f t="shared" si="5"/>
        <v>0</v>
      </c>
      <c r="T7646" s="7">
        <f t="shared" si="6"/>
        <v>0</v>
      </c>
      <c r="U7646" s="8" t="str">
        <f t="array" ref="U7646">IF(W7646&lt;&gt;0,MAX(IFERROR(INDEX(A:S,MATCH(W7646,A:A,0),COLUMN(M$2)),0),IFERROR(INDEX(A:S,MATCH(AD7646,A:A,0),COLUMN(M$2)),0),IFERROR(INDEX(A:S,MATCH(AK7646,A:A,0),COLUMN(M$2)),0),IFERROR(INDEX(A:S,MATCH(AR7646,A:A,0),COLUMN(M$2)),0)),M7646)</f>
        <v/>
      </c>
      <c r="V7646" s="3">
        <f t="shared" si="7"/>
        <v>0</v>
      </c>
    </row>
    <row r="7647" ht="15.75" customHeight="1">
      <c r="A7647" s="3" t="s">
        <v>7474</v>
      </c>
      <c r="B7647" s="4" t="str">
        <f t="shared" si="187"/>
        <v>LCJTBABLKGRY</v>
      </c>
      <c r="D7647" s="3" t="s">
        <v>7381</v>
      </c>
      <c r="G7647" s="4">
        <v>1.0</v>
      </c>
      <c r="I7647" s="4">
        <v>1.0</v>
      </c>
      <c r="J7647" s="4">
        <v>0.0</v>
      </c>
      <c r="K7647" s="4">
        <v>0.0</v>
      </c>
      <c r="L7647" s="4">
        <v>0.0</v>
      </c>
      <c r="O7647" s="6">
        <f t="shared" si="2"/>
        <v>0</v>
      </c>
      <c r="P7647" s="3" t="s">
        <v>51</v>
      </c>
      <c r="Q7647" s="3" t="str">
        <f t="shared" si="3"/>
        <v>ZZ</v>
      </c>
      <c r="R7647" s="3">
        <f t="shared" si="4"/>
        <v>0</v>
      </c>
      <c r="S7647" s="3" t="str">
        <f t="shared" si="5"/>
        <v/>
      </c>
      <c r="T7647" s="7">
        <f t="shared" si="6"/>
        <v>0</v>
      </c>
      <c r="U7647" s="8" t="str">
        <f t="array" ref="U7647">IF(W7647&lt;&gt;0,MAX(IFERROR(INDEX(A:S,MATCH(W7647,A:A,0),COLUMN(M$2)),0),IFERROR(INDEX(A:S,MATCH(AD7647,A:A,0),COLUMN(M$2)),0),IFERROR(INDEX(A:S,MATCH(AK7647,A:A,0),COLUMN(M$2)),0),IFERROR(INDEX(A:S,MATCH(AR7647,A:A,0),COLUMN(M$2)),0)),M7647)</f>
        <v/>
      </c>
      <c r="V7647" s="3" t="str">
        <f t="shared" si="7"/>
        <v/>
      </c>
    </row>
    <row r="7648" ht="15.75" customHeight="1">
      <c r="A7648" s="3" t="s">
        <v>7475</v>
      </c>
      <c r="B7648" s="4" t="str">
        <f t="shared" si="187"/>
        <v>LCJTBABLKLGRY30</v>
      </c>
      <c r="D7648" s="3" t="s">
        <v>7381</v>
      </c>
      <c r="G7648" s="4"/>
      <c r="I7648" s="4"/>
      <c r="J7648" s="4"/>
      <c r="K7648" s="4"/>
      <c r="L7648" s="4"/>
      <c r="O7648" s="6">
        <f t="shared" si="2"/>
        <v>0</v>
      </c>
      <c r="P7648" s="3" t="s">
        <v>137</v>
      </c>
      <c r="Q7648" s="3" t="str">
        <f t="shared" si="3"/>
        <v>LC BARSTL</v>
      </c>
      <c r="R7648" s="3">
        <f t="shared" si="4"/>
        <v>0</v>
      </c>
      <c r="S7648" s="3" t="str">
        <f t="shared" si="5"/>
        <v/>
      </c>
      <c r="T7648" s="7">
        <f t="shared" si="6"/>
        <v>0</v>
      </c>
      <c r="U7648" s="8" t="str">
        <f t="array" ref="U7648">IF(W7648&lt;&gt;0,MAX(IFERROR(INDEX(A:S,MATCH(W7648,A:A,0),COLUMN(M$2)),0),IFERROR(INDEX(A:S,MATCH(AD7648,A:A,0),COLUMN(M$2)),0),IFERROR(INDEX(A:S,MATCH(AK7648,A:A,0),COLUMN(M$2)),0),IFERROR(INDEX(A:S,MATCH(AR7648,A:A,0),COLUMN(M$2)),0)),M7648)</f>
        <v/>
      </c>
      <c r="V7648" s="3" t="str">
        <f t="shared" si="7"/>
        <v/>
      </c>
    </row>
    <row r="7649" ht="15.75" customHeight="1">
      <c r="A7649" s="3" t="s">
        <v>7476</v>
      </c>
      <c r="B7649" s="4" t="str">
        <f t="shared" si="187"/>
        <v>LCJTBASIDGRY30</v>
      </c>
      <c r="D7649" s="3" t="s">
        <v>7381</v>
      </c>
      <c r="G7649" s="4">
        <v>1.0</v>
      </c>
      <c r="I7649" s="4">
        <v>1.0</v>
      </c>
      <c r="J7649" s="4">
        <v>0.0</v>
      </c>
      <c r="K7649" s="4">
        <v>0.0</v>
      </c>
      <c r="L7649" s="4">
        <v>0.0</v>
      </c>
      <c r="O7649" s="6">
        <f t="shared" si="2"/>
        <v>0</v>
      </c>
      <c r="P7649" s="3" t="s">
        <v>51</v>
      </c>
      <c r="Q7649" s="3" t="str">
        <f t="shared" si="3"/>
        <v>ZZ</v>
      </c>
      <c r="R7649" s="3">
        <f t="shared" si="4"/>
        <v>0</v>
      </c>
      <c r="S7649" s="3" t="str">
        <f t="shared" si="5"/>
        <v/>
      </c>
      <c r="T7649" s="7">
        <f t="shared" si="6"/>
        <v>0</v>
      </c>
      <c r="U7649" s="8" t="str">
        <f t="array" ref="U7649">IF(W7649&lt;&gt;0,MAX(IFERROR(INDEX(A:S,MATCH(W7649,A:A,0),COLUMN(M$2)),0),IFERROR(INDEX(A:S,MATCH(AD7649,A:A,0),COLUMN(M$2)),0),IFERROR(INDEX(A:S,MATCH(AK7649,A:A,0),COLUMN(M$2)),0),IFERROR(INDEX(A:S,MATCH(AR7649,A:A,0),COLUMN(M$2)),0)),M7649)</f>
        <v/>
      </c>
      <c r="V7649" s="3" t="str">
        <f t="shared" si="7"/>
        <v/>
      </c>
    </row>
    <row r="7650" ht="15.75" customHeight="1">
      <c r="A7650" s="3" t="s">
        <v>7477</v>
      </c>
      <c r="B7650" s="4" t="str">
        <f t="shared" si="187"/>
        <v>LCJTBASSDGRY30</v>
      </c>
      <c r="D7650" s="3" t="s">
        <v>7381</v>
      </c>
      <c r="G7650" s="4"/>
      <c r="I7650" s="4"/>
      <c r="J7650" s="4"/>
      <c r="K7650" s="4"/>
      <c r="L7650" s="4"/>
      <c r="O7650" s="6">
        <f t="shared" si="2"/>
        <v>0</v>
      </c>
      <c r="P7650" s="3" t="s">
        <v>137</v>
      </c>
      <c r="Q7650" s="3" t="str">
        <f t="shared" si="3"/>
        <v>LC BARSTL</v>
      </c>
      <c r="R7650" s="3">
        <f t="shared" si="4"/>
        <v>0</v>
      </c>
      <c r="S7650" s="3" t="str">
        <f t="shared" si="5"/>
        <v/>
      </c>
      <c r="T7650" s="7">
        <f t="shared" si="6"/>
        <v>0</v>
      </c>
      <c r="U7650" s="8" t="str">
        <f t="array" ref="U7650">IF(W7650&lt;&gt;0,MAX(IFERROR(INDEX(A:S,MATCH(W7650,A:A,0),COLUMN(M$2)),0),IFERROR(INDEX(A:S,MATCH(AD7650,A:A,0),COLUMN(M$2)),0),IFERROR(INDEX(A:S,MATCH(AK7650,A:A,0),COLUMN(M$2)),0),IFERROR(INDEX(A:S,MATCH(AR7650,A:A,0),COLUMN(M$2)),0)),M7650)</f>
        <v/>
      </c>
      <c r="V7650" s="3" t="str">
        <f t="shared" si="7"/>
        <v/>
      </c>
    </row>
    <row r="7651" ht="15.75" customHeight="1">
      <c r="A7651" s="3" t="s">
        <v>7478</v>
      </c>
      <c r="B7651" s="4" t="str">
        <f t="shared" si="187"/>
        <v>LCLELTTBWD</v>
      </c>
      <c r="D7651" s="3" t="s">
        <v>7381</v>
      </c>
      <c r="G7651" s="4">
        <v>0.0</v>
      </c>
      <c r="I7651" s="4">
        <v>0.0</v>
      </c>
      <c r="J7651" s="4">
        <v>0.0</v>
      </c>
      <c r="K7651" s="4">
        <v>0.0</v>
      </c>
      <c r="L7651" s="4">
        <v>0.0</v>
      </c>
      <c r="O7651" s="6">
        <f t="shared" si="2"/>
        <v>0</v>
      </c>
      <c r="P7651" s="3" t="s">
        <v>7383</v>
      </c>
      <c r="Q7651" s="3" t="str">
        <f t="shared" si="3"/>
        <v>LC LIGHTING</v>
      </c>
      <c r="R7651" s="3">
        <f t="shared" si="4"/>
        <v>0</v>
      </c>
      <c r="S7651" s="3" t="str">
        <f t="shared" si="5"/>
        <v/>
      </c>
      <c r="T7651" s="7">
        <f t="shared" si="6"/>
        <v>0</v>
      </c>
      <c r="U7651" s="8" t="str">
        <f t="array" ref="U7651">IF(W7651&lt;&gt;0,MAX(IFERROR(INDEX(A:S,MATCH(W7651,A:A,0),COLUMN(M$2)),0),IFERROR(INDEX(A:S,MATCH(AD7651,A:A,0),COLUMN(M$2)),0),IFERROR(INDEX(A:S,MATCH(AK7651,A:A,0),COLUMN(M$2)),0),IFERROR(INDEX(A:S,MATCH(AR7651,A:A,0),COLUMN(M$2)),0)),M7651)</f>
        <v/>
      </c>
      <c r="V7651" s="3" t="str">
        <f t="shared" si="7"/>
        <v/>
      </c>
    </row>
    <row r="7652" ht="15.75" customHeight="1">
      <c r="A7652" s="3" t="s">
        <v>7479</v>
      </c>
      <c r="B7652" s="4" t="str">
        <f t="shared" si="187"/>
        <v>LCLILTFLBRA</v>
      </c>
      <c r="D7652" s="3" t="s">
        <v>7381</v>
      </c>
      <c r="G7652" s="4">
        <v>0.0</v>
      </c>
      <c r="I7652" s="4">
        <v>0.0</v>
      </c>
      <c r="J7652" s="4">
        <v>0.0</v>
      </c>
      <c r="K7652" s="4">
        <v>0.0</v>
      </c>
      <c r="L7652" s="4">
        <v>0.0</v>
      </c>
      <c r="O7652" s="6">
        <f t="shared" si="2"/>
        <v>0</v>
      </c>
      <c r="P7652" s="3" t="s">
        <v>7383</v>
      </c>
      <c r="Q7652" s="3" t="str">
        <f t="shared" si="3"/>
        <v>LC LIGHTING</v>
      </c>
      <c r="R7652" s="3">
        <f t="shared" si="4"/>
        <v>0</v>
      </c>
      <c r="S7652" s="3" t="str">
        <f t="shared" si="5"/>
        <v/>
      </c>
      <c r="T7652" s="7">
        <f t="shared" si="6"/>
        <v>0</v>
      </c>
      <c r="U7652" s="8" t="str">
        <f t="array" ref="U7652">IF(W7652&lt;&gt;0,MAX(IFERROR(INDEX(A:S,MATCH(W7652,A:A,0),COLUMN(M$2)),0),IFERROR(INDEX(A:S,MATCH(AD7652,A:A,0),COLUMN(M$2)),0),IFERROR(INDEX(A:S,MATCH(AK7652,A:A,0),COLUMN(M$2)),0),IFERROR(INDEX(A:S,MATCH(AR7652,A:A,0),COLUMN(M$2)),0)),M7652)</f>
        <v/>
      </c>
      <c r="V7652" s="3" t="str">
        <f t="shared" si="7"/>
        <v/>
      </c>
    </row>
    <row r="7653" ht="15.75" customHeight="1">
      <c r="A7653" s="3" t="s">
        <v>7480</v>
      </c>
      <c r="B7653" s="4" t="str">
        <f t="shared" si="187"/>
        <v>LCLILTTBBL</v>
      </c>
      <c r="D7653" s="3" t="s">
        <v>7381</v>
      </c>
      <c r="G7653" s="4">
        <v>0.0</v>
      </c>
      <c r="I7653" s="4">
        <v>0.0</v>
      </c>
      <c r="J7653" s="4">
        <v>0.0</v>
      </c>
      <c r="K7653" s="4">
        <v>0.0</v>
      </c>
      <c r="L7653" s="4">
        <v>0.0</v>
      </c>
      <c r="O7653" s="6">
        <f t="shared" si="2"/>
        <v>0</v>
      </c>
      <c r="P7653" s="3" t="s">
        <v>7383</v>
      </c>
      <c r="Q7653" s="3" t="str">
        <f t="shared" si="3"/>
        <v>LC LIGHTING</v>
      </c>
      <c r="R7653" s="3">
        <f t="shared" si="4"/>
        <v>0</v>
      </c>
      <c r="S7653" s="3" t="str">
        <f t="shared" si="5"/>
        <v/>
      </c>
      <c r="T7653" s="7">
        <f t="shared" si="6"/>
        <v>0</v>
      </c>
      <c r="U7653" s="8" t="str">
        <f t="array" ref="U7653">IF(W7653&lt;&gt;0,MAX(IFERROR(INDEX(A:S,MATCH(W7653,A:A,0),COLUMN(M$2)),0),IFERROR(INDEX(A:S,MATCH(AD7653,A:A,0),COLUMN(M$2)),0),IFERROR(INDEX(A:S,MATCH(AK7653,A:A,0),COLUMN(M$2)),0),IFERROR(INDEX(A:S,MATCH(AR7653,A:A,0),COLUMN(M$2)),0)),M7653)</f>
        <v/>
      </c>
      <c r="V7653" s="3" t="str">
        <f t="shared" si="7"/>
        <v/>
      </c>
    </row>
    <row r="7654" ht="15.75" customHeight="1">
      <c r="A7654" s="3" t="s">
        <v>7481</v>
      </c>
      <c r="B7654" s="4" t="str">
        <f t="shared" si="187"/>
        <v>LCLLLTPESMK</v>
      </c>
      <c r="D7654" s="3" t="s">
        <v>7381</v>
      </c>
      <c r="G7654" s="4">
        <v>0.0</v>
      </c>
      <c r="I7654" s="4">
        <v>0.0</v>
      </c>
      <c r="J7654" s="4">
        <v>0.0</v>
      </c>
      <c r="K7654" s="4">
        <v>0.0</v>
      </c>
      <c r="L7654" s="4">
        <v>0.0</v>
      </c>
      <c r="O7654" s="6">
        <f t="shared" si="2"/>
        <v>0</v>
      </c>
      <c r="P7654" s="3" t="s">
        <v>7383</v>
      </c>
      <c r="Q7654" s="3" t="str">
        <f t="shared" si="3"/>
        <v>LC LIGHTING</v>
      </c>
      <c r="R7654" s="3">
        <f t="shared" si="4"/>
        <v>0</v>
      </c>
      <c r="S7654" s="3" t="str">
        <f t="shared" si="5"/>
        <v/>
      </c>
      <c r="T7654" s="7">
        <f t="shared" si="6"/>
        <v>0</v>
      </c>
      <c r="U7654" s="8" t="str">
        <f t="array" ref="U7654">IF(W7654&lt;&gt;0,MAX(IFERROR(INDEX(A:S,MATCH(W7654,A:A,0),COLUMN(M$2)),0),IFERROR(INDEX(A:S,MATCH(AD7654,A:A,0),COLUMN(M$2)),0),IFERROR(INDEX(A:S,MATCH(AK7654,A:A,0),COLUMN(M$2)),0),IFERROR(INDEX(A:S,MATCH(AR7654,A:A,0),COLUMN(M$2)),0)),M7654)</f>
        <v/>
      </c>
      <c r="V7654" s="3" t="str">
        <f t="shared" si="7"/>
        <v/>
      </c>
    </row>
    <row r="7655" ht="15.75" customHeight="1">
      <c r="A7655" s="3" t="s">
        <v>7482</v>
      </c>
      <c r="B7655" s="4" t="str">
        <f t="shared" si="187"/>
        <v>LCLLSIWABL2PC</v>
      </c>
      <c r="C7655" s="3" t="s">
        <v>2</v>
      </c>
      <c r="D7655" s="3" t="s">
        <v>7381</v>
      </c>
      <c r="G7655" s="4">
        <v>0.0</v>
      </c>
      <c r="I7655" s="4">
        <v>0.0</v>
      </c>
      <c r="J7655" s="4">
        <v>0.0</v>
      </c>
      <c r="K7655" s="4">
        <v>0.0</v>
      </c>
      <c r="L7655" s="4">
        <v>0.0</v>
      </c>
      <c r="O7655" s="6">
        <f t="shared" si="2"/>
        <v>0</v>
      </c>
      <c r="P7655" s="3" t="s">
        <v>108</v>
      </c>
      <c r="Q7655" s="3" t="str">
        <f t="shared" si="3"/>
        <v>LC DINING CHAIRS</v>
      </c>
      <c r="R7655" s="3">
        <f t="shared" si="4"/>
        <v>0</v>
      </c>
      <c r="S7655" s="3">
        <f t="shared" si="5"/>
        <v>0</v>
      </c>
      <c r="T7655" s="7">
        <f t="shared" si="6"/>
        <v>0</v>
      </c>
      <c r="U7655" s="8" t="str">
        <f t="array" ref="U7655">IF(W7655&lt;&gt;0,MAX(IFERROR(INDEX(A:S,MATCH(W7655,A:A,0),COLUMN(M$2)),0),IFERROR(INDEX(A:S,MATCH(AD7655,A:A,0),COLUMN(M$2)),0),IFERROR(INDEX(A:S,MATCH(AK7655,A:A,0),COLUMN(M$2)),0),IFERROR(INDEX(A:S,MATCH(AR7655,A:A,0),COLUMN(M$2)),0)),M7655)</f>
        <v/>
      </c>
      <c r="V7655" s="3">
        <f t="shared" si="7"/>
        <v>0</v>
      </c>
    </row>
    <row r="7656" ht="15.75" customHeight="1">
      <c r="A7656" s="3" t="s">
        <v>7483</v>
      </c>
      <c r="B7656" s="4" t="str">
        <f t="shared" si="187"/>
        <v>LCLLSIWAGRAY2PC</v>
      </c>
      <c r="C7656" s="3" t="s">
        <v>2</v>
      </c>
      <c r="D7656" s="3" t="s">
        <v>7381</v>
      </c>
      <c r="G7656" s="4">
        <v>0.0</v>
      </c>
      <c r="I7656" s="4">
        <v>0.0</v>
      </c>
      <c r="J7656" s="4">
        <v>0.0</v>
      </c>
      <c r="K7656" s="4">
        <v>0.0</v>
      </c>
      <c r="L7656" s="4">
        <v>0.0</v>
      </c>
      <c r="O7656" s="6">
        <f t="shared" si="2"/>
        <v>0</v>
      </c>
      <c r="P7656" s="3" t="s">
        <v>108</v>
      </c>
      <c r="Q7656" s="3" t="str">
        <f t="shared" si="3"/>
        <v>LC DINING CHAIRS</v>
      </c>
      <c r="R7656" s="3">
        <f t="shared" si="4"/>
        <v>0</v>
      </c>
      <c r="S7656" s="3">
        <f t="shared" si="5"/>
        <v>0</v>
      </c>
      <c r="T7656" s="7">
        <f t="shared" si="6"/>
        <v>0</v>
      </c>
      <c r="U7656" s="8" t="str">
        <f t="array" ref="U7656">IF(W7656&lt;&gt;0,MAX(IFERROR(INDEX(A:S,MATCH(W7656,A:A,0),COLUMN(M$2)),0),IFERROR(INDEX(A:S,MATCH(AD7656,A:A,0),COLUMN(M$2)),0),IFERROR(INDEX(A:S,MATCH(AK7656,A:A,0),COLUMN(M$2)),0),IFERROR(INDEX(A:S,MATCH(AR7656,A:A,0),COLUMN(M$2)),0)),M7656)</f>
        <v/>
      </c>
      <c r="V7656" s="3">
        <f t="shared" si="7"/>
        <v>0</v>
      </c>
    </row>
    <row r="7657" ht="15.75" customHeight="1">
      <c r="A7657" s="3" t="s">
        <v>7484</v>
      </c>
      <c r="B7657" s="4" t="str">
        <f t="shared" si="187"/>
        <v>LCLOLTTBBL</v>
      </c>
      <c r="D7657" s="3" t="s">
        <v>7381</v>
      </c>
      <c r="G7657" s="4">
        <v>0.0</v>
      </c>
      <c r="I7657" s="4">
        <v>0.0</v>
      </c>
      <c r="J7657" s="4">
        <v>0.0</v>
      </c>
      <c r="K7657" s="4">
        <v>0.0</v>
      </c>
      <c r="L7657" s="4">
        <v>0.0</v>
      </c>
      <c r="O7657" s="6">
        <f t="shared" si="2"/>
        <v>0</v>
      </c>
      <c r="P7657" s="3" t="s">
        <v>7383</v>
      </c>
      <c r="Q7657" s="3" t="str">
        <f t="shared" si="3"/>
        <v>LC LIGHTING</v>
      </c>
      <c r="R7657" s="3">
        <f t="shared" si="4"/>
        <v>0</v>
      </c>
      <c r="S7657" s="3" t="str">
        <f t="shared" si="5"/>
        <v/>
      </c>
      <c r="T7657" s="7">
        <f t="shared" si="6"/>
        <v>0</v>
      </c>
      <c r="U7657" s="8" t="str">
        <f t="array" ref="U7657">IF(W7657&lt;&gt;0,MAX(IFERROR(INDEX(A:S,MATCH(W7657,A:A,0),COLUMN(M$2)),0),IFERROR(INDEX(A:S,MATCH(AD7657,A:A,0),COLUMN(M$2)),0),IFERROR(INDEX(A:S,MATCH(AK7657,A:A,0),COLUMN(M$2)),0),IFERROR(INDEX(A:S,MATCH(AR7657,A:A,0),COLUMN(M$2)),0)),M7657)</f>
        <v/>
      </c>
      <c r="V7657" s="3" t="str">
        <f t="shared" si="7"/>
        <v/>
      </c>
    </row>
    <row r="7658" ht="15.75" customHeight="1">
      <c r="A7658" s="3" t="s">
        <v>7485</v>
      </c>
      <c r="B7658" s="4" t="str">
        <f t="shared" si="187"/>
        <v>LCLUCHBLBLUE2PC</v>
      </c>
      <c r="C7658" s="3" t="s">
        <v>2</v>
      </c>
      <c r="D7658" s="3" t="s">
        <v>7381</v>
      </c>
      <c r="G7658" s="4">
        <v>0.0</v>
      </c>
      <c r="I7658" s="4">
        <v>0.0</v>
      </c>
      <c r="J7658" s="4">
        <v>0.0</v>
      </c>
      <c r="K7658" s="4">
        <v>0.0</v>
      </c>
      <c r="L7658" s="4">
        <v>0.0</v>
      </c>
      <c r="O7658" s="6">
        <f t="shared" si="2"/>
        <v>0</v>
      </c>
      <c r="P7658" s="3" t="s">
        <v>108</v>
      </c>
      <c r="Q7658" s="3" t="str">
        <f t="shared" si="3"/>
        <v>LC DINING CHAIRS</v>
      </c>
      <c r="R7658" s="3">
        <f t="shared" si="4"/>
        <v>0</v>
      </c>
      <c r="S7658" s="3">
        <f t="shared" si="5"/>
        <v>0</v>
      </c>
      <c r="T7658" s="7">
        <f t="shared" si="6"/>
        <v>0</v>
      </c>
      <c r="U7658" s="8" t="str">
        <f t="array" ref="U7658">IF(W7658&lt;&gt;0,MAX(IFERROR(INDEX(A:S,MATCH(W7658,A:A,0),COLUMN(M$2)),0),IFERROR(INDEX(A:S,MATCH(AD7658,A:A,0),COLUMN(M$2)),0),IFERROR(INDEX(A:S,MATCH(AK7658,A:A,0),COLUMN(M$2)),0),IFERROR(INDEX(A:S,MATCH(AR7658,A:A,0),COLUMN(M$2)),0)),M7658)</f>
        <v/>
      </c>
      <c r="V7658" s="3">
        <f t="shared" si="7"/>
        <v>0</v>
      </c>
    </row>
    <row r="7659" ht="15.75" customHeight="1">
      <c r="A7659" s="3" t="s">
        <v>7486</v>
      </c>
      <c r="B7659" s="4" t="str">
        <f t="shared" si="187"/>
        <v>LCLUCHBLGREY2PC</v>
      </c>
      <c r="C7659" s="3" t="s">
        <v>2</v>
      </c>
      <c r="D7659" s="3" t="s">
        <v>7381</v>
      </c>
      <c r="G7659" s="4">
        <v>0.0</v>
      </c>
      <c r="I7659" s="4">
        <v>0.0</v>
      </c>
      <c r="J7659" s="4">
        <v>0.0</v>
      </c>
      <c r="K7659" s="4">
        <v>0.0</v>
      </c>
      <c r="L7659" s="4">
        <v>0.0</v>
      </c>
      <c r="O7659" s="6">
        <f t="shared" si="2"/>
        <v>0</v>
      </c>
      <c r="P7659" s="3" t="s">
        <v>108</v>
      </c>
      <c r="Q7659" s="3" t="str">
        <f t="shared" si="3"/>
        <v>LC DINING CHAIRS</v>
      </c>
      <c r="R7659" s="3">
        <f t="shared" si="4"/>
        <v>0</v>
      </c>
      <c r="S7659" s="3">
        <f t="shared" si="5"/>
        <v>0</v>
      </c>
      <c r="T7659" s="7">
        <f t="shared" si="6"/>
        <v>0</v>
      </c>
      <c r="U7659" s="8" t="str">
        <f t="array" ref="U7659">IF(W7659&lt;&gt;0,MAX(IFERROR(INDEX(A:S,MATCH(W7659,A:A,0),COLUMN(M$2)),0),IFERROR(INDEX(A:S,MATCH(AD7659,A:A,0),COLUMN(M$2)),0),IFERROR(INDEX(A:S,MATCH(AK7659,A:A,0),COLUMN(M$2)),0),IFERROR(INDEX(A:S,MATCH(AR7659,A:A,0),COLUMN(M$2)),0)),M7659)</f>
        <v/>
      </c>
      <c r="V7659" s="3">
        <f t="shared" si="7"/>
        <v>0</v>
      </c>
    </row>
    <row r="7660" ht="15.75" customHeight="1">
      <c r="A7660" s="3" t="s">
        <v>7487</v>
      </c>
      <c r="B7660" s="4" t="str">
        <f t="shared" si="187"/>
        <v>LCMABABLKGRY30</v>
      </c>
      <c r="D7660" s="3" t="s">
        <v>7381</v>
      </c>
      <c r="G7660" s="4">
        <v>0.0</v>
      </c>
      <c r="I7660" s="4">
        <v>0.0</v>
      </c>
      <c r="J7660" s="4">
        <v>0.0</v>
      </c>
      <c r="K7660" s="4">
        <v>0.0</v>
      </c>
      <c r="L7660" s="4">
        <v>0.0</v>
      </c>
      <c r="O7660" s="6">
        <f t="shared" si="2"/>
        <v>0</v>
      </c>
      <c r="P7660" s="3" t="s">
        <v>137</v>
      </c>
      <c r="Q7660" s="3" t="str">
        <f t="shared" si="3"/>
        <v>LC BARSTL</v>
      </c>
      <c r="R7660" s="3">
        <f t="shared" si="4"/>
        <v>0</v>
      </c>
      <c r="S7660" s="3" t="str">
        <f t="shared" si="5"/>
        <v/>
      </c>
      <c r="T7660" s="7">
        <f t="shared" si="6"/>
        <v>0</v>
      </c>
      <c r="U7660" s="8" t="str">
        <f t="array" ref="U7660">IF(W7660&lt;&gt;0,MAX(IFERROR(INDEX(A:S,MATCH(W7660,A:A,0),COLUMN(M$2)),0),IFERROR(INDEX(A:S,MATCH(AD7660,A:A,0),COLUMN(M$2)),0),IFERROR(INDEX(A:S,MATCH(AK7660,A:A,0),COLUMN(M$2)),0),IFERROR(INDEX(A:S,MATCH(AR7660,A:A,0),COLUMN(M$2)),0)),M7660)</f>
        <v/>
      </c>
      <c r="V7660" s="3" t="str">
        <f t="shared" si="7"/>
        <v/>
      </c>
    </row>
    <row r="7661" ht="15.75" customHeight="1">
      <c r="A7661" s="3" t="s">
        <v>7488</v>
      </c>
      <c r="B7661" s="4" t="str">
        <f t="shared" si="187"/>
        <v>LCMABABLKLGRY30</v>
      </c>
      <c r="D7661" s="3" t="s">
        <v>7381</v>
      </c>
      <c r="G7661" s="4"/>
      <c r="I7661" s="4"/>
      <c r="J7661" s="4"/>
      <c r="K7661" s="4"/>
      <c r="L7661" s="4"/>
      <c r="O7661" s="6">
        <f t="shared" si="2"/>
        <v>0</v>
      </c>
      <c r="P7661" s="3" t="s">
        <v>137</v>
      </c>
      <c r="Q7661" s="3" t="str">
        <f t="shared" si="3"/>
        <v>LC BARSTL</v>
      </c>
      <c r="R7661" s="3">
        <f t="shared" si="4"/>
        <v>0</v>
      </c>
      <c r="S7661" s="3" t="str">
        <f t="shared" si="5"/>
        <v/>
      </c>
      <c r="T7661" s="7">
        <f t="shared" si="6"/>
        <v>0</v>
      </c>
      <c r="U7661" s="8" t="str">
        <f t="array" ref="U7661">IF(W7661&lt;&gt;0,MAX(IFERROR(INDEX(A:S,MATCH(W7661,A:A,0),COLUMN(M$2)),0),IFERROR(INDEX(A:S,MATCH(AD7661,A:A,0),COLUMN(M$2)),0),IFERROR(INDEX(A:S,MATCH(AK7661,A:A,0),COLUMN(M$2)),0),IFERROR(INDEX(A:S,MATCH(AR7661,A:A,0),COLUMN(M$2)),0)),M7661)</f>
        <v/>
      </c>
      <c r="V7661" s="3" t="str">
        <f t="shared" si="7"/>
        <v/>
      </c>
    </row>
    <row r="7662" ht="15.75" customHeight="1">
      <c r="A7662" s="3" t="s">
        <v>7489</v>
      </c>
      <c r="B7662" s="4" t="str">
        <f t="shared" si="187"/>
        <v>LCMABASIDGRY30</v>
      </c>
      <c r="D7662" s="3" t="s">
        <v>7381</v>
      </c>
      <c r="G7662" s="4">
        <v>1.0</v>
      </c>
      <c r="I7662" s="4">
        <v>1.0</v>
      </c>
      <c r="J7662" s="4">
        <v>0.0</v>
      </c>
      <c r="K7662" s="4">
        <v>0.0</v>
      </c>
      <c r="L7662" s="4">
        <v>0.0</v>
      </c>
      <c r="O7662" s="6">
        <f t="shared" si="2"/>
        <v>0</v>
      </c>
      <c r="P7662" s="3" t="s">
        <v>51</v>
      </c>
      <c r="Q7662" s="3" t="str">
        <f t="shared" si="3"/>
        <v>ZZ</v>
      </c>
      <c r="R7662" s="3">
        <f t="shared" si="4"/>
        <v>0</v>
      </c>
      <c r="S7662" s="3" t="str">
        <f t="shared" si="5"/>
        <v/>
      </c>
      <c r="T7662" s="7">
        <f t="shared" si="6"/>
        <v>0</v>
      </c>
      <c r="U7662" s="8" t="str">
        <f t="array" ref="U7662">IF(W7662&lt;&gt;0,MAX(IFERROR(INDEX(A:S,MATCH(W7662,A:A,0),COLUMN(M$2)),0),IFERROR(INDEX(A:S,MATCH(AD7662,A:A,0),COLUMN(M$2)),0),IFERROR(INDEX(A:S,MATCH(AK7662,A:A,0),COLUMN(M$2)),0),IFERROR(INDEX(A:S,MATCH(AR7662,A:A,0),COLUMN(M$2)),0)),M7662)</f>
        <v/>
      </c>
      <c r="V7662" s="3" t="str">
        <f t="shared" si="7"/>
        <v/>
      </c>
    </row>
    <row r="7663" ht="15.75" customHeight="1">
      <c r="A7663" s="3" t="s">
        <v>7490</v>
      </c>
      <c r="B7663" s="4" t="str">
        <f t="shared" si="187"/>
        <v>LCMABASSDGRY30</v>
      </c>
      <c r="D7663" s="3" t="s">
        <v>7381</v>
      </c>
      <c r="G7663" s="4"/>
      <c r="I7663" s="4"/>
      <c r="J7663" s="4"/>
      <c r="K7663" s="4"/>
      <c r="L7663" s="4"/>
      <c r="O7663" s="6">
        <f t="shared" si="2"/>
        <v>0</v>
      </c>
      <c r="P7663" s="3" t="s">
        <v>137</v>
      </c>
      <c r="Q7663" s="3" t="str">
        <f t="shared" si="3"/>
        <v>LC BARSTL</v>
      </c>
      <c r="R7663" s="3">
        <f t="shared" si="4"/>
        <v>0</v>
      </c>
      <c r="S7663" s="3" t="str">
        <f t="shared" si="5"/>
        <v/>
      </c>
      <c r="T7663" s="7">
        <f t="shared" si="6"/>
        <v>0</v>
      </c>
      <c r="U7663" s="8" t="str">
        <f t="array" ref="U7663">IF(W7663&lt;&gt;0,MAX(IFERROR(INDEX(A:S,MATCH(W7663,A:A,0),COLUMN(M$2)),0),IFERROR(INDEX(A:S,MATCH(AD7663,A:A,0),COLUMN(M$2)),0),IFERROR(INDEX(A:S,MATCH(AK7663,A:A,0),COLUMN(M$2)),0),IFERROR(INDEX(A:S,MATCH(AR7663,A:A,0),COLUMN(M$2)),0)),M7663)</f>
        <v/>
      </c>
      <c r="V7663" s="3" t="str">
        <f t="shared" si="7"/>
        <v/>
      </c>
    </row>
    <row r="7664" ht="15.75" customHeight="1">
      <c r="A7664" s="3" t="s">
        <v>7491</v>
      </c>
      <c r="B7664" s="4" t="str">
        <f t="shared" si="187"/>
        <v>LCMGBASIBLK30</v>
      </c>
      <c r="D7664" s="3" t="s">
        <v>7381</v>
      </c>
      <c r="G7664" s="4">
        <v>0.0</v>
      </c>
      <c r="I7664" s="4">
        <v>0.0</v>
      </c>
      <c r="J7664" s="4">
        <v>0.0</v>
      </c>
      <c r="K7664" s="4">
        <v>0.0</v>
      </c>
      <c r="L7664" s="4">
        <v>0.0</v>
      </c>
      <c r="O7664" s="6">
        <f t="shared" si="2"/>
        <v>0</v>
      </c>
      <c r="P7664" s="3" t="s">
        <v>51</v>
      </c>
      <c r="Q7664" s="3" t="str">
        <f t="shared" si="3"/>
        <v>ZZ</v>
      </c>
      <c r="R7664" s="3">
        <f t="shared" si="4"/>
        <v>0</v>
      </c>
      <c r="S7664" s="3" t="str">
        <f t="shared" si="5"/>
        <v/>
      </c>
      <c r="T7664" s="7">
        <f t="shared" si="6"/>
        <v>0</v>
      </c>
      <c r="U7664" s="8" t="str">
        <f t="array" ref="U7664">IF(W7664&lt;&gt;0,MAX(IFERROR(INDEX(A:S,MATCH(W7664,A:A,0),COLUMN(M$2)),0),IFERROR(INDEX(A:S,MATCH(AD7664,A:A,0),COLUMN(M$2)),0),IFERROR(INDEX(A:S,MATCH(AK7664,A:A,0),COLUMN(M$2)),0),IFERROR(INDEX(A:S,MATCH(AR7664,A:A,0),COLUMN(M$2)),0)),M7664)</f>
        <v/>
      </c>
      <c r="V7664" s="3" t="str">
        <f t="shared" si="7"/>
        <v/>
      </c>
    </row>
    <row r="7665" ht="15.75" customHeight="1">
      <c r="A7665" s="3" t="s">
        <v>7492</v>
      </c>
      <c r="B7665" s="4" t="str">
        <f t="shared" si="187"/>
        <v>LCMGBASIGRY30</v>
      </c>
      <c r="D7665" s="3" t="s">
        <v>7381</v>
      </c>
      <c r="G7665" s="4">
        <v>0.0</v>
      </c>
      <c r="I7665" s="4">
        <v>0.0</v>
      </c>
      <c r="J7665" s="4">
        <v>0.0</v>
      </c>
      <c r="K7665" s="4">
        <v>0.0</v>
      </c>
      <c r="L7665" s="4">
        <v>0.0</v>
      </c>
      <c r="O7665" s="6">
        <f t="shared" si="2"/>
        <v>0</v>
      </c>
      <c r="P7665" s="3" t="s">
        <v>51</v>
      </c>
      <c r="Q7665" s="3" t="str">
        <f t="shared" si="3"/>
        <v>ZZ</v>
      </c>
      <c r="R7665" s="3">
        <f t="shared" si="4"/>
        <v>0</v>
      </c>
      <c r="S7665" s="3" t="str">
        <f t="shared" si="5"/>
        <v/>
      </c>
      <c r="T7665" s="7">
        <f t="shared" si="6"/>
        <v>0</v>
      </c>
      <c r="U7665" s="8" t="str">
        <f t="array" ref="U7665">IF(W7665&lt;&gt;0,MAX(IFERROR(INDEX(A:S,MATCH(W7665,A:A,0),COLUMN(M$2)),0),IFERROR(INDEX(A:S,MATCH(AD7665,A:A,0),COLUMN(M$2)),0),IFERROR(INDEX(A:S,MATCH(AK7665,A:A,0),COLUMN(M$2)),0),IFERROR(INDEX(A:S,MATCH(AR7665,A:A,0),COLUMN(M$2)),0)),M7665)</f>
        <v/>
      </c>
      <c r="V7665" s="3" t="str">
        <f t="shared" si="7"/>
        <v/>
      </c>
    </row>
    <row r="7666" ht="15.75" customHeight="1">
      <c r="A7666" s="3" t="s">
        <v>7493</v>
      </c>
      <c r="B7666" s="4" t="str">
        <f t="shared" si="187"/>
        <v>LCMGBASIWHI30</v>
      </c>
      <c r="D7666" s="3" t="s">
        <v>7381</v>
      </c>
      <c r="G7666" s="4">
        <v>0.0</v>
      </c>
      <c r="I7666" s="4">
        <v>0.0</v>
      </c>
      <c r="J7666" s="4">
        <v>0.0</v>
      </c>
      <c r="K7666" s="4">
        <v>0.0</v>
      </c>
      <c r="L7666" s="4">
        <v>0.0</v>
      </c>
      <c r="O7666" s="6">
        <f t="shared" si="2"/>
        <v>0</v>
      </c>
      <c r="P7666" s="3" t="s">
        <v>51</v>
      </c>
      <c r="Q7666" s="3" t="str">
        <f t="shared" si="3"/>
        <v>ZZ</v>
      </c>
      <c r="R7666" s="3">
        <f t="shared" si="4"/>
        <v>0</v>
      </c>
      <c r="S7666" s="3" t="str">
        <f t="shared" si="5"/>
        <v/>
      </c>
      <c r="T7666" s="7">
        <f t="shared" si="6"/>
        <v>0</v>
      </c>
      <c r="U7666" s="8" t="str">
        <f t="array" ref="U7666">IF(W7666&lt;&gt;0,MAX(IFERROR(INDEX(A:S,MATCH(W7666,A:A,0),COLUMN(M$2)),0),IFERROR(INDEX(A:S,MATCH(AD7666,A:A,0),COLUMN(M$2)),0),IFERROR(INDEX(A:S,MATCH(AK7666,A:A,0),COLUMN(M$2)),0),IFERROR(INDEX(A:S,MATCH(AR7666,A:A,0),COLUMN(M$2)),0)),M7666)</f>
        <v/>
      </c>
      <c r="V7666" s="3" t="str">
        <f t="shared" si="7"/>
        <v/>
      </c>
    </row>
    <row r="7667" ht="15.75" customHeight="1">
      <c r="A7667" s="3" t="s">
        <v>7494</v>
      </c>
      <c r="B7667" s="4" t="str">
        <f t="shared" si="187"/>
        <v>LCMICHCH2PC</v>
      </c>
      <c r="C7667" s="3" t="s">
        <v>2</v>
      </c>
      <c r="D7667" s="3" t="s">
        <v>7381</v>
      </c>
      <c r="G7667" s="4">
        <v>0.0</v>
      </c>
      <c r="I7667" s="4">
        <v>0.0</v>
      </c>
      <c r="J7667" s="4">
        <v>0.0</v>
      </c>
      <c r="K7667" s="4">
        <v>0.0</v>
      </c>
      <c r="L7667" s="4">
        <v>0.0</v>
      </c>
      <c r="O7667" s="6">
        <f t="shared" si="2"/>
        <v>0</v>
      </c>
      <c r="P7667" s="3" t="s">
        <v>108</v>
      </c>
      <c r="Q7667" s="3" t="str">
        <f t="shared" si="3"/>
        <v>LC DINING CHAIRS</v>
      </c>
      <c r="R7667" s="3">
        <f t="shared" si="4"/>
        <v>0</v>
      </c>
      <c r="S7667" s="3">
        <f t="shared" si="5"/>
        <v>0</v>
      </c>
      <c r="T7667" s="7">
        <f t="shared" si="6"/>
        <v>0</v>
      </c>
      <c r="U7667" s="8" t="str">
        <f t="array" ref="U7667">IF(W7667&lt;&gt;0,MAX(IFERROR(INDEX(A:S,MATCH(W7667,A:A,0),COLUMN(M$2)),0),IFERROR(INDEX(A:S,MATCH(AD7667,A:A,0),COLUMN(M$2)),0),IFERROR(INDEX(A:S,MATCH(AK7667,A:A,0),COLUMN(M$2)),0),IFERROR(INDEX(A:S,MATCH(AR7667,A:A,0),COLUMN(M$2)),0)),M7667)</f>
        <v/>
      </c>
      <c r="V7667" s="3">
        <f t="shared" si="7"/>
        <v>0</v>
      </c>
    </row>
    <row r="7668" ht="15.75" customHeight="1">
      <c r="A7668" s="3" t="s">
        <v>7495</v>
      </c>
      <c r="B7668" s="4" t="str">
        <f t="shared" si="187"/>
        <v>LCMICHGREY2PC</v>
      </c>
      <c r="C7668" s="3" t="s">
        <v>2</v>
      </c>
      <c r="D7668" s="3" t="s">
        <v>7381</v>
      </c>
      <c r="G7668" s="4">
        <v>0.0</v>
      </c>
      <c r="I7668" s="4">
        <v>0.0</v>
      </c>
      <c r="J7668" s="4">
        <v>0.0</v>
      </c>
      <c r="K7668" s="4">
        <v>0.0</v>
      </c>
      <c r="L7668" s="4">
        <v>0.0</v>
      </c>
      <c r="O7668" s="6">
        <f t="shared" si="2"/>
        <v>0</v>
      </c>
      <c r="P7668" s="3" t="s">
        <v>108</v>
      </c>
      <c r="Q7668" s="3" t="str">
        <f t="shared" si="3"/>
        <v>LC DINING CHAIRS</v>
      </c>
      <c r="R7668" s="3">
        <f t="shared" si="4"/>
        <v>0</v>
      </c>
      <c r="S7668" s="3">
        <f t="shared" si="5"/>
        <v>0</v>
      </c>
      <c r="T7668" s="7">
        <f t="shared" si="6"/>
        <v>0</v>
      </c>
      <c r="U7668" s="8" t="str">
        <f t="array" ref="U7668">IF(W7668&lt;&gt;0,MAX(IFERROR(INDEX(A:S,MATCH(W7668,A:A,0),COLUMN(M$2)),0),IFERROR(INDEX(A:S,MATCH(AD7668,A:A,0),COLUMN(M$2)),0),IFERROR(INDEX(A:S,MATCH(AK7668,A:A,0),COLUMN(M$2)),0),IFERROR(INDEX(A:S,MATCH(AR7668,A:A,0),COLUMN(M$2)),0)),M7668)</f>
        <v/>
      </c>
      <c r="V7668" s="3">
        <f t="shared" si="7"/>
        <v>0</v>
      </c>
    </row>
    <row r="7669" ht="15.75" customHeight="1">
      <c r="A7669" s="3" t="s">
        <v>7496</v>
      </c>
      <c r="B7669" s="4" t="str">
        <f t="shared" si="187"/>
        <v>LCMILTTBBL</v>
      </c>
      <c r="D7669" s="3" t="s">
        <v>7381</v>
      </c>
      <c r="G7669" s="4">
        <v>0.0</v>
      </c>
      <c r="I7669" s="4">
        <v>0.0</v>
      </c>
      <c r="J7669" s="4">
        <v>0.0</v>
      </c>
      <c r="K7669" s="4">
        <v>0.0</v>
      </c>
      <c r="L7669" s="4">
        <v>0.0</v>
      </c>
      <c r="O7669" s="6">
        <f t="shared" si="2"/>
        <v>0</v>
      </c>
      <c r="P7669" s="3" t="s">
        <v>7383</v>
      </c>
      <c r="Q7669" s="3" t="str">
        <f t="shared" si="3"/>
        <v>LC LIGHTING</v>
      </c>
      <c r="R7669" s="3">
        <f t="shared" si="4"/>
        <v>0</v>
      </c>
      <c r="S7669" s="3" t="str">
        <f t="shared" si="5"/>
        <v/>
      </c>
      <c r="T7669" s="7">
        <f t="shared" si="6"/>
        <v>0</v>
      </c>
      <c r="U7669" s="8" t="str">
        <f t="array" ref="U7669">IF(W7669&lt;&gt;0,MAX(IFERROR(INDEX(A:S,MATCH(W7669,A:A,0),COLUMN(M$2)),0),IFERROR(INDEX(A:S,MATCH(AD7669,A:A,0),COLUMN(M$2)),0),IFERROR(INDEX(A:S,MATCH(AK7669,A:A,0),COLUMN(M$2)),0),IFERROR(INDEX(A:S,MATCH(AR7669,A:A,0),COLUMN(M$2)),0)),M7669)</f>
        <v/>
      </c>
      <c r="V7669" s="3" t="str">
        <f t="shared" si="7"/>
        <v/>
      </c>
    </row>
    <row r="7670" ht="15.75" customHeight="1">
      <c r="A7670" s="3" t="s">
        <v>7497</v>
      </c>
      <c r="B7670" s="4" t="str">
        <f t="shared" si="187"/>
        <v>LCMOCHBLACK2PC</v>
      </c>
      <c r="C7670" s="3" t="s">
        <v>2</v>
      </c>
      <c r="D7670" s="3" t="s">
        <v>7381</v>
      </c>
      <c r="G7670" s="4">
        <v>0.0</v>
      </c>
      <c r="I7670" s="4">
        <v>0.0</v>
      </c>
      <c r="J7670" s="4">
        <v>0.0</v>
      </c>
      <c r="K7670" s="4">
        <v>0.0</v>
      </c>
      <c r="L7670" s="4">
        <v>0.0</v>
      </c>
      <c r="O7670" s="6">
        <f t="shared" si="2"/>
        <v>0</v>
      </c>
      <c r="P7670" s="3" t="s">
        <v>108</v>
      </c>
      <c r="Q7670" s="3" t="str">
        <f t="shared" si="3"/>
        <v>LC DINING CHAIRS</v>
      </c>
      <c r="R7670" s="3">
        <f t="shared" si="4"/>
        <v>0</v>
      </c>
      <c r="S7670" s="3">
        <f t="shared" si="5"/>
        <v>0</v>
      </c>
      <c r="T7670" s="7">
        <f t="shared" si="6"/>
        <v>0</v>
      </c>
      <c r="U7670" s="8" t="str">
        <f t="array" ref="U7670">IF(W7670&lt;&gt;0,MAX(IFERROR(INDEX(A:S,MATCH(W7670,A:A,0),COLUMN(M$2)),0),IFERROR(INDEX(A:S,MATCH(AD7670,A:A,0),COLUMN(M$2)),0),IFERROR(INDEX(A:S,MATCH(AK7670,A:A,0),COLUMN(M$2)),0),IFERROR(INDEX(A:S,MATCH(AR7670,A:A,0),COLUMN(M$2)),0)),M7670)</f>
        <v/>
      </c>
      <c r="V7670" s="3">
        <f t="shared" si="7"/>
        <v>0</v>
      </c>
    </row>
    <row r="7671" ht="15.75" customHeight="1">
      <c r="A7671" s="3" t="s">
        <v>7498</v>
      </c>
      <c r="B7671" s="4" t="str">
        <f t="shared" si="187"/>
        <v>LCMOCHCH2PC</v>
      </c>
      <c r="C7671" s="3" t="s">
        <v>2</v>
      </c>
      <c r="D7671" s="3" t="s">
        <v>7381</v>
      </c>
      <c r="G7671" s="4">
        <v>0.0</v>
      </c>
      <c r="I7671" s="4">
        <v>0.0</v>
      </c>
      <c r="J7671" s="4">
        <v>0.0</v>
      </c>
      <c r="K7671" s="4">
        <v>0.0</v>
      </c>
      <c r="L7671" s="4">
        <v>0.0</v>
      </c>
      <c r="O7671" s="6">
        <f t="shared" si="2"/>
        <v>0</v>
      </c>
      <c r="P7671" s="3" t="s">
        <v>108</v>
      </c>
      <c r="Q7671" s="3" t="str">
        <f t="shared" si="3"/>
        <v>LC DINING CHAIRS</v>
      </c>
      <c r="R7671" s="3">
        <f t="shared" si="4"/>
        <v>0</v>
      </c>
      <c r="S7671" s="3">
        <f t="shared" si="5"/>
        <v>0</v>
      </c>
      <c r="T7671" s="7">
        <f t="shared" si="6"/>
        <v>0</v>
      </c>
      <c r="U7671" s="8" t="str">
        <f t="array" ref="U7671">IF(W7671&lt;&gt;0,MAX(IFERROR(INDEX(A:S,MATCH(W7671,A:A,0),COLUMN(M$2)),0),IFERROR(INDEX(A:S,MATCH(AD7671,A:A,0),COLUMN(M$2)),0),IFERROR(INDEX(A:S,MATCH(AK7671,A:A,0),COLUMN(M$2)),0),IFERROR(INDEX(A:S,MATCH(AR7671,A:A,0),COLUMN(M$2)),0)),M7671)</f>
        <v/>
      </c>
      <c r="V7671" s="3">
        <f t="shared" si="7"/>
        <v>0</v>
      </c>
    </row>
    <row r="7672" ht="15.75" customHeight="1">
      <c r="A7672" s="3" t="s">
        <v>7499</v>
      </c>
      <c r="B7672" s="4" t="str">
        <f t="shared" si="187"/>
        <v>LCMOCHGREY2PC</v>
      </c>
      <c r="C7672" s="3" t="s">
        <v>2</v>
      </c>
      <c r="D7672" s="3" t="s">
        <v>7381</v>
      </c>
      <c r="G7672" s="4">
        <v>0.0</v>
      </c>
      <c r="I7672" s="4">
        <v>0.0</v>
      </c>
      <c r="J7672" s="4">
        <v>0.0</v>
      </c>
      <c r="K7672" s="4">
        <v>0.0</v>
      </c>
      <c r="L7672" s="4">
        <v>0.0</v>
      </c>
      <c r="O7672" s="6">
        <f t="shared" si="2"/>
        <v>0</v>
      </c>
      <c r="P7672" s="3" t="s">
        <v>108</v>
      </c>
      <c r="Q7672" s="3" t="str">
        <f t="shared" si="3"/>
        <v>LC DINING CHAIRS</v>
      </c>
      <c r="R7672" s="3">
        <f t="shared" si="4"/>
        <v>0</v>
      </c>
      <c r="S7672" s="3">
        <f t="shared" si="5"/>
        <v>0</v>
      </c>
      <c r="T7672" s="7">
        <f t="shared" si="6"/>
        <v>0</v>
      </c>
      <c r="U7672" s="8" t="str">
        <f t="array" ref="U7672">IF(W7672&lt;&gt;0,MAX(IFERROR(INDEX(A:S,MATCH(W7672,A:A,0),COLUMN(M$2)),0),IFERROR(INDEX(A:S,MATCH(AD7672,A:A,0),COLUMN(M$2)),0),IFERROR(INDEX(A:S,MATCH(AK7672,A:A,0),COLUMN(M$2)),0),IFERROR(INDEX(A:S,MATCH(AR7672,A:A,0),COLUMN(M$2)),0)),M7672)</f>
        <v/>
      </c>
      <c r="V7672" s="3">
        <f t="shared" si="7"/>
        <v>0</v>
      </c>
    </row>
    <row r="7673" ht="15.75" customHeight="1">
      <c r="A7673" s="3" t="s">
        <v>7500</v>
      </c>
      <c r="B7673" s="4" t="str">
        <f t="shared" si="187"/>
        <v>LCMRBAPSVB26</v>
      </c>
      <c r="D7673" s="3" t="s">
        <v>7381</v>
      </c>
      <c r="G7673" s="4">
        <v>0.0</v>
      </c>
      <c r="I7673" s="4">
        <v>0.0</v>
      </c>
      <c r="J7673" s="4">
        <v>0.0</v>
      </c>
      <c r="K7673" s="4">
        <v>0.0</v>
      </c>
      <c r="L7673" s="4">
        <v>0.0</v>
      </c>
      <c r="O7673" s="6">
        <f t="shared" si="2"/>
        <v>0</v>
      </c>
      <c r="P7673" s="3" t="s">
        <v>137</v>
      </c>
      <c r="Q7673" s="3" t="str">
        <f t="shared" si="3"/>
        <v>LC BARSTL</v>
      </c>
      <c r="R7673" s="3">
        <f t="shared" si="4"/>
        <v>0</v>
      </c>
      <c r="S7673" s="3" t="str">
        <f t="shared" si="5"/>
        <v/>
      </c>
      <c r="T7673" s="7">
        <f t="shared" si="6"/>
        <v>0</v>
      </c>
      <c r="U7673" s="8" t="str">
        <f t="array" ref="U7673">IF(W7673&lt;&gt;0,MAX(IFERROR(INDEX(A:S,MATCH(W7673,A:A,0),COLUMN(M$2)),0),IFERROR(INDEX(A:S,MATCH(AD7673,A:A,0),COLUMN(M$2)),0),IFERROR(INDEX(A:S,MATCH(AK7673,A:A,0),COLUMN(M$2)),0),IFERROR(INDEX(A:S,MATCH(AR7673,A:A,0),COLUMN(M$2)),0)),M7673)</f>
        <v/>
      </c>
      <c r="V7673" s="3" t="str">
        <f t="shared" si="7"/>
        <v/>
      </c>
    </row>
    <row r="7674" ht="15.75" customHeight="1">
      <c r="A7674" s="3" t="s">
        <v>3458</v>
      </c>
      <c r="B7674" s="4" t="str">
        <f t="shared" si="187"/>
        <v>LCNMDIMBBASE</v>
      </c>
      <c r="D7674" s="3" t="s">
        <v>7381</v>
      </c>
      <c r="G7674" s="4">
        <v>9.0</v>
      </c>
      <c r="H7674" s="3">
        <v>30.0</v>
      </c>
      <c r="I7674" s="4">
        <v>12.0</v>
      </c>
      <c r="J7674" s="4">
        <v>0.0</v>
      </c>
      <c r="K7674" s="4">
        <v>0.0</v>
      </c>
      <c r="L7674" s="4">
        <v>0.0</v>
      </c>
      <c r="M7674" s="5">
        <v>45249.0</v>
      </c>
      <c r="N7674" s="3">
        <v>30.0</v>
      </c>
      <c r="O7674" s="6">
        <f t="shared" si="2"/>
        <v>-3</v>
      </c>
      <c r="P7674" s="3" t="s">
        <v>144</v>
      </c>
      <c r="Q7674" s="3" t="str">
        <f t="shared" si="3"/>
        <v>LC DINING TABLES</v>
      </c>
      <c r="R7674" s="3">
        <f t="shared" si="4"/>
        <v>-3</v>
      </c>
      <c r="S7674" s="3">
        <f t="shared" si="5"/>
        <v>30</v>
      </c>
      <c r="T7674" s="7">
        <f t="shared" si="6"/>
        <v>0</v>
      </c>
      <c r="U7674" s="8">
        <f t="array" ref="U7674">IF(W7674&lt;&gt;0,MAX(IFERROR(INDEX(A:S,MATCH(W7674,A:A,0),COLUMN(M$2)),0),IFERROR(INDEX(A:S,MATCH(AD7674,A:A,0),COLUMN(M$2)),0),IFERROR(INDEX(A:S,MATCH(AK7674,A:A,0),COLUMN(M$2)),0),IFERROR(INDEX(A:S,MATCH(AR7674,A:A,0),COLUMN(M$2)),0)),M7674)</f>
        <v>45249</v>
      </c>
      <c r="V7674" s="3">
        <f t="shared" si="7"/>
        <v>30</v>
      </c>
    </row>
    <row r="7675" ht="15.75" customHeight="1">
      <c r="A7675" s="3" t="s">
        <v>7501</v>
      </c>
      <c r="B7675" s="4" t="str">
        <f t="shared" si="187"/>
        <v>LCNOLTTBBL</v>
      </c>
      <c r="D7675" s="3" t="s">
        <v>7381</v>
      </c>
      <c r="G7675" s="4">
        <v>0.0</v>
      </c>
      <c r="I7675" s="4">
        <v>0.0</v>
      </c>
      <c r="J7675" s="4">
        <v>0.0</v>
      </c>
      <c r="K7675" s="4">
        <v>0.0</v>
      </c>
      <c r="L7675" s="4">
        <v>0.0</v>
      </c>
      <c r="O7675" s="6">
        <f t="shared" si="2"/>
        <v>0</v>
      </c>
      <c r="P7675" s="3" t="s">
        <v>7383</v>
      </c>
      <c r="Q7675" s="3" t="str">
        <f t="shared" si="3"/>
        <v>LC LIGHTING</v>
      </c>
      <c r="R7675" s="3">
        <f t="shared" si="4"/>
        <v>0</v>
      </c>
      <c r="S7675" s="3" t="str">
        <f t="shared" si="5"/>
        <v/>
      </c>
      <c r="T7675" s="7">
        <f t="shared" si="6"/>
        <v>0</v>
      </c>
      <c r="U7675" s="8" t="str">
        <f t="array" ref="U7675">IF(W7675&lt;&gt;0,MAX(IFERROR(INDEX(A:S,MATCH(W7675,A:A,0),COLUMN(M$2)),0),IFERROR(INDEX(A:S,MATCH(AD7675,A:A,0),COLUMN(M$2)),0),IFERROR(INDEX(A:S,MATCH(AK7675,A:A,0),COLUMN(M$2)),0),IFERROR(INDEX(A:S,MATCH(AR7675,A:A,0),COLUMN(M$2)),0)),M7675)</f>
        <v/>
      </c>
      <c r="V7675" s="3" t="str">
        <f t="shared" si="7"/>
        <v/>
      </c>
    </row>
    <row r="7676" ht="15.75" customHeight="1">
      <c r="A7676" s="3" t="s">
        <v>7502</v>
      </c>
      <c r="B7676" s="4" t="str">
        <f t="shared" si="187"/>
        <v>LCPALTFLBL</v>
      </c>
      <c r="D7676" s="3" t="s">
        <v>7381</v>
      </c>
      <c r="G7676" s="4">
        <v>0.0</v>
      </c>
      <c r="I7676" s="4">
        <v>0.0</v>
      </c>
      <c r="J7676" s="4">
        <v>0.0</v>
      </c>
      <c r="K7676" s="4">
        <v>0.0</v>
      </c>
      <c r="L7676" s="4">
        <v>0.0</v>
      </c>
      <c r="O7676" s="6">
        <f t="shared" si="2"/>
        <v>0</v>
      </c>
      <c r="P7676" s="3" t="s">
        <v>7383</v>
      </c>
      <c r="Q7676" s="3" t="str">
        <f t="shared" si="3"/>
        <v>LC LIGHTING</v>
      </c>
      <c r="R7676" s="3">
        <f t="shared" si="4"/>
        <v>0</v>
      </c>
      <c r="S7676" s="3" t="str">
        <f t="shared" si="5"/>
        <v/>
      </c>
      <c r="T7676" s="7">
        <f t="shared" si="6"/>
        <v>0</v>
      </c>
      <c r="U7676" s="8" t="str">
        <f t="array" ref="U7676">IF(W7676&lt;&gt;0,MAX(IFERROR(INDEX(A:S,MATCH(W7676,A:A,0),COLUMN(M$2)),0),IFERROR(INDEX(A:S,MATCH(AD7676,A:A,0),COLUMN(M$2)),0),IFERROR(INDEX(A:S,MATCH(AK7676,A:A,0),COLUMN(M$2)),0),IFERROR(INDEX(A:S,MATCH(AR7676,A:A,0),COLUMN(M$2)),0)),M7676)</f>
        <v/>
      </c>
      <c r="V7676" s="3" t="str">
        <f t="shared" si="7"/>
        <v/>
      </c>
    </row>
    <row r="7677" ht="15.75" customHeight="1">
      <c r="A7677" s="3" t="s">
        <v>7503</v>
      </c>
      <c r="B7677" s="4" t="str">
        <f t="shared" si="187"/>
        <v>LCPHSIWAGRAY2PC</v>
      </c>
      <c r="C7677" s="3" t="s">
        <v>2</v>
      </c>
      <c r="D7677" s="3" t="s">
        <v>7381</v>
      </c>
      <c r="G7677" s="4">
        <v>0.0</v>
      </c>
      <c r="I7677" s="4">
        <v>0.0</v>
      </c>
      <c r="J7677" s="4">
        <v>0.0</v>
      </c>
      <c r="K7677" s="4">
        <v>0.0</v>
      </c>
      <c r="L7677" s="4">
        <v>0.0</v>
      </c>
      <c r="O7677" s="6">
        <f t="shared" si="2"/>
        <v>0</v>
      </c>
      <c r="P7677" s="3" t="s">
        <v>108</v>
      </c>
      <c r="Q7677" s="3" t="str">
        <f t="shared" si="3"/>
        <v>LC DINING CHAIRS</v>
      </c>
      <c r="R7677" s="3">
        <f t="shared" si="4"/>
        <v>0</v>
      </c>
      <c r="S7677" s="3">
        <f t="shared" si="5"/>
        <v>0</v>
      </c>
      <c r="T7677" s="7">
        <f t="shared" si="6"/>
        <v>0</v>
      </c>
      <c r="U7677" s="8" t="str">
        <f t="array" ref="U7677">IF(W7677&lt;&gt;0,MAX(IFERROR(INDEX(A:S,MATCH(W7677,A:A,0),COLUMN(M$2)),0),IFERROR(INDEX(A:S,MATCH(AD7677,A:A,0),COLUMN(M$2)),0),IFERROR(INDEX(A:S,MATCH(AK7677,A:A,0),COLUMN(M$2)),0),IFERROR(INDEX(A:S,MATCH(AR7677,A:A,0),COLUMN(M$2)),0)),M7677)</f>
        <v/>
      </c>
      <c r="V7677" s="3">
        <f t="shared" si="7"/>
        <v>0</v>
      </c>
    </row>
    <row r="7678" ht="15.75" customHeight="1">
      <c r="A7678" s="3" t="s">
        <v>7504</v>
      </c>
      <c r="B7678" s="4" t="str">
        <f t="shared" si="187"/>
        <v>LCPHSIWAGREEN2PC</v>
      </c>
      <c r="C7678" s="3" t="s">
        <v>2</v>
      </c>
      <c r="D7678" s="3" t="s">
        <v>7381</v>
      </c>
      <c r="G7678" s="4">
        <v>0.0</v>
      </c>
      <c r="I7678" s="4">
        <v>0.0</v>
      </c>
      <c r="J7678" s="4">
        <v>0.0</v>
      </c>
      <c r="K7678" s="4">
        <v>0.0</v>
      </c>
      <c r="L7678" s="4">
        <v>0.0</v>
      </c>
      <c r="O7678" s="6">
        <f t="shared" si="2"/>
        <v>0</v>
      </c>
      <c r="P7678" s="3" t="s">
        <v>108</v>
      </c>
      <c r="Q7678" s="3" t="str">
        <f t="shared" si="3"/>
        <v>LC DINING CHAIRS</v>
      </c>
      <c r="R7678" s="3">
        <f t="shared" si="4"/>
        <v>0</v>
      </c>
      <c r="S7678" s="3">
        <f t="shared" si="5"/>
        <v>0</v>
      </c>
      <c r="T7678" s="7">
        <f t="shared" si="6"/>
        <v>0</v>
      </c>
      <c r="U7678" s="8" t="str">
        <f t="array" ref="U7678">IF(W7678&lt;&gt;0,MAX(IFERROR(INDEX(A:S,MATCH(W7678,A:A,0),COLUMN(M$2)),0),IFERROR(INDEX(A:S,MATCH(AD7678,A:A,0),COLUMN(M$2)),0),IFERROR(INDEX(A:S,MATCH(AK7678,A:A,0),COLUMN(M$2)),0),IFERROR(INDEX(A:S,MATCH(AR7678,A:A,0),COLUMN(M$2)),0)),M7678)</f>
        <v/>
      </c>
      <c r="V7678" s="3">
        <f t="shared" si="7"/>
        <v>0</v>
      </c>
    </row>
    <row r="7679" ht="15.75" customHeight="1">
      <c r="A7679" s="3" t="s">
        <v>7505</v>
      </c>
      <c r="B7679" s="4" t="str">
        <f t="shared" si="187"/>
        <v>LCPHSIWAOR2PC</v>
      </c>
      <c r="C7679" s="3" t="s">
        <v>2</v>
      </c>
      <c r="D7679" s="3" t="s">
        <v>7381</v>
      </c>
      <c r="G7679" s="4">
        <v>0.0</v>
      </c>
      <c r="I7679" s="4">
        <v>0.0</v>
      </c>
      <c r="J7679" s="4">
        <v>0.0</v>
      </c>
      <c r="K7679" s="4">
        <v>0.0</v>
      </c>
      <c r="L7679" s="4">
        <v>0.0</v>
      </c>
      <c r="O7679" s="6">
        <f t="shared" si="2"/>
        <v>0</v>
      </c>
      <c r="P7679" s="3" t="s">
        <v>108</v>
      </c>
      <c r="Q7679" s="3" t="str">
        <f t="shared" si="3"/>
        <v>LC DINING CHAIRS</v>
      </c>
      <c r="R7679" s="3">
        <f t="shared" si="4"/>
        <v>0</v>
      </c>
      <c r="S7679" s="3">
        <f t="shared" si="5"/>
        <v>0</v>
      </c>
      <c r="T7679" s="7">
        <f t="shared" si="6"/>
        <v>0</v>
      </c>
      <c r="U7679" s="8" t="str">
        <f t="array" ref="U7679">IF(W7679&lt;&gt;0,MAX(IFERROR(INDEX(A:S,MATCH(W7679,A:A,0),COLUMN(M$2)),0),IFERROR(INDEX(A:S,MATCH(AD7679,A:A,0),COLUMN(M$2)),0),IFERROR(INDEX(A:S,MATCH(AK7679,A:A,0),COLUMN(M$2)),0),IFERROR(INDEX(A:S,MATCH(AR7679,A:A,0),COLUMN(M$2)),0)),M7679)</f>
        <v/>
      </c>
      <c r="V7679" s="3">
        <f t="shared" si="7"/>
        <v>0</v>
      </c>
    </row>
    <row r="7680" ht="15.75" customHeight="1">
      <c r="A7680" s="3" t="s">
        <v>2310</v>
      </c>
      <c r="B7680" s="4" t="str">
        <f t="shared" si="187"/>
        <v>LCPICNACTOP</v>
      </c>
      <c r="D7680" s="3" t="s">
        <v>7381</v>
      </c>
      <c r="G7680" s="4">
        <v>17.0</v>
      </c>
      <c r="I7680" s="4">
        <v>0.0</v>
      </c>
      <c r="J7680" s="4">
        <v>17.0</v>
      </c>
      <c r="K7680" s="4">
        <v>0.0</v>
      </c>
      <c r="L7680" s="4">
        <v>0.0</v>
      </c>
      <c r="O7680" s="6">
        <f t="shared" si="2"/>
        <v>17</v>
      </c>
      <c r="P7680" s="3" t="s">
        <v>1374</v>
      </c>
      <c r="Q7680" s="3" t="str">
        <f t="shared" si="3"/>
        <v>LC OCCASNL</v>
      </c>
      <c r="R7680" s="3">
        <f t="shared" si="4"/>
        <v>17</v>
      </c>
      <c r="S7680" s="3" t="str">
        <f t="shared" si="5"/>
        <v/>
      </c>
      <c r="T7680" s="7">
        <f t="shared" si="6"/>
        <v>17</v>
      </c>
      <c r="U7680" s="8" t="str">
        <f t="array" ref="U7680">IF(W7680&lt;&gt;0,MAX(IFERROR(INDEX(A:S,MATCH(W7680,A:A,0),COLUMN(M$2)),0),IFERROR(INDEX(A:S,MATCH(AD7680,A:A,0),COLUMN(M$2)),0),IFERROR(INDEX(A:S,MATCH(AK7680,A:A,0),COLUMN(M$2)),0),IFERROR(INDEX(A:S,MATCH(AR7680,A:A,0),COLUMN(M$2)),0)),M7680)</f>
        <v/>
      </c>
      <c r="V7680" s="3" t="str">
        <f t="shared" si="7"/>
        <v/>
      </c>
    </row>
    <row r="7681" ht="15.75" customHeight="1">
      <c r="A7681" s="3" t="s">
        <v>2311</v>
      </c>
      <c r="B7681" s="4" t="str">
        <f t="shared" si="187"/>
        <v>LCPICNBLBASE</v>
      </c>
      <c r="D7681" s="3" t="s">
        <v>7381</v>
      </c>
      <c r="G7681" s="4">
        <v>16.0</v>
      </c>
      <c r="I7681" s="4">
        <v>0.0</v>
      </c>
      <c r="J7681" s="4">
        <v>16.0</v>
      </c>
      <c r="K7681" s="4">
        <v>0.0</v>
      </c>
      <c r="L7681" s="4">
        <v>0.0</v>
      </c>
      <c r="O7681" s="6">
        <f t="shared" si="2"/>
        <v>16</v>
      </c>
      <c r="P7681" s="3" t="s">
        <v>1374</v>
      </c>
      <c r="Q7681" s="3" t="str">
        <f t="shared" si="3"/>
        <v>LC OCCASNL</v>
      </c>
      <c r="R7681" s="3">
        <f t="shared" si="4"/>
        <v>16</v>
      </c>
      <c r="S7681" s="3" t="str">
        <f t="shared" si="5"/>
        <v/>
      </c>
      <c r="T7681" s="7">
        <f t="shared" si="6"/>
        <v>16</v>
      </c>
      <c r="U7681" s="8" t="str">
        <f t="array" ref="U7681">IF(W7681&lt;&gt;0,MAX(IFERROR(INDEX(A:S,MATCH(W7681,A:A,0),COLUMN(M$2)),0),IFERROR(INDEX(A:S,MATCH(AD7681,A:A,0),COLUMN(M$2)),0),IFERROR(INDEX(A:S,MATCH(AK7681,A:A,0),COLUMN(M$2)),0),IFERROR(INDEX(A:S,MATCH(AR7681,A:A,0),COLUMN(M$2)),0)),M7681)</f>
        <v/>
      </c>
      <c r="V7681" s="3" t="str">
        <f t="shared" si="7"/>
        <v/>
      </c>
    </row>
    <row r="7682" ht="15.75" customHeight="1">
      <c r="A7682" s="3" t="s">
        <v>2313</v>
      </c>
      <c r="B7682" s="4" t="str">
        <f t="shared" si="187"/>
        <v>LCPICOACTOP</v>
      </c>
      <c r="D7682" s="3" t="s">
        <v>7381</v>
      </c>
      <c r="G7682" s="4">
        <v>0.0</v>
      </c>
      <c r="I7682" s="4">
        <v>0.0</v>
      </c>
      <c r="J7682" s="4">
        <v>0.0</v>
      </c>
      <c r="K7682" s="4">
        <v>0.0</v>
      </c>
      <c r="L7682" s="4">
        <v>0.0</v>
      </c>
      <c r="O7682" s="6">
        <f t="shared" si="2"/>
        <v>0</v>
      </c>
      <c r="P7682" s="3" t="s">
        <v>1374</v>
      </c>
      <c r="Q7682" s="3" t="str">
        <f t="shared" si="3"/>
        <v>LC OCCASNL</v>
      </c>
      <c r="R7682" s="3">
        <f t="shared" si="4"/>
        <v>0</v>
      </c>
      <c r="S7682" s="3" t="str">
        <f t="shared" si="5"/>
        <v/>
      </c>
      <c r="T7682" s="7">
        <f t="shared" si="6"/>
        <v>0</v>
      </c>
      <c r="U7682" s="8" t="str">
        <f t="array" ref="U7682">IF(W7682&lt;&gt;0,MAX(IFERROR(INDEX(A:S,MATCH(W7682,A:A,0),COLUMN(M$2)),0),IFERROR(INDEX(A:S,MATCH(AD7682,A:A,0),COLUMN(M$2)),0),IFERROR(INDEX(A:S,MATCH(AK7682,A:A,0),COLUMN(M$2)),0),IFERROR(INDEX(A:S,MATCH(AR7682,A:A,0),COLUMN(M$2)),0)),M7682)</f>
        <v/>
      </c>
      <c r="V7682" s="3" t="str">
        <f t="shared" si="7"/>
        <v/>
      </c>
    </row>
    <row r="7683" ht="15.75" customHeight="1">
      <c r="A7683" s="3" t="s">
        <v>2314</v>
      </c>
      <c r="B7683" s="4" t="str">
        <f t="shared" si="187"/>
        <v>LCPICOBLBASE</v>
      </c>
      <c r="D7683" s="3" t="s">
        <v>7381</v>
      </c>
      <c r="G7683" s="4">
        <v>0.0</v>
      </c>
      <c r="I7683" s="4">
        <v>0.0</v>
      </c>
      <c r="J7683" s="4">
        <v>0.0</v>
      </c>
      <c r="K7683" s="4">
        <v>0.0</v>
      </c>
      <c r="L7683" s="4">
        <v>0.0</v>
      </c>
      <c r="O7683" s="6">
        <f t="shared" si="2"/>
        <v>0</v>
      </c>
      <c r="P7683" s="3" t="s">
        <v>1374</v>
      </c>
      <c r="Q7683" s="3" t="str">
        <f t="shared" si="3"/>
        <v>LC OCCASNL</v>
      </c>
      <c r="R7683" s="3">
        <f t="shared" si="4"/>
        <v>0</v>
      </c>
      <c r="S7683" s="3" t="str">
        <f t="shared" si="5"/>
        <v/>
      </c>
      <c r="T7683" s="7">
        <f t="shared" si="6"/>
        <v>0</v>
      </c>
      <c r="U7683" s="8" t="str">
        <f t="array" ref="U7683">IF(W7683&lt;&gt;0,MAX(IFERROR(INDEX(A:S,MATCH(W7683,A:A,0),COLUMN(M$2)),0),IFERROR(INDEX(A:S,MATCH(AD7683,A:A,0),COLUMN(M$2)),0),IFERROR(INDEX(A:S,MATCH(AK7683,A:A,0),COLUMN(M$2)),0),IFERROR(INDEX(A:S,MATCH(AR7683,A:A,0),COLUMN(M$2)),0)),M7683)</f>
        <v/>
      </c>
      <c r="V7683" s="3" t="str">
        <f t="shared" si="7"/>
        <v/>
      </c>
    </row>
    <row r="7684" ht="15.75" customHeight="1">
      <c r="A7684" s="3" t="s">
        <v>2307</v>
      </c>
      <c r="B7684" s="4" t="str">
        <f t="shared" si="187"/>
        <v>LCPIDIACTOP</v>
      </c>
      <c r="D7684" s="3" t="s">
        <v>7381</v>
      </c>
      <c r="G7684" s="4">
        <v>0.0</v>
      </c>
      <c r="I7684" s="4">
        <v>0.0</v>
      </c>
      <c r="J7684" s="4">
        <v>0.0</v>
      </c>
      <c r="K7684" s="4">
        <v>0.0</v>
      </c>
      <c r="L7684" s="4">
        <v>0.0</v>
      </c>
      <c r="O7684" s="6">
        <f t="shared" si="2"/>
        <v>0</v>
      </c>
      <c r="P7684" s="3" t="s">
        <v>144</v>
      </c>
      <c r="Q7684" s="3" t="str">
        <f t="shared" si="3"/>
        <v>LC DINING TABLES</v>
      </c>
      <c r="R7684" s="3">
        <f t="shared" si="4"/>
        <v>0</v>
      </c>
      <c r="S7684" s="3" t="str">
        <f t="shared" si="5"/>
        <v/>
      </c>
      <c r="T7684" s="7">
        <f t="shared" si="6"/>
        <v>0</v>
      </c>
      <c r="U7684" s="8" t="str">
        <f t="array" ref="U7684">IF(W7684&lt;&gt;0,MAX(IFERROR(INDEX(A:S,MATCH(W7684,A:A,0),COLUMN(M$2)),0),IFERROR(INDEX(A:S,MATCH(AD7684,A:A,0),COLUMN(M$2)),0),IFERROR(INDEX(A:S,MATCH(AK7684,A:A,0),COLUMN(M$2)),0),IFERROR(INDEX(A:S,MATCH(AR7684,A:A,0),COLUMN(M$2)),0)),M7684)</f>
        <v/>
      </c>
      <c r="V7684" s="3" t="str">
        <f t="shared" si="7"/>
        <v/>
      </c>
    </row>
    <row r="7685" ht="15.75" customHeight="1">
      <c r="A7685" s="3" t="s">
        <v>2308</v>
      </c>
      <c r="B7685" s="4" t="str">
        <f t="shared" si="187"/>
        <v>LCPIDIBLBASE</v>
      </c>
      <c r="D7685" s="3" t="s">
        <v>7381</v>
      </c>
      <c r="G7685" s="4">
        <v>0.0</v>
      </c>
      <c r="I7685" s="4">
        <v>0.0</v>
      </c>
      <c r="J7685" s="4">
        <v>0.0</v>
      </c>
      <c r="K7685" s="4">
        <v>0.0</v>
      </c>
      <c r="L7685" s="4">
        <v>0.0</v>
      </c>
      <c r="O7685" s="6">
        <f t="shared" si="2"/>
        <v>0</v>
      </c>
      <c r="P7685" s="3" t="s">
        <v>144</v>
      </c>
      <c r="Q7685" s="3" t="str">
        <f t="shared" si="3"/>
        <v>LC DINING TABLES</v>
      </c>
      <c r="R7685" s="3">
        <f t="shared" si="4"/>
        <v>0</v>
      </c>
      <c r="S7685" s="3" t="str">
        <f t="shared" si="5"/>
        <v/>
      </c>
      <c r="T7685" s="7">
        <f t="shared" si="6"/>
        <v>0</v>
      </c>
      <c r="U7685" s="8" t="str">
        <f t="array" ref="U7685">IF(W7685&lt;&gt;0,MAX(IFERROR(INDEX(A:S,MATCH(W7685,A:A,0),COLUMN(M$2)),0),IFERROR(INDEX(A:S,MATCH(AD7685,A:A,0),COLUMN(M$2)),0),IFERROR(INDEX(A:S,MATCH(AK7685,A:A,0),COLUMN(M$2)),0),IFERROR(INDEX(A:S,MATCH(AR7685,A:A,0),COLUMN(M$2)),0)),M7685)</f>
        <v/>
      </c>
      <c r="V7685" s="3" t="str">
        <f t="shared" si="7"/>
        <v/>
      </c>
    </row>
    <row r="7686" ht="15.75" customHeight="1">
      <c r="A7686" s="3" t="s">
        <v>2316</v>
      </c>
      <c r="B7686" s="4" t="str">
        <f t="shared" si="187"/>
        <v>LCPILAACTOP</v>
      </c>
      <c r="D7686" s="3" t="s">
        <v>7381</v>
      </c>
      <c r="G7686" s="4">
        <v>28.0</v>
      </c>
      <c r="I7686" s="4">
        <v>0.0</v>
      </c>
      <c r="J7686" s="4">
        <v>28.0</v>
      </c>
      <c r="K7686" s="4">
        <v>0.0</v>
      </c>
      <c r="L7686" s="4">
        <v>0.0</v>
      </c>
      <c r="O7686" s="6">
        <f t="shared" si="2"/>
        <v>28</v>
      </c>
      <c r="P7686" s="3" t="s">
        <v>1374</v>
      </c>
      <c r="Q7686" s="3" t="str">
        <f t="shared" si="3"/>
        <v>LC OCCASNL</v>
      </c>
      <c r="R7686" s="3">
        <f t="shared" si="4"/>
        <v>28</v>
      </c>
      <c r="S7686" s="3" t="str">
        <f t="shared" si="5"/>
        <v/>
      </c>
      <c r="T7686" s="7">
        <f t="shared" si="6"/>
        <v>28</v>
      </c>
      <c r="U7686" s="8" t="str">
        <f t="array" ref="U7686">IF(W7686&lt;&gt;0,MAX(IFERROR(INDEX(A:S,MATCH(W7686,A:A,0),COLUMN(M$2)),0),IFERROR(INDEX(A:S,MATCH(AD7686,A:A,0),COLUMN(M$2)),0),IFERROR(INDEX(A:S,MATCH(AK7686,A:A,0),COLUMN(M$2)),0),IFERROR(INDEX(A:S,MATCH(AR7686,A:A,0),COLUMN(M$2)),0)),M7686)</f>
        <v/>
      </c>
      <c r="V7686" s="3" t="str">
        <f t="shared" si="7"/>
        <v/>
      </c>
    </row>
    <row r="7687" ht="15.75" customHeight="1">
      <c r="A7687" s="3" t="s">
        <v>2317</v>
      </c>
      <c r="B7687" s="4" t="str">
        <f t="shared" si="187"/>
        <v>LCPILABLBASE</v>
      </c>
      <c r="D7687" s="3" t="s">
        <v>7381</v>
      </c>
      <c r="G7687" s="4">
        <v>28.0</v>
      </c>
      <c r="I7687" s="4">
        <v>0.0</v>
      </c>
      <c r="J7687" s="4">
        <v>28.0</v>
      </c>
      <c r="K7687" s="4">
        <v>0.0</v>
      </c>
      <c r="L7687" s="4">
        <v>0.0</v>
      </c>
      <c r="O7687" s="6">
        <f t="shared" si="2"/>
        <v>28</v>
      </c>
      <c r="P7687" s="3" t="s">
        <v>1374</v>
      </c>
      <c r="Q7687" s="3" t="str">
        <f t="shared" si="3"/>
        <v>LC OCCASNL</v>
      </c>
      <c r="R7687" s="3">
        <f t="shared" si="4"/>
        <v>28</v>
      </c>
      <c r="S7687" s="3" t="str">
        <f t="shared" si="5"/>
        <v/>
      </c>
      <c r="T7687" s="7">
        <f t="shared" si="6"/>
        <v>28</v>
      </c>
      <c r="U7687" s="8" t="str">
        <f t="array" ref="U7687">IF(W7687&lt;&gt;0,MAX(IFERROR(INDEX(A:S,MATCH(W7687,A:A,0),COLUMN(M$2)),0),IFERROR(INDEX(A:S,MATCH(AD7687,A:A,0),COLUMN(M$2)),0),IFERROR(INDEX(A:S,MATCH(AK7687,A:A,0),COLUMN(M$2)),0),IFERROR(INDEX(A:S,MATCH(AR7687,A:A,0),COLUMN(M$2)),0)),M7687)</f>
        <v/>
      </c>
      <c r="V7687" s="3" t="str">
        <f t="shared" si="7"/>
        <v/>
      </c>
    </row>
    <row r="7688" ht="15.75" customHeight="1">
      <c r="A7688" s="3" t="s">
        <v>7506</v>
      </c>
      <c r="B7688" s="4" t="str">
        <f t="shared" si="187"/>
        <v>LCPLCHBLGR2PC</v>
      </c>
      <c r="C7688" s="3" t="s">
        <v>2</v>
      </c>
      <c r="D7688" s="3" t="s">
        <v>7381</v>
      </c>
      <c r="G7688" s="4">
        <v>0.0</v>
      </c>
      <c r="I7688" s="4">
        <v>0.0</v>
      </c>
      <c r="J7688" s="4">
        <v>0.0</v>
      </c>
      <c r="K7688" s="4">
        <v>0.0</v>
      </c>
      <c r="L7688" s="4">
        <v>0.0</v>
      </c>
      <c r="O7688" s="6">
        <f t="shared" si="2"/>
        <v>0</v>
      </c>
      <c r="P7688" s="3" t="s">
        <v>108</v>
      </c>
      <c r="Q7688" s="3" t="str">
        <f t="shared" si="3"/>
        <v>LC DINING CHAIRS</v>
      </c>
      <c r="R7688" s="3">
        <f t="shared" si="4"/>
        <v>0</v>
      </c>
      <c r="S7688" s="3">
        <f t="shared" si="5"/>
        <v>0</v>
      </c>
      <c r="T7688" s="7">
        <f t="shared" si="6"/>
        <v>0</v>
      </c>
      <c r="U7688" s="8" t="str">
        <f t="array" ref="U7688">IF(W7688&lt;&gt;0,MAX(IFERROR(INDEX(A:S,MATCH(W7688,A:A,0),COLUMN(M$2)),0),IFERROR(INDEX(A:S,MATCH(AD7688,A:A,0),COLUMN(M$2)),0),IFERROR(INDEX(A:S,MATCH(AK7688,A:A,0),COLUMN(M$2)),0),IFERROR(INDEX(A:S,MATCH(AR7688,A:A,0),COLUMN(M$2)),0)),M7688)</f>
        <v/>
      </c>
      <c r="V7688" s="3">
        <f t="shared" si="7"/>
        <v>0</v>
      </c>
    </row>
    <row r="7689" ht="15.75" customHeight="1">
      <c r="A7689" s="3" t="s">
        <v>7507</v>
      </c>
      <c r="B7689" s="4" t="str">
        <f t="shared" si="187"/>
        <v>LCPNSIWABL2PC</v>
      </c>
      <c r="C7689" s="3" t="s">
        <v>2</v>
      </c>
      <c r="D7689" s="3" t="s">
        <v>7381</v>
      </c>
      <c r="G7689" s="4">
        <v>0.0</v>
      </c>
      <c r="I7689" s="4">
        <v>0.0</v>
      </c>
      <c r="J7689" s="4">
        <v>0.0</v>
      </c>
      <c r="K7689" s="4">
        <v>0.0</v>
      </c>
      <c r="L7689" s="4">
        <v>0.0</v>
      </c>
      <c r="O7689" s="6">
        <f t="shared" si="2"/>
        <v>0</v>
      </c>
      <c r="P7689" s="3" t="s">
        <v>108</v>
      </c>
      <c r="Q7689" s="3" t="str">
        <f t="shared" si="3"/>
        <v>LC DINING CHAIRS</v>
      </c>
      <c r="R7689" s="3">
        <f t="shared" si="4"/>
        <v>0</v>
      </c>
      <c r="S7689" s="3">
        <f t="shared" si="5"/>
        <v>0</v>
      </c>
      <c r="T7689" s="7">
        <f t="shared" si="6"/>
        <v>0</v>
      </c>
      <c r="U7689" s="8" t="str">
        <f t="array" ref="U7689">IF(W7689&lt;&gt;0,MAX(IFERROR(INDEX(A:S,MATCH(W7689,A:A,0),COLUMN(M$2)),0),IFERROR(INDEX(A:S,MATCH(AD7689,A:A,0),COLUMN(M$2)),0),IFERROR(INDEX(A:S,MATCH(AK7689,A:A,0),COLUMN(M$2)),0),IFERROR(INDEX(A:S,MATCH(AR7689,A:A,0),COLUMN(M$2)),0)),M7689)</f>
        <v/>
      </c>
      <c r="V7689" s="3">
        <f t="shared" si="7"/>
        <v>0</v>
      </c>
    </row>
    <row r="7690" ht="15.75" customHeight="1">
      <c r="A7690" s="3" t="s">
        <v>7508</v>
      </c>
      <c r="B7690" s="4" t="str">
        <f t="shared" si="187"/>
        <v>LCPNSIWABR2PC</v>
      </c>
      <c r="C7690" s="3" t="s">
        <v>2</v>
      </c>
      <c r="D7690" s="3" t="s">
        <v>7381</v>
      </c>
      <c r="G7690" s="4">
        <v>0.0</v>
      </c>
      <c r="I7690" s="4">
        <v>0.0</v>
      </c>
      <c r="J7690" s="4">
        <v>0.0</v>
      </c>
      <c r="K7690" s="4">
        <v>0.0</v>
      </c>
      <c r="L7690" s="4">
        <v>0.0</v>
      </c>
      <c r="O7690" s="6">
        <f t="shared" si="2"/>
        <v>0</v>
      </c>
      <c r="P7690" s="3" t="s">
        <v>108</v>
      </c>
      <c r="Q7690" s="3" t="str">
        <f t="shared" si="3"/>
        <v>LC DINING CHAIRS</v>
      </c>
      <c r="R7690" s="3">
        <f t="shared" si="4"/>
        <v>0</v>
      </c>
      <c r="S7690" s="3">
        <f t="shared" si="5"/>
        <v>0</v>
      </c>
      <c r="T7690" s="7">
        <f t="shared" si="6"/>
        <v>0</v>
      </c>
      <c r="U7690" s="8" t="str">
        <f t="array" ref="U7690">IF(W7690&lt;&gt;0,MAX(IFERROR(INDEX(A:S,MATCH(W7690,A:A,0),COLUMN(M$2)),0),IFERROR(INDEX(A:S,MATCH(AD7690,A:A,0),COLUMN(M$2)),0),IFERROR(INDEX(A:S,MATCH(AK7690,A:A,0),COLUMN(M$2)),0),IFERROR(INDEX(A:S,MATCH(AR7690,A:A,0),COLUMN(M$2)),0)),M7690)</f>
        <v/>
      </c>
      <c r="V7690" s="3">
        <f t="shared" si="7"/>
        <v>0</v>
      </c>
    </row>
    <row r="7691" ht="15.75" customHeight="1">
      <c r="A7691" s="3" t="s">
        <v>7509</v>
      </c>
      <c r="B7691" s="4" t="str">
        <f t="shared" si="187"/>
        <v>LCPNSIWAGRAY2PC</v>
      </c>
      <c r="C7691" s="3" t="s">
        <v>2</v>
      </c>
      <c r="D7691" s="3" t="s">
        <v>7381</v>
      </c>
      <c r="G7691" s="4">
        <v>0.0</v>
      </c>
      <c r="I7691" s="4">
        <v>0.0</v>
      </c>
      <c r="J7691" s="4">
        <v>0.0</v>
      </c>
      <c r="K7691" s="4">
        <v>0.0</v>
      </c>
      <c r="L7691" s="4">
        <v>0.0</v>
      </c>
      <c r="O7691" s="6">
        <f t="shared" si="2"/>
        <v>0</v>
      </c>
      <c r="P7691" s="3" t="s">
        <v>108</v>
      </c>
      <c r="Q7691" s="3" t="str">
        <f t="shared" si="3"/>
        <v>LC DINING CHAIRS</v>
      </c>
      <c r="R7691" s="3">
        <f t="shared" si="4"/>
        <v>0</v>
      </c>
      <c r="S7691" s="3">
        <f t="shared" si="5"/>
        <v>0</v>
      </c>
      <c r="T7691" s="7">
        <f t="shared" si="6"/>
        <v>0</v>
      </c>
      <c r="U7691" s="8" t="str">
        <f t="array" ref="U7691">IF(W7691&lt;&gt;0,MAX(IFERROR(INDEX(A:S,MATCH(W7691,A:A,0),COLUMN(M$2)),0),IFERROR(INDEX(A:S,MATCH(AD7691,A:A,0),COLUMN(M$2)),0),IFERROR(INDEX(A:S,MATCH(AK7691,A:A,0),COLUMN(M$2)),0),IFERROR(INDEX(A:S,MATCH(AR7691,A:A,0),COLUMN(M$2)),0)),M7691)</f>
        <v/>
      </c>
      <c r="V7691" s="3">
        <f t="shared" si="7"/>
        <v>0</v>
      </c>
    </row>
    <row r="7692" ht="15.75" customHeight="1">
      <c r="A7692" s="3" t="s">
        <v>7510</v>
      </c>
      <c r="B7692" s="4" t="str">
        <f t="shared" si="187"/>
        <v>LCPRSIBLBL2PC</v>
      </c>
      <c r="C7692" s="3" t="s">
        <v>2</v>
      </c>
      <c r="D7692" s="3" t="s">
        <v>7381</v>
      </c>
      <c r="G7692" s="4">
        <v>0.0</v>
      </c>
      <c r="I7692" s="4">
        <v>0.0</v>
      </c>
      <c r="J7692" s="4">
        <v>0.0</v>
      </c>
      <c r="K7692" s="4">
        <v>0.0</v>
      </c>
      <c r="L7692" s="4">
        <v>0.0</v>
      </c>
      <c r="O7692" s="6">
        <f t="shared" si="2"/>
        <v>0</v>
      </c>
      <c r="P7692" s="3" t="s">
        <v>108</v>
      </c>
      <c r="Q7692" s="3" t="str">
        <f t="shared" si="3"/>
        <v>LC DINING CHAIRS</v>
      </c>
      <c r="R7692" s="3">
        <f t="shared" si="4"/>
        <v>0</v>
      </c>
      <c r="S7692" s="3">
        <f t="shared" si="5"/>
        <v>0</v>
      </c>
      <c r="T7692" s="7">
        <f t="shared" si="6"/>
        <v>0</v>
      </c>
      <c r="U7692" s="8" t="str">
        <f t="array" ref="U7692">IF(W7692&lt;&gt;0,MAX(IFERROR(INDEX(A:S,MATCH(W7692,A:A,0),COLUMN(M$2)),0),IFERROR(INDEX(A:S,MATCH(AD7692,A:A,0),COLUMN(M$2)),0),IFERROR(INDEX(A:S,MATCH(AK7692,A:A,0),COLUMN(M$2)),0),IFERROR(INDEX(A:S,MATCH(AR7692,A:A,0),COLUMN(M$2)),0)),M7692)</f>
        <v/>
      </c>
      <c r="V7692" s="3">
        <f t="shared" si="7"/>
        <v>0</v>
      </c>
    </row>
    <row r="7693" ht="15.75" customHeight="1">
      <c r="A7693" s="3" t="s">
        <v>7511</v>
      </c>
      <c r="B7693" s="4" t="str">
        <f t="shared" si="187"/>
        <v>LCPXCHBLK2PC</v>
      </c>
      <c r="C7693" s="3" t="s">
        <v>2</v>
      </c>
      <c r="D7693" s="3" t="s">
        <v>7381</v>
      </c>
      <c r="G7693" s="4">
        <v>0.0</v>
      </c>
      <c r="I7693" s="4">
        <v>0.0</v>
      </c>
      <c r="J7693" s="4">
        <v>0.0</v>
      </c>
      <c r="K7693" s="4">
        <v>0.0</v>
      </c>
      <c r="L7693" s="4">
        <v>0.0</v>
      </c>
      <c r="O7693" s="6">
        <f t="shared" si="2"/>
        <v>0</v>
      </c>
      <c r="P7693" s="3" t="s">
        <v>108</v>
      </c>
      <c r="Q7693" s="3" t="str">
        <f t="shared" si="3"/>
        <v>LC DINING CHAIRS</v>
      </c>
      <c r="R7693" s="3">
        <f t="shared" si="4"/>
        <v>0</v>
      </c>
      <c r="S7693" s="3">
        <f t="shared" si="5"/>
        <v>0</v>
      </c>
      <c r="T7693" s="7">
        <f t="shared" si="6"/>
        <v>0</v>
      </c>
      <c r="U7693" s="8" t="str">
        <f t="array" ref="U7693">IF(W7693&lt;&gt;0,MAX(IFERROR(INDEX(A:S,MATCH(W7693,A:A,0),COLUMN(M$2)),0),IFERROR(INDEX(A:S,MATCH(AD7693,A:A,0),COLUMN(M$2)),0),IFERROR(INDEX(A:S,MATCH(AK7693,A:A,0),COLUMN(M$2)),0),IFERROR(INDEX(A:S,MATCH(AR7693,A:A,0),COLUMN(M$2)),0)),M7693)</f>
        <v/>
      </c>
      <c r="V7693" s="3">
        <f t="shared" si="7"/>
        <v>0</v>
      </c>
    </row>
    <row r="7694" ht="15.75" customHeight="1">
      <c r="A7694" s="3" t="s">
        <v>7512</v>
      </c>
      <c r="B7694" s="4" t="str">
        <f t="shared" si="187"/>
        <v>LCPXCHGR2PC</v>
      </c>
      <c r="C7694" s="3" t="s">
        <v>2</v>
      </c>
      <c r="D7694" s="3" t="s">
        <v>7381</v>
      </c>
      <c r="G7694" s="4">
        <v>0.0</v>
      </c>
      <c r="I7694" s="4">
        <v>0.0</v>
      </c>
      <c r="J7694" s="4">
        <v>0.0</v>
      </c>
      <c r="K7694" s="4">
        <v>0.0</v>
      </c>
      <c r="L7694" s="4">
        <v>0.0</v>
      </c>
      <c r="O7694" s="6">
        <f t="shared" si="2"/>
        <v>0</v>
      </c>
      <c r="P7694" s="3" t="s">
        <v>108</v>
      </c>
      <c r="Q7694" s="3" t="str">
        <f t="shared" si="3"/>
        <v>LC DINING CHAIRS</v>
      </c>
      <c r="R7694" s="3">
        <f t="shared" si="4"/>
        <v>0</v>
      </c>
      <c r="S7694" s="3">
        <f t="shared" si="5"/>
        <v>0</v>
      </c>
      <c r="T7694" s="7">
        <f t="shared" si="6"/>
        <v>0</v>
      </c>
      <c r="U7694" s="8" t="str">
        <f t="array" ref="U7694">IF(W7694&lt;&gt;0,MAX(IFERROR(INDEX(A:S,MATCH(W7694,A:A,0),COLUMN(M$2)),0),IFERROR(INDEX(A:S,MATCH(AD7694,A:A,0),COLUMN(M$2)),0),IFERROR(INDEX(A:S,MATCH(AK7694,A:A,0),COLUMN(M$2)),0),IFERROR(INDEX(A:S,MATCH(AR7694,A:A,0),COLUMN(M$2)),0)),M7694)</f>
        <v/>
      </c>
      <c r="V7694" s="3">
        <f t="shared" si="7"/>
        <v>0</v>
      </c>
    </row>
    <row r="7695" ht="15.75" customHeight="1">
      <c r="A7695" s="3" t="s">
        <v>7513</v>
      </c>
      <c r="B7695" s="4" t="str">
        <f t="shared" si="187"/>
        <v>LCPXCHTL2PC</v>
      </c>
      <c r="C7695" s="3" t="s">
        <v>2</v>
      </c>
      <c r="D7695" s="3" t="s">
        <v>7381</v>
      </c>
      <c r="G7695" s="4">
        <v>0.0</v>
      </c>
      <c r="I7695" s="4">
        <v>0.0</v>
      </c>
      <c r="J7695" s="4">
        <v>0.0</v>
      </c>
      <c r="K7695" s="4">
        <v>0.0</v>
      </c>
      <c r="L7695" s="4">
        <v>0.0</v>
      </c>
      <c r="O7695" s="6">
        <f t="shared" si="2"/>
        <v>0</v>
      </c>
      <c r="P7695" s="3" t="s">
        <v>108</v>
      </c>
      <c r="Q7695" s="3" t="str">
        <f t="shared" si="3"/>
        <v>LC DINING CHAIRS</v>
      </c>
      <c r="R7695" s="3">
        <f t="shared" si="4"/>
        <v>0</v>
      </c>
      <c r="S7695" s="3">
        <f t="shared" si="5"/>
        <v>0</v>
      </c>
      <c r="T7695" s="7">
        <f t="shared" si="6"/>
        <v>0</v>
      </c>
      <c r="U7695" s="8" t="str">
        <f t="array" ref="U7695">IF(W7695&lt;&gt;0,MAX(IFERROR(INDEX(A:S,MATCH(W7695,A:A,0),COLUMN(M$2)),0),IFERROR(INDEX(A:S,MATCH(AD7695,A:A,0),COLUMN(M$2)),0),IFERROR(INDEX(A:S,MATCH(AK7695,A:A,0),COLUMN(M$2)),0),IFERROR(INDEX(A:S,MATCH(AR7695,A:A,0),COLUMN(M$2)),0)),M7695)</f>
        <v/>
      </c>
      <c r="V7695" s="3">
        <f t="shared" si="7"/>
        <v>0</v>
      </c>
    </row>
    <row r="7696" ht="15.75" customHeight="1">
      <c r="A7696" s="3" t="s">
        <v>7514</v>
      </c>
      <c r="B7696" s="4" t="str">
        <f t="shared" si="187"/>
        <v>LCQUSIBLCH2PC</v>
      </c>
      <c r="C7696" s="3" t="s">
        <v>2</v>
      </c>
      <c r="D7696" s="3" t="s">
        <v>7381</v>
      </c>
      <c r="G7696" s="4">
        <v>0.0</v>
      </c>
      <c r="I7696" s="4">
        <v>0.0</v>
      </c>
      <c r="J7696" s="4">
        <v>0.0</v>
      </c>
      <c r="K7696" s="4">
        <v>0.0</v>
      </c>
      <c r="L7696" s="4">
        <v>0.0</v>
      </c>
      <c r="O7696" s="6">
        <f t="shared" si="2"/>
        <v>0</v>
      </c>
      <c r="P7696" s="3" t="s">
        <v>108</v>
      </c>
      <c r="Q7696" s="3" t="str">
        <f t="shared" si="3"/>
        <v>LC DINING CHAIRS</v>
      </c>
      <c r="R7696" s="3">
        <f t="shared" si="4"/>
        <v>0</v>
      </c>
      <c r="S7696" s="3">
        <f t="shared" si="5"/>
        <v>0</v>
      </c>
      <c r="T7696" s="7">
        <f t="shared" si="6"/>
        <v>0</v>
      </c>
      <c r="U7696" s="8" t="str">
        <f t="array" ref="U7696">IF(W7696&lt;&gt;0,MAX(IFERROR(INDEX(A:S,MATCH(W7696,A:A,0),COLUMN(M$2)),0),IFERROR(INDEX(A:S,MATCH(AD7696,A:A,0),COLUMN(M$2)),0),IFERROR(INDEX(A:S,MATCH(AK7696,A:A,0),COLUMN(M$2)),0),IFERROR(INDEX(A:S,MATCH(AR7696,A:A,0),COLUMN(M$2)),0)),M7696)</f>
        <v/>
      </c>
      <c r="V7696" s="3">
        <f t="shared" si="7"/>
        <v>0</v>
      </c>
    </row>
    <row r="7697" ht="15.75" customHeight="1">
      <c r="A7697" s="3" t="s">
        <v>7515</v>
      </c>
      <c r="B7697" s="4" t="str">
        <f t="shared" si="187"/>
        <v>LCRDDIGLBLKGRY36</v>
      </c>
      <c r="D7697" s="3" t="s">
        <v>371</v>
      </c>
      <c r="G7697" s="4">
        <v>0.0</v>
      </c>
      <c r="I7697" s="4">
        <v>0.0</v>
      </c>
      <c r="J7697" s="4">
        <v>0.0</v>
      </c>
      <c r="K7697" s="4">
        <v>0.0</v>
      </c>
      <c r="L7697" s="4">
        <v>0.0</v>
      </c>
      <c r="O7697" s="6">
        <f t="shared" si="2"/>
        <v>0</v>
      </c>
      <c r="P7697" s="3" t="s">
        <v>51</v>
      </c>
      <c r="Q7697" s="3" t="str">
        <f t="shared" si="3"/>
        <v>ZZ</v>
      </c>
      <c r="R7697" s="3">
        <f t="shared" si="4"/>
        <v>0</v>
      </c>
      <c r="S7697" s="3" t="str">
        <f t="shared" si="5"/>
        <v/>
      </c>
      <c r="T7697" s="7">
        <f t="shared" si="6"/>
        <v>0</v>
      </c>
      <c r="U7697" s="8" t="str">
        <f t="array" ref="U7697">IF(W7697&lt;&gt;0,MAX(IFERROR(INDEX(A:S,MATCH(W7697,A:A,0),COLUMN(M$2)),0),IFERROR(INDEX(A:S,MATCH(AD7697,A:A,0),COLUMN(M$2)),0),IFERROR(INDEX(A:S,MATCH(AK7697,A:A,0),COLUMN(M$2)),0),IFERROR(INDEX(A:S,MATCH(AR7697,A:A,0),COLUMN(M$2)),0)),M7697)</f>
        <v/>
      </c>
      <c r="V7697" s="3" t="str">
        <f t="shared" si="7"/>
        <v/>
      </c>
    </row>
    <row r="7698" ht="15.75" customHeight="1">
      <c r="A7698" s="3" t="s">
        <v>7516</v>
      </c>
      <c r="B7698" s="4" t="str">
        <f t="shared" si="187"/>
        <v>LCRDDIGLBLKGRY47</v>
      </c>
      <c r="D7698" s="3" t="s">
        <v>371</v>
      </c>
      <c r="G7698" s="4">
        <v>0.0</v>
      </c>
      <c r="I7698" s="4">
        <v>0.0</v>
      </c>
      <c r="J7698" s="4">
        <v>0.0</v>
      </c>
      <c r="K7698" s="4">
        <v>0.0</v>
      </c>
      <c r="L7698" s="4">
        <v>0.0</v>
      </c>
      <c r="O7698" s="6">
        <f t="shared" si="2"/>
        <v>0</v>
      </c>
      <c r="P7698" s="3" t="s">
        <v>51</v>
      </c>
      <c r="Q7698" s="3" t="str">
        <f t="shared" si="3"/>
        <v>ZZ</v>
      </c>
      <c r="R7698" s="3">
        <f t="shared" si="4"/>
        <v>0</v>
      </c>
      <c r="S7698" s="3" t="str">
        <f t="shared" si="5"/>
        <v/>
      </c>
      <c r="T7698" s="7">
        <f t="shared" si="6"/>
        <v>0</v>
      </c>
      <c r="U7698" s="8" t="str">
        <f t="array" ref="U7698">IF(W7698&lt;&gt;0,MAX(IFERROR(INDEX(A:S,MATCH(W7698,A:A,0),COLUMN(M$2)),0),IFERROR(INDEX(A:S,MATCH(AD7698,A:A,0),COLUMN(M$2)),0),IFERROR(INDEX(A:S,MATCH(AK7698,A:A,0),COLUMN(M$2)),0),IFERROR(INDEX(A:S,MATCH(AR7698,A:A,0),COLUMN(M$2)),0)),M7698)</f>
        <v/>
      </c>
      <c r="V7698" s="3" t="str">
        <f t="shared" si="7"/>
        <v/>
      </c>
    </row>
    <row r="7699" ht="15.75" customHeight="1">
      <c r="A7699" s="3" t="s">
        <v>7517</v>
      </c>
      <c r="B7699" s="4" t="str">
        <f t="shared" si="187"/>
        <v>LCRELTTBBL</v>
      </c>
      <c r="D7699" s="3" t="s">
        <v>7381</v>
      </c>
      <c r="G7699" s="4">
        <v>0.0</v>
      </c>
      <c r="I7699" s="4">
        <v>0.0</v>
      </c>
      <c r="J7699" s="4">
        <v>0.0</v>
      </c>
      <c r="K7699" s="4">
        <v>0.0</v>
      </c>
      <c r="L7699" s="4">
        <v>0.0</v>
      </c>
      <c r="O7699" s="6">
        <f t="shared" si="2"/>
        <v>0</v>
      </c>
      <c r="P7699" s="3" t="s">
        <v>7383</v>
      </c>
      <c r="Q7699" s="3" t="str">
        <f t="shared" si="3"/>
        <v>LC LIGHTING</v>
      </c>
      <c r="R7699" s="3">
        <f t="shared" si="4"/>
        <v>0</v>
      </c>
      <c r="S7699" s="3" t="str">
        <f t="shared" si="5"/>
        <v/>
      </c>
      <c r="T7699" s="7">
        <f t="shared" si="6"/>
        <v>0</v>
      </c>
      <c r="U7699" s="8" t="str">
        <f t="array" ref="U7699">IF(W7699&lt;&gt;0,MAX(IFERROR(INDEX(A:S,MATCH(W7699,A:A,0),COLUMN(M$2)),0),IFERROR(INDEX(A:S,MATCH(AD7699,A:A,0),COLUMN(M$2)),0),IFERROR(INDEX(A:S,MATCH(AK7699,A:A,0),COLUMN(M$2)),0),IFERROR(INDEX(A:S,MATCH(AR7699,A:A,0),COLUMN(M$2)),0)),M7699)</f>
        <v/>
      </c>
      <c r="V7699" s="3" t="str">
        <f t="shared" si="7"/>
        <v/>
      </c>
    </row>
    <row r="7700" ht="15.75" customHeight="1">
      <c r="A7700" s="3" t="s">
        <v>7518</v>
      </c>
      <c r="B7700" s="4" t="str">
        <f t="shared" si="187"/>
        <v>LCSABABLKLGRY30</v>
      </c>
      <c r="D7700" s="3" t="s">
        <v>7381</v>
      </c>
      <c r="G7700" s="4"/>
      <c r="I7700" s="4"/>
      <c r="J7700" s="4"/>
      <c r="K7700" s="4"/>
      <c r="L7700" s="4"/>
      <c r="O7700" s="6">
        <f t="shared" si="2"/>
        <v>0</v>
      </c>
      <c r="P7700" s="3" t="s">
        <v>137</v>
      </c>
      <c r="Q7700" s="3" t="str">
        <f t="shared" si="3"/>
        <v>LC BARSTL</v>
      </c>
      <c r="R7700" s="3">
        <f t="shared" si="4"/>
        <v>0</v>
      </c>
      <c r="S7700" s="3" t="str">
        <f t="shared" si="5"/>
        <v/>
      </c>
      <c r="T7700" s="7">
        <f t="shared" si="6"/>
        <v>0</v>
      </c>
      <c r="U7700" s="8" t="str">
        <f t="array" ref="U7700">IF(W7700&lt;&gt;0,MAX(IFERROR(INDEX(A:S,MATCH(W7700,A:A,0),COLUMN(M$2)),0),IFERROR(INDEX(A:S,MATCH(AD7700,A:A,0),COLUMN(M$2)),0),IFERROR(INDEX(A:S,MATCH(AK7700,A:A,0),COLUMN(M$2)),0),IFERROR(INDEX(A:S,MATCH(AR7700,A:A,0),COLUMN(M$2)),0)),M7700)</f>
        <v/>
      </c>
      <c r="V7700" s="3" t="str">
        <f t="shared" si="7"/>
        <v/>
      </c>
    </row>
    <row r="7701" ht="15.75" customHeight="1">
      <c r="A7701" s="3" t="s">
        <v>7519</v>
      </c>
      <c r="B7701" s="4" t="str">
        <f t="shared" si="187"/>
        <v>LCSABASSDGRY30</v>
      </c>
      <c r="D7701" s="3" t="s">
        <v>7381</v>
      </c>
      <c r="G7701" s="4"/>
      <c r="I7701" s="4"/>
      <c r="J7701" s="4"/>
      <c r="K7701" s="4"/>
      <c r="L7701" s="4"/>
      <c r="O7701" s="6">
        <f t="shared" si="2"/>
        <v>0</v>
      </c>
      <c r="P7701" s="3" t="s">
        <v>137</v>
      </c>
      <c r="Q7701" s="3" t="str">
        <f t="shared" si="3"/>
        <v>LC BARSTL</v>
      </c>
      <c r="R7701" s="3">
        <f t="shared" si="4"/>
        <v>0</v>
      </c>
      <c r="S7701" s="3" t="str">
        <f t="shared" si="5"/>
        <v/>
      </c>
      <c r="T7701" s="7">
        <f t="shared" si="6"/>
        <v>0</v>
      </c>
      <c r="U7701" s="8" t="str">
        <f t="array" ref="U7701">IF(W7701&lt;&gt;0,MAX(IFERROR(INDEX(A:S,MATCH(W7701,A:A,0),COLUMN(M$2)),0),IFERROR(INDEX(A:S,MATCH(AD7701,A:A,0),COLUMN(M$2)),0),IFERROR(INDEX(A:S,MATCH(AK7701,A:A,0),COLUMN(M$2)),0),IFERROR(INDEX(A:S,MATCH(AR7701,A:A,0),COLUMN(M$2)),0)),M7701)</f>
        <v/>
      </c>
      <c r="V7701" s="3" t="str">
        <f t="shared" si="7"/>
        <v/>
      </c>
    </row>
    <row r="7702" ht="15.75" customHeight="1">
      <c r="A7702" s="3" t="s">
        <v>7520</v>
      </c>
      <c r="B7702" s="4" t="str">
        <f t="shared" si="187"/>
        <v>LCSNBABLKGRY30</v>
      </c>
      <c r="D7702" s="3" t="s">
        <v>7381</v>
      </c>
      <c r="G7702" s="4">
        <v>1.0</v>
      </c>
      <c r="I7702" s="4">
        <v>1.0</v>
      </c>
      <c r="J7702" s="4">
        <v>0.0</v>
      </c>
      <c r="K7702" s="4">
        <v>0.0</v>
      </c>
      <c r="L7702" s="4">
        <v>0.0</v>
      </c>
      <c r="O7702" s="6">
        <f t="shared" si="2"/>
        <v>0</v>
      </c>
      <c r="P7702" s="3" t="s">
        <v>51</v>
      </c>
      <c r="Q7702" s="3" t="str">
        <f t="shared" si="3"/>
        <v>ZZ</v>
      </c>
      <c r="R7702" s="3">
        <f t="shared" si="4"/>
        <v>0</v>
      </c>
      <c r="S7702" s="3" t="str">
        <f t="shared" si="5"/>
        <v/>
      </c>
      <c r="T7702" s="7">
        <f t="shared" si="6"/>
        <v>0</v>
      </c>
      <c r="U7702" s="8" t="str">
        <f t="array" ref="U7702">IF(W7702&lt;&gt;0,MAX(IFERROR(INDEX(A:S,MATCH(W7702,A:A,0),COLUMN(M$2)),0),IFERROR(INDEX(A:S,MATCH(AD7702,A:A,0),COLUMN(M$2)),0),IFERROR(INDEX(A:S,MATCH(AK7702,A:A,0),COLUMN(M$2)),0),IFERROR(INDEX(A:S,MATCH(AR7702,A:A,0),COLUMN(M$2)),0)),M7702)</f>
        <v/>
      </c>
      <c r="V7702" s="3" t="str">
        <f t="shared" si="7"/>
        <v/>
      </c>
    </row>
    <row r="7703" ht="15.75" customHeight="1">
      <c r="A7703" s="3" t="s">
        <v>7521</v>
      </c>
      <c r="B7703" s="4" t="str">
        <f t="shared" si="187"/>
        <v>LCSNBASIDGRY30</v>
      </c>
      <c r="D7703" s="3" t="s">
        <v>7381</v>
      </c>
      <c r="G7703" s="4">
        <v>1.0</v>
      </c>
      <c r="I7703" s="4">
        <v>1.0</v>
      </c>
      <c r="J7703" s="4">
        <v>0.0</v>
      </c>
      <c r="K7703" s="4">
        <v>0.0</v>
      </c>
      <c r="L7703" s="4">
        <v>0.0</v>
      </c>
      <c r="O7703" s="6">
        <f t="shared" si="2"/>
        <v>0</v>
      </c>
      <c r="P7703" s="3" t="s">
        <v>51</v>
      </c>
      <c r="Q7703" s="3" t="str">
        <f t="shared" si="3"/>
        <v>ZZ</v>
      </c>
      <c r="R7703" s="3">
        <f t="shared" si="4"/>
        <v>0</v>
      </c>
      <c r="S7703" s="3" t="str">
        <f t="shared" si="5"/>
        <v/>
      </c>
      <c r="T7703" s="7">
        <f t="shared" si="6"/>
        <v>0</v>
      </c>
      <c r="U7703" s="8" t="str">
        <f t="array" ref="U7703">IF(W7703&lt;&gt;0,MAX(IFERROR(INDEX(A:S,MATCH(W7703,A:A,0),COLUMN(M$2)),0),IFERROR(INDEX(A:S,MATCH(AD7703,A:A,0),COLUMN(M$2)),0),IFERROR(INDEX(A:S,MATCH(AK7703,A:A,0),COLUMN(M$2)),0),IFERROR(INDEX(A:S,MATCH(AR7703,A:A,0),COLUMN(M$2)),0)),M7703)</f>
        <v/>
      </c>
      <c r="V7703" s="3" t="str">
        <f t="shared" si="7"/>
        <v/>
      </c>
    </row>
    <row r="7704" ht="15.75" customHeight="1">
      <c r="A7704" s="3" t="s">
        <v>7522</v>
      </c>
      <c r="B7704" s="4" t="str">
        <f t="shared" si="187"/>
        <v>LCSOLTTBBRA</v>
      </c>
      <c r="D7704" s="3" t="s">
        <v>7381</v>
      </c>
      <c r="G7704" s="4">
        <v>0.0</v>
      </c>
      <c r="I7704" s="4">
        <v>0.0</v>
      </c>
      <c r="J7704" s="4">
        <v>0.0</v>
      </c>
      <c r="K7704" s="4">
        <v>0.0</v>
      </c>
      <c r="L7704" s="4">
        <v>0.0</v>
      </c>
      <c r="O7704" s="6">
        <f t="shared" si="2"/>
        <v>0</v>
      </c>
      <c r="P7704" s="3" t="s">
        <v>7383</v>
      </c>
      <c r="Q7704" s="3" t="str">
        <f t="shared" si="3"/>
        <v>LC LIGHTING</v>
      </c>
      <c r="R7704" s="3">
        <f t="shared" si="4"/>
        <v>0</v>
      </c>
      <c r="S7704" s="3" t="str">
        <f t="shared" si="5"/>
        <v/>
      </c>
      <c r="T7704" s="7">
        <f t="shared" si="6"/>
        <v>0</v>
      </c>
      <c r="U7704" s="8" t="str">
        <f t="array" ref="U7704">IF(W7704&lt;&gt;0,MAX(IFERROR(INDEX(A:S,MATCH(W7704,A:A,0),COLUMN(M$2)),0),IFERROR(INDEX(A:S,MATCH(AD7704,A:A,0),COLUMN(M$2)),0),IFERROR(INDEX(A:S,MATCH(AK7704,A:A,0),COLUMN(M$2)),0),IFERROR(INDEX(A:S,MATCH(AR7704,A:A,0),COLUMN(M$2)),0)),M7704)</f>
        <v/>
      </c>
      <c r="V7704" s="3" t="str">
        <f t="shared" si="7"/>
        <v/>
      </c>
    </row>
    <row r="7705" ht="15.75" customHeight="1">
      <c r="A7705" s="3" t="s">
        <v>7523</v>
      </c>
      <c r="B7705" s="4" t="str">
        <f t="shared" si="187"/>
        <v>LCSPLTPEBL</v>
      </c>
      <c r="D7705" s="3" t="s">
        <v>7381</v>
      </c>
      <c r="G7705" s="4">
        <v>0.0</v>
      </c>
      <c r="I7705" s="4">
        <v>0.0</v>
      </c>
      <c r="J7705" s="4">
        <v>0.0</v>
      </c>
      <c r="K7705" s="4">
        <v>0.0</v>
      </c>
      <c r="L7705" s="4">
        <v>0.0</v>
      </c>
      <c r="O7705" s="6">
        <f t="shared" si="2"/>
        <v>0</v>
      </c>
      <c r="P7705" s="3" t="s">
        <v>7383</v>
      </c>
      <c r="Q7705" s="3" t="str">
        <f t="shared" si="3"/>
        <v>LC LIGHTING</v>
      </c>
      <c r="R7705" s="3">
        <f t="shared" si="4"/>
        <v>0</v>
      </c>
      <c r="S7705" s="3" t="str">
        <f t="shared" si="5"/>
        <v/>
      </c>
      <c r="T7705" s="7">
        <f t="shared" si="6"/>
        <v>0</v>
      </c>
      <c r="U7705" s="8" t="str">
        <f t="array" ref="U7705">IF(W7705&lt;&gt;0,MAX(IFERROR(INDEX(A:S,MATCH(W7705,A:A,0),COLUMN(M$2)),0),IFERROR(INDEX(A:S,MATCH(AD7705,A:A,0),COLUMN(M$2)),0),IFERROR(INDEX(A:S,MATCH(AK7705,A:A,0),COLUMN(M$2)),0),IFERROR(INDEX(A:S,MATCH(AR7705,A:A,0),COLUMN(M$2)),0)),M7705)</f>
        <v/>
      </c>
      <c r="V7705" s="3" t="str">
        <f t="shared" si="7"/>
        <v/>
      </c>
    </row>
    <row r="7706" ht="15.75" customHeight="1">
      <c r="A7706" s="3" t="s">
        <v>7524</v>
      </c>
      <c r="B7706" s="4" t="str">
        <f t="shared" si="187"/>
        <v>LCSPLTPEBR</v>
      </c>
      <c r="D7706" s="3" t="s">
        <v>7381</v>
      </c>
      <c r="G7706" s="4">
        <v>0.0</v>
      </c>
      <c r="I7706" s="4">
        <v>0.0</v>
      </c>
      <c r="J7706" s="4">
        <v>0.0</v>
      </c>
      <c r="K7706" s="4">
        <v>0.0</v>
      </c>
      <c r="L7706" s="4">
        <v>0.0</v>
      </c>
      <c r="O7706" s="6">
        <f t="shared" si="2"/>
        <v>0</v>
      </c>
      <c r="P7706" s="3" t="s">
        <v>7383</v>
      </c>
      <c r="Q7706" s="3" t="str">
        <f t="shared" si="3"/>
        <v>LC LIGHTING</v>
      </c>
      <c r="R7706" s="3">
        <f t="shared" si="4"/>
        <v>0</v>
      </c>
      <c r="S7706" s="3" t="str">
        <f t="shared" si="5"/>
        <v/>
      </c>
      <c r="T7706" s="7">
        <f t="shared" si="6"/>
        <v>0</v>
      </c>
      <c r="U7706" s="8" t="str">
        <f t="array" ref="U7706">IF(W7706&lt;&gt;0,MAX(IFERROR(INDEX(A:S,MATCH(W7706,A:A,0),COLUMN(M$2)),0),IFERROR(INDEX(A:S,MATCH(AD7706,A:A,0),COLUMN(M$2)),0),IFERROR(INDEX(A:S,MATCH(AK7706,A:A,0),COLUMN(M$2)),0),IFERROR(INDEX(A:S,MATCH(AR7706,A:A,0),COLUMN(M$2)),0)),M7706)</f>
        <v/>
      </c>
      <c r="V7706" s="3" t="str">
        <f t="shared" si="7"/>
        <v/>
      </c>
    </row>
    <row r="7707" ht="15.75" customHeight="1">
      <c r="A7707" s="3" t="s">
        <v>7525</v>
      </c>
      <c r="B7707" s="4" t="str">
        <f t="shared" si="187"/>
        <v>LCSTSIWACH2PC</v>
      </c>
      <c r="C7707" s="3" t="s">
        <v>2</v>
      </c>
      <c r="D7707" s="3" t="s">
        <v>7381</v>
      </c>
      <c r="G7707" s="4">
        <v>0.0</v>
      </c>
      <c r="I7707" s="4">
        <v>0.0</v>
      </c>
      <c r="J7707" s="4">
        <v>0.0</v>
      </c>
      <c r="K7707" s="4">
        <v>0.0</v>
      </c>
      <c r="L7707" s="4">
        <v>0.0</v>
      </c>
      <c r="O7707" s="6">
        <f t="shared" si="2"/>
        <v>0</v>
      </c>
      <c r="P7707" s="3" t="s">
        <v>108</v>
      </c>
      <c r="Q7707" s="3" t="str">
        <f t="shared" si="3"/>
        <v>LC DINING CHAIRS</v>
      </c>
      <c r="R7707" s="3">
        <f t="shared" si="4"/>
        <v>0</v>
      </c>
      <c r="S7707" s="3">
        <f t="shared" si="5"/>
        <v>0</v>
      </c>
      <c r="T7707" s="7">
        <f t="shared" si="6"/>
        <v>0</v>
      </c>
      <c r="U7707" s="8" t="str">
        <f t="array" ref="U7707">IF(W7707&lt;&gt;0,MAX(IFERROR(INDEX(A:S,MATCH(W7707,A:A,0),COLUMN(M$2)),0),IFERROR(INDEX(A:S,MATCH(AD7707,A:A,0),COLUMN(M$2)),0),IFERROR(INDEX(A:S,MATCH(AK7707,A:A,0),COLUMN(M$2)),0),IFERROR(INDEX(A:S,MATCH(AR7707,A:A,0),COLUMN(M$2)),0)),M7707)</f>
        <v/>
      </c>
      <c r="V7707" s="3">
        <f t="shared" si="7"/>
        <v>0</v>
      </c>
    </row>
    <row r="7708" ht="15.75" customHeight="1">
      <c r="A7708" s="3" t="s">
        <v>7526</v>
      </c>
      <c r="B7708" s="4" t="str">
        <f t="shared" si="187"/>
        <v>LCSUCHBLCH2PC</v>
      </c>
      <c r="C7708" s="3" t="s">
        <v>2</v>
      </c>
      <c r="D7708" s="3" t="s">
        <v>7381</v>
      </c>
      <c r="G7708" s="4">
        <v>0.0</v>
      </c>
      <c r="I7708" s="4">
        <v>0.0</v>
      </c>
      <c r="J7708" s="4">
        <v>0.0</v>
      </c>
      <c r="K7708" s="4">
        <v>0.0</v>
      </c>
      <c r="L7708" s="4">
        <v>0.0</v>
      </c>
      <c r="O7708" s="6">
        <f t="shared" si="2"/>
        <v>0</v>
      </c>
      <c r="P7708" s="3" t="s">
        <v>108</v>
      </c>
      <c r="Q7708" s="3" t="str">
        <f t="shared" si="3"/>
        <v>LC DINING CHAIRS</v>
      </c>
      <c r="R7708" s="3">
        <f t="shared" si="4"/>
        <v>0</v>
      </c>
      <c r="S7708" s="3">
        <f t="shared" si="5"/>
        <v>0</v>
      </c>
      <c r="T7708" s="7">
        <f t="shared" si="6"/>
        <v>0</v>
      </c>
      <c r="U7708" s="8" t="str">
        <f t="array" ref="U7708">IF(W7708&lt;&gt;0,MAX(IFERROR(INDEX(A:S,MATCH(W7708,A:A,0),COLUMN(M$2)),0),IFERROR(INDEX(A:S,MATCH(AD7708,A:A,0),COLUMN(M$2)),0),IFERROR(INDEX(A:S,MATCH(AK7708,A:A,0),COLUMN(M$2)),0),IFERROR(INDEX(A:S,MATCH(AR7708,A:A,0),COLUMN(M$2)),0)),M7708)</f>
        <v/>
      </c>
      <c r="V7708" s="3">
        <f t="shared" si="7"/>
        <v>0</v>
      </c>
    </row>
    <row r="7709" ht="15.75" customHeight="1">
      <c r="A7709" s="3" t="s">
        <v>7527</v>
      </c>
      <c r="B7709" s="4" t="str">
        <f t="shared" si="187"/>
        <v>LCSUCHBLUE2PC</v>
      </c>
      <c r="C7709" s="3" t="s">
        <v>2</v>
      </c>
      <c r="D7709" s="3" t="s">
        <v>7381</v>
      </c>
      <c r="G7709" s="4">
        <v>0.0</v>
      </c>
      <c r="I7709" s="4">
        <v>0.0</v>
      </c>
      <c r="J7709" s="4">
        <v>0.0</v>
      </c>
      <c r="K7709" s="4">
        <v>0.0</v>
      </c>
      <c r="L7709" s="4">
        <v>0.0</v>
      </c>
      <c r="O7709" s="6">
        <f t="shared" si="2"/>
        <v>0</v>
      </c>
      <c r="P7709" s="3" t="s">
        <v>108</v>
      </c>
      <c r="Q7709" s="3" t="str">
        <f t="shared" si="3"/>
        <v>LC DINING CHAIRS</v>
      </c>
      <c r="R7709" s="3">
        <f t="shared" si="4"/>
        <v>0</v>
      </c>
      <c r="S7709" s="3">
        <f t="shared" si="5"/>
        <v>0</v>
      </c>
      <c r="T7709" s="7">
        <f t="shared" si="6"/>
        <v>0</v>
      </c>
      <c r="U7709" s="8" t="str">
        <f t="array" ref="U7709">IF(W7709&lt;&gt;0,MAX(IFERROR(INDEX(A:S,MATCH(W7709,A:A,0),COLUMN(M$2)),0),IFERROR(INDEX(A:S,MATCH(AD7709,A:A,0),COLUMN(M$2)),0),IFERROR(INDEX(A:S,MATCH(AK7709,A:A,0),COLUMN(M$2)),0),IFERROR(INDEX(A:S,MATCH(AR7709,A:A,0),COLUMN(M$2)),0)),M7709)</f>
        <v/>
      </c>
      <c r="V7709" s="3">
        <f t="shared" si="7"/>
        <v>0</v>
      </c>
    </row>
    <row r="7710" ht="15.75" customHeight="1">
      <c r="A7710" s="3" t="s">
        <v>7528</v>
      </c>
      <c r="B7710" s="4" t="str">
        <f t="shared" si="187"/>
        <v>LCSUCHWACH2PC</v>
      </c>
      <c r="C7710" s="3" t="s">
        <v>2</v>
      </c>
      <c r="D7710" s="3" t="s">
        <v>7381</v>
      </c>
      <c r="G7710" s="4">
        <v>0.0</v>
      </c>
      <c r="I7710" s="4">
        <v>0.0</v>
      </c>
      <c r="J7710" s="4">
        <v>0.0</v>
      </c>
      <c r="K7710" s="4">
        <v>0.0</v>
      </c>
      <c r="L7710" s="4">
        <v>0.0</v>
      </c>
      <c r="O7710" s="6">
        <f t="shared" si="2"/>
        <v>0</v>
      </c>
      <c r="P7710" s="3" t="s">
        <v>108</v>
      </c>
      <c r="Q7710" s="3" t="str">
        <f t="shared" si="3"/>
        <v>LC DINING CHAIRS</v>
      </c>
      <c r="R7710" s="3">
        <f t="shared" si="4"/>
        <v>0</v>
      </c>
      <c r="S7710" s="3">
        <f t="shared" si="5"/>
        <v>0</v>
      </c>
      <c r="T7710" s="7">
        <f t="shared" si="6"/>
        <v>0</v>
      </c>
      <c r="U7710" s="8" t="str">
        <f t="array" ref="U7710">IF(W7710&lt;&gt;0,MAX(IFERROR(INDEX(A:S,MATCH(W7710,A:A,0),COLUMN(M$2)),0),IFERROR(INDEX(A:S,MATCH(AD7710,A:A,0),COLUMN(M$2)),0),IFERROR(INDEX(A:S,MATCH(AK7710,A:A,0),COLUMN(M$2)),0),IFERROR(INDEX(A:S,MATCH(AR7710,A:A,0),COLUMN(M$2)),0)),M7710)</f>
        <v/>
      </c>
      <c r="V7710" s="3">
        <f t="shared" si="7"/>
        <v>0</v>
      </c>
    </row>
    <row r="7711" ht="15.75" customHeight="1">
      <c r="A7711" s="3" t="s">
        <v>7529</v>
      </c>
      <c r="B7711" s="4" t="str">
        <f t="shared" si="187"/>
        <v>LCSUCHWAGR2PC</v>
      </c>
      <c r="C7711" s="3" t="s">
        <v>2</v>
      </c>
      <c r="D7711" s="3" t="s">
        <v>7381</v>
      </c>
      <c r="G7711" s="4">
        <v>0.0</v>
      </c>
      <c r="I7711" s="4">
        <v>0.0</v>
      </c>
      <c r="J7711" s="4">
        <v>0.0</v>
      </c>
      <c r="K7711" s="4">
        <v>0.0</v>
      </c>
      <c r="L7711" s="4">
        <v>0.0</v>
      </c>
      <c r="O7711" s="6">
        <f t="shared" si="2"/>
        <v>0</v>
      </c>
      <c r="P7711" s="3" t="s">
        <v>108</v>
      </c>
      <c r="Q7711" s="3" t="str">
        <f t="shared" si="3"/>
        <v>LC DINING CHAIRS</v>
      </c>
      <c r="R7711" s="3">
        <f t="shared" si="4"/>
        <v>0</v>
      </c>
      <c r="S7711" s="3">
        <f t="shared" si="5"/>
        <v>0</v>
      </c>
      <c r="T7711" s="7">
        <f t="shared" si="6"/>
        <v>0</v>
      </c>
      <c r="U7711" s="8" t="str">
        <f t="array" ref="U7711">IF(W7711&lt;&gt;0,MAX(IFERROR(INDEX(A:S,MATCH(W7711,A:A,0),COLUMN(M$2)),0),IFERROR(INDEX(A:S,MATCH(AD7711,A:A,0),COLUMN(M$2)),0),IFERROR(INDEX(A:S,MATCH(AK7711,A:A,0),COLUMN(M$2)),0),IFERROR(INDEX(A:S,MATCH(AR7711,A:A,0),COLUMN(M$2)),0)),M7711)</f>
        <v/>
      </c>
      <c r="V7711" s="3">
        <f t="shared" si="7"/>
        <v>0</v>
      </c>
    </row>
    <row r="7712" ht="15.75" customHeight="1">
      <c r="A7712" s="3" t="s">
        <v>7530</v>
      </c>
      <c r="B7712" s="4" t="str">
        <f t="shared" si="187"/>
        <v>LCSULTFLWDBX1</v>
      </c>
      <c r="D7712" s="3" t="s">
        <v>7381</v>
      </c>
      <c r="G7712" s="4">
        <v>0.0</v>
      </c>
      <c r="I7712" s="4">
        <v>0.0</v>
      </c>
      <c r="J7712" s="4">
        <v>0.0</v>
      </c>
      <c r="K7712" s="4">
        <v>0.0</v>
      </c>
      <c r="L7712" s="4">
        <v>0.0</v>
      </c>
      <c r="O7712" s="6">
        <f t="shared" si="2"/>
        <v>0</v>
      </c>
      <c r="P7712" s="3" t="s">
        <v>7383</v>
      </c>
      <c r="Q7712" s="3" t="str">
        <f t="shared" si="3"/>
        <v>LC LIGHTING</v>
      </c>
      <c r="R7712" s="3">
        <f t="shared" si="4"/>
        <v>0</v>
      </c>
      <c r="S7712" s="3" t="str">
        <f t="shared" si="5"/>
        <v/>
      </c>
      <c r="T7712" s="7">
        <f t="shared" si="6"/>
        <v>0</v>
      </c>
      <c r="U7712" s="8" t="str">
        <f t="array" ref="U7712">IF(W7712&lt;&gt;0,MAX(IFERROR(INDEX(A:S,MATCH(W7712,A:A,0),COLUMN(M$2)),0),IFERROR(INDEX(A:S,MATCH(AD7712,A:A,0),COLUMN(M$2)),0),IFERROR(INDEX(A:S,MATCH(AK7712,A:A,0),COLUMN(M$2)),0),IFERROR(INDEX(A:S,MATCH(AR7712,A:A,0),COLUMN(M$2)),0)),M7712)</f>
        <v/>
      </c>
      <c r="V7712" s="3" t="str">
        <f t="shared" si="7"/>
        <v/>
      </c>
    </row>
    <row r="7713" ht="15.75" customHeight="1">
      <c r="A7713" s="3" t="s">
        <v>7531</v>
      </c>
      <c r="B7713" s="4" t="str">
        <f t="shared" si="187"/>
        <v>LCSULTFLWDBX2</v>
      </c>
      <c r="D7713" s="3" t="s">
        <v>7381</v>
      </c>
      <c r="G7713" s="4">
        <v>0.0</v>
      </c>
      <c r="I7713" s="4">
        <v>0.0</v>
      </c>
      <c r="J7713" s="4">
        <v>0.0</v>
      </c>
      <c r="K7713" s="4">
        <v>0.0</v>
      </c>
      <c r="L7713" s="4">
        <v>0.0</v>
      </c>
      <c r="O7713" s="6">
        <f t="shared" si="2"/>
        <v>0</v>
      </c>
      <c r="P7713" s="3" t="s">
        <v>7383</v>
      </c>
      <c r="Q7713" s="3" t="str">
        <f t="shared" si="3"/>
        <v>LC LIGHTING</v>
      </c>
      <c r="R7713" s="3">
        <f t="shared" si="4"/>
        <v>0</v>
      </c>
      <c r="S7713" s="3" t="str">
        <f t="shared" si="5"/>
        <v/>
      </c>
      <c r="T7713" s="7">
        <f t="shared" si="6"/>
        <v>0</v>
      </c>
      <c r="U7713" s="8" t="str">
        <f t="array" ref="U7713">IF(W7713&lt;&gt;0,MAX(IFERROR(INDEX(A:S,MATCH(W7713,A:A,0),COLUMN(M$2)),0),IFERROR(INDEX(A:S,MATCH(AD7713,A:A,0),COLUMN(M$2)),0),IFERROR(INDEX(A:S,MATCH(AK7713,A:A,0),COLUMN(M$2)),0),IFERROR(INDEX(A:S,MATCH(AR7713,A:A,0),COLUMN(M$2)),0)),M7713)</f>
        <v/>
      </c>
      <c r="V7713" s="3" t="str">
        <f t="shared" si="7"/>
        <v/>
      </c>
    </row>
    <row r="7714" ht="15.75" customHeight="1">
      <c r="A7714" s="3" t="s">
        <v>7532</v>
      </c>
      <c r="B7714" s="4" t="str">
        <f t="shared" si="187"/>
        <v>LCVELTPEGO</v>
      </c>
      <c r="D7714" s="3" t="s">
        <v>7381</v>
      </c>
      <c r="G7714" s="4">
        <v>0.0</v>
      </c>
      <c r="I7714" s="4">
        <v>0.0</v>
      </c>
      <c r="J7714" s="4">
        <v>0.0</v>
      </c>
      <c r="K7714" s="4">
        <v>0.0</v>
      </c>
      <c r="L7714" s="4">
        <v>0.0</v>
      </c>
      <c r="O7714" s="6">
        <f t="shared" si="2"/>
        <v>0</v>
      </c>
      <c r="P7714" s="3" t="s">
        <v>7383</v>
      </c>
      <c r="Q7714" s="3" t="str">
        <f t="shared" si="3"/>
        <v>LC LIGHTING</v>
      </c>
      <c r="R7714" s="3">
        <f t="shared" si="4"/>
        <v>0</v>
      </c>
      <c r="S7714" s="3" t="str">
        <f t="shared" si="5"/>
        <v/>
      </c>
      <c r="T7714" s="7">
        <f t="shared" si="6"/>
        <v>0</v>
      </c>
      <c r="U7714" s="8" t="str">
        <f t="array" ref="U7714">IF(W7714&lt;&gt;0,MAX(IFERROR(INDEX(A:S,MATCH(W7714,A:A,0),COLUMN(M$2)),0),IFERROR(INDEX(A:S,MATCH(AD7714,A:A,0),COLUMN(M$2)),0),IFERROR(INDEX(A:S,MATCH(AK7714,A:A,0),COLUMN(M$2)),0),IFERROR(INDEX(A:S,MATCH(AR7714,A:A,0),COLUMN(M$2)),0)),M7714)</f>
        <v/>
      </c>
      <c r="V7714" s="3" t="str">
        <f t="shared" si="7"/>
        <v/>
      </c>
    </row>
    <row r="7715" ht="15.75" customHeight="1">
      <c r="A7715" s="3" t="s">
        <v>7533</v>
      </c>
      <c r="B7715" s="4" t="str">
        <f t="shared" si="187"/>
        <v>LCWELTPEBL</v>
      </c>
      <c r="D7715" s="3" t="s">
        <v>7381</v>
      </c>
      <c r="G7715" s="4">
        <v>0.0</v>
      </c>
      <c r="I7715" s="4">
        <v>0.0</v>
      </c>
      <c r="J7715" s="4">
        <v>0.0</v>
      </c>
      <c r="K7715" s="4">
        <v>0.0</v>
      </c>
      <c r="L7715" s="4">
        <v>0.0</v>
      </c>
      <c r="O7715" s="6">
        <f t="shared" si="2"/>
        <v>0</v>
      </c>
      <c r="P7715" s="3" t="s">
        <v>7383</v>
      </c>
      <c r="Q7715" s="3" t="str">
        <f t="shared" si="3"/>
        <v>LC LIGHTING</v>
      </c>
      <c r="R7715" s="3">
        <f t="shared" si="4"/>
        <v>0</v>
      </c>
      <c r="S7715" s="3" t="str">
        <f t="shared" si="5"/>
        <v/>
      </c>
      <c r="T7715" s="7">
        <f t="shared" si="6"/>
        <v>0</v>
      </c>
      <c r="U7715" s="8" t="str">
        <f t="array" ref="U7715">IF(W7715&lt;&gt;0,MAX(IFERROR(INDEX(A:S,MATCH(W7715,A:A,0),COLUMN(M$2)),0),IFERROR(INDEX(A:S,MATCH(AD7715,A:A,0),COLUMN(M$2)),0),IFERROR(INDEX(A:S,MATCH(AK7715,A:A,0),COLUMN(M$2)),0),IFERROR(INDEX(A:S,MATCH(AR7715,A:A,0),COLUMN(M$2)),0)),M7715)</f>
        <v/>
      </c>
      <c r="V7715" s="3" t="str">
        <f t="shared" si="7"/>
        <v/>
      </c>
    </row>
    <row r="7716" ht="15.75" customHeight="1">
      <c r="A7716" s="3" t="s">
        <v>7534</v>
      </c>
      <c r="B7716" s="4" t="str">
        <f t="shared" si="187"/>
        <v>LCZIRFPLPPR</v>
      </c>
      <c r="D7716" s="3" t="s">
        <v>7381</v>
      </c>
      <c r="G7716" s="4">
        <v>0.0</v>
      </c>
      <c r="I7716" s="4">
        <v>0.0</v>
      </c>
      <c r="J7716" s="4">
        <v>0.0</v>
      </c>
      <c r="K7716" s="4">
        <v>0.0</v>
      </c>
      <c r="L7716" s="4">
        <v>0.0</v>
      </c>
      <c r="O7716" s="6">
        <f t="shared" si="2"/>
        <v>0</v>
      </c>
      <c r="P7716" s="3" t="s">
        <v>102</v>
      </c>
      <c r="Q7716" s="3" t="str">
        <f t="shared" si="3"/>
        <v>OD</v>
      </c>
      <c r="R7716" s="3">
        <f t="shared" si="4"/>
        <v>0</v>
      </c>
      <c r="S7716" s="3" t="str">
        <f t="shared" si="5"/>
        <v/>
      </c>
      <c r="T7716" s="7">
        <f t="shared" si="6"/>
        <v>0</v>
      </c>
      <c r="U7716" s="8" t="str">
        <f t="array" ref="U7716">IF(W7716&lt;&gt;0,MAX(IFERROR(INDEX(A:S,MATCH(W7716,A:A,0),COLUMN(M$2)),0),IFERROR(INDEX(A:S,MATCH(AD7716,A:A,0),COLUMN(M$2)),0),IFERROR(INDEX(A:S,MATCH(AK7716,A:A,0),COLUMN(M$2)),0),IFERROR(INDEX(A:S,MATCH(AR7716,A:A,0),COLUMN(M$2)),0)),M7716)</f>
        <v/>
      </c>
      <c r="V7716" s="3" t="str">
        <f t="shared" si="7"/>
        <v/>
      </c>
    </row>
    <row r="7717" ht="15.75" customHeight="1">
      <c r="A7717" s="3" t="s">
        <v>7535</v>
      </c>
      <c r="B7717" s="4" t="str">
        <f t="shared" si="187"/>
        <v>LCZIRFPNGPR</v>
      </c>
      <c r="D7717" s="3" t="s">
        <v>7381</v>
      </c>
      <c r="G7717" s="4">
        <v>0.0</v>
      </c>
      <c r="I7717" s="4">
        <v>0.0</v>
      </c>
      <c r="J7717" s="4">
        <v>0.0</v>
      </c>
      <c r="K7717" s="4">
        <v>0.0</v>
      </c>
      <c r="L7717" s="4">
        <v>0.0</v>
      </c>
      <c r="O7717" s="6">
        <f t="shared" si="2"/>
        <v>0</v>
      </c>
      <c r="P7717" s="3" t="s">
        <v>102</v>
      </c>
      <c r="Q7717" s="3" t="str">
        <f t="shared" si="3"/>
        <v>OD</v>
      </c>
      <c r="R7717" s="3">
        <f t="shared" si="4"/>
        <v>0</v>
      </c>
      <c r="S7717" s="3" t="str">
        <f t="shared" si="5"/>
        <v/>
      </c>
      <c r="T7717" s="7">
        <f t="shared" si="6"/>
        <v>0</v>
      </c>
      <c r="U7717" s="8" t="str">
        <f t="array" ref="U7717">IF(W7717&lt;&gt;0,MAX(IFERROR(INDEX(A:S,MATCH(W7717,A:A,0),COLUMN(M$2)),0),IFERROR(INDEX(A:S,MATCH(AD7717,A:A,0),COLUMN(M$2)),0),IFERROR(INDEX(A:S,MATCH(AK7717,A:A,0),COLUMN(M$2)),0),IFERROR(INDEX(A:S,MATCH(AR7717,A:A,0),COLUMN(M$2)),0)),M7717)</f>
        <v/>
      </c>
      <c r="V7717" s="3" t="str">
        <f t="shared" si="7"/>
        <v/>
      </c>
    </row>
    <row r="7718" ht="15.75" customHeight="1">
      <c r="A7718" s="3" t="s">
        <v>7536</v>
      </c>
      <c r="B7718" s="4" t="str">
        <f t="shared" si="187"/>
        <v>POCONDITIONS</v>
      </c>
      <c r="D7718" s="3" t="s">
        <v>7381</v>
      </c>
      <c r="G7718" s="4"/>
      <c r="I7718" s="4"/>
      <c r="J7718" s="4"/>
      <c r="K7718" s="4"/>
      <c r="L7718" s="4"/>
      <c r="O7718" s="6">
        <f t="shared" si="2"/>
        <v>0</v>
      </c>
      <c r="Q7718" s="3" t="str">
        <f t="shared" si="3"/>
        <v/>
      </c>
      <c r="R7718" s="3">
        <f t="shared" si="4"/>
        <v>0</v>
      </c>
      <c r="S7718" s="3" t="str">
        <f t="shared" si="5"/>
        <v/>
      </c>
      <c r="T7718" s="7">
        <f t="shared" si="6"/>
        <v>0</v>
      </c>
      <c r="U7718" s="8" t="str">
        <f t="array" ref="U7718">IF(W7718&lt;&gt;0,MAX(IFERROR(INDEX(A:S,MATCH(W7718,A:A,0),COLUMN(M$2)),0),IFERROR(INDEX(A:S,MATCH(AD7718,A:A,0),COLUMN(M$2)),0),IFERROR(INDEX(A:S,MATCH(AK7718,A:A,0),COLUMN(M$2)),0),IFERROR(INDEX(A:S,MATCH(AR7718,A:A,0),COLUMN(M$2)),0)),M7718)</f>
        <v/>
      </c>
      <c r="V7718" s="3" t="str">
        <f t="shared" si="7"/>
        <v/>
      </c>
    </row>
    <row r="7719" ht="15.75" customHeight="1">
      <c r="A7719" s="3" t="s">
        <v>7537</v>
      </c>
      <c r="B7719" s="4" t="str">
        <f t="shared" si="187"/>
        <v>SETACDI5PCCO</v>
      </c>
      <c r="D7719" s="3" t="s">
        <v>7381</v>
      </c>
      <c r="G7719" s="4">
        <v>0.0</v>
      </c>
      <c r="I7719" s="4">
        <v>0.0</v>
      </c>
      <c r="J7719" s="4">
        <v>0.0</v>
      </c>
      <c r="K7719" s="4">
        <v>0.0</v>
      </c>
      <c r="L7719" s="4">
        <v>0.0</v>
      </c>
      <c r="O7719" s="6">
        <f t="shared" si="2"/>
        <v>0</v>
      </c>
      <c r="P7719" s="3" t="s">
        <v>144</v>
      </c>
      <c r="Q7719" s="3" t="str">
        <f t="shared" si="3"/>
        <v>LC DINING TABLES</v>
      </c>
      <c r="R7719" s="3">
        <f t="shared" si="4"/>
        <v>0</v>
      </c>
      <c r="S7719" s="3" t="str">
        <f t="shared" si="5"/>
        <v/>
      </c>
      <c r="T7719" s="7">
        <f t="shared" si="6"/>
        <v>0</v>
      </c>
      <c r="U7719" s="8" t="str">
        <f t="array" ref="U7719">IF(W7719&lt;&gt;0,MAX(IFERROR(INDEX(A:S,MATCH(W7719,A:A,0),COLUMN(M$2)),0),IFERROR(INDEX(A:S,MATCH(AD7719,A:A,0),COLUMN(M$2)),0),IFERROR(INDEX(A:S,MATCH(AK7719,A:A,0),COLUMN(M$2)),0),IFERROR(INDEX(A:S,MATCH(AR7719,A:A,0),COLUMN(M$2)),0)),M7719)</f>
        <v/>
      </c>
      <c r="V7719" s="3" t="str">
        <f t="shared" si="7"/>
        <v/>
      </c>
    </row>
    <row r="7720" ht="15.75" customHeight="1">
      <c r="A7720" s="3" t="s">
        <v>7538</v>
      </c>
      <c r="B7720" s="4" t="str">
        <f t="shared" si="187"/>
        <v>SETACDI5PCTR</v>
      </c>
      <c r="D7720" s="3" t="s">
        <v>7381</v>
      </c>
      <c r="G7720" s="4">
        <v>0.0</v>
      </c>
      <c r="I7720" s="4">
        <v>0.0</v>
      </c>
      <c r="J7720" s="4">
        <v>0.0</v>
      </c>
      <c r="K7720" s="4">
        <v>0.0</v>
      </c>
      <c r="L7720" s="4">
        <v>0.0</v>
      </c>
      <c r="O7720" s="6">
        <f t="shared" si="2"/>
        <v>0</v>
      </c>
      <c r="P7720" s="3" t="s">
        <v>144</v>
      </c>
      <c r="Q7720" s="3" t="str">
        <f t="shared" si="3"/>
        <v>LC DINING TABLES</v>
      </c>
      <c r="R7720" s="3">
        <f t="shared" si="4"/>
        <v>0</v>
      </c>
      <c r="S7720" s="3" t="str">
        <f t="shared" si="5"/>
        <v/>
      </c>
      <c r="T7720" s="7">
        <f t="shared" si="6"/>
        <v>0</v>
      </c>
      <c r="U7720" s="8" t="str">
        <f t="array" ref="U7720">IF(W7720&lt;&gt;0,MAX(IFERROR(INDEX(A:S,MATCH(W7720,A:A,0),COLUMN(M$2)),0),IFERROR(INDEX(A:S,MATCH(AD7720,A:A,0),COLUMN(M$2)),0),IFERROR(INDEX(A:S,MATCH(AK7720,A:A,0),COLUMN(M$2)),0),IFERROR(INDEX(A:S,MATCH(AR7720,A:A,0),COLUMN(M$2)),0)),M7720)</f>
        <v/>
      </c>
      <c r="V7720" s="3" t="str">
        <f t="shared" si="7"/>
        <v/>
      </c>
    </row>
    <row r="7721" ht="15.75" customHeight="1">
      <c r="A7721" s="3" t="s">
        <v>7539</v>
      </c>
      <c r="B7721" s="4" t="str">
        <f t="shared" si="187"/>
        <v>SETALDI5CH</v>
      </c>
      <c r="D7721" s="3" t="s">
        <v>371</v>
      </c>
      <c r="G7721" s="4">
        <v>0.0</v>
      </c>
      <c r="I7721" s="4">
        <v>0.0</v>
      </c>
      <c r="J7721" s="4">
        <v>0.0</v>
      </c>
      <c r="K7721" s="4">
        <v>0.0</v>
      </c>
      <c r="L7721" s="4">
        <v>0.0</v>
      </c>
      <c r="O7721" s="6">
        <f t="shared" si="2"/>
        <v>0</v>
      </c>
      <c r="P7721" s="9" t="s">
        <v>51</v>
      </c>
      <c r="Q7721" s="3" t="str">
        <f t="shared" si="3"/>
        <v>ZZ</v>
      </c>
      <c r="R7721" s="3">
        <f t="shared" si="4"/>
        <v>0</v>
      </c>
      <c r="S7721" s="3">
        <f t="shared" si="5"/>
        <v>0</v>
      </c>
      <c r="T7721" s="7">
        <f t="shared" si="6"/>
        <v>0</v>
      </c>
      <c r="U7721" s="8">
        <f t="array" ref="U7721">IF(W7721&lt;&gt;0,MAX(IFERROR(INDEX(A:S,MATCH(W7721,A:A,0),COLUMN(M$2)),0),IFERROR(INDEX(A:S,MATCH(AD7721,A:A,0),COLUMN(M$2)),0),IFERROR(INDEX(A:S,MATCH(AK7721,A:A,0),COLUMN(M$2)),0),IFERROR(INDEX(A:S,MATCH(AR7721,A:A,0),COLUMN(M$2)),0)),M7721)</f>
        <v>0</v>
      </c>
      <c r="V7721" s="3">
        <f t="shared" si="7"/>
        <v>0</v>
      </c>
      <c r="W7721" s="3" t="s">
        <v>1954</v>
      </c>
      <c r="X7721" s="3">
        <v>1.0</v>
      </c>
      <c r="Y7721" s="3">
        <f t="array" ref="Y7721">ROUNDDOWN(INDEX($A:$O,MATCH(W7721,$A:$A,0),COLUMN(O$1))/X7721,0)</f>
        <v>0</v>
      </c>
      <c r="Z7721" s="3">
        <f t="array" ref="Z7721">ROUNDDOWN(INDEX($A:$J,MATCH(W7721,$A:$A,0),COLUMN(H$1))/X7721,0)+Y7721</f>
        <v>0</v>
      </c>
      <c r="AA7721" s="5" t="str">
        <f>IFERROR(__xludf.DUMMYFUNCTION("SINGLE(XLOOKUP(W7721,A:A,M:M))"),"")</f>
        <v/>
      </c>
      <c r="AB7721" s="3">
        <f t="array" ref="AB7721">ROUNDDOWN(INDEX($A:$N,MATCH(W7721,$A:$A,0),COLUMN(N$1))/X7721,0)+Z7721</f>
        <v>0</v>
      </c>
      <c r="AC7721" s="3" t="str">
        <f t="array" ref="AC7721">INDEX($A:$P,MATCH(W7721,$A:$A,0),COLUMN(P$1))</f>
        <v>ZZ</v>
      </c>
      <c r="AD7721" s="3" t="s">
        <v>1947</v>
      </c>
      <c r="AE7721" s="3">
        <v>4.0</v>
      </c>
      <c r="AF7721" s="3">
        <f t="array" ref="AF7721">ROUNDDOWN(INDEX($A:$O,MATCH(AD7721,$A:$A,0),COLUMN(O$1))/AE7721,0)</f>
        <v>4</v>
      </c>
      <c r="AG7721" s="3">
        <f t="array" ref="AG7721">ROUNDDOWN(INDEX($A:$J,MATCH(AD7721,$A:$A,0),COLUMN(H$1))/AE7721,0)+AF7721</f>
        <v>4</v>
      </c>
      <c r="AH7721" s="5" t="str">
        <f t="shared" ref="AH7721:AH7722" si="188">XLOOKUP(AD7721,A:A,M:M)</f>
        <v/>
      </c>
      <c r="AI7721" s="3">
        <f t="array" ref="AI7721">ROUNDDOWN(INDEX($A:$N,MATCH(AD7721,$A:$A,0),COLUMN(N$1))/AE7721,0)+AG7721</f>
        <v>4</v>
      </c>
      <c r="AJ7721" s="3" t="str">
        <f t="array" ref="AJ7721">INDEX($A:$P,MATCH(AD7721,$A:$A,0),COLUMN(P$1))</f>
        <v>Z</v>
      </c>
      <c r="AO7721" s="5"/>
    </row>
    <row r="7722" ht="15.75" customHeight="1">
      <c r="A7722" s="3" t="s">
        <v>7540</v>
      </c>
      <c r="B7722" s="4" t="str">
        <f t="shared" si="187"/>
        <v>SETALDI5MN</v>
      </c>
      <c r="D7722" s="3" t="s">
        <v>60</v>
      </c>
      <c r="F7722" s="5">
        <v>45020.0</v>
      </c>
      <c r="G7722" s="4">
        <v>0.0</v>
      </c>
      <c r="I7722" s="4">
        <v>0.0</v>
      </c>
      <c r="J7722" s="4">
        <v>0.0</v>
      </c>
      <c r="K7722" s="4">
        <v>0.0</v>
      </c>
      <c r="L7722" s="4">
        <v>0.0</v>
      </c>
      <c r="O7722" s="6">
        <f t="shared" si="2"/>
        <v>0</v>
      </c>
      <c r="P7722" s="9" t="s">
        <v>112</v>
      </c>
      <c r="Q7722" s="3" t="str">
        <f t="shared" si="3"/>
        <v>ZZ</v>
      </c>
      <c r="R7722" s="3">
        <f t="shared" si="4"/>
        <v>0</v>
      </c>
      <c r="S7722" s="3">
        <f t="shared" si="5"/>
        <v>0</v>
      </c>
      <c r="T7722" s="7">
        <f t="shared" si="6"/>
        <v>0</v>
      </c>
      <c r="U7722" s="8">
        <f t="array" ref="U7722">IF(W7722&lt;&gt;0,MAX(IFERROR(INDEX(A:S,MATCH(W7722,A:A,0),COLUMN(M$2)),0),IFERROR(INDEX(A:S,MATCH(AD7722,A:A,0),COLUMN(M$2)),0),IFERROR(INDEX(A:S,MATCH(AK7722,A:A,0),COLUMN(M$2)),0),IFERROR(INDEX(A:S,MATCH(AR7722,A:A,0),COLUMN(M$2)),0)),M7722)</f>
        <v>0</v>
      </c>
      <c r="V7722" s="3">
        <f t="shared" si="7"/>
        <v>0</v>
      </c>
      <c r="W7722" s="3" t="s">
        <v>1948</v>
      </c>
      <c r="X7722" s="3">
        <v>4.0</v>
      </c>
      <c r="Y7722" s="3">
        <f t="array" ref="Y7722">ROUNDDOWN(INDEX($A:$O,MATCH(W7722,$A:$A,0),COLUMN(O$1))/X7722,0)</f>
        <v>0</v>
      </c>
      <c r="Z7722" s="3">
        <f t="array" ref="Z7722">ROUNDDOWN(INDEX($A:$J,MATCH(W7722,$A:$A,0),COLUMN(H$1))/X7722,0)+Y7722</f>
        <v>0</v>
      </c>
      <c r="AA7722" s="5" t="str">
        <f>IFERROR(__xludf.DUMMYFUNCTION("SINGLE(XLOOKUP(W7722,A:A,M:M))"),"")</f>
        <v/>
      </c>
      <c r="AB7722" s="3">
        <f t="array" ref="AB7722">ROUNDDOWN(INDEX($A:$N,MATCH(W7722,$A:$A,0),COLUMN(N$1))/X7722,0)+Z7722</f>
        <v>0</v>
      </c>
      <c r="AC7722" s="3" t="str">
        <f t="array" ref="AC7722">INDEX($A:$P,MATCH(W7722,$A:$A,0),COLUMN(P$1))</f>
        <v>ZZ</v>
      </c>
      <c r="AD7722" s="3" t="s">
        <v>1954</v>
      </c>
      <c r="AE7722" s="3">
        <v>1.0</v>
      </c>
      <c r="AF7722" s="3">
        <f t="array" ref="AF7722">ROUNDDOWN(INDEX($A:$O,MATCH(AD7722,$A:$A,0),COLUMN(O$1))/AE7722,0)</f>
        <v>0</v>
      </c>
      <c r="AG7722" s="3">
        <f t="array" ref="AG7722">ROUNDDOWN(INDEX($A:$J,MATCH(AD7722,$A:$A,0),COLUMN(H$1))/AE7722,0)+AF7722</f>
        <v>0</v>
      </c>
      <c r="AH7722" s="5" t="str">
        <f t="shared" si="188"/>
        <v/>
      </c>
      <c r="AI7722" s="3">
        <f t="array" ref="AI7722">ROUNDDOWN(INDEX($A:$N,MATCH(AD7722,$A:$A,0),COLUMN(N$1))/AE7722,0)+AG7722</f>
        <v>0</v>
      </c>
      <c r="AJ7722" s="3" t="str">
        <f t="array" ref="AJ7722">INDEX($A:$P,MATCH(AD7722,$A:$A,0),COLUMN(P$1))</f>
        <v>ZZ</v>
      </c>
      <c r="AO7722" s="5"/>
    </row>
    <row r="7723" ht="15.75" customHeight="1">
      <c r="A7723" s="3" t="s">
        <v>7541</v>
      </c>
      <c r="B7723" s="4" t="str">
        <f t="shared" si="187"/>
        <v>SETAMDI4PC</v>
      </c>
      <c r="D7723" s="3" t="s">
        <v>7381</v>
      </c>
      <c r="G7723" s="4">
        <v>0.0</v>
      </c>
      <c r="I7723" s="4">
        <v>0.0</v>
      </c>
      <c r="J7723" s="4">
        <v>0.0</v>
      </c>
      <c r="K7723" s="4">
        <v>0.0</v>
      </c>
      <c r="L7723" s="4">
        <v>0.0</v>
      </c>
      <c r="O7723" s="6">
        <f t="shared" si="2"/>
        <v>0</v>
      </c>
      <c r="P7723" s="3" t="s">
        <v>144</v>
      </c>
      <c r="Q7723" s="3" t="str">
        <f t="shared" si="3"/>
        <v>ZZ</v>
      </c>
      <c r="R7723" s="3">
        <f t="shared" si="4"/>
        <v>0</v>
      </c>
      <c r="S7723" s="3">
        <f t="shared" si="5"/>
        <v>0</v>
      </c>
      <c r="T7723" s="7">
        <f t="shared" si="6"/>
        <v>0</v>
      </c>
      <c r="U7723" s="8">
        <f t="array" ref="U7723">IF(W7723&lt;&gt;0,MAX(IFERROR(INDEX(A:S,MATCH(W7723,A:A,0),COLUMN(M$2)),0),IFERROR(INDEX(A:S,MATCH(AD7723,A:A,0),COLUMN(M$2)),0),IFERROR(INDEX(A:S,MATCH(AK7723,A:A,0),COLUMN(M$2)),0),IFERROR(INDEX(A:S,MATCH(AR7723,A:A,0),COLUMN(M$2)),0)),M7723)</f>
        <v>45275</v>
      </c>
      <c r="V7723" s="3">
        <f t="shared" si="7"/>
        <v>0</v>
      </c>
      <c r="W7723" s="3" t="s">
        <v>184</v>
      </c>
      <c r="X7723" s="3">
        <v>1.0</v>
      </c>
      <c r="Y7723" s="3">
        <f t="array" ref="Y7723">ROUNDDOWN(INDEX($A:$O,MATCH(W7723,$A:$A,0),COLUMN(O$1))/X7723,0)</f>
        <v>1</v>
      </c>
      <c r="Z7723" s="3">
        <f t="array" ref="Z7723">ROUNDDOWN(INDEX($A:$J,MATCH(W7723,$A:$A,0),COLUMN(H$1))/X7723,0)+Y7723</f>
        <v>1</v>
      </c>
      <c r="AA7723" s="5" t="str">
        <f>IFERROR(__xludf.DUMMYFUNCTION("SINGLE(XLOOKUP(W7723,A:A,M:M))"),"")</f>
        <v/>
      </c>
      <c r="AB7723" s="3">
        <f t="array" ref="AB7723">ROUNDDOWN(INDEX($A:$N,MATCH(W7723,$A:$A,0),COLUMN(N$1))/X7723,0)+Z7723</f>
        <v>1</v>
      </c>
      <c r="AC7723" s="3" t="str">
        <f t="array" ref="AC7723">INDEX($A:$P,MATCH(W7723,$A:$A,0),COLUMN(P$1))</f>
        <v>ZZ</v>
      </c>
      <c r="AD7723" s="3" t="s">
        <v>183</v>
      </c>
      <c r="AE7723" s="3">
        <v>1.0</v>
      </c>
      <c r="AF7723" s="3">
        <f t="array" ref="AF7723">ROUNDDOWN(INDEX($A:$O,MATCH(AD7723,$A:$A,0),COLUMN(O$1))/AE7723,0)</f>
        <v>5</v>
      </c>
      <c r="AG7723" s="3">
        <f t="array" ref="AG7723">ROUNDDOWN(INDEX($A:$J,MATCH(AD7723,$A:$A,0),COLUMN(H$1))/AE7723,0)+AF7723</f>
        <v>5</v>
      </c>
      <c r="AH7723" s="5" t="str">
        <f>IFERROR(__xludf.DUMMYFUNCTION("SINGLE(XLOOKUP(AD7723,A:A,M:M))"),"")</f>
        <v/>
      </c>
      <c r="AI7723" s="3">
        <f t="array" ref="AI7723">ROUNDDOWN(INDEX($A:$N,MATCH(AD7723,$A:$A,0),COLUMN(N$1))/AE7723,0)+AG7723</f>
        <v>5</v>
      </c>
      <c r="AJ7723" s="3" t="str">
        <f t="array" ref="AJ7723">INDEX($A:$P,MATCH(AD7723,$A:$A,0),COLUMN(P$1))</f>
        <v>Z</v>
      </c>
      <c r="AK7723" s="3" t="s">
        <v>182</v>
      </c>
      <c r="AL7723" s="3">
        <v>1.0</v>
      </c>
      <c r="AM7723" s="3">
        <f t="array" ref="AM7723">ROUNDDOWN(INDEX($A:$O,MATCH(AK7723,$A:$A,0),COLUMN(O$1))/AL7723,0)</f>
        <v>0</v>
      </c>
      <c r="AN7723" s="3">
        <f t="array" ref="AN7723">ROUNDDOWN(INDEX($A:$J,MATCH(AK7723,$A:$A,0),COLUMN(H$1))/AL7723,0)+AM7723</f>
        <v>0</v>
      </c>
      <c r="AO7723" s="5" t="str">
        <f t="shared" ref="AO7723:AO7726" si="189">XLOOKUP(AK7723,$A:$A,$M:$M)</f>
        <v/>
      </c>
      <c r="AP7723" s="3">
        <f t="array" ref="AP7723">ROUNDDOWN(INDEX($A:$N,MATCH(AK7723,$A:$A,0),COLUMN(N$1))/AL7723,0)+AN7723</f>
        <v>0</v>
      </c>
      <c r="AQ7723" s="3" t="str">
        <f t="array" ref="AQ7723">INDEX($A:$P,MATCH(AK7723,$A:$A,0),COLUMN(P$1))</f>
        <v>Z</v>
      </c>
      <c r="AR7723" s="3" t="s">
        <v>179</v>
      </c>
      <c r="AS7723" s="3">
        <v>1.0</v>
      </c>
      <c r="AT7723" s="3">
        <f t="array" ref="AT7723">ROUNDDOWN(INDEX($A:$O,MATCH(AR7723,$A:$A,0),COLUMN(O$1))/AS7723,0)</f>
        <v>1</v>
      </c>
      <c r="AU7723" s="3">
        <f t="array" ref="AU7723">ROUNDDOWN(INDEX($A:$J,MATCH(AR7723,$A:$A,0),COLUMN(H$1))/AS7723,0)+AT7723</f>
        <v>1</v>
      </c>
      <c r="AV7723" s="5">
        <f t="shared" ref="AV7723:AV7726" si="190">XLOOKUP(AR7723,$A:$A,$M:$M)</f>
        <v>45275</v>
      </c>
      <c r="AW7723" s="3">
        <f t="array" ref="AW7723">ROUNDDOWN(INDEX($A:$N,MATCH(AR7723,$A:$A,0),COLUMN(N$1))/AS7723,0)+AU7723</f>
        <v>61</v>
      </c>
      <c r="AX7723" s="3" t="str">
        <f t="array" ref="AX7723">INDEX($A:$P,MATCH(AR7723,$A:$A,0),COLUMN(P$1))</f>
        <v>LC OTTOBEN</v>
      </c>
    </row>
    <row r="7724" ht="15.75" customHeight="1">
      <c r="A7724" s="3" t="s">
        <v>7542</v>
      </c>
      <c r="B7724" s="4" t="str">
        <f t="shared" si="187"/>
        <v>SETAMDI5GR</v>
      </c>
      <c r="D7724" s="3" t="s">
        <v>7381</v>
      </c>
      <c r="G7724" s="4">
        <v>0.0</v>
      </c>
      <c r="I7724" s="4">
        <v>0.0</v>
      </c>
      <c r="J7724" s="4">
        <v>0.0</v>
      </c>
      <c r="K7724" s="4">
        <v>0.0</v>
      </c>
      <c r="L7724" s="4">
        <v>0.0</v>
      </c>
      <c r="O7724" s="6">
        <f t="shared" si="2"/>
        <v>0</v>
      </c>
      <c r="P7724" s="3" t="s">
        <v>144</v>
      </c>
      <c r="Q7724" s="3" t="str">
        <f t="shared" si="3"/>
        <v>ZZ</v>
      </c>
      <c r="R7724" s="3">
        <f t="shared" si="4"/>
        <v>0</v>
      </c>
      <c r="S7724" s="3">
        <f t="shared" si="5"/>
        <v>0</v>
      </c>
      <c r="T7724" s="7">
        <f t="shared" si="6"/>
        <v>0</v>
      </c>
      <c r="U7724" s="8">
        <f t="array" ref="U7724">IF(W7724&lt;&gt;0,MAX(IFERROR(INDEX(A:S,MATCH(W7724,A:A,0),COLUMN(M$2)),0),IFERROR(INDEX(A:S,MATCH(AD7724,A:A,0),COLUMN(M$2)),0),IFERROR(INDEX(A:S,MATCH(AK7724,A:A,0),COLUMN(M$2)),0),IFERROR(INDEX(A:S,MATCH(AR7724,A:A,0),COLUMN(M$2)),0)),M7724)</f>
        <v>45257</v>
      </c>
      <c r="V7724" s="3">
        <f t="shared" si="7"/>
        <v>0</v>
      </c>
      <c r="W7724" s="3" t="s">
        <v>182</v>
      </c>
      <c r="X7724" s="3">
        <v>1.0</v>
      </c>
      <c r="Y7724" s="3">
        <f t="array" ref="Y7724">ROUNDDOWN(INDEX($A:$O,MATCH(W7724,$A:$A,0),COLUMN(O$1))/X7724,0)</f>
        <v>0</v>
      </c>
      <c r="Z7724" s="3">
        <f t="array" ref="Z7724">ROUNDDOWN(INDEX($A:$J,MATCH(W7724,$A:$A,0),COLUMN(H$1))/X7724,0)+Y7724</f>
        <v>0</v>
      </c>
      <c r="AA7724" s="5" t="str">
        <f>IFERROR(__xludf.DUMMYFUNCTION("SINGLE(XLOOKUP(W7724,A:A,M:M))"),"")</f>
        <v/>
      </c>
      <c r="AB7724" s="3">
        <f t="array" ref="AB7724">ROUNDDOWN(INDEX($A:$N,MATCH(W7724,$A:$A,0),COLUMN(N$1))/X7724,0)+Z7724</f>
        <v>0</v>
      </c>
      <c r="AC7724" s="3" t="str">
        <f t="array" ref="AC7724">INDEX($A:$P,MATCH(W7724,$A:$A,0),COLUMN(P$1))</f>
        <v>Z</v>
      </c>
      <c r="AD7724" s="3" t="s">
        <v>184</v>
      </c>
      <c r="AE7724" s="3">
        <v>1.0</v>
      </c>
      <c r="AF7724" s="3">
        <f t="array" ref="AF7724">ROUNDDOWN(INDEX($A:$O,MATCH(AD7724,$A:$A,0),COLUMN(O$1))/AE7724,0)</f>
        <v>1</v>
      </c>
      <c r="AG7724" s="3">
        <f t="array" ref="AG7724">ROUNDDOWN(INDEX($A:$J,MATCH(AD7724,$A:$A,0),COLUMN(H$1))/AE7724,0)+AF7724</f>
        <v>1</v>
      </c>
      <c r="AH7724" s="5" t="str">
        <f>IFERROR(__xludf.DUMMYFUNCTION("SINGLE(XLOOKUP(AD7724,A:A,M:M))"),"")</f>
        <v/>
      </c>
      <c r="AI7724" s="3">
        <f t="array" ref="AI7724">ROUNDDOWN(INDEX($A:$N,MATCH(AD7724,$A:$A,0),COLUMN(N$1))/AE7724,0)+AG7724</f>
        <v>1</v>
      </c>
      <c r="AJ7724" s="3" t="str">
        <f t="array" ref="AJ7724">INDEX($A:$P,MATCH(AD7724,$A:$A,0),COLUMN(P$1))</f>
        <v>ZZ</v>
      </c>
      <c r="AK7724" s="3" t="s">
        <v>183</v>
      </c>
      <c r="AL7724" s="3">
        <v>1.0</v>
      </c>
      <c r="AM7724" s="3">
        <f t="array" ref="AM7724">ROUNDDOWN(INDEX($A:$O,MATCH(AK7724,$A:$A,0),COLUMN(O$1))/AL7724,0)</f>
        <v>5</v>
      </c>
      <c r="AN7724" s="3">
        <f t="array" ref="AN7724">ROUNDDOWN(INDEX($A:$J,MATCH(AK7724,$A:$A,0),COLUMN(H$1))/AL7724,0)+AM7724</f>
        <v>5</v>
      </c>
      <c r="AO7724" s="5" t="str">
        <f t="shared" si="189"/>
        <v/>
      </c>
      <c r="AP7724" s="3">
        <f t="array" ref="AP7724">ROUNDDOWN(INDEX($A:$N,MATCH(AK7724,$A:$A,0),COLUMN(N$1))/AL7724,0)+AN7724</f>
        <v>5</v>
      </c>
      <c r="AQ7724" s="3" t="str">
        <f t="array" ref="AQ7724">INDEX($A:$P,MATCH(AK7724,$A:$A,0),COLUMN(P$1))</f>
        <v>Z</v>
      </c>
      <c r="AR7724" s="3" t="s">
        <v>125</v>
      </c>
      <c r="AS7724" s="3">
        <v>4.0</v>
      </c>
      <c r="AT7724" s="3">
        <f t="array" ref="AT7724">ROUNDDOWN(INDEX($A:$O,MATCH(AR7724,$A:$A,0),COLUMN(O$1))/AS7724,0)</f>
        <v>0</v>
      </c>
      <c r="AU7724" s="3">
        <f t="array" ref="AU7724">ROUNDDOWN(INDEX($A:$J,MATCH(AR7724,$A:$A,0),COLUMN(H$1))/AS7724,0)+AT7724</f>
        <v>35</v>
      </c>
      <c r="AV7724" s="5">
        <f t="shared" si="190"/>
        <v>45257</v>
      </c>
      <c r="AW7724" s="3">
        <f t="array" ref="AW7724">ROUNDDOWN(INDEX($A:$N,MATCH(AR7724,$A:$A,0),COLUMN(N$1))/AS7724,0)+AU7724</f>
        <v>35</v>
      </c>
      <c r="AX7724" s="3" t="str">
        <f t="array" ref="AX7724">INDEX($A:$P,MATCH(AR7724,$A:$A,0),COLUMN(P$1))</f>
        <v>LC DINING CHAIRS</v>
      </c>
    </row>
    <row r="7725" ht="15.75" customHeight="1">
      <c r="A7725" s="3" t="s">
        <v>7543</v>
      </c>
      <c r="B7725" s="4" t="str">
        <f t="shared" si="187"/>
        <v>SETAMDI7BL</v>
      </c>
      <c r="D7725" s="3" t="s">
        <v>7381</v>
      </c>
      <c r="G7725" s="4">
        <v>0.0</v>
      </c>
      <c r="I7725" s="4">
        <v>0.0</v>
      </c>
      <c r="J7725" s="4">
        <v>0.0</v>
      </c>
      <c r="K7725" s="4">
        <v>0.0</v>
      </c>
      <c r="L7725" s="4">
        <v>0.0</v>
      </c>
      <c r="O7725" s="6">
        <f t="shared" si="2"/>
        <v>0</v>
      </c>
      <c r="P7725" s="3" t="s">
        <v>144</v>
      </c>
      <c r="Q7725" s="3" t="str">
        <f t="shared" si="3"/>
        <v>ZZ</v>
      </c>
      <c r="R7725" s="3">
        <f t="shared" si="4"/>
        <v>0</v>
      </c>
      <c r="S7725" s="3">
        <f t="shared" si="5"/>
        <v>0</v>
      </c>
      <c r="T7725" s="7">
        <f t="shared" si="6"/>
        <v>0</v>
      </c>
      <c r="U7725" s="8">
        <f t="array" ref="U7725">IF(W7725&lt;&gt;0,MAX(IFERROR(INDEX(A:S,MATCH(W7725,A:A,0),COLUMN(M$2)),0),IFERROR(INDEX(A:S,MATCH(AD7725,A:A,0),COLUMN(M$2)),0),IFERROR(INDEX(A:S,MATCH(AK7725,A:A,0),COLUMN(M$2)),0),IFERROR(INDEX(A:S,MATCH(AR7725,A:A,0),COLUMN(M$2)),0)),M7725)</f>
        <v>0</v>
      </c>
      <c r="V7725" s="3">
        <f t="shared" si="7"/>
        <v>0</v>
      </c>
      <c r="W7725" s="3" t="s">
        <v>182</v>
      </c>
      <c r="X7725" s="3">
        <v>1.0</v>
      </c>
      <c r="Y7725" s="3">
        <f t="array" ref="Y7725">ROUNDDOWN(INDEX($A:$O,MATCH(W7725,$A:$A,0),COLUMN(O$1))/X7725,0)</f>
        <v>0</v>
      </c>
      <c r="Z7725" s="3">
        <f t="array" ref="Z7725">ROUNDDOWN(INDEX($A:$J,MATCH(W7725,$A:$A,0),COLUMN(H$1))/X7725,0)+Y7725</f>
        <v>0</v>
      </c>
      <c r="AA7725" s="5" t="str">
        <f>IFERROR(__xludf.DUMMYFUNCTION("SINGLE(XLOOKUP(W7725,A:A,M:M))"),"")</f>
        <v/>
      </c>
      <c r="AB7725" s="3">
        <f t="array" ref="AB7725">ROUNDDOWN(INDEX($A:$N,MATCH(W7725,$A:$A,0),COLUMN(N$1))/X7725,0)+Z7725</f>
        <v>0</v>
      </c>
      <c r="AC7725" s="3" t="str">
        <f t="array" ref="AC7725">INDEX($A:$P,MATCH(W7725,$A:$A,0),COLUMN(P$1))</f>
        <v>Z</v>
      </c>
      <c r="AD7725" s="3" t="s">
        <v>184</v>
      </c>
      <c r="AE7725" s="3">
        <v>1.0</v>
      </c>
      <c r="AF7725" s="3">
        <f t="array" ref="AF7725">ROUNDDOWN(INDEX($A:$O,MATCH(AD7725,$A:$A,0),COLUMN(O$1))/AE7725,0)</f>
        <v>1</v>
      </c>
      <c r="AG7725" s="3">
        <f t="array" ref="AG7725">ROUNDDOWN(INDEX($A:$J,MATCH(AD7725,$A:$A,0),COLUMN(H$1))/AE7725,0)+AF7725</f>
        <v>1</v>
      </c>
      <c r="AH7725" s="5" t="str">
        <f>IFERROR(__xludf.DUMMYFUNCTION("SINGLE(XLOOKUP(AD7725,A:A,M:M))"),"")</f>
        <v/>
      </c>
      <c r="AI7725" s="3">
        <f t="array" ref="AI7725">ROUNDDOWN(INDEX($A:$N,MATCH(AD7725,$A:$A,0),COLUMN(N$1))/AE7725,0)+AG7725</f>
        <v>1</v>
      </c>
      <c r="AJ7725" s="3" t="str">
        <f t="array" ref="AJ7725">INDEX($A:$P,MATCH(AD7725,$A:$A,0),COLUMN(P$1))</f>
        <v>ZZ</v>
      </c>
      <c r="AK7725" s="3" t="s">
        <v>183</v>
      </c>
      <c r="AL7725" s="3">
        <v>1.0</v>
      </c>
      <c r="AM7725" s="3">
        <f t="array" ref="AM7725">ROUNDDOWN(INDEX($A:$O,MATCH(AK7725,$A:$A,0),COLUMN(O$1))/AL7725,0)</f>
        <v>5</v>
      </c>
      <c r="AN7725" s="3">
        <f t="array" ref="AN7725">ROUNDDOWN(INDEX($A:$J,MATCH(AK7725,$A:$A,0),COLUMN(H$1))/AL7725,0)+AM7725</f>
        <v>5</v>
      </c>
      <c r="AO7725" s="5" t="str">
        <f t="shared" si="189"/>
        <v/>
      </c>
      <c r="AP7725" s="3">
        <f t="array" ref="AP7725">ROUNDDOWN(INDEX($A:$N,MATCH(AK7725,$A:$A,0),COLUMN(N$1))/AL7725,0)+AN7725</f>
        <v>5</v>
      </c>
      <c r="AQ7725" s="3" t="str">
        <f t="array" ref="AQ7725">INDEX($A:$P,MATCH(AK7725,$A:$A,0),COLUMN(P$1))</f>
        <v>Z</v>
      </c>
      <c r="AR7725" s="3" t="s">
        <v>846</v>
      </c>
      <c r="AS7725" s="3">
        <v>6.0</v>
      </c>
      <c r="AT7725" s="3">
        <f t="array" ref="AT7725">ROUNDDOWN(INDEX($A:$O,MATCH(AR7725,$A:$A,0),COLUMN(O$1))/AS7725,0)</f>
        <v>25</v>
      </c>
      <c r="AU7725" s="3">
        <f t="array" ref="AU7725">ROUNDDOWN(INDEX($A:$J,MATCH(AR7725,$A:$A,0),COLUMN(H$1))/AS7725,0)+AT7725</f>
        <v>25</v>
      </c>
      <c r="AV7725" s="5" t="str">
        <f t="shared" si="190"/>
        <v/>
      </c>
      <c r="AW7725" s="3">
        <f t="array" ref="AW7725">ROUNDDOWN(INDEX($A:$N,MATCH(AR7725,$A:$A,0),COLUMN(N$1))/AS7725,0)+AU7725</f>
        <v>25</v>
      </c>
      <c r="AX7725" s="3" t="str">
        <f t="array" ref="AX7725">INDEX($A:$P,MATCH(AR7725,$A:$A,0),COLUMN(P$1))</f>
        <v>LC DINING CHAIRS</v>
      </c>
    </row>
    <row r="7726" ht="15.75" customHeight="1">
      <c r="A7726" s="3" t="s">
        <v>7544</v>
      </c>
      <c r="B7726" s="4" t="str">
        <f t="shared" si="187"/>
        <v>SETAMDI7GR</v>
      </c>
      <c r="D7726" s="3" t="s">
        <v>7381</v>
      </c>
      <c r="G7726" s="4">
        <v>0.0</v>
      </c>
      <c r="I7726" s="4">
        <v>0.0</v>
      </c>
      <c r="J7726" s="4">
        <v>0.0</v>
      </c>
      <c r="K7726" s="4">
        <v>0.0</v>
      </c>
      <c r="L7726" s="4">
        <v>0.0</v>
      </c>
      <c r="O7726" s="6">
        <f t="shared" si="2"/>
        <v>0</v>
      </c>
      <c r="P7726" s="3" t="s">
        <v>144</v>
      </c>
      <c r="Q7726" s="3" t="str">
        <f t="shared" si="3"/>
        <v>ZZ</v>
      </c>
      <c r="R7726" s="3">
        <f t="shared" si="4"/>
        <v>0</v>
      </c>
      <c r="S7726" s="3">
        <f t="shared" si="5"/>
        <v>0</v>
      </c>
      <c r="T7726" s="7">
        <f t="shared" si="6"/>
        <v>0</v>
      </c>
      <c r="U7726" s="8">
        <f t="array" ref="U7726">IF(W7726&lt;&gt;0,MAX(IFERROR(INDEX(A:S,MATCH(W7726,A:A,0),COLUMN(M$2)),0),IFERROR(INDEX(A:S,MATCH(AD7726,A:A,0),COLUMN(M$2)),0),IFERROR(INDEX(A:S,MATCH(AK7726,A:A,0),COLUMN(M$2)),0),IFERROR(INDEX(A:S,MATCH(AR7726,A:A,0),COLUMN(M$2)),0)),M7726)</f>
        <v>45257</v>
      </c>
      <c r="V7726" s="3">
        <f t="shared" si="7"/>
        <v>0</v>
      </c>
      <c r="W7726" s="3" t="s">
        <v>182</v>
      </c>
      <c r="X7726" s="3">
        <v>1.0</v>
      </c>
      <c r="Y7726" s="3">
        <f t="array" ref="Y7726">ROUNDDOWN(INDEX($A:$O,MATCH(W7726,$A:$A,0),COLUMN(O$1))/X7726,0)</f>
        <v>0</v>
      </c>
      <c r="Z7726" s="3">
        <f t="array" ref="Z7726">ROUNDDOWN(INDEX($A:$J,MATCH(W7726,$A:$A,0),COLUMN(H$1))/X7726,0)+Y7726</f>
        <v>0</v>
      </c>
      <c r="AA7726" s="5" t="str">
        <f>IFERROR(__xludf.DUMMYFUNCTION("SINGLE(XLOOKUP(W7726,A:A,M:M))"),"")</f>
        <v/>
      </c>
      <c r="AB7726" s="3">
        <f t="array" ref="AB7726">ROUNDDOWN(INDEX($A:$N,MATCH(W7726,$A:$A,0),COLUMN(N$1))/X7726,0)+Z7726</f>
        <v>0</v>
      </c>
      <c r="AC7726" s="3" t="str">
        <f t="array" ref="AC7726">INDEX($A:$P,MATCH(W7726,$A:$A,0),COLUMN(P$1))</f>
        <v>Z</v>
      </c>
      <c r="AD7726" s="3" t="s">
        <v>184</v>
      </c>
      <c r="AE7726" s="3">
        <v>1.0</v>
      </c>
      <c r="AF7726" s="3">
        <f t="array" ref="AF7726">ROUNDDOWN(INDEX($A:$O,MATCH(AD7726,$A:$A,0),COLUMN(O$1))/AE7726,0)</f>
        <v>1</v>
      </c>
      <c r="AG7726" s="3">
        <f t="array" ref="AG7726">ROUNDDOWN(INDEX($A:$J,MATCH(AD7726,$A:$A,0),COLUMN(H$1))/AE7726,0)+AF7726</f>
        <v>1</v>
      </c>
      <c r="AH7726" s="5" t="str">
        <f>IFERROR(__xludf.DUMMYFUNCTION("SINGLE(XLOOKUP(AD7726,A:A,M:M))"),"")</f>
        <v/>
      </c>
      <c r="AI7726" s="3">
        <f t="array" ref="AI7726">ROUNDDOWN(INDEX($A:$N,MATCH(AD7726,$A:$A,0),COLUMN(N$1))/AE7726,0)+AG7726</f>
        <v>1</v>
      </c>
      <c r="AJ7726" s="3" t="str">
        <f t="array" ref="AJ7726">INDEX($A:$P,MATCH(AD7726,$A:$A,0),COLUMN(P$1))</f>
        <v>ZZ</v>
      </c>
      <c r="AK7726" s="3" t="s">
        <v>183</v>
      </c>
      <c r="AL7726" s="3">
        <v>1.0</v>
      </c>
      <c r="AM7726" s="3">
        <f t="array" ref="AM7726">ROUNDDOWN(INDEX($A:$O,MATCH(AK7726,$A:$A,0),COLUMN(O$1))/AL7726,0)</f>
        <v>5</v>
      </c>
      <c r="AN7726" s="3">
        <f t="array" ref="AN7726">ROUNDDOWN(INDEX($A:$J,MATCH(AK7726,$A:$A,0),COLUMN(H$1))/AL7726,0)+AM7726</f>
        <v>5</v>
      </c>
      <c r="AO7726" s="5" t="str">
        <f t="shared" si="189"/>
        <v/>
      </c>
      <c r="AP7726" s="3">
        <f t="array" ref="AP7726">ROUNDDOWN(INDEX($A:$N,MATCH(AK7726,$A:$A,0),COLUMN(N$1))/AL7726,0)+AN7726</f>
        <v>5</v>
      </c>
      <c r="AQ7726" s="3" t="str">
        <f t="array" ref="AQ7726">INDEX($A:$P,MATCH(AK7726,$A:$A,0),COLUMN(P$1))</f>
        <v>Z</v>
      </c>
      <c r="AR7726" s="3" t="s">
        <v>125</v>
      </c>
      <c r="AS7726" s="3">
        <v>6.0</v>
      </c>
      <c r="AT7726" s="3">
        <f t="array" ref="AT7726">ROUNDDOWN(INDEX($A:$O,MATCH(AR7726,$A:$A,0),COLUMN(O$1))/AS7726,0)</f>
        <v>0</v>
      </c>
      <c r="AU7726" s="3">
        <f t="array" ref="AU7726">ROUNDDOWN(INDEX($A:$J,MATCH(AR7726,$A:$A,0),COLUMN(H$1))/AS7726,0)+AT7726</f>
        <v>23</v>
      </c>
      <c r="AV7726" s="5">
        <f t="shared" si="190"/>
        <v>45257</v>
      </c>
      <c r="AW7726" s="3">
        <f t="array" ref="AW7726">ROUNDDOWN(INDEX($A:$N,MATCH(AR7726,$A:$A,0),COLUMN(N$1))/AS7726,0)+AU7726</f>
        <v>23</v>
      </c>
      <c r="AX7726" s="3" t="str">
        <f t="array" ref="AX7726">INDEX($A:$P,MATCH(AR7726,$A:$A,0),COLUMN(P$1))</f>
        <v>LC DINING CHAIRS</v>
      </c>
    </row>
    <row r="7727" ht="15.75" customHeight="1">
      <c r="A7727" s="3" t="s">
        <v>7545</v>
      </c>
      <c r="B7727" s="4" t="str">
        <f t="shared" si="187"/>
        <v>SETAMDI7WH</v>
      </c>
      <c r="D7727" s="3" t="s">
        <v>7381</v>
      </c>
      <c r="G7727" s="4">
        <v>0.0</v>
      </c>
      <c r="I7727" s="4">
        <v>0.0</v>
      </c>
      <c r="J7727" s="4">
        <v>36.0</v>
      </c>
      <c r="K7727" s="4">
        <v>0.0</v>
      </c>
      <c r="L7727" s="4">
        <v>0.0</v>
      </c>
      <c r="O7727" s="6">
        <f t="shared" si="2"/>
        <v>36</v>
      </c>
      <c r="P7727" s="3" t="s">
        <v>144</v>
      </c>
      <c r="Q7727" s="3" t="str">
        <f t="shared" si="3"/>
        <v>LC DINING TABLES</v>
      </c>
      <c r="R7727" s="3">
        <f t="shared" si="4"/>
        <v>38</v>
      </c>
      <c r="S7727" s="3">
        <f t="shared" si="5"/>
        <v>0</v>
      </c>
      <c r="T7727" s="7">
        <f t="shared" si="6"/>
        <v>36</v>
      </c>
      <c r="U7727" s="8">
        <f t="array" ref="U7727">IF(W7727&lt;&gt;0,MAX(IFERROR(INDEX(A:S,MATCH(W7727,A:A,0),COLUMN(M$2)),0),IFERROR(INDEX(A:S,MATCH(AD7727,A:A,0),COLUMN(M$2)),0),IFERROR(INDEX(A:S,MATCH(AK7727,A:A,0),COLUMN(M$2)),0),IFERROR(INDEX(A:S,MATCH(AR7727,A:A,0),COLUMN(M$2)),0)),M7727)</f>
        <v>0</v>
      </c>
      <c r="V7727" s="3">
        <f t="shared" si="7"/>
        <v>0</v>
      </c>
      <c r="W7727" s="3" t="s">
        <v>606</v>
      </c>
      <c r="X7727" s="3">
        <v>1.0</v>
      </c>
      <c r="Y7727" s="3">
        <f t="array" ref="Y7727">ROUNDDOWN(INDEX($A:$O,MATCH(W7727,$A:$A,0),COLUMN(O$1))/X7727,0)</f>
        <v>38</v>
      </c>
      <c r="Z7727" s="3">
        <f t="array" ref="Z7727">ROUNDDOWN(INDEX($A:$J,MATCH(W7727,$A:$A,0),COLUMN(H$1))/X7727,0)+Y7727</f>
        <v>38</v>
      </c>
      <c r="AA7727" s="5" t="str">
        <f>IFERROR(__xludf.DUMMYFUNCTION("SINGLE(XLOOKUP(W7727,A:A,M:M))"),"")</f>
        <v/>
      </c>
      <c r="AB7727" s="3">
        <f t="array" ref="AB7727">ROUNDDOWN(INDEX($A:$N,MATCH(W7727,$A:$A,0),COLUMN(N$1))/X7727,0)+Z7727</f>
        <v>38</v>
      </c>
      <c r="AC7727" s="3" t="str">
        <f t="array" ref="AC7727">INDEX($A:$P,MATCH(W7727,$A:$A,0),COLUMN(P$1))</f>
        <v>LC DINING TABLES</v>
      </c>
      <c r="AD7727" s="3" t="s">
        <v>848</v>
      </c>
      <c r="AE7727" s="3">
        <v>6.0</v>
      </c>
      <c r="AF7727" s="3">
        <f t="array" ref="AF7727">ROUNDDOWN(INDEX($A:$O,MATCH(AD7727,$A:$A,0),COLUMN(O$1))/AE7727,0)</f>
        <v>40</v>
      </c>
      <c r="AG7727" s="3">
        <f t="array" ref="AG7727">ROUNDDOWN(INDEX($A:$J,MATCH(AD7727,$A:$A,0),COLUMN(H$1))/AE7727,0)+AF7727</f>
        <v>40</v>
      </c>
      <c r="AH7727" s="5" t="str">
        <f>IFERROR(__xludf.DUMMYFUNCTION("SINGLE(XLOOKUP(AD7727,A:A,M:M))"),"")</f>
        <v/>
      </c>
      <c r="AI7727" s="3">
        <f t="array" ref="AI7727">ROUNDDOWN(INDEX($A:$N,MATCH(AD7727,$A:$A,0),COLUMN(N$1))/AE7727,0)+AG7727</f>
        <v>40</v>
      </c>
      <c r="AJ7727" s="3" t="str">
        <f t="array" ref="AJ7727">INDEX($A:$P,MATCH(AD7727,$A:$A,0),COLUMN(P$1))</f>
        <v>LC DINING CHAIRS</v>
      </c>
      <c r="AO7727" s="5"/>
    </row>
    <row r="7728" ht="15.75" customHeight="1">
      <c r="A7728" s="3" t="s">
        <v>7546</v>
      </c>
      <c r="B7728" s="4" t="str">
        <f t="shared" si="187"/>
        <v>SETBTDI5BLUE</v>
      </c>
      <c r="D7728" s="3" t="s">
        <v>7381</v>
      </c>
      <c r="G7728" s="4">
        <v>0.0</v>
      </c>
      <c r="I7728" s="4">
        <v>0.0</v>
      </c>
      <c r="J7728" s="4">
        <v>0.0</v>
      </c>
      <c r="K7728" s="4">
        <v>0.0</v>
      </c>
      <c r="L7728" s="4">
        <v>0.0</v>
      </c>
      <c r="O7728" s="6">
        <f t="shared" si="2"/>
        <v>0</v>
      </c>
      <c r="P7728" s="3" t="s">
        <v>144</v>
      </c>
      <c r="Q7728" s="3" t="str">
        <f t="shared" si="3"/>
        <v>ZZ</v>
      </c>
      <c r="R7728" s="3">
        <f t="shared" si="4"/>
        <v>0</v>
      </c>
      <c r="S7728" s="3">
        <f t="shared" si="5"/>
        <v>0</v>
      </c>
      <c r="T7728" s="7">
        <f t="shared" si="6"/>
        <v>0</v>
      </c>
      <c r="U7728" s="8">
        <f t="array" ref="U7728">IF(W7728&lt;&gt;0,MAX(IFERROR(INDEX(A:S,MATCH(W7728,A:A,0),COLUMN(M$2)),0),IFERROR(INDEX(A:S,MATCH(AD7728,A:A,0),COLUMN(M$2)),0),IFERROR(INDEX(A:S,MATCH(AK7728,A:A,0),COLUMN(M$2)),0),IFERROR(INDEX(A:S,MATCH(AR7728,A:A,0),COLUMN(M$2)),0)),M7728)</f>
        <v>0</v>
      </c>
      <c r="V7728" s="3">
        <f t="shared" si="7"/>
        <v>0</v>
      </c>
      <c r="W7728" s="3" t="s">
        <v>1427</v>
      </c>
      <c r="X7728" s="3">
        <v>1.0</v>
      </c>
      <c r="Y7728" s="3">
        <f t="array" ref="Y7728">ROUNDDOWN(INDEX($A:$O,MATCH(W7728,$A:$A,0),COLUMN(O$1))/X7728,0)</f>
        <v>0</v>
      </c>
      <c r="Z7728" s="3">
        <f t="array" ref="Z7728">ROUNDDOWN(INDEX($A:$J,MATCH(W7728,$A:$A,0),COLUMN(H$1))/X7728,0)+Y7728</f>
        <v>0</v>
      </c>
      <c r="AA7728" s="5" t="str">
        <f>IFERROR(__xludf.DUMMYFUNCTION("SINGLE(XLOOKUP(W7728,A:A,M:M))"),"")</f>
        <v/>
      </c>
      <c r="AB7728" s="3">
        <f t="array" ref="AB7728">ROUNDDOWN(INDEX($A:$N,MATCH(W7728,$A:$A,0),COLUMN(N$1))/X7728,0)+Z7728</f>
        <v>0</v>
      </c>
      <c r="AC7728" s="3" t="str">
        <f t="array" ref="AC7728">INDEX($A:$P,MATCH(W7728,$A:$A,0),COLUMN(P$1))</f>
        <v>Z</v>
      </c>
      <c r="AD7728" s="3" t="s">
        <v>1431</v>
      </c>
      <c r="AE7728" s="3">
        <v>4.0</v>
      </c>
      <c r="AF7728" s="3">
        <f t="array" ref="AF7728">ROUNDDOWN(INDEX($A:$O,MATCH(AD7728,$A:$A,0),COLUMN(O$1))/AE7728,0)</f>
        <v>0</v>
      </c>
      <c r="AG7728" s="3">
        <f t="array" ref="AG7728">ROUNDDOWN(INDEX($A:$J,MATCH(AD7728,$A:$A,0),COLUMN(H$1))/AE7728,0)+AF7728</f>
        <v>0</v>
      </c>
      <c r="AH7728" s="5" t="str">
        <f>IFERROR(__xludf.DUMMYFUNCTION("SINGLE(XLOOKUP(AD7728,A:A,M:M))"),"")</f>
        <v/>
      </c>
      <c r="AI7728" s="3">
        <f t="array" ref="AI7728">ROUNDDOWN(INDEX($A:$N,MATCH(AD7728,$A:$A,0),COLUMN(N$1))/AE7728,0)+AG7728</f>
        <v>0</v>
      </c>
      <c r="AJ7728" s="3" t="str">
        <f t="array" ref="AJ7728">INDEX($A:$P,MATCH(AD7728,$A:$A,0),COLUMN(P$1))</f>
        <v>ZZ</v>
      </c>
      <c r="AO7728" s="5"/>
    </row>
    <row r="7729" ht="15.75" customHeight="1">
      <c r="A7729" s="3" t="s">
        <v>7547</v>
      </c>
      <c r="B7729" s="4" t="str">
        <f t="shared" si="187"/>
        <v>SETBTDI5PW</v>
      </c>
      <c r="D7729" s="3" t="s">
        <v>7381</v>
      </c>
      <c r="G7729" s="4">
        <v>0.0</v>
      </c>
      <c r="I7729" s="4">
        <v>0.0</v>
      </c>
      <c r="J7729" s="4">
        <v>0.0</v>
      </c>
      <c r="K7729" s="4">
        <v>0.0</v>
      </c>
      <c r="L7729" s="4">
        <v>0.0</v>
      </c>
      <c r="O7729" s="6">
        <f t="shared" si="2"/>
        <v>0</v>
      </c>
      <c r="P7729" s="3" t="s">
        <v>144</v>
      </c>
      <c r="Q7729" s="3" t="str">
        <f t="shared" si="3"/>
        <v>ZZ</v>
      </c>
      <c r="R7729" s="3">
        <f t="shared" si="4"/>
        <v>0</v>
      </c>
      <c r="S7729" s="3">
        <f t="shared" si="5"/>
        <v>0</v>
      </c>
      <c r="T7729" s="7">
        <f t="shared" si="6"/>
        <v>0</v>
      </c>
      <c r="U7729" s="8">
        <f t="array" ref="U7729">IF(W7729&lt;&gt;0,MAX(IFERROR(INDEX(A:S,MATCH(W7729,A:A,0),COLUMN(M$2)),0),IFERROR(INDEX(A:S,MATCH(AD7729,A:A,0),COLUMN(M$2)),0),IFERROR(INDEX(A:S,MATCH(AK7729,A:A,0),COLUMN(M$2)),0),IFERROR(INDEX(A:S,MATCH(AR7729,A:A,0),COLUMN(M$2)),0)),M7729)</f>
        <v>0</v>
      </c>
      <c r="V7729" s="3">
        <f t="shared" si="7"/>
        <v>0</v>
      </c>
      <c r="W7729" s="3" t="s">
        <v>1427</v>
      </c>
      <c r="X7729" s="3">
        <v>1.0</v>
      </c>
      <c r="Y7729" s="3">
        <f t="array" ref="Y7729">ROUNDDOWN(INDEX($A:$O,MATCH(W7729,$A:$A,0),COLUMN(O$1))/X7729,0)</f>
        <v>0</v>
      </c>
      <c r="Z7729" s="3">
        <f t="array" ref="Z7729">ROUNDDOWN(INDEX($A:$J,MATCH(W7729,$A:$A,0),COLUMN(H$1))/X7729,0)+Y7729</f>
        <v>0</v>
      </c>
      <c r="AA7729" s="5" t="str">
        <f>IFERROR(__xludf.DUMMYFUNCTION("SINGLE(XLOOKUP(W7729,A:A,M:M))"),"")</f>
        <v/>
      </c>
      <c r="AB7729" s="3">
        <f t="array" ref="AB7729">ROUNDDOWN(INDEX($A:$N,MATCH(W7729,$A:$A,0),COLUMN(N$1))/X7729,0)+Z7729</f>
        <v>0</v>
      </c>
      <c r="AC7729" s="3" t="str">
        <f t="array" ref="AC7729">INDEX($A:$P,MATCH(W7729,$A:$A,0),COLUMN(P$1))</f>
        <v>Z</v>
      </c>
      <c r="AD7729" s="3" t="s">
        <v>1430</v>
      </c>
      <c r="AE7729" s="3">
        <v>4.0</v>
      </c>
      <c r="AF7729" s="3">
        <f t="array" ref="AF7729">ROUNDDOWN(INDEX($A:$O,MATCH(AD7729,$A:$A,0),COLUMN(O$1))/AE7729,0)</f>
        <v>0</v>
      </c>
      <c r="AG7729" s="3">
        <f t="array" ref="AG7729">ROUNDDOWN(INDEX($A:$J,MATCH(AD7729,$A:$A,0),COLUMN(H$1))/AE7729,0)+AF7729</f>
        <v>0</v>
      </c>
      <c r="AH7729" s="5" t="str">
        <f>IFERROR(__xludf.DUMMYFUNCTION("SINGLE(XLOOKUP(AD7729,A:A,M:M))"),"")</f>
        <v/>
      </c>
      <c r="AI7729" s="3">
        <f t="array" ref="AI7729">ROUNDDOWN(INDEX($A:$N,MATCH(AD7729,$A:$A,0),COLUMN(N$1))/AE7729,0)+AG7729</f>
        <v>0</v>
      </c>
      <c r="AJ7729" s="3" t="str">
        <f t="array" ref="AJ7729">INDEX($A:$P,MATCH(AD7729,$A:$A,0),COLUMN(P$1))</f>
        <v>ZZ</v>
      </c>
      <c r="AO7729" s="5"/>
    </row>
    <row r="7730" ht="15.75" customHeight="1">
      <c r="A7730" s="3" t="s">
        <v>7548</v>
      </c>
      <c r="B7730" s="4" t="str">
        <f t="shared" si="187"/>
        <v>SETCADI5P</v>
      </c>
      <c r="D7730" s="3" t="s">
        <v>7381</v>
      </c>
      <c r="G7730" s="4">
        <v>0.0</v>
      </c>
      <c r="I7730" s="4">
        <v>0.0</v>
      </c>
      <c r="J7730" s="4">
        <v>0.0</v>
      </c>
      <c r="K7730" s="4">
        <v>0.0</v>
      </c>
      <c r="L7730" s="4">
        <v>0.0</v>
      </c>
      <c r="O7730" s="6">
        <f t="shared" si="2"/>
        <v>0</v>
      </c>
      <c r="P7730" s="3" t="s">
        <v>144</v>
      </c>
      <c r="Q7730" s="3" t="str">
        <f t="shared" si="3"/>
        <v>ZZ</v>
      </c>
      <c r="R7730" s="3">
        <f t="shared" si="4"/>
        <v>0</v>
      </c>
      <c r="S7730" s="3">
        <f t="shared" si="5"/>
        <v>0</v>
      </c>
      <c r="T7730" s="7">
        <f t="shared" si="6"/>
        <v>0</v>
      </c>
      <c r="U7730" s="8">
        <f t="array" ref="U7730">IF(W7730&lt;&gt;0,MAX(IFERROR(INDEX(A:S,MATCH(W7730,A:A,0),COLUMN(M$2)),0),IFERROR(INDEX(A:S,MATCH(AD7730,A:A,0),COLUMN(M$2)),0),IFERROR(INDEX(A:S,MATCH(AK7730,A:A,0),COLUMN(M$2)),0),IFERROR(INDEX(A:S,MATCH(AR7730,A:A,0),COLUMN(M$2)),0)),M7730)</f>
        <v>0</v>
      </c>
      <c r="V7730" s="3">
        <f t="shared" si="7"/>
        <v>0</v>
      </c>
      <c r="W7730" s="3" t="s">
        <v>836</v>
      </c>
      <c r="X7730" s="3">
        <v>1.0</v>
      </c>
      <c r="Y7730" s="3">
        <f t="array" ref="Y7730">ROUNDDOWN(INDEX($A:$O,MATCH(W7730,$A:$A,0),COLUMN(O$1))/X7730,0)</f>
        <v>3</v>
      </c>
      <c r="Z7730" s="3">
        <f t="array" ref="Z7730">ROUNDDOWN(INDEX($A:$J,MATCH(W7730,$A:$A,0),COLUMN(H$1))/X7730,0)+Y7730</f>
        <v>3</v>
      </c>
      <c r="AA7730" s="5" t="str">
        <f>IFERROR(__xludf.DUMMYFUNCTION("SINGLE(XLOOKUP(W7730,A:A,M:M))"),"")</f>
        <v/>
      </c>
      <c r="AB7730" s="3">
        <f t="array" ref="AB7730">ROUNDDOWN(INDEX($A:$N,MATCH(W7730,$A:$A,0),COLUMN(N$1))/X7730,0)+Z7730</f>
        <v>3</v>
      </c>
      <c r="AC7730" s="3" t="str">
        <f t="array" ref="AC7730">INDEX($A:$P,MATCH(W7730,$A:$A,0),COLUMN(P$1))</f>
        <v>ZZ</v>
      </c>
      <c r="AD7730" s="3" t="s">
        <v>835</v>
      </c>
      <c r="AE7730" s="3">
        <v>1.0</v>
      </c>
      <c r="AF7730" s="3">
        <f t="array" ref="AF7730">ROUNDDOWN(INDEX($A:$O,MATCH(AD7730,$A:$A,0),COLUMN(O$1))/AE7730,0)</f>
        <v>0</v>
      </c>
      <c r="AG7730" s="3">
        <f t="array" ref="AG7730">ROUNDDOWN(INDEX($A:$J,MATCH(AD7730,$A:$A,0),COLUMN(H$1))/AE7730,0)+AF7730</f>
        <v>0</v>
      </c>
      <c r="AH7730" s="5" t="str">
        <f>IFERROR(__xludf.DUMMYFUNCTION("SINGLE(XLOOKUP(AD7730,A:A,M:M))"),"")</f>
        <v/>
      </c>
      <c r="AI7730" s="3">
        <f t="array" ref="AI7730">ROUNDDOWN(INDEX($A:$N,MATCH(AD7730,$A:$A,0),COLUMN(N$1))/AE7730,0)+AG7730</f>
        <v>0</v>
      </c>
      <c r="AJ7730" s="3" t="str">
        <f t="array" ref="AJ7730">INDEX($A:$P,MATCH(AD7730,$A:$A,0),COLUMN(P$1))</f>
        <v>ZZ</v>
      </c>
      <c r="AK7730" s="3" t="s">
        <v>834</v>
      </c>
      <c r="AL7730" s="3">
        <v>1.0</v>
      </c>
      <c r="AM7730" s="3">
        <f t="array" ref="AM7730">ROUNDDOWN(INDEX($A:$O,MATCH(AK7730,$A:$A,0),COLUMN(O$1))/AL7730,0)</f>
        <v>0</v>
      </c>
      <c r="AN7730" s="3">
        <f t="array" ref="AN7730">ROUNDDOWN(INDEX($A:$J,MATCH(AK7730,$A:$A,0),COLUMN(H$1))/AL7730,0)+AM7730</f>
        <v>0</v>
      </c>
      <c r="AO7730" s="5" t="str">
        <f t="array" ref="AO7730">XLOOKUP(AK7730,$A:$A,$M:$M)</f>
        <v/>
      </c>
      <c r="AP7730" s="3">
        <f t="array" ref="AP7730">ROUNDDOWN(INDEX($A:$N,MATCH(AK7730,$A:$A,0),COLUMN(N$1))/AL7730,0)+AN7730</f>
        <v>0</v>
      </c>
      <c r="AQ7730" s="3" t="str">
        <f t="array" ref="AQ7730">INDEX($A:$P,MATCH(AK7730,$A:$A,0),COLUMN(P$1))</f>
        <v>ZZ</v>
      </c>
      <c r="AR7730" s="3" t="s">
        <v>880</v>
      </c>
      <c r="AS7730" s="3">
        <v>4.0</v>
      </c>
      <c r="AT7730" s="3">
        <f t="array" ref="AT7730">ROUNDDOWN(INDEX($A:$O,MATCH(AR7730,$A:$A,0),COLUMN(O$1))/AS7730,0)</f>
        <v>17</v>
      </c>
      <c r="AU7730" s="3">
        <f t="array" ref="AU7730">ROUNDDOWN(INDEX($A:$J,MATCH(AR7730,$A:$A,0),COLUMN(H$1))/AS7730,0)+AT7730</f>
        <v>17</v>
      </c>
      <c r="AV7730" s="5" t="str">
        <f t="array" ref="AV7730">XLOOKUP(AR7730,$A:$A,$M:$M)</f>
        <v/>
      </c>
      <c r="AW7730" s="3">
        <f t="array" ref="AW7730">ROUNDDOWN(INDEX($A:$N,MATCH(AR7730,$A:$A,0),COLUMN(N$1))/AS7730,0)+AU7730</f>
        <v>17</v>
      </c>
      <c r="AX7730" s="3" t="str">
        <f t="array" ref="AX7730">INDEX($A:$P,MATCH(AR7730,$A:$A,0),COLUMN(P$1))</f>
        <v>LC DINING CHAIRS</v>
      </c>
    </row>
    <row r="7731" ht="15.75" customHeight="1">
      <c r="A7731" s="3" t="s">
        <v>7549</v>
      </c>
      <c r="B7731" s="4" t="str">
        <f t="shared" si="187"/>
        <v>SETCDDI7PCGR</v>
      </c>
      <c r="D7731" s="3" t="s">
        <v>7381</v>
      </c>
      <c r="G7731" s="4">
        <v>0.0</v>
      </c>
      <c r="I7731" s="4">
        <v>0.0</v>
      </c>
      <c r="J7731" s="4">
        <v>30.0</v>
      </c>
      <c r="K7731" s="4">
        <v>0.0</v>
      </c>
      <c r="L7731" s="4">
        <v>0.0</v>
      </c>
      <c r="O7731" s="6">
        <f t="shared" si="2"/>
        <v>30</v>
      </c>
      <c r="P7731" s="3" t="s">
        <v>144</v>
      </c>
      <c r="Q7731" s="3" t="str">
        <f t="shared" si="3"/>
        <v>LC DINING TABLES</v>
      </c>
      <c r="R7731" s="3">
        <f t="shared" si="4"/>
        <v>32</v>
      </c>
      <c r="S7731" s="3">
        <f t="shared" si="5"/>
        <v>0</v>
      </c>
      <c r="T7731" s="7">
        <f t="shared" si="6"/>
        <v>30</v>
      </c>
      <c r="U7731" s="8">
        <f t="array" ref="U7731">IF(W7731&lt;&gt;0,MAX(IFERROR(INDEX(A:S,MATCH(W7731,A:A,0),COLUMN(M$2)),0),IFERROR(INDEX(A:S,MATCH(AD7731,A:A,0),COLUMN(M$2)),0),IFERROR(INDEX(A:S,MATCH(AK7731,A:A,0),COLUMN(M$2)),0),IFERROR(INDEX(A:S,MATCH(AR7731,A:A,0),COLUMN(M$2)),0)),M7731)</f>
        <v>0</v>
      </c>
      <c r="V7731" s="3">
        <f t="shared" si="7"/>
        <v>0</v>
      </c>
      <c r="W7731" s="3" t="s">
        <v>1432</v>
      </c>
      <c r="X7731" s="3">
        <v>1.0</v>
      </c>
      <c r="Y7731" s="3">
        <f t="array" ref="Y7731">ROUNDDOWN(INDEX($A:$O,MATCH(W7731,$A:$A,0),COLUMN(O$1))/X7731,0)</f>
        <v>32</v>
      </c>
      <c r="Z7731" s="3">
        <f t="array" ref="Z7731">ROUNDDOWN(INDEX($A:$J,MATCH(W7731,$A:$A,0),COLUMN(H$1))/X7731,0)+Y7731</f>
        <v>32</v>
      </c>
      <c r="AA7731" s="5" t="str">
        <f>IFERROR(__xludf.DUMMYFUNCTION("SINGLE(XLOOKUP(W7731,A:A,M:M))"),"")</f>
        <v/>
      </c>
      <c r="AB7731" s="3">
        <f t="array" ref="AB7731">ROUNDDOWN(INDEX($A:$N,MATCH(W7731,$A:$A,0),COLUMN(N$1))/X7731,0)+Z7731</f>
        <v>32</v>
      </c>
      <c r="AC7731" s="3" t="str">
        <f t="array" ref="AC7731">INDEX($A:$P,MATCH(W7731,$A:$A,0),COLUMN(P$1))</f>
        <v>LC DINING TABLES</v>
      </c>
      <c r="AD7731" s="3" t="s">
        <v>1436</v>
      </c>
      <c r="AE7731" s="3">
        <v>6.0</v>
      </c>
      <c r="AF7731" s="3">
        <f t="array" ref="AF7731">ROUNDDOWN(INDEX($A:$O,MATCH(AD7731,$A:$A,0),COLUMN(O$1))/AE7731,0)</f>
        <v>32</v>
      </c>
      <c r="AG7731" s="3">
        <f t="array" ref="AG7731">ROUNDDOWN(INDEX($A:$J,MATCH(AD7731,$A:$A,0),COLUMN(H$1))/AE7731,0)+AF7731</f>
        <v>32</v>
      </c>
      <c r="AH7731" s="5" t="str">
        <f>IFERROR(__xludf.DUMMYFUNCTION("SINGLE(XLOOKUP(AD7731,A:A,M:M))"),"")</f>
        <v/>
      </c>
      <c r="AI7731" s="3">
        <f t="array" ref="AI7731">ROUNDDOWN(INDEX($A:$N,MATCH(AD7731,$A:$A,0),COLUMN(N$1))/AE7731,0)+AG7731</f>
        <v>32</v>
      </c>
      <c r="AJ7731" s="3" t="str">
        <f t="array" ref="AJ7731">INDEX($A:$P,MATCH(AD7731,$A:$A,0),COLUMN(P$1))</f>
        <v>LC DINING CHAIRS</v>
      </c>
      <c r="AO7731" s="5"/>
    </row>
    <row r="7732" ht="15.75" customHeight="1">
      <c r="A7732" s="3" t="s">
        <v>7550</v>
      </c>
      <c r="B7732" s="4" t="str">
        <f t="shared" si="187"/>
        <v>SETCDDI7PCPW</v>
      </c>
      <c r="D7732" s="3" t="s">
        <v>7381</v>
      </c>
      <c r="G7732" s="4">
        <v>0.0</v>
      </c>
      <c r="I7732" s="4">
        <v>0.0</v>
      </c>
      <c r="J7732" s="4">
        <v>31.0</v>
      </c>
      <c r="K7732" s="4">
        <v>0.0</v>
      </c>
      <c r="L7732" s="4">
        <v>0.0</v>
      </c>
      <c r="O7732" s="6">
        <f t="shared" si="2"/>
        <v>31</v>
      </c>
      <c r="P7732" s="3" t="s">
        <v>144</v>
      </c>
      <c r="Q7732" s="3" t="str">
        <f t="shared" si="3"/>
        <v>LC DINING TABLES</v>
      </c>
      <c r="R7732" s="3">
        <f t="shared" si="4"/>
        <v>32</v>
      </c>
      <c r="S7732" s="3">
        <f t="shared" si="5"/>
        <v>0</v>
      </c>
      <c r="T7732" s="7">
        <f t="shared" si="6"/>
        <v>31</v>
      </c>
      <c r="U7732" s="8">
        <f t="array" ref="U7732">IF(W7732&lt;&gt;0,MAX(IFERROR(INDEX(A:S,MATCH(W7732,A:A,0),COLUMN(M$2)),0),IFERROR(INDEX(A:S,MATCH(AD7732,A:A,0),COLUMN(M$2)),0),IFERROR(INDEX(A:S,MATCH(AK7732,A:A,0),COLUMN(M$2)),0),IFERROR(INDEX(A:S,MATCH(AR7732,A:A,0),COLUMN(M$2)),0)),M7732)</f>
        <v>0</v>
      </c>
      <c r="V7732" s="3">
        <f t="shared" si="7"/>
        <v>0</v>
      </c>
      <c r="W7732" s="3" t="s">
        <v>1432</v>
      </c>
      <c r="X7732" s="3">
        <v>1.0</v>
      </c>
      <c r="Y7732" s="3">
        <f t="array" ref="Y7732">ROUNDDOWN(INDEX($A:$O,MATCH(W7732,$A:$A,0),COLUMN(O$1))/X7732,0)</f>
        <v>32</v>
      </c>
      <c r="Z7732" s="3">
        <f t="array" ref="Z7732">ROUNDDOWN(INDEX($A:$J,MATCH(W7732,$A:$A,0),COLUMN(H$1))/X7732,0)+Y7732</f>
        <v>32</v>
      </c>
      <c r="AA7732" s="5" t="str">
        <f>IFERROR(__xludf.DUMMYFUNCTION("SINGLE(XLOOKUP(W7732,A:A,M:M))"),"")</f>
        <v/>
      </c>
      <c r="AB7732" s="3">
        <f t="array" ref="AB7732">ROUNDDOWN(INDEX($A:$N,MATCH(W7732,$A:$A,0),COLUMN(N$1))/X7732,0)+Z7732</f>
        <v>32</v>
      </c>
      <c r="AC7732" s="3" t="str">
        <f t="array" ref="AC7732">INDEX($A:$P,MATCH(W7732,$A:$A,0),COLUMN(P$1))</f>
        <v>LC DINING TABLES</v>
      </c>
      <c r="AD7732" s="3" t="s">
        <v>1435</v>
      </c>
      <c r="AE7732" s="3">
        <v>6.0</v>
      </c>
      <c r="AF7732" s="3">
        <f t="array" ref="AF7732">ROUNDDOWN(INDEX($A:$O,MATCH(AD7732,$A:$A,0),COLUMN(O$1))/AE7732,0)</f>
        <v>124</v>
      </c>
      <c r="AG7732" s="3">
        <f t="array" ref="AG7732">ROUNDDOWN(INDEX($A:$J,MATCH(AD7732,$A:$A,0),COLUMN(H$1))/AE7732,0)+AF7732</f>
        <v>124</v>
      </c>
      <c r="AH7732" s="5" t="str">
        <f>IFERROR(__xludf.DUMMYFUNCTION("SINGLE(XLOOKUP(AD7732,A:A,M:M))"),"")</f>
        <v/>
      </c>
      <c r="AI7732" s="3">
        <f t="array" ref="AI7732">ROUNDDOWN(INDEX($A:$N,MATCH(AD7732,$A:$A,0),COLUMN(N$1))/AE7732,0)+AG7732</f>
        <v>124</v>
      </c>
      <c r="AJ7732" s="3" t="str">
        <f t="array" ref="AJ7732">INDEX($A:$P,MATCH(AD7732,$A:$A,0),COLUMN(P$1))</f>
        <v>LC DINING CHAIRS</v>
      </c>
      <c r="AO7732" s="5"/>
    </row>
    <row r="7733" ht="15.75" customHeight="1">
      <c r="A7733" s="3" t="s">
        <v>7551</v>
      </c>
      <c r="B7733" s="4" t="str">
        <f t="shared" si="187"/>
        <v>SETCPDI5PCBL</v>
      </c>
      <c r="D7733" s="3" t="s">
        <v>7381</v>
      </c>
      <c r="G7733" s="4">
        <v>0.0</v>
      </c>
      <c r="I7733" s="4">
        <v>0.0</v>
      </c>
      <c r="J7733" s="4">
        <v>0.0</v>
      </c>
      <c r="K7733" s="4">
        <v>0.0</v>
      </c>
      <c r="L7733" s="4">
        <v>0.0</v>
      </c>
      <c r="O7733" s="6">
        <f t="shared" si="2"/>
        <v>0</v>
      </c>
      <c r="P7733" s="3" t="s">
        <v>144</v>
      </c>
      <c r="Q7733" s="3" t="str">
        <f t="shared" si="3"/>
        <v>ZZ</v>
      </c>
      <c r="R7733" s="3">
        <f t="shared" si="4"/>
        <v>0</v>
      </c>
      <c r="S7733" s="3">
        <f t="shared" si="5"/>
        <v>0</v>
      </c>
      <c r="T7733" s="7">
        <f t="shared" si="6"/>
        <v>0</v>
      </c>
      <c r="U7733" s="8">
        <f t="array" ref="U7733">IF(W7733&lt;&gt;0,MAX(IFERROR(INDEX(A:S,MATCH(W7733,A:A,0),COLUMN(M$2)),0),IFERROR(INDEX(A:S,MATCH(AD7733,A:A,0),COLUMN(M$2)),0),IFERROR(INDEX(A:S,MATCH(AK7733,A:A,0),COLUMN(M$2)),0),IFERROR(INDEX(A:S,MATCH(AR7733,A:A,0),COLUMN(M$2)),0)),M7733)</f>
        <v>0</v>
      </c>
      <c r="V7733" s="3">
        <f t="shared" si="7"/>
        <v>0</v>
      </c>
      <c r="W7733" s="3" t="s">
        <v>1294</v>
      </c>
      <c r="X7733" s="3">
        <v>1.0</v>
      </c>
      <c r="Y7733" s="3">
        <f t="array" ref="Y7733">ROUNDDOWN(INDEX($A:$O,MATCH(W7733,$A:$A,0),COLUMN(O$1))/X7733,0)</f>
        <v>14</v>
      </c>
      <c r="Z7733" s="3">
        <f t="array" ref="Z7733">ROUNDDOWN(INDEX($A:$J,MATCH(W7733,$A:$A,0),COLUMN(H$1))/X7733,0)+Y7733</f>
        <v>14</v>
      </c>
      <c r="AA7733" s="5" t="str">
        <f>IFERROR(__xludf.DUMMYFUNCTION("SINGLE(XLOOKUP(W7733,A:A,M:M))"),"")</f>
        <v/>
      </c>
      <c r="AB7733" s="3">
        <f t="array" ref="AB7733">ROUNDDOWN(INDEX($A:$N,MATCH(W7733,$A:$A,0),COLUMN(N$1))/X7733,0)+Z7733</f>
        <v>14</v>
      </c>
      <c r="AC7733" s="3" t="str">
        <f t="array" ref="AC7733">INDEX($A:$P,MATCH(W7733,$A:$A,0),COLUMN(P$1))</f>
        <v>LC DINING TABLES</v>
      </c>
      <c r="AD7733" s="3" t="s">
        <v>1293</v>
      </c>
      <c r="AE7733" s="3">
        <v>1.0</v>
      </c>
      <c r="AF7733" s="3">
        <f t="array" ref="AF7733">ROUNDDOWN(INDEX($A:$O,MATCH(AD7733,$A:$A,0),COLUMN(O$1))/AE7733,0)</f>
        <v>11</v>
      </c>
      <c r="AG7733" s="3">
        <f t="array" ref="AG7733">ROUNDDOWN(INDEX($A:$J,MATCH(AD7733,$A:$A,0),COLUMN(H$1))/AE7733,0)+AF7733</f>
        <v>11</v>
      </c>
      <c r="AH7733" s="5" t="str">
        <f>IFERROR(__xludf.DUMMYFUNCTION("SINGLE(XLOOKUP(AD7733,A:A,M:M))"),"")</f>
        <v/>
      </c>
      <c r="AI7733" s="3">
        <f t="array" ref="AI7733">ROUNDDOWN(INDEX($A:$N,MATCH(AD7733,$A:$A,0),COLUMN(N$1))/AE7733,0)+AG7733</f>
        <v>11</v>
      </c>
      <c r="AJ7733" s="3" t="str">
        <f t="array" ref="AJ7733">INDEX($A:$P,MATCH(AD7733,$A:$A,0),COLUMN(P$1))</f>
        <v>LC DINING TABLES</v>
      </c>
      <c r="AK7733" s="3" t="s">
        <v>1271</v>
      </c>
      <c r="AL7733" s="3">
        <v>4.0</v>
      </c>
      <c r="AM7733" s="3">
        <f t="array" ref="AM7733">ROUNDDOWN(INDEX($A:$O,MATCH(AK7733,$A:$A,0),COLUMN(O$1))/AL7733,0)</f>
        <v>0</v>
      </c>
      <c r="AN7733" s="3">
        <f t="array" ref="AN7733">ROUNDDOWN(INDEX($A:$J,MATCH(AK7733,$A:$A,0),COLUMN(H$1))/AL7733,0)+AM7733</f>
        <v>0</v>
      </c>
      <c r="AO7733" s="5" t="str">
        <f t="shared" ref="AO7733:AO7739" si="191">XLOOKUP(AK7733,$A:$A,$M:$M)</f>
        <v/>
      </c>
      <c r="AP7733" s="3">
        <f t="array" ref="AP7733">ROUNDDOWN(INDEX($A:$N,MATCH(AK7733,$A:$A,0),COLUMN(N$1))/AL7733,0)+AN7733</f>
        <v>0</v>
      </c>
      <c r="AQ7733" s="3" t="str">
        <f t="array" ref="AQ7733">INDEX($A:$P,MATCH(AK7733,$A:$A,0),COLUMN(P$1))</f>
        <v>ZZ</v>
      </c>
    </row>
    <row r="7734" ht="15.75" customHeight="1">
      <c r="A7734" s="3" t="s">
        <v>7552</v>
      </c>
      <c r="B7734" s="4" t="str">
        <f t="shared" si="187"/>
        <v>SETCPDI5PCGR</v>
      </c>
      <c r="D7734" s="3" t="s">
        <v>7381</v>
      </c>
      <c r="G7734" s="4">
        <v>0.0</v>
      </c>
      <c r="I7734" s="4">
        <v>0.0</v>
      </c>
      <c r="J7734" s="4">
        <v>0.0</v>
      </c>
      <c r="K7734" s="4">
        <v>0.0</v>
      </c>
      <c r="L7734" s="4">
        <v>0.0</v>
      </c>
      <c r="O7734" s="6">
        <f t="shared" si="2"/>
        <v>0</v>
      </c>
      <c r="P7734" s="3" t="s">
        <v>144</v>
      </c>
      <c r="Q7734" s="3" t="str">
        <f t="shared" si="3"/>
        <v>ZZ</v>
      </c>
      <c r="R7734" s="3">
        <f t="shared" si="4"/>
        <v>0</v>
      </c>
      <c r="S7734" s="3">
        <f t="shared" si="5"/>
        <v>0</v>
      </c>
      <c r="T7734" s="7">
        <f t="shared" si="6"/>
        <v>0</v>
      </c>
      <c r="U7734" s="8">
        <f t="array" ref="U7734">IF(W7734&lt;&gt;0,MAX(IFERROR(INDEX(A:S,MATCH(W7734,A:A,0),COLUMN(M$2)),0),IFERROR(INDEX(A:S,MATCH(AD7734,A:A,0),COLUMN(M$2)),0),IFERROR(INDEX(A:S,MATCH(AK7734,A:A,0),COLUMN(M$2)),0),IFERROR(INDEX(A:S,MATCH(AR7734,A:A,0),COLUMN(M$2)),0)),M7734)</f>
        <v>0</v>
      </c>
      <c r="V7734" s="3">
        <f t="shared" si="7"/>
        <v>0</v>
      </c>
      <c r="W7734" s="3" t="s">
        <v>1293</v>
      </c>
      <c r="X7734" s="3">
        <v>1.0</v>
      </c>
      <c r="Y7734" s="3">
        <f t="array" ref="Y7734">ROUNDDOWN(INDEX($A:$O,MATCH(W7734,$A:$A,0),COLUMN(O$1))/X7734,0)</f>
        <v>11</v>
      </c>
      <c r="Z7734" s="3">
        <f t="array" ref="Z7734">ROUNDDOWN(INDEX($A:$J,MATCH(W7734,$A:$A,0),COLUMN(H$1))/X7734,0)+Y7734</f>
        <v>11</v>
      </c>
      <c r="AA7734" s="5" t="str">
        <f>IFERROR(__xludf.DUMMYFUNCTION("SINGLE(XLOOKUP(W7734,A:A,M:M))"),"")</f>
        <v/>
      </c>
      <c r="AB7734" s="3">
        <f t="array" ref="AB7734">ROUNDDOWN(INDEX($A:$N,MATCH(W7734,$A:$A,0),COLUMN(N$1))/X7734,0)+Z7734</f>
        <v>11</v>
      </c>
      <c r="AC7734" s="3" t="str">
        <f t="array" ref="AC7734">INDEX($A:$P,MATCH(W7734,$A:$A,0),COLUMN(P$1))</f>
        <v>LC DINING TABLES</v>
      </c>
      <c r="AD7734" s="3" t="s">
        <v>1294</v>
      </c>
      <c r="AE7734" s="3">
        <v>1.0</v>
      </c>
      <c r="AF7734" s="3">
        <f t="array" ref="AF7734">ROUNDDOWN(INDEX($A:$O,MATCH(AD7734,$A:$A,0),COLUMN(O$1))/AE7734,0)</f>
        <v>14</v>
      </c>
      <c r="AG7734" s="3">
        <f t="array" ref="AG7734">ROUNDDOWN(INDEX($A:$J,MATCH(AD7734,$A:$A,0),COLUMN(H$1))/AE7734,0)+AF7734</f>
        <v>14</v>
      </c>
      <c r="AH7734" s="5" t="str">
        <f>IFERROR(__xludf.DUMMYFUNCTION("SINGLE(XLOOKUP(AD7734,A:A,M:M))"),"")</f>
        <v/>
      </c>
      <c r="AI7734" s="3">
        <f t="array" ref="AI7734">ROUNDDOWN(INDEX($A:$N,MATCH(AD7734,$A:$A,0),COLUMN(N$1))/AE7734,0)+AG7734</f>
        <v>14</v>
      </c>
      <c r="AJ7734" s="3" t="str">
        <f t="array" ref="AJ7734">INDEX($A:$P,MATCH(AD7734,$A:$A,0),COLUMN(P$1))</f>
        <v>LC DINING TABLES</v>
      </c>
      <c r="AK7734" s="3" t="s">
        <v>1270</v>
      </c>
      <c r="AL7734" s="3">
        <v>4.0</v>
      </c>
      <c r="AM7734" s="3">
        <f t="array" ref="AM7734">ROUNDDOWN(INDEX($A:$O,MATCH(AK7734,$A:$A,0),COLUMN(O$1))/AL7734,0)</f>
        <v>0</v>
      </c>
      <c r="AN7734" s="3">
        <f t="array" ref="AN7734">ROUNDDOWN(INDEX($A:$J,MATCH(AK7734,$A:$A,0),COLUMN(H$1))/AL7734,0)+AM7734</f>
        <v>0</v>
      </c>
      <c r="AO7734" s="5" t="str">
        <f t="shared" si="191"/>
        <v/>
      </c>
      <c r="AP7734" s="3">
        <f t="array" ref="AP7734">ROUNDDOWN(INDEX($A:$N,MATCH(AK7734,$A:$A,0),COLUMN(N$1))/AL7734,0)+AN7734</f>
        <v>0</v>
      </c>
      <c r="AQ7734" s="3" t="str">
        <f t="array" ref="AQ7734">INDEX($A:$P,MATCH(AK7734,$A:$A,0),COLUMN(P$1))</f>
        <v>ZZ</v>
      </c>
    </row>
    <row r="7735" ht="15.75" customHeight="1">
      <c r="A7735" s="3" t="s">
        <v>7553</v>
      </c>
      <c r="B7735" s="4" t="str">
        <f t="shared" si="187"/>
        <v>SETCRDI5PCGR</v>
      </c>
      <c r="D7735" s="3" t="s">
        <v>7381</v>
      </c>
      <c r="G7735" s="4">
        <v>0.0</v>
      </c>
      <c r="I7735" s="4">
        <v>0.0</v>
      </c>
      <c r="J7735" s="4">
        <v>0.0</v>
      </c>
      <c r="K7735" s="4">
        <v>0.0</v>
      </c>
      <c r="L7735" s="4">
        <v>0.0</v>
      </c>
      <c r="O7735" s="6">
        <f t="shared" si="2"/>
        <v>0</v>
      </c>
      <c r="P7735" s="9" t="s">
        <v>112</v>
      </c>
      <c r="Q7735" s="3" t="str">
        <f t="shared" si="3"/>
        <v>ZZ</v>
      </c>
      <c r="R7735" s="3">
        <f t="shared" si="4"/>
        <v>0</v>
      </c>
      <c r="S7735" s="3">
        <f t="shared" si="5"/>
        <v>0</v>
      </c>
      <c r="T7735" s="7">
        <f t="shared" si="6"/>
        <v>0</v>
      </c>
      <c r="U7735" s="8">
        <f t="array" ref="U7735">IF(W7735&lt;&gt;0,MAX(IFERROR(INDEX(A:S,MATCH(W7735,A:A,0),COLUMN(M$2)),0),IFERROR(INDEX(A:S,MATCH(AD7735,A:A,0),COLUMN(M$2)),0),IFERROR(INDEX(A:S,MATCH(AK7735,A:A,0),COLUMN(M$2)),0),IFERROR(INDEX(A:S,MATCH(AR7735,A:A,0),COLUMN(M$2)),0)),M7735)</f>
        <v>0</v>
      </c>
      <c r="V7735" s="3">
        <f t="shared" si="7"/>
        <v>0</v>
      </c>
      <c r="W7735" s="3" t="s">
        <v>302</v>
      </c>
      <c r="X7735" s="3">
        <v>1.0</v>
      </c>
      <c r="Y7735" s="3">
        <f t="array" ref="Y7735">ROUNDDOWN(INDEX($A:$O,MATCH(W7735,$A:$A,0),COLUMN(O$1))/X7735,0)</f>
        <v>0</v>
      </c>
      <c r="Z7735" s="3">
        <f t="array" ref="Z7735">ROUNDDOWN(INDEX($A:$J,MATCH(W7735,$A:$A,0),COLUMN(H$1))/X7735,0)+Y7735</f>
        <v>0</v>
      </c>
      <c r="AA7735" s="5" t="str">
        <f>IFERROR(__xludf.DUMMYFUNCTION("SINGLE(XLOOKUP(W7735,A:A,M:M))"),"")</f>
        <v/>
      </c>
      <c r="AB7735" s="3">
        <f t="array" ref="AB7735">ROUNDDOWN(INDEX($A:$N,MATCH(W7735,$A:$A,0),COLUMN(N$1))/X7735,0)+Z7735</f>
        <v>0</v>
      </c>
      <c r="AC7735" s="3" t="str">
        <f t="array" ref="AC7735">INDEX($A:$P,MATCH(W7735,$A:$A,0),COLUMN(P$1))</f>
        <v>Z</v>
      </c>
      <c r="AD7735" s="3" t="s">
        <v>304</v>
      </c>
      <c r="AE7735" s="3">
        <v>1.0</v>
      </c>
      <c r="AF7735" s="3">
        <f t="array" ref="AF7735">ROUNDDOWN(INDEX($A:$O,MATCH(AD7735,$A:$A,0),COLUMN(O$1))/AE7735,0)</f>
        <v>12</v>
      </c>
      <c r="AG7735" s="3">
        <f t="array" ref="AG7735">ROUNDDOWN(INDEX($A:$J,MATCH(AD7735,$A:$A,0),COLUMN(H$1))/AE7735,0)+AF7735</f>
        <v>12</v>
      </c>
      <c r="AH7735" s="5" t="str">
        <f>IFERROR(__xludf.DUMMYFUNCTION("SINGLE(XLOOKUP(AD7735,A:A,M:M))"),"")</f>
        <v/>
      </c>
      <c r="AI7735" s="3">
        <f t="array" ref="AI7735">ROUNDDOWN(INDEX($A:$N,MATCH(AD7735,$A:$A,0),COLUMN(N$1))/AE7735,0)+AG7735</f>
        <v>12</v>
      </c>
      <c r="AJ7735" s="3" t="str">
        <f t="array" ref="AJ7735">INDEX($A:$P,MATCH(AD7735,$A:$A,0),COLUMN(P$1))</f>
        <v>Z</v>
      </c>
      <c r="AK7735" s="3" t="s">
        <v>303</v>
      </c>
      <c r="AL7735" s="3">
        <v>1.0</v>
      </c>
      <c r="AM7735" s="3">
        <f t="array" ref="AM7735">ROUNDDOWN(INDEX($A:$O,MATCH(AK7735,$A:$A,0),COLUMN(O$1))/AL7735,0)</f>
        <v>0</v>
      </c>
      <c r="AN7735" s="3">
        <f t="array" ref="AN7735">ROUNDDOWN(INDEX($A:$J,MATCH(AK7735,$A:$A,0),COLUMN(H$1))/AL7735,0)+AM7735</f>
        <v>0</v>
      </c>
      <c r="AO7735" s="5" t="str">
        <f t="shared" si="191"/>
        <v/>
      </c>
      <c r="AP7735" s="3">
        <f t="array" ref="AP7735">ROUNDDOWN(INDEX($A:$N,MATCH(AK7735,$A:$A,0),COLUMN(N$1))/AL7735,0)+AN7735</f>
        <v>0</v>
      </c>
      <c r="AQ7735" s="3" t="str">
        <f t="array" ref="AQ7735">INDEX($A:$P,MATCH(AK7735,$A:$A,0),COLUMN(P$1))</f>
        <v>ZZ</v>
      </c>
      <c r="AR7735" s="3" t="s">
        <v>438</v>
      </c>
      <c r="AS7735" s="3">
        <v>4.0</v>
      </c>
      <c r="AT7735" s="3">
        <f t="array" ref="AT7735">ROUNDDOWN(INDEX($A:$O,MATCH(AR7735,$A:$A,0),COLUMN(O$1))/AS7735,0)</f>
        <v>0</v>
      </c>
      <c r="AU7735" s="3">
        <f t="array" ref="AU7735">ROUNDDOWN(INDEX($A:$J,MATCH(AR7735,$A:$A,0),COLUMN(H$1))/AS7735,0)+AT7735</f>
        <v>0</v>
      </c>
      <c r="AV7735" s="5" t="str">
        <f t="shared" ref="AV7735:AV7739" si="192">XLOOKUP(AR7735,$A:$A,$M:$M)</f>
        <v/>
      </c>
      <c r="AW7735" s="3">
        <f t="array" ref="AW7735">ROUNDDOWN(INDEX($A:$N,MATCH(AR7735,$A:$A,0),COLUMN(N$1))/AS7735,0)+AU7735</f>
        <v>0</v>
      </c>
      <c r="AX7735" s="3" t="str">
        <f t="array" ref="AX7735">INDEX($A:$P,MATCH(AR7735,$A:$A,0),COLUMN(P$1))</f>
        <v>ZZ</v>
      </c>
    </row>
    <row r="7736" ht="15.75" customHeight="1">
      <c r="A7736" s="3" t="s">
        <v>7554</v>
      </c>
      <c r="B7736" s="4" t="str">
        <f t="shared" si="187"/>
        <v>SETCRDI5PCGRF</v>
      </c>
      <c r="D7736" s="3" t="s">
        <v>7381</v>
      </c>
      <c r="G7736" s="4">
        <v>0.0</v>
      </c>
      <c r="I7736" s="4">
        <v>0.0</v>
      </c>
      <c r="J7736" s="4">
        <v>0.0</v>
      </c>
      <c r="K7736" s="4">
        <v>0.0</v>
      </c>
      <c r="L7736" s="4">
        <v>0.0</v>
      </c>
      <c r="O7736" s="6">
        <f t="shared" si="2"/>
        <v>0</v>
      </c>
      <c r="P7736" s="9" t="s">
        <v>112</v>
      </c>
      <c r="Q7736" s="3" t="str">
        <f t="shared" si="3"/>
        <v>ZZ</v>
      </c>
      <c r="R7736" s="3">
        <f t="shared" si="4"/>
        <v>0</v>
      </c>
      <c r="S7736" s="3">
        <f t="shared" si="5"/>
        <v>0</v>
      </c>
      <c r="T7736" s="7">
        <f t="shared" si="6"/>
        <v>0</v>
      </c>
      <c r="U7736" s="8">
        <f t="array" ref="U7736">IF(W7736&lt;&gt;0,MAX(IFERROR(INDEX(A:S,MATCH(W7736,A:A,0),COLUMN(M$2)),0),IFERROR(INDEX(A:S,MATCH(AD7736,A:A,0),COLUMN(M$2)),0),IFERROR(INDEX(A:S,MATCH(AK7736,A:A,0),COLUMN(M$2)),0),IFERROR(INDEX(A:S,MATCH(AR7736,A:A,0),COLUMN(M$2)),0)),M7736)</f>
        <v>0</v>
      </c>
      <c r="V7736" s="3">
        <f t="shared" si="7"/>
        <v>0</v>
      </c>
      <c r="W7736" s="3" t="s">
        <v>302</v>
      </c>
      <c r="X7736" s="3">
        <v>1.0</v>
      </c>
      <c r="Y7736" s="3">
        <f t="array" ref="Y7736">ROUNDDOWN(INDEX($A:$O,MATCH(W7736,$A:$A,0),COLUMN(O$1))/X7736,0)</f>
        <v>0</v>
      </c>
      <c r="Z7736" s="3">
        <f t="array" ref="Z7736">ROUNDDOWN(INDEX($A:$J,MATCH(W7736,$A:$A,0),COLUMN(H$1))/X7736,0)+Y7736</f>
        <v>0</v>
      </c>
      <c r="AA7736" s="5" t="str">
        <f>IFERROR(__xludf.DUMMYFUNCTION("SINGLE(XLOOKUP(W7736,A:A,M:M))"),"")</f>
        <v/>
      </c>
      <c r="AB7736" s="3">
        <f t="array" ref="AB7736">ROUNDDOWN(INDEX($A:$N,MATCH(W7736,$A:$A,0),COLUMN(N$1))/X7736,0)+Z7736</f>
        <v>0</v>
      </c>
      <c r="AC7736" s="3" t="str">
        <f t="array" ref="AC7736">INDEX($A:$P,MATCH(W7736,$A:$A,0),COLUMN(P$1))</f>
        <v>Z</v>
      </c>
      <c r="AD7736" s="3" t="s">
        <v>303</v>
      </c>
      <c r="AE7736" s="3">
        <v>1.0</v>
      </c>
      <c r="AF7736" s="3">
        <f t="array" ref="AF7736">ROUNDDOWN(INDEX($A:$O,MATCH(AD7736,$A:$A,0),COLUMN(O$1))/AE7736,0)</f>
        <v>0</v>
      </c>
      <c r="AG7736" s="3">
        <f t="array" ref="AG7736">ROUNDDOWN(INDEX($A:$J,MATCH(AD7736,$A:$A,0),COLUMN(H$1))/AE7736,0)+AF7736</f>
        <v>0</v>
      </c>
      <c r="AH7736" s="5" t="str">
        <f>IFERROR(__xludf.DUMMYFUNCTION("SINGLE(XLOOKUP(AD7736,A:A,M:M))"),"")</f>
        <v/>
      </c>
      <c r="AI7736" s="3">
        <f t="array" ref="AI7736">ROUNDDOWN(INDEX($A:$N,MATCH(AD7736,$A:$A,0),COLUMN(N$1))/AE7736,0)+AG7736</f>
        <v>0</v>
      </c>
      <c r="AJ7736" s="3" t="str">
        <f t="array" ref="AJ7736">INDEX($A:$P,MATCH(AD7736,$A:$A,0),COLUMN(P$1))</f>
        <v>ZZ</v>
      </c>
      <c r="AK7736" s="3" t="s">
        <v>304</v>
      </c>
      <c r="AL7736" s="3">
        <v>1.0</v>
      </c>
      <c r="AM7736" s="3">
        <f t="array" ref="AM7736">ROUNDDOWN(INDEX($A:$O,MATCH(AK7736,$A:$A,0),COLUMN(O$1))/AL7736,0)</f>
        <v>12</v>
      </c>
      <c r="AN7736" s="3">
        <f t="array" ref="AN7736">ROUNDDOWN(INDEX($A:$J,MATCH(AK7736,$A:$A,0),COLUMN(H$1))/AL7736,0)+AM7736</f>
        <v>12</v>
      </c>
      <c r="AO7736" s="5" t="str">
        <f t="shared" si="191"/>
        <v/>
      </c>
      <c r="AP7736" s="3">
        <f t="array" ref="AP7736">ROUNDDOWN(INDEX($A:$N,MATCH(AK7736,$A:$A,0),COLUMN(N$1))/AL7736,0)+AN7736</f>
        <v>12</v>
      </c>
      <c r="AQ7736" s="3" t="str">
        <f t="array" ref="AQ7736">INDEX($A:$P,MATCH(AK7736,$A:$A,0),COLUMN(P$1))</f>
        <v>Z</v>
      </c>
      <c r="AR7736" s="3" t="s">
        <v>244</v>
      </c>
      <c r="AS7736" s="3">
        <v>4.0</v>
      </c>
      <c r="AT7736" s="3">
        <f t="array" ref="AT7736">ROUNDDOWN(INDEX($A:$O,MATCH(AR7736,$A:$A,0),COLUMN(O$1))/AS7736,0)</f>
        <v>6</v>
      </c>
      <c r="AU7736" s="3">
        <f t="array" ref="AU7736">ROUNDDOWN(INDEX($A:$J,MATCH(AR7736,$A:$A,0),COLUMN(H$1))/AS7736,0)+AT7736</f>
        <v>6</v>
      </c>
      <c r="AV7736" s="5" t="str">
        <f t="shared" si="192"/>
        <v/>
      </c>
      <c r="AW7736" s="3">
        <f t="array" ref="AW7736">ROUNDDOWN(INDEX($A:$N,MATCH(AR7736,$A:$A,0),COLUMN(N$1))/AS7736,0)+AU7736</f>
        <v>6</v>
      </c>
      <c r="AX7736" s="3" t="str">
        <f t="array" ref="AX7736">INDEX($A:$P,MATCH(AR7736,$A:$A,0),COLUMN(P$1))</f>
        <v>LC DINING CHAIRS</v>
      </c>
    </row>
    <row r="7737" ht="15.75" customHeight="1">
      <c r="A7737" s="3" t="s">
        <v>7555</v>
      </c>
      <c r="B7737" s="4" t="str">
        <f t="shared" si="187"/>
        <v>SETCRDI5PCGRP</v>
      </c>
      <c r="D7737" s="3" t="s">
        <v>7381</v>
      </c>
      <c r="G7737" s="4">
        <v>0.0</v>
      </c>
      <c r="I7737" s="4">
        <v>0.0</v>
      </c>
      <c r="J7737" s="4">
        <v>0.0</v>
      </c>
      <c r="K7737" s="4">
        <v>0.0</v>
      </c>
      <c r="L7737" s="4">
        <v>0.0</v>
      </c>
      <c r="O7737" s="6">
        <f t="shared" si="2"/>
        <v>0</v>
      </c>
      <c r="P7737" s="9" t="s">
        <v>112</v>
      </c>
      <c r="Q7737" s="3" t="str">
        <f t="shared" si="3"/>
        <v>ZZ</v>
      </c>
      <c r="R7737" s="3">
        <f t="shared" si="4"/>
        <v>0</v>
      </c>
      <c r="S7737" s="3">
        <f t="shared" si="5"/>
        <v>0</v>
      </c>
      <c r="T7737" s="7">
        <f t="shared" si="6"/>
        <v>0</v>
      </c>
      <c r="U7737" s="8">
        <f t="array" ref="U7737">IF(W7737&lt;&gt;0,MAX(IFERROR(INDEX(A:S,MATCH(W7737,A:A,0),COLUMN(M$2)),0),IFERROR(INDEX(A:S,MATCH(AD7737,A:A,0),COLUMN(M$2)),0),IFERROR(INDEX(A:S,MATCH(AK7737,A:A,0),COLUMN(M$2)),0),IFERROR(INDEX(A:S,MATCH(AR7737,A:A,0),COLUMN(M$2)),0)),M7737)</f>
        <v>0</v>
      </c>
      <c r="V7737" s="3">
        <f t="shared" si="7"/>
        <v>0</v>
      </c>
      <c r="W7737" s="3" t="s">
        <v>238</v>
      </c>
      <c r="X7737" s="3">
        <v>4.0</v>
      </c>
      <c r="Y7737" s="3">
        <f t="array" ref="Y7737">ROUNDDOWN(INDEX($A:$O,MATCH(W7737,$A:$A,0),COLUMN(O$1))/X7737,0)</f>
        <v>23</v>
      </c>
      <c r="Z7737" s="3">
        <f t="array" ref="Z7737">ROUNDDOWN(INDEX($A:$J,MATCH(W7737,$A:$A,0),COLUMN(H$1))/X7737,0)+Y7737</f>
        <v>23</v>
      </c>
      <c r="AA7737" s="5" t="str">
        <f>IFERROR(__xludf.DUMMYFUNCTION("SINGLE(XLOOKUP(W7737,A:A,M:M))"),"")</f>
        <v/>
      </c>
      <c r="AB7737" s="3">
        <f t="array" ref="AB7737">ROUNDDOWN(INDEX($A:$N,MATCH(W7737,$A:$A,0),COLUMN(N$1))/X7737,0)+Z7737</f>
        <v>23</v>
      </c>
      <c r="AC7737" s="3" t="str">
        <f t="array" ref="AC7737">INDEX($A:$P,MATCH(W7737,$A:$A,0),COLUMN(P$1))</f>
        <v>LC DINING CHAIRS</v>
      </c>
      <c r="AD7737" s="3" t="s">
        <v>302</v>
      </c>
      <c r="AE7737" s="3">
        <v>1.0</v>
      </c>
      <c r="AF7737" s="3">
        <f t="array" ref="AF7737">ROUNDDOWN(INDEX($A:$O,MATCH(AD7737,$A:$A,0),COLUMN(O$1))/AE7737,0)</f>
        <v>0</v>
      </c>
      <c r="AG7737" s="3">
        <f t="array" ref="AG7737">ROUNDDOWN(INDEX($A:$J,MATCH(AD7737,$A:$A,0),COLUMN(H$1))/AE7737,0)+AF7737</f>
        <v>0</v>
      </c>
      <c r="AH7737" s="5" t="str">
        <f>IFERROR(__xludf.DUMMYFUNCTION("SINGLE(XLOOKUP(AD7737,A:A,M:M))"),"")</f>
        <v/>
      </c>
      <c r="AI7737" s="3">
        <f t="array" ref="AI7737">ROUNDDOWN(INDEX($A:$N,MATCH(AD7737,$A:$A,0),COLUMN(N$1))/AE7737,0)+AG7737</f>
        <v>0</v>
      </c>
      <c r="AJ7737" s="3" t="str">
        <f t="array" ref="AJ7737">INDEX($A:$P,MATCH(AD7737,$A:$A,0),COLUMN(P$1))</f>
        <v>Z</v>
      </c>
      <c r="AK7737" s="3" t="s">
        <v>303</v>
      </c>
      <c r="AL7737" s="3">
        <v>1.0</v>
      </c>
      <c r="AM7737" s="3">
        <f t="array" ref="AM7737">ROUNDDOWN(INDEX($A:$O,MATCH(AK7737,$A:$A,0),COLUMN(O$1))/AL7737,0)</f>
        <v>0</v>
      </c>
      <c r="AN7737" s="3">
        <f t="array" ref="AN7737">ROUNDDOWN(INDEX($A:$J,MATCH(AK7737,$A:$A,0),COLUMN(H$1))/AL7737,0)+AM7737</f>
        <v>0</v>
      </c>
      <c r="AO7737" s="5" t="str">
        <f t="shared" si="191"/>
        <v/>
      </c>
      <c r="AP7737" s="3">
        <f t="array" ref="AP7737">ROUNDDOWN(INDEX($A:$N,MATCH(AK7737,$A:$A,0),COLUMN(N$1))/AL7737,0)+AN7737</f>
        <v>0</v>
      </c>
      <c r="AQ7737" s="3" t="str">
        <f t="array" ref="AQ7737">INDEX($A:$P,MATCH(AK7737,$A:$A,0),COLUMN(P$1))</f>
        <v>ZZ</v>
      </c>
      <c r="AR7737" s="3" t="s">
        <v>304</v>
      </c>
      <c r="AS7737" s="3">
        <v>1.0</v>
      </c>
      <c r="AT7737" s="3">
        <f t="array" ref="AT7737">ROUNDDOWN(INDEX($A:$O,MATCH(AR7737,$A:$A,0),COLUMN(O$1))/AS7737,0)</f>
        <v>12</v>
      </c>
      <c r="AU7737" s="3">
        <f t="array" ref="AU7737">ROUNDDOWN(INDEX($A:$J,MATCH(AR7737,$A:$A,0),COLUMN(H$1))/AS7737,0)+AT7737</f>
        <v>12</v>
      </c>
      <c r="AV7737" s="5" t="str">
        <f t="shared" si="192"/>
        <v/>
      </c>
      <c r="AW7737" s="3">
        <f t="array" ref="AW7737">ROUNDDOWN(INDEX($A:$N,MATCH(AR7737,$A:$A,0),COLUMN(N$1))/AS7737,0)+AU7737</f>
        <v>12</v>
      </c>
      <c r="AX7737" s="3" t="str">
        <f t="array" ref="AX7737">INDEX($A:$P,MATCH(AR7737,$A:$A,0),COLUMN(P$1))</f>
        <v>Z</v>
      </c>
    </row>
    <row r="7738" ht="15.75" customHeight="1">
      <c r="A7738" s="3" t="s">
        <v>7556</v>
      </c>
      <c r="B7738" s="4" t="str">
        <f t="shared" si="187"/>
        <v>SETCRDI5PCWHF</v>
      </c>
      <c r="D7738" s="3" t="s">
        <v>7381</v>
      </c>
      <c r="G7738" s="4">
        <v>0.0</v>
      </c>
      <c r="I7738" s="4">
        <v>0.0</v>
      </c>
      <c r="J7738" s="4">
        <v>0.0</v>
      </c>
      <c r="K7738" s="4">
        <v>0.0</v>
      </c>
      <c r="L7738" s="4">
        <v>0.0</v>
      </c>
      <c r="O7738" s="6">
        <f t="shared" si="2"/>
        <v>0</v>
      </c>
      <c r="P7738" s="3" t="s">
        <v>144</v>
      </c>
      <c r="Q7738" s="3" t="str">
        <f t="shared" si="3"/>
        <v>ZZ</v>
      </c>
      <c r="R7738" s="3">
        <f t="shared" si="4"/>
        <v>0</v>
      </c>
      <c r="S7738" s="3">
        <f t="shared" si="5"/>
        <v>0</v>
      </c>
      <c r="T7738" s="7">
        <f t="shared" si="6"/>
        <v>0</v>
      </c>
      <c r="U7738" s="8">
        <f t="array" ref="U7738">IF(W7738&lt;&gt;0,MAX(IFERROR(INDEX(A:S,MATCH(W7738,A:A,0),COLUMN(M$2)),0),IFERROR(INDEX(A:S,MATCH(AD7738,A:A,0),COLUMN(M$2)),0),IFERROR(INDEX(A:S,MATCH(AK7738,A:A,0),COLUMN(M$2)),0),IFERROR(INDEX(A:S,MATCH(AR7738,A:A,0),COLUMN(M$2)),0)),M7738)</f>
        <v>0</v>
      </c>
      <c r="V7738" s="3">
        <f t="shared" si="7"/>
        <v>0</v>
      </c>
      <c r="W7738" s="3" t="s">
        <v>308</v>
      </c>
      <c r="X7738" s="3">
        <v>1.0</v>
      </c>
      <c r="Y7738" s="3">
        <f t="array" ref="Y7738">ROUNDDOWN(INDEX($A:$O,MATCH(W7738,$A:$A,0),COLUMN(O$1))/X7738,0)</f>
        <v>0</v>
      </c>
      <c r="Z7738" s="3">
        <f t="array" ref="Z7738">ROUNDDOWN(INDEX($A:$J,MATCH(W7738,$A:$A,0),COLUMN(H$1))/X7738,0)+Y7738</f>
        <v>0</v>
      </c>
      <c r="AA7738" s="5" t="str">
        <f>IFERROR(__xludf.DUMMYFUNCTION("SINGLE(XLOOKUP(W7738,A:A,M:M))"),"")</f>
        <v/>
      </c>
      <c r="AB7738" s="3">
        <f t="array" ref="AB7738">ROUNDDOWN(INDEX($A:$N,MATCH(W7738,$A:$A,0),COLUMN(N$1))/X7738,0)+Z7738</f>
        <v>0</v>
      </c>
      <c r="AC7738" s="3" t="str">
        <f t="array" ref="AC7738">INDEX($A:$P,MATCH(W7738,$A:$A,0),COLUMN(P$1))</f>
        <v>ZZ</v>
      </c>
      <c r="AD7738" s="3" t="s">
        <v>309</v>
      </c>
      <c r="AE7738" s="3">
        <v>1.0</v>
      </c>
      <c r="AF7738" s="3">
        <f t="array" ref="AF7738">ROUNDDOWN(INDEX($A:$O,MATCH(AD7738,$A:$A,0),COLUMN(O$1))/AE7738,0)</f>
        <v>3</v>
      </c>
      <c r="AG7738" s="3">
        <f t="array" ref="AG7738">ROUNDDOWN(INDEX($A:$J,MATCH(AD7738,$A:$A,0),COLUMN(H$1))/AE7738,0)+AF7738</f>
        <v>3</v>
      </c>
      <c r="AH7738" s="5" t="str">
        <f>IFERROR(__xludf.DUMMYFUNCTION("SINGLE(XLOOKUP(AD7738,A:A,M:M))"),"")</f>
        <v/>
      </c>
      <c r="AI7738" s="3">
        <f t="array" ref="AI7738">ROUNDDOWN(INDEX($A:$N,MATCH(AD7738,$A:$A,0),COLUMN(N$1))/AE7738,0)+AG7738</f>
        <v>3</v>
      </c>
      <c r="AJ7738" s="3" t="str">
        <f t="array" ref="AJ7738">INDEX($A:$P,MATCH(AD7738,$A:$A,0),COLUMN(P$1))</f>
        <v>Z</v>
      </c>
      <c r="AK7738" s="3" t="s">
        <v>304</v>
      </c>
      <c r="AL7738" s="3">
        <v>1.0</v>
      </c>
      <c r="AM7738" s="3">
        <f t="array" ref="AM7738">ROUNDDOWN(INDEX($A:$O,MATCH(AK7738,$A:$A,0),COLUMN(O$1))/AL7738,0)</f>
        <v>12</v>
      </c>
      <c r="AN7738" s="3">
        <f t="array" ref="AN7738">ROUNDDOWN(INDEX($A:$J,MATCH(AK7738,$A:$A,0),COLUMN(H$1))/AL7738,0)+AM7738</f>
        <v>12</v>
      </c>
      <c r="AO7738" s="5" t="str">
        <f t="shared" si="191"/>
        <v/>
      </c>
      <c r="AP7738" s="3">
        <f t="array" ref="AP7738">ROUNDDOWN(INDEX($A:$N,MATCH(AK7738,$A:$A,0),COLUMN(N$1))/AL7738,0)+AN7738</f>
        <v>12</v>
      </c>
      <c r="AQ7738" s="3" t="str">
        <f t="array" ref="AQ7738">INDEX($A:$P,MATCH(AK7738,$A:$A,0),COLUMN(P$1))</f>
        <v>Z</v>
      </c>
      <c r="AR7738" s="3" t="s">
        <v>244</v>
      </c>
      <c r="AS7738" s="3">
        <v>4.0</v>
      </c>
      <c r="AT7738" s="3">
        <f t="array" ref="AT7738">ROUNDDOWN(INDEX($A:$O,MATCH(AR7738,$A:$A,0),COLUMN(O$1))/AS7738,0)</f>
        <v>6</v>
      </c>
      <c r="AU7738" s="3">
        <f t="array" ref="AU7738">ROUNDDOWN(INDEX($A:$J,MATCH(AR7738,$A:$A,0),COLUMN(H$1))/AS7738,0)+AT7738</f>
        <v>6</v>
      </c>
      <c r="AV7738" s="5" t="str">
        <f t="shared" si="192"/>
        <v/>
      </c>
      <c r="AW7738" s="3">
        <f t="array" ref="AW7738">ROUNDDOWN(INDEX($A:$N,MATCH(AR7738,$A:$A,0),COLUMN(N$1))/AS7738,0)+AU7738</f>
        <v>6</v>
      </c>
      <c r="AX7738" s="3" t="str">
        <f t="array" ref="AX7738">INDEX($A:$P,MATCH(AR7738,$A:$A,0),COLUMN(P$1))</f>
        <v>LC DINING CHAIRS</v>
      </c>
    </row>
    <row r="7739" ht="15.75" customHeight="1">
      <c r="A7739" s="3" t="s">
        <v>7557</v>
      </c>
      <c r="B7739" s="4" t="str">
        <f t="shared" si="187"/>
        <v>SETCRDI5PCWHP</v>
      </c>
      <c r="D7739" s="3" t="s">
        <v>7381</v>
      </c>
      <c r="G7739" s="4">
        <v>0.0</v>
      </c>
      <c r="I7739" s="4">
        <v>0.0</v>
      </c>
      <c r="J7739" s="4">
        <v>0.0</v>
      </c>
      <c r="K7739" s="4">
        <v>0.0</v>
      </c>
      <c r="L7739" s="4">
        <v>0.0</v>
      </c>
      <c r="O7739" s="6">
        <f t="shared" si="2"/>
        <v>0</v>
      </c>
      <c r="P7739" s="3" t="s">
        <v>144</v>
      </c>
      <c r="Q7739" s="3" t="str">
        <f t="shared" si="3"/>
        <v>ZZ</v>
      </c>
      <c r="R7739" s="3">
        <f t="shared" si="4"/>
        <v>0</v>
      </c>
      <c r="S7739" s="3">
        <f t="shared" si="5"/>
        <v>0</v>
      </c>
      <c r="T7739" s="7">
        <f t="shared" si="6"/>
        <v>0</v>
      </c>
      <c r="U7739" s="8">
        <f t="array" ref="U7739">IF(W7739&lt;&gt;0,MAX(IFERROR(INDEX(A:S,MATCH(W7739,A:A,0),COLUMN(M$2)),0),IFERROR(INDEX(A:S,MATCH(AD7739,A:A,0),COLUMN(M$2)),0),IFERROR(INDEX(A:S,MATCH(AK7739,A:A,0),COLUMN(M$2)),0),IFERROR(INDEX(A:S,MATCH(AR7739,A:A,0),COLUMN(M$2)),0)),M7739)</f>
        <v>0</v>
      </c>
      <c r="V7739" s="3">
        <f t="shared" si="7"/>
        <v>0</v>
      </c>
      <c r="W7739" s="3" t="s">
        <v>308</v>
      </c>
      <c r="X7739" s="3">
        <v>1.0</v>
      </c>
      <c r="Y7739" s="3">
        <f t="array" ref="Y7739">ROUNDDOWN(INDEX($A:$O,MATCH(W7739,$A:$A,0),COLUMN(O$1))/X7739,0)</f>
        <v>0</v>
      </c>
      <c r="Z7739" s="3">
        <f t="array" ref="Z7739">ROUNDDOWN(INDEX($A:$J,MATCH(W7739,$A:$A,0),COLUMN(H$1))/X7739,0)+Y7739</f>
        <v>0</v>
      </c>
      <c r="AA7739" s="5" t="str">
        <f>IFERROR(__xludf.DUMMYFUNCTION("SINGLE(XLOOKUP(W7739,A:A,M:M))"),"")</f>
        <v/>
      </c>
      <c r="AB7739" s="3">
        <f t="array" ref="AB7739">ROUNDDOWN(INDEX($A:$N,MATCH(W7739,$A:$A,0),COLUMN(N$1))/X7739,0)+Z7739</f>
        <v>0</v>
      </c>
      <c r="AC7739" s="3" t="str">
        <f t="array" ref="AC7739">INDEX($A:$P,MATCH(W7739,$A:$A,0),COLUMN(P$1))</f>
        <v>ZZ</v>
      </c>
      <c r="AD7739" s="3" t="s">
        <v>309</v>
      </c>
      <c r="AE7739" s="3">
        <v>1.0</v>
      </c>
      <c r="AF7739" s="3">
        <f t="array" ref="AF7739">ROUNDDOWN(INDEX($A:$O,MATCH(AD7739,$A:$A,0),COLUMN(O$1))/AE7739,0)</f>
        <v>3</v>
      </c>
      <c r="AG7739" s="3">
        <f t="array" ref="AG7739">ROUNDDOWN(INDEX($A:$J,MATCH(AD7739,$A:$A,0),COLUMN(H$1))/AE7739,0)+AF7739</f>
        <v>3</v>
      </c>
      <c r="AH7739" s="5" t="str">
        <f>IFERROR(__xludf.DUMMYFUNCTION("SINGLE(XLOOKUP(AD7739,A:A,M:M))"),"")</f>
        <v/>
      </c>
      <c r="AI7739" s="3">
        <f t="array" ref="AI7739">ROUNDDOWN(INDEX($A:$N,MATCH(AD7739,$A:$A,0),COLUMN(N$1))/AE7739,0)+AG7739</f>
        <v>3</v>
      </c>
      <c r="AJ7739" s="3" t="str">
        <f t="array" ref="AJ7739">INDEX($A:$P,MATCH(AD7739,$A:$A,0),COLUMN(P$1))</f>
        <v>Z</v>
      </c>
      <c r="AK7739" s="3" t="s">
        <v>304</v>
      </c>
      <c r="AL7739" s="3">
        <v>1.0</v>
      </c>
      <c r="AM7739" s="3">
        <f t="array" ref="AM7739">ROUNDDOWN(INDEX($A:$O,MATCH(AK7739,$A:$A,0),COLUMN(O$1))/AL7739,0)</f>
        <v>12</v>
      </c>
      <c r="AN7739" s="3">
        <f t="array" ref="AN7739">ROUNDDOWN(INDEX($A:$J,MATCH(AK7739,$A:$A,0),COLUMN(H$1))/AL7739,0)+AM7739</f>
        <v>12</v>
      </c>
      <c r="AO7739" s="5" t="str">
        <f t="shared" si="191"/>
        <v/>
      </c>
      <c r="AP7739" s="3">
        <f t="array" ref="AP7739">ROUNDDOWN(INDEX($A:$N,MATCH(AK7739,$A:$A,0),COLUMN(N$1))/AL7739,0)+AN7739</f>
        <v>12</v>
      </c>
      <c r="AQ7739" s="3" t="str">
        <f t="array" ref="AQ7739">INDEX($A:$P,MATCH(AK7739,$A:$A,0),COLUMN(P$1))</f>
        <v>Z</v>
      </c>
      <c r="AR7739" s="3" t="s">
        <v>238</v>
      </c>
      <c r="AS7739" s="3">
        <v>4.0</v>
      </c>
      <c r="AT7739" s="3">
        <f t="array" ref="AT7739">ROUNDDOWN(INDEX($A:$O,MATCH(AR7739,$A:$A,0),COLUMN(O$1))/AS7739,0)</f>
        <v>23</v>
      </c>
      <c r="AU7739" s="3">
        <f t="array" ref="AU7739">ROUNDDOWN(INDEX($A:$J,MATCH(AR7739,$A:$A,0),COLUMN(H$1))/AS7739,0)+AT7739</f>
        <v>23</v>
      </c>
      <c r="AV7739" s="5" t="str">
        <f t="shared" si="192"/>
        <v/>
      </c>
      <c r="AW7739" s="3">
        <f t="array" ref="AW7739">ROUNDDOWN(INDEX($A:$N,MATCH(AR7739,$A:$A,0),COLUMN(N$1))/AS7739,0)+AU7739</f>
        <v>23</v>
      </c>
      <c r="AX7739" s="3" t="str">
        <f t="array" ref="AX7739">INDEX($A:$P,MATCH(AR7739,$A:$A,0),COLUMN(P$1))</f>
        <v>LC DINING CHAIRS</v>
      </c>
    </row>
    <row r="7740" ht="15.75" customHeight="1">
      <c r="A7740" s="3" t="s">
        <v>7558</v>
      </c>
      <c r="B7740" s="4" t="str">
        <f t="shared" si="187"/>
        <v>SETDMDKKG1A</v>
      </c>
      <c r="D7740" s="3" t="s">
        <v>101</v>
      </c>
      <c r="G7740" s="4">
        <v>0.0</v>
      </c>
      <c r="I7740" s="4">
        <v>0.0</v>
      </c>
      <c r="J7740" s="4">
        <v>0.0</v>
      </c>
      <c r="K7740" s="4">
        <v>0.0</v>
      </c>
      <c r="L7740" s="4">
        <v>0.0</v>
      </c>
      <c r="O7740" s="6">
        <f t="shared" si="2"/>
        <v>0</v>
      </c>
      <c r="P7740" s="3" t="s">
        <v>1894</v>
      </c>
      <c r="Q7740" s="3" t="str">
        <f t="shared" si="3"/>
        <v>LC BEDROOM</v>
      </c>
      <c r="R7740" s="3">
        <f t="shared" si="4"/>
        <v>0</v>
      </c>
      <c r="S7740" s="3">
        <f t="shared" si="5"/>
        <v>0</v>
      </c>
      <c r="T7740" s="7">
        <f t="shared" si="6"/>
        <v>0</v>
      </c>
      <c r="U7740" s="8">
        <f t="array" ref="U7740">IF(W7740&lt;&gt;0,MAX(IFERROR(INDEX(A:S,MATCH(W7740,A:A,0),COLUMN(M$2)),0),IFERROR(INDEX(A:S,MATCH(AD7740,A:A,0),COLUMN(M$2)),0),IFERROR(INDEX(A:S,MATCH(AK7740,A:A,0),COLUMN(M$2)),0),IFERROR(INDEX(A:S,MATCH(AR7740,A:A,0),COLUMN(M$2)),0)),M7740)</f>
        <v>0</v>
      </c>
      <c r="V7740" s="3">
        <f t="shared" si="7"/>
        <v>0</v>
      </c>
      <c r="W7740" s="3" t="s">
        <v>7429</v>
      </c>
      <c r="X7740" s="3">
        <v>1.0</v>
      </c>
      <c r="Y7740" s="3">
        <f t="array" ref="Y7740">ROUNDDOWN(INDEX($A:$O,MATCH(W7740,$A:$A,0),COLUMN(O$1))/X7740,0)</f>
        <v>0</v>
      </c>
      <c r="Z7740" s="3">
        <f t="array" ref="Z7740">ROUNDDOWN(INDEX($A:$J,MATCH(W7740,$A:$A,0),COLUMN(H$1))/X7740,0)+Y7740</f>
        <v>0</v>
      </c>
      <c r="AA7740" s="5" t="str">
        <f>IFERROR(__xludf.DUMMYFUNCTION("SINGLE(XLOOKUP(W7740,A:A,M:M))"),"")</f>
        <v/>
      </c>
      <c r="AB7740" s="3">
        <f t="array" ref="AB7740">ROUNDDOWN(INDEX($A:$N,MATCH(W7740,$A:$A,0),COLUMN(N$1))/X7740,0)+Z7740</f>
        <v>0</v>
      </c>
      <c r="AC7740" s="3" t="str">
        <f t="array" ref="AC7740">INDEX($A:$P,MATCH(W7740,$A:$A,0),COLUMN(P$1))</f>
        <v>LC BEDROOM</v>
      </c>
      <c r="AD7740" s="3" t="s">
        <v>7438</v>
      </c>
      <c r="AE7740" s="3">
        <v>2.0</v>
      </c>
      <c r="AF7740" s="3">
        <f t="array" ref="AF7740">ROUNDDOWN(INDEX($A:$O,MATCH(AD7740,$A:$A,0),COLUMN(O$1))/AE7740,0)</f>
        <v>0</v>
      </c>
      <c r="AG7740" s="3">
        <f t="array" ref="AG7740">ROUNDDOWN(INDEX($A:$J,MATCH(AD7740,$A:$A,0),COLUMN(H$1))/AE7740,0)+AF7740</f>
        <v>0</v>
      </c>
      <c r="AH7740" s="5" t="str">
        <f>IFERROR(__xludf.DUMMYFUNCTION("SINGLE(XLOOKUP(AD7740,A:A,M:M))"),"")</f>
        <v/>
      </c>
      <c r="AI7740" s="3">
        <f t="array" ref="AI7740">ROUNDDOWN(INDEX($A:$N,MATCH(AD7740,$A:$A,0),COLUMN(N$1))/AE7740,0)+AG7740</f>
        <v>0</v>
      </c>
      <c r="AJ7740" s="3" t="str">
        <f t="array" ref="AJ7740">INDEX($A:$P,MATCH(AD7740,$A:$A,0),COLUMN(P$1))</f>
        <v>LC BEDROOM</v>
      </c>
    </row>
    <row r="7741" ht="15.75" customHeight="1">
      <c r="A7741" s="3" t="s">
        <v>7559</v>
      </c>
      <c r="B7741" s="4" t="str">
        <f t="shared" si="187"/>
        <v>SETDMDKKG2B</v>
      </c>
      <c r="D7741" s="3" t="s">
        <v>101</v>
      </c>
      <c r="G7741" s="4">
        <v>0.0</v>
      </c>
      <c r="I7741" s="4">
        <v>0.0</v>
      </c>
      <c r="J7741" s="4">
        <v>0.0</v>
      </c>
      <c r="K7741" s="4">
        <v>0.0</v>
      </c>
      <c r="L7741" s="4">
        <v>0.0</v>
      </c>
      <c r="O7741" s="6">
        <f t="shared" si="2"/>
        <v>0</v>
      </c>
      <c r="P7741" s="3" t="s">
        <v>1894</v>
      </c>
      <c r="Q7741" s="3" t="str">
        <f t="shared" si="3"/>
        <v>LC BEDROOM</v>
      </c>
      <c r="R7741" s="3">
        <f t="shared" si="4"/>
        <v>0</v>
      </c>
      <c r="S7741" s="3">
        <f t="shared" si="5"/>
        <v>0</v>
      </c>
      <c r="T7741" s="7">
        <f t="shared" si="6"/>
        <v>0</v>
      </c>
      <c r="U7741" s="8">
        <f t="array" ref="U7741">IF(W7741&lt;&gt;0,MAX(IFERROR(INDEX(A:S,MATCH(W7741,A:A,0),COLUMN(M$2)),0),IFERROR(INDEX(A:S,MATCH(AD7741,A:A,0),COLUMN(M$2)),0),IFERROR(INDEX(A:S,MATCH(AK7741,A:A,0),COLUMN(M$2)),0),IFERROR(INDEX(A:S,MATCH(AR7741,A:A,0),COLUMN(M$2)),0)),M7741)</f>
        <v>0</v>
      </c>
      <c r="V7741" s="3">
        <f t="shared" si="7"/>
        <v>0</v>
      </c>
      <c r="W7741" s="3" t="s">
        <v>7429</v>
      </c>
      <c r="X7741" s="3">
        <v>1.0</v>
      </c>
      <c r="Y7741" s="3">
        <f t="array" ref="Y7741">ROUNDDOWN(INDEX($A:$O,MATCH(W7741,$A:$A,0),COLUMN(O$1))/X7741,0)</f>
        <v>0</v>
      </c>
      <c r="Z7741" s="3">
        <f t="array" ref="Z7741">ROUNDDOWN(INDEX($A:$J,MATCH(W7741,$A:$A,0),COLUMN(H$1))/X7741,0)+Y7741</f>
        <v>0</v>
      </c>
      <c r="AA7741" s="5" t="str">
        <f>IFERROR(__xludf.DUMMYFUNCTION("SINGLE(XLOOKUP(W7741,A:A,M:M))"),"")</f>
        <v/>
      </c>
      <c r="AB7741" s="3">
        <f t="array" ref="AB7741">ROUNDDOWN(INDEX($A:$N,MATCH(W7741,$A:$A,0),COLUMN(N$1))/X7741,0)+Z7741</f>
        <v>0</v>
      </c>
      <c r="AC7741" s="3" t="str">
        <f t="array" ref="AC7741">INDEX($A:$P,MATCH(W7741,$A:$A,0),COLUMN(P$1))</f>
        <v>LC BEDROOM</v>
      </c>
      <c r="AD7741" s="3" t="s">
        <v>7438</v>
      </c>
      <c r="AE7741" s="3">
        <v>2.0</v>
      </c>
      <c r="AF7741" s="3">
        <f t="array" ref="AF7741">ROUNDDOWN(INDEX($A:$O,MATCH(AD7741,$A:$A,0),COLUMN(O$1))/AE7741,0)</f>
        <v>0</v>
      </c>
      <c r="AG7741" s="3">
        <f t="array" ref="AG7741">ROUNDDOWN(INDEX($A:$J,MATCH(AD7741,$A:$A,0),COLUMN(H$1))/AE7741,0)+AF7741</f>
        <v>0</v>
      </c>
      <c r="AH7741" s="5" t="str">
        <f>IFERROR(__xludf.DUMMYFUNCTION("SINGLE(XLOOKUP(AD7741,A:A,M:M))"),"")</f>
        <v/>
      </c>
      <c r="AI7741" s="3">
        <f t="array" ref="AI7741">ROUNDDOWN(INDEX($A:$N,MATCH(AD7741,$A:$A,0),COLUMN(N$1))/AE7741,0)+AG7741</f>
        <v>0</v>
      </c>
      <c r="AJ7741" s="3" t="str">
        <f t="array" ref="AJ7741">INDEX($A:$P,MATCH(AD7741,$A:$A,0),COLUMN(P$1))</f>
        <v>LC BEDROOM</v>
      </c>
      <c r="AK7741" s="3" t="s">
        <v>7436</v>
      </c>
      <c r="AL7741" s="3">
        <v>1.0</v>
      </c>
      <c r="AM7741" s="3">
        <f t="array" ref="AM7741">ROUNDDOWN(INDEX($A:$O,MATCH(AK7741,$A:$A,0),COLUMN(O$1))/AL7741,0)</f>
        <v>0</v>
      </c>
      <c r="AN7741" s="3">
        <f t="array" ref="AN7741">ROUNDDOWN(INDEX($A:$J,MATCH(AK7741,$A:$A,0),COLUMN(H$1))/AL7741,0)+AM7741</f>
        <v>0</v>
      </c>
      <c r="AO7741" s="5" t="str">
        <f t="array" ref="AO7741">XLOOKUP(AK7741,$A:$A,$M:$M)</f>
        <v/>
      </c>
      <c r="AP7741" s="3">
        <f t="array" ref="AP7741">ROUNDDOWN(INDEX($A:$N,MATCH(AK7741,$A:$A,0),COLUMN(N$1))/AL7741,0)+AN7741</f>
        <v>0</v>
      </c>
      <c r="AQ7741" s="3" t="str">
        <f t="array" ref="AQ7741">INDEX($A:$P,MATCH(AK7741,$A:$A,0),COLUMN(P$1))</f>
        <v>LC BEDROOM</v>
      </c>
    </row>
    <row r="7742" ht="15.75" customHeight="1">
      <c r="A7742" s="3" t="s">
        <v>7560</v>
      </c>
      <c r="B7742" s="4" t="str">
        <f t="shared" si="187"/>
        <v>SETDMDKQN1A</v>
      </c>
      <c r="D7742" s="3" t="s">
        <v>101</v>
      </c>
      <c r="G7742" s="4">
        <v>0.0</v>
      </c>
      <c r="I7742" s="4">
        <v>0.0</v>
      </c>
      <c r="J7742" s="4">
        <v>0.0</v>
      </c>
      <c r="K7742" s="4">
        <v>0.0</v>
      </c>
      <c r="L7742" s="4">
        <v>0.0</v>
      </c>
      <c r="O7742" s="6">
        <f t="shared" si="2"/>
        <v>0</v>
      </c>
      <c r="P7742" s="3" t="s">
        <v>1894</v>
      </c>
      <c r="Q7742" s="3" t="str">
        <f t="shared" si="3"/>
        <v>LC BEDROOM</v>
      </c>
      <c r="R7742" s="3">
        <f t="shared" si="4"/>
        <v>0</v>
      </c>
      <c r="S7742" s="3">
        <f t="shared" si="5"/>
        <v>0</v>
      </c>
      <c r="T7742" s="7">
        <f t="shared" si="6"/>
        <v>0</v>
      </c>
      <c r="U7742" s="8">
        <f t="array" ref="U7742">IF(W7742&lt;&gt;0,MAX(IFERROR(INDEX(A:S,MATCH(W7742,A:A,0),COLUMN(M$2)),0),IFERROR(INDEX(A:S,MATCH(AD7742,A:A,0),COLUMN(M$2)),0),IFERROR(INDEX(A:S,MATCH(AK7742,A:A,0),COLUMN(M$2)),0),IFERROR(INDEX(A:S,MATCH(AR7742,A:A,0),COLUMN(M$2)),0)),M7742)</f>
        <v>0</v>
      </c>
      <c r="V7742" s="3">
        <f t="shared" si="7"/>
        <v>0</v>
      </c>
      <c r="W7742" s="3" t="s">
        <v>7432</v>
      </c>
      <c r="X7742" s="3">
        <v>1.0</v>
      </c>
      <c r="Y7742" s="3">
        <f t="array" ref="Y7742">ROUNDDOWN(INDEX($A:$O,MATCH(W7742,$A:$A,0),COLUMN(O$1))/X7742,0)</f>
        <v>0</v>
      </c>
      <c r="Z7742" s="3">
        <f t="array" ref="Z7742">ROUNDDOWN(INDEX($A:$J,MATCH(W7742,$A:$A,0),COLUMN(H$1))/X7742,0)+Y7742</f>
        <v>0</v>
      </c>
      <c r="AA7742" s="5" t="str">
        <f>IFERROR(__xludf.DUMMYFUNCTION("SINGLE(XLOOKUP(W7742,A:A,M:M))"),"")</f>
        <v/>
      </c>
      <c r="AB7742" s="3">
        <f t="array" ref="AB7742">ROUNDDOWN(INDEX($A:$N,MATCH(W7742,$A:$A,0),COLUMN(N$1))/X7742,0)+Z7742</f>
        <v>0</v>
      </c>
      <c r="AC7742" s="3" t="str">
        <f t="array" ref="AC7742">INDEX($A:$P,MATCH(W7742,$A:$A,0),COLUMN(P$1))</f>
        <v>LC BEDROOM</v>
      </c>
      <c r="AD7742" s="3" t="s">
        <v>7438</v>
      </c>
      <c r="AE7742" s="3">
        <v>2.0</v>
      </c>
      <c r="AF7742" s="3">
        <f t="array" ref="AF7742">ROUNDDOWN(INDEX($A:$O,MATCH(AD7742,$A:$A,0),COLUMN(O$1))/AE7742,0)</f>
        <v>0</v>
      </c>
      <c r="AG7742" s="3">
        <f t="array" ref="AG7742">ROUNDDOWN(INDEX($A:$J,MATCH(AD7742,$A:$A,0),COLUMN(H$1))/AE7742,0)+AF7742</f>
        <v>0</v>
      </c>
      <c r="AH7742" s="5" t="str">
        <f>IFERROR(__xludf.DUMMYFUNCTION("SINGLE(XLOOKUP(AD7742,A:A,M:M))"),"")</f>
        <v/>
      </c>
      <c r="AI7742" s="3">
        <f t="array" ref="AI7742">ROUNDDOWN(INDEX($A:$N,MATCH(AD7742,$A:$A,0),COLUMN(N$1))/AE7742,0)+AG7742</f>
        <v>0</v>
      </c>
      <c r="AJ7742" s="3" t="str">
        <f t="array" ref="AJ7742">INDEX($A:$P,MATCH(AD7742,$A:$A,0),COLUMN(P$1))</f>
        <v>LC BEDROOM</v>
      </c>
    </row>
    <row r="7743" ht="15.75" customHeight="1">
      <c r="A7743" s="3" t="s">
        <v>7561</v>
      </c>
      <c r="B7743" s="4" t="str">
        <f t="shared" si="187"/>
        <v>SETDMDKQN2B</v>
      </c>
      <c r="D7743" s="3" t="s">
        <v>101</v>
      </c>
      <c r="G7743" s="4">
        <v>0.0</v>
      </c>
      <c r="I7743" s="4">
        <v>0.0</v>
      </c>
      <c r="J7743" s="4">
        <v>0.0</v>
      </c>
      <c r="K7743" s="4">
        <v>0.0</v>
      </c>
      <c r="L7743" s="4">
        <v>0.0</v>
      </c>
      <c r="O7743" s="6">
        <f t="shared" si="2"/>
        <v>0</v>
      </c>
      <c r="P7743" s="3" t="s">
        <v>1894</v>
      </c>
      <c r="Q7743" s="3" t="str">
        <f t="shared" si="3"/>
        <v>LC BEDROOM</v>
      </c>
      <c r="R7743" s="3">
        <f t="shared" si="4"/>
        <v>0</v>
      </c>
      <c r="S7743" s="3">
        <f t="shared" si="5"/>
        <v>0</v>
      </c>
      <c r="T7743" s="7">
        <f t="shared" si="6"/>
        <v>0</v>
      </c>
      <c r="U7743" s="8">
        <f t="array" ref="U7743">IF(W7743&lt;&gt;0,MAX(IFERROR(INDEX(A:S,MATCH(W7743,A:A,0),COLUMN(M$2)),0),IFERROR(INDEX(A:S,MATCH(AD7743,A:A,0),COLUMN(M$2)),0),IFERROR(INDEX(A:S,MATCH(AK7743,A:A,0),COLUMN(M$2)),0),IFERROR(INDEX(A:S,MATCH(AR7743,A:A,0),COLUMN(M$2)),0)),M7743)</f>
        <v>0</v>
      </c>
      <c r="V7743" s="3">
        <f t="shared" si="7"/>
        <v>0</v>
      </c>
      <c r="W7743" s="3" t="s">
        <v>7432</v>
      </c>
      <c r="X7743" s="3">
        <v>1.0</v>
      </c>
      <c r="Y7743" s="3">
        <f t="array" ref="Y7743">ROUNDDOWN(INDEX($A:$O,MATCH(W7743,$A:$A,0),COLUMN(O$1))/X7743,0)</f>
        <v>0</v>
      </c>
      <c r="Z7743" s="3">
        <f t="array" ref="Z7743">ROUNDDOWN(INDEX($A:$J,MATCH(W7743,$A:$A,0),COLUMN(H$1))/X7743,0)+Y7743</f>
        <v>0</v>
      </c>
      <c r="AA7743" s="5" t="str">
        <f>IFERROR(__xludf.DUMMYFUNCTION("SINGLE(XLOOKUP(W7743,A:A,M:M))"),"")</f>
        <v/>
      </c>
      <c r="AB7743" s="3">
        <f t="array" ref="AB7743">ROUNDDOWN(INDEX($A:$N,MATCH(W7743,$A:$A,0),COLUMN(N$1))/X7743,0)+Z7743</f>
        <v>0</v>
      </c>
      <c r="AC7743" s="3" t="str">
        <f t="array" ref="AC7743">INDEX($A:$P,MATCH(W7743,$A:$A,0),COLUMN(P$1))</f>
        <v>LC BEDROOM</v>
      </c>
      <c r="AD7743" s="3" t="s">
        <v>7438</v>
      </c>
      <c r="AE7743" s="3">
        <v>2.0</v>
      </c>
      <c r="AF7743" s="3">
        <f t="array" ref="AF7743">ROUNDDOWN(INDEX($A:$O,MATCH(AD7743,$A:$A,0),COLUMN(O$1))/AE7743,0)</f>
        <v>0</v>
      </c>
      <c r="AG7743" s="3">
        <f t="array" ref="AG7743">ROUNDDOWN(INDEX($A:$J,MATCH(AD7743,$A:$A,0),COLUMN(H$1))/AE7743,0)+AF7743</f>
        <v>0</v>
      </c>
      <c r="AH7743" s="5" t="str">
        <f>IFERROR(__xludf.DUMMYFUNCTION("SINGLE(XLOOKUP(AD7743,A:A,M:M))"),"")</f>
        <v/>
      </c>
      <c r="AI7743" s="3">
        <f t="array" ref="AI7743">ROUNDDOWN(INDEX($A:$N,MATCH(AD7743,$A:$A,0),COLUMN(N$1))/AE7743,0)+AG7743</f>
        <v>0</v>
      </c>
      <c r="AJ7743" s="3" t="str">
        <f t="array" ref="AJ7743">INDEX($A:$P,MATCH(AD7743,$A:$A,0),COLUMN(P$1))</f>
        <v>LC BEDROOM</v>
      </c>
      <c r="AK7743" s="3" t="s">
        <v>7436</v>
      </c>
      <c r="AL7743" s="3">
        <v>1.0</v>
      </c>
      <c r="AM7743" s="3">
        <f t="array" ref="AM7743">ROUNDDOWN(INDEX($A:$O,MATCH(AK7743,$A:$A,0),COLUMN(O$1))/AL7743,0)</f>
        <v>0</v>
      </c>
      <c r="AN7743" s="3">
        <f t="array" ref="AN7743">ROUNDDOWN(INDEX($A:$J,MATCH(AK7743,$A:$A,0),COLUMN(H$1))/AL7743,0)+AM7743</f>
        <v>0</v>
      </c>
      <c r="AO7743" s="5" t="str">
        <f t="array" ref="AO7743">XLOOKUP(AK7743,$A:$A,$M:$M)</f>
        <v/>
      </c>
      <c r="AP7743" s="3">
        <f t="array" ref="AP7743">ROUNDDOWN(INDEX($A:$N,MATCH(AK7743,$A:$A,0),COLUMN(N$1))/AL7743,0)+AN7743</f>
        <v>0</v>
      </c>
      <c r="AQ7743" s="3" t="str">
        <f t="array" ref="AQ7743">INDEX($A:$P,MATCH(AK7743,$A:$A,0),COLUMN(P$1))</f>
        <v>LC BEDROOM</v>
      </c>
    </row>
    <row r="7744" ht="15.75" customHeight="1">
      <c r="A7744" s="3" t="s">
        <v>7562</v>
      </c>
      <c r="B7744" s="4" t="str">
        <f t="shared" si="187"/>
        <v>SETDMLTKG1A</v>
      </c>
      <c r="D7744" s="3" t="s">
        <v>101</v>
      </c>
      <c r="G7744" s="4">
        <v>0.0</v>
      </c>
      <c r="I7744" s="4">
        <v>0.0</v>
      </c>
      <c r="J7744" s="4">
        <v>0.0</v>
      </c>
      <c r="K7744" s="4">
        <v>0.0</v>
      </c>
      <c r="L7744" s="4">
        <v>0.0</v>
      </c>
      <c r="O7744" s="6">
        <f t="shared" si="2"/>
        <v>0</v>
      </c>
      <c r="P7744" s="3" t="s">
        <v>1894</v>
      </c>
      <c r="Q7744" s="3" t="str">
        <f t="shared" si="3"/>
        <v>LC BEDROOM</v>
      </c>
      <c r="R7744" s="3">
        <f t="shared" si="4"/>
        <v>0</v>
      </c>
      <c r="S7744" s="3">
        <f t="shared" si="5"/>
        <v>0</v>
      </c>
      <c r="T7744" s="7">
        <f t="shared" si="6"/>
        <v>0</v>
      </c>
      <c r="U7744" s="8">
        <f t="array" ref="U7744">IF(W7744&lt;&gt;0,MAX(IFERROR(INDEX(A:S,MATCH(W7744,A:A,0),COLUMN(M$2)),0),IFERROR(INDEX(A:S,MATCH(AD7744,A:A,0),COLUMN(M$2)),0),IFERROR(INDEX(A:S,MATCH(AK7744,A:A,0),COLUMN(M$2)),0),IFERROR(INDEX(A:S,MATCH(AR7744,A:A,0),COLUMN(M$2)),0)),M7744)</f>
        <v>0</v>
      </c>
      <c r="V7744" s="3">
        <f t="shared" si="7"/>
        <v>0</v>
      </c>
      <c r="W7744" s="3" t="s">
        <v>7423</v>
      </c>
      <c r="X7744" s="3">
        <v>1.0</v>
      </c>
      <c r="Y7744" s="3">
        <f t="array" ref="Y7744">ROUNDDOWN(INDEX($A:$O,MATCH(W7744,$A:$A,0),COLUMN(O$1))/X7744,0)</f>
        <v>0</v>
      </c>
      <c r="Z7744" s="3">
        <f t="array" ref="Z7744">ROUNDDOWN(INDEX($A:$J,MATCH(W7744,$A:$A,0),COLUMN(H$1))/X7744,0)+Y7744</f>
        <v>0</v>
      </c>
      <c r="AA7744" s="5" t="str">
        <f>IFERROR(__xludf.DUMMYFUNCTION("SINGLE(XLOOKUP(W7744,A:A,M:M))"),"")</f>
        <v/>
      </c>
      <c r="AB7744" s="3">
        <f t="array" ref="AB7744">ROUNDDOWN(INDEX($A:$N,MATCH(W7744,$A:$A,0),COLUMN(N$1))/X7744,0)+Z7744</f>
        <v>0</v>
      </c>
      <c r="AC7744" s="3" t="str">
        <f t="array" ref="AC7744">INDEX($A:$P,MATCH(W7744,$A:$A,0),COLUMN(P$1))</f>
        <v>LC BEDROOM</v>
      </c>
      <c r="AD7744" s="3" t="s">
        <v>7437</v>
      </c>
      <c r="AE7744" s="3">
        <v>2.0</v>
      </c>
      <c r="AF7744" s="3">
        <f t="array" ref="AF7744">ROUNDDOWN(INDEX($A:$O,MATCH(AD7744,$A:$A,0),COLUMN(O$1))/AE7744,0)</f>
        <v>0</v>
      </c>
      <c r="AG7744" s="3">
        <f t="array" ref="AG7744">ROUNDDOWN(INDEX($A:$J,MATCH(AD7744,$A:$A,0),COLUMN(H$1))/AE7744,0)+AF7744</f>
        <v>0</v>
      </c>
      <c r="AH7744" s="5" t="str">
        <f>IFERROR(__xludf.DUMMYFUNCTION("SINGLE(XLOOKUP(AD7744,A:A,M:M))"),"")</f>
        <v/>
      </c>
      <c r="AI7744" s="3">
        <f t="array" ref="AI7744">ROUNDDOWN(INDEX($A:$N,MATCH(AD7744,$A:$A,0),COLUMN(N$1))/AE7744,0)+AG7744</f>
        <v>0</v>
      </c>
      <c r="AJ7744" s="3" t="str">
        <f t="array" ref="AJ7744">INDEX($A:$P,MATCH(AD7744,$A:$A,0),COLUMN(P$1))</f>
        <v>LC BEDROOM</v>
      </c>
    </row>
    <row r="7745" ht="15.75" customHeight="1">
      <c r="A7745" s="3" t="s">
        <v>7563</v>
      </c>
      <c r="B7745" s="4" t="str">
        <f t="shared" si="187"/>
        <v>SETDMLTKG2B</v>
      </c>
      <c r="D7745" s="3" t="s">
        <v>101</v>
      </c>
      <c r="G7745" s="4">
        <v>0.0</v>
      </c>
      <c r="I7745" s="4">
        <v>0.0</v>
      </c>
      <c r="J7745" s="4">
        <v>0.0</v>
      </c>
      <c r="K7745" s="4">
        <v>0.0</v>
      </c>
      <c r="L7745" s="4">
        <v>0.0</v>
      </c>
      <c r="O7745" s="6">
        <f t="shared" si="2"/>
        <v>0</v>
      </c>
      <c r="P7745" s="3" t="s">
        <v>1894</v>
      </c>
      <c r="Q7745" s="3" t="str">
        <f t="shared" si="3"/>
        <v>LC BEDROOM</v>
      </c>
      <c r="R7745" s="3">
        <f t="shared" si="4"/>
        <v>0</v>
      </c>
      <c r="S7745" s="3">
        <f t="shared" si="5"/>
        <v>0</v>
      </c>
      <c r="T7745" s="7">
        <f t="shared" si="6"/>
        <v>0</v>
      </c>
      <c r="U7745" s="8">
        <f t="array" ref="U7745">IF(W7745&lt;&gt;0,MAX(IFERROR(INDEX(A:S,MATCH(W7745,A:A,0),COLUMN(M$2)),0),IFERROR(INDEX(A:S,MATCH(AD7745,A:A,0),COLUMN(M$2)),0),IFERROR(INDEX(A:S,MATCH(AK7745,A:A,0),COLUMN(M$2)),0),IFERROR(INDEX(A:S,MATCH(AR7745,A:A,0),COLUMN(M$2)),0)),M7745)</f>
        <v>0</v>
      </c>
      <c r="V7745" s="3">
        <f t="shared" si="7"/>
        <v>0</v>
      </c>
      <c r="W7745" s="3" t="s">
        <v>7423</v>
      </c>
      <c r="X7745" s="3">
        <v>1.0</v>
      </c>
      <c r="Y7745" s="3">
        <f t="array" ref="Y7745">ROUNDDOWN(INDEX($A:$O,MATCH(W7745,$A:$A,0),COLUMN(O$1))/X7745,0)</f>
        <v>0</v>
      </c>
      <c r="Z7745" s="3">
        <f t="array" ref="Z7745">ROUNDDOWN(INDEX($A:$J,MATCH(W7745,$A:$A,0),COLUMN(H$1))/X7745,0)+Y7745</f>
        <v>0</v>
      </c>
      <c r="AA7745" s="5" t="str">
        <f>IFERROR(__xludf.DUMMYFUNCTION("SINGLE(XLOOKUP(W7745,A:A,M:M))"),"")</f>
        <v/>
      </c>
      <c r="AB7745" s="3">
        <f t="array" ref="AB7745">ROUNDDOWN(INDEX($A:$N,MATCH(W7745,$A:$A,0),COLUMN(N$1))/X7745,0)+Z7745</f>
        <v>0</v>
      </c>
      <c r="AC7745" s="3" t="str">
        <f t="array" ref="AC7745">INDEX($A:$P,MATCH(W7745,$A:$A,0),COLUMN(P$1))</f>
        <v>LC BEDROOM</v>
      </c>
      <c r="AD7745" s="3" t="s">
        <v>7437</v>
      </c>
      <c r="AE7745" s="3">
        <v>2.0</v>
      </c>
      <c r="AF7745" s="3">
        <f t="array" ref="AF7745">ROUNDDOWN(INDEX($A:$O,MATCH(AD7745,$A:$A,0),COLUMN(O$1))/AE7745,0)</f>
        <v>0</v>
      </c>
      <c r="AG7745" s="3">
        <f t="array" ref="AG7745">ROUNDDOWN(INDEX($A:$J,MATCH(AD7745,$A:$A,0),COLUMN(H$1))/AE7745,0)+AF7745</f>
        <v>0</v>
      </c>
      <c r="AH7745" s="5" t="str">
        <f>IFERROR(__xludf.DUMMYFUNCTION("SINGLE(XLOOKUP(AD7745,A:A,M:M))"),"")</f>
        <v/>
      </c>
      <c r="AI7745" s="3">
        <f t="array" ref="AI7745">ROUNDDOWN(INDEX($A:$N,MATCH(AD7745,$A:$A,0),COLUMN(N$1))/AE7745,0)+AG7745</f>
        <v>0</v>
      </c>
      <c r="AJ7745" s="3" t="str">
        <f t="array" ref="AJ7745">INDEX($A:$P,MATCH(AD7745,$A:$A,0),COLUMN(P$1))</f>
        <v>LC BEDROOM</v>
      </c>
      <c r="AK7745" s="3" t="s">
        <v>7435</v>
      </c>
      <c r="AL7745" s="3">
        <v>1.0</v>
      </c>
      <c r="AM7745" s="3">
        <f t="array" ref="AM7745">ROUNDDOWN(INDEX($A:$O,MATCH(AK7745,$A:$A,0),COLUMN(O$1))/AL7745,0)</f>
        <v>0</v>
      </c>
      <c r="AN7745" s="3">
        <f t="array" ref="AN7745">ROUNDDOWN(INDEX($A:$J,MATCH(AK7745,$A:$A,0),COLUMN(H$1))/AL7745,0)+AM7745</f>
        <v>0</v>
      </c>
      <c r="AO7745" s="5" t="str">
        <f t="array" ref="AO7745">XLOOKUP(AK7745,$A:$A,$M:$M)</f>
        <v/>
      </c>
      <c r="AP7745" s="3">
        <f t="array" ref="AP7745">ROUNDDOWN(INDEX($A:$N,MATCH(AK7745,$A:$A,0),COLUMN(N$1))/AL7745,0)+AN7745</f>
        <v>0</v>
      </c>
      <c r="AQ7745" s="3" t="str">
        <f t="array" ref="AQ7745">INDEX($A:$P,MATCH(AK7745,$A:$A,0),COLUMN(P$1))</f>
        <v>LC BEDROOM</v>
      </c>
    </row>
    <row r="7746" ht="15.75" customHeight="1">
      <c r="A7746" s="3" t="s">
        <v>7564</v>
      </c>
      <c r="B7746" s="4" t="str">
        <f t="shared" si="187"/>
        <v>SETDMLTQN1A</v>
      </c>
      <c r="D7746" s="3" t="s">
        <v>101</v>
      </c>
      <c r="G7746" s="4">
        <v>0.0</v>
      </c>
      <c r="I7746" s="4">
        <v>0.0</v>
      </c>
      <c r="J7746" s="4">
        <v>0.0</v>
      </c>
      <c r="K7746" s="4">
        <v>0.0</v>
      </c>
      <c r="L7746" s="4">
        <v>0.0</v>
      </c>
      <c r="O7746" s="6">
        <f t="shared" si="2"/>
        <v>0</v>
      </c>
      <c r="P7746" s="3" t="s">
        <v>1894</v>
      </c>
      <c r="Q7746" s="3" t="str">
        <f t="shared" si="3"/>
        <v>LC BEDROOM</v>
      </c>
      <c r="R7746" s="3">
        <f t="shared" si="4"/>
        <v>0</v>
      </c>
      <c r="S7746" s="3">
        <f t="shared" si="5"/>
        <v>0</v>
      </c>
      <c r="T7746" s="7">
        <f t="shared" si="6"/>
        <v>0</v>
      </c>
      <c r="U7746" s="8">
        <f t="array" ref="U7746">IF(W7746&lt;&gt;0,MAX(IFERROR(INDEX(A:S,MATCH(W7746,A:A,0),COLUMN(M$2)),0),IFERROR(INDEX(A:S,MATCH(AD7746,A:A,0),COLUMN(M$2)),0),IFERROR(INDEX(A:S,MATCH(AK7746,A:A,0),COLUMN(M$2)),0),IFERROR(INDEX(A:S,MATCH(AR7746,A:A,0),COLUMN(M$2)),0)),M7746)</f>
        <v>0</v>
      </c>
      <c r="V7746" s="3">
        <f t="shared" si="7"/>
        <v>0</v>
      </c>
      <c r="W7746" s="3" t="s">
        <v>7426</v>
      </c>
      <c r="X7746" s="3">
        <v>1.0</v>
      </c>
      <c r="Y7746" s="3">
        <f t="array" ref="Y7746">ROUNDDOWN(INDEX($A:$O,MATCH(W7746,$A:$A,0),COLUMN(O$1))/X7746,0)</f>
        <v>0</v>
      </c>
      <c r="Z7746" s="3">
        <f t="array" ref="Z7746">ROUNDDOWN(INDEX($A:$J,MATCH(W7746,$A:$A,0),COLUMN(H$1))/X7746,0)+Y7746</f>
        <v>0</v>
      </c>
      <c r="AA7746" s="5" t="str">
        <f>IFERROR(__xludf.DUMMYFUNCTION("SINGLE(XLOOKUP(W7746,A:A,M:M))"),"")</f>
        <v/>
      </c>
      <c r="AB7746" s="3">
        <f t="array" ref="AB7746">ROUNDDOWN(INDEX($A:$N,MATCH(W7746,$A:$A,0),COLUMN(N$1))/X7746,0)+Z7746</f>
        <v>0</v>
      </c>
      <c r="AC7746" s="3" t="str">
        <f t="array" ref="AC7746">INDEX($A:$P,MATCH(W7746,$A:$A,0),COLUMN(P$1))</f>
        <v>LC BEDROOM</v>
      </c>
      <c r="AD7746" s="3" t="s">
        <v>7437</v>
      </c>
      <c r="AE7746" s="3">
        <v>2.0</v>
      </c>
      <c r="AF7746" s="3">
        <f t="array" ref="AF7746">ROUNDDOWN(INDEX($A:$O,MATCH(AD7746,$A:$A,0),COLUMN(O$1))/AE7746,0)</f>
        <v>0</v>
      </c>
      <c r="AG7746" s="3">
        <f t="array" ref="AG7746">ROUNDDOWN(INDEX($A:$J,MATCH(AD7746,$A:$A,0),COLUMN(H$1))/AE7746,0)+AF7746</f>
        <v>0</v>
      </c>
      <c r="AH7746" s="5" t="str">
        <f>IFERROR(__xludf.DUMMYFUNCTION("SINGLE(XLOOKUP(AD7746,A:A,M:M))"),"")</f>
        <v/>
      </c>
      <c r="AI7746" s="3">
        <f t="array" ref="AI7746">ROUNDDOWN(INDEX($A:$N,MATCH(AD7746,$A:$A,0),COLUMN(N$1))/AE7746,0)+AG7746</f>
        <v>0</v>
      </c>
      <c r="AJ7746" s="3" t="str">
        <f t="array" ref="AJ7746">INDEX($A:$P,MATCH(AD7746,$A:$A,0),COLUMN(P$1))</f>
        <v>LC BEDROOM</v>
      </c>
    </row>
    <row r="7747" ht="15.75" customHeight="1">
      <c r="A7747" s="3" t="s">
        <v>7565</v>
      </c>
      <c r="B7747" s="4" t="str">
        <f t="shared" si="187"/>
        <v>SETDMLTQN2B</v>
      </c>
      <c r="D7747" s="3" t="s">
        <v>101</v>
      </c>
      <c r="G7747" s="4">
        <v>0.0</v>
      </c>
      <c r="I7747" s="4">
        <v>0.0</v>
      </c>
      <c r="J7747" s="4">
        <v>0.0</v>
      </c>
      <c r="K7747" s="4">
        <v>0.0</v>
      </c>
      <c r="L7747" s="4">
        <v>0.0</v>
      </c>
      <c r="O7747" s="6">
        <f t="shared" si="2"/>
        <v>0</v>
      </c>
      <c r="P7747" s="3" t="s">
        <v>1894</v>
      </c>
      <c r="Q7747" s="3" t="str">
        <f t="shared" si="3"/>
        <v>LC BEDROOM</v>
      </c>
      <c r="R7747" s="3">
        <f t="shared" si="4"/>
        <v>0</v>
      </c>
      <c r="S7747" s="3">
        <f t="shared" si="5"/>
        <v>0</v>
      </c>
      <c r="T7747" s="7">
        <f t="shared" si="6"/>
        <v>0</v>
      </c>
      <c r="U7747" s="8">
        <f t="array" ref="U7747">IF(W7747&lt;&gt;0,MAX(IFERROR(INDEX(A:S,MATCH(W7747,A:A,0),COLUMN(M$2)),0),IFERROR(INDEX(A:S,MATCH(AD7747,A:A,0),COLUMN(M$2)),0),IFERROR(INDEX(A:S,MATCH(AK7747,A:A,0),COLUMN(M$2)),0),IFERROR(INDEX(A:S,MATCH(AR7747,A:A,0),COLUMN(M$2)),0)),M7747)</f>
        <v>0</v>
      </c>
      <c r="V7747" s="3">
        <f t="shared" si="7"/>
        <v>0</v>
      </c>
      <c r="W7747" s="3" t="s">
        <v>7426</v>
      </c>
      <c r="X7747" s="3">
        <v>1.0</v>
      </c>
      <c r="Y7747" s="3">
        <f t="array" ref="Y7747">ROUNDDOWN(INDEX($A:$O,MATCH(W7747,$A:$A,0),COLUMN(O$1))/X7747,0)</f>
        <v>0</v>
      </c>
      <c r="Z7747" s="3">
        <f t="array" ref="Z7747">ROUNDDOWN(INDEX($A:$J,MATCH(W7747,$A:$A,0),COLUMN(H$1))/X7747,0)+Y7747</f>
        <v>0</v>
      </c>
      <c r="AA7747" s="5" t="str">
        <f>IFERROR(__xludf.DUMMYFUNCTION("SINGLE(XLOOKUP(W7747,A:A,M:M))"),"")</f>
        <v/>
      </c>
      <c r="AB7747" s="3">
        <f t="array" ref="AB7747">ROUNDDOWN(INDEX($A:$N,MATCH(W7747,$A:$A,0),COLUMN(N$1))/X7747,0)+Z7747</f>
        <v>0</v>
      </c>
      <c r="AC7747" s="3" t="str">
        <f t="array" ref="AC7747">INDEX($A:$P,MATCH(W7747,$A:$A,0),COLUMN(P$1))</f>
        <v>LC BEDROOM</v>
      </c>
      <c r="AD7747" s="3" t="s">
        <v>7437</v>
      </c>
      <c r="AE7747" s="3">
        <v>2.0</v>
      </c>
      <c r="AF7747" s="3">
        <f t="array" ref="AF7747">ROUNDDOWN(INDEX($A:$O,MATCH(AD7747,$A:$A,0),COLUMN(O$1))/AE7747,0)</f>
        <v>0</v>
      </c>
      <c r="AG7747" s="3">
        <f t="array" ref="AG7747">ROUNDDOWN(INDEX($A:$J,MATCH(AD7747,$A:$A,0),COLUMN(H$1))/AE7747,0)+AF7747</f>
        <v>0</v>
      </c>
      <c r="AH7747" s="5" t="str">
        <f>IFERROR(__xludf.DUMMYFUNCTION("SINGLE(XLOOKUP(AD7747,A:A,M:M))"),"")</f>
        <v/>
      </c>
      <c r="AI7747" s="3">
        <f t="array" ref="AI7747">ROUNDDOWN(INDEX($A:$N,MATCH(AD7747,$A:$A,0),COLUMN(N$1))/AE7747,0)+AG7747</f>
        <v>0</v>
      </c>
      <c r="AJ7747" s="3" t="str">
        <f t="array" ref="AJ7747">INDEX($A:$P,MATCH(AD7747,$A:$A,0),COLUMN(P$1))</f>
        <v>LC BEDROOM</v>
      </c>
      <c r="AK7747" s="3" t="s">
        <v>7435</v>
      </c>
      <c r="AL7747" s="3">
        <v>1.0</v>
      </c>
      <c r="AM7747" s="3">
        <f t="array" ref="AM7747">ROUNDDOWN(INDEX($A:$O,MATCH(AK7747,$A:$A,0),COLUMN(O$1))/AL7747,0)</f>
        <v>0</v>
      </c>
      <c r="AN7747" s="3">
        <f t="array" ref="AN7747">ROUNDDOWN(INDEX($A:$J,MATCH(AK7747,$A:$A,0),COLUMN(H$1))/AL7747,0)+AM7747</f>
        <v>0</v>
      </c>
      <c r="AO7747" s="5" t="str">
        <f t="array" ref="AO7747">XLOOKUP(AK7747,$A:$A,$M:$M)</f>
        <v/>
      </c>
      <c r="AP7747" s="3">
        <f t="array" ref="AP7747">ROUNDDOWN(INDEX($A:$N,MATCH(AK7747,$A:$A,0),COLUMN(N$1))/AL7747,0)+AN7747</f>
        <v>0</v>
      </c>
      <c r="AQ7747" s="3" t="str">
        <f t="array" ref="AQ7747">INDEX($A:$P,MATCH(AK7747,$A:$A,0),COLUMN(P$1))</f>
        <v>LC BEDROOM</v>
      </c>
    </row>
    <row r="7748" ht="15.75" customHeight="1">
      <c r="A7748" s="3" t="s">
        <v>7566</v>
      </c>
      <c r="B7748" s="4" t="str">
        <f t="shared" si="187"/>
        <v>SETFEDI3PC</v>
      </c>
      <c r="D7748" s="3" t="s">
        <v>7381</v>
      </c>
      <c r="G7748" s="4">
        <v>0.0</v>
      </c>
      <c r="I7748" s="4">
        <v>0.0</v>
      </c>
      <c r="J7748" s="4">
        <v>0.0</v>
      </c>
      <c r="K7748" s="4">
        <v>0.0</v>
      </c>
      <c r="L7748" s="4">
        <v>0.0</v>
      </c>
      <c r="O7748" s="6">
        <f t="shared" si="2"/>
        <v>0</v>
      </c>
      <c r="P7748" s="3" t="s">
        <v>144</v>
      </c>
      <c r="Q7748" s="3" t="str">
        <f t="shared" si="3"/>
        <v>ZZ</v>
      </c>
      <c r="R7748" s="3">
        <f t="shared" si="4"/>
        <v>0</v>
      </c>
      <c r="S7748" s="3">
        <f t="shared" si="5"/>
        <v>0</v>
      </c>
      <c r="T7748" s="7">
        <f t="shared" si="6"/>
        <v>0</v>
      </c>
      <c r="U7748" s="8">
        <f t="array" ref="U7748">IF(W7748&lt;&gt;0,MAX(IFERROR(INDEX(A:S,MATCH(W7748,A:A,0),COLUMN(M$2)),0),IFERROR(INDEX(A:S,MATCH(AD7748,A:A,0),COLUMN(M$2)),0),IFERROR(INDEX(A:S,MATCH(AK7748,A:A,0),COLUMN(M$2)),0),IFERROR(INDEX(A:S,MATCH(AR7748,A:A,0),COLUMN(M$2)),0)),M7748)</f>
        <v>0</v>
      </c>
      <c r="V7748" s="3">
        <f t="shared" si="7"/>
        <v>0</v>
      </c>
      <c r="W7748" s="3" t="s">
        <v>1420</v>
      </c>
      <c r="X7748" s="3">
        <v>1.0</v>
      </c>
      <c r="Y7748" s="3">
        <v>0.0</v>
      </c>
      <c r="Z7748" s="3">
        <v>0.0</v>
      </c>
      <c r="AA7748" s="5">
        <v>0.0</v>
      </c>
      <c r="AB7748" s="3">
        <v>0.0</v>
      </c>
      <c r="AC7748" s="3" t="s">
        <v>144</v>
      </c>
      <c r="AD7748" s="3" t="s">
        <v>1426</v>
      </c>
      <c r="AE7748" s="3">
        <v>2.0</v>
      </c>
      <c r="AF7748" s="3">
        <f t="array" ref="AF7748">ROUNDDOWN(INDEX($A:$O,MATCH(AD7748,$A:$A,0),COLUMN(O$1))/AE7748,0)</f>
        <v>0</v>
      </c>
      <c r="AG7748" s="3">
        <f t="array" ref="AG7748">ROUNDDOWN(INDEX($A:$J,MATCH(AD7748,$A:$A,0),COLUMN(H$1))/AE7748,0)+AF7748</f>
        <v>0</v>
      </c>
      <c r="AH7748" s="5" t="str">
        <f>IFERROR(__xludf.DUMMYFUNCTION("SINGLE(XLOOKUP(AD7748,A:A,M:M))"),"")</f>
        <v/>
      </c>
      <c r="AI7748" s="3">
        <f t="array" ref="AI7748">ROUNDDOWN(INDEX($A:$N,MATCH(AD7748,$A:$A,0),COLUMN(N$1))/AE7748,0)+AG7748</f>
        <v>0</v>
      </c>
      <c r="AJ7748" s="3" t="str">
        <f t="array" ref="AJ7748">INDEX($A:$P,MATCH(AD7748,$A:$A,0),COLUMN(P$1))</f>
        <v>ZZ</v>
      </c>
      <c r="AO7748" s="5"/>
    </row>
    <row r="7749" ht="15.75" customHeight="1">
      <c r="A7749" s="3" t="s">
        <v>7567</v>
      </c>
      <c r="B7749" s="4" t="str">
        <f t="shared" si="187"/>
        <v>SETFEDI4PC</v>
      </c>
      <c r="D7749" s="3" t="s">
        <v>7381</v>
      </c>
      <c r="G7749" s="4">
        <v>0.0</v>
      </c>
      <c r="I7749" s="4">
        <v>0.0</v>
      </c>
      <c r="J7749" s="4">
        <v>0.0</v>
      </c>
      <c r="K7749" s="4">
        <v>0.0</v>
      </c>
      <c r="L7749" s="4">
        <v>0.0</v>
      </c>
      <c r="O7749" s="6">
        <f t="shared" si="2"/>
        <v>0</v>
      </c>
      <c r="P7749" s="3" t="s">
        <v>144</v>
      </c>
      <c r="Q7749" s="3" t="str">
        <f t="shared" si="3"/>
        <v>ZZ</v>
      </c>
      <c r="R7749" s="3">
        <f t="shared" si="4"/>
        <v>0</v>
      </c>
      <c r="S7749" s="3">
        <f t="shared" si="5"/>
        <v>0</v>
      </c>
      <c r="T7749" s="7">
        <f t="shared" si="6"/>
        <v>0</v>
      </c>
      <c r="U7749" s="8">
        <f t="array" ref="U7749">IF(W7749&lt;&gt;0,MAX(IFERROR(INDEX(A:S,MATCH(W7749,A:A,0),COLUMN(M$2)),0),IFERROR(INDEX(A:S,MATCH(AD7749,A:A,0),COLUMN(M$2)),0),IFERROR(INDEX(A:S,MATCH(AK7749,A:A,0),COLUMN(M$2)),0),IFERROR(INDEX(A:S,MATCH(AR7749,A:A,0),COLUMN(M$2)),0)),M7749)</f>
        <v>0</v>
      </c>
      <c r="V7749" s="3">
        <f t="shared" si="7"/>
        <v>0</v>
      </c>
      <c r="W7749" s="3" t="s">
        <v>1423</v>
      </c>
      <c r="X7749" s="3">
        <v>1.0</v>
      </c>
      <c r="Y7749" s="3">
        <v>0.0</v>
      </c>
      <c r="Z7749" s="3">
        <v>0.0</v>
      </c>
      <c r="AA7749" s="5">
        <v>0.0</v>
      </c>
      <c r="AB7749" s="3">
        <v>0.0</v>
      </c>
      <c r="AC7749" s="3" t="s">
        <v>108</v>
      </c>
      <c r="AD7749" s="3" t="s">
        <v>1426</v>
      </c>
      <c r="AE7749" s="3">
        <v>4.0</v>
      </c>
      <c r="AF7749" s="3">
        <f t="array" ref="AF7749">ROUNDDOWN(INDEX($A:$O,MATCH(AD7749,$A:$A,0),COLUMN(O$1))/AE7749,0)</f>
        <v>0</v>
      </c>
      <c r="AG7749" s="3">
        <f t="array" ref="AG7749">ROUNDDOWN(INDEX($A:$J,MATCH(AD7749,$A:$A,0),COLUMN(H$1))/AE7749,0)+AF7749</f>
        <v>0</v>
      </c>
      <c r="AH7749" s="5" t="str">
        <f>IFERROR(__xludf.DUMMYFUNCTION("SINGLE(XLOOKUP(AD7749,A:A,M:M))"),"")</f>
        <v/>
      </c>
      <c r="AI7749" s="3">
        <f t="array" ref="AI7749">ROUNDDOWN(INDEX($A:$N,MATCH(AD7749,$A:$A,0),COLUMN(N$1))/AE7749,0)+AG7749</f>
        <v>0</v>
      </c>
      <c r="AJ7749" s="3" t="str">
        <f t="array" ref="AJ7749">INDEX($A:$P,MATCH(AD7749,$A:$A,0),COLUMN(P$1))</f>
        <v>ZZ</v>
      </c>
      <c r="AK7749" s="3" t="s">
        <v>1420</v>
      </c>
      <c r="AL7749" s="3">
        <v>1.0</v>
      </c>
      <c r="AM7749" s="3">
        <f t="array" ref="AM7749">ROUNDDOWN(INDEX($A:$O,MATCH(AK7749,$A:$A,0),COLUMN(O$1))/AL7749,0)</f>
        <v>0</v>
      </c>
      <c r="AN7749" s="3">
        <f t="array" ref="AN7749">ROUNDDOWN(INDEX($A:$J,MATCH(AK7749,$A:$A,0),COLUMN(H$1))/AL7749,0)+AM7749</f>
        <v>0</v>
      </c>
      <c r="AO7749" s="5" t="str">
        <f t="array" ref="AO7749">XLOOKUP(AK7749,$A:$A,$M:$M)</f>
        <v/>
      </c>
      <c r="AP7749" s="3">
        <f t="array" ref="AP7749">ROUNDDOWN(INDEX($A:$N,MATCH(AK7749,$A:$A,0),COLUMN(N$1))/AL7749,0)+AN7749</f>
        <v>0</v>
      </c>
      <c r="AQ7749" s="3" t="str">
        <f t="array" ref="AQ7749">INDEX($A:$P,MATCH(AK7749,$A:$A,0),COLUMN(P$1))</f>
        <v>LC DINING TABLES</v>
      </c>
    </row>
    <row r="7750" ht="15.75" customHeight="1">
      <c r="A7750" s="3" t="s">
        <v>7568</v>
      </c>
      <c r="B7750" s="4" t="str">
        <f t="shared" si="187"/>
        <v>SETFUDI5GR</v>
      </c>
      <c r="D7750" s="3" t="s">
        <v>7381</v>
      </c>
      <c r="G7750" s="4">
        <v>0.0</v>
      </c>
      <c r="I7750" s="4">
        <v>0.0</v>
      </c>
      <c r="J7750" s="4">
        <v>3.0</v>
      </c>
      <c r="K7750" s="4">
        <v>0.0</v>
      </c>
      <c r="L7750" s="4">
        <v>0.0</v>
      </c>
      <c r="O7750" s="6">
        <f t="shared" si="2"/>
        <v>3</v>
      </c>
      <c r="P7750" s="3" t="s">
        <v>144</v>
      </c>
      <c r="Q7750" s="3" t="str">
        <f t="shared" si="3"/>
        <v>LC DINING TABLES</v>
      </c>
      <c r="R7750" s="3">
        <f t="shared" si="4"/>
        <v>5</v>
      </c>
      <c r="S7750" s="3">
        <f t="shared" si="5"/>
        <v>0</v>
      </c>
      <c r="T7750" s="7">
        <f t="shared" si="6"/>
        <v>3</v>
      </c>
      <c r="U7750" s="8">
        <f t="array" ref="U7750">IF(W7750&lt;&gt;0,MAX(IFERROR(INDEX(A:S,MATCH(W7750,A:A,0),COLUMN(M$2)),0),IFERROR(INDEX(A:S,MATCH(AD7750,A:A,0),COLUMN(M$2)),0),IFERROR(INDEX(A:S,MATCH(AK7750,A:A,0),COLUMN(M$2)),0),IFERROR(INDEX(A:S,MATCH(AR7750,A:A,0),COLUMN(M$2)),0)),M7750)</f>
        <v>0</v>
      </c>
      <c r="V7750" s="3">
        <f t="shared" si="7"/>
        <v>0</v>
      </c>
      <c r="W7750" s="3" t="s">
        <v>7444</v>
      </c>
      <c r="X7750" s="3">
        <v>1.0</v>
      </c>
      <c r="Y7750" s="3">
        <v>20.0</v>
      </c>
      <c r="Z7750" s="3">
        <v>20.0</v>
      </c>
      <c r="AA7750" s="5">
        <v>0.0</v>
      </c>
      <c r="AB7750" s="3">
        <v>20.0</v>
      </c>
      <c r="AC7750" s="3" t="s">
        <v>144</v>
      </c>
      <c r="AD7750" s="3" t="s">
        <v>600</v>
      </c>
      <c r="AE7750" s="3">
        <v>4.0</v>
      </c>
      <c r="AF7750" s="3">
        <f t="array" ref="AF7750">ROUNDDOWN(INDEX($A:$O,MATCH(AD7750,$A:$A,0),COLUMN(O$1))/AE7750,0)</f>
        <v>5</v>
      </c>
      <c r="AG7750" s="3">
        <f t="array" ref="AG7750">ROUNDDOWN(INDEX($A:$J,MATCH(AD7750,$A:$A,0),COLUMN(H$1))/AE7750,0)+AF7750</f>
        <v>5</v>
      </c>
      <c r="AH7750" s="5" t="str">
        <f>IFERROR(__xludf.DUMMYFUNCTION("SINGLE(XLOOKUP(AD7750,A:A,M:M))"),"")</f>
        <v/>
      </c>
      <c r="AI7750" s="3">
        <f t="array" ref="AI7750">ROUNDDOWN(INDEX($A:$N,MATCH(AD7750,$A:$A,0),COLUMN(N$1))/AE7750,0)+AG7750</f>
        <v>5</v>
      </c>
      <c r="AJ7750" s="3" t="str">
        <f t="array" ref="AJ7750">INDEX($A:$P,MATCH(AD7750,$A:$A,0),COLUMN(P$1))</f>
        <v>LC DINING CHAIRS</v>
      </c>
      <c r="AO7750" s="5"/>
    </row>
    <row r="7751" ht="15.75" customHeight="1">
      <c r="A7751" s="3" t="s">
        <v>7569</v>
      </c>
      <c r="B7751" s="4" t="str">
        <f t="shared" si="187"/>
        <v>SETFUDI5WH</v>
      </c>
      <c r="D7751" s="3" t="s">
        <v>7381</v>
      </c>
      <c r="G7751" s="4">
        <v>0.0</v>
      </c>
      <c r="I7751" s="4">
        <v>0.0</v>
      </c>
      <c r="J7751" s="4">
        <v>6.0</v>
      </c>
      <c r="K7751" s="4">
        <v>0.0</v>
      </c>
      <c r="L7751" s="4">
        <v>0.0</v>
      </c>
      <c r="O7751" s="6">
        <f t="shared" si="2"/>
        <v>6</v>
      </c>
      <c r="P7751" s="3" t="s">
        <v>144</v>
      </c>
      <c r="Q7751" s="3" t="str">
        <f t="shared" si="3"/>
        <v>LC DINING TABLES</v>
      </c>
      <c r="R7751" s="3">
        <f t="shared" si="4"/>
        <v>20</v>
      </c>
      <c r="S7751" s="3">
        <f t="shared" si="5"/>
        <v>0</v>
      </c>
      <c r="T7751" s="7">
        <f t="shared" si="6"/>
        <v>6</v>
      </c>
      <c r="U7751" s="8">
        <f t="array" ref="U7751">IF(W7751&lt;&gt;0,MAX(IFERROR(INDEX(A:S,MATCH(W7751,A:A,0),COLUMN(M$2)),0),IFERROR(INDEX(A:S,MATCH(AD7751,A:A,0),COLUMN(M$2)),0),IFERROR(INDEX(A:S,MATCH(AK7751,A:A,0),COLUMN(M$2)),0),IFERROR(INDEX(A:S,MATCH(AR7751,A:A,0),COLUMN(M$2)),0)),M7751)</f>
        <v>0</v>
      </c>
      <c r="V7751" s="3">
        <f t="shared" si="7"/>
        <v>0</v>
      </c>
      <c r="W7751" s="3" t="s">
        <v>7444</v>
      </c>
      <c r="X7751" s="3">
        <v>1.0</v>
      </c>
      <c r="Y7751" s="3">
        <v>20.0</v>
      </c>
      <c r="Z7751" s="3">
        <v>20.0</v>
      </c>
      <c r="AA7751" s="5">
        <v>0.0</v>
      </c>
      <c r="AB7751" s="3">
        <v>20.0</v>
      </c>
      <c r="AC7751" s="3" t="s">
        <v>144</v>
      </c>
      <c r="AD7751" s="3" t="s">
        <v>823</v>
      </c>
      <c r="AE7751" s="3">
        <v>4.0</v>
      </c>
      <c r="AF7751" s="3">
        <f t="array" ref="AF7751">ROUNDDOWN(INDEX($A:$O,MATCH(AD7751,$A:$A,0),COLUMN(O$1))/AE7751,0)</f>
        <v>26</v>
      </c>
      <c r="AG7751" s="3">
        <f t="array" ref="AG7751">ROUNDDOWN(INDEX($A:$J,MATCH(AD7751,$A:$A,0),COLUMN(H$1))/AE7751,0)+AF7751</f>
        <v>26</v>
      </c>
      <c r="AH7751" s="5" t="str">
        <f>IFERROR(__xludf.DUMMYFUNCTION("SINGLE(XLOOKUP(AD7751,A:A,M:M))"),"")</f>
        <v/>
      </c>
      <c r="AI7751" s="3">
        <f t="array" ref="AI7751">ROUNDDOWN(INDEX($A:$N,MATCH(AD7751,$A:$A,0),COLUMN(N$1))/AE7751,0)+AG7751</f>
        <v>26</v>
      </c>
      <c r="AJ7751" s="3" t="str">
        <f t="array" ref="AJ7751">INDEX($A:$P,MATCH(AD7751,$A:$A,0),COLUMN(P$1))</f>
        <v>LC DINING CHAIRS</v>
      </c>
      <c r="AO7751" s="5"/>
    </row>
    <row r="7752" ht="15.75" customHeight="1">
      <c r="A7752" s="3" t="s">
        <v>7570</v>
      </c>
      <c r="B7752" s="4" t="str">
        <f t="shared" si="187"/>
        <v>SETGWDKKG1A</v>
      </c>
      <c r="D7752" s="3" t="s">
        <v>101</v>
      </c>
      <c r="G7752" s="4">
        <v>0.0</v>
      </c>
      <c r="I7752" s="4">
        <v>0.0</v>
      </c>
      <c r="J7752" s="4">
        <v>0.0</v>
      </c>
      <c r="K7752" s="4">
        <v>0.0</v>
      </c>
      <c r="L7752" s="4">
        <v>0.0</v>
      </c>
      <c r="O7752" s="6">
        <f t="shared" si="2"/>
        <v>0</v>
      </c>
      <c r="P7752" s="3" t="s">
        <v>1894</v>
      </c>
      <c r="Q7752" s="3" t="str">
        <f t="shared" si="3"/>
        <v>LC BEDROOM</v>
      </c>
      <c r="R7752" s="3">
        <f t="shared" si="4"/>
        <v>0</v>
      </c>
      <c r="S7752" s="3">
        <f t="shared" si="5"/>
        <v>0</v>
      </c>
      <c r="T7752" s="7">
        <f t="shared" si="6"/>
        <v>0</v>
      </c>
      <c r="U7752" s="8">
        <f t="array" ref="U7752">IF(W7752&lt;&gt;0,MAX(IFERROR(INDEX(A:S,MATCH(W7752,A:A,0),COLUMN(M$2)),0),IFERROR(INDEX(A:S,MATCH(AD7752,A:A,0),COLUMN(M$2)),0),IFERROR(INDEX(A:S,MATCH(AK7752,A:A,0),COLUMN(M$2)),0),IFERROR(INDEX(A:S,MATCH(AR7752,A:A,0),COLUMN(M$2)),0)),M7752)</f>
        <v>0</v>
      </c>
      <c r="V7752" s="3">
        <f t="shared" si="7"/>
        <v>0</v>
      </c>
      <c r="W7752" s="3" t="s">
        <v>7453</v>
      </c>
      <c r="X7752" s="3">
        <v>1.0</v>
      </c>
      <c r="Y7752" s="3">
        <f t="array" ref="Y7752">ROUNDDOWN(INDEX($A:$O,MATCH(W7752,$A:$A,0),COLUMN(O$1))/X7752,0)</f>
        <v>0</v>
      </c>
      <c r="Z7752" s="3">
        <f t="array" ref="Z7752">ROUNDDOWN(INDEX($A:$J,MATCH(W7752,$A:$A,0),COLUMN(H$1))/X7752,0)+Y7752</f>
        <v>0</v>
      </c>
      <c r="AA7752" s="5" t="str">
        <f>IFERROR(__xludf.DUMMYFUNCTION("SINGLE(XLOOKUP(W7752,A:A,M:M))"),"")</f>
        <v/>
      </c>
      <c r="AB7752" s="3">
        <f t="array" ref="AB7752">ROUNDDOWN(INDEX($A:$N,MATCH(W7752,$A:$A,0),COLUMN(N$1))/X7752,0)+Z7752</f>
        <v>0</v>
      </c>
      <c r="AC7752" s="3" t="str">
        <f t="array" ref="AC7752">INDEX($A:$P,MATCH(W7752,$A:$A,0),COLUMN(P$1))</f>
        <v>LC BEDROOM</v>
      </c>
      <c r="AD7752" s="3" t="s">
        <v>7462</v>
      </c>
      <c r="AE7752" s="3">
        <v>2.0</v>
      </c>
      <c r="AF7752" s="3">
        <f t="array" ref="AF7752">ROUNDDOWN(INDEX($A:$O,MATCH(AD7752,$A:$A,0),COLUMN(O$1))/AE7752,0)</f>
        <v>0</v>
      </c>
      <c r="AG7752" s="3">
        <f t="array" ref="AG7752">ROUNDDOWN(INDEX($A:$J,MATCH(AD7752,$A:$A,0),COLUMN(H$1))/AE7752,0)+AF7752</f>
        <v>0</v>
      </c>
      <c r="AH7752" s="5" t="str">
        <f>IFERROR(__xludf.DUMMYFUNCTION("SINGLE(XLOOKUP(AD7752,A:A,M:M))"),"")</f>
        <v/>
      </c>
      <c r="AI7752" s="3">
        <f t="array" ref="AI7752">ROUNDDOWN(INDEX($A:$N,MATCH(AD7752,$A:$A,0),COLUMN(N$1))/AE7752,0)+AG7752</f>
        <v>0</v>
      </c>
      <c r="AJ7752" s="3" t="str">
        <f t="array" ref="AJ7752">INDEX($A:$P,MATCH(AD7752,$A:$A,0),COLUMN(P$1))</f>
        <v>LC BEDROOM</v>
      </c>
      <c r="AO7752" s="5"/>
    </row>
    <row r="7753" ht="15.75" customHeight="1">
      <c r="A7753" s="3" t="s">
        <v>7571</v>
      </c>
      <c r="B7753" s="4" t="str">
        <f t="shared" si="187"/>
        <v>SETGWDKKG2B</v>
      </c>
      <c r="D7753" s="3" t="s">
        <v>101</v>
      </c>
      <c r="G7753" s="4">
        <v>0.0</v>
      </c>
      <c r="I7753" s="4">
        <v>0.0</v>
      </c>
      <c r="J7753" s="4">
        <v>0.0</v>
      </c>
      <c r="K7753" s="4">
        <v>0.0</v>
      </c>
      <c r="L7753" s="4">
        <v>0.0</v>
      </c>
      <c r="O7753" s="6">
        <f t="shared" si="2"/>
        <v>0</v>
      </c>
      <c r="P7753" s="3" t="s">
        <v>1894</v>
      </c>
      <c r="Q7753" s="3" t="str">
        <f t="shared" si="3"/>
        <v>LC BEDROOM</v>
      </c>
      <c r="R7753" s="3">
        <f t="shared" si="4"/>
        <v>0</v>
      </c>
      <c r="S7753" s="3">
        <f t="shared" si="5"/>
        <v>0</v>
      </c>
      <c r="T7753" s="7">
        <f t="shared" si="6"/>
        <v>0</v>
      </c>
      <c r="U7753" s="8">
        <f t="array" ref="U7753">IF(W7753&lt;&gt;0,MAX(IFERROR(INDEX(A:S,MATCH(W7753,A:A,0),COLUMN(M$2)),0),IFERROR(INDEX(A:S,MATCH(AD7753,A:A,0),COLUMN(M$2)),0),IFERROR(INDEX(A:S,MATCH(AK7753,A:A,0),COLUMN(M$2)),0),IFERROR(INDEX(A:S,MATCH(AR7753,A:A,0),COLUMN(M$2)),0)),M7753)</f>
        <v>0</v>
      </c>
      <c r="V7753" s="3">
        <f t="shared" si="7"/>
        <v>0</v>
      </c>
      <c r="W7753" s="3" t="s">
        <v>7453</v>
      </c>
      <c r="X7753" s="3">
        <v>1.0</v>
      </c>
      <c r="Y7753" s="3">
        <f t="array" ref="Y7753">ROUNDDOWN(INDEX($A:$O,MATCH(W7753,$A:$A,0),COLUMN(O$1))/X7753,0)</f>
        <v>0</v>
      </c>
      <c r="Z7753" s="3">
        <f t="array" ref="Z7753">ROUNDDOWN(INDEX($A:$J,MATCH(W7753,$A:$A,0),COLUMN(H$1))/X7753,0)+Y7753</f>
        <v>0</v>
      </c>
      <c r="AA7753" s="5" t="str">
        <f>IFERROR(__xludf.DUMMYFUNCTION("SINGLE(XLOOKUP(W7753,A:A,M:M))"),"")</f>
        <v/>
      </c>
      <c r="AB7753" s="3">
        <f t="array" ref="AB7753">ROUNDDOWN(INDEX($A:$N,MATCH(W7753,$A:$A,0),COLUMN(N$1))/X7753,0)+Z7753</f>
        <v>0</v>
      </c>
      <c r="AC7753" s="3" t="str">
        <f t="array" ref="AC7753">INDEX($A:$P,MATCH(W7753,$A:$A,0),COLUMN(P$1))</f>
        <v>LC BEDROOM</v>
      </c>
      <c r="AD7753" s="3" t="s">
        <v>7462</v>
      </c>
      <c r="AE7753" s="3">
        <v>2.0</v>
      </c>
      <c r="AF7753" s="3">
        <f t="array" ref="AF7753">ROUNDDOWN(INDEX($A:$O,MATCH(AD7753,$A:$A,0),COLUMN(O$1))/AE7753,0)</f>
        <v>0</v>
      </c>
      <c r="AG7753" s="3">
        <f t="array" ref="AG7753">ROUNDDOWN(INDEX($A:$J,MATCH(AD7753,$A:$A,0),COLUMN(H$1))/AE7753,0)+AF7753</f>
        <v>0</v>
      </c>
      <c r="AH7753" s="5" t="str">
        <f>IFERROR(__xludf.DUMMYFUNCTION("SINGLE(XLOOKUP(AD7753,A:A,M:M))"),"")</f>
        <v/>
      </c>
      <c r="AI7753" s="3">
        <f t="array" ref="AI7753">ROUNDDOWN(INDEX($A:$N,MATCH(AD7753,$A:$A,0),COLUMN(N$1))/AE7753,0)+AG7753</f>
        <v>0</v>
      </c>
      <c r="AJ7753" s="3" t="str">
        <f t="array" ref="AJ7753">INDEX($A:$P,MATCH(AD7753,$A:$A,0),COLUMN(P$1))</f>
        <v>LC BEDROOM</v>
      </c>
      <c r="AK7753" s="3" t="s">
        <v>7460</v>
      </c>
      <c r="AL7753" s="3">
        <v>1.0</v>
      </c>
      <c r="AM7753" s="3">
        <f t="array" ref="AM7753">ROUNDDOWN(INDEX($A:$O,MATCH(AK7753,$A:$A,0),COLUMN(O$1))/AL7753,0)</f>
        <v>0</v>
      </c>
      <c r="AN7753" s="3">
        <f t="array" ref="AN7753">ROUNDDOWN(INDEX($A:$J,MATCH(AK7753,$A:$A,0),COLUMN(H$1))/AL7753,0)+AM7753</f>
        <v>0</v>
      </c>
      <c r="AO7753" s="5" t="str">
        <f t="array" ref="AO7753">XLOOKUP(AK7753,$A:$A,$M:$M)</f>
        <v/>
      </c>
      <c r="AP7753" s="3">
        <f t="array" ref="AP7753">ROUNDDOWN(INDEX($A:$N,MATCH(AK7753,$A:$A,0),COLUMN(N$1))/AL7753,0)+AN7753</f>
        <v>0</v>
      </c>
      <c r="AQ7753" s="3" t="str">
        <f t="array" ref="AQ7753">INDEX($A:$P,MATCH(AK7753,$A:$A,0),COLUMN(P$1))</f>
        <v>LC BEDROOM</v>
      </c>
    </row>
    <row r="7754" ht="15.75" customHeight="1">
      <c r="A7754" s="3" t="s">
        <v>7572</v>
      </c>
      <c r="B7754" s="4" t="str">
        <f t="shared" si="187"/>
        <v>SETGWDKQN1A</v>
      </c>
      <c r="D7754" s="3" t="s">
        <v>101</v>
      </c>
      <c r="G7754" s="4">
        <v>0.0</v>
      </c>
      <c r="I7754" s="4">
        <v>0.0</v>
      </c>
      <c r="J7754" s="4">
        <v>0.0</v>
      </c>
      <c r="K7754" s="4">
        <v>0.0</v>
      </c>
      <c r="L7754" s="4">
        <v>0.0</v>
      </c>
      <c r="O7754" s="6">
        <f t="shared" si="2"/>
        <v>0</v>
      </c>
      <c r="P7754" s="3" t="s">
        <v>1894</v>
      </c>
      <c r="Q7754" s="3" t="str">
        <f t="shared" si="3"/>
        <v>LC BEDROOM</v>
      </c>
      <c r="R7754" s="3">
        <f t="shared" si="4"/>
        <v>0</v>
      </c>
      <c r="S7754" s="3">
        <f t="shared" si="5"/>
        <v>0</v>
      </c>
      <c r="T7754" s="7">
        <f t="shared" si="6"/>
        <v>0</v>
      </c>
      <c r="U7754" s="8">
        <f t="array" ref="U7754">IF(W7754&lt;&gt;0,MAX(IFERROR(INDEX(A:S,MATCH(W7754,A:A,0),COLUMN(M$2)),0),IFERROR(INDEX(A:S,MATCH(AD7754,A:A,0),COLUMN(M$2)),0),IFERROR(INDEX(A:S,MATCH(AK7754,A:A,0),COLUMN(M$2)),0),IFERROR(INDEX(A:S,MATCH(AR7754,A:A,0),COLUMN(M$2)),0)),M7754)</f>
        <v>0</v>
      </c>
      <c r="V7754" s="3">
        <f t="shared" si="7"/>
        <v>0</v>
      </c>
      <c r="W7754" s="3" t="s">
        <v>7456</v>
      </c>
      <c r="X7754" s="3">
        <v>1.0</v>
      </c>
      <c r="Y7754" s="3">
        <f t="array" ref="Y7754">ROUNDDOWN(INDEX($A:$O,MATCH(W7754,$A:$A,0),COLUMN(O$1))/X7754,0)</f>
        <v>0</v>
      </c>
      <c r="Z7754" s="3">
        <f t="array" ref="Z7754">ROUNDDOWN(INDEX($A:$J,MATCH(W7754,$A:$A,0),COLUMN(H$1))/X7754,0)+Y7754</f>
        <v>0</v>
      </c>
      <c r="AA7754" s="5" t="str">
        <f>IFERROR(__xludf.DUMMYFUNCTION("SINGLE(XLOOKUP(W7754,A:A,M:M))"),"")</f>
        <v/>
      </c>
      <c r="AB7754" s="3">
        <f t="array" ref="AB7754">ROUNDDOWN(INDEX($A:$N,MATCH(W7754,$A:$A,0),COLUMN(N$1))/X7754,0)+Z7754</f>
        <v>0</v>
      </c>
      <c r="AC7754" s="3" t="str">
        <f t="array" ref="AC7754">INDEX($A:$P,MATCH(W7754,$A:$A,0),COLUMN(P$1))</f>
        <v>LC BEDROOM</v>
      </c>
      <c r="AD7754" s="3" t="s">
        <v>7462</v>
      </c>
      <c r="AE7754" s="3">
        <v>2.0</v>
      </c>
      <c r="AF7754" s="3">
        <f t="array" ref="AF7754">ROUNDDOWN(INDEX($A:$O,MATCH(AD7754,$A:$A,0),COLUMN(O$1))/AE7754,0)</f>
        <v>0</v>
      </c>
      <c r="AG7754" s="3">
        <f t="array" ref="AG7754">ROUNDDOWN(INDEX($A:$J,MATCH(AD7754,$A:$A,0),COLUMN(H$1))/AE7754,0)+AF7754</f>
        <v>0</v>
      </c>
      <c r="AH7754" s="5" t="str">
        <f>IFERROR(__xludf.DUMMYFUNCTION("SINGLE(XLOOKUP(AD7754,A:A,M:M))"),"")</f>
        <v/>
      </c>
      <c r="AI7754" s="3">
        <f t="array" ref="AI7754">ROUNDDOWN(INDEX($A:$N,MATCH(AD7754,$A:$A,0),COLUMN(N$1))/AE7754,0)+AG7754</f>
        <v>0</v>
      </c>
      <c r="AJ7754" s="3" t="str">
        <f t="array" ref="AJ7754">INDEX($A:$P,MATCH(AD7754,$A:$A,0),COLUMN(P$1))</f>
        <v>LC BEDROOM</v>
      </c>
    </row>
    <row r="7755" ht="15.75" customHeight="1">
      <c r="A7755" s="3" t="s">
        <v>7573</v>
      </c>
      <c r="B7755" s="4" t="str">
        <f t="shared" si="187"/>
        <v>SETGWDKQN2B</v>
      </c>
      <c r="D7755" s="3" t="s">
        <v>101</v>
      </c>
      <c r="G7755" s="4">
        <v>0.0</v>
      </c>
      <c r="I7755" s="4">
        <v>0.0</v>
      </c>
      <c r="J7755" s="4">
        <v>0.0</v>
      </c>
      <c r="K7755" s="4">
        <v>0.0</v>
      </c>
      <c r="L7755" s="4">
        <v>0.0</v>
      </c>
      <c r="O7755" s="6">
        <f t="shared" si="2"/>
        <v>0</v>
      </c>
      <c r="P7755" s="3" t="s">
        <v>1894</v>
      </c>
      <c r="Q7755" s="3" t="str">
        <f t="shared" si="3"/>
        <v>LC BEDROOM</v>
      </c>
      <c r="R7755" s="3">
        <f t="shared" si="4"/>
        <v>0</v>
      </c>
      <c r="S7755" s="3">
        <f t="shared" si="5"/>
        <v>0</v>
      </c>
      <c r="T7755" s="7">
        <f t="shared" si="6"/>
        <v>0</v>
      </c>
      <c r="U7755" s="8">
        <f t="array" ref="U7755">IF(W7755&lt;&gt;0,MAX(IFERROR(INDEX(A:S,MATCH(W7755,A:A,0),COLUMN(M$2)),0),IFERROR(INDEX(A:S,MATCH(AD7755,A:A,0),COLUMN(M$2)),0),IFERROR(INDEX(A:S,MATCH(AK7755,A:A,0),COLUMN(M$2)),0),IFERROR(INDEX(A:S,MATCH(AR7755,A:A,0),COLUMN(M$2)),0)),M7755)</f>
        <v>0</v>
      </c>
      <c r="V7755" s="3">
        <f t="shared" si="7"/>
        <v>0</v>
      </c>
      <c r="W7755" s="3" t="s">
        <v>7456</v>
      </c>
      <c r="X7755" s="3">
        <v>1.0</v>
      </c>
      <c r="Y7755" s="3">
        <f t="array" ref="Y7755">ROUNDDOWN(INDEX($A:$O,MATCH(W7755,$A:$A,0),COLUMN(O$1))/X7755,0)</f>
        <v>0</v>
      </c>
      <c r="Z7755" s="3">
        <f t="array" ref="Z7755">ROUNDDOWN(INDEX($A:$J,MATCH(W7755,$A:$A,0),COLUMN(H$1))/X7755,0)+Y7755</f>
        <v>0</v>
      </c>
      <c r="AA7755" s="5" t="str">
        <f>IFERROR(__xludf.DUMMYFUNCTION("SINGLE(XLOOKUP(W7755,A:A,M:M))"),"")</f>
        <v/>
      </c>
      <c r="AB7755" s="3">
        <f t="array" ref="AB7755">ROUNDDOWN(INDEX($A:$N,MATCH(W7755,$A:$A,0),COLUMN(N$1))/X7755,0)+Z7755</f>
        <v>0</v>
      </c>
      <c r="AC7755" s="3" t="str">
        <f t="array" ref="AC7755">INDEX($A:$P,MATCH(W7755,$A:$A,0),COLUMN(P$1))</f>
        <v>LC BEDROOM</v>
      </c>
      <c r="AD7755" s="3" t="s">
        <v>7462</v>
      </c>
      <c r="AE7755" s="3">
        <v>2.0</v>
      </c>
      <c r="AF7755" s="3">
        <f t="array" ref="AF7755">ROUNDDOWN(INDEX($A:$O,MATCH(AD7755,$A:$A,0),COLUMN(O$1))/AE7755,0)</f>
        <v>0</v>
      </c>
      <c r="AG7755" s="3">
        <f t="array" ref="AG7755">ROUNDDOWN(INDEX($A:$J,MATCH(AD7755,$A:$A,0),COLUMN(H$1))/AE7755,0)+AF7755</f>
        <v>0</v>
      </c>
      <c r="AH7755" s="5" t="str">
        <f>IFERROR(__xludf.DUMMYFUNCTION("SINGLE(XLOOKUP(AD7755,A:A,M:M))"),"")</f>
        <v/>
      </c>
      <c r="AI7755" s="3">
        <f t="array" ref="AI7755">ROUNDDOWN(INDEX($A:$N,MATCH(AD7755,$A:$A,0),COLUMN(N$1))/AE7755,0)+AG7755</f>
        <v>0</v>
      </c>
      <c r="AJ7755" s="3" t="str">
        <f t="array" ref="AJ7755">INDEX($A:$P,MATCH(AD7755,$A:$A,0),COLUMN(P$1))</f>
        <v>LC BEDROOM</v>
      </c>
      <c r="AK7755" s="3" t="s">
        <v>7460</v>
      </c>
      <c r="AL7755" s="3">
        <v>1.0</v>
      </c>
      <c r="AM7755" s="3">
        <f t="array" ref="AM7755">ROUNDDOWN(INDEX($A:$O,MATCH(AK7755,$A:$A,0),COLUMN(O$1))/AL7755,0)</f>
        <v>0</v>
      </c>
      <c r="AN7755" s="3">
        <f t="array" ref="AN7755">ROUNDDOWN(INDEX($A:$J,MATCH(AK7755,$A:$A,0),COLUMN(H$1))/AL7755,0)+AM7755</f>
        <v>0</v>
      </c>
      <c r="AO7755" s="5" t="str">
        <f t="array" ref="AO7755">XLOOKUP(AK7755,$A:$A,$M:$M)</f>
        <v/>
      </c>
      <c r="AP7755" s="3">
        <f t="array" ref="AP7755">ROUNDDOWN(INDEX($A:$N,MATCH(AK7755,$A:$A,0),COLUMN(N$1))/AL7755,0)+AN7755</f>
        <v>0</v>
      </c>
      <c r="AQ7755" s="3" t="str">
        <f t="array" ref="AQ7755">INDEX($A:$P,MATCH(AK7755,$A:$A,0),COLUMN(P$1))</f>
        <v>LC BEDROOM</v>
      </c>
    </row>
    <row r="7756" ht="15.75" customHeight="1">
      <c r="A7756" s="3" t="s">
        <v>7574</v>
      </c>
      <c r="B7756" s="4" t="str">
        <f t="shared" si="187"/>
        <v>SETGWLTKG1A</v>
      </c>
      <c r="D7756" s="3" t="s">
        <v>101</v>
      </c>
      <c r="G7756" s="4">
        <v>0.0</v>
      </c>
      <c r="I7756" s="4">
        <v>0.0</v>
      </c>
      <c r="J7756" s="4">
        <v>0.0</v>
      </c>
      <c r="K7756" s="4">
        <v>0.0</v>
      </c>
      <c r="L7756" s="4">
        <v>0.0</v>
      </c>
      <c r="O7756" s="6">
        <f t="shared" si="2"/>
        <v>0</v>
      </c>
      <c r="P7756" s="3" t="s">
        <v>1894</v>
      </c>
      <c r="Q7756" s="3" t="str">
        <f t="shared" si="3"/>
        <v>LC BEDROOM</v>
      </c>
      <c r="R7756" s="3">
        <f t="shared" si="4"/>
        <v>0</v>
      </c>
      <c r="S7756" s="3">
        <f t="shared" si="5"/>
        <v>0</v>
      </c>
      <c r="T7756" s="7">
        <f t="shared" si="6"/>
        <v>0</v>
      </c>
      <c r="U7756" s="8">
        <f t="array" ref="U7756">IF(W7756&lt;&gt;0,MAX(IFERROR(INDEX(A:S,MATCH(W7756,A:A,0),COLUMN(M$2)),0),IFERROR(INDEX(A:S,MATCH(AD7756,A:A,0),COLUMN(M$2)),0),IFERROR(INDEX(A:S,MATCH(AK7756,A:A,0),COLUMN(M$2)),0),IFERROR(INDEX(A:S,MATCH(AR7756,A:A,0),COLUMN(M$2)),0)),M7756)</f>
        <v>0</v>
      </c>
      <c r="V7756" s="3">
        <f t="shared" si="7"/>
        <v>0</v>
      </c>
      <c r="W7756" s="3" t="s">
        <v>7447</v>
      </c>
      <c r="X7756" s="3">
        <v>1.0</v>
      </c>
      <c r="Y7756" s="3">
        <f t="array" ref="Y7756">ROUNDDOWN(INDEX($A:$O,MATCH(W7756,$A:$A,0),COLUMN(O$1))/X7756,0)</f>
        <v>0</v>
      </c>
      <c r="Z7756" s="3">
        <f t="array" ref="Z7756">ROUNDDOWN(INDEX($A:$J,MATCH(W7756,$A:$A,0),COLUMN(H$1))/X7756,0)+Y7756</f>
        <v>0</v>
      </c>
      <c r="AA7756" s="5" t="str">
        <f>IFERROR(__xludf.DUMMYFUNCTION("SINGLE(XLOOKUP(W7756,A:A,M:M))"),"")</f>
        <v/>
      </c>
      <c r="AB7756" s="3">
        <f t="array" ref="AB7756">ROUNDDOWN(INDEX($A:$N,MATCH(W7756,$A:$A,0),COLUMN(N$1))/X7756,0)+Z7756</f>
        <v>0</v>
      </c>
      <c r="AC7756" s="3" t="str">
        <f t="array" ref="AC7756">INDEX($A:$P,MATCH(W7756,$A:$A,0),COLUMN(P$1))</f>
        <v>LC BEDROOM</v>
      </c>
      <c r="AD7756" s="3" t="s">
        <v>7461</v>
      </c>
      <c r="AE7756" s="3">
        <v>2.0</v>
      </c>
      <c r="AF7756" s="3">
        <f t="array" ref="AF7756">ROUNDDOWN(INDEX($A:$O,MATCH(AD7756,$A:$A,0),COLUMN(O$1))/AE7756,0)</f>
        <v>0</v>
      </c>
      <c r="AG7756" s="3">
        <f t="array" ref="AG7756">ROUNDDOWN(INDEX($A:$J,MATCH(AD7756,$A:$A,0),COLUMN(H$1))/AE7756,0)+AF7756</f>
        <v>0</v>
      </c>
      <c r="AH7756" s="5" t="str">
        <f>IFERROR(__xludf.DUMMYFUNCTION("SINGLE(XLOOKUP(AD7756,A:A,M:M))"),"")</f>
        <v/>
      </c>
      <c r="AI7756" s="3">
        <f t="array" ref="AI7756">ROUNDDOWN(INDEX($A:$N,MATCH(AD7756,$A:$A,0),COLUMN(N$1))/AE7756,0)+AG7756</f>
        <v>0</v>
      </c>
      <c r="AJ7756" s="3" t="str">
        <f t="array" ref="AJ7756">INDEX($A:$P,MATCH(AD7756,$A:$A,0),COLUMN(P$1))</f>
        <v>LC BEDROOM</v>
      </c>
    </row>
    <row r="7757" ht="15.75" customHeight="1">
      <c r="A7757" s="3" t="s">
        <v>7575</v>
      </c>
      <c r="B7757" s="4" t="str">
        <f t="shared" si="187"/>
        <v>SETGWLTKG2B</v>
      </c>
      <c r="D7757" s="3" t="s">
        <v>101</v>
      </c>
      <c r="G7757" s="4">
        <v>0.0</v>
      </c>
      <c r="I7757" s="4">
        <v>0.0</v>
      </c>
      <c r="J7757" s="4">
        <v>0.0</v>
      </c>
      <c r="K7757" s="4">
        <v>0.0</v>
      </c>
      <c r="L7757" s="4">
        <v>0.0</v>
      </c>
      <c r="O7757" s="6">
        <f t="shared" si="2"/>
        <v>0</v>
      </c>
      <c r="P7757" s="3" t="s">
        <v>1894</v>
      </c>
      <c r="Q7757" s="3" t="str">
        <f t="shared" si="3"/>
        <v>LC BEDROOM</v>
      </c>
      <c r="R7757" s="3">
        <f t="shared" si="4"/>
        <v>0</v>
      </c>
      <c r="S7757" s="3">
        <f t="shared" si="5"/>
        <v>0</v>
      </c>
      <c r="T7757" s="7">
        <f t="shared" si="6"/>
        <v>0</v>
      </c>
      <c r="U7757" s="8">
        <f t="array" ref="U7757">IF(W7757&lt;&gt;0,MAX(IFERROR(INDEX(A:S,MATCH(W7757,A:A,0),COLUMN(M$2)),0),IFERROR(INDEX(A:S,MATCH(AD7757,A:A,0),COLUMN(M$2)),0),IFERROR(INDEX(A:S,MATCH(AK7757,A:A,0),COLUMN(M$2)),0),IFERROR(INDEX(A:S,MATCH(AR7757,A:A,0),COLUMN(M$2)),0)),M7757)</f>
        <v>0</v>
      </c>
      <c r="V7757" s="3">
        <f t="shared" si="7"/>
        <v>0</v>
      </c>
      <c r="W7757" s="3" t="s">
        <v>7447</v>
      </c>
      <c r="X7757" s="3">
        <v>1.0</v>
      </c>
      <c r="Y7757" s="3">
        <f t="array" ref="Y7757">ROUNDDOWN(INDEX($A:$O,MATCH(W7757,$A:$A,0),COLUMN(O$1))/X7757,0)</f>
        <v>0</v>
      </c>
      <c r="Z7757" s="3">
        <f t="array" ref="Z7757">ROUNDDOWN(INDEX($A:$J,MATCH(W7757,$A:$A,0),COLUMN(H$1))/X7757,0)+Y7757</f>
        <v>0</v>
      </c>
      <c r="AA7757" s="5" t="str">
        <f>IFERROR(__xludf.DUMMYFUNCTION("SINGLE(XLOOKUP(W7757,A:A,M:M))"),"")</f>
        <v/>
      </c>
      <c r="AB7757" s="3">
        <f t="array" ref="AB7757">ROUNDDOWN(INDEX($A:$N,MATCH(W7757,$A:$A,0),COLUMN(N$1))/X7757,0)+Z7757</f>
        <v>0</v>
      </c>
      <c r="AC7757" s="3" t="str">
        <f t="array" ref="AC7757">INDEX($A:$P,MATCH(W7757,$A:$A,0),COLUMN(P$1))</f>
        <v>LC BEDROOM</v>
      </c>
      <c r="AD7757" s="3" t="s">
        <v>7461</v>
      </c>
      <c r="AE7757" s="3">
        <v>2.0</v>
      </c>
      <c r="AF7757" s="3">
        <f t="array" ref="AF7757">ROUNDDOWN(INDEX($A:$O,MATCH(AD7757,$A:$A,0),COLUMN(O$1))/AE7757,0)</f>
        <v>0</v>
      </c>
      <c r="AG7757" s="3">
        <f t="array" ref="AG7757">ROUNDDOWN(INDEX($A:$J,MATCH(AD7757,$A:$A,0),COLUMN(H$1))/AE7757,0)+AF7757</f>
        <v>0</v>
      </c>
      <c r="AH7757" s="5" t="str">
        <f>IFERROR(__xludf.DUMMYFUNCTION("SINGLE(XLOOKUP(AD7757,A:A,M:M))"),"")</f>
        <v/>
      </c>
      <c r="AI7757" s="3">
        <f t="array" ref="AI7757">ROUNDDOWN(INDEX($A:$N,MATCH(AD7757,$A:$A,0),COLUMN(N$1))/AE7757,0)+AG7757</f>
        <v>0</v>
      </c>
      <c r="AJ7757" s="3" t="str">
        <f t="array" ref="AJ7757">INDEX($A:$P,MATCH(AD7757,$A:$A,0),COLUMN(P$1))</f>
        <v>LC BEDROOM</v>
      </c>
      <c r="AK7757" s="3" t="s">
        <v>7459</v>
      </c>
      <c r="AL7757" s="3">
        <v>1.0</v>
      </c>
      <c r="AM7757" s="3">
        <f t="array" ref="AM7757">ROUNDDOWN(INDEX($A:$O,MATCH(AK7757,$A:$A,0),COLUMN(O$1))/AL7757,0)</f>
        <v>0</v>
      </c>
      <c r="AN7757" s="3">
        <f t="array" ref="AN7757">ROUNDDOWN(INDEX($A:$J,MATCH(AK7757,$A:$A,0),COLUMN(H$1))/AL7757,0)+AM7757</f>
        <v>0</v>
      </c>
      <c r="AO7757" s="5" t="str">
        <f t="array" ref="AO7757">XLOOKUP(AK7757,$A:$A,$M:$M)</f>
        <v/>
      </c>
      <c r="AP7757" s="3">
        <f t="array" ref="AP7757">ROUNDDOWN(INDEX($A:$N,MATCH(AK7757,$A:$A,0),COLUMN(N$1))/AL7757,0)+AN7757</f>
        <v>0</v>
      </c>
      <c r="AQ7757" s="3" t="str">
        <f t="array" ref="AQ7757">INDEX($A:$P,MATCH(AK7757,$A:$A,0),COLUMN(P$1))</f>
        <v>LC BEDROOM</v>
      </c>
    </row>
    <row r="7758" ht="15.75" customHeight="1">
      <c r="A7758" s="3" t="s">
        <v>7576</v>
      </c>
      <c r="B7758" s="4" t="str">
        <f t="shared" si="187"/>
        <v>SETGWLTQN1A</v>
      </c>
      <c r="D7758" s="3" t="s">
        <v>101</v>
      </c>
      <c r="G7758" s="4">
        <v>0.0</v>
      </c>
      <c r="I7758" s="4">
        <v>0.0</v>
      </c>
      <c r="J7758" s="4">
        <v>0.0</v>
      </c>
      <c r="K7758" s="4">
        <v>0.0</v>
      </c>
      <c r="L7758" s="4">
        <v>0.0</v>
      </c>
      <c r="O7758" s="6">
        <f t="shared" si="2"/>
        <v>0</v>
      </c>
      <c r="P7758" s="3" t="s">
        <v>1894</v>
      </c>
      <c r="Q7758" s="3" t="str">
        <f t="shared" si="3"/>
        <v>LC BEDROOM</v>
      </c>
      <c r="R7758" s="3">
        <f t="shared" si="4"/>
        <v>0</v>
      </c>
      <c r="S7758" s="3">
        <f t="shared" si="5"/>
        <v>0</v>
      </c>
      <c r="T7758" s="7">
        <f t="shared" si="6"/>
        <v>0</v>
      </c>
      <c r="U7758" s="8">
        <f t="array" ref="U7758">IF(W7758&lt;&gt;0,MAX(IFERROR(INDEX(A:S,MATCH(W7758,A:A,0),COLUMN(M$2)),0),IFERROR(INDEX(A:S,MATCH(AD7758,A:A,0),COLUMN(M$2)),0),IFERROR(INDEX(A:S,MATCH(AK7758,A:A,0),COLUMN(M$2)),0),IFERROR(INDEX(A:S,MATCH(AR7758,A:A,0),COLUMN(M$2)),0)),M7758)</f>
        <v>0</v>
      </c>
      <c r="V7758" s="3">
        <f t="shared" si="7"/>
        <v>0</v>
      </c>
      <c r="W7758" s="3" t="s">
        <v>7450</v>
      </c>
      <c r="X7758" s="3">
        <v>1.0</v>
      </c>
      <c r="Y7758" s="3">
        <f t="array" ref="Y7758">ROUNDDOWN(INDEX($A:$O,MATCH(W7758,$A:$A,0),COLUMN(O$1))/X7758,0)</f>
        <v>0</v>
      </c>
      <c r="Z7758" s="3">
        <f t="array" ref="Z7758">ROUNDDOWN(INDEX($A:$J,MATCH(W7758,$A:$A,0),COLUMN(H$1))/X7758,0)+Y7758</f>
        <v>0</v>
      </c>
      <c r="AA7758" s="5" t="str">
        <f>IFERROR(__xludf.DUMMYFUNCTION("SINGLE(XLOOKUP(W7758,A:A,M:M))"),"")</f>
        <v/>
      </c>
      <c r="AB7758" s="3">
        <f t="array" ref="AB7758">ROUNDDOWN(INDEX($A:$N,MATCH(W7758,$A:$A,0),COLUMN(N$1))/X7758,0)+Z7758</f>
        <v>0</v>
      </c>
      <c r="AC7758" s="3" t="str">
        <f t="array" ref="AC7758">INDEX($A:$P,MATCH(W7758,$A:$A,0),COLUMN(P$1))</f>
        <v>LC BEDROOM</v>
      </c>
      <c r="AD7758" s="3" t="s">
        <v>7461</v>
      </c>
      <c r="AE7758" s="3">
        <v>2.0</v>
      </c>
      <c r="AF7758" s="3">
        <f t="array" ref="AF7758">ROUNDDOWN(INDEX($A:$O,MATCH(AD7758,$A:$A,0),COLUMN(O$1))/AE7758,0)</f>
        <v>0</v>
      </c>
      <c r="AG7758" s="3">
        <f t="array" ref="AG7758">ROUNDDOWN(INDEX($A:$J,MATCH(AD7758,$A:$A,0),COLUMN(H$1))/AE7758,0)+AF7758</f>
        <v>0</v>
      </c>
      <c r="AH7758" s="5" t="str">
        <f>IFERROR(__xludf.DUMMYFUNCTION("SINGLE(XLOOKUP(AD7758,A:A,M:M))"),"")</f>
        <v/>
      </c>
      <c r="AI7758" s="3">
        <f t="array" ref="AI7758">ROUNDDOWN(INDEX($A:$N,MATCH(AD7758,$A:$A,0),COLUMN(N$1))/AE7758,0)+AG7758</f>
        <v>0</v>
      </c>
      <c r="AJ7758" s="3" t="str">
        <f t="array" ref="AJ7758">INDEX($A:$P,MATCH(AD7758,$A:$A,0),COLUMN(P$1))</f>
        <v>LC BEDROOM</v>
      </c>
    </row>
    <row r="7759" ht="15.75" customHeight="1">
      <c r="A7759" s="3" t="s">
        <v>7577</v>
      </c>
      <c r="B7759" s="4" t="str">
        <f t="shared" si="187"/>
        <v>SETGWLTQN2B</v>
      </c>
      <c r="D7759" s="3" t="s">
        <v>101</v>
      </c>
      <c r="G7759" s="4">
        <v>0.0</v>
      </c>
      <c r="I7759" s="4">
        <v>0.0</v>
      </c>
      <c r="J7759" s="4">
        <v>0.0</v>
      </c>
      <c r="K7759" s="4">
        <v>0.0</v>
      </c>
      <c r="L7759" s="4">
        <v>0.0</v>
      </c>
      <c r="O7759" s="6">
        <f t="shared" si="2"/>
        <v>0</v>
      </c>
      <c r="P7759" s="3" t="s">
        <v>1894</v>
      </c>
      <c r="Q7759" s="3" t="str">
        <f t="shared" si="3"/>
        <v>LC BEDROOM</v>
      </c>
      <c r="R7759" s="3">
        <f t="shared" si="4"/>
        <v>0</v>
      </c>
      <c r="S7759" s="3">
        <f t="shared" si="5"/>
        <v>0</v>
      </c>
      <c r="T7759" s="7">
        <f t="shared" si="6"/>
        <v>0</v>
      </c>
      <c r="U7759" s="8">
        <f t="array" ref="U7759">IF(W7759&lt;&gt;0,MAX(IFERROR(INDEX(A:S,MATCH(W7759,A:A,0),COLUMN(M$2)),0),IFERROR(INDEX(A:S,MATCH(AD7759,A:A,0),COLUMN(M$2)),0),IFERROR(INDEX(A:S,MATCH(AK7759,A:A,0),COLUMN(M$2)),0),IFERROR(INDEX(A:S,MATCH(AR7759,A:A,0),COLUMN(M$2)),0)),M7759)</f>
        <v>0</v>
      </c>
      <c r="V7759" s="3">
        <f t="shared" si="7"/>
        <v>0</v>
      </c>
      <c r="W7759" s="3" t="s">
        <v>7450</v>
      </c>
      <c r="X7759" s="3">
        <v>1.0</v>
      </c>
      <c r="Y7759" s="3">
        <f t="array" ref="Y7759">ROUNDDOWN(INDEX($A:$O,MATCH(W7759,$A:$A,0),COLUMN(O$1))/X7759,0)</f>
        <v>0</v>
      </c>
      <c r="Z7759" s="3">
        <f t="array" ref="Z7759">ROUNDDOWN(INDEX($A:$J,MATCH(W7759,$A:$A,0),COLUMN(H$1))/X7759,0)+Y7759</f>
        <v>0</v>
      </c>
      <c r="AA7759" s="5" t="str">
        <f>IFERROR(__xludf.DUMMYFUNCTION("SINGLE(XLOOKUP(W7759,A:A,M:M))"),"")</f>
        <v/>
      </c>
      <c r="AB7759" s="3">
        <f t="array" ref="AB7759">ROUNDDOWN(INDEX($A:$N,MATCH(W7759,$A:$A,0),COLUMN(N$1))/X7759,0)+Z7759</f>
        <v>0</v>
      </c>
      <c r="AC7759" s="3" t="str">
        <f t="array" ref="AC7759">INDEX($A:$P,MATCH(W7759,$A:$A,0),COLUMN(P$1))</f>
        <v>LC BEDROOM</v>
      </c>
      <c r="AD7759" s="3" t="s">
        <v>7461</v>
      </c>
      <c r="AE7759" s="3">
        <v>2.0</v>
      </c>
      <c r="AF7759" s="3">
        <f t="array" ref="AF7759">ROUNDDOWN(INDEX($A:$O,MATCH(AD7759,$A:$A,0),COLUMN(O$1))/AE7759,0)</f>
        <v>0</v>
      </c>
      <c r="AG7759" s="3">
        <f t="array" ref="AG7759">ROUNDDOWN(INDEX($A:$J,MATCH(AD7759,$A:$A,0),COLUMN(H$1))/AE7759,0)+AF7759</f>
        <v>0</v>
      </c>
      <c r="AH7759" s="5" t="str">
        <f>IFERROR(__xludf.DUMMYFUNCTION("SINGLE(XLOOKUP(AD7759,A:A,M:M))"),"")</f>
        <v/>
      </c>
      <c r="AI7759" s="3">
        <f t="array" ref="AI7759">ROUNDDOWN(INDEX($A:$N,MATCH(AD7759,$A:$A,0),COLUMN(N$1))/AE7759,0)+AG7759</f>
        <v>0</v>
      </c>
      <c r="AJ7759" s="3" t="str">
        <f t="array" ref="AJ7759">INDEX($A:$P,MATCH(AD7759,$A:$A,0),COLUMN(P$1))</f>
        <v>LC BEDROOM</v>
      </c>
      <c r="AK7759" s="3" t="s">
        <v>7459</v>
      </c>
      <c r="AL7759" s="3">
        <v>1.0</v>
      </c>
      <c r="AM7759" s="3">
        <f t="array" ref="AM7759">ROUNDDOWN(INDEX($A:$O,MATCH(AK7759,$A:$A,0),COLUMN(O$1))/AL7759,0)</f>
        <v>0</v>
      </c>
      <c r="AN7759" s="3">
        <f t="array" ref="AN7759">ROUNDDOWN(INDEX($A:$J,MATCH(AK7759,$A:$A,0),COLUMN(H$1))/AL7759,0)+AM7759</f>
        <v>0</v>
      </c>
      <c r="AO7759" s="5" t="str">
        <f t="array" ref="AO7759">XLOOKUP(AK7759,$A:$A,$M:$M)</f>
        <v/>
      </c>
      <c r="AP7759" s="3">
        <f t="array" ref="AP7759">ROUNDDOWN(INDEX($A:$N,MATCH(AK7759,$A:$A,0),COLUMN(N$1))/AL7759,0)+AN7759</f>
        <v>0</v>
      </c>
      <c r="AQ7759" s="3" t="str">
        <f t="array" ref="AQ7759">INDEX($A:$P,MATCH(AK7759,$A:$A,0),COLUMN(P$1))</f>
        <v>LC BEDROOM</v>
      </c>
    </row>
    <row r="7760" ht="15.75" customHeight="1">
      <c r="A7760" s="3" t="s">
        <v>7578</v>
      </c>
      <c r="B7760" s="4" t="str">
        <f t="shared" si="187"/>
        <v>SETKADI5MN</v>
      </c>
      <c r="D7760" s="3" t="s">
        <v>371</v>
      </c>
      <c r="G7760" s="4">
        <v>0.0</v>
      </c>
      <c r="I7760" s="4">
        <v>0.0</v>
      </c>
      <c r="J7760" s="4">
        <v>0.0</v>
      </c>
      <c r="K7760" s="4">
        <v>0.0</v>
      </c>
      <c r="L7760" s="4">
        <v>0.0</v>
      </c>
      <c r="O7760" s="6">
        <f t="shared" si="2"/>
        <v>0</v>
      </c>
      <c r="P7760" s="9" t="s">
        <v>51</v>
      </c>
      <c r="Q7760" s="3" t="str">
        <f t="shared" si="3"/>
        <v>ZZ</v>
      </c>
      <c r="R7760" s="3">
        <f t="shared" si="4"/>
        <v>0</v>
      </c>
      <c r="S7760" s="3">
        <f t="shared" si="5"/>
        <v>0</v>
      </c>
      <c r="T7760" s="7">
        <f t="shared" si="6"/>
        <v>0</v>
      </c>
      <c r="U7760" s="8">
        <f t="array" ref="U7760">IF(W7760&lt;&gt;0,MAX(IFERROR(INDEX(A:S,MATCH(W7760,A:A,0),COLUMN(M$2)),0),IFERROR(INDEX(A:S,MATCH(AD7760,A:A,0),COLUMN(M$2)),0),IFERROR(INDEX(A:S,MATCH(AK7760,A:A,0),COLUMN(M$2)),0),IFERROR(INDEX(A:S,MATCH(AR7760,A:A,0),COLUMN(M$2)),0)),M7760)</f>
        <v>0</v>
      </c>
      <c r="V7760" s="3">
        <f t="shared" si="7"/>
        <v>0</v>
      </c>
      <c r="W7760" s="3" t="s">
        <v>1954</v>
      </c>
      <c r="X7760" s="3">
        <v>1.0</v>
      </c>
      <c r="Y7760" s="3">
        <f t="array" ref="Y7760">ROUNDDOWN(INDEX($A:$O,MATCH(W7760,$A:$A,0),COLUMN(O$1))/X7760,0)</f>
        <v>0</v>
      </c>
      <c r="Z7760" s="3">
        <f t="array" ref="Z7760">ROUNDDOWN(INDEX($A:$J,MATCH(W7760,$A:$A,0),COLUMN(H$1))/X7760,0)+Y7760</f>
        <v>0</v>
      </c>
      <c r="AA7760" s="5" t="str">
        <f>IFERROR(__xludf.DUMMYFUNCTION("SINGLE(XLOOKUP(W7760,A:A,M:M))"),"")</f>
        <v/>
      </c>
      <c r="AB7760" s="3">
        <f t="array" ref="AB7760">ROUNDDOWN(INDEX($A:$N,MATCH(W7760,$A:$A,0),COLUMN(N$1))/X7760,0)+Z7760</f>
        <v>0</v>
      </c>
      <c r="AC7760" s="3" t="str">
        <f t="array" ref="AC7760">INDEX($A:$P,MATCH(W7760,$A:$A,0),COLUMN(P$1))</f>
        <v>ZZ</v>
      </c>
      <c r="AD7760" s="3" t="s">
        <v>1949</v>
      </c>
      <c r="AE7760" s="3">
        <v>4.0</v>
      </c>
      <c r="AF7760" s="3">
        <f t="array" ref="AF7760">ROUNDDOWN(INDEX($A:$O,MATCH(AD7760,$A:$A,0),COLUMN(O$1))/AE7760,0)</f>
        <v>7</v>
      </c>
      <c r="AG7760" s="3">
        <f t="array" ref="AG7760">ROUNDDOWN(INDEX($A:$J,MATCH(AD7760,$A:$A,0),COLUMN(H$1))/AE7760,0)+AF7760</f>
        <v>7</v>
      </c>
      <c r="AH7760" s="5" t="str">
        <f>IFERROR(__xludf.DUMMYFUNCTION("SINGLE(XLOOKUP(AD7760,A:A,M:M))"),"")</f>
        <v/>
      </c>
      <c r="AI7760" s="3">
        <f t="array" ref="AI7760">ROUNDDOWN(INDEX($A:$N,MATCH(AD7760,$A:$A,0),COLUMN(N$1))/AE7760,0)+AG7760</f>
        <v>7</v>
      </c>
      <c r="AJ7760" s="3" t="str">
        <f t="array" ref="AJ7760">INDEX($A:$P,MATCH(AD7760,$A:$A,0),COLUMN(P$1))</f>
        <v>Z</v>
      </c>
    </row>
    <row r="7761" ht="15.75" customHeight="1">
      <c r="A7761" s="3" t="s">
        <v>7579</v>
      </c>
      <c r="B7761" s="4" t="str">
        <f t="shared" si="187"/>
        <v>SETKADI5RV</v>
      </c>
      <c r="D7761" s="3" t="s">
        <v>60</v>
      </c>
      <c r="F7761" s="5">
        <v>45020.0</v>
      </c>
      <c r="G7761" s="4">
        <v>0.0</v>
      </c>
      <c r="I7761" s="4">
        <v>0.0</v>
      </c>
      <c r="J7761" s="4">
        <v>0.0</v>
      </c>
      <c r="K7761" s="4">
        <v>0.0</v>
      </c>
      <c r="L7761" s="4">
        <v>0.0</v>
      </c>
      <c r="O7761" s="6">
        <f t="shared" si="2"/>
        <v>0</v>
      </c>
      <c r="P7761" s="9" t="s">
        <v>112</v>
      </c>
      <c r="Q7761" s="3" t="str">
        <f t="shared" si="3"/>
        <v>ZZ</v>
      </c>
      <c r="R7761" s="3">
        <f t="shared" si="4"/>
        <v>0</v>
      </c>
      <c r="S7761" s="3">
        <f t="shared" si="5"/>
        <v>0</v>
      </c>
      <c r="T7761" s="7">
        <f t="shared" si="6"/>
        <v>0</v>
      </c>
      <c r="U7761" s="8">
        <f t="array" ref="U7761">IF(W7761&lt;&gt;0,MAX(IFERROR(INDEX(A:S,MATCH(W7761,A:A,0),COLUMN(M$2)),0),IFERROR(INDEX(A:S,MATCH(AD7761,A:A,0),COLUMN(M$2)),0),IFERROR(INDEX(A:S,MATCH(AK7761,A:A,0),COLUMN(M$2)),0),IFERROR(INDEX(A:S,MATCH(AR7761,A:A,0),COLUMN(M$2)),0)),M7761)</f>
        <v>0</v>
      </c>
      <c r="V7761" s="3">
        <f t="shared" si="7"/>
        <v>0</v>
      </c>
      <c r="W7761" s="3" t="s">
        <v>1954</v>
      </c>
      <c r="X7761" s="3">
        <v>1.0</v>
      </c>
      <c r="Y7761" s="3">
        <f t="array" ref="Y7761">ROUNDDOWN(INDEX($A:$O,MATCH(W7761,$A:$A,0),COLUMN(O$1))/X7761,0)</f>
        <v>0</v>
      </c>
      <c r="Z7761" s="3">
        <f t="array" ref="Z7761">ROUNDDOWN(INDEX($A:$J,MATCH(W7761,$A:$A,0),COLUMN(H$1))/X7761,0)+Y7761</f>
        <v>0</v>
      </c>
      <c r="AA7761" s="5" t="str">
        <f>IFERROR(__xludf.DUMMYFUNCTION("SINGLE(XLOOKUP(W7761,A:A,M:M))"),"")</f>
        <v/>
      </c>
      <c r="AB7761" s="3">
        <f t="array" ref="AB7761">ROUNDDOWN(INDEX($A:$N,MATCH(W7761,$A:$A,0),COLUMN(N$1))/X7761,0)+Z7761</f>
        <v>0</v>
      </c>
      <c r="AC7761" s="3" t="str">
        <f t="array" ref="AC7761">INDEX($A:$P,MATCH(W7761,$A:$A,0),COLUMN(P$1))</f>
        <v>ZZ</v>
      </c>
      <c r="AD7761" s="3" t="s">
        <v>1950</v>
      </c>
      <c r="AE7761" s="3">
        <v>4.0</v>
      </c>
      <c r="AF7761" s="3">
        <f t="array" ref="AF7761">ROUNDDOWN(INDEX($A:$O,MATCH(AD7761,$A:$A,0),COLUMN(O$1))/AE7761,0)</f>
        <v>0</v>
      </c>
      <c r="AG7761" s="3">
        <f t="array" ref="AG7761">ROUNDDOWN(INDEX($A:$J,MATCH(AD7761,$A:$A,0),COLUMN(H$1))/AE7761,0)+AF7761</f>
        <v>0</v>
      </c>
      <c r="AH7761" s="5" t="str">
        <f>IFERROR(__xludf.DUMMYFUNCTION("SINGLE(XLOOKUP(AD7761,A:A,M:M))"),"")</f>
        <v/>
      </c>
      <c r="AI7761" s="3">
        <f t="array" ref="AI7761">ROUNDDOWN(INDEX($A:$N,MATCH(AD7761,$A:$A,0),COLUMN(N$1))/AE7761,0)+AG7761</f>
        <v>0</v>
      </c>
      <c r="AJ7761" s="3" t="str">
        <f t="array" ref="AJ7761">INDEX($A:$P,MATCH(AD7761,$A:$A,0),COLUMN(P$1))</f>
        <v>ZZ</v>
      </c>
    </row>
    <row r="7762" ht="15.75" customHeight="1">
      <c r="A7762" s="3" t="s">
        <v>7580</v>
      </c>
      <c r="B7762" s="4" t="str">
        <f t="shared" si="187"/>
        <v>SETLHDI5CH</v>
      </c>
      <c r="D7762" s="3" t="s">
        <v>60</v>
      </c>
      <c r="F7762" s="5">
        <v>45020.0</v>
      </c>
      <c r="G7762" s="4">
        <v>0.0</v>
      </c>
      <c r="I7762" s="4">
        <v>0.0</v>
      </c>
      <c r="J7762" s="4">
        <v>0.0</v>
      </c>
      <c r="K7762" s="4">
        <v>0.0</v>
      </c>
      <c r="L7762" s="4">
        <v>0.0</v>
      </c>
      <c r="O7762" s="6">
        <f t="shared" si="2"/>
        <v>0</v>
      </c>
      <c r="P7762" s="9" t="s">
        <v>112</v>
      </c>
      <c r="Q7762" s="3" t="str">
        <f t="shared" si="3"/>
        <v>ZZ</v>
      </c>
      <c r="R7762" s="3">
        <f t="shared" si="4"/>
        <v>0</v>
      </c>
      <c r="S7762" s="3">
        <f t="shared" si="5"/>
        <v>0</v>
      </c>
      <c r="T7762" s="7">
        <f t="shared" si="6"/>
        <v>0</v>
      </c>
      <c r="U7762" s="8">
        <f t="array" ref="U7762">IF(W7762&lt;&gt;0,MAX(IFERROR(INDEX(A:S,MATCH(W7762,A:A,0),COLUMN(M$2)),0),IFERROR(INDEX(A:S,MATCH(AD7762,A:A,0),COLUMN(M$2)),0),IFERROR(INDEX(A:S,MATCH(AK7762,A:A,0),COLUMN(M$2)),0),IFERROR(INDEX(A:S,MATCH(AR7762,A:A,0),COLUMN(M$2)),0)),M7762)</f>
        <v>0</v>
      </c>
      <c r="V7762" s="3">
        <f t="shared" si="7"/>
        <v>0</v>
      </c>
      <c r="W7762" s="3" t="s">
        <v>1954</v>
      </c>
      <c r="X7762" s="3">
        <v>1.0</v>
      </c>
      <c r="Y7762" s="3">
        <f t="array" ref="Y7762">ROUNDDOWN(INDEX($A:$O,MATCH(W7762,$A:$A,0),COLUMN(O$1))/X7762,0)</f>
        <v>0</v>
      </c>
      <c r="Z7762" s="3">
        <f t="array" ref="Z7762">ROUNDDOWN(INDEX($A:$J,MATCH(W7762,$A:$A,0),COLUMN(H$1))/X7762,0)+Y7762</f>
        <v>0</v>
      </c>
      <c r="AA7762" s="5" t="str">
        <f>IFERROR(__xludf.DUMMYFUNCTION("SINGLE(XLOOKUP(W7762,A:A,M:M))"),"")</f>
        <v/>
      </c>
      <c r="AB7762" s="3">
        <f t="array" ref="AB7762">ROUNDDOWN(INDEX($A:$N,MATCH(W7762,$A:$A,0),COLUMN(N$1))/X7762,0)+Z7762</f>
        <v>0</v>
      </c>
      <c r="AC7762" s="3" t="str">
        <f t="array" ref="AC7762">INDEX($A:$P,MATCH(W7762,$A:$A,0),COLUMN(P$1))</f>
        <v>ZZ</v>
      </c>
      <c r="AD7762" s="3" t="s">
        <v>1951</v>
      </c>
      <c r="AE7762" s="3">
        <v>4.0</v>
      </c>
      <c r="AF7762" s="3">
        <f t="array" ref="AF7762">ROUNDDOWN(INDEX($A:$O,MATCH(AD7762,$A:$A,0),COLUMN(O$1))/AE7762,0)</f>
        <v>0</v>
      </c>
      <c r="AG7762" s="3">
        <f t="array" ref="AG7762">ROUNDDOWN(INDEX($A:$J,MATCH(AD7762,$A:$A,0),COLUMN(H$1))/AE7762,0)+AF7762</f>
        <v>0</v>
      </c>
      <c r="AH7762" s="5" t="str">
        <f>IFERROR(__xludf.DUMMYFUNCTION("SINGLE(XLOOKUP(AD7762,A:A,M:M))"),"")</f>
        <v/>
      </c>
      <c r="AI7762" s="3">
        <f t="array" ref="AI7762">ROUNDDOWN(INDEX($A:$N,MATCH(AD7762,$A:$A,0),COLUMN(N$1))/AE7762,0)+AG7762</f>
        <v>0</v>
      </c>
      <c r="AJ7762" s="3" t="str">
        <f t="array" ref="AJ7762">INDEX($A:$P,MATCH(AD7762,$A:$A,0),COLUMN(P$1))</f>
        <v>ZZ</v>
      </c>
    </row>
    <row r="7763" ht="15.75" customHeight="1">
      <c r="A7763" s="3" t="s">
        <v>7581</v>
      </c>
      <c r="B7763" s="4" t="str">
        <f t="shared" si="187"/>
        <v>SETLHDI5RV</v>
      </c>
      <c r="D7763" s="3" t="s">
        <v>371</v>
      </c>
      <c r="G7763" s="4">
        <v>0.0</v>
      </c>
      <c r="I7763" s="4">
        <v>0.0</v>
      </c>
      <c r="J7763" s="4">
        <v>0.0</v>
      </c>
      <c r="K7763" s="4">
        <v>0.0</v>
      </c>
      <c r="L7763" s="4">
        <v>0.0</v>
      </c>
      <c r="O7763" s="6">
        <f t="shared" si="2"/>
        <v>0</v>
      </c>
      <c r="P7763" s="9" t="s">
        <v>51</v>
      </c>
      <c r="Q7763" s="3" t="str">
        <f t="shared" si="3"/>
        <v>ZZ</v>
      </c>
      <c r="R7763" s="3">
        <f t="shared" si="4"/>
        <v>0</v>
      </c>
      <c r="S7763" s="3">
        <f t="shared" si="5"/>
        <v>0</v>
      </c>
      <c r="T7763" s="7">
        <f t="shared" si="6"/>
        <v>0</v>
      </c>
      <c r="U7763" s="8">
        <f t="array" ref="U7763">IF(W7763&lt;&gt;0,MAX(IFERROR(INDEX(A:S,MATCH(W7763,A:A,0),COLUMN(M$2)),0),IFERROR(INDEX(A:S,MATCH(AD7763,A:A,0),COLUMN(M$2)),0),IFERROR(INDEX(A:S,MATCH(AK7763,A:A,0),COLUMN(M$2)),0),IFERROR(INDEX(A:S,MATCH(AR7763,A:A,0),COLUMN(M$2)),0)),M7763)</f>
        <v>0</v>
      </c>
      <c r="V7763" s="3">
        <f t="shared" si="7"/>
        <v>0</v>
      </c>
      <c r="W7763" s="3" t="s">
        <v>1954</v>
      </c>
      <c r="X7763" s="3">
        <v>1.0</v>
      </c>
      <c r="Y7763" s="3">
        <f t="array" ref="Y7763">ROUNDDOWN(INDEX($A:$O,MATCH(W7763,$A:$A,0),COLUMN(O$1))/X7763,0)</f>
        <v>0</v>
      </c>
      <c r="Z7763" s="3">
        <f t="array" ref="Z7763">ROUNDDOWN(INDEX($A:$J,MATCH(W7763,$A:$A,0),COLUMN(H$1))/X7763,0)+Y7763</f>
        <v>0</v>
      </c>
      <c r="AA7763" s="5" t="str">
        <f>IFERROR(__xludf.DUMMYFUNCTION("SINGLE(XLOOKUP(W7763,A:A,M:M))"),"")</f>
        <v/>
      </c>
      <c r="AB7763" s="3">
        <f t="array" ref="AB7763">ROUNDDOWN(INDEX($A:$N,MATCH(W7763,$A:$A,0),COLUMN(N$1))/X7763,0)+Z7763</f>
        <v>0</v>
      </c>
      <c r="AC7763" s="3" t="str">
        <f t="array" ref="AC7763">INDEX($A:$P,MATCH(W7763,$A:$A,0),COLUMN(P$1))</f>
        <v>ZZ</v>
      </c>
      <c r="AD7763" s="3" t="s">
        <v>1952</v>
      </c>
      <c r="AE7763" s="3">
        <v>4.0</v>
      </c>
      <c r="AF7763" s="3">
        <f t="array" ref="AF7763">ROUNDDOWN(INDEX($A:$O,MATCH(AD7763,$A:$A,0),COLUMN(O$1))/AE7763,0)</f>
        <v>5</v>
      </c>
      <c r="AG7763" s="3">
        <f t="array" ref="AG7763">ROUNDDOWN(INDEX($A:$J,MATCH(AD7763,$A:$A,0),COLUMN(H$1))/AE7763,0)+AF7763</f>
        <v>5</v>
      </c>
      <c r="AH7763" s="5" t="str">
        <f>IFERROR(__xludf.DUMMYFUNCTION("SINGLE(XLOOKUP(AD7763,A:A,M:M))"),"")</f>
        <v/>
      </c>
      <c r="AI7763" s="3">
        <f t="array" ref="AI7763">ROUNDDOWN(INDEX($A:$N,MATCH(AD7763,$A:$A,0),COLUMN(N$1))/AE7763,0)+AG7763</f>
        <v>5</v>
      </c>
      <c r="AJ7763" s="3" t="str">
        <f t="array" ref="AJ7763">INDEX($A:$P,MATCH(AD7763,$A:$A,0),COLUMN(P$1))</f>
        <v>Z</v>
      </c>
    </row>
    <row r="7764" ht="15.75" customHeight="1">
      <c r="A7764" s="3" t="s">
        <v>7582</v>
      </c>
      <c r="B7764" s="4" t="str">
        <f t="shared" si="187"/>
        <v>SETMRDI5PC</v>
      </c>
      <c r="D7764" s="3" t="s">
        <v>7381</v>
      </c>
      <c r="G7764" s="4">
        <v>0.0</v>
      </c>
      <c r="I7764" s="4">
        <v>0.0</v>
      </c>
      <c r="J7764" s="4">
        <v>0.0</v>
      </c>
      <c r="K7764" s="4">
        <v>0.0</v>
      </c>
      <c r="L7764" s="4">
        <v>0.0</v>
      </c>
      <c r="O7764" s="6">
        <f t="shared" si="2"/>
        <v>0</v>
      </c>
      <c r="P7764" s="3" t="s">
        <v>144</v>
      </c>
      <c r="Q7764" s="3" t="str">
        <f t="shared" si="3"/>
        <v>LC DINING TABLES</v>
      </c>
      <c r="R7764" s="3">
        <f t="shared" si="4"/>
        <v>0</v>
      </c>
      <c r="S7764" s="3" t="str">
        <f t="shared" si="5"/>
        <v/>
      </c>
      <c r="T7764" s="7">
        <f t="shared" si="6"/>
        <v>0</v>
      </c>
      <c r="U7764" s="8" t="str">
        <f t="array" ref="U7764">IF(W7764&lt;&gt;0,MAX(IFERROR(INDEX(A:S,MATCH(W7764,A:A,0),COLUMN(M$2)),0),IFERROR(INDEX(A:S,MATCH(AD7764,A:A,0),COLUMN(M$2)),0),IFERROR(INDEX(A:S,MATCH(AK7764,A:A,0),COLUMN(M$2)),0),IFERROR(INDEX(A:S,MATCH(AR7764,A:A,0),COLUMN(M$2)),0)),M7764)</f>
        <v/>
      </c>
      <c r="V7764" s="3" t="str">
        <f t="shared" si="7"/>
        <v/>
      </c>
    </row>
    <row r="7765" ht="15.75" customHeight="1">
      <c r="A7765" s="3" t="s">
        <v>7583</v>
      </c>
      <c r="B7765" s="4" t="str">
        <f t="shared" si="187"/>
        <v>SETMYDI5PC</v>
      </c>
      <c r="D7765" s="3" t="s">
        <v>7381</v>
      </c>
      <c r="G7765" s="4">
        <v>0.0</v>
      </c>
      <c r="I7765" s="4">
        <v>0.0</v>
      </c>
      <c r="J7765" s="4">
        <v>0.0</v>
      </c>
      <c r="K7765" s="4">
        <v>0.0</v>
      </c>
      <c r="L7765" s="4">
        <v>0.0</v>
      </c>
      <c r="O7765" s="6">
        <f t="shared" si="2"/>
        <v>0</v>
      </c>
      <c r="P7765" s="9" t="s">
        <v>112</v>
      </c>
      <c r="Q7765" s="3" t="str">
        <f t="shared" si="3"/>
        <v>Z</v>
      </c>
      <c r="R7765" s="3">
        <f t="shared" si="4"/>
        <v>0</v>
      </c>
      <c r="S7765" s="3" t="str">
        <f t="shared" si="5"/>
        <v/>
      </c>
      <c r="T7765" s="7">
        <f t="shared" si="6"/>
        <v>0</v>
      </c>
      <c r="U7765" s="8" t="str">
        <f t="array" ref="U7765">IF(W7765&lt;&gt;0,MAX(IFERROR(INDEX(A:S,MATCH(W7765,A:A,0),COLUMN(M$2)),0),IFERROR(INDEX(A:S,MATCH(AD7765,A:A,0),COLUMN(M$2)),0),IFERROR(INDEX(A:S,MATCH(AK7765,A:A,0),COLUMN(M$2)),0),IFERROR(INDEX(A:S,MATCH(AR7765,A:A,0),COLUMN(M$2)),0)),M7765)</f>
        <v/>
      </c>
      <c r="V7765" s="3" t="str">
        <f t="shared" si="7"/>
        <v/>
      </c>
    </row>
    <row r="7766" ht="15.75" customHeight="1">
      <c r="A7766" s="3" t="s">
        <v>7584</v>
      </c>
      <c r="B7766" s="4" t="str">
        <f t="shared" si="187"/>
        <v>SETODCECRBL3PCBX1</v>
      </c>
      <c r="D7766" s="3" t="s">
        <v>7381</v>
      </c>
      <c r="G7766" s="4">
        <v>0.0</v>
      </c>
      <c r="I7766" s="4">
        <v>0.0</v>
      </c>
      <c r="J7766" s="4">
        <v>0.0</v>
      </c>
      <c r="K7766" s="4">
        <v>0.0</v>
      </c>
      <c r="L7766" s="4">
        <v>0.0</v>
      </c>
      <c r="O7766" s="6">
        <f t="shared" si="2"/>
        <v>0</v>
      </c>
      <c r="P7766" s="3" t="s">
        <v>102</v>
      </c>
      <c r="Q7766" s="3" t="str">
        <f t="shared" si="3"/>
        <v>OD</v>
      </c>
      <c r="R7766" s="3">
        <f t="shared" si="4"/>
        <v>0</v>
      </c>
      <c r="S7766" s="3" t="str">
        <f t="shared" si="5"/>
        <v/>
      </c>
      <c r="T7766" s="7">
        <f t="shared" si="6"/>
        <v>0</v>
      </c>
      <c r="U7766" s="8" t="str">
        <f t="array" ref="U7766">IF(W7766&lt;&gt;0,MAX(IFERROR(INDEX(A:S,MATCH(W7766,A:A,0),COLUMN(M$2)),0),IFERROR(INDEX(A:S,MATCH(AD7766,A:A,0),COLUMN(M$2)),0),IFERROR(INDEX(A:S,MATCH(AK7766,A:A,0),COLUMN(M$2)),0),IFERROR(INDEX(A:S,MATCH(AR7766,A:A,0),COLUMN(M$2)),0)),M7766)</f>
        <v/>
      </c>
      <c r="V7766" s="3" t="str">
        <f t="shared" si="7"/>
        <v/>
      </c>
    </row>
    <row r="7767" ht="15.75" customHeight="1">
      <c r="A7767" s="3" t="s">
        <v>7585</v>
      </c>
      <c r="B7767" s="4" t="str">
        <f t="shared" si="187"/>
        <v>SETODCECRBL3PCBX2</v>
      </c>
      <c r="D7767" s="3" t="s">
        <v>7381</v>
      </c>
      <c r="G7767" s="4">
        <v>0.0</v>
      </c>
      <c r="I7767" s="4">
        <v>0.0</v>
      </c>
      <c r="J7767" s="4">
        <v>0.0</v>
      </c>
      <c r="K7767" s="4">
        <v>0.0</v>
      </c>
      <c r="L7767" s="4">
        <v>0.0</v>
      </c>
      <c r="O7767" s="6">
        <f t="shared" si="2"/>
        <v>0</v>
      </c>
      <c r="P7767" s="3" t="s">
        <v>102</v>
      </c>
      <c r="Q7767" s="3" t="str">
        <f t="shared" si="3"/>
        <v>OD</v>
      </c>
      <c r="R7767" s="3">
        <f t="shared" si="4"/>
        <v>0</v>
      </c>
      <c r="S7767" s="3" t="str">
        <f t="shared" si="5"/>
        <v/>
      </c>
      <c r="T7767" s="7">
        <f t="shared" si="6"/>
        <v>0</v>
      </c>
      <c r="U7767" s="8" t="str">
        <f t="array" ref="U7767">IF(W7767&lt;&gt;0,MAX(IFERROR(INDEX(A:S,MATCH(W7767,A:A,0),COLUMN(M$2)),0),IFERROR(INDEX(A:S,MATCH(AD7767,A:A,0),COLUMN(M$2)),0),IFERROR(INDEX(A:S,MATCH(AK7767,A:A,0),COLUMN(M$2)),0),IFERROR(INDEX(A:S,MATCH(AR7767,A:A,0),COLUMN(M$2)),0)),M7767)</f>
        <v/>
      </c>
      <c r="V7767" s="3" t="str">
        <f t="shared" si="7"/>
        <v/>
      </c>
    </row>
    <row r="7768" ht="15.75" customHeight="1">
      <c r="A7768" s="3" t="s">
        <v>7586</v>
      </c>
      <c r="B7768" s="4" t="str">
        <f t="shared" si="187"/>
        <v>SETODCECRBL3PCBX3</v>
      </c>
      <c r="D7768" s="3" t="s">
        <v>7381</v>
      </c>
      <c r="G7768" s="4">
        <v>0.0</v>
      </c>
      <c r="I7768" s="4">
        <v>0.0</v>
      </c>
      <c r="J7768" s="4">
        <v>0.0</v>
      </c>
      <c r="K7768" s="4">
        <v>0.0</v>
      </c>
      <c r="L7768" s="4">
        <v>0.0</v>
      </c>
      <c r="O7768" s="6">
        <f t="shared" si="2"/>
        <v>0</v>
      </c>
      <c r="P7768" s="3" t="s">
        <v>102</v>
      </c>
      <c r="Q7768" s="3" t="str">
        <f t="shared" si="3"/>
        <v>OD</v>
      </c>
      <c r="R7768" s="3">
        <f t="shared" si="4"/>
        <v>0</v>
      </c>
      <c r="S7768" s="3" t="str">
        <f t="shared" si="5"/>
        <v/>
      </c>
      <c r="T7768" s="7">
        <f t="shared" si="6"/>
        <v>0</v>
      </c>
      <c r="U7768" s="8" t="str">
        <f t="array" ref="U7768">IF(W7768&lt;&gt;0,MAX(IFERROR(INDEX(A:S,MATCH(W7768,A:A,0),COLUMN(M$2)),0),IFERROR(INDEX(A:S,MATCH(AD7768,A:A,0),COLUMN(M$2)),0),IFERROR(INDEX(A:S,MATCH(AK7768,A:A,0),COLUMN(M$2)),0),IFERROR(INDEX(A:S,MATCH(AR7768,A:A,0),COLUMN(M$2)),0)),M7768)</f>
        <v/>
      </c>
      <c r="V7768" s="3" t="str">
        <f t="shared" si="7"/>
        <v/>
      </c>
    </row>
    <row r="7769" ht="15.75" customHeight="1">
      <c r="A7769" s="3" t="s">
        <v>7587</v>
      </c>
      <c r="B7769" s="4" t="str">
        <f t="shared" si="187"/>
        <v>SETODCRMQBL3PC</v>
      </c>
      <c r="D7769" s="3" t="s">
        <v>7381</v>
      </c>
      <c r="G7769" s="4"/>
      <c r="I7769" s="4"/>
      <c r="J7769" s="4"/>
      <c r="K7769" s="4"/>
      <c r="L7769" s="4"/>
      <c r="O7769" s="6">
        <f t="shared" si="2"/>
        <v>0</v>
      </c>
      <c r="Q7769" s="3" t="str">
        <f t="shared" si="3"/>
        <v/>
      </c>
      <c r="R7769" s="3">
        <f t="shared" si="4"/>
        <v>0</v>
      </c>
      <c r="S7769" s="3" t="str">
        <f t="shared" si="5"/>
        <v/>
      </c>
      <c r="T7769" s="7">
        <f t="shared" si="6"/>
        <v>0</v>
      </c>
      <c r="U7769" s="8" t="str">
        <f t="array" ref="U7769">IF(W7769&lt;&gt;0,MAX(IFERROR(INDEX(A:S,MATCH(W7769,A:A,0),COLUMN(M$2)),0),IFERROR(INDEX(A:S,MATCH(AD7769,A:A,0),COLUMN(M$2)),0),IFERROR(INDEX(A:S,MATCH(AK7769,A:A,0),COLUMN(M$2)),0),IFERROR(INDEX(A:S,MATCH(AR7769,A:A,0),COLUMN(M$2)),0)),M7769)</f>
        <v/>
      </c>
      <c r="V7769" s="3" t="str">
        <f t="shared" si="7"/>
        <v/>
      </c>
    </row>
    <row r="7770" ht="15.75" customHeight="1">
      <c r="A7770" s="3" t="s">
        <v>7588</v>
      </c>
      <c r="B7770" s="4" t="str">
        <f t="shared" si="187"/>
        <v>SETODDI7DK</v>
      </c>
      <c r="D7770" s="3" t="s">
        <v>7381</v>
      </c>
      <c r="G7770" s="4">
        <v>0.0</v>
      </c>
      <c r="I7770" s="4">
        <v>0.0</v>
      </c>
      <c r="J7770" s="4">
        <v>10.0</v>
      </c>
      <c r="K7770" s="4">
        <v>0.0</v>
      </c>
      <c r="L7770" s="4">
        <v>0.0</v>
      </c>
      <c r="O7770" s="6">
        <f t="shared" si="2"/>
        <v>10</v>
      </c>
      <c r="P7770" s="3" t="s">
        <v>102</v>
      </c>
      <c r="Q7770" s="3" t="str">
        <f t="shared" si="3"/>
        <v>OD</v>
      </c>
      <c r="R7770" s="3">
        <f t="shared" si="4"/>
        <v>10</v>
      </c>
      <c r="S7770" s="3" t="str">
        <f t="shared" si="5"/>
        <v/>
      </c>
      <c r="T7770" s="7">
        <f t="shared" si="6"/>
        <v>10</v>
      </c>
      <c r="U7770" s="8" t="str">
        <f t="array" ref="U7770">IF(W7770&lt;&gt;0,MAX(IFERROR(INDEX(A:S,MATCH(W7770,A:A,0),COLUMN(M$2)),0),IFERROR(INDEX(A:S,MATCH(AD7770,A:A,0),COLUMN(M$2)),0),IFERROR(INDEX(A:S,MATCH(AK7770,A:A,0),COLUMN(M$2)),0),IFERROR(INDEX(A:S,MATCH(AR7770,A:A,0),COLUMN(M$2)),0)),M7770)</f>
        <v/>
      </c>
      <c r="V7770" s="3" t="str">
        <f t="shared" si="7"/>
        <v/>
      </c>
    </row>
    <row r="7771" ht="15.75" customHeight="1">
      <c r="A7771" s="3" t="s">
        <v>7589</v>
      </c>
      <c r="B7771" s="4" t="str">
        <f t="shared" si="187"/>
        <v>SETODDI7LT</v>
      </c>
      <c r="D7771" s="3" t="s">
        <v>7381</v>
      </c>
      <c r="G7771" s="4">
        <v>0.0</v>
      </c>
      <c r="I7771" s="4">
        <v>0.0</v>
      </c>
      <c r="J7771" s="4">
        <v>0.0</v>
      </c>
      <c r="K7771" s="4">
        <v>0.0</v>
      </c>
      <c r="L7771" s="4">
        <v>0.0</v>
      </c>
      <c r="O7771" s="6">
        <f t="shared" si="2"/>
        <v>0</v>
      </c>
      <c r="P7771" s="3" t="s">
        <v>102</v>
      </c>
      <c r="Q7771" s="3" t="str">
        <f t="shared" si="3"/>
        <v>OD</v>
      </c>
      <c r="R7771" s="3">
        <f t="shared" si="4"/>
        <v>0</v>
      </c>
      <c r="S7771" s="3" t="str">
        <f t="shared" si="5"/>
        <v/>
      </c>
      <c r="T7771" s="7">
        <f t="shared" si="6"/>
        <v>0</v>
      </c>
      <c r="U7771" s="8" t="str">
        <f t="array" ref="U7771">IF(W7771&lt;&gt;0,MAX(IFERROR(INDEX(A:S,MATCH(W7771,A:A,0),COLUMN(M$2)),0),IFERROR(INDEX(A:S,MATCH(AD7771,A:A,0),COLUMN(M$2)),0),IFERROR(INDEX(A:S,MATCH(AK7771,A:A,0),COLUMN(M$2)),0),IFERROR(INDEX(A:S,MATCH(AR7771,A:A,0),COLUMN(M$2)),0)),M7771)</f>
        <v/>
      </c>
      <c r="V7771" s="3" t="str">
        <f t="shared" si="7"/>
        <v/>
      </c>
    </row>
    <row r="7772" ht="15.75" customHeight="1">
      <c r="A7772" s="3" t="s">
        <v>4002</v>
      </c>
      <c r="B7772" s="4" t="str">
        <f t="shared" si="187"/>
        <v>SETODFRCPGRY</v>
      </c>
      <c r="D7772" s="3" t="s">
        <v>371</v>
      </c>
      <c r="G7772" s="4">
        <v>0.0</v>
      </c>
      <c r="I7772" s="4">
        <v>0.0</v>
      </c>
      <c r="J7772" s="4">
        <v>5.0</v>
      </c>
      <c r="K7772" s="4">
        <v>0.0</v>
      </c>
      <c r="L7772" s="4">
        <v>0.0</v>
      </c>
      <c r="O7772" s="6">
        <f t="shared" si="2"/>
        <v>5</v>
      </c>
      <c r="P7772" s="3" t="s">
        <v>102</v>
      </c>
      <c r="Q7772" s="3" t="str">
        <f t="shared" si="3"/>
        <v>OD</v>
      </c>
      <c r="R7772" s="3">
        <f t="shared" si="4"/>
        <v>6</v>
      </c>
      <c r="S7772" s="3">
        <f t="shared" si="5"/>
        <v>0</v>
      </c>
      <c r="T7772" s="7">
        <f t="shared" si="6"/>
        <v>5</v>
      </c>
      <c r="U7772" s="8">
        <f t="array" ref="U7772">IF(W7772&lt;&gt;0,MAX(IFERROR(INDEX(A:S,MATCH(W7772,A:A,0),COLUMN(M$2)),0),IFERROR(INDEX(A:S,MATCH(AD7772,A:A,0),COLUMN(M$2)),0),IFERROR(INDEX(A:S,MATCH(AK7772,A:A,0),COLUMN(M$2)),0),IFERROR(INDEX(A:S,MATCH(AR7772,A:A,0),COLUMN(M$2)),0)),M7772)</f>
        <v>0</v>
      </c>
      <c r="V7772" s="3">
        <f t="shared" si="7"/>
        <v>0</v>
      </c>
      <c r="W7772" s="3" t="s">
        <v>3844</v>
      </c>
      <c r="X7772" s="3">
        <v>1.0</v>
      </c>
      <c r="Y7772" s="3">
        <f t="array" ref="Y7772">ROUNDDOWN(INDEX($A:$O,MATCH(W7772,$A:$A,0),COLUMN(O$1))/X7772,0)</f>
        <v>6</v>
      </c>
      <c r="Z7772" s="3">
        <f t="array" ref="Z7772">ROUNDDOWN(INDEX($A:$J,MATCH(W7772,$A:$A,0),COLUMN(H$1))/X7772,0)+Y7772</f>
        <v>6</v>
      </c>
      <c r="AA7772" s="5" t="str">
        <f t="array" ref="AA7772">XLOOKUP(W7772,A:A,M:M)</f>
        <v/>
      </c>
      <c r="AB7772" s="3">
        <f t="array" ref="AB7772">ROUNDDOWN(INDEX($A:$N,MATCH(W7772,$A:$A,0),COLUMN(N$1))/X7772,0)+Z7772</f>
        <v>6</v>
      </c>
      <c r="AC7772" s="3" t="str">
        <f t="array" ref="AC7772">INDEX($A:$P,MATCH(W7772,$A:$A,0),COLUMN(P$1))</f>
        <v>LC DINING TABLES</v>
      </c>
      <c r="AD7772" s="3" t="s">
        <v>2826</v>
      </c>
      <c r="AE7772" s="3">
        <v>4.0</v>
      </c>
      <c r="AF7772" s="3">
        <f t="array" ref="AF7772">ROUNDDOWN(INDEX($A:$O,MATCH(AD7772,$A:$A,0),COLUMN(O$1))/AE7772,0)</f>
        <v>30</v>
      </c>
      <c r="AG7772" s="3">
        <f t="array" ref="AG7772">ROUNDDOWN(INDEX($A:$J,MATCH(AD7772,$A:$A,0),COLUMN(H$1))/AE7772,0)+AF7772</f>
        <v>30</v>
      </c>
      <c r="AH7772" s="5" t="str">
        <f t="array" ref="AH7772">XLOOKUP(AD7772,A:A,M:M)</f>
        <v/>
      </c>
      <c r="AI7772" s="3">
        <f t="array" ref="AI7772">ROUNDDOWN(INDEX($A:$N,MATCH(AD7772,$A:$A,0),COLUMN(N$1))/AE7772,0)+AG7772</f>
        <v>30</v>
      </c>
      <c r="AJ7772" s="3" t="str">
        <f t="array" ref="AJ7772">INDEX($A:$P,MATCH(AD7772,$A:$A,0),COLUMN(P$1))</f>
        <v>OD</v>
      </c>
    </row>
    <row r="7773" ht="15.75" customHeight="1">
      <c r="A7773" s="3" t="s">
        <v>7590</v>
      </c>
      <c r="B7773" s="4" t="str">
        <f t="shared" si="187"/>
        <v>SETODFRDK</v>
      </c>
      <c r="D7773" s="3" t="s">
        <v>7381</v>
      </c>
      <c r="G7773" s="4">
        <v>0.0</v>
      </c>
      <c r="I7773" s="4">
        <v>0.0</v>
      </c>
      <c r="J7773" s="4">
        <v>5.0</v>
      </c>
      <c r="K7773" s="4">
        <v>0.0</v>
      </c>
      <c r="L7773" s="4">
        <v>0.0</v>
      </c>
      <c r="O7773" s="6">
        <f t="shared" si="2"/>
        <v>5</v>
      </c>
      <c r="P7773" s="3" t="s">
        <v>102</v>
      </c>
      <c r="Q7773" s="3" t="str">
        <f t="shared" si="3"/>
        <v>OD</v>
      </c>
      <c r="R7773" s="3">
        <f t="shared" si="4"/>
        <v>5</v>
      </c>
      <c r="S7773" s="3" t="str">
        <f t="shared" si="5"/>
        <v/>
      </c>
      <c r="T7773" s="7">
        <f t="shared" si="6"/>
        <v>5</v>
      </c>
      <c r="U7773" s="8" t="str">
        <f t="array" ref="U7773">IF(W7773&lt;&gt;0,MAX(IFERROR(INDEX(A:S,MATCH(W7773,A:A,0),COLUMN(M$2)),0),IFERROR(INDEX(A:S,MATCH(AD7773,A:A,0),COLUMN(M$2)),0),IFERROR(INDEX(A:S,MATCH(AK7773,A:A,0),COLUMN(M$2)),0),IFERROR(INDEX(A:S,MATCH(AR7773,A:A,0),COLUMN(M$2)),0)),M7773)</f>
        <v/>
      </c>
      <c r="V7773" s="3" t="str">
        <f t="shared" si="7"/>
        <v/>
      </c>
    </row>
    <row r="7774" ht="15.75" customHeight="1">
      <c r="A7774" s="3" t="s">
        <v>7591</v>
      </c>
      <c r="B7774" s="4" t="str">
        <f t="shared" si="187"/>
        <v>SETODFRLT</v>
      </c>
      <c r="D7774" s="3" t="s">
        <v>7381</v>
      </c>
      <c r="G7774" s="4">
        <v>0.0</v>
      </c>
      <c r="I7774" s="4">
        <v>0.0</v>
      </c>
      <c r="J7774" s="4">
        <v>7.0</v>
      </c>
      <c r="K7774" s="4">
        <v>0.0</v>
      </c>
      <c r="L7774" s="4">
        <v>0.0</v>
      </c>
      <c r="O7774" s="6">
        <f t="shared" si="2"/>
        <v>7</v>
      </c>
      <c r="P7774" s="3" t="s">
        <v>102</v>
      </c>
      <c r="Q7774" s="3" t="str">
        <f t="shared" si="3"/>
        <v>OD</v>
      </c>
      <c r="R7774" s="3">
        <f t="shared" si="4"/>
        <v>7</v>
      </c>
      <c r="S7774" s="3" t="str">
        <f t="shared" si="5"/>
        <v/>
      </c>
      <c r="T7774" s="7">
        <f t="shared" si="6"/>
        <v>7</v>
      </c>
      <c r="U7774" s="8" t="str">
        <f t="array" ref="U7774">IF(W7774&lt;&gt;0,MAX(IFERROR(INDEX(A:S,MATCH(W7774,A:A,0),COLUMN(M$2)),0),IFERROR(INDEX(A:S,MATCH(AD7774,A:A,0),COLUMN(M$2)),0),IFERROR(INDEX(A:S,MATCH(AK7774,A:A,0),COLUMN(M$2)),0),IFERROR(INDEX(A:S,MATCH(AR7774,A:A,0),COLUMN(M$2)),0)),M7774)</f>
        <v/>
      </c>
      <c r="V7774" s="3" t="str">
        <f t="shared" si="7"/>
        <v/>
      </c>
    </row>
    <row r="7775" ht="15.75" customHeight="1">
      <c r="A7775" s="3" t="s">
        <v>7592</v>
      </c>
      <c r="B7775" s="4" t="str">
        <f t="shared" si="187"/>
        <v>SETODFRSHGRY</v>
      </c>
      <c r="D7775" s="3" t="s">
        <v>7381</v>
      </c>
      <c r="G7775" s="4">
        <v>0.0</v>
      </c>
      <c r="I7775" s="4">
        <v>0.0</v>
      </c>
      <c r="J7775" s="4">
        <v>5.0</v>
      </c>
      <c r="K7775" s="4">
        <v>0.0</v>
      </c>
      <c r="L7775" s="4">
        <v>0.0</v>
      </c>
      <c r="O7775" s="6">
        <f t="shared" si="2"/>
        <v>5</v>
      </c>
      <c r="P7775" s="3" t="s">
        <v>102</v>
      </c>
      <c r="Q7775" s="3" t="str">
        <f t="shared" si="3"/>
        <v>OD</v>
      </c>
      <c r="R7775" s="3">
        <f t="shared" si="4"/>
        <v>5</v>
      </c>
      <c r="S7775" s="3" t="str">
        <f t="shared" si="5"/>
        <v/>
      </c>
      <c r="T7775" s="7">
        <f t="shared" si="6"/>
        <v>5</v>
      </c>
      <c r="U7775" s="8" t="str">
        <f t="array" ref="U7775">IF(W7775&lt;&gt;0,MAX(IFERROR(INDEX(A:S,MATCH(W7775,A:A,0),COLUMN(M$2)),0),IFERROR(INDEX(A:S,MATCH(AD7775,A:A,0),COLUMN(M$2)),0),IFERROR(INDEX(A:S,MATCH(AK7775,A:A,0),COLUMN(M$2)),0),IFERROR(INDEX(A:S,MATCH(AR7775,A:A,0),COLUMN(M$2)),0)),M7775)</f>
        <v/>
      </c>
      <c r="V7775" s="3" t="str">
        <f t="shared" si="7"/>
        <v/>
      </c>
    </row>
    <row r="7776" ht="15.75" customHeight="1">
      <c r="A7776" s="3" t="s">
        <v>4001</v>
      </c>
      <c r="B7776" s="4" t="str">
        <f t="shared" si="187"/>
        <v>SETODFRSNBLK</v>
      </c>
      <c r="D7776" s="3" t="s">
        <v>371</v>
      </c>
      <c r="G7776" s="4">
        <v>0.0</v>
      </c>
      <c r="I7776" s="4">
        <v>0.0</v>
      </c>
      <c r="J7776" s="4">
        <v>7.0</v>
      </c>
      <c r="K7776" s="4">
        <v>0.0</v>
      </c>
      <c r="L7776" s="4">
        <v>0.0</v>
      </c>
      <c r="O7776" s="6">
        <f t="shared" si="2"/>
        <v>7</v>
      </c>
      <c r="P7776" s="3" t="s">
        <v>102</v>
      </c>
      <c r="Q7776" s="3" t="str">
        <f t="shared" si="3"/>
        <v>OD</v>
      </c>
      <c r="R7776" s="3">
        <f t="shared" si="4"/>
        <v>8</v>
      </c>
      <c r="S7776" s="3">
        <f t="shared" si="5"/>
        <v>0</v>
      </c>
      <c r="T7776" s="7">
        <f t="shared" si="6"/>
        <v>7</v>
      </c>
      <c r="U7776" s="8">
        <f t="array" ref="U7776">IF(W7776&lt;&gt;0,MAX(IFERROR(INDEX(A:S,MATCH(W7776,A:A,0),COLUMN(M$2)),0),IFERROR(INDEX(A:S,MATCH(AD7776,A:A,0),COLUMN(M$2)),0),IFERROR(INDEX(A:S,MATCH(AK7776,A:A,0),COLUMN(M$2)),0),IFERROR(INDEX(A:S,MATCH(AR7776,A:A,0),COLUMN(M$2)),0)),M7776)</f>
        <v>0</v>
      </c>
      <c r="V7776" s="3">
        <f t="shared" si="7"/>
        <v>0</v>
      </c>
      <c r="W7776" s="3" t="s">
        <v>3843</v>
      </c>
      <c r="X7776" s="3">
        <v>1.0</v>
      </c>
      <c r="Y7776" s="3">
        <f t="array" ref="Y7776">ROUNDDOWN(INDEX($A:$O,MATCH(W7776,$A:$A,0),COLUMN(O$1))/X7776,0)</f>
        <v>8</v>
      </c>
      <c r="Z7776" s="3">
        <f t="array" ref="Z7776">ROUNDDOWN(INDEX($A:$J,MATCH(W7776,$A:$A,0),COLUMN(H$1))/X7776,0)+Y7776</f>
        <v>8</v>
      </c>
      <c r="AA7776" s="5" t="str">
        <f t="array" ref="AA7776">XLOOKUP(W7776,A:A,M:M)</f>
        <v/>
      </c>
      <c r="AB7776" s="3">
        <f t="array" ref="AB7776">ROUNDDOWN(INDEX($A:$N,MATCH(W7776,$A:$A,0),COLUMN(N$1))/X7776,0)+Z7776</f>
        <v>8</v>
      </c>
      <c r="AC7776" s="3" t="str">
        <f t="array" ref="AC7776">INDEX($A:$P,MATCH(W7776,$A:$A,0),COLUMN(P$1))</f>
        <v>LC DINING TABLES</v>
      </c>
      <c r="AD7776" s="3" t="s">
        <v>2823</v>
      </c>
      <c r="AE7776" s="3">
        <v>4.0</v>
      </c>
      <c r="AF7776" s="3">
        <f t="array" ref="AF7776">ROUNDDOWN(INDEX($A:$O,MATCH(AD7776,$A:$A,0),COLUMN(O$1))/AE7776,0)</f>
        <v>46</v>
      </c>
      <c r="AG7776" s="3">
        <f t="array" ref="AG7776">ROUNDDOWN(INDEX($A:$J,MATCH(AD7776,$A:$A,0),COLUMN(H$1))/AE7776,0)+AF7776</f>
        <v>46</v>
      </c>
      <c r="AH7776" s="5" t="str">
        <f t="array" ref="AH7776">XLOOKUP(AD7776,A:A,M:M)</f>
        <v/>
      </c>
      <c r="AI7776" s="3">
        <f t="array" ref="AI7776">ROUNDDOWN(INDEX($A:$N,MATCH(AD7776,$A:$A,0),COLUMN(N$1))/AE7776,0)+AG7776</f>
        <v>46</v>
      </c>
      <c r="AJ7776" s="3" t="str">
        <f t="array" ref="AJ7776">INDEX($A:$P,MATCH(AD7776,$A:$A,0),COLUMN(P$1))</f>
        <v>OD</v>
      </c>
    </row>
    <row r="7777" ht="15.75" customHeight="1">
      <c r="A7777" s="3" t="s">
        <v>7593</v>
      </c>
      <c r="B7777" s="4" t="str">
        <f t="shared" si="187"/>
        <v>SETODFRSNBRK</v>
      </c>
      <c r="D7777" s="3" t="s">
        <v>7381</v>
      </c>
      <c r="G7777" s="4">
        <v>0.0</v>
      </c>
      <c r="I7777" s="4">
        <v>0.0</v>
      </c>
      <c r="J7777" s="4">
        <v>0.0</v>
      </c>
      <c r="K7777" s="4">
        <v>0.0</v>
      </c>
      <c r="L7777" s="4">
        <v>0.0</v>
      </c>
      <c r="O7777" s="6">
        <f t="shared" si="2"/>
        <v>0</v>
      </c>
      <c r="P7777" s="3" t="s">
        <v>102</v>
      </c>
      <c r="Q7777" s="3" t="str">
        <f t="shared" si="3"/>
        <v>OD</v>
      </c>
      <c r="R7777" s="3">
        <f t="shared" si="4"/>
        <v>0</v>
      </c>
      <c r="S7777" s="3" t="str">
        <f t="shared" si="5"/>
        <v/>
      </c>
      <c r="T7777" s="7">
        <f t="shared" si="6"/>
        <v>0</v>
      </c>
      <c r="U7777" s="8" t="str">
        <f t="array" ref="U7777">IF(W7777&lt;&gt;0,MAX(IFERROR(INDEX(A:S,MATCH(W7777,A:A,0),COLUMN(M$2)),0),IFERROR(INDEX(A:S,MATCH(AD7777,A:A,0),COLUMN(M$2)),0),IFERROR(INDEX(A:S,MATCH(AK7777,A:A,0),COLUMN(M$2)),0),IFERROR(INDEX(A:S,MATCH(AR7777,A:A,0),COLUMN(M$2)),0)),M7777)</f>
        <v/>
      </c>
      <c r="V7777" s="3" t="str">
        <f t="shared" si="7"/>
        <v/>
      </c>
    </row>
    <row r="7778" ht="15.75" customHeight="1">
      <c r="A7778" s="3" t="s">
        <v>7594</v>
      </c>
      <c r="B7778" s="4" t="str">
        <f t="shared" si="187"/>
        <v>SETODFRSNGRY</v>
      </c>
      <c r="D7778" s="3" t="s">
        <v>7381</v>
      </c>
      <c r="G7778" s="4">
        <v>0.0</v>
      </c>
      <c r="I7778" s="4">
        <v>0.0</v>
      </c>
      <c r="J7778" s="4">
        <v>5.0</v>
      </c>
      <c r="K7778" s="4">
        <v>0.0</v>
      </c>
      <c r="L7778" s="4">
        <v>0.0</v>
      </c>
      <c r="O7778" s="6">
        <f t="shared" si="2"/>
        <v>5</v>
      </c>
      <c r="P7778" s="3" t="s">
        <v>102</v>
      </c>
      <c r="Q7778" s="3" t="str">
        <f t="shared" si="3"/>
        <v>OD</v>
      </c>
      <c r="R7778" s="3">
        <f t="shared" si="4"/>
        <v>5</v>
      </c>
      <c r="S7778" s="3" t="str">
        <f t="shared" si="5"/>
        <v/>
      </c>
      <c r="T7778" s="7">
        <f t="shared" si="6"/>
        <v>5</v>
      </c>
      <c r="U7778" s="8" t="str">
        <f t="array" ref="U7778">IF(W7778&lt;&gt;0,MAX(IFERROR(INDEX(A:S,MATCH(W7778,A:A,0),COLUMN(M$2)),0),IFERROR(INDEX(A:S,MATCH(AD7778,A:A,0),COLUMN(M$2)),0),IFERROR(INDEX(A:S,MATCH(AK7778,A:A,0),COLUMN(M$2)),0),IFERROR(INDEX(A:S,MATCH(AR7778,A:A,0),COLUMN(M$2)),0)),M7778)</f>
        <v/>
      </c>
      <c r="V7778" s="3" t="str">
        <f t="shared" si="7"/>
        <v/>
      </c>
    </row>
    <row r="7779" ht="15.75" customHeight="1">
      <c r="A7779" s="3" t="s">
        <v>7595</v>
      </c>
      <c r="B7779" s="4" t="str">
        <f t="shared" si="187"/>
        <v>SETODFRSNWSB</v>
      </c>
      <c r="D7779" s="3" t="s">
        <v>7381</v>
      </c>
      <c r="G7779" s="4">
        <v>0.0</v>
      </c>
      <c r="I7779" s="4">
        <v>0.0</v>
      </c>
      <c r="J7779" s="4">
        <v>2.0</v>
      </c>
      <c r="K7779" s="4">
        <v>0.0</v>
      </c>
      <c r="L7779" s="4">
        <v>0.0</v>
      </c>
      <c r="O7779" s="6">
        <f t="shared" si="2"/>
        <v>2</v>
      </c>
      <c r="P7779" s="3" t="s">
        <v>102</v>
      </c>
      <c r="Q7779" s="3" t="str">
        <f t="shared" si="3"/>
        <v>OD</v>
      </c>
      <c r="R7779" s="3">
        <f t="shared" si="4"/>
        <v>2</v>
      </c>
      <c r="S7779" s="3" t="str">
        <f t="shared" si="5"/>
        <v/>
      </c>
      <c r="T7779" s="7">
        <f t="shared" si="6"/>
        <v>2</v>
      </c>
      <c r="U7779" s="8" t="str">
        <f t="array" ref="U7779">IF(W7779&lt;&gt;0,MAX(IFERROR(INDEX(A:S,MATCH(W7779,A:A,0),COLUMN(M$2)),0),IFERROR(INDEX(A:S,MATCH(AD7779,A:A,0),COLUMN(M$2)),0),IFERROR(INDEX(A:S,MATCH(AK7779,A:A,0),COLUMN(M$2)),0),IFERROR(INDEX(A:S,MATCH(AR7779,A:A,0),COLUMN(M$2)),0)),M7779)</f>
        <v/>
      </c>
      <c r="V7779" s="3" t="str">
        <f t="shared" si="7"/>
        <v/>
      </c>
    </row>
    <row r="7780" ht="15.75" customHeight="1">
      <c r="A7780" s="3" t="s">
        <v>7596</v>
      </c>
      <c r="B7780" s="4" t="str">
        <f t="shared" si="187"/>
        <v>SETODGL36CPGRY3PC</v>
      </c>
      <c r="D7780" s="3" t="s">
        <v>7381</v>
      </c>
      <c r="G7780" s="4"/>
      <c r="I7780" s="4"/>
      <c r="J7780" s="4"/>
      <c r="K7780" s="4"/>
      <c r="L7780" s="4"/>
      <c r="O7780" s="6">
        <f t="shared" si="2"/>
        <v>0</v>
      </c>
      <c r="Q7780" s="3" t="str">
        <f t="shared" si="3"/>
        <v/>
      </c>
      <c r="R7780" s="3">
        <f t="shared" si="4"/>
        <v>0</v>
      </c>
      <c r="S7780" s="3" t="str">
        <f t="shared" si="5"/>
        <v/>
      </c>
      <c r="T7780" s="7">
        <f t="shared" si="6"/>
        <v>0</v>
      </c>
      <c r="U7780" s="8" t="str">
        <f t="array" ref="U7780">IF(W7780&lt;&gt;0,MAX(IFERROR(INDEX(A:S,MATCH(W7780,A:A,0),COLUMN(M$2)),0),IFERROR(INDEX(A:S,MATCH(AD7780,A:A,0),COLUMN(M$2)),0),IFERROR(INDEX(A:S,MATCH(AK7780,A:A,0),COLUMN(M$2)),0),IFERROR(INDEX(A:S,MATCH(AR7780,A:A,0),COLUMN(M$2)),0)),M7780)</f>
        <v/>
      </c>
      <c r="V7780" s="3" t="str">
        <f t="shared" si="7"/>
        <v/>
      </c>
    </row>
    <row r="7781" ht="15.75" customHeight="1">
      <c r="A7781" s="3" t="s">
        <v>7597</v>
      </c>
      <c r="B7781" s="4" t="str">
        <f t="shared" si="187"/>
        <v>SETODGL36SHGRY3PC</v>
      </c>
      <c r="D7781" s="3" t="s">
        <v>7381</v>
      </c>
      <c r="G7781" s="4"/>
      <c r="I7781" s="4"/>
      <c r="J7781" s="4"/>
      <c r="K7781" s="4"/>
      <c r="L7781" s="4"/>
      <c r="O7781" s="6">
        <f t="shared" si="2"/>
        <v>0</v>
      </c>
      <c r="Q7781" s="3" t="str">
        <f t="shared" si="3"/>
        <v/>
      </c>
      <c r="R7781" s="3">
        <f t="shared" si="4"/>
        <v>0</v>
      </c>
      <c r="S7781" s="3" t="str">
        <f t="shared" si="5"/>
        <v/>
      </c>
      <c r="T7781" s="7">
        <f t="shared" si="6"/>
        <v>0</v>
      </c>
      <c r="U7781" s="8" t="str">
        <f t="array" ref="U7781">IF(W7781&lt;&gt;0,MAX(IFERROR(INDEX(A:S,MATCH(W7781,A:A,0),COLUMN(M$2)),0),IFERROR(INDEX(A:S,MATCH(AD7781,A:A,0),COLUMN(M$2)),0),IFERROR(INDEX(A:S,MATCH(AK7781,A:A,0),COLUMN(M$2)),0),IFERROR(INDEX(A:S,MATCH(AR7781,A:A,0),COLUMN(M$2)),0)),M7781)</f>
        <v/>
      </c>
      <c r="V7781" s="3" t="str">
        <f t="shared" si="7"/>
        <v/>
      </c>
    </row>
    <row r="7782" ht="15.75" customHeight="1">
      <c r="A7782" s="3" t="s">
        <v>7598</v>
      </c>
      <c r="B7782" s="4" t="str">
        <f t="shared" si="187"/>
        <v>SETODGL36SNGRY3PC</v>
      </c>
      <c r="D7782" s="3" t="s">
        <v>7381</v>
      </c>
      <c r="G7782" s="4"/>
      <c r="I7782" s="4"/>
      <c r="J7782" s="4"/>
      <c r="K7782" s="4"/>
      <c r="L7782" s="4"/>
      <c r="O7782" s="6">
        <f t="shared" si="2"/>
        <v>0</v>
      </c>
      <c r="Q7782" s="3" t="str">
        <f t="shared" si="3"/>
        <v/>
      </c>
      <c r="R7782" s="3">
        <f t="shared" si="4"/>
        <v>0</v>
      </c>
      <c r="S7782" s="3" t="str">
        <f t="shared" si="5"/>
        <v/>
      </c>
      <c r="T7782" s="7">
        <f t="shared" si="6"/>
        <v>0</v>
      </c>
      <c r="U7782" s="8" t="str">
        <f t="array" ref="U7782">IF(W7782&lt;&gt;0,MAX(IFERROR(INDEX(A:S,MATCH(W7782,A:A,0),COLUMN(M$2)),0),IFERROR(INDEX(A:S,MATCH(AD7782,A:A,0),COLUMN(M$2)),0),IFERROR(INDEX(A:S,MATCH(AK7782,A:A,0),COLUMN(M$2)),0),IFERROR(INDEX(A:S,MATCH(AR7782,A:A,0),COLUMN(M$2)),0)),M7782)</f>
        <v/>
      </c>
      <c r="V7782" s="3" t="str">
        <f t="shared" si="7"/>
        <v/>
      </c>
    </row>
    <row r="7783" ht="15.75" customHeight="1">
      <c r="A7783" s="3" t="s">
        <v>7599</v>
      </c>
      <c r="B7783" s="4" t="str">
        <f t="shared" si="187"/>
        <v>SETODGL47CPGRY4PC</v>
      </c>
      <c r="D7783" s="3" t="s">
        <v>7381</v>
      </c>
      <c r="G7783" s="4"/>
      <c r="I7783" s="4"/>
      <c r="J7783" s="4"/>
      <c r="K7783" s="4"/>
      <c r="L7783" s="4"/>
      <c r="O7783" s="6">
        <f t="shared" si="2"/>
        <v>0</v>
      </c>
      <c r="Q7783" s="3" t="str">
        <f t="shared" si="3"/>
        <v/>
      </c>
      <c r="R7783" s="3">
        <f t="shared" si="4"/>
        <v>0</v>
      </c>
      <c r="S7783" s="3" t="str">
        <f t="shared" si="5"/>
        <v/>
      </c>
      <c r="T7783" s="7">
        <f t="shared" si="6"/>
        <v>0</v>
      </c>
      <c r="U7783" s="8" t="str">
        <f t="array" ref="U7783">IF(W7783&lt;&gt;0,MAX(IFERROR(INDEX(A:S,MATCH(W7783,A:A,0),COLUMN(M$2)),0),IFERROR(INDEX(A:S,MATCH(AD7783,A:A,0),COLUMN(M$2)),0),IFERROR(INDEX(A:S,MATCH(AK7783,A:A,0),COLUMN(M$2)),0),IFERROR(INDEX(A:S,MATCH(AR7783,A:A,0),COLUMN(M$2)),0)),M7783)</f>
        <v/>
      </c>
      <c r="V7783" s="3" t="str">
        <f t="shared" si="7"/>
        <v/>
      </c>
    </row>
    <row r="7784" ht="15.75" customHeight="1">
      <c r="A7784" s="3" t="s">
        <v>7600</v>
      </c>
      <c r="B7784" s="4" t="str">
        <f t="shared" si="187"/>
        <v>SETODGL47SHGRY4PC</v>
      </c>
      <c r="D7784" s="3" t="s">
        <v>7381</v>
      </c>
      <c r="G7784" s="4"/>
      <c r="I7784" s="4"/>
      <c r="J7784" s="4"/>
      <c r="K7784" s="4"/>
      <c r="L7784" s="4"/>
      <c r="O7784" s="6">
        <f t="shared" si="2"/>
        <v>0</v>
      </c>
      <c r="Q7784" s="3" t="str">
        <f t="shared" si="3"/>
        <v/>
      </c>
      <c r="R7784" s="3">
        <f t="shared" si="4"/>
        <v>0</v>
      </c>
      <c r="S7784" s="3" t="str">
        <f t="shared" si="5"/>
        <v/>
      </c>
      <c r="T7784" s="7">
        <f t="shared" si="6"/>
        <v>0</v>
      </c>
      <c r="U7784" s="8" t="str">
        <f t="array" ref="U7784">IF(W7784&lt;&gt;0,MAX(IFERROR(INDEX(A:S,MATCH(W7784,A:A,0),COLUMN(M$2)),0),IFERROR(INDEX(A:S,MATCH(AD7784,A:A,0),COLUMN(M$2)),0),IFERROR(INDEX(A:S,MATCH(AK7784,A:A,0),COLUMN(M$2)),0),IFERROR(INDEX(A:S,MATCH(AR7784,A:A,0),COLUMN(M$2)),0)),M7784)</f>
        <v/>
      </c>
      <c r="V7784" s="3" t="str">
        <f t="shared" si="7"/>
        <v/>
      </c>
    </row>
    <row r="7785" ht="15.75" customHeight="1">
      <c r="A7785" s="3" t="s">
        <v>7601</v>
      </c>
      <c r="B7785" s="4" t="str">
        <f t="shared" si="187"/>
        <v>SETODGL47SNGRY4PC</v>
      </c>
      <c r="D7785" s="3" t="s">
        <v>7381</v>
      </c>
      <c r="G7785" s="4"/>
      <c r="I7785" s="4"/>
      <c r="J7785" s="4"/>
      <c r="K7785" s="4"/>
      <c r="L7785" s="4"/>
      <c r="O7785" s="6">
        <f t="shared" si="2"/>
        <v>0</v>
      </c>
      <c r="Q7785" s="3" t="str">
        <f t="shared" si="3"/>
        <v/>
      </c>
      <c r="R7785" s="3">
        <f t="shared" si="4"/>
        <v>0</v>
      </c>
      <c r="S7785" s="3" t="str">
        <f t="shared" si="5"/>
        <v/>
      </c>
      <c r="T7785" s="7">
        <f t="shared" si="6"/>
        <v>0</v>
      </c>
      <c r="U7785" s="8" t="str">
        <f t="array" ref="U7785">IF(W7785&lt;&gt;0,MAX(IFERROR(INDEX(A:S,MATCH(W7785,A:A,0),COLUMN(M$2)),0),IFERROR(INDEX(A:S,MATCH(AD7785,A:A,0),COLUMN(M$2)),0),IFERROR(INDEX(A:S,MATCH(AK7785,A:A,0),COLUMN(M$2)),0),IFERROR(INDEX(A:S,MATCH(AR7785,A:A,0),COLUMN(M$2)),0)),M7785)</f>
        <v/>
      </c>
      <c r="V7785" s="3" t="str">
        <f t="shared" si="7"/>
        <v/>
      </c>
    </row>
    <row r="7786" ht="15.75" customHeight="1">
      <c r="A7786" s="3" t="s">
        <v>7602</v>
      </c>
      <c r="B7786" s="4" t="str">
        <f t="shared" si="187"/>
        <v>SETODKYMADK5</v>
      </c>
      <c r="D7786" s="3" t="s">
        <v>123</v>
      </c>
      <c r="E7786" s="5">
        <v>45020.0</v>
      </c>
      <c r="G7786" s="4"/>
      <c r="I7786" s="4">
        <v>0.0</v>
      </c>
      <c r="J7786" s="4">
        <v>13.0</v>
      </c>
      <c r="K7786" s="4">
        <v>0.0</v>
      </c>
      <c r="L7786" s="4">
        <v>0.0</v>
      </c>
      <c r="O7786" s="6">
        <f t="shared" si="2"/>
        <v>13</v>
      </c>
      <c r="P7786" s="3" t="s">
        <v>51</v>
      </c>
      <c r="Q7786" s="3" t="str">
        <f t="shared" si="3"/>
        <v>ZZ</v>
      </c>
      <c r="R7786" s="3">
        <f t="shared" si="4"/>
        <v>8</v>
      </c>
      <c r="S7786" s="3">
        <f t="shared" si="5"/>
        <v>0</v>
      </c>
      <c r="T7786" s="7">
        <f t="shared" si="6"/>
        <v>13</v>
      </c>
      <c r="U7786" s="8">
        <f t="array" ref="U7786">IF(W7786&lt;&gt;0,MAX(IFERROR(INDEX(A:S,MATCH(W7786,A:A,0),COLUMN(M$2)),0),IFERROR(INDEX(A:S,MATCH(AD7786,A:A,0),COLUMN(M$2)),0),IFERROR(INDEX(A:S,MATCH(AK7786,A:A,0),COLUMN(M$2)),0),IFERROR(INDEX(A:S,MATCH(AR7786,A:A,0),COLUMN(M$2)),0)),M7786)</f>
        <v>0</v>
      </c>
      <c r="V7786" s="3">
        <f t="shared" si="7"/>
        <v>0</v>
      </c>
      <c r="W7786" s="3" t="s">
        <v>3843</v>
      </c>
      <c r="X7786" s="3">
        <v>1.0</v>
      </c>
      <c r="Y7786" s="3">
        <f t="array" ref="Y7786">ROUNDDOWN(INDEX($A:$O,MATCH(W7786,$A:$A,0),COLUMN(O$1))/X7786,0)</f>
        <v>8</v>
      </c>
      <c r="Z7786" s="3">
        <f t="array" ref="Z7786">ROUNDDOWN(INDEX($A:$J,MATCH(W7786,$A:$A,0),COLUMN(H$1))/X7786,0)+Y7786</f>
        <v>8</v>
      </c>
      <c r="AA7786" s="5" t="str">
        <f t="array" ref="AA7786">XLOOKUP(W7786,A:A,M:M)</f>
        <v/>
      </c>
      <c r="AB7786" s="3">
        <f t="array" ref="AB7786">ROUNDDOWN(INDEX($A:$N,MATCH(W7786,$A:$A,0),COLUMN(N$1))/X7786,0)+Z7786</f>
        <v>8</v>
      </c>
      <c r="AC7786" s="3" t="str">
        <f t="array" ref="AC7786">INDEX($A:$P,MATCH(W7786,$A:$A,0),COLUMN(P$1))</f>
        <v>LC DINING TABLES</v>
      </c>
      <c r="AD7786" s="3" t="s">
        <v>3831</v>
      </c>
      <c r="AE7786" s="3">
        <v>4.0</v>
      </c>
      <c r="AF7786" s="3">
        <f t="array" ref="AF7786">ROUNDDOWN(INDEX($A:$O,MATCH(AD7786,$A:$A,0),COLUMN(O$1))/AE7786,0)</f>
        <v>20</v>
      </c>
      <c r="AG7786" s="3">
        <f t="array" ref="AG7786">ROUNDDOWN(INDEX($A:$J,MATCH(AD7786,$A:$A,0),COLUMN(H$1))/AE7786,0)+AF7786</f>
        <v>20</v>
      </c>
      <c r="AH7786" s="5" t="str">
        <f t="array" ref="AH7786">XLOOKUP(AD7786,A:A,M:M)</f>
        <v/>
      </c>
      <c r="AI7786" s="3">
        <f t="array" ref="AI7786">ROUNDDOWN(INDEX($A:$N,MATCH(AD7786,$A:$A,0),COLUMN(N$1))/AE7786,0)+AG7786</f>
        <v>20</v>
      </c>
      <c r="AJ7786" s="3" t="str">
        <f t="array" ref="AJ7786">INDEX($A:$P,MATCH(AD7786,$A:$A,0),COLUMN(P$1))</f>
        <v>LC DINING CHAIRS</v>
      </c>
    </row>
    <row r="7787" ht="15.75" customHeight="1">
      <c r="A7787" s="3" t="s">
        <v>7603</v>
      </c>
      <c r="B7787" s="4" t="str">
        <f t="shared" si="187"/>
        <v>SETODMQBL3PC</v>
      </c>
      <c r="D7787" s="3" t="s">
        <v>7381</v>
      </c>
      <c r="G7787" s="4"/>
      <c r="I7787" s="4"/>
      <c r="J7787" s="4"/>
      <c r="K7787" s="4"/>
      <c r="L7787" s="4"/>
      <c r="O7787" s="6">
        <f t="shared" si="2"/>
        <v>0</v>
      </c>
      <c r="Q7787" s="3" t="str">
        <f t="shared" si="3"/>
        <v/>
      </c>
      <c r="R7787" s="3">
        <f t="shared" si="4"/>
        <v>0</v>
      </c>
      <c r="S7787" s="3" t="str">
        <f t="shared" si="5"/>
        <v/>
      </c>
      <c r="T7787" s="7">
        <f t="shared" si="6"/>
        <v>0</v>
      </c>
      <c r="U7787" s="8" t="str">
        <f t="array" ref="U7787">IF(W7787&lt;&gt;0,MAX(IFERROR(INDEX(A:S,MATCH(W7787,A:A,0),COLUMN(M$2)),0),IFERROR(INDEX(A:S,MATCH(AD7787,A:A,0),COLUMN(M$2)),0),IFERROR(INDEX(A:S,MATCH(AK7787,A:A,0),COLUMN(M$2)),0),IFERROR(INDEX(A:S,MATCH(AR7787,A:A,0),COLUMN(M$2)),0)),M7787)</f>
        <v/>
      </c>
      <c r="V7787" s="3" t="str">
        <f t="shared" si="7"/>
        <v/>
      </c>
    </row>
    <row r="7788" ht="15.75" customHeight="1">
      <c r="A7788" s="3" t="s">
        <v>7604</v>
      </c>
      <c r="B7788" s="4" t="str">
        <f t="shared" si="187"/>
        <v>SETODMQBL3PCBX1</v>
      </c>
      <c r="D7788" s="3" t="s">
        <v>7381</v>
      </c>
      <c r="G7788" s="4"/>
      <c r="I7788" s="4"/>
      <c r="J7788" s="4"/>
      <c r="K7788" s="4"/>
      <c r="L7788" s="4"/>
      <c r="O7788" s="6">
        <f t="shared" si="2"/>
        <v>0</v>
      </c>
      <c r="Q7788" s="3" t="str">
        <f t="shared" si="3"/>
        <v/>
      </c>
      <c r="R7788" s="3">
        <f t="shared" si="4"/>
        <v>0</v>
      </c>
      <c r="S7788" s="3" t="str">
        <f t="shared" si="5"/>
        <v/>
      </c>
      <c r="T7788" s="7">
        <f t="shared" si="6"/>
        <v>0</v>
      </c>
      <c r="U7788" s="8" t="str">
        <f t="array" ref="U7788">IF(W7788&lt;&gt;0,MAX(IFERROR(INDEX(A:S,MATCH(W7788,A:A,0),COLUMN(M$2)),0),IFERROR(INDEX(A:S,MATCH(AD7788,A:A,0),COLUMN(M$2)),0),IFERROR(INDEX(A:S,MATCH(AK7788,A:A,0),COLUMN(M$2)),0),IFERROR(INDEX(A:S,MATCH(AR7788,A:A,0),COLUMN(M$2)),0)),M7788)</f>
        <v/>
      </c>
      <c r="V7788" s="3" t="str">
        <f t="shared" si="7"/>
        <v/>
      </c>
    </row>
    <row r="7789" ht="15.75" customHeight="1">
      <c r="A7789" s="3" t="s">
        <v>7605</v>
      </c>
      <c r="B7789" s="4" t="str">
        <f t="shared" si="187"/>
        <v>SETODMQBL3PCBX2</v>
      </c>
      <c r="D7789" s="3" t="s">
        <v>7381</v>
      </c>
      <c r="G7789" s="4"/>
      <c r="I7789" s="4"/>
      <c r="J7789" s="4"/>
      <c r="K7789" s="4"/>
      <c r="L7789" s="4"/>
      <c r="O7789" s="6">
        <f t="shared" si="2"/>
        <v>0</v>
      </c>
      <c r="Q7789" s="3" t="str">
        <f t="shared" si="3"/>
        <v/>
      </c>
      <c r="R7789" s="3">
        <f t="shared" si="4"/>
        <v>0</v>
      </c>
      <c r="S7789" s="3" t="str">
        <f t="shared" si="5"/>
        <v/>
      </c>
      <c r="T7789" s="7">
        <f t="shared" si="6"/>
        <v>0</v>
      </c>
      <c r="U7789" s="8" t="str">
        <f t="array" ref="U7789">IF(W7789&lt;&gt;0,MAX(IFERROR(INDEX(A:S,MATCH(W7789,A:A,0),COLUMN(M$2)),0),IFERROR(INDEX(A:S,MATCH(AD7789,A:A,0),COLUMN(M$2)),0),IFERROR(INDEX(A:S,MATCH(AK7789,A:A,0),COLUMN(M$2)),0),IFERROR(INDEX(A:S,MATCH(AR7789,A:A,0),COLUMN(M$2)),0)),M7789)</f>
        <v/>
      </c>
      <c r="V7789" s="3" t="str">
        <f t="shared" si="7"/>
        <v/>
      </c>
    </row>
    <row r="7790" ht="15.75" customHeight="1">
      <c r="A7790" s="3" t="s">
        <v>7606</v>
      </c>
      <c r="B7790" s="4" t="str">
        <f t="shared" si="187"/>
        <v>SETODMQBL3PCBX3</v>
      </c>
      <c r="D7790" s="3" t="s">
        <v>7381</v>
      </c>
      <c r="G7790" s="4"/>
      <c r="I7790" s="4"/>
      <c r="J7790" s="4"/>
      <c r="K7790" s="4"/>
      <c r="L7790" s="4"/>
      <c r="O7790" s="6">
        <f t="shared" si="2"/>
        <v>0</v>
      </c>
      <c r="Q7790" s="3" t="str">
        <f t="shared" si="3"/>
        <v/>
      </c>
      <c r="R7790" s="3">
        <f t="shared" si="4"/>
        <v>0</v>
      </c>
      <c r="S7790" s="3" t="str">
        <f t="shared" si="5"/>
        <v/>
      </c>
      <c r="T7790" s="7">
        <f t="shared" si="6"/>
        <v>0</v>
      </c>
      <c r="U7790" s="8" t="str">
        <f t="array" ref="U7790">IF(W7790&lt;&gt;0,MAX(IFERROR(INDEX(A:S,MATCH(W7790,A:A,0),COLUMN(M$2)),0),IFERROR(INDEX(A:S,MATCH(AD7790,A:A,0),COLUMN(M$2)),0),IFERROR(INDEX(A:S,MATCH(AK7790,A:A,0),COLUMN(M$2)),0),IFERROR(INDEX(A:S,MATCH(AR7790,A:A,0),COLUMN(M$2)),0)),M7790)</f>
        <v/>
      </c>
      <c r="V7790" s="3" t="str">
        <f t="shared" si="7"/>
        <v/>
      </c>
    </row>
    <row r="7791" ht="15.75" customHeight="1">
      <c r="A7791" s="3" t="s">
        <v>7607</v>
      </c>
      <c r="B7791" s="4" t="str">
        <f t="shared" si="187"/>
        <v>SETODMQDGRY3PCBX1</v>
      </c>
      <c r="D7791" s="3" t="s">
        <v>7381</v>
      </c>
      <c r="G7791" s="4"/>
      <c r="I7791" s="4"/>
      <c r="J7791" s="4"/>
      <c r="K7791" s="4"/>
      <c r="L7791" s="4"/>
      <c r="O7791" s="6">
        <f t="shared" si="2"/>
        <v>0</v>
      </c>
      <c r="P7791" s="3" t="s">
        <v>102</v>
      </c>
      <c r="Q7791" s="3" t="str">
        <f t="shared" si="3"/>
        <v>OD</v>
      </c>
      <c r="R7791" s="3">
        <f t="shared" si="4"/>
        <v>0</v>
      </c>
      <c r="S7791" s="3" t="str">
        <f t="shared" si="5"/>
        <v/>
      </c>
      <c r="T7791" s="7">
        <f t="shared" si="6"/>
        <v>0</v>
      </c>
      <c r="U7791" s="8" t="str">
        <f t="array" ref="U7791">IF(W7791&lt;&gt;0,MAX(IFERROR(INDEX(A:S,MATCH(W7791,A:A,0),COLUMN(M$2)),0),IFERROR(INDEX(A:S,MATCH(AD7791,A:A,0),COLUMN(M$2)),0),IFERROR(INDEX(A:S,MATCH(AK7791,A:A,0),COLUMN(M$2)),0),IFERROR(INDEX(A:S,MATCH(AR7791,A:A,0),COLUMN(M$2)),0)),M7791)</f>
        <v/>
      </c>
      <c r="V7791" s="3" t="str">
        <f t="shared" si="7"/>
        <v/>
      </c>
    </row>
    <row r="7792" ht="15.75" customHeight="1">
      <c r="A7792" s="3" t="s">
        <v>7608</v>
      </c>
      <c r="B7792" s="4" t="str">
        <f t="shared" si="187"/>
        <v>SETODMQDGRY3PCBX2</v>
      </c>
      <c r="D7792" s="3" t="s">
        <v>7381</v>
      </c>
      <c r="G7792" s="4"/>
      <c r="I7792" s="4"/>
      <c r="J7792" s="4"/>
      <c r="K7792" s="4"/>
      <c r="L7792" s="4"/>
      <c r="O7792" s="6">
        <f t="shared" si="2"/>
        <v>0</v>
      </c>
      <c r="P7792" s="3" t="s">
        <v>102</v>
      </c>
      <c r="Q7792" s="3" t="str">
        <f t="shared" si="3"/>
        <v>OD</v>
      </c>
      <c r="R7792" s="3">
        <f t="shared" si="4"/>
        <v>0</v>
      </c>
      <c r="S7792" s="3" t="str">
        <f t="shared" si="5"/>
        <v/>
      </c>
      <c r="T7792" s="7">
        <f t="shared" si="6"/>
        <v>0</v>
      </c>
      <c r="U7792" s="8" t="str">
        <f t="array" ref="U7792">IF(W7792&lt;&gt;0,MAX(IFERROR(INDEX(A:S,MATCH(W7792,A:A,0),COLUMN(M$2)),0),IFERROR(INDEX(A:S,MATCH(AD7792,A:A,0),COLUMN(M$2)),0),IFERROR(INDEX(A:S,MATCH(AK7792,A:A,0),COLUMN(M$2)),0),IFERROR(INDEX(A:S,MATCH(AR7792,A:A,0),COLUMN(M$2)),0)),M7792)</f>
        <v/>
      </c>
      <c r="V7792" s="3" t="str">
        <f t="shared" si="7"/>
        <v/>
      </c>
    </row>
    <row r="7793" ht="15.75" customHeight="1">
      <c r="A7793" s="3" t="s">
        <v>7609</v>
      </c>
      <c r="B7793" s="4" t="str">
        <f t="shared" si="187"/>
        <v>SETODMQDGRY3PCBX3</v>
      </c>
      <c r="D7793" s="3" t="s">
        <v>7381</v>
      </c>
      <c r="G7793" s="4"/>
      <c r="I7793" s="4"/>
      <c r="J7793" s="4"/>
      <c r="K7793" s="4"/>
      <c r="L7793" s="4"/>
      <c r="O7793" s="6">
        <f t="shared" si="2"/>
        <v>0</v>
      </c>
      <c r="P7793" s="3" t="s">
        <v>102</v>
      </c>
      <c r="Q7793" s="3" t="str">
        <f t="shared" si="3"/>
        <v>OD</v>
      </c>
      <c r="R7793" s="3">
        <f t="shared" si="4"/>
        <v>0</v>
      </c>
      <c r="S7793" s="3" t="str">
        <f t="shared" si="5"/>
        <v/>
      </c>
      <c r="T7793" s="7">
        <f t="shared" si="6"/>
        <v>0</v>
      </c>
      <c r="U7793" s="8" t="str">
        <f t="array" ref="U7793">IF(W7793&lt;&gt;0,MAX(IFERROR(INDEX(A:S,MATCH(W7793,A:A,0),COLUMN(M$2)),0),IFERROR(INDEX(A:S,MATCH(AD7793,A:A,0),COLUMN(M$2)),0),IFERROR(INDEX(A:S,MATCH(AK7793,A:A,0),COLUMN(M$2)),0),IFERROR(INDEX(A:S,MATCH(AR7793,A:A,0),COLUMN(M$2)),0)),M7793)</f>
        <v/>
      </c>
      <c r="V7793" s="3" t="str">
        <f t="shared" si="7"/>
        <v/>
      </c>
    </row>
    <row r="7794" ht="15.75" customHeight="1">
      <c r="A7794" s="3" t="s">
        <v>7610</v>
      </c>
      <c r="B7794" s="4" t="str">
        <f t="shared" si="187"/>
        <v>SETODOABEDKGRY</v>
      </c>
      <c r="D7794" s="3" t="s">
        <v>7381</v>
      </c>
      <c r="G7794" s="4">
        <v>0.0</v>
      </c>
      <c r="I7794" s="4">
        <v>0.0</v>
      </c>
      <c r="J7794" s="4">
        <v>28.0</v>
      </c>
      <c r="K7794" s="4">
        <v>0.0</v>
      </c>
      <c r="L7794" s="4">
        <v>0.0</v>
      </c>
      <c r="O7794" s="6">
        <f t="shared" si="2"/>
        <v>28</v>
      </c>
      <c r="P7794" s="3" t="s">
        <v>102</v>
      </c>
      <c r="Q7794" s="3" t="str">
        <f t="shared" si="3"/>
        <v>OD</v>
      </c>
      <c r="R7794" s="3">
        <f t="shared" si="4"/>
        <v>28</v>
      </c>
      <c r="S7794" s="3" t="str">
        <f t="shared" si="5"/>
        <v/>
      </c>
      <c r="T7794" s="7">
        <f t="shared" si="6"/>
        <v>28</v>
      </c>
      <c r="U7794" s="8" t="str">
        <f t="array" ref="U7794">IF(W7794&lt;&gt;0,MAX(IFERROR(INDEX(A:S,MATCH(W7794,A:A,0),COLUMN(M$2)),0),IFERROR(INDEX(A:S,MATCH(AD7794,A:A,0),COLUMN(M$2)),0),IFERROR(INDEX(A:S,MATCH(AK7794,A:A,0),COLUMN(M$2)),0),IFERROR(INDEX(A:S,MATCH(AR7794,A:A,0),COLUMN(M$2)),0)),M7794)</f>
        <v/>
      </c>
      <c r="V7794" s="3" t="str">
        <f t="shared" si="7"/>
        <v/>
      </c>
    </row>
    <row r="7795" ht="15.75" customHeight="1">
      <c r="A7795" s="3" t="s">
        <v>7611</v>
      </c>
      <c r="B7795" s="4" t="str">
        <f t="shared" si="187"/>
        <v>SETODOABEGRY</v>
      </c>
      <c r="D7795" s="3" t="s">
        <v>7381</v>
      </c>
      <c r="G7795" s="4">
        <v>0.0</v>
      </c>
      <c r="I7795" s="4">
        <v>0.0</v>
      </c>
      <c r="J7795" s="4">
        <v>22.0</v>
      </c>
      <c r="K7795" s="4">
        <v>0.0</v>
      </c>
      <c r="L7795" s="4">
        <v>0.0</v>
      </c>
      <c r="O7795" s="6">
        <f t="shared" si="2"/>
        <v>22</v>
      </c>
      <c r="P7795" s="3" t="s">
        <v>102</v>
      </c>
      <c r="Q7795" s="3" t="str">
        <f t="shared" si="3"/>
        <v>OD</v>
      </c>
      <c r="R7795" s="3">
        <f t="shared" si="4"/>
        <v>22</v>
      </c>
      <c r="S7795" s="3" t="str">
        <f t="shared" si="5"/>
        <v/>
      </c>
      <c r="T7795" s="7">
        <f t="shared" si="6"/>
        <v>22</v>
      </c>
      <c r="U7795" s="8" t="str">
        <f t="array" ref="U7795">IF(W7795&lt;&gt;0,MAX(IFERROR(INDEX(A:S,MATCH(W7795,A:A,0),COLUMN(M$2)),0),IFERROR(INDEX(A:S,MATCH(AD7795,A:A,0),COLUMN(M$2)),0),IFERROR(INDEX(A:S,MATCH(AK7795,A:A,0),COLUMN(M$2)),0),IFERROR(INDEX(A:S,MATCH(AR7795,A:A,0),COLUMN(M$2)),0)),M7795)</f>
        <v/>
      </c>
      <c r="V7795" s="3" t="str">
        <f t="shared" si="7"/>
        <v/>
      </c>
    </row>
    <row r="7796" ht="15.75" customHeight="1">
      <c r="A7796" s="3" t="s">
        <v>7612</v>
      </c>
      <c r="B7796" s="4" t="str">
        <f t="shared" si="187"/>
        <v>SETODOADO</v>
      </c>
      <c r="D7796" s="3" t="s">
        <v>7381</v>
      </c>
      <c r="G7796" s="4">
        <v>0.0</v>
      </c>
      <c r="I7796" s="4">
        <v>0.0</v>
      </c>
      <c r="J7796" s="4">
        <v>0.0</v>
      </c>
      <c r="K7796" s="4">
        <v>0.0</v>
      </c>
      <c r="L7796" s="4">
        <v>0.0</v>
      </c>
      <c r="O7796" s="6">
        <f t="shared" si="2"/>
        <v>0</v>
      </c>
      <c r="P7796" s="3" t="s">
        <v>102</v>
      </c>
      <c r="Q7796" s="3" t="str">
        <f t="shared" si="3"/>
        <v>OD</v>
      </c>
      <c r="R7796" s="3">
        <f t="shared" si="4"/>
        <v>0</v>
      </c>
      <c r="S7796" s="3" t="str">
        <f t="shared" si="5"/>
        <v/>
      </c>
      <c r="T7796" s="7">
        <f t="shared" si="6"/>
        <v>0</v>
      </c>
      <c r="U7796" s="8" t="str">
        <f t="array" ref="U7796">IF(W7796&lt;&gt;0,MAX(IFERROR(INDEX(A:S,MATCH(W7796,A:A,0),COLUMN(M$2)),0),IFERROR(INDEX(A:S,MATCH(AD7796,A:A,0),COLUMN(M$2)),0),IFERROR(INDEX(A:S,MATCH(AK7796,A:A,0),COLUMN(M$2)),0),IFERROR(INDEX(A:S,MATCH(AR7796,A:A,0),COLUMN(M$2)),0)),M7796)</f>
        <v/>
      </c>
      <c r="V7796" s="3" t="str">
        <f t="shared" si="7"/>
        <v/>
      </c>
    </row>
    <row r="7797" ht="15.75" customHeight="1">
      <c r="A7797" s="3" t="s">
        <v>7613</v>
      </c>
      <c r="B7797" s="4" t="str">
        <f t="shared" si="187"/>
        <v>SETODPABL3PCBX1</v>
      </c>
      <c r="D7797" s="3" t="s">
        <v>7381</v>
      </c>
      <c r="G7797" s="4">
        <v>0.0</v>
      </c>
      <c r="I7797" s="4">
        <v>0.0</v>
      </c>
      <c r="J7797" s="4">
        <v>0.0</v>
      </c>
      <c r="K7797" s="4">
        <v>0.0</v>
      </c>
      <c r="L7797" s="4">
        <v>0.0</v>
      </c>
      <c r="O7797" s="6">
        <f t="shared" si="2"/>
        <v>0</v>
      </c>
      <c r="P7797" s="3" t="s">
        <v>102</v>
      </c>
      <c r="Q7797" s="3" t="str">
        <f t="shared" si="3"/>
        <v>OD</v>
      </c>
      <c r="R7797" s="3">
        <f t="shared" si="4"/>
        <v>0</v>
      </c>
      <c r="S7797" s="3" t="str">
        <f t="shared" si="5"/>
        <v/>
      </c>
      <c r="T7797" s="7">
        <f t="shared" si="6"/>
        <v>0</v>
      </c>
      <c r="U7797" s="8" t="str">
        <f t="array" ref="U7797">IF(W7797&lt;&gt;0,MAX(IFERROR(INDEX(A:S,MATCH(W7797,A:A,0),COLUMN(M$2)),0),IFERROR(INDEX(A:S,MATCH(AD7797,A:A,0),COLUMN(M$2)),0),IFERROR(INDEX(A:S,MATCH(AK7797,A:A,0),COLUMN(M$2)),0),IFERROR(INDEX(A:S,MATCH(AR7797,A:A,0),COLUMN(M$2)),0)),M7797)</f>
        <v/>
      </c>
      <c r="V7797" s="3" t="str">
        <f t="shared" si="7"/>
        <v/>
      </c>
    </row>
    <row r="7798" ht="15.75" customHeight="1">
      <c r="A7798" s="3" t="s">
        <v>7614</v>
      </c>
      <c r="B7798" s="4" t="str">
        <f t="shared" si="187"/>
        <v>SETODPABL3PCBX2</v>
      </c>
      <c r="D7798" s="3" t="s">
        <v>7381</v>
      </c>
      <c r="G7798" s="4">
        <v>0.0</v>
      </c>
      <c r="I7798" s="4">
        <v>0.0</v>
      </c>
      <c r="J7798" s="4">
        <v>0.0</v>
      </c>
      <c r="K7798" s="4">
        <v>0.0</v>
      </c>
      <c r="L7798" s="4">
        <v>0.0</v>
      </c>
      <c r="O7798" s="6">
        <f t="shared" si="2"/>
        <v>0</v>
      </c>
      <c r="P7798" s="3" t="s">
        <v>102</v>
      </c>
      <c r="Q7798" s="3" t="str">
        <f t="shared" si="3"/>
        <v>OD</v>
      </c>
      <c r="R7798" s="3">
        <f t="shared" si="4"/>
        <v>0</v>
      </c>
      <c r="S7798" s="3" t="str">
        <f t="shared" si="5"/>
        <v/>
      </c>
      <c r="T7798" s="7">
        <f t="shared" si="6"/>
        <v>0</v>
      </c>
      <c r="U7798" s="8" t="str">
        <f t="array" ref="U7798">IF(W7798&lt;&gt;0,MAX(IFERROR(INDEX(A:S,MATCH(W7798,A:A,0),COLUMN(M$2)),0),IFERROR(INDEX(A:S,MATCH(AD7798,A:A,0),COLUMN(M$2)),0),IFERROR(INDEX(A:S,MATCH(AK7798,A:A,0),COLUMN(M$2)),0),IFERROR(INDEX(A:S,MATCH(AR7798,A:A,0),COLUMN(M$2)),0)),M7798)</f>
        <v/>
      </c>
      <c r="V7798" s="3" t="str">
        <f t="shared" si="7"/>
        <v/>
      </c>
    </row>
    <row r="7799" ht="15.75" customHeight="1">
      <c r="A7799" s="3" t="s">
        <v>7615</v>
      </c>
      <c r="B7799" s="4" t="str">
        <f t="shared" si="187"/>
        <v>SETODPABL3PCBX3</v>
      </c>
      <c r="D7799" s="3" t="s">
        <v>7381</v>
      </c>
      <c r="G7799" s="4">
        <v>0.0</v>
      </c>
      <c r="I7799" s="4">
        <v>0.0</v>
      </c>
      <c r="J7799" s="4">
        <v>0.0</v>
      </c>
      <c r="K7799" s="4">
        <v>0.0</v>
      </c>
      <c r="L7799" s="4">
        <v>0.0</v>
      </c>
      <c r="O7799" s="6">
        <f t="shared" si="2"/>
        <v>0</v>
      </c>
      <c r="P7799" s="3" t="s">
        <v>102</v>
      </c>
      <c r="Q7799" s="3" t="str">
        <f t="shared" si="3"/>
        <v>OD</v>
      </c>
      <c r="R7799" s="3">
        <f t="shared" si="4"/>
        <v>0</v>
      </c>
      <c r="S7799" s="3" t="str">
        <f t="shared" si="5"/>
        <v/>
      </c>
      <c r="T7799" s="7">
        <f t="shared" si="6"/>
        <v>0</v>
      </c>
      <c r="U7799" s="8" t="str">
        <f t="array" ref="U7799">IF(W7799&lt;&gt;0,MAX(IFERROR(INDEX(A:S,MATCH(W7799,A:A,0),COLUMN(M$2)),0),IFERROR(INDEX(A:S,MATCH(AD7799,A:A,0),COLUMN(M$2)),0),IFERROR(INDEX(A:S,MATCH(AK7799,A:A,0),COLUMN(M$2)),0),IFERROR(INDEX(A:S,MATCH(AR7799,A:A,0),COLUMN(M$2)),0)),M7799)</f>
        <v/>
      </c>
      <c r="V7799" s="3" t="str">
        <f t="shared" si="7"/>
        <v/>
      </c>
    </row>
    <row r="7800" ht="15.75" customHeight="1">
      <c r="A7800" s="3" t="s">
        <v>7616</v>
      </c>
      <c r="B7800" s="4" t="str">
        <f t="shared" si="187"/>
        <v>SETODPMBRBX5</v>
      </c>
      <c r="D7800" s="3" t="s">
        <v>7381</v>
      </c>
      <c r="G7800" s="4">
        <v>10.0</v>
      </c>
      <c r="I7800" s="4">
        <v>10.0</v>
      </c>
      <c r="J7800" s="4">
        <v>0.0</v>
      </c>
      <c r="K7800" s="4">
        <v>0.0</v>
      </c>
      <c r="L7800" s="4">
        <v>0.0</v>
      </c>
      <c r="O7800" s="6">
        <f t="shared" si="2"/>
        <v>0</v>
      </c>
      <c r="P7800" s="3" t="s">
        <v>51</v>
      </c>
      <c r="Q7800" s="3" t="str">
        <f t="shared" si="3"/>
        <v>ZZ</v>
      </c>
      <c r="R7800" s="3">
        <f t="shared" si="4"/>
        <v>0</v>
      </c>
      <c r="S7800" s="3" t="str">
        <f t="shared" si="5"/>
        <v/>
      </c>
      <c r="T7800" s="7">
        <f t="shared" si="6"/>
        <v>0</v>
      </c>
      <c r="U7800" s="8" t="str">
        <f t="array" ref="U7800">IF(W7800&lt;&gt;0,MAX(IFERROR(INDEX(A:S,MATCH(W7800,A:A,0),COLUMN(M$2)),0),IFERROR(INDEX(A:S,MATCH(AD7800,A:A,0),COLUMN(M$2)),0),IFERROR(INDEX(A:S,MATCH(AK7800,A:A,0),COLUMN(M$2)),0),IFERROR(INDEX(A:S,MATCH(AR7800,A:A,0),COLUMN(M$2)),0)),M7800)</f>
        <v/>
      </c>
      <c r="V7800" s="3" t="str">
        <f t="shared" si="7"/>
        <v/>
      </c>
    </row>
    <row r="7801" ht="15.75" customHeight="1">
      <c r="A7801" s="3" t="s">
        <v>7617</v>
      </c>
      <c r="B7801" s="4" t="str">
        <f t="shared" si="187"/>
        <v>SETTODI5PCA</v>
      </c>
      <c r="D7801" s="3" t="s">
        <v>60</v>
      </c>
      <c r="F7801" s="5">
        <v>45020.0</v>
      </c>
      <c r="G7801" s="4">
        <v>0.0</v>
      </c>
      <c r="I7801" s="4">
        <v>0.0</v>
      </c>
      <c r="J7801" s="4">
        <v>0.0</v>
      </c>
      <c r="K7801" s="4">
        <v>0.0</v>
      </c>
      <c r="L7801" s="4">
        <v>0.0</v>
      </c>
      <c r="O7801" s="6">
        <f t="shared" si="2"/>
        <v>0</v>
      </c>
      <c r="P7801" s="9" t="s">
        <v>112</v>
      </c>
      <c r="Q7801" s="3" t="str">
        <f t="shared" si="3"/>
        <v>ZZ</v>
      </c>
      <c r="R7801" s="3">
        <f t="shared" si="4"/>
        <v>0</v>
      </c>
      <c r="S7801" s="3">
        <f t="shared" si="5"/>
        <v>0</v>
      </c>
      <c r="T7801" s="7">
        <f t="shared" si="6"/>
        <v>0</v>
      </c>
      <c r="U7801" s="8">
        <f t="array" ref="U7801">IF(W7801&lt;&gt;0,MAX(IFERROR(INDEX(A:S,MATCH(W7801,A:A,0),COLUMN(M$2)),0),IFERROR(INDEX(A:S,MATCH(AD7801,A:A,0),COLUMN(M$2)),0),IFERROR(INDEX(A:S,MATCH(AK7801,A:A,0),COLUMN(M$2)),0),IFERROR(INDEX(A:S,MATCH(AR7801,A:A,0),COLUMN(M$2)),0)),M7801)</f>
        <v>0</v>
      </c>
      <c r="V7801" s="3">
        <f t="shared" si="7"/>
        <v>0</v>
      </c>
      <c r="W7801" s="3" t="s">
        <v>1954</v>
      </c>
      <c r="X7801" s="3">
        <v>1.0</v>
      </c>
      <c r="Y7801" s="3">
        <f t="array" ref="Y7801">ROUNDDOWN(INDEX($A:$O,MATCH(W7801,$A:$A,0),COLUMN(O$1))/X7801,0)</f>
        <v>0</v>
      </c>
      <c r="Z7801" s="3">
        <f t="array" ref="Z7801">ROUNDDOWN(INDEX($A:$J,MATCH(W7801,$A:$A,0),COLUMN(H$1))/X7801,0)+Y7801</f>
        <v>0</v>
      </c>
      <c r="AA7801" s="5" t="str">
        <f t="array" ref="AA7801">XLOOKUP(W7801,A:A,M:M)</f>
        <v/>
      </c>
      <c r="AB7801" s="3">
        <f t="array" ref="AB7801">ROUNDDOWN(INDEX($A:$N,MATCH(W7801,$A:$A,0),COLUMN(N$1))/X7801,0)+Z7801</f>
        <v>0</v>
      </c>
      <c r="AC7801" s="3" t="str">
        <f t="array" ref="AC7801">INDEX($A:$P,MATCH(W7801,$A:$A,0),COLUMN(P$1))</f>
        <v>ZZ</v>
      </c>
      <c r="AD7801" s="3" t="s">
        <v>1948</v>
      </c>
      <c r="AE7801" s="3">
        <v>4.0</v>
      </c>
      <c r="AF7801" s="3">
        <f t="array" ref="AF7801">ROUNDDOWN(INDEX($A:$O,MATCH(AD7801,$A:$A,0),COLUMN(O$1))/AE7801,0)</f>
        <v>0</v>
      </c>
      <c r="AG7801" s="3">
        <f t="array" ref="AG7801">ROUNDDOWN(INDEX($A:$J,MATCH(AD7801,$A:$A,0),COLUMN(H$1))/AE7801,0)+AF7801</f>
        <v>0</v>
      </c>
      <c r="AH7801" s="5" t="str">
        <f t="array" ref="AH7801">XLOOKUP(AD7801,A:A,M:M)</f>
        <v/>
      </c>
      <c r="AI7801" s="3">
        <f t="array" ref="AI7801">ROUNDDOWN(INDEX($A:$N,MATCH(AD7801,$A:$A,0),COLUMN(N$1))/AE7801,0)+AG7801</f>
        <v>0</v>
      </c>
      <c r="AJ7801" s="3" t="str">
        <f t="array" ref="AJ7801">INDEX($A:$P,MATCH(AD7801,$A:$A,0),COLUMN(P$1))</f>
        <v>ZZ</v>
      </c>
    </row>
    <row r="7802" ht="15.75" customHeight="1">
      <c r="A7802" s="3" t="s">
        <v>7618</v>
      </c>
      <c r="B7802" s="4" t="str">
        <f t="shared" si="187"/>
        <v>SETTRDI3PC</v>
      </c>
      <c r="D7802" s="3" t="s">
        <v>7381</v>
      </c>
      <c r="G7802" s="4">
        <v>0.0</v>
      </c>
      <c r="I7802" s="4">
        <v>0.0</v>
      </c>
      <c r="J7802" s="4">
        <v>0.0</v>
      </c>
      <c r="K7802" s="4">
        <v>0.0</v>
      </c>
      <c r="L7802" s="4">
        <v>0.0</v>
      </c>
      <c r="O7802" s="6">
        <f t="shared" si="2"/>
        <v>0</v>
      </c>
      <c r="P7802" s="3" t="s">
        <v>51</v>
      </c>
      <c r="Q7802" s="3" t="str">
        <f t="shared" si="3"/>
        <v>ZZ</v>
      </c>
      <c r="R7802" s="3">
        <f t="shared" si="4"/>
        <v>0</v>
      </c>
      <c r="S7802" s="3" t="str">
        <f t="shared" si="5"/>
        <v/>
      </c>
      <c r="T7802" s="7">
        <f t="shared" si="6"/>
        <v>0</v>
      </c>
      <c r="U7802" s="8" t="str">
        <f t="array" ref="U7802">IF(W7802&lt;&gt;0,MAX(IFERROR(INDEX(A:S,MATCH(W7802,A:A,0),COLUMN(M$2)),0),IFERROR(INDEX(A:S,MATCH(AD7802,A:A,0),COLUMN(M$2)),0),IFERROR(INDEX(A:S,MATCH(AK7802,A:A,0),COLUMN(M$2)),0),IFERROR(INDEX(A:S,MATCH(AR7802,A:A,0),COLUMN(M$2)),0)),M7802)</f>
        <v/>
      </c>
      <c r="V7802" s="3" t="str">
        <f t="shared" si="7"/>
        <v/>
      </c>
    </row>
    <row r="7803" ht="15.75" customHeight="1">
      <c r="A7803" s="3" t="s">
        <v>7619</v>
      </c>
      <c r="B7803" s="4" t="str">
        <f t="shared" si="187"/>
        <v>SETWNDI5GR</v>
      </c>
      <c r="D7803" s="3" t="s">
        <v>7381</v>
      </c>
      <c r="G7803" s="4">
        <v>0.0</v>
      </c>
      <c r="I7803" s="4">
        <v>0.0</v>
      </c>
      <c r="J7803" s="4">
        <v>1.0</v>
      </c>
      <c r="K7803" s="4">
        <v>0.0</v>
      </c>
      <c r="L7803" s="4">
        <v>0.0</v>
      </c>
      <c r="O7803" s="6">
        <f t="shared" si="2"/>
        <v>1</v>
      </c>
      <c r="P7803" s="3" t="s">
        <v>144</v>
      </c>
      <c r="Q7803" s="3" t="str">
        <f t="shared" si="3"/>
        <v>LC DINING TABLES</v>
      </c>
      <c r="R7803" s="3">
        <f t="shared" si="4"/>
        <v>1</v>
      </c>
      <c r="S7803" s="3" t="str">
        <f t="shared" si="5"/>
        <v/>
      </c>
      <c r="T7803" s="7">
        <f t="shared" si="6"/>
        <v>1</v>
      </c>
      <c r="U7803" s="8" t="str">
        <f t="array" ref="U7803">IF(W7803&lt;&gt;0,MAX(IFERROR(INDEX(A:S,MATCH(W7803,A:A,0),COLUMN(M$2)),0),IFERROR(INDEX(A:S,MATCH(AD7803,A:A,0),COLUMN(M$2)),0),IFERROR(INDEX(A:S,MATCH(AK7803,A:A,0),COLUMN(M$2)),0),IFERROR(INDEX(A:S,MATCH(AR7803,A:A,0),COLUMN(M$2)),0)),M7803)</f>
        <v/>
      </c>
      <c r="V7803" s="3" t="str">
        <f t="shared" si="7"/>
        <v/>
      </c>
    </row>
    <row r="7804" ht="15.75" customHeight="1">
      <c r="A7804" s="3" t="s">
        <v>7620</v>
      </c>
      <c r="B7804" s="4" t="str">
        <f t="shared" si="187"/>
        <v>SETWNDI5WH</v>
      </c>
      <c r="D7804" s="3" t="s">
        <v>7381</v>
      </c>
      <c r="G7804" s="4">
        <v>0.0</v>
      </c>
      <c r="I7804" s="4">
        <v>0.0</v>
      </c>
      <c r="J7804" s="4">
        <v>0.0</v>
      </c>
      <c r="K7804" s="4">
        <v>0.0</v>
      </c>
      <c r="L7804" s="4">
        <v>0.0</v>
      </c>
      <c r="O7804" s="6">
        <f t="shared" si="2"/>
        <v>0</v>
      </c>
      <c r="P7804" s="3" t="s">
        <v>144</v>
      </c>
      <c r="Q7804" s="3" t="str">
        <f t="shared" si="3"/>
        <v>LC DINING TABLES</v>
      </c>
      <c r="R7804" s="3">
        <f t="shared" si="4"/>
        <v>0</v>
      </c>
      <c r="S7804" s="3" t="str">
        <f t="shared" si="5"/>
        <v/>
      </c>
      <c r="T7804" s="7">
        <f t="shared" si="6"/>
        <v>0</v>
      </c>
      <c r="U7804" s="8" t="str">
        <f t="array" ref="U7804">IF(W7804&lt;&gt;0,MAX(IFERROR(INDEX(A:S,MATCH(W7804,A:A,0),COLUMN(M$2)),0),IFERROR(INDEX(A:S,MATCH(AD7804,A:A,0),COLUMN(M$2)),0),IFERROR(INDEX(A:S,MATCH(AK7804,A:A,0),COLUMN(M$2)),0),IFERROR(INDEX(A:S,MATCH(AR7804,A:A,0),COLUMN(M$2)),0)),M7804)</f>
        <v/>
      </c>
      <c r="V7804" s="3" t="str">
        <f t="shared" si="7"/>
        <v/>
      </c>
    </row>
    <row r="7805" ht="15.75" customHeight="1">
      <c r="A7805" s="3" t="s">
        <v>2078</v>
      </c>
      <c r="B7805" s="4">
        <v>8.4025433339E11</v>
      </c>
      <c r="D7805" s="3" t="s">
        <v>101</v>
      </c>
      <c r="F7805" s="5"/>
      <c r="G7805" s="4">
        <v>0.0</v>
      </c>
      <c r="I7805" s="4">
        <v>0.0</v>
      </c>
      <c r="J7805" s="4">
        <v>27.0</v>
      </c>
      <c r="K7805" s="4">
        <v>0.0</v>
      </c>
      <c r="L7805" s="4">
        <v>0.0</v>
      </c>
      <c r="O7805" s="6">
        <f t="shared" si="2"/>
        <v>27</v>
      </c>
      <c r="P7805" s="3" t="s">
        <v>102</v>
      </c>
      <c r="Q7805" s="3" t="str">
        <f t="shared" si="3"/>
        <v>OD</v>
      </c>
      <c r="R7805" s="3">
        <f t="shared" si="4"/>
        <v>27</v>
      </c>
      <c r="S7805" s="3">
        <f t="shared" si="5"/>
        <v>0</v>
      </c>
      <c r="T7805" s="7">
        <f t="shared" si="6"/>
        <v>27</v>
      </c>
      <c r="U7805" s="8">
        <f t="array" ref="U7805">IF(W7805&lt;&gt;0,MAX(IFERROR(INDEX(A:S,MATCH(W7805,A:A,0),COLUMN(M$2)),0),IFERROR(INDEX(A:S,MATCH(AD7805,A:A,0),COLUMN(M$2)),0),IFERROR(INDEX(A:S,MATCH(AK7805,A:A,0),COLUMN(M$2)),0),IFERROR(INDEX(A:S,MATCH(AR7805,A:A,0),COLUMN(M$2)),0)),M7805)</f>
        <v>0</v>
      </c>
      <c r="V7805" s="3">
        <f t="shared" si="7"/>
        <v>0</v>
      </c>
      <c r="W7805" s="3" t="s">
        <v>2052</v>
      </c>
      <c r="X7805" s="3">
        <v>1.0</v>
      </c>
      <c r="Y7805" s="3">
        <f t="array" ref="Y7805">ROUNDDOWN(INDEX($A:$O,MATCH(W7805,$A:$A,0),COLUMN(O$1))/X7805,0)</f>
        <v>27</v>
      </c>
      <c r="Z7805" s="3">
        <f t="array" ref="Z7805">ROUNDDOWN(INDEX($A:$J,MATCH(W7805,$A:$A,0),COLUMN(H$1))/X7805,0)+Y7805</f>
        <v>27</v>
      </c>
      <c r="AA7805" s="5" t="str">
        <f t="shared" ref="AA7805:AA7807" si="193">XLOOKUP(W7805,A:A,M:M)</f>
        <v/>
      </c>
      <c r="AB7805" s="3">
        <f t="array" ref="AB7805">ROUNDDOWN(INDEX($A:$N,MATCH(W7805,$A:$A,0),COLUMN(N$1))/X7805,0)+Z7805</f>
        <v>27</v>
      </c>
      <c r="AC7805" s="3" t="str">
        <f t="array" ref="AC7805">INDEX($A:$P,MATCH(W7805,$A:$A,0),COLUMN(P$1))</f>
        <v>OD</v>
      </c>
      <c r="AD7805" s="3" t="s">
        <v>2048</v>
      </c>
      <c r="AE7805" s="3">
        <v>4.0</v>
      </c>
      <c r="AF7805" s="3">
        <f t="array" ref="AF7805">ROUNDDOWN(INDEX($A:$O,MATCH(AD7805,$A:$A,0),COLUMN(O$1))/AE7805,0)</f>
        <v>43</v>
      </c>
      <c r="AG7805" s="3">
        <f t="array" ref="AG7805">ROUNDDOWN(INDEX($A:$J,MATCH(AD7805,$A:$A,0),COLUMN(H$1))/AE7805,0)+AF7805</f>
        <v>43</v>
      </c>
      <c r="AH7805" s="5" t="str">
        <f t="shared" ref="AH7805:AH7807" si="194">XLOOKUP(AD7805,A:A,M:M)</f>
        <v/>
      </c>
      <c r="AI7805" s="3">
        <f t="array" ref="AI7805">ROUNDDOWN(INDEX($A:$N,MATCH(AD7805,$A:$A,0),COLUMN(N$1))/AE7805,0)+AG7805</f>
        <v>43</v>
      </c>
      <c r="AJ7805" s="3" t="str">
        <f t="array" ref="AJ7805">INDEX($A:$P,MATCH(AD7805,$A:$A,0),COLUMN(P$1))</f>
        <v>OD</v>
      </c>
    </row>
    <row r="7806" ht="15.75" customHeight="1">
      <c r="A7806" s="3" t="s">
        <v>2079</v>
      </c>
      <c r="B7806" s="4">
        <v>8.40254333406E11</v>
      </c>
      <c r="D7806" s="3" t="s">
        <v>101</v>
      </c>
      <c r="F7806" s="5"/>
      <c r="G7806" s="4">
        <v>0.0</v>
      </c>
      <c r="I7806" s="4">
        <v>0.0</v>
      </c>
      <c r="J7806" s="4">
        <v>25.0</v>
      </c>
      <c r="K7806" s="4">
        <v>0.0</v>
      </c>
      <c r="L7806" s="4">
        <v>0.0</v>
      </c>
      <c r="O7806" s="6">
        <f t="shared" si="2"/>
        <v>25</v>
      </c>
      <c r="P7806" s="3" t="s">
        <v>102</v>
      </c>
      <c r="Q7806" s="3" t="str">
        <f t="shared" si="3"/>
        <v>OD</v>
      </c>
      <c r="R7806" s="3">
        <f t="shared" si="4"/>
        <v>25</v>
      </c>
      <c r="S7806" s="3">
        <f t="shared" si="5"/>
        <v>0</v>
      </c>
      <c r="T7806" s="7">
        <f t="shared" si="6"/>
        <v>25</v>
      </c>
      <c r="U7806" s="8">
        <f t="array" ref="U7806">IF(W7806&lt;&gt;0,MAX(IFERROR(INDEX(A:S,MATCH(W7806,A:A,0),COLUMN(M$2)),0),IFERROR(INDEX(A:S,MATCH(AD7806,A:A,0),COLUMN(M$2)),0),IFERROR(INDEX(A:S,MATCH(AK7806,A:A,0),COLUMN(M$2)),0),IFERROR(INDEX(A:S,MATCH(AR7806,A:A,0),COLUMN(M$2)),0)),M7806)</f>
        <v>45277</v>
      </c>
      <c r="V7806" s="3">
        <f t="shared" si="7"/>
        <v>5</v>
      </c>
      <c r="W7806" s="3" t="s">
        <v>2053</v>
      </c>
      <c r="X7806" s="3">
        <v>1.0</v>
      </c>
      <c r="Y7806" s="3">
        <f t="array" ref="Y7806">ROUNDDOWN(INDEX($A:$O,MATCH(W7806,$A:$A,0),COLUMN(O$1))/X7806,0)</f>
        <v>66</v>
      </c>
      <c r="Z7806" s="3">
        <f t="array" ref="Z7806">ROUNDDOWN(INDEX($A:$J,MATCH(W7806,$A:$A,0),COLUMN(H$1))/X7806,0)+Y7806</f>
        <v>66</v>
      </c>
      <c r="AA7806" s="5" t="str">
        <f t="shared" si="193"/>
        <v/>
      </c>
      <c r="AB7806" s="3">
        <f t="array" ref="AB7806">ROUNDDOWN(INDEX($A:$N,MATCH(W7806,$A:$A,0),COLUMN(N$1))/X7806,0)+Z7806</f>
        <v>66</v>
      </c>
      <c r="AC7806" s="3" t="str">
        <f t="array" ref="AC7806">INDEX($A:$P,MATCH(W7806,$A:$A,0),COLUMN(P$1))</f>
        <v>OD</v>
      </c>
      <c r="AD7806" s="3" t="s">
        <v>2049</v>
      </c>
      <c r="AE7806" s="3">
        <v>4.0</v>
      </c>
      <c r="AF7806" s="3">
        <f t="array" ref="AF7806">ROUNDDOWN(INDEX($A:$O,MATCH(AD7806,$A:$A,0),COLUMN(O$1))/AE7806,0)</f>
        <v>25</v>
      </c>
      <c r="AG7806" s="3">
        <f t="array" ref="AG7806">ROUNDDOWN(INDEX($A:$J,MATCH(AD7806,$A:$A,0),COLUMN(H$1))/AE7806,0)+AF7806</f>
        <v>25</v>
      </c>
      <c r="AH7806" s="5">
        <f t="shared" si="194"/>
        <v>45277</v>
      </c>
      <c r="AI7806" s="3">
        <f t="array" ref="AI7806">ROUNDDOWN(INDEX($A:$N,MATCH(AD7806,$A:$A,0),COLUMN(N$1))/AE7806,0)+AG7806</f>
        <v>30</v>
      </c>
      <c r="AJ7806" s="3" t="str">
        <f t="array" ref="AJ7806">INDEX($A:$P,MATCH(AD7806,$A:$A,0),COLUMN(P$1))</f>
        <v>OD</v>
      </c>
    </row>
    <row r="7807" ht="15.75" customHeight="1">
      <c r="A7807" s="3" t="s">
        <v>3393</v>
      </c>
      <c r="B7807" s="4">
        <v>8.10024539529E11</v>
      </c>
      <c r="D7807" s="3" t="s">
        <v>101</v>
      </c>
      <c r="G7807" s="4">
        <v>0.0</v>
      </c>
      <c r="I7807" s="4">
        <v>0.0</v>
      </c>
      <c r="J7807" s="4">
        <v>3.0</v>
      </c>
      <c r="K7807" s="4">
        <v>0.0</v>
      </c>
      <c r="L7807" s="4">
        <v>0.0</v>
      </c>
      <c r="O7807" s="6">
        <f t="shared" si="2"/>
        <v>3</v>
      </c>
      <c r="P7807" s="3" t="s">
        <v>102</v>
      </c>
      <c r="Q7807" s="3" t="str">
        <f t="shared" si="3"/>
        <v>OD</v>
      </c>
      <c r="R7807" s="3">
        <f t="shared" si="4"/>
        <v>3</v>
      </c>
      <c r="S7807" s="3">
        <f t="shared" si="5"/>
        <v>0</v>
      </c>
      <c r="T7807" s="7">
        <f t="shared" si="6"/>
        <v>3</v>
      </c>
      <c r="U7807" s="8">
        <f t="array" ref="U7807">IF(W7807&lt;&gt;0,MAX(IFERROR(INDEX(A:S,MATCH(W7807,A:A,0),COLUMN(M$2)),0),IFERROR(INDEX(A:S,MATCH(AD7807,A:A,0),COLUMN(M$2)),0),IFERROR(INDEX(A:S,MATCH(AK7807,A:A,0),COLUMN(M$2)),0),IFERROR(INDEX(A:S,MATCH(AR7807,A:A,0),COLUMN(M$2)),0)),M7807)</f>
        <v>45306</v>
      </c>
      <c r="V7807" s="3">
        <f t="shared" si="7"/>
        <v>5</v>
      </c>
      <c r="W7807" s="3" t="s">
        <v>3369</v>
      </c>
      <c r="X7807" s="3">
        <v>2.0</v>
      </c>
      <c r="Y7807" s="3">
        <f t="array" ref="Y7807">ROUNDDOWN(INDEX($A:$O,MATCH(W7807,$A:$A,0),COLUMN(O$1))/X7807,0)</f>
        <v>3</v>
      </c>
      <c r="Z7807" s="3">
        <f t="array" ref="Z7807">ROUNDDOWN(INDEX($A:$J,MATCH(W7807,$A:$A,0),COLUMN(H$1))/X7807,0)+Y7807</f>
        <v>3</v>
      </c>
      <c r="AA7807" s="5">
        <f t="shared" si="193"/>
        <v>45306</v>
      </c>
      <c r="AB7807" s="3">
        <f t="array" ref="AB7807">ROUNDDOWN(INDEX($A:$N,MATCH(W7807,$A:$A,0),COLUMN(N$1))/X7807,0)+Z7807</f>
        <v>8</v>
      </c>
      <c r="AC7807" s="3" t="str">
        <f t="array" ref="AC7807">INDEX($A:$P,MATCH(W7807,$A:$A,0),COLUMN(P$1))</f>
        <v>OD</v>
      </c>
      <c r="AD7807" s="3" t="s">
        <v>2849</v>
      </c>
      <c r="AE7807" s="3">
        <v>1.0</v>
      </c>
      <c r="AF7807" s="3">
        <f t="array" ref="AF7807">ROUNDDOWN(INDEX($A:$O,MATCH(AD7807,$A:$A,0),COLUMN(O$1))/AE7807,0)</f>
        <v>46</v>
      </c>
      <c r="AG7807" s="3">
        <f t="array" ref="AG7807">ROUNDDOWN(INDEX($A:$J,MATCH(AD7807,$A:$A,0),COLUMN(H$1))/AE7807,0)+AF7807</f>
        <v>46</v>
      </c>
      <c r="AH7807" s="5" t="str">
        <f t="shared" si="194"/>
        <v/>
      </c>
      <c r="AI7807" s="3">
        <f t="array" ref="AI7807">ROUNDDOWN(INDEX($A:$N,MATCH(AD7807,$A:$A,0),COLUMN(N$1))/AE7807,0)+AG7807</f>
        <v>46</v>
      </c>
      <c r="AJ7807" s="3" t="str">
        <f t="array" ref="AJ7807">INDEX($A:$P,MATCH(AD7807,$A:$A,0),COLUMN(P$1))</f>
        <v>OD</v>
      </c>
    </row>
    <row r="7808" ht="15.75" customHeight="1">
      <c r="A7808" s="3" t="s">
        <v>3412</v>
      </c>
      <c r="B7808" s="4">
        <v>8.40254335776E11</v>
      </c>
      <c r="D7808" s="3" t="s">
        <v>101</v>
      </c>
      <c r="G7808" s="4">
        <v>46.0</v>
      </c>
      <c r="I7808" s="4">
        <v>5.0</v>
      </c>
      <c r="J7808" s="4">
        <v>39.0</v>
      </c>
      <c r="K7808" s="4">
        <v>0.0</v>
      </c>
      <c r="L7808" s="4">
        <v>0.0</v>
      </c>
      <c r="M7808" s="5"/>
      <c r="O7808" s="6">
        <f t="shared" si="2"/>
        <v>41</v>
      </c>
      <c r="P7808" s="3" t="s">
        <v>137</v>
      </c>
      <c r="Q7808" s="3" t="str">
        <f t="shared" si="3"/>
        <v>LC BARSTL</v>
      </c>
      <c r="R7808" s="3">
        <f t="shared" si="4"/>
        <v>41</v>
      </c>
      <c r="S7808" s="3" t="str">
        <f t="shared" si="5"/>
        <v/>
      </c>
      <c r="T7808" s="7">
        <f t="shared" si="6"/>
        <v>41</v>
      </c>
      <c r="U7808" s="8" t="str">
        <f t="array" ref="U7808">IF(W7808&lt;&gt;0,MAX(IFERROR(INDEX(A:S,MATCH(W7808,A:A,0),COLUMN(M$2)),0),IFERROR(INDEX(A:S,MATCH(AD7808,A:A,0),COLUMN(M$2)),0),IFERROR(INDEX(A:S,MATCH(AK7808,A:A,0),COLUMN(M$2)),0),IFERROR(INDEX(A:S,MATCH(AR7808,A:A,0),COLUMN(M$2)),0)),M7808)</f>
        <v/>
      </c>
      <c r="V7808" s="3" t="str">
        <f t="shared" si="7"/>
        <v/>
      </c>
    </row>
    <row r="7809" ht="15.75" customHeight="1">
      <c r="A7809" s="3" t="s">
        <v>3413</v>
      </c>
      <c r="B7809" s="4">
        <v>8.40254335721E11</v>
      </c>
      <c r="D7809" s="3" t="s">
        <v>101</v>
      </c>
      <c r="G7809" s="4">
        <v>22.0</v>
      </c>
      <c r="I7809" s="4">
        <v>3.0</v>
      </c>
      <c r="J7809" s="4">
        <v>17.0</v>
      </c>
      <c r="K7809" s="4">
        <v>0.0</v>
      </c>
      <c r="L7809" s="4">
        <v>0.0</v>
      </c>
      <c r="M7809" s="5"/>
      <c r="O7809" s="6">
        <f t="shared" si="2"/>
        <v>19</v>
      </c>
      <c r="P7809" s="3" t="s">
        <v>137</v>
      </c>
      <c r="Q7809" s="3" t="str">
        <f t="shared" si="3"/>
        <v>LC BARSTL</v>
      </c>
      <c r="R7809" s="3">
        <f t="shared" si="4"/>
        <v>19</v>
      </c>
      <c r="S7809" s="3" t="str">
        <f t="shared" si="5"/>
        <v/>
      </c>
      <c r="T7809" s="7">
        <f t="shared" si="6"/>
        <v>19</v>
      </c>
      <c r="U7809" s="8" t="str">
        <f t="array" ref="U7809">IF(W7809&lt;&gt;0,MAX(IFERROR(INDEX(A:S,MATCH(W7809,A:A,0),COLUMN(M$2)),0),IFERROR(INDEX(A:S,MATCH(AD7809,A:A,0),COLUMN(M$2)),0),IFERROR(INDEX(A:S,MATCH(AK7809,A:A,0),COLUMN(M$2)),0),IFERROR(INDEX(A:S,MATCH(AR7809,A:A,0),COLUMN(M$2)),0)),M7809)</f>
        <v/>
      </c>
      <c r="V7809" s="3" t="str">
        <f t="shared" si="7"/>
        <v/>
      </c>
    </row>
    <row r="7810" ht="15.75" customHeight="1">
      <c r="A7810" s="3" t="s">
        <v>3414</v>
      </c>
      <c r="B7810" s="4">
        <v>8.40254335783E11</v>
      </c>
      <c r="D7810" s="3" t="s">
        <v>101</v>
      </c>
      <c r="G7810" s="4">
        <v>117.0</v>
      </c>
      <c r="I7810" s="4">
        <v>5.0</v>
      </c>
      <c r="J7810" s="4">
        <v>110.0</v>
      </c>
      <c r="K7810" s="4">
        <v>0.0</v>
      </c>
      <c r="L7810" s="4">
        <v>0.0</v>
      </c>
      <c r="M7810" s="5"/>
      <c r="O7810" s="6">
        <f t="shared" si="2"/>
        <v>112</v>
      </c>
      <c r="P7810" s="3" t="s">
        <v>137</v>
      </c>
      <c r="Q7810" s="3" t="str">
        <f t="shared" si="3"/>
        <v>LC BARSTL</v>
      </c>
      <c r="R7810" s="3">
        <f t="shared" si="4"/>
        <v>112</v>
      </c>
      <c r="S7810" s="3" t="str">
        <f t="shared" si="5"/>
        <v/>
      </c>
      <c r="T7810" s="7">
        <f t="shared" si="6"/>
        <v>112</v>
      </c>
      <c r="U7810" s="8" t="str">
        <f t="array" ref="U7810">IF(W7810&lt;&gt;0,MAX(IFERROR(INDEX(A:S,MATCH(W7810,A:A,0),COLUMN(M$2)),0),IFERROR(INDEX(A:S,MATCH(AD7810,A:A,0),COLUMN(M$2)),0),IFERROR(INDEX(A:S,MATCH(AK7810,A:A,0),COLUMN(M$2)),0),IFERROR(INDEX(A:S,MATCH(AR7810,A:A,0),COLUMN(M$2)),0)),M7810)</f>
        <v/>
      </c>
      <c r="V7810" s="3" t="str">
        <f t="shared" si="7"/>
        <v/>
      </c>
    </row>
    <row r="7811" ht="15.75" customHeight="1">
      <c r="A7811" s="3" t="s">
        <v>3415</v>
      </c>
      <c r="B7811" s="4">
        <v>8.40254335738E11</v>
      </c>
      <c r="D7811" s="3" t="s">
        <v>101</v>
      </c>
      <c r="G7811" s="4">
        <v>153.0</v>
      </c>
      <c r="I7811" s="4">
        <v>2.0</v>
      </c>
      <c r="J7811" s="4">
        <v>149.0</v>
      </c>
      <c r="K7811" s="4">
        <v>0.0</v>
      </c>
      <c r="L7811" s="4">
        <v>0.0</v>
      </c>
      <c r="M7811" s="5"/>
      <c r="O7811" s="6">
        <f t="shared" si="2"/>
        <v>151</v>
      </c>
      <c r="P7811" s="3" t="s">
        <v>137</v>
      </c>
      <c r="Q7811" s="3" t="str">
        <f t="shared" si="3"/>
        <v>LC BARSTL</v>
      </c>
      <c r="R7811" s="3">
        <f t="shared" si="4"/>
        <v>151</v>
      </c>
      <c r="S7811" s="3" t="str">
        <f t="shared" si="5"/>
        <v/>
      </c>
      <c r="T7811" s="7">
        <f t="shared" si="6"/>
        <v>151</v>
      </c>
      <c r="U7811" s="8" t="str">
        <f t="array" ref="U7811">IF(W7811&lt;&gt;0,MAX(IFERROR(INDEX(A:S,MATCH(W7811,A:A,0),COLUMN(M$2)),0),IFERROR(INDEX(A:S,MATCH(AD7811,A:A,0),COLUMN(M$2)),0),IFERROR(INDEX(A:S,MATCH(AK7811,A:A,0),COLUMN(M$2)),0),IFERROR(INDEX(A:S,MATCH(AR7811,A:A,0),COLUMN(M$2)),0)),M7811)</f>
        <v/>
      </c>
      <c r="V7811" s="3" t="str">
        <f t="shared" si="7"/>
        <v/>
      </c>
    </row>
    <row r="7812" ht="15.75" customHeight="1">
      <c r="A7812" s="3" t="s">
        <v>3416</v>
      </c>
      <c r="B7812" s="4">
        <v>8.40254335752E11</v>
      </c>
      <c r="D7812" s="3" t="s">
        <v>101</v>
      </c>
      <c r="G7812" s="4">
        <v>40.0</v>
      </c>
      <c r="I7812" s="4">
        <v>0.0</v>
      </c>
      <c r="J7812" s="4">
        <v>38.0</v>
      </c>
      <c r="K7812" s="4">
        <v>0.0</v>
      </c>
      <c r="L7812" s="4">
        <v>0.0</v>
      </c>
      <c r="M7812" s="5"/>
      <c r="O7812" s="6">
        <f t="shared" si="2"/>
        <v>40</v>
      </c>
      <c r="P7812" s="3" t="s">
        <v>137</v>
      </c>
      <c r="Q7812" s="3" t="str">
        <f t="shared" si="3"/>
        <v>LC BARSTL</v>
      </c>
      <c r="R7812" s="3">
        <f t="shared" si="4"/>
        <v>40</v>
      </c>
      <c r="S7812" s="3" t="str">
        <f t="shared" si="5"/>
        <v/>
      </c>
      <c r="T7812" s="7">
        <f t="shared" si="6"/>
        <v>40</v>
      </c>
      <c r="U7812" s="8" t="str">
        <f t="array" ref="U7812">IF(W7812&lt;&gt;0,MAX(IFERROR(INDEX(A:S,MATCH(W7812,A:A,0),COLUMN(M$2)),0),IFERROR(INDEX(A:S,MATCH(AD7812,A:A,0),COLUMN(M$2)),0),IFERROR(INDEX(A:S,MATCH(AK7812,A:A,0),COLUMN(M$2)),0),IFERROR(INDEX(A:S,MATCH(AR7812,A:A,0),COLUMN(M$2)),0)),M7812)</f>
        <v/>
      </c>
      <c r="V7812" s="3" t="str">
        <f t="shared" si="7"/>
        <v/>
      </c>
    </row>
    <row r="7813" ht="15.75" customHeight="1">
      <c r="A7813" s="3" t="s">
        <v>3417</v>
      </c>
      <c r="B7813" s="4">
        <v>8.40254335707E11</v>
      </c>
      <c r="D7813" s="3" t="s">
        <v>101</v>
      </c>
      <c r="G7813" s="4">
        <v>39.0</v>
      </c>
      <c r="I7813" s="4">
        <v>4.0</v>
      </c>
      <c r="J7813" s="4">
        <v>33.0</v>
      </c>
      <c r="K7813" s="4">
        <v>0.0</v>
      </c>
      <c r="L7813" s="4">
        <v>0.0</v>
      </c>
      <c r="M7813" s="5"/>
      <c r="O7813" s="6">
        <f t="shared" si="2"/>
        <v>35</v>
      </c>
      <c r="P7813" s="3" t="s">
        <v>137</v>
      </c>
      <c r="Q7813" s="3" t="str">
        <f t="shared" si="3"/>
        <v>LC BARSTL</v>
      </c>
      <c r="R7813" s="3">
        <f t="shared" si="4"/>
        <v>35</v>
      </c>
      <c r="S7813" s="3" t="str">
        <f t="shared" si="5"/>
        <v/>
      </c>
      <c r="T7813" s="7">
        <f t="shared" si="6"/>
        <v>35</v>
      </c>
      <c r="U7813" s="8" t="str">
        <f t="array" ref="U7813">IF(W7813&lt;&gt;0,MAX(IFERROR(INDEX(A:S,MATCH(W7813,A:A,0),COLUMN(M$2)),0),IFERROR(INDEX(A:S,MATCH(AD7813,A:A,0),COLUMN(M$2)),0),IFERROR(INDEX(A:S,MATCH(AK7813,A:A,0),COLUMN(M$2)),0),IFERROR(INDEX(A:S,MATCH(AR7813,A:A,0),COLUMN(M$2)),0)),M7813)</f>
        <v/>
      </c>
      <c r="V7813" s="3" t="str">
        <f t="shared" si="7"/>
        <v/>
      </c>
    </row>
    <row r="7814" ht="15.75" customHeight="1">
      <c r="A7814" s="3" t="s">
        <v>3418</v>
      </c>
      <c r="B7814" s="4">
        <v>8.40254335769E11</v>
      </c>
      <c r="D7814" s="3" t="s">
        <v>101</v>
      </c>
      <c r="G7814" s="4">
        <v>16.0</v>
      </c>
      <c r="I7814" s="4">
        <v>0.0</v>
      </c>
      <c r="J7814" s="4">
        <v>14.0</v>
      </c>
      <c r="K7814" s="4">
        <v>0.0</v>
      </c>
      <c r="L7814" s="4">
        <v>0.0</v>
      </c>
      <c r="M7814" s="5"/>
      <c r="O7814" s="6">
        <f t="shared" si="2"/>
        <v>16</v>
      </c>
      <c r="P7814" s="3" t="s">
        <v>137</v>
      </c>
      <c r="Q7814" s="3" t="str">
        <f t="shared" si="3"/>
        <v>LC BARSTL</v>
      </c>
      <c r="R7814" s="3">
        <f t="shared" si="4"/>
        <v>16</v>
      </c>
      <c r="S7814" s="3" t="str">
        <f t="shared" si="5"/>
        <v/>
      </c>
      <c r="T7814" s="7">
        <f t="shared" si="6"/>
        <v>16</v>
      </c>
      <c r="U7814" s="8" t="str">
        <f t="array" ref="U7814">IF(W7814&lt;&gt;0,MAX(IFERROR(INDEX(A:S,MATCH(W7814,A:A,0),COLUMN(M$2)),0),IFERROR(INDEX(A:S,MATCH(AD7814,A:A,0),COLUMN(M$2)),0),IFERROR(INDEX(A:S,MATCH(AK7814,A:A,0),COLUMN(M$2)),0),IFERROR(INDEX(A:S,MATCH(AR7814,A:A,0),COLUMN(M$2)),0)),M7814)</f>
        <v/>
      </c>
      <c r="V7814" s="3" t="str">
        <f t="shared" si="7"/>
        <v/>
      </c>
    </row>
    <row r="7815" ht="15.75" customHeight="1">
      <c r="A7815" s="3" t="s">
        <v>3419</v>
      </c>
      <c r="B7815" s="4">
        <v>8.40254335714E11</v>
      </c>
      <c r="D7815" s="3" t="s">
        <v>101</v>
      </c>
      <c r="G7815" s="4">
        <v>37.0</v>
      </c>
      <c r="I7815" s="4">
        <v>3.0</v>
      </c>
      <c r="J7815" s="4">
        <v>32.0</v>
      </c>
      <c r="K7815" s="4">
        <v>0.0</v>
      </c>
      <c r="L7815" s="4">
        <v>0.0</v>
      </c>
      <c r="M7815" s="5"/>
      <c r="O7815" s="6">
        <f t="shared" si="2"/>
        <v>34</v>
      </c>
      <c r="P7815" s="3" t="s">
        <v>137</v>
      </c>
      <c r="Q7815" s="3" t="str">
        <f t="shared" si="3"/>
        <v>LC BARSTL</v>
      </c>
      <c r="R7815" s="3">
        <f t="shared" si="4"/>
        <v>34</v>
      </c>
      <c r="S7815" s="3" t="str">
        <f t="shared" si="5"/>
        <v/>
      </c>
      <c r="T7815" s="7">
        <f t="shared" si="6"/>
        <v>34</v>
      </c>
      <c r="U7815" s="8" t="str">
        <f t="array" ref="U7815">IF(W7815&lt;&gt;0,MAX(IFERROR(INDEX(A:S,MATCH(W7815,A:A,0),COLUMN(M$2)),0),IFERROR(INDEX(A:S,MATCH(AD7815,A:A,0),COLUMN(M$2)),0),IFERROR(INDEX(A:S,MATCH(AK7815,A:A,0),COLUMN(M$2)),0),IFERROR(INDEX(A:S,MATCH(AR7815,A:A,0),COLUMN(M$2)),0)),M7815)</f>
        <v/>
      </c>
      <c r="V7815" s="3" t="str">
        <f t="shared" si="7"/>
        <v/>
      </c>
    </row>
    <row r="7816" ht="15.75" customHeight="1">
      <c r="A7816" s="3" t="s">
        <v>3420</v>
      </c>
      <c r="B7816" s="4">
        <v>8.40254335745E11</v>
      </c>
      <c r="D7816" s="3" t="s">
        <v>101</v>
      </c>
      <c r="G7816" s="4">
        <v>13.0</v>
      </c>
      <c r="I7816" s="4">
        <v>38.0</v>
      </c>
      <c r="J7816" s="4">
        <v>0.0</v>
      </c>
      <c r="K7816" s="4">
        <v>0.0</v>
      </c>
      <c r="L7816" s="4">
        <v>0.0</v>
      </c>
      <c r="M7816" s="5"/>
      <c r="O7816" s="6">
        <f t="shared" si="2"/>
        <v>-25</v>
      </c>
      <c r="P7816" s="3" t="s">
        <v>137</v>
      </c>
      <c r="Q7816" s="3" t="str">
        <f t="shared" si="3"/>
        <v>LC BARSTL</v>
      </c>
      <c r="R7816" s="3">
        <f t="shared" si="4"/>
        <v>-25</v>
      </c>
      <c r="S7816" s="3" t="str">
        <f t="shared" si="5"/>
        <v/>
      </c>
      <c r="T7816" s="7">
        <f t="shared" si="6"/>
        <v>0</v>
      </c>
      <c r="U7816" s="8" t="str">
        <f t="array" ref="U7816">IF(W7816&lt;&gt;0,MAX(IFERROR(INDEX(A:S,MATCH(W7816,A:A,0),COLUMN(M$2)),0),IFERROR(INDEX(A:S,MATCH(AD7816,A:A,0),COLUMN(M$2)),0),IFERROR(INDEX(A:S,MATCH(AK7816,A:A,0),COLUMN(M$2)),0),IFERROR(INDEX(A:S,MATCH(AR7816,A:A,0),COLUMN(M$2)),0)),M7816)</f>
        <v/>
      </c>
      <c r="V7816" s="3" t="str">
        <f t="shared" si="7"/>
        <v/>
      </c>
    </row>
    <row r="7817" ht="15.75" customHeight="1">
      <c r="A7817" s="3" t="s">
        <v>3421</v>
      </c>
      <c r="B7817" s="4">
        <v>8.40254335691E11</v>
      </c>
      <c r="D7817" s="3" t="s">
        <v>101</v>
      </c>
      <c r="G7817" s="4">
        <v>34.0</v>
      </c>
      <c r="I7817" s="4">
        <v>0.0</v>
      </c>
      <c r="J7817" s="4">
        <v>32.0</v>
      </c>
      <c r="K7817" s="4">
        <v>0.0</v>
      </c>
      <c r="L7817" s="4">
        <v>0.0</v>
      </c>
      <c r="M7817" s="5"/>
      <c r="O7817" s="6">
        <f t="shared" si="2"/>
        <v>34</v>
      </c>
      <c r="P7817" s="3" t="s">
        <v>137</v>
      </c>
      <c r="Q7817" s="3" t="str">
        <f t="shared" si="3"/>
        <v>LC BARSTL</v>
      </c>
      <c r="R7817" s="3">
        <f t="shared" si="4"/>
        <v>34</v>
      </c>
      <c r="S7817" s="3" t="str">
        <f t="shared" si="5"/>
        <v/>
      </c>
      <c r="T7817" s="7">
        <f t="shared" si="6"/>
        <v>34</v>
      </c>
      <c r="U7817" s="8" t="str">
        <f t="array" ref="U7817">IF(W7817&lt;&gt;0,MAX(IFERROR(INDEX(A:S,MATCH(W7817,A:A,0),COLUMN(M$2)),0),IFERROR(INDEX(A:S,MATCH(AD7817,A:A,0),COLUMN(M$2)),0),IFERROR(INDEX(A:S,MATCH(AK7817,A:A,0),COLUMN(M$2)),0),IFERROR(INDEX(A:S,MATCH(AR7817,A:A,0),COLUMN(M$2)),0)),M7817)</f>
        <v/>
      </c>
      <c r="V7817" s="3" t="str">
        <f t="shared" si="7"/>
        <v/>
      </c>
    </row>
    <row r="7818" ht="15.75" customHeight="1">
      <c r="A7818" s="3" t="s">
        <v>3422</v>
      </c>
      <c r="B7818" s="4">
        <v>8.40254335882E11</v>
      </c>
      <c r="D7818" s="3" t="s">
        <v>101</v>
      </c>
      <c r="G7818" s="4">
        <v>67.0</v>
      </c>
      <c r="I7818" s="4"/>
      <c r="J7818" s="4">
        <v>0.0</v>
      </c>
      <c r="K7818" s="4">
        <v>0.0</v>
      </c>
      <c r="L7818" s="4">
        <v>0.0</v>
      </c>
      <c r="M7818" s="5"/>
      <c r="O7818" s="6">
        <f t="shared" si="2"/>
        <v>67</v>
      </c>
      <c r="P7818" s="3" t="s">
        <v>137</v>
      </c>
      <c r="Q7818" s="3" t="str">
        <f t="shared" si="3"/>
        <v>LC BARSTL</v>
      </c>
      <c r="R7818" s="3">
        <f t="shared" si="4"/>
        <v>67</v>
      </c>
      <c r="S7818" s="3" t="str">
        <f t="shared" si="5"/>
        <v/>
      </c>
      <c r="T7818" s="7">
        <f t="shared" si="6"/>
        <v>67</v>
      </c>
      <c r="U7818" s="8" t="str">
        <f t="array" ref="U7818">IF(W7818&lt;&gt;0,MAX(IFERROR(INDEX(A:S,MATCH(W7818,A:A,0),COLUMN(M$2)),0),IFERROR(INDEX(A:S,MATCH(AD7818,A:A,0),COLUMN(M$2)),0),IFERROR(INDEX(A:S,MATCH(AK7818,A:A,0),COLUMN(M$2)),0),IFERROR(INDEX(A:S,MATCH(AR7818,A:A,0),COLUMN(M$2)),0)),M7818)</f>
        <v/>
      </c>
      <c r="V7818" s="3" t="str">
        <f t="shared" si="7"/>
        <v/>
      </c>
    </row>
    <row r="7819" ht="15.75" customHeight="1">
      <c r="A7819" s="3" t="s">
        <v>3423</v>
      </c>
      <c r="B7819" s="4">
        <v>8.40254335837E11</v>
      </c>
      <c r="D7819" s="3" t="s">
        <v>101</v>
      </c>
      <c r="G7819" s="4">
        <v>55.0</v>
      </c>
      <c r="I7819" s="4">
        <v>3.0</v>
      </c>
      <c r="J7819" s="4">
        <v>50.0</v>
      </c>
      <c r="K7819" s="4">
        <v>0.0</v>
      </c>
      <c r="L7819" s="4">
        <v>0.0</v>
      </c>
      <c r="M7819" s="5"/>
      <c r="O7819" s="6">
        <f t="shared" si="2"/>
        <v>52</v>
      </c>
      <c r="P7819" s="3" t="s">
        <v>137</v>
      </c>
      <c r="Q7819" s="3" t="str">
        <f t="shared" si="3"/>
        <v>LC BARSTL</v>
      </c>
      <c r="R7819" s="3">
        <f t="shared" si="4"/>
        <v>52</v>
      </c>
      <c r="S7819" s="3" t="str">
        <f t="shared" si="5"/>
        <v/>
      </c>
      <c r="T7819" s="7">
        <f t="shared" si="6"/>
        <v>52</v>
      </c>
      <c r="U7819" s="8" t="str">
        <f t="array" ref="U7819">IF(W7819&lt;&gt;0,MAX(IFERROR(INDEX(A:S,MATCH(W7819,A:A,0),COLUMN(M$2)),0),IFERROR(INDEX(A:S,MATCH(AD7819,A:A,0),COLUMN(M$2)),0),IFERROR(INDEX(A:S,MATCH(AK7819,A:A,0),COLUMN(M$2)),0),IFERROR(INDEX(A:S,MATCH(AR7819,A:A,0),COLUMN(M$2)),0)),M7819)</f>
        <v/>
      </c>
      <c r="V7819" s="3" t="str">
        <f t="shared" si="7"/>
        <v/>
      </c>
    </row>
    <row r="7820" ht="15.75" customHeight="1">
      <c r="A7820" s="3" t="s">
        <v>3424</v>
      </c>
      <c r="B7820" s="4">
        <v>8.40254335875E11</v>
      </c>
      <c r="D7820" s="3" t="s">
        <v>101</v>
      </c>
      <c r="G7820" s="4">
        <v>72.0</v>
      </c>
      <c r="I7820" s="4">
        <v>18.0</v>
      </c>
      <c r="J7820" s="4">
        <v>52.0</v>
      </c>
      <c r="K7820" s="4">
        <v>0.0</v>
      </c>
      <c r="L7820" s="4">
        <v>0.0</v>
      </c>
      <c r="M7820" s="5"/>
      <c r="O7820" s="6">
        <f t="shared" si="2"/>
        <v>54</v>
      </c>
      <c r="P7820" s="3" t="s">
        <v>137</v>
      </c>
      <c r="Q7820" s="3" t="str">
        <f t="shared" si="3"/>
        <v>LC BARSTL</v>
      </c>
      <c r="R7820" s="3">
        <f t="shared" si="4"/>
        <v>54</v>
      </c>
      <c r="S7820" s="3" t="str">
        <f t="shared" si="5"/>
        <v/>
      </c>
      <c r="T7820" s="7">
        <f t="shared" si="6"/>
        <v>54</v>
      </c>
      <c r="U7820" s="8" t="str">
        <f t="array" ref="U7820">IF(W7820&lt;&gt;0,MAX(IFERROR(INDEX(A:S,MATCH(W7820,A:A,0),COLUMN(M$2)),0),IFERROR(INDEX(A:S,MATCH(AD7820,A:A,0),COLUMN(M$2)),0),IFERROR(INDEX(A:S,MATCH(AK7820,A:A,0),COLUMN(M$2)),0),IFERROR(INDEX(A:S,MATCH(AR7820,A:A,0),COLUMN(M$2)),0)),M7820)</f>
        <v/>
      </c>
      <c r="V7820" s="3" t="str">
        <f t="shared" si="7"/>
        <v/>
      </c>
    </row>
    <row r="7821" ht="15.75" customHeight="1">
      <c r="A7821" s="3" t="s">
        <v>3425</v>
      </c>
      <c r="B7821" s="4">
        <v>8.4025433582E11</v>
      </c>
      <c r="D7821" s="3" t="s">
        <v>101</v>
      </c>
      <c r="G7821" s="4">
        <v>74.0</v>
      </c>
      <c r="I7821" s="4">
        <v>0.0</v>
      </c>
      <c r="J7821" s="4">
        <v>72.0</v>
      </c>
      <c r="K7821" s="4">
        <v>0.0</v>
      </c>
      <c r="L7821" s="4">
        <v>0.0</v>
      </c>
      <c r="M7821" s="5"/>
      <c r="O7821" s="6">
        <f t="shared" si="2"/>
        <v>74</v>
      </c>
      <c r="P7821" s="3" t="s">
        <v>137</v>
      </c>
      <c r="Q7821" s="3" t="str">
        <f t="shared" si="3"/>
        <v>LC BARSTL</v>
      </c>
      <c r="R7821" s="3">
        <f t="shared" si="4"/>
        <v>74</v>
      </c>
      <c r="S7821" s="3" t="str">
        <f t="shared" si="5"/>
        <v/>
      </c>
      <c r="T7821" s="7">
        <f t="shared" si="6"/>
        <v>74</v>
      </c>
      <c r="U7821" s="8" t="str">
        <f t="array" ref="U7821">IF(W7821&lt;&gt;0,MAX(IFERROR(INDEX(A:S,MATCH(W7821,A:A,0),COLUMN(M$2)),0),IFERROR(INDEX(A:S,MATCH(AD7821,A:A,0),COLUMN(M$2)),0),IFERROR(INDEX(A:S,MATCH(AK7821,A:A,0),COLUMN(M$2)),0),IFERROR(INDEX(A:S,MATCH(AR7821,A:A,0),COLUMN(M$2)),0)),M7821)</f>
        <v/>
      </c>
      <c r="V7821" s="3" t="str">
        <f t="shared" si="7"/>
        <v/>
      </c>
    </row>
    <row r="7822" ht="15.75" customHeight="1">
      <c r="A7822" s="3" t="s">
        <v>3426</v>
      </c>
      <c r="B7822" s="4">
        <v>8.40254335868E11</v>
      </c>
      <c r="D7822" s="3" t="s">
        <v>101</v>
      </c>
      <c r="G7822" s="4">
        <v>36.0</v>
      </c>
      <c r="I7822" s="4">
        <v>0.0</v>
      </c>
      <c r="J7822" s="4">
        <v>34.0</v>
      </c>
      <c r="K7822" s="4">
        <v>0.0</v>
      </c>
      <c r="L7822" s="4">
        <v>0.0</v>
      </c>
      <c r="M7822" s="5"/>
      <c r="O7822" s="6">
        <f t="shared" si="2"/>
        <v>36</v>
      </c>
      <c r="P7822" s="3" t="s">
        <v>137</v>
      </c>
      <c r="Q7822" s="3" t="str">
        <f t="shared" si="3"/>
        <v>LC BARSTL</v>
      </c>
      <c r="R7822" s="3">
        <f t="shared" si="4"/>
        <v>36</v>
      </c>
      <c r="S7822" s="3" t="str">
        <f t="shared" si="5"/>
        <v/>
      </c>
      <c r="T7822" s="7">
        <f t="shared" si="6"/>
        <v>36</v>
      </c>
      <c r="U7822" s="8" t="str">
        <f t="array" ref="U7822">IF(W7822&lt;&gt;0,MAX(IFERROR(INDEX(A:S,MATCH(W7822,A:A,0),COLUMN(M$2)),0),IFERROR(INDEX(A:S,MATCH(AD7822,A:A,0),COLUMN(M$2)),0),IFERROR(INDEX(A:S,MATCH(AK7822,A:A,0),COLUMN(M$2)),0),IFERROR(INDEX(A:S,MATCH(AR7822,A:A,0),COLUMN(M$2)),0)),M7822)</f>
        <v/>
      </c>
      <c r="V7822" s="3" t="str">
        <f t="shared" si="7"/>
        <v/>
      </c>
    </row>
    <row r="7823" ht="15.75" customHeight="1">
      <c r="A7823" s="3" t="s">
        <v>3427</v>
      </c>
      <c r="B7823" s="4">
        <v>8.40254335813E11</v>
      </c>
      <c r="D7823" s="3" t="s">
        <v>101</v>
      </c>
      <c r="G7823" s="4">
        <v>32.0</v>
      </c>
      <c r="I7823" s="4">
        <v>0.0</v>
      </c>
      <c r="J7823" s="4">
        <v>30.0</v>
      </c>
      <c r="K7823" s="4">
        <v>0.0</v>
      </c>
      <c r="L7823" s="4">
        <v>0.0</v>
      </c>
      <c r="M7823" s="5"/>
      <c r="O7823" s="6">
        <f t="shared" si="2"/>
        <v>32</v>
      </c>
      <c r="P7823" s="3" t="s">
        <v>137</v>
      </c>
      <c r="Q7823" s="3" t="str">
        <f t="shared" si="3"/>
        <v>LC BARSTL</v>
      </c>
      <c r="R7823" s="3">
        <f t="shared" si="4"/>
        <v>32</v>
      </c>
      <c r="S7823" s="3" t="str">
        <f t="shared" si="5"/>
        <v/>
      </c>
      <c r="T7823" s="7">
        <f t="shared" si="6"/>
        <v>32</v>
      </c>
      <c r="U7823" s="8" t="str">
        <f t="array" ref="U7823">IF(W7823&lt;&gt;0,MAX(IFERROR(INDEX(A:S,MATCH(W7823,A:A,0),COLUMN(M$2)),0),IFERROR(INDEX(A:S,MATCH(AD7823,A:A,0),COLUMN(M$2)),0),IFERROR(INDEX(A:S,MATCH(AK7823,A:A,0),COLUMN(M$2)),0),IFERROR(INDEX(A:S,MATCH(AR7823,A:A,0),COLUMN(M$2)),0)),M7823)</f>
        <v/>
      </c>
      <c r="V7823" s="3" t="str">
        <f t="shared" si="7"/>
        <v/>
      </c>
    </row>
    <row r="7824" ht="15.75" customHeight="1">
      <c r="A7824" s="3" t="s">
        <v>3428</v>
      </c>
      <c r="B7824" s="4">
        <v>8.40254335851E11</v>
      </c>
      <c r="D7824" s="3" t="s">
        <v>101</v>
      </c>
      <c r="G7824" s="4">
        <v>31.0</v>
      </c>
      <c r="I7824" s="4">
        <v>0.0</v>
      </c>
      <c r="J7824" s="4">
        <v>29.0</v>
      </c>
      <c r="K7824" s="4">
        <v>0.0</v>
      </c>
      <c r="L7824" s="4">
        <v>0.0</v>
      </c>
      <c r="M7824" s="5"/>
      <c r="O7824" s="6">
        <f t="shared" si="2"/>
        <v>31</v>
      </c>
      <c r="P7824" s="3" t="s">
        <v>137</v>
      </c>
      <c r="Q7824" s="3" t="str">
        <f t="shared" si="3"/>
        <v>LC BARSTL</v>
      </c>
      <c r="R7824" s="3">
        <f t="shared" si="4"/>
        <v>31</v>
      </c>
      <c r="S7824" s="3" t="str">
        <f t="shared" si="5"/>
        <v/>
      </c>
      <c r="T7824" s="7">
        <f t="shared" si="6"/>
        <v>31</v>
      </c>
      <c r="U7824" s="8" t="str">
        <f t="array" ref="U7824">IF(W7824&lt;&gt;0,MAX(IFERROR(INDEX(A:S,MATCH(W7824,A:A,0),COLUMN(M$2)),0),IFERROR(INDEX(A:S,MATCH(AD7824,A:A,0),COLUMN(M$2)),0),IFERROR(INDEX(A:S,MATCH(AK7824,A:A,0),COLUMN(M$2)),0),IFERROR(INDEX(A:S,MATCH(AR7824,A:A,0),COLUMN(M$2)),0)),M7824)</f>
        <v/>
      </c>
      <c r="V7824" s="3" t="str">
        <f t="shared" si="7"/>
        <v/>
      </c>
    </row>
    <row r="7825" ht="15.75" customHeight="1">
      <c r="A7825" s="3" t="s">
        <v>3429</v>
      </c>
      <c r="B7825" s="4">
        <v>8.40254335806E11</v>
      </c>
      <c r="D7825" s="3" t="s">
        <v>101</v>
      </c>
      <c r="G7825" s="4">
        <v>28.0</v>
      </c>
      <c r="I7825" s="4">
        <v>0.0</v>
      </c>
      <c r="J7825" s="4">
        <v>26.0</v>
      </c>
      <c r="K7825" s="4">
        <v>0.0</v>
      </c>
      <c r="L7825" s="4">
        <v>0.0</v>
      </c>
      <c r="M7825" s="5"/>
      <c r="O7825" s="6">
        <f t="shared" si="2"/>
        <v>28</v>
      </c>
      <c r="P7825" s="3" t="s">
        <v>137</v>
      </c>
      <c r="Q7825" s="3" t="str">
        <f t="shared" si="3"/>
        <v>LC BARSTL</v>
      </c>
      <c r="R7825" s="3">
        <f t="shared" si="4"/>
        <v>28</v>
      </c>
      <c r="S7825" s="3" t="str">
        <f t="shared" si="5"/>
        <v/>
      </c>
      <c r="T7825" s="7">
        <f t="shared" si="6"/>
        <v>28</v>
      </c>
      <c r="U7825" s="8" t="str">
        <f t="array" ref="U7825">IF(W7825&lt;&gt;0,MAX(IFERROR(INDEX(A:S,MATCH(W7825,A:A,0),COLUMN(M$2)),0),IFERROR(INDEX(A:S,MATCH(AD7825,A:A,0),COLUMN(M$2)),0),IFERROR(INDEX(A:S,MATCH(AK7825,A:A,0),COLUMN(M$2)),0),IFERROR(INDEX(A:S,MATCH(AR7825,A:A,0),COLUMN(M$2)),0)),M7825)</f>
        <v/>
      </c>
      <c r="V7825" s="3" t="str">
        <f t="shared" si="7"/>
        <v/>
      </c>
    </row>
    <row r="7826" ht="15.75" customHeight="1">
      <c r="A7826" s="3" t="s">
        <v>3430</v>
      </c>
      <c r="B7826" s="4">
        <v>8.40254335844E11</v>
      </c>
      <c r="D7826" s="3" t="s">
        <v>101</v>
      </c>
      <c r="G7826" s="4">
        <v>23.0</v>
      </c>
      <c r="I7826" s="4">
        <v>0.0</v>
      </c>
      <c r="J7826" s="4">
        <v>21.0</v>
      </c>
      <c r="K7826" s="4">
        <v>0.0</v>
      </c>
      <c r="L7826" s="4">
        <v>0.0</v>
      </c>
      <c r="M7826" s="5"/>
      <c r="O7826" s="6">
        <f t="shared" si="2"/>
        <v>23</v>
      </c>
      <c r="P7826" s="3" t="s">
        <v>137</v>
      </c>
      <c r="Q7826" s="3" t="str">
        <f t="shared" si="3"/>
        <v>LC BARSTL</v>
      </c>
      <c r="R7826" s="3">
        <f t="shared" si="4"/>
        <v>23</v>
      </c>
      <c r="S7826" s="3" t="str">
        <f t="shared" si="5"/>
        <v/>
      </c>
      <c r="T7826" s="7">
        <f t="shared" si="6"/>
        <v>23</v>
      </c>
      <c r="U7826" s="8" t="str">
        <f t="array" ref="U7826">IF(W7826&lt;&gt;0,MAX(IFERROR(INDEX(A:S,MATCH(W7826,A:A,0),COLUMN(M$2)),0),IFERROR(INDEX(A:S,MATCH(AD7826,A:A,0),COLUMN(M$2)),0),IFERROR(INDEX(A:S,MATCH(AK7826,A:A,0),COLUMN(M$2)),0),IFERROR(INDEX(A:S,MATCH(AR7826,A:A,0),COLUMN(M$2)),0)),M7826)</f>
        <v/>
      </c>
      <c r="V7826" s="3" t="str">
        <f t="shared" si="7"/>
        <v/>
      </c>
    </row>
    <row r="7827" ht="15.75" customHeight="1">
      <c r="A7827" s="3" t="s">
        <v>3431</v>
      </c>
      <c r="B7827" s="4">
        <v>8.4025433579E11</v>
      </c>
      <c r="D7827" s="3" t="s">
        <v>101</v>
      </c>
      <c r="G7827" s="4">
        <v>38.0</v>
      </c>
      <c r="I7827" s="4">
        <v>0.0</v>
      </c>
      <c r="J7827" s="4">
        <v>36.0</v>
      </c>
      <c r="K7827" s="4">
        <v>0.0</v>
      </c>
      <c r="L7827" s="4">
        <v>0.0</v>
      </c>
      <c r="M7827" s="5"/>
      <c r="O7827" s="6">
        <f t="shared" si="2"/>
        <v>38</v>
      </c>
      <c r="P7827" s="3" t="s">
        <v>137</v>
      </c>
      <c r="Q7827" s="3" t="str">
        <f t="shared" si="3"/>
        <v>LC BARSTL</v>
      </c>
      <c r="R7827" s="3">
        <f t="shared" si="4"/>
        <v>38</v>
      </c>
      <c r="S7827" s="3" t="str">
        <f t="shared" si="5"/>
        <v/>
      </c>
      <c r="T7827" s="7">
        <f t="shared" si="6"/>
        <v>38</v>
      </c>
      <c r="U7827" s="8" t="str">
        <f t="array" ref="U7827">IF(W7827&lt;&gt;0,MAX(IFERROR(INDEX(A:S,MATCH(W7827,A:A,0),COLUMN(M$2)),0),IFERROR(INDEX(A:S,MATCH(AD7827,A:A,0),COLUMN(M$2)),0),IFERROR(INDEX(A:S,MATCH(AK7827,A:A,0),COLUMN(M$2)),0),IFERROR(INDEX(A:S,MATCH(AR7827,A:A,0),COLUMN(M$2)),0)),M7827)</f>
        <v/>
      </c>
      <c r="V7827" s="3" t="str">
        <f t="shared" si="7"/>
        <v/>
      </c>
    </row>
    <row r="7828" ht="15.75" customHeight="1">
      <c r="A7828" s="3" t="s">
        <v>3432</v>
      </c>
      <c r="B7828" s="4">
        <v>8.40254335202E11</v>
      </c>
      <c r="D7828" s="3" t="s">
        <v>101</v>
      </c>
      <c r="G7828" s="4">
        <v>281.0</v>
      </c>
      <c r="H7828" s="3">
        <v>100.0</v>
      </c>
      <c r="I7828" s="4">
        <v>73.0</v>
      </c>
      <c r="J7828" s="4">
        <v>206.0</v>
      </c>
      <c r="K7828" s="4">
        <v>0.0</v>
      </c>
      <c r="L7828" s="4">
        <v>0.0</v>
      </c>
      <c r="M7828" s="5">
        <v>45264.0</v>
      </c>
      <c r="O7828" s="6">
        <f t="shared" si="2"/>
        <v>208</v>
      </c>
      <c r="P7828" s="3" t="s">
        <v>137</v>
      </c>
      <c r="Q7828" s="3" t="str">
        <f t="shared" si="3"/>
        <v>LC BARSTL</v>
      </c>
      <c r="R7828" s="3">
        <f t="shared" si="4"/>
        <v>208</v>
      </c>
      <c r="S7828" s="3">
        <f t="shared" si="5"/>
        <v>100</v>
      </c>
      <c r="T7828" s="7">
        <f t="shared" si="6"/>
        <v>208</v>
      </c>
      <c r="U7828" s="8">
        <f t="array" ref="U7828">IF(W7828&lt;&gt;0,MAX(IFERROR(INDEX(A:S,MATCH(W7828,A:A,0),COLUMN(M$2)),0),IFERROR(INDEX(A:S,MATCH(AD7828,A:A,0),COLUMN(M$2)),0),IFERROR(INDEX(A:S,MATCH(AK7828,A:A,0),COLUMN(M$2)),0),IFERROR(INDEX(A:S,MATCH(AR7828,A:A,0),COLUMN(M$2)),0)),M7828)</f>
        <v>45264</v>
      </c>
      <c r="V7828" s="3" t="str">
        <f t="shared" si="7"/>
        <v/>
      </c>
    </row>
    <row r="7829" ht="15.75" customHeight="1">
      <c r="A7829" s="3" t="s">
        <v>3433</v>
      </c>
      <c r="B7829" s="4">
        <v>8.40254335219E11</v>
      </c>
      <c r="D7829" s="3" t="s">
        <v>101</v>
      </c>
      <c r="G7829" s="4">
        <v>262.0</v>
      </c>
      <c r="H7829" s="3">
        <v>30.0</v>
      </c>
      <c r="I7829" s="4">
        <v>1.0</v>
      </c>
      <c r="J7829" s="4">
        <v>259.0</v>
      </c>
      <c r="K7829" s="4">
        <v>0.0</v>
      </c>
      <c r="L7829" s="4">
        <v>0.0</v>
      </c>
      <c r="M7829" s="5">
        <v>45264.0</v>
      </c>
      <c r="O7829" s="6">
        <f t="shared" si="2"/>
        <v>261</v>
      </c>
      <c r="P7829" s="3" t="s">
        <v>137</v>
      </c>
      <c r="Q7829" s="3" t="str">
        <f t="shared" si="3"/>
        <v>LC BARSTL</v>
      </c>
      <c r="R7829" s="3">
        <f t="shared" si="4"/>
        <v>261</v>
      </c>
      <c r="S7829" s="3">
        <f t="shared" si="5"/>
        <v>30</v>
      </c>
      <c r="T7829" s="7">
        <f t="shared" si="6"/>
        <v>261</v>
      </c>
      <c r="U7829" s="8">
        <f t="array" ref="U7829">IF(W7829&lt;&gt;0,MAX(IFERROR(INDEX(A:S,MATCH(W7829,A:A,0),COLUMN(M$2)),0),IFERROR(INDEX(A:S,MATCH(AD7829,A:A,0),COLUMN(M$2)),0),IFERROR(INDEX(A:S,MATCH(AK7829,A:A,0),COLUMN(M$2)),0),IFERROR(INDEX(A:S,MATCH(AR7829,A:A,0),COLUMN(M$2)),0)),M7829)</f>
        <v>45264</v>
      </c>
      <c r="V7829" s="3" t="str">
        <f t="shared" si="7"/>
        <v/>
      </c>
    </row>
    <row r="7830" ht="15.75" customHeight="1">
      <c r="A7830" s="3" t="s">
        <v>3434</v>
      </c>
      <c r="B7830" s="4">
        <v>8.40254335226E11</v>
      </c>
      <c r="D7830" s="3" t="s">
        <v>101</v>
      </c>
      <c r="G7830" s="4">
        <v>114.0</v>
      </c>
      <c r="I7830" s="4">
        <v>10.0</v>
      </c>
      <c r="J7830" s="4">
        <v>102.0</v>
      </c>
      <c r="K7830" s="4">
        <v>0.0</v>
      </c>
      <c r="L7830" s="4">
        <v>0.0</v>
      </c>
      <c r="M7830" s="5"/>
      <c r="O7830" s="6">
        <f t="shared" si="2"/>
        <v>104</v>
      </c>
      <c r="P7830" s="3" t="s">
        <v>137</v>
      </c>
      <c r="Q7830" s="3" t="str">
        <f t="shared" si="3"/>
        <v>LC BARSTL</v>
      </c>
      <c r="R7830" s="3">
        <f t="shared" si="4"/>
        <v>104</v>
      </c>
      <c r="S7830" s="3" t="str">
        <f t="shared" si="5"/>
        <v/>
      </c>
      <c r="T7830" s="7">
        <f t="shared" si="6"/>
        <v>104</v>
      </c>
      <c r="U7830" s="8" t="str">
        <f t="array" ref="U7830">IF(W7830&lt;&gt;0,MAX(IFERROR(INDEX(A:S,MATCH(W7830,A:A,0),COLUMN(M$2)),0),IFERROR(INDEX(A:S,MATCH(AD7830,A:A,0),COLUMN(M$2)),0),IFERROR(INDEX(A:S,MATCH(AK7830,A:A,0),COLUMN(M$2)),0),IFERROR(INDEX(A:S,MATCH(AR7830,A:A,0),COLUMN(M$2)),0)),M7830)</f>
        <v/>
      </c>
      <c r="V7830" s="3" t="str">
        <f t="shared" si="7"/>
        <v/>
      </c>
    </row>
    <row r="7831" ht="15.75" customHeight="1">
      <c r="A7831" s="3" t="s">
        <v>3435</v>
      </c>
      <c r="B7831" s="4">
        <v>8.40254335233E11</v>
      </c>
      <c r="D7831" s="3" t="s">
        <v>101</v>
      </c>
      <c r="G7831" s="4">
        <v>137.0</v>
      </c>
      <c r="I7831" s="4">
        <v>8.0</v>
      </c>
      <c r="J7831" s="4">
        <v>127.0</v>
      </c>
      <c r="K7831" s="4">
        <v>0.0</v>
      </c>
      <c r="L7831" s="4">
        <v>0.0</v>
      </c>
      <c r="M7831" s="5"/>
      <c r="O7831" s="6">
        <f t="shared" si="2"/>
        <v>129</v>
      </c>
      <c r="P7831" s="3" t="s">
        <v>137</v>
      </c>
      <c r="Q7831" s="3" t="str">
        <f t="shared" si="3"/>
        <v>LC BARSTL</v>
      </c>
      <c r="R7831" s="3">
        <f t="shared" si="4"/>
        <v>129</v>
      </c>
      <c r="S7831" s="3" t="str">
        <f t="shared" si="5"/>
        <v/>
      </c>
      <c r="T7831" s="7">
        <f t="shared" si="6"/>
        <v>129</v>
      </c>
      <c r="U7831" s="8" t="str">
        <f t="array" ref="U7831">IF(W7831&lt;&gt;0,MAX(IFERROR(INDEX(A:S,MATCH(W7831,A:A,0),COLUMN(M$2)),0),IFERROR(INDEX(A:S,MATCH(AD7831,A:A,0),COLUMN(M$2)),0),IFERROR(INDEX(A:S,MATCH(AK7831,A:A,0),COLUMN(M$2)),0),IFERROR(INDEX(A:S,MATCH(AR7831,A:A,0),COLUMN(M$2)),0)),M7831)</f>
        <v/>
      </c>
      <c r="V7831" s="3" t="str">
        <f t="shared" si="7"/>
        <v/>
      </c>
    </row>
    <row r="7832" ht="15.75" customHeight="1">
      <c r="A7832" s="3" t="s">
        <v>3438</v>
      </c>
      <c r="B7832" s="4">
        <v>8.40254335264E11</v>
      </c>
      <c r="D7832" s="3" t="s">
        <v>101</v>
      </c>
      <c r="G7832" s="4">
        <v>26.0</v>
      </c>
      <c r="I7832" s="4">
        <v>0.0</v>
      </c>
      <c r="J7832" s="4">
        <v>24.0</v>
      </c>
      <c r="K7832" s="4">
        <v>0.0</v>
      </c>
      <c r="L7832" s="4">
        <v>0.0</v>
      </c>
      <c r="M7832" s="5"/>
      <c r="O7832" s="6">
        <f t="shared" si="2"/>
        <v>26</v>
      </c>
      <c r="P7832" s="3" t="s">
        <v>137</v>
      </c>
      <c r="Q7832" s="3" t="str">
        <f t="shared" si="3"/>
        <v>LC BARSTL</v>
      </c>
      <c r="R7832" s="3">
        <f t="shared" si="4"/>
        <v>26</v>
      </c>
      <c r="S7832" s="3" t="str">
        <f t="shared" si="5"/>
        <v/>
      </c>
      <c r="T7832" s="7">
        <f t="shared" si="6"/>
        <v>26</v>
      </c>
      <c r="U7832" s="8" t="str">
        <f t="array" ref="U7832">IF(W7832&lt;&gt;0,MAX(IFERROR(INDEX(A:S,MATCH(W7832,A:A,0),COLUMN(M$2)),0),IFERROR(INDEX(A:S,MATCH(AD7832,A:A,0),COLUMN(M$2)),0),IFERROR(INDEX(A:S,MATCH(AK7832,A:A,0),COLUMN(M$2)),0),IFERROR(INDEX(A:S,MATCH(AR7832,A:A,0),COLUMN(M$2)),0)),M7832)</f>
        <v/>
      </c>
      <c r="V7832" s="3" t="str">
        <f t="shared" si="7"/>
        <v/>
      </c>
    </row>
    <row r="7833" ht="15.75" customHeight="1">
      <c r="A7833" s="3" t="s">
        <v>3439</v>
      </c>
      <c r="B7833" s="4">
        <v>8.40254335271E11</v>
      </c>
      <c r="D7833" s="3" t="s">
        <v>101</v>
      </c>
      <c r="G7833" s="4">
        <v>31.0</v>
      </c>
      <c r="I7833" s="4">
        <v>4.0</v>
      </c>
      <c r="J7833" s="4">
        <v>25.0</v>
      </c>
      <c r="K7833" s="4">
        <v>0.0</v>
      </c>
      <c r="L7833" s="4">
        <v>0.0</v>
      </c>
      <c r="M7833" s="5"/>
      <c r="O7833" s="6">
        <f t="shared" si="2"/>
        <v>27</v>
      </c>
      <c r="P7833" s="3" t="s">
        <v>137</v>
      </c>
      <c r="Q7833" s="3" t="str">
        <f t="shared" si="3"/>
        <v>LC BARSTL</v>
      </c>
      <c r="R7833" s="3">
        <f t="shared" si="4"/>
        <v>27</v>
      </c>
      <c r="S7833" s="3" t="str">
        <f t="shared" si="5"/>
        <v/>
      </c>
      <c r="T7833" s="7">
        <f t="shared" si="6"/>
        <v>27</v>
      </c>
      <c r="U7833" s="8" t="str">
        <f t="array" ref="U7833">IF(W7833&lt;&gt;0,MAX(IFERROR(INDEX(A:S,MATCH(W7833,A:A,0),COLUMN(M$2)),0),IFERROR(INDEX(A:S,MATCH(AD7833,A:A,0),COLUMN(M$2)),0),IFERROR(INDEX(A:S,MATCH(AK7833,A:A,0),COLUMN(M$2)),0),IFERROR(INDEX(A:S,MATCH(AR7833,A:A,0),COLUMN(M$2)),0)),M7833)</f>
        <v/>
      </c>
      <c r="V7833" s="3" t="str">
        <f t="shared" si="7"/>
        <v/>
      </c>
    </row>
    <row r="7834" ht="15.75" customHeight="1">
      <c r="A7834" s="3" t="s">
        <v>3440</v>
      </c>
      <c r="B7834" s="4">
        <v>8.40254335288E11</v>
      </c>
      <c r="D7834" s="3" t="s">
        <v>101</v>
      </c>
      <c r="G7834" s="4">
        <v>20.0</v>
      </c>
      <c r="I7834" s="4">
        <v>15.0</v>
      </c>
      <c r="J7834" s="4">
        <v>3.0</v>
      </c>
      <c r="K7834" s="4">
        <v>0.0</v>
      </c>
      <c r="L7834" s="4">
        <v>0.0</v>
      </c>
      <c r="M7834" s="5">
        <v>45266.0</v>
      </c>
      <c r="N7834" s="3">
        <v>60.0</v>
      </c>
      <c r="O7834" s="6">
        <f t="shared" si="2"/>
        <v>5</v>
      </c>
      <c r="P7834" s="3" t="s">
        <v>137</v>
      </c>
      <c r="Q7834" s="3" t="str">
        <f t="shared" si="3"/>
        <v>LC BARSTL</v>
      </c>
      <c r="R7834" s="3">
        <f t="shared" si="4"/>
        <v>5</v>
      </c>
      <c r="S7834" s="3" t="str">
        <f t="shared" si="5"/>
        <v/>
      </c>
      <c r="T7834" s="7">
        <f t="shared" si="6"/>
        <v>5</v>
      </c>
      <c r="U7834" s="8">
        <f t="array" ref="U7834">IF(W7834&lt;&gt;0,MAX(IFERROR(INDEX(A:S,MATCH(W7834,A:A,0),COLUMN(M$2)),0),IFERROR(INDEX(A:S,MATCH(AD7834,A:A,0),COLUMN(M$2)),0),IFERROR(INDEX(A:S,MATCH(AK7834,A:A,0),COLUMN(M$2)),0),IFERROR(INDEX(A:S,MATCH(AR7834,A:A,0),COLUMN(M$2)),0)),M7834)</f>
        <v>45266</v>
      </c>
      <c r="V7834" s="3">
        <f t="shared" si="7"/>
        <v>60</v>
      </c>
    </row>
    <row r="7835" ht="15.75" customHeight="1">
      <c r="A7835" s="3" t="s">
        <v>3441</v>
      </c>
      <c r="B7835" s="4">
        <v>8.40254335295E11</v>
      </c>
      <c r="D7835" s="3" t="s">
        <v>101</v>
      </c>
      <c r="G7835" s="4">
        <v>30.0</v>
      </c>
      <c r="I7835" s="4">
        <v>2.0</v>
      </c>
      <c r="J7835" s="4">
        <v>26.0</v>
      </c>
      <c r="K7835" s="4">
        <v>0.0</v>
      </c>
      <c r="L7835" s="4">
        <v>0.0</v>
      </c>
      <c r="M7835" s="5"/>
      <c r="O7835" s="6">
        <f t="shared" si="2"/>
        <v>28</v>
      </c>
      <c r="P7835" s="3" t="s">
        <v>137</v>
      </c>
      <c r="Q7835" s="3" t="str">
        <f t="shared" si="3"/>
        <v>LC BARSTL</v>
      </c>
      <c r="R7835" s="3">
        <f t="shared" si="4"/>
        <v>28</v>
      </c>
      <c r="S7835" s="3" t="str">
        <f t="shared" si="5"/>
        <v/>
      </c>
      <c r="T7835" s="7">
        <f t="shared" si="6"/>
        <v>28</v>
      </c>
      <c r="U7835" s="8" t="str">
        <f t="array" ref="U7835">IF(W7835&lt;&gt;0,MAX(IFERROR(INDEX(A:S,MATCH(W7835,A:A,0),COLUMN(M$2)),0),IFERROR(INDEX(A:S,MATCH(AD7835,A:A,0),COLUMN(M$2)),0),IFERROR(INDEX(A:S,MATCH(AK7835,A:A,0),COLUMN(M$2)),0),IFERROR(INDEX(A:S,MATCH(AR7835,A:A,0),COLUMN(M$2)),0)),M7835)</f>
        <v/>
      </c>
      <c r="V7835" s="3" t="str">
        <f t="shared" si="7"/>
        <v/>
      </c>
    </row>
    <row r="7836" ht="15.75" customHeight="1">
      <c r="A7836" s="3" t="s">
        <v>3442</v>
      </c>
      <c r="B7836" s="4">
        <v>8.40254335301E11</v>
      </c>
      <c r="D7836" s="3" t="s">
        <v>101</v>
      </c>
      <c r="G7836" s="4">
        <v>24.0</v>
      </c>
      <c r="I7836" s="4">
        <v>0.0</v>
      </c>
      <c r="J7836" s="4">
        <v>22.0</v>
      </c>
      <c r="K7836" s="4">
        <v>0.0</v>
      </c>
      <c r="L7836" s="4">
        <v>0.0</v>
      </c>
      <c r="M7836" s="5"/>
      <c r="O7836" s="6">
        <f t="shared" si="2"/>
        <v>24</v>
      </c>
      <c r="P7836" s="3" t="s">
        <v>137</v>
      </c>
      <c r="Q7836" s="3" t="str">
        <f t="shared" si="3"/>
        <v>LC BARSTL</v>
      </c>
      <c r="R7836" s="3">
        <f t="shared" si="4"/>
        <v>24</v>
      </c>
      <c r="S7836" s="3" t="str">
        <f t="shared" si="5"/>
        <v/>
      </c>
      <c r="T7836" s="7">
        <f t="shared" si="6"/>
        <v>24</v>
      </c>
      <c r="U7836" s="8" t="str">
        <f t="array" ref="U7836">IF(W7836&lt;&gt;0,MAX(IFERROR(INDEX(A:S,MATCH(W7836,A:A,0),COLUMN(M$2)),0),IFERROR(INDEX(A:S,MATCH(AD7836,A:A,0),COLUMN(M$2)),0),IFERROR(INDEX(A:S,MATCH(AK7836,A:A,0),COLUMN(M$2)),0),IFERROR(INDEX(A:S,MATCH(AR7836,A:A,0),COLUMN(M$2)),0)),M7836)</f>
        <v/>
      </c>
      <c r="V7836" s="3" t="str">
        <f t="shared" si="7"/>
        <v/>
      </c>
    </row>
    <row r="7837" ht="15.75" customHeight="1">
      <c r="A7837" s="3" t="s">
        <v>3443</v>
      </c>
      <c r="B7837" s="4">
        <v>8.40254335318E11</v>
      </c>
      <c r="D7837" s="3" t="s">
        <v>101</v>
      </c>
      <c r="G7837" s="4">
        <v>32.0</v>
      </c>
      <c r="I7837" s="4">
        <v>4.0</v>
      </c>
      <c r="J7837" s="4">
        <v>26.0</v>
      </c>
      <c r="K7837" s="4">
        <v>0.0</v>
      </c>
      <c r="L7837" s="4">
        <v>0.0</v>
      </c>
      <c r="M7837" s="5"/>
      <c r="O7837" s="6">
        <f t="shared" si="2"/>
        <v>28</v>
      </c>
      <c r="P7837" s="3" t="s">
        <v>137</v>
      </c>
      <c r="Q7837" s="3" t="str">
        <f t="shared" si="3"/>
        <v>LC BARSTL</v>
      </c>
      <c r="R7837" s="3">
        <f t="shared" si="4"/>
        <v>28</v>
      </c>
      <c r="S7837" s="3" t="str">
        <f t="shared" si="5"/>
        <v/>
      </c>
      <c r="T7837" s="7">
        <f t="shared" si="6"/>
        <v>28</v>
      </c>
      <c r="U7837" s="8" t="str">
        <f t="array" ref="U7837">IF(W7837&lt;&gt;0,MAX(IFERROR(INDEX(A:S,MATCH(W7837,A:A,0),COLUMN(M$2)),0),IFERROR(INDEX(A:S,MATCH(AD7837,A:A,0),COLUMN(M$2)),0),IFERROR(INDEX(A:S,MATCH(AK7837,A:A,0),COLUMN(M$2)),0),IFERROR(INDEX(A:S,MATCH(AR7837,A:A,0),COLUMN(M$2)),0)),M7837)</f>
        <v/>
      </c>
      <c r="V7837" s="3" t="str">
        <f t="shared" si="7"/>
        <v/>
      </c>
    </row>
    <row r="7838" ht="15.75" customHeight="1">
      <c r="A7838" s="3" t="s">
        <v>3446</v>
      </c>
      <c r="B7838" s="4">
        <v>8.40254335349E11</v>
      </c>
      <c r="D7838" s="3" t="s">
        <v>101</v>
      </c>
      <c r="G7838" s="4">
        <v>333.0</v>
      </c>
      <c r="H7838" s="3">
        <v>40.0</v>
      </c>
      <c r="I7838" s="4">
        <v>7.0</v>
      </c>
      <c r="J7838" s="4">
        <v>324.0</v>
      </c>
      <c r="K7838" s="4">
        <v>0.0</v>
      </c>
      <c r="L7838" s="4">
        <v>0.0</v>
      </c>
      <c r="M7838" s="5">
        <v>45264.0</v>
      </c>
      <c r="O7838" s="6">
        <f t="shared" si="2"/>
        <v>326</v>
      </c>
      <c r="P7838" s="3" t="s">
        <v>137</v>
      </c>
      <c r="Q7838" s="3" t="str">
        <f t="shared" si="3"/>
        <v>LC BARSTL</v>
      </c>
      <c r="R7838" s="3">
        <f t="shared" si="4"/>
        <v>326</v>
      </c>
      <c r="S7838" s="3">
        <f t="shared" si="5"/>
        <v>40</v>
      </c>
      <c r="T7838" s="7">
        <f t="shared" si="6"/>
        <v>326</v>
      </c>
      <c r="U7838" s="8">
        <f t="array" ref="U7838">IF(W7838&lt;&gt;0,MAX(IFERROR(INDEX(A:S,MATCH(W7838,A:A,0),COLUMN(M$2)),0),IFERROR(INDEX(A:S,MATCH(AD7838,A:A,0),COLUMN(M$2)),0),IFERROR(INDEX(A:S,MATCH(AK7838,A:A,0),COLUMN(M$2)),0),IFERROR(INDEX(A:S,MATCH(AR7838,A:A,0),COLUMN(M$2)),0)),M7838)</f>
        <v>45264</v>
      </c>
      <c r="V7838" s="3" t="str">
        <f t="shared" si="7"/>
        <v/>
      </c>
    </row>
    <row r="7839" ht="15.75" customHeight="1">
      <c r="A7839" s="3" t="s">
        <v>3447</v>
      </c>
      <c r="B7839" s="4">
        <v>8.40254335394E11</v>
      </c>
      <c r="D7839" s="3" t="s">
        <v>101</v>
      </c>
      <c r="G7839" s="4">
        <v>218.0</v>
      </c>
      <c r="H7839" s="3">
        <v>60.0</v>
      </c>
      <c r="I7839" s="4">
        <v>8.0</v>
      </c>
      <c r="J7839" s="4">
        <v>208.0</v>
      </c>
      <c r="K7839" s="4">
        <v>0.0</v>
      </c>
      <c r="L7839" s="4">
        <v>0.0</v>
      </c>
      <c r="M7839" s="5">
        <v>45264.0</v>
      </c>
      <c r="O7839" s="6">
        <f t="shared" si="2"/>
        <v>210</v>
      </c>
      <c r="P7839" s="3" t="s">
        <v>137</v>
      </c>
      <c r="Q7839" s="3" t="str">
        <f t="shared" si="3"/>
        <v>LC BARSTL</v>
      </c>
      <c r="R7839" s="3">
        <f t="shared" si="4"/>
        <v>210</v>
      </c>
      <c r="S7839" s="3">
        <f t="shared" si="5"/>
        <v>60</v>
      </c>
      <c r="T7839" s="7">
        <f t="shared" si="6"/>
        <v>210</v>
      </c>
      <c r="U7839" s="8">
        <f t="array" ref="U7839">IF(W7839&lt;&gt;0,MAX(IFERROR(INDEX(A:S,MATCH(W7839,A:A,0),COLUMN(M$2)),0),IFERROR(INDEX(A:S,MATCH(AD7839,A:A,0),COLUMN(M$2)),0),IFERROR(INDEX(A:S,MATCH(AK7839,A:A,0),COLUMN(M$2)),0),IFERROR(INDEX(A:S,MATCH(AR7839,A:A,0),COLUMN(M$2)),0)),M7839)</f>
        <v>45264</v>
      </c>
      <c r="V7839" s="3" t="str">
        <f t="shared" si="7"/>
        <v/>
      </c>
    </row>
    <row r="7840" ht="15.75" customHeight="1">
      <c r="A7840" s="3" t="s">
        <v>3448</v>
      </c>
      <c r="B7840" s="4">
        <v>8.40254335356E11</v>
      </c>
      <c r="D7840" s="3" t="s">
        <v>101</v>
      </c>
      <c r="G7840" s="4">
        <v>24.0</v>
      </c>
      <c r="I7840" s="4">
        <v>0.0</v>
      </c>
      <c r="J7840" s="4">
        <v>22.0</v>
      </c>
      <c r="K7840" s="4">
        <v>0.0</v>
      </c>
      <c r="L7840" s="4">
        <v>0.0</v>
      </c>
      <c r="M7840" s="5"/>
      <c r="O7840" s="6">
        <f t="shared" si="2"/>
        <v>24</v>
      </c>
      <c r="P7840" s="3" t="s">
        <v>137</v>
      </c>
      <c r="Q7840" s="3" t="str">
        <f t="shared" si="3"/>
        <v>LC BARSTL</v>
      </c>
      <c r="R7840" s="3">
        <f t="shared" si="4"/>
        <v>24</v>
      </c>
      <c r="S7840" s="3" t="str">
        <f t="shared" si="5"/>
        <v/>
      </c>
      <c r="T7840" s="7">
        <f t="shared" si="6"/>
        <v>24</v>
      </c>
      <c r="U7840" s="8" t="str">
        <f t="array" ref="U7840">IF(W7840&lt;&gt;0,MAX(IFERROR(INDEX(A:S,MATCH(W7840,A:A,0),COLUMN(M$2)),0),IFERROR(INDEX(A:S,MATCH(AD7840,A:A,0),COLUMN(M$2)),0),IFERROR(INDEX(A:S,MATCH(AK7840,A:A,0),COLUMN(M$2)),0),IFERROR(INDEX(A:S,MATCH(AR7840,A:A,0),COLUMN(M$2)),0)),M7840)</f>
        <v/>
      </c>
      <c r="V7840" s="3" t="str">
        <f t="shared" si="7"/>
        <v/>
      </c>
    </row>
    <row r="7841" ht="15.75" customHeight="1">
      <c r="A7841" s="3" t="s">
        <v>3449</v>
      </c>
      <c r="B7841" s="4">
        <v>8.402543354E11</v>
      </c>
      <c r="D7841" s="3" t="s">
        <v>101</v>
      </c>
      <c r="G7841" s="4">
        <v>31.0</v>
      </c>
      <c r="I7841" s="4">
        <v>3.0</v>
      </c>
      <c r="J7841" s="4">
        <v>26.0</v>
      </c>
      <c r="K7841" s="4">
        <v>0.0</v>
      </c>
      <c r="L7841" s="4">
        <v>0.0</v>
      </c>
      <c r="M7841" s="5"/>
      <c r="O7841" s="6">
        <f t="shared" si="2"/>
        <v>28</v>
      </c>
      <c r="P7841" s="3" t="s">
        <v>137</v>
      </c>
      <c r="Q7841" s="3" t="str">
        <f t="shared" si="3"/>
        <v>LC BARSTL</v>
      </c>
      <c r="R7841" s="3">
        <f t="shared" si="4"/>
        <v>28</v>
      </c>
      <c r="S7841" s="3" t="str">
        <f t="shared" si="5"/>
        <v/>
      </c>
      <c r="T7841" s="7">
        <f t="shared" si="6"/>
        <v>28</v>
      </c>
      <c r="U7841" s="8" t="str">
        <f t="array" ref="U7841">IF(W7841&lt;&gt;0,MAX(IFERROR(INDEX(A:S,MATCH(W7841,A:A,0),COLUMN(M$2)),0),IFERROR(INDEX(A:S,MATCH(AD7841,A:A,0),COLUMN(M$2)),0),IFERROR(INDEX(A:S,MATCH(AK7841,A:A,0),COLUMN(M$2)),0),IFERROR(INDEX(A:S,MATCH(AR7841,A:A,0),COLUMN(M$2)),0)),M7841)</f>
        <v/>
      </c>
      <c r="V7841" s="3" t="str">
        <f t="shared" si="7"/>
        <v/>
      </c>
    </row>
    <row r="7842" ht="15.75" customHeight="1">
      <c r="A7842" s="3" t="s">
        <v>3450</v>
      </c>
      <c r="B7842" s="4">
        <v>8.40254335363E11</v>
      </c>
      <c r="D7842" s="3" t="s">
        <v>101</v>
      </c>
      <c r="G7842" s="4">
        <v>30.0</v>
      </c>
      <c r="I7842" s="4">
        <v>0.0</v>
      </c>
      <c r="J7842" s="4">
        <v>28.0</v>
      </c>
      <c r="K7842" s="4">
        <v>0.0</v>
      </c>
      <c r="L7842" s="4">
        <v>0.0</v>
      </c>
      <c r="M7842" s="5"/>
      <c r="O7842" s="6">
        <f t="shared" si="2"/>
        <v>30</v>
      </c>
      <c r="P7842" s="3" t="s">
        <v>137</v>
      </c>
      <c r="Q7842" s="3" t="str">
        <f t="shared" si="3"/>
        <v>LC BARSTL</v>
      </c>
      <c r="R7842" s="3">
        <f t="shared" si="4"/>
        <v>30</v>
      </c>
      <c r="S7842" s="3" t="str">
        <f t="shared" si="5"/>
        <v/>
      </c>
      <c r="T7842" s="7">
        <f t="shared" si="6"/>
        <v>30</v>
      </c>
      <c r="U7842" s="8" t="str">
        <f t="array" ref="U7842">IF(W7842&lt;&gt;0,MAX(IFERROR(INDEX(A:S,MATCH(W7842,A:A,0),COLUMN(M$2)),0),IFERROR(INDEX(A:S,MATCH(AD7842,A:A,0),COLUMN(M$2)),0),IFERROR(INDEX(A:S,MATCH(AK7842,A:A,0),COLUMN(M$2)),0),IFERROR(INDEX(A:S,MATCH(AR7842,A:A,0),COLUMN(M$2)),0)),M7842)</f>
        <v/>
      </c>
      <c r="V7842" s="3" t="str">
        <f t="shared" si="7"/>
        <v/>
      </c>
    </row>
    <row r="7843" ht="15.75" customHeight="1">
      <c r="A7843" s="3" t="s">
        <v>3451</v>
      </c>
      <c r="B7843" s="4">
        <v>8.40254335417E11</v>
      </c>
      <c r="D7843" s="3" t="s">
        <v>101</v>
      </c>
      <c r="G7843" s="4">
        <v>29.0</v>
      </c>
      <c r="I7843" s="4">
        <v>0.0</v>
      </c>
      <c r="J7843" s="4">
        <v>27.0</v>
      </c>
      <c r="K7843" s="4">
        <v>0.0</v>
      </c>
      <c r="L7843" s="4">
        <v>0.0</v>
      </c>
      <c r="M7843" s="5"/>
      <c r="O7843" s="6">
        <f t="shared" si="2"/>
        <v>29</v>
      </c>
      <c r="P7843" s="3" t="s">
        <v>137</v>
      </c>
      <c r="Q7843" s="3" t="str">
        <f t="shared" si="3"/>
        <v>LC BARSTL</v>
      </c>
      <c r="R7843" s="3">
        <f t="shared" si="4"/>
        <v>29</v>
      </c>
      <c r="S7843" s="3" t="str">
        <f t="shared" si="5"/>
        <v/>
      </c>
      <c r="T7843" s="7">
        <f t="shared" si="6"/>
        <v>29</v>
      </c>
      <c r="U7843" s="8" t="str">
        <f t="array" ref="U7843">IF(W7843&lt;&gt;0,MAX(IFERROR(INDEX(A:S,MATCH(W7843,A:A,0),COLUMN(M$2)),0),IFERROR(INDEX(A:S,MATCH(AD7843,A:A,0),COLUMN(M$2)),0),IFERROR(INDEX(A:S,MATCH(AK7843,A:A,0),COLUMN(M$2)),0),IFERROR(INDEX(A:S,MATCH(AR7843,A:A,0),COLUMN(M$2)),0)),M7843)</f>
        <v/>
      </c>
      <c r="V7843" s="3" t="str">
        <f t="shared" si="7"/>
        <v/>
      </c>
    </row>
    <row r="7844" ht="15.75" customHeight="1">
      <c r="A7844" s="3" t="s">
        <v>3452</v>
      </c>
      <c r="B7844" s="4">
        <v>8.4025433537E11</v>
      </c>
      <c r="D7844" s="3" t="s">
        <v>101</v>
      </c>
      <c r="G7844" s="4">
        <v>18.0</v>
      </c>
      <c r="I7844" s="4">
        <v>0.0</v>
      </c>
      <c r="J7844" s="4">
        <v>16.0</v>
      </c>
      <c r="K7844" s="4">
        <v>0.0</v>
      </c>
      <c r="L7844" s="4">
        <v>0.0</v>
      </c>
      <c r="M7844" s="5"/>
      <c r="O7844" s="6">
        <f t="shared" si="2"/>
        <v>18</v>
      </c>
      <c r="P7844" s="3" t="s">
        <v>137</v>
      </c>
      <c r="Q7844" s="3" t="str">
        <f t="shared" si="3"/>
        <v>LC BARSTL</v>
      </c>
      <c r="R7844" s="3">
        <f t="shared" si="4"/>
        <v>18</v>
      </c>
      <c r="S7844" s="3" t="str">
        <f t="shared" si="5"/>
        <v/>
      </c>
      <c r="T7844" s="7">
        <f t="shared" si="6"/>
        <v>18</v>
      </c>
      <c r="U7844" s="8" t="str">
        <f t="array" ref="U7844">IF(W7844&lt;&gt;0,MAX(IFERROR(INDEX(A:S,MATCH(W7844,A:A,0),COLUMN(M$2)),0),IFERROR(INDEX(A:S,MATCH(AD7844,A:A,0),COLUMN(M$2)),0),IFERROR(INDEX(A:S,MATCH(AK7844,A:A,0),COLUMN(M$2)),0),IFERROR(INDEX(A:S,MATCH(AR7844,A:A,0),COLUMN(M$2)),0)),M7844)</f>
        <v/>
      </c>
      <c r="V7844" s="3" t="str">
        <f t="shared" si="7"/>
        <v/>
      </c>
    </row>
    <row r="7845" ht="15.75" customHeight="1">
      <c r="A7845" s="3" t="s">
        <v>3453</v>
      </c>
      <c r="B7845" s="4">
        <v>8.40254335424E11</v>
      </c>
      <c r="D7845" s="3" t="s">
        <v>101</v>
      </c>
      <c r="G7845" s="4">
        <v>26.0</v>
      </c>
      <c r="I7845" s="4">
        <v>3.0</v>
      </c>
      <c r="J7845" s="4">
        <v>21.0</v>
      </c>
      <c r="K7845" s="4">
        <v>0.0</v>
      </c>
      <c r="L7845" s="4">
        <v>0.0</v>
      </c>
      <c r="M7845" s="5"/>
      <c r="O7845" s="6">
        <f t="shared" si="2"/>
        <v>23</v>
      </c>
      <c r="P7845" s="3" t="s">
        <v>137</v>
      </c>
      <c r="Q7845" s="3" t="str">
        <f t="shared" si="3"/>
        <v>LC BARSTL</v>
      </c>
      <c r="R7845" s="3">
        <f t="shared" si="4"/>
        <v>23</v>
      </c>
      <c r="S7845" s="3" t="str">
        <f t="shared" si="5"/>
        <v/>
      </c>
      <c r="T7845" s="7">
        <f t="shared" si="6"/>
        <v>23</v>
      </c>
      <c r="U7845" s="8" t="str">
        <f t="array" ref="U7845">IF(W7845&lt;&gt;0,MAX(IFERROR(INDEX(A:S,MATCH(W7845,A:A,0),COLUMN(M$2)),0),IFERROR(INDEX(A:S,MATCH(AD7845,A:A,0),COLUMN(M$2)),0),IFERROR(INDEX(A:S,MATCH(AK7845,A:A,0),COLUMN(M$2)),0),IFERROR(INDEX(A:S,MATCH(AR7845,A:A,0),COLUMN(M$2)),0)),M7845)</f>
        <v/>
      </c>
      <c r="V7845" s="3" t="str">
        <f t="shared" si="7"/>
        <v/>
      </c>
    </row>
    <row r="7846" ht="15.75" customHeight="1">
      <c r="A7846" s="3" t="s">
        <v>3615</v>
      </c>
      <c r="B7846" s="4">
        <v>8.40254335493E11</v>
      </c>
      <c r="D7846" s="3" t="s">
        <v>101</v>
      </c>
      <c r="G7846" s="4">
        <v>104.0</v>
      </c>
      <c r="I7846" s="4">
        <v>0.0</v>
      </c>
      <c r="J7846" s="4">
        <v>102.0</v>
      </c>
      <c r="K7846" s="4">
        <v>0.0</v>
      </c>
      <c r="L7846" s="4">
        <v>0.0</v>
      </c>
      <c r="M7846" s="5"/>
      <c r="O7846" s="6">
        <f t="shared" si="2"/>
        <v>104</v>
      </c>
      <c r="P7846" s="3" t="s">
        <v>137</v>
      </c>
      <c r="Q7846" s="3" t="str">
        <f t="shared" si="3"/>
        <v>LC BARSTL</v>
      </c>
      <c r="R7846" s="3">
        <f t="shared" si="4"/>
        <v>104</v>
      </c>
      <c r="S7846" s="3" t="str">
        <f t="shared" si="5"/>
        <v/>
      </c>
      <c r="T7846" s="7">
        <f t="shared" si="6"/>
        <v>104</v>
      </c>
      <c r="U7846" s="8" t="str">
        <f t="array" ref="U7846">IF(W7846&lt;&gt;0,MAX(IFERROR(INDEX(A:S,MATCH(W7846,A:A,0),COLUMN(M$2)),0),IFERROR(INDEX(A:S,MATCH(AD7846,A:A,0),COLUMN(M$2)),0),IFERROR(INDEX(A:S,MATCH(AK7846,A:A,0),COLUMN(M$2)),0),IFERROR(INDEX(A:S,MATCH(AR7846,A:A,0),COLUMN(M$2)),0)),M7846)</f>
        <v/>
      </c>
      <c r="V7846" s="3" t="str">
        <f t="shared" si="7"/>
        <v/>
      </c>
    </row>
    <row r="7847" ht="15.75" customHeight="1">
      <c r="A7847" s="3" t="s">
        <v>3618</v>
      </c>
      <c r="B7847" s="4">
        <v>8.40254335523E11</v>
      </c>
      <c r="D7847" s="3" t="s">
        <v>101</v>
      </c>
      <c r="G7847" s="4">
        <v>28.0</v>
      </c>
      <c r="I7847" s="4">
        <v>2.0</v>
      </c>
      <c r="J7847" s="4">
        <v>24.0</v>
      </c>
      <c r="K7847" s="4">
        <v>0.0</v>
      </c>
      <c r="L7847" s="4">
        <v>0.0</v>
      </c>
      <c r="M7847" s="5"/>
      <c r="O7847" s="6">
        <f t="shared" si="2"/>
        <v>26</v>
      </c>
      <c r="P7847" s="3" t="s">
        <v>137</v>
      </c>
      <c r="Q7847" s="3" t="str">
        <f t="shared" si="3"/>
        <v>LC BARSTL</v>
      </c>
      <c r="R7847" s="3">
        <f t="shared" si="4"/>
        <v>26</v>
      </c>
      <c r="S7847" s="3" t="str">
        <f t="shared" si="5"/>
        <v/>
      </c>
      <c r="T7847" s="7">
        <f t="shared" si="6"/>
        <v>26</v>
      </c>
      <c r="U7847" s="8" t="str">
        <f t="array" ref="U7847">IF(W7847&lt;&gt;0,MAX(IFERROR(INDEX(A:S,MATCH(W7847,A:A,0),COLUMN(M$2)),0),IFERROR(INDEX(A:S,MATCH(AD7847,A:A,0),COLUMN(M$2)),0),IFERROR(INDEX(A:S,MATCH(AK7847,A:A,0),COLUMN(M$2)),0),IFERROR(INDEX(A:S,MATCH(AR7847,A:A,0),COLUMN(M$2)),0)),M7847)</f>
        <v/>
      </c>
      <c r="V7847" s="3" t="str">
        <f t="shared" si="7"/>
        <v/>
      </c>
    </row>
    <row r="7848" ht="15.75" customHeight="1">
      <c r="A7848" s="3" t="s">
        <v>3619</v>
      </c>
      <c r="B7848" s="4">
        <v>8.40254335547E11</v>
      </c>
      <c r="D7848" s="3" t="s">
        <v>101</v>
      </c>
      <c r="G7848" s="4">
        <v>23.0</v>
      </c>
      <c r="I7848" s="4">
        <v>3.0</v>
      </c>
      <c r="J7848" s="4">
        <v>18.0</v>
      </c>
      <c r="K7848" s="4">
        <v>0.0</v>
      </c>
      <c r="L7848" s="4">
        <v>0.0</v>
      </c>
      <c r="M7848" s="5"/>
      <c r="O7848" s="6">
        <f t="shared" si="2"/>
        <v>20</v>
      </c>
      <c r="P7848" s="3" t="s">
        <v>137</v>
      </c>
      <c r="Q7848" s="3" t="str">
        <f t="shared" si="3"/>
        <v>LC BARSTL</v>
      </c>
      <c r="R7848" s="3">
        <f t="shared" si="4"/>
        <v>20</v>
      </c>
      <c r="S7848" s="3" t="str">
        <f t="shared" si="5"/>
        <v/>
      </c>
      <c r="T7848" s="7">
        <f t="shared" si="6"/>
        <v>20</v>
      </c>
      <c r="U7848" s="8" t="str">
        <f t="array" ref="U7848">IF(W7848&lt;&gt;0,MAX(IFERROR(INDEX(A:S,MATCH(W7848,A:A,0),COLUMN(M$2)),0),IFERROR(INDEX(A:S,MATCH(AD7848,A:A,0),COLUMN(M$2)),0),IFERROR(INDEX(A:S,MATCH(AK7848,A:A,0),COLUMN(M$2)),0),IFERROR(INDEX(A:S,MATCH(AR7848,A:A,0),COLUMN(M$2)),0)),M7848)</f>
        <v/>
      </c>
      <c r="V7848" s="3" t="str">
        <f t="shared" si="7"/>
        <v/>
      </c>
    </row>
    <row r="7849" ht="15.75" customHeight="1">
      <c r="A7849" s="3" t="s">
        <v>3620</v>
      </c>
      <c r="B7849" s="4">
        <v>8.40254335516E11</v>
      </c>
      <c r="D7849" s="3" t="s">
        <v>101</v>
      </c>
      <c r="G7849" s="4">
        <v>29.0</v>
      </c>
      <c r="I7849" s="4">
        <v>4.0</v>
      </c>
      <c r="J7849" s="4">
        <v>23.0</v>
      </c>
      <c r="K7849" s="4">
        <v>0.0</v>
      </c>
      <c r="L7849" s="4">
        <v>0.0</v>
      </c>
      <c r="M7849" s="5"/>
      <c r="O7849" s="6">
        <f t="shared" si="2"/>
        <v>25</v>
      </c>
      <c r="P7849" s="3" t="s">
        <v>137</v>
      </c>
      <c r="Q7849" s="3" t="str">
        <f t="shared" si="3"/>
        <v>LC BARSTL</v>
      </c>
      <c r="R7849" s="3">
        <f t="shared" si="4"/>
        <v>25</v>
      </c>
      <c r="S7849" s="3" t="str">
        <f t="shared" si="5"/>
        <v/>
      </c>
      <c r="T7849" s="7">
        <f t="shared" si="6"/>
        <v>25</v>
      </c>
      <c r="U7849" s="8" t="str">
        <f t="array" ref="U7849">IF(W7849&lt;&gt;0,MAX(IFERROR(INDEX(A:S,MATCH(W7849,A:A,0),COLUMN(M$2)),0),IFERROR(INDEX(A:S,MATCH(AD7849,A:A,0),COLUMN(M$2)),0),IFERROR(INDEX(A:S,MATCH(AK7849,A:A,0),COLUMN(M$2)),0),IFERROR(INDEX(A:S,MATCH(AR7849,A:A,0),COLUMN(M$2)),0)),M7849)</f>
        <v/>
      </c>
      <c r="V7849" s="3" t="str">
        <f t="shared" si="7"/>
        <v/>
      </c>
    </row>
    <row r="7850" ht="15.75" customHeight="1">
      <c r="A7850" s="3" t="s">
        <v>3621</v>
      </c>
      <c r="B7850" s="4">
        <v>8.40254335646E11</v>
      </c>
      <c r="D7850" s="3" t="s">
        <v>101</v>
      </c>
      <c r="G7850" s="4">
        <v>307.0</v>
      </c>
      <c r="H7850" s="3">
        <v>60.0</v>
      </c>
      <c r="I7850" s="4">
        <v>4.0</v>
      </c>
      <c r="J7850" s="4">
        <v>301.0</v>
      </c>
      <c r="K7850" s="4">
        <v>0.0</v>
      </c>
      <c r="L7850" s="4">
        <v>0.0</v>
      </c>
      <c r="M7850" s="5">
        <v>45264.0</v>
      </c>
      <c r="O7850" s="6">
        <f t="shared" si="2"/>
        <v>303</v>
      </c>
      <c r="P7850" s="3" t="s">
        <v>137</v>
      </c>
      <c r="Q7850" s="3" t="str">
        <f t="shared" si="3"/>
        <v>LC BARSTL</v>
      </c>
      <c r="R7850" s="3">
        <f t="shared" si="4"/>
        <v>303</v>
      </c>
      <c r="S7850" s="3">
        <f t="shared" si="5"/>
        <v>60</v>
      </c>
      <c r="T7850" s="7">
        <f t="shared" si="6"/>
        <v>303</v>
      </c>
      <c r="U7850" s="8">
        <f t="array" ref="U7850">IF(W7850&lt;&gt;0,MAX(IFERROR(INDEX(A:S,MATCH(W7850,A:A,0),COLUMN(M$2)),0),IFERROR(INDEX(A:S,MATCH(AD7850,A:A,0),COLUMN(M$2)),0),IFERROR(INDEX(A:S,MATCH(AK7850,A:A,0),COLUMN(M$2)),0),IFERROR(INDEX(A:S,MATCH(AR7850,A:A,0),COLUMN(M$2)),0)),M7850)</f>
        <v>45264</v>
      </c>
      <c r="V7850" s="3" t="str">
        <f t="shared" si="7"/>
        <v/>
      </c>
    </row>
    <row r="7851" ht="15.75" customHeight="1">
      <c r="A7851" s="3" t="s">
        <v>3622</v>
      </c>
      <c r="B7851" s="4">
        <v>8.40254335639E11</v>
      </c>
      <c r="D7851" s="3" t="s">
        <v>101</v>
      </c>
      <c r="G7851" s="4">
        <v>82.0</v>
      </c>
      <c r="I7851" s="4">
        <v>4.0</v>
      </c>
      <c r="J7851" s="4">
        <v>76.0</v>
      </c>
      <c r="K7851" s="4">
        <v>0.0</v>
      </c>
      <c r="L7851" s="4">
        <v>0.0</v>
      </c>
      <c r="M7851" s="5">
        <v>45266.0</v>
      </c>
      <c r="N7851" s="3">
        <v>30.0</v>
      </c>
      <c r="O7851" s="6">
        <f t="shared" si="2"/>
        <v>78</v>
      </c>
      <c r="P7851" s="3" t="s">
        <v>137</v>
      </c>
      <c r="Q7851" s="3" t="str">
        <f t="shared" si="3"/>
        <v>LC BARSTL</v>
      </c>
      <c r="R7851" s="3">
        <f t="shared" si="4"/>
        <v>78</v>
      </c>
      <c r="S7851" s="3" t="str">
        <f t="shared" si="5"/>
        <v/>
      </c>
      <c r="T7851" s="7">
        <f t="shared" si="6"/>
        <v>78</v>
      </c>
      <c r="U7851" s="8">
        <f t="array" ref="U7851">IF(W7851&lt;&gt;0,MAX(IFERROR(INDEX(A:S,MATCH(W7851,A:A,0),COLUMN(M$2)),0),IFERROR(INDEX(A:S,MATCH(AD7851,A:A,0),COLUMN(M$2)),0),IFERROR(INDEX(A:S,MATCH(AK7851,A:A,0),COLUMN(M$2)),0),IFERROR(INDEX(A:S,MATCH(AR7851,A:A,0),COLUMN(M$2)),0)),M7851)</f>
        <v>45266</v>
      </c>
      <c r="V7851" s="3">
        <f t="shared" si="7"/>
        <v>30</v>
      </c>
    </row>
    <row r="7852" ht="15.75" customHeight="1">
      <c r="A7852" s="3" t="s">
        <v>3624</v>
      </c>
      <c r="B7852" s="4">
        <v>8.40254335677E11</v>
      </c>
      <c r="D7852" s="3" t="s">
        <v>101</v>
      </c>
      <c r="G7852" s="4">
        <v>20.0</v>
      </c>
      <c r="I7852" s="4">
        <v>2.0</v>
      </c>
      <c r="J7852" s="4">
        <v>16.0</v>
      </c>
      <c r="K7852" s="4">
        <v>0.0</v>
      </c>
      <c r="L7852" s="4">
        <v>0.0</v>
      </c>
      <c r="M7852" s="5"/>
      <c r="O7852" s="6">
        <f t="shared" si="2"/>
        <v>18</v>
      </c>
      <c r="P7852" s="3" t="s">
        <v>137</v>
      </c>
      <c r="Q7852" s="3" t="str">
        <f t="shared" si="3"/>
        <v>LC BARSTL</v>
      </c>
      <c r="R7852" s="3">
        <f t="shared" si="4"/>
        <v>18</v>
      </c>
      <c r="S7852" s="3" t="str">
        <f t="shared" si="5"/>
        <v/>
      </c>
      <c r="T7852" s="7">
        <f t="shared" si="6"/>
        <v>18</v>
      </c>
      <c r="U7852" s="8" t="str">
        <f t="array" ref="U7852">IF(W7852&lt;&gt;0,MAX(IFERROR(INDEX(A:S,MATCH(W7852,A:A,0),COLUMN(M$2)),0),IFERROR(INDEX(A:S,MATCH(AD7852,A:A,0),COLUMN(M$2)),0),IFERROR(INDEX(A:S,MATCH(AK7852,A:A,0),COLUMN(M$2)),0),IFERROR(INDEX(A:S,MATCH(AR7852,A:A,0),COLUMN(M$2)),0)),M7852)</f>
        <v/>
      </c>
      <c r="V7852" s="3" t="str">
        <f t="shared" si="7"/>
        <v/>
      </c>
    </row>
    <row r="7853" ht="15.75" customHeight="1">
      <c r="A7853" s="3" t="s">
        <v>3625</v>
      </c>
      <c r="B7853" s="4">
        <v>8.40254335684E11</v>
      </c>
      <c r="D7853" s="3" t="s">
        <v>101</v>
      </c>
      <c r="G7853" s="4">
        <v>27.0</v>
      </c>
      <c r="I7853" s="4">
        <v>5.0</v>
      </c>
      <c r="J7853" s="4">
        <v>20.0</v>
      </c>
      <c r="K7853" s="4">
        <v>0.0</v>
      </c>
      <c r="L7853" s="4">
        <v>0.0</v>
      </c>
      <c r="M7853" s="5"/>
      <c r="O7853" s="6">
        <f t="shared" si="2"/>
        <v>22</v>
      </c>
      <c r="P7853" s="3" t="s">
        <v>137</v>
      </c>
      <c r="Q7853" s="3" t="str">
        <f t="shared" si="3"/>
        <v>LC BARSTL</v>
      </c>
      <c r="R7853" s="3">
        <f t="shared" si="4"/>
        <v>22</v>
      </c>
      <c r="S7853" s="3" t="str">
        <f t="shared" si="5"/>
        <v/>
      </c>
      <c r="T7853" s="7">
        <f t="shared" si="6"/>
        <v>22</v>
      </c>
      <c r="U7853" s="8" t="str">
        <f t="array" ref="U7853">IF(W7853&lt;&gt;0,MAX(IFERROR(INDEX(A:S,MATCH(W7853,A:A,0),COLUMN(M$2)),0),IFERROR(INDEX(A:S,MATCH(AD7853,A:A,0),COLUMN(M$2)),0),IFERROR(INDEX(A:S,MATCH(AK7853,A:A,0),COLUMN(M$2)),0),IFERROR(INDEX(A:S,MATCH(AR7853,A:A,0),COLUMN(M$2)),0)),M7853)</f>
        <v/>
      </c>
      <c r="V7853" s="3" t="str">
        <f t="shared" si="7"/>
        <v/>
      </c>
    </row>
    <row r="7854" ht="15.75" customHeight="1">
      <c r="A7854" s="3" t="s">
        <v>3626</v>
      </c>
      <c r="B7854" s="4">
        <v>8.4025433566E11</v>
      </c>
      <c r="D7854" s="3" t="s">
        <v>101</v>
      </c>
      <c r="G7854" s="4">
        <v>31.0</v>
      </c>
      <c r="I7854" s="4">
        <v>4.0</v>
      </c>
      <c r="J7854" s="4">
        <v>25.0</v>
      </c>
      <c r="K7854" s="4">
        <v>0.0</v>
      </c>
      <c r="L7854" s="4">
        <v>0.0</v>
      </c>
      <c r="M7854" s="5"/>
      <c r="O7854" s="6">
        <f t="shared" si="2"/>
        <v>27</v>
      </c>
      <c r="P7854" s="3" t="s">
        <v>137</v>
      </c>
      <c r="Q7854" s="3" t="str">
        <f t="shared" si="3"/>
        <v>LC BARSTL</v>
      </c>
      <c r="R7854" s="3">
        <f t="shared" si="4"/>
        <v>27</v>
      </c>
      <c r="S7854" s="3" t="str">
        <f t="shared" si="5"/>
        <v/>
      </c>
      <c r="T7854" s="7">
        <f t="shared" si="6"/>
        <v>27</v>
      </c>
      <c r="U7854" s="8" t="str">
        <f t="array" ref="U7854">IF(W7854&lt;&gt;0,MAX(IFERROR(INDEX(A:S,MATCH(W7854,A:A,0),COLUMN(M$2)),0),IFERROR(INDEX(A:S,MATCH(AD7854,A:A,0),COLUMN(M$2)),0),IFERROR(INDEX(A:S,MATCH(AK7854,A:A,0),COLUMN(M$2)),0),IFERROR(INDEX(A:S,MATCH(AR7854,A:A,0),COLUMN(M$2)),0)),M7854)</f>
        <v/>
      </c>
      <c r="V7854" s="3" t="str">
        <f t="shared" si="7"/>
        <v/>
      </c>
    </row>
    <row r="7855" ht="15.75" customHeight="1">
      <c r="A7855" s="3" t="s">
        <v>3627</v>
      </c>
      <c r="B7855" s="4">
        <v>8.40254335431E11</v>
      </c>
      <c r="D7855" s="3" t="s">
        <v>101</v>
      </c>
      <c r="G7855" s="4">
        <v>33.0</v>
      </c>
      <c r="I7855" s="4">
        <v>47.0</v>
      </c>
      <c r="J7855" s="4">
        <v>0.0</v>
      </c>
      <c r="K7855" s="4">
        <v>0.0</v>
      </c>
      <c r="L7855" s="4">
        <v>0.0</v>
      </c>
      <c r="M7855" s="5"/>
      <c r="O7855" s="6">
        <f t="shared" si="2"/>
        <v>-14</v>
      </c>
      <c r="P7855" s="3" t="s">
        <v>137</v>
      </c>
      <c r="Q7855" s="3" t="str">
        <f t="shared" si="3"/>
        <v>LC BARSTL</v>
      </c>
      <c r="R7855" s="3">
        <f t="shared" si="4"/>
        <v>-14</v>
      </c>
      <c r="S7855" s="3" t="str">
        <f t="shared" si="5"/>
        <v/>
      </c>
      <c r="T7855" s="7">
        <f t="shared" si="6"/>
        <v>0</v>
      </c>
      <c r="U7855" s="8" t="str">
        <f t="array" ref="U7855">IF(W7855&lt;&gt;0,MAX(IFERROR(INDEX(A:S,MATCH(W7855,A:A,0),COLUMN(M$2)),0),IFERROR(INDEX(A:S,MATCH(AD7855,A:A,0),COLUMN(M$2)),0),IFERROR(INDEX(A:S,MATCH(AK7855,A:A,0),COLUMN(M$2)),0),IFERROR(INDEX(A:S,MATCH(AR7855,A:A,0),COLUMN(M$2)),0)),M7855)</f>
        <v/>
      </c>
      <c r="V7855" s="3" t="str">
        <f t="shared" si="7"/>
        <v/>
      </c>
    </row>
    <row r="7856" ht="15.75" customHeight="1">
      <c r="A7856" s="3" t="s">
        <v>3630</v>
      </c>
      <c r="B7856" s="4">
        <v>8.40254335462E11</v>
      </c>
      <c r="D7856" s="3" t="s">
        <v>101</v>
      </c>
      <c r="G7856" s="4">
        <v>0.0</v>
      </c>
      <c r="I7856" s="4">
        <v>0.0</v>
      </c>
      <c r="J7856" s="4">
        <v>0.0</v>
      </c>
      <c r="K7856" s="4">
        <v>0.0</v>
      </c>
      <c r="L7856" s="4">
        <v>0.0</v>
      </c>
      <c r="M7856" s="5">
        <v>45292.0</v>
      </c>
      <c r="N7856" s="3">
        <v>30.0</v>
      </c>
      <c r="O7856" s="6">
        <f t="shared" si="2"/>
        <v>0</v>
      </c>
      <c r="P7856" s="3" t="s">
        <v>137</v>
      </c>
      <c r="Q7856" s="3" t="str">
        <f t="shared" si="3"/>
        <v>LC BARSTL</v>
      </c>
      <c r="R7856" s="3">
        <f t="shared" si="4"/>
        <v>0</v>
      </c>
      <c r="S7856" s="3" t="str">
        <f t="shared" si="5"/>
        <v/>
      </c>
      <c r="T7856" s="7">
        <f t="shared" si="6"/>
        <v>0</v>
      </c>
      <c r="U7856" s="8">
        <f t="array" ref="U7856">IF(W7856&lt;&gt;0,MAX(IFERROR(INDEX(A:S,MATCH(W7856,A:A,0),COLUMN(M$2)),0),IFERROR(INDEX(A:S,MATCH(AD7856,A:A,0),COLUMN(M$2)),0),IFERROR(INDEX(A:S,MATCH(AK7856,A:A,0),COLUMN(M$2)),0),IFERROR(INDEX(A:S,MATCH(AR7856,A:A,0),COLUMN(M$2)),0)),M7856)</f>
        <v>45292</v>
      </c>
      <c r="V7856" s="3">
        <f t="shared" si="7"/>
        <v>30</v>
      </c>
    </row>
    <row r="7857" ht="15.75" customHeight="1">
      <c r="A7857" s="3" t="s">
        <v>3631</v>
      </c>
      <c r="B7857" s="4">
        <v>8.40254335486E11</v>
      </c>
      <c r="D7857" s="3" t="s">
        <v>101</v>
      </c>
      <c r="G7857" s="4">
        <v>13.0</v>
      </c>
      <c r="I7857" s="4">
        <v>4.0</v>
      </c>
      <c r="J7857" s="4">
        <v>7.0</v>
      </c>
      <c r="K7857" s="4">
        <v>0.0</v>
      </c>
      <c r="L7857" s="4">
        <v>0.0</v>
      </c>
      <c r="M7857" s="5">
        <v>45292.0</v>
      </c>
      <c r="N7857" s="3">
        <v>30.0</v>
      </c>
      <c r="O7857" s="6">
        <f t="shared" si="2"/>
        <v>9</v>
      </c>
      <c r="P7857" s="3" t="s">
        <v>137</v>
      </c>
      <c r="Q7857" s="3" t="str">
        <f t="shared" si="3"/>
        <v>LC BARSTL</v>
      </c>
      <c r="R7857" s="3">
        <f t="shared" si="4"/>
        <v>9</v>
      </c>
      <c r="S7857" s="3" t="str">
        <f t="shared" si="5"/>
        <v/>
      </c>
      <c r="T7857" s="7">
        <f t="shared" si="6"/>
        <v>9</v>
      </c>
      <c r="U7857" s="8">
        <f t="array" ref="U7857">IF(W7857&lt;&gt;0,MAX(IFERROR(INDEX(A:S,MATCH(W7857,A:A,0),COLUMN(M$2)),0),IFERROR(INDEX(A:S,MATCH(AD7857,A:A,0),COLUMN(M$2)),0),IFERROR(INDEX(A:S,MATCH(AK7857,A:A,0),COLUMN(M$2)),0),IFERROR(INDEX(A:S,MATCH(AR7857,A:A,0),COLUMN(M$2)),0)),M7857)</f>
        <v>45292</v>
      </c>
      <c r="V7857" s="3">
        <f t="shared" si="7"/>
        <v>30</v>
      </c>
    </row>
    <row r="7858" ht="15.75" customHeight="1">
      <c r="A7858" s="3" t="s">
        <v>3632</v>
      </c>
      <c r="B7858" s="4">
        <v>8.40254335455E11</v>
      </c>
      <c r="D7858" s="3" t="s">
        <v>101</v>
      </c>
      <c r="G7858" s="4">
        <v>21.0</v>
      </c>
      <c r="I7858" s="4">
        <v>0.0</v>
      </c>
      <c r="J7858" s="4">
        <v>19.0</v>
      </c>
      <c r="K7858" s="4">
        <v>0.0</v>
      </c>
      <c r="L7858" s="4">
        <v>0.0</v>
      </c>
      <c r="M7858" s="5"/>
      <c r="O7858" s="6">
        <f t="shared" si="2"/>
        <v>21</v>
      </c>
      <c r="P7858" s="3" t="s">
        <v>137</v>
      </c>
      <c r="Q7858" s="3" t="str">
        <f t="shared" si="3"/>
        <v>LC BARSTL</v>
      </c>
      <c r="R7858" s="3">
        <f t="shared" si="4"/>
        <v>21</v>
      </c>
      <c r="S7858" s="3" t="str">
        <f t="shared" si="5"/>
        <v/>
      </c>
      <c r="T7858" s="7">
        <f t="shared" si="6"/>
        <v>21</v>
      </c>
      <c r="U7858" s="8" t="str">
        <f t="array" ref="U7858">IF(W7858&lt;&gt;0,MAX(IFERROR(INDEX(A:S,MATCH(W7858,A:A,0),COLUMN(M$2)),0),IFERROR(INDEX(A:S,MATCH(AD7858,A:A,0),COLUMN(M$2)),0),IFERROR(INDEX(A:S,MATCH(AK7858,A:A,0),COLUMN(M$2)),0),IFERROR(INDEX(A:S,MATCH(AR7858,A:A,0),COLUMN(M$2)),0)),M7858)</f>
        <v/>
      </c>
      <c r="V7858" s="3" t="str">
        <f t="shared" si="7"/>
        <v/>
      </c>
    </row>
    <row r="7859" ht="15.75" customHeight="1">
      <c r="A7859" s="3" t="s">
        <v>3633</v>
      </c>
      <c r="B7859" s="4">
        <v>8.40254335585E11</v>
      </c>
      <c r="D7859" s="3" t="s">
        <v>101</v>
      </c>
      <c r="G7859" s="4">
        <v>197.0</v>
      </c>
      <c r="H7859" s="3">
        <v>100.0</v>
      </c>
      <c r="I7859" s="4">
        <v>60.0</v>
      </c>
      <c r="J7859" s="4">
        <v>135.0</v>
      </c>
      <c r="K7859" s="4">
        <v>0.0</v>
      </c>
      <c r="L7859" s="4">
        <v>0.0</v>
      </c>
      <c r="M7859" s="5">
        <v>45264.0</v>
      </c>
      <c r="N7859" s="3">
        <v>130.0</v>
      </c>
      <c r="O7859" s="6">
        <f t="shared" si="2"/>
        <v>137</v>
      </c>
      <c r="P7859" s="3" t="s">
        <v>137</v>
      </c>
      <c r="Q7859" s="3" t="str">
        <f t="shared" si="3"/>
        <v>LC BARSTL</v>
      </c>
      <c r="R7859" s="3">
        <f t="shared" si="4"/>
        <v>137</v>
      </c>
      <c r="S7859" s="3">
        <f t="shared" si="5"/>
        <v>100</v>
      </c>
      <c r="T7859" s="7">
        <f t="shared" si="6"/>
        <v>137</v>
      </c>
      <c r="U7859" s="8">
        <f t="array" ref="U7859">IF(W7859&lt;&gt;0,MAX(IFERROR(INDEX(A:S,MATCH(W7859,A:A,0),COLUMN(M$2)),0),IFERROR(INDEX(A:S,MATCH(AD7859,A:A,0),COLUMN(M$2)),0),IFERROR(INDEX(A:S,MATCH(AK7859,A:A,0),COLUMN(M$2)),0),IFERROR(INDEX(A:S,MATCH(AR7859,A:A,0),COLUMN(M$2)),0)),M7859)</f>
        <v>45264</v>
      </c>
      <c r="V7859" s="3">
        <f t="shared" si="7"/>
        <v>130</v>
      </c>
    </row>
    <row r="7860" ht="15.75" customHeight="1">
      <c r="A7860" s="3" t="s">
        <v>3634</v>
      </c>
      <c r="B7860" s="4">
        <v>8.40254335578E11</v>
      </c>
      <c r="D7860" s="3" t="s">
        <v>101</v>
      </c>
      <c r="G7860" s="4">
        <v>177.0</v>
      </c>
      <c r="H7860" s="3">
        <v>50.0</v>
      </c>
      <c r="I7860" s="4">
        <v>41.0</v>
      </c>
      <c r="J7860" s="4">
        <v>134.0</v>
      </c>
      <c r="K7860" s="4">
        <v>0.0</v>
      </c>
      <c r="L7860" s="4">
        <v>0.0</v>
      </c>
      <c r="M7860" s="5">
        <v>45226.0</v>
      </c>
      <c r="N7860" s="3">
        <v>50.0</v>
      </c>
      <c r="O7860" s="6">
        <f t="shared" si="2"/>
        <v>136</v>
      </c>
      <c r="P7860" s="3" t="s">
        <v>137</v>
      </c>
      <c r="Q7860" s="3" t="str">
        <f t="shared" si="3"/>
        <v>LC BARSTL</v>
      </c>
      <c r="R7860" s="3">
        <f t="shared" si="4"/>
        <v>136</v>
      </c>
      <c r="S7860" s="3">
        <f t="shared" si="5"/>
        <v>50</v>
      </c>
      <c r="T7860" s="7">
        <f t="shared" si="6"/>
        <v>136</v>
      </c>
      <c r="U7860" s="8">
        <f t="array" ref="U7860">IF(W7860&lt;&gt;0,MAX(IFERROR(INDEX(A:S,MATCH(W7860,A:A,0),COLUMN(M$2)),0),IFERROR(INDEX(A:S,MATCH(AD7860,A:A,0),COLUMN(M$2)),0),IFERROR(INDEX(A:S,MATCH(AK7860,A:A,0),COLUMN(M$2)),0),IFERROR(INDEX(A:S,MATCH(AR7860,A:A,0),COLUMN(M$2)),0)),M7860)</f>
        <v>45226</v>
      </c>
      <c r="V7860" s="3">
        <f t="shared" si="7"/>
        <v>50</v>
      </c>
    </row>
    <row r="7861" ht="15.75" customHeight="1">
      <c r="A7861" s="3" t="s">
        <v>3636</v>
      </c>
      <c r="B7861" s="4">
        <v>8.40254335615E11</v>
      </c>
      <c r="D7861" s="3" t="s">
        <v>101</v>
      </c>
      <c r="G7861" s="4">
        <v>1.0</v>
      </c>
      <c r="I7861" s="4">
        <v>18.0</v>
      </c>
      <c r="J7861" s="4">
        <v>0.0</v>
      </c>
      <c r="K7861" s="4">
        <v>0.0</v>
      </c>
      <c r="L7861" s="4">
        <v>0.0</v>
      </c>
      <c r="M7861" s="5">
        <v>45261.0</v>
      </c>
      <c r="N7861" s="3">
        <v>34.0</v>
      </c>
      <c r="O7861" s="6">
        <f t="shared" si="2"/>
        <v>-17</v>
      </c>
      <c r="P7861" s="3" t="s">
        <v>137</v>
      </c>
      <c r="Q7861" s="3" t="str">
        <f t="shared" si="3"/>
        <v>LC BARSTL</v>
      </c>
      <c r="R7861" s="3">
        <f t="shared" si="4"/>
        <v>-17</v>
      </c>
      <c r="S7861" s="3" t="str">
        <f t="shared" si="5"/>
        <v/>
      </c>
      <c r="T7861" s="7">
        <f t="shared" si="6"/>
        <v>0</v>
      </c>
      <c r="U7861" s="8">
        <f t="array" ref="U7861">IF(W7861&lt;&gt;0,MAX(IFERROR(INDEX(A:S,MATCH(W7861,A:A,0),COLUMN(M$2)),0),IFERROR(INDEX(A:S,MATCH(AD7861,A:A,0),COLUMN(M$2)),0),IFERROR(INDEX(A:S,MATCH(AK7861,A:A,0),COLUMN(M$2)),0),IFERROR(INDEX(A:S,MATCH(AR7861,A:A,0),COLUMN(M$2)),0)),M7861)</f>
        <v>45261</v>
      </c>
      <c r="V7861" s="3">
        <f t="shared" si="7"/>
        <v>34</v>
      </c>
    </row>
    <row r="7862" ht="15.75" customHeight="1">
      <c r="A7862" s="3" t="s">
        <v>3637</v>
      </c>
      <c r="B7862" s="4">
        <v>8.40254335622E11</v>
      </c>
      <c r="D7862" s="3" t="s">
        <v>101</v>
      </c>
      <c r="G7862" s="4">
        <v>17.0</v>
      </c>
      <c r="I7862" s="4">
        <v>16.0</v>
      </c>
      <c r="J7862" s="4">
        <v>0.0</v>
      </c>
      <c r="K7862" s="4">
        <v>0.0</v>
      </c>
      <c r="L7862" s="4">
        <v>0.0</v>
      </c>
      <c r="M7862" s="5">
        <v>45292.0</v>
      </c>
      <c r="N7862" s="3">
        <v>30.0</v>
      </c>
      <c r="O7862" s="6">
        <f t="shared" si="2"/>
        <v>1</v>
      </c>
      <c r="P7862" s="3" t="s">
        <v>137</v>
      </c>
      <c r="Q7862" s="3" t="str">
        <f t="shared" si="3"/>
        <v>LC BARSTL</v>
      </c>
      <c r="R7862" s="3">
        <f t="shared" si="4"/>
        <v>1</v>
      </c>
      <c r="S7862" s="3" t="str">
        <f t="shared" si="5"/>
        <v/>
      </c>
      <c r="T7862" s="7">
        <f t="shared" si="6"/>
        <v>1</v>
      </c>
      <c r="U7862" s="8">
        <f t="array" ref="U7862">IF(W7862&lt;&gt;0,MAX(IFERROR(INDEX(A:S,MATCH(W7862,A:A,0),COLUMN(M$2)),0),IFERROR(INDEX(A:S,MATCH(AD7862,A:A,0),COLUMN(M$2)),0),IFERROR(INDEX(A:S,MATCH(AK7862,A:A,0),COLUMN(M$2)),0),IFERROR(INDEX(A:S,MATCH(AR7862,A:A,0),COLUMN(M$2)),0)),M7862)</f>
        <v>45292</v>
      </c>
      <c r="V7862" s="3">
        <f t="shared" si="7"/>
        <v>30</v>
      </c>
    </row>
    <row r="7863" ht="15.75" customHeight="1">
      <c r="A7863" s="3" t="s">
        <v>3638</v>
      </c>
      <c r="B7863" s="4">
        <v>8.40254335608E11</v>
      </c>
      <c r="D7863" s="3" t="s">
        <v>101</v>
      </c>
      <c r="G7863" s="4">
        <v>21.0</v>
      </c>
      <c r="I7863" s="4">
        <v>0.0</v>
      </c>
      <c r="J7863" s="4">
        <v>19.0</v>
      </c>
      <c r="K7863" s="4">
        <v>0.0</v>
      </c>
      <c r="L7863" s="4">
        <v>0.0</v>
      </c>
      <c r="M7863" s="5"/>
      <c r="O7863" s="6">
        <f t="shared" si="2"/>
        <v>21</v>
      </c>
      <c r="P7863" s="3" t="s">
        <v>137</v>
      </c>
      <c r="Q7863" s="3" t="str">
        <f t="shared" si="3"/>
        <v>LC BARSTL</v>
      </c>
      <c r="R7863" s="3">
        <f t="shared" si="4"/>
        <v>21</v>
      </c>
      <c r="S7863" s="3" t="str">
        <f t="shared" si="5"/>
        <v/>
      </c>
      <c r="T7863" s="7">
        <f t="shared" si="6"/>
        <v>21</v>
      </c>
      <c r="U7863" s="8" t="str">
        <f t="array" ref="U7863">IF(W7863&lt;&gt;0,MAX(IFERROR(INDEX(A:S,MATCH(W7863,A:A,0),COLUMN(M$2)),0),IFERROR(INDEX(A:S,MATCH(AD7863,A:A,0),COLUMN(M$2)),0),IFERROR(INDEX(A:S,MATCH(AK7863,A:A,0),COLUMN(M$2)),0),IFERROR(INDEX(A:S,MATCH(AR7863,A:A,0),COLUMN(M$2)),0)),M7863)</f>
        <v/>
      </c>
      <c r="V7863" s="3" t="str">
        <f t="shared" si="7"/>
        <v/>
      </c>
    </row>
    <row r="7864" ht="15.75" customHeight="1">
      <c r="A7864" s="3" t="s">
        <v>3639</v>
      </c>
      <c r="B7864" s="4">
        <v>8.40254335004E11</v>
      </c>
      <c r="D7864" s="3" t="s">
        <v>101</v>
      </c>
      <c r="G7864" s="4">
        <v>9.0</v>
      </c>
      <c r="I7864" s="4">
        <v>11.0</v>
      </c>
      <c r="J7864" s="4">
        <v>0.0</v>
      </c>
      <c r="K7864" s="4">
        <v>0.0</v>
      </c>
      <c r="L7864" s="4">
        <v>0.0</v>
      </c>
      <c r="M7864" s="5"/>
      <c r="O7864" s="6">
        <f t="shared" si="2"/>
        <v>-2</v>
      </c>
      <c r="P7864" s="3" t="s">
        <v>112</v>
      </c>
      <c r="Q7864" s="3" t="str">
        <f t="shared" si="3"/>
        <v>Z</v>
      </c>
      <c r="R7864" s="3">
        <f t="shared" si="4"/>
        <v>-2</v>
      </c>
      <c r="S7864" s="3" t="str">
        <f t="shared" si="5"/>
        <v/>
      </c>
      <c r="T7864" s="7">
        <f t="shared" si="6"/>
        <v>0</v>
      </c>
      <c r="U7864" s="8" t="str">
        <f t="array" ref="U7864">IF(W7864&lt;&gt;0,MAX(IFERROR(INDEX(A:S,MATCH(W7864,A:A,0),COLUMN(M$2)),0),IFERROR(INDEX(A:S,MATCH(AD7864,A:A,0),COLUMN(M$2)),0),IFERROR(INDEX(A:S,MATCH(AK7864,A:A,0),COLUMN(M$2)),0),IFERROR(INDEX(A:S,MATCH(AR7864,A:A,0),COLUMN(M$2)),0)),M7864)</f>
        <v/>
      </c>
      <c r="V7864" s="3" t="str">
        <f t="shared" si="7"/>
        <v/>
      </c>
    </row>
    <row r="7865" ht="15.75" customHeight="1">
      <c r="A7865" s="3" t="s">
        <v>3640</v>
      </c>
      <c r="B7865" s="4">
        <v>8.40254335011E11</v>
      </c>
      <c r="D7865" s="3" t="s">
        <v>101</v>
      </c>
      <c r="G7865" s="4">
        <v>81.0</v>
      </c>
      <c r="I7865" s="4">
        <v>2.0</v>
      </c>
      <c r="J7865" s="4">
        <v>79.0</v>
      </c>
      <c r="K7865" s="4">
        <v>0.0</v>
      </c>
      <c r="L7865" s="4">
        <v>0.0</v>
      </c>
      <c r="O7865" s="6">
        <f t="shared" si="2"/>
        <v>79</v>
      </c>
      <c r="P7865" s="3" t="s">
        <v>112</v>
      </c>
      <c r="Q7865" s="3" t="str">
        <f t="shared" si="3"/>
        <v>Z</v>
      </c>
      <c r="R7865" s="3">
        <f t="shared" si="4"/>
        <v>79</v>
      </c>
      <c r="S7865" s="3" t="str">
        <f t="shared" si="5"/>
        <v/>
      </c>
      <c r="T7865" s="7">
        <f t="shared" si="6"/>
        <v>79</v>
      </c>
      <c r="U7865" s="8" t="str">
        <f t="array" ref="U7865">IF(W7865&lt;&gt;0,MAX(IFERROR(INDEX(A:S,MATCH(W7865,A:A,0),COLUMN(M$2)),0),IFERROR(INDEX(A:S,MATCH(AD7865,A:A,0),COLUMN(M$2)),0),IFERROR(INDEX(A:S,MATCH(AK7865,A:A,0),COLUMN(M$2)),0),IFERROR(INDEX(A:S,MATCH(AR7865,A:A,0),COLUMN(M$2)),0)),M7865)</f>
        <v/>
      </c>
      <c r="V7865" s="3" t="str">
        <f t="shared" si="7"/>
        <v/>
      </c>
    </row>
    <row r="7866" ht="15.75" customHeight="1">
      <c r="A7866" s="3" t="s">
        <v>3641</v>
      </c>
      <c r="B7866" s="4">
        <v>8.40254335028E11</v>
      </c>
      <c r="D7866" s="3" t="s">
        <v>101</v>
      </c>
      <c r="G7866" s="4">
        <v>24.0</v>
      </c>
      <c r="I7866" s="4">
        <v>3.0</v>
      </c>
      <c r="J7866" s="4">
        <v>21.0</v>
      </c>
      <c r="K7866" s="4">
        <v>0.0</v>
      </c>
      <c r="L7866" s="4">
        <v>0.0</v>
      </c>
      <c r="O7866" s="6">
        <f t="shared" si="2"/>
        <v>21</v>
      </c>
      <c r="P7866" s="3" t="s">
        <v>112</v>
      </c>
      <c r="Q7866" s="3" t="str">
        <f t="shared" si="3"/>
        <v>Z</v>
      </c>
      <c r="R7866" s="3">
        <f t="shared" si="4"/>
        <v>21</v>
      </c>
      <c r="S7866" s="3" t="str">
        <f t="shared" si="5"/>
        <v/>
      </c>
      <c r="T7866" s="7">
        <f t="shared" si="6"/>
        <v>21</v>
      </c>
      <c r="U7866" s="8" t="str">
        <f t="array" ref="U7866">IF(W7866&lt;&gt;0,MAX(IFERROR(INDEX(A:S,MATCH(W7866,A:A,0),COLUMN(M$2)),0),IFERROR(INDEX(A:S,MATCH(AD7866,A:A,0),COLUMN(M$2)),0),IFERROR(INDEX(A:S,MATCH(AK7866,A:A,0),COLUMN(M$2)),0),IFERROR(INDEX(A:S,MATCH(AR7866,A:A,0),COLUMN(M$2)),0)),M7866)</f>
        <v/>
      </c>
      <c r="V7866" s="3" t="str">
        <f t="shared" si="7"/>
        <v/>
      </c>
    </row>
    <row r="7867" ht="15.75" customHeight="1">
      <c r="A7867" s="3" t="s">
        <v>3642</v>
      </c>
      <c r="B7867" s="4">
        <v>8.40254335035E11</v>
      </c>
      <c r="D7867" s="3" t="s">
        <v>101</v>
      </c>
      <c r="G7867" s="4">
        <v>51.0</v>
      </c>
      <c r="I7867" s="4">
        <v>4.0</v>
      </c>
      <c r="J7867" s="4">
        <v>47.0</v>
      </c>
      <c r="K7867" s="4">
        <v>0.0</v>
      </c>
      <c r="L7867" s="4">
        <v>0.0</v>
      </c>
      <c r="O7867" s="6">
        <f t="shared" si="2"/>
        <v>47</v>
      </c>
      <c r="P7867" s="3" t="s">
        <v>112</v>
      </c>
      <c r="Q7867" s="3" t="str">
        <f t="shared" si="3"/>
        <v>Z</v>
      </c>
      <c r="R7867" s="3">
        <f t="shared" si="4"/>
        <v>47</v>
      </c>
      <c r="S7867" s="3" t="str">
        <f t="shared" si="5"/>
        <v/>
      </c>
      <c r="T7867" s="7">
        <f t="shared" si="6"/>
        <v>47</v>
      </c>
      <c r="U7867" s="8" t="str">
        <f t="array" ref="U7867">IF(W7867&lt;&gt;0,MAX(IFERROR(INDEX(A:S,MATCH(W7867,A:A,0),COLUMN(M$2)),0),IFERROR(INDEX(A:S,MATCH(AD7867,A:A,0),COLUMN(M$2)),0),IFERROR(INDEX(A:S,MATCH(AK7867,A:A,0),COLUMN(M$2)),0),IFERROR(INDEX(A:S,MATCH(AR7867,A:A,0),COLUMN(M$2)),0)),M7867)</f>
        <v/>
      </c>
      <c r="V7867" s="3" t="str">
        <f t="shared" si="7"/>
        <v/>
      </c>
    </row>
    <row r="7868" ht="15.75" customHeight="1">
      <c r="A7868" s="3" t="s">
        <v>3643</v>
      </c>
      <c r="B7868" s="4">
        <v>8.40254335042E11</v>
      </c>
      <c r="D7868" s="3" t="s">
        <v>101</v>
      </c>
      <c r="G7868" s="4">
        <v>63.0</v>
      </c>
      <c r="I7868" s="4">
        <v>12.0</v>
      </c>
      <c r="J7868" s="4">
        <v>51.0</v>
      </c>
      <c r="K7868" s="4">
        <v>0.0</v>
      </c>
      <c r="L7868" s="4">
        <v>0.0</v>
      </c>
      <c r="O7868" s="6">
        <f t="shared" si="2"/>
        <v>51</v>
      </c>
      <c r="P7868" s="3" t="s">
        <v>112</v>
      </c>
      <c r="Q7868" s="3" t="str">
        <f t="shared" si="3"/>
        <v>Z</v>
      </c>
      <c r="R7868" s="3">
        <f t="shared" si="4"/>
        <v>51</v>
      </c>
      <c r="S7868" s="3" t="str">
        <f t="shared" si="5"/>
        <v/>
      </c>
      <c r="T7868" s="7">
        <f t="shared" si="6"/>
        <v>51</v>
      </c>
      <c r="U7868" s="8" t="str">
        <f t="array" ref="U7868">IF(W7868&lt;&gt;0,MAX(IFERROR(INDEX(A:S,MATCH(W7868,A:A,0),COLUMN(M$2)),0),IFERROR(INDEX(A:S,MATCH(AD7868,A:A,0),COLUMN(M$2)),0),IFERROR(INDEX(A:S,MATCH(AK7868,A:A,0),COLUMN(M$2)),0),IFERROR(INDEX(A:S,MATCH(AR7868,A:A,0),COLUMN(M$2)),0)),M7868)</f>
        <v/>
      </c>
      <c r="V7868" s="3" t="str">
        <f t="shared" si="7"/>
        <v/>
      </c>
    </row>
    <row r="7869" ht="15.75" customHeight="1">
      <c r="A7869" s="3" t="s">
        <v>3644</v>
      </c>
      <c r="B7869" s="4">
        <v>8.40254335059E11</v>
      </c>
      <c r="D7869" s="3" t="s">
        <v>101</v>
      </c>
      <c r="G7869" s="4">
        <v>75.0</v>
      </c>
      <c r="I7869" s="4">
        <v>7.0</v>
      </c>
      <c r="J7869" s="4">
        <v>68.0</v>
      </c>
      <c r="K7869" s="4">
        <v>0.0</v>
      </c>
      <c r="L7869" s="4">
        <v>0.0</v>
      </c>
      <c r="O7869" s="6">
        <f t="shared" si="2"/>
        <v>68</v>
      </c>
      <c r="P7869" s="3" t="s">
        <v>112</v>
      </c>
      <c r="Q7869" s="3" t="str">
        <f t="shared" si="3"/>
        <v>Z</v>
      </c>
      <c r="R7869" s="3">
        <f t="shared" si="4"/>
        <v>68</v>
      </c>
      <c r="S7869" s="3" t="str">
        <f t="shared" si="5"/>
        <v/>
      </c>
      <c r="T7869" s="7">
        <f t="shared" si="6"/>
        <v>68</v>
      </c>
      <c r="U7869" s="8" t="str">
        <f t="array" ref="U7869">IF(W7869&lt;&gt;0,MAX(IFERROR(INDEX(A:S,MATCH(W7869,A:A,0),COLUMN(M$2)),0),IFERROR(INDEX(A:S,MATCH(AD7869,A:A,0),COLUMN(M$2)),0),IFERROR(INDEX(A:S,MATCH(AK7869,A:A,0),COLUMN(M$2)),0),IFERROR(INDEX(A:S,MATCH(AR7869,A:A,0),COLUMN(M$2)),0)),M7869)</f>
        <v/>
      </c>
      <c r="V7869" s="3" t="str">
        <f t="shared" si="7"/>
        <v/>
      </c>
    </row>
    <row r="7870" ht="15.75" customHeight="1">
      <c r="A7870" s="3" t="s">
        <v>3645</v>
      </c>
      <c r="B7870" s="4">
        <v>8.402543361E11</v>
      </c>
      <c r="D7870" s="3" t="s">
        <v>101</v>
      </c>
      <c r="G7870" s="4">
        <v>0.0</v>
      </c>
      <c r="I7870" s="4">
        <v>0.0</v>
      </c>
      <c r="J7870" s="4">
        <v>21.0</v>
      </c>
      <c r="K7870" s="4">
        <v>0.0</v>
      </c>
      <c r="L7870" s="4">
        <v>0.0</v>
      </c>
      <c r="O7870" s="6">
        <f t="shared" si="2"/>
        <v>21</v>
      </c>
      <c r="P7870" s="3" t="s">
        <v>102</v>
      </c>
      <c r="Q7870" s="3" t="str">
        <f t="shared" si="3"/>
        <v>OD</v>
      </c>
      <c r="R7870" s="3">
        <f t="shared" si="4"/>
        <v>22</v>
      </c>
      <c r="S7870" s="3">
        <f t="shared" si="5"/>
        <v>0</v>
      </c>
      <c r="T7870" s="7">
        <f t="shared" si="6"/>
        <v>21</v>
      </c>
      <c r="U7870" s="8">
        <f t="array" ref="U7870">IF(W7870&lt;&gt;0,MAX(IFERROR(INDEX(A:S,MATCH(W7870,A:A,0),COLUMN(M$2)),0),IFERROR(INDEX(A:S,MATCH(AD7870,A:A,0),COLUMN(M$2)),0),IFERROR(INDEX(A:S,MATCH(AK7870,A:A,0),COLUMN(M$2)),0),IFERROR(INDEX(A:S,MATCH(AR7870,A:A,0),COLUMN(M$2)),0)),M7870)</f>
        <v>0</v>
      </c>
      <c r="V7870" s="3">
        <f t="shared" si="7"/>
        <v>0</v>
      </c>
      <c r="W7870" s="3" t="s">
        <v>3646</v>
      </c>
      <c r="X7870" s="3">
        <v>1.0</v>
      </c>
      <c r="Y7870" s="3">
        <f t="array" ref="Y7870">ROUNDDOWN(INDEX($A:$O,MATCH(W7870,$A:$A,0),COLUMN(O$1))/X7870,0)</f>
        <v>22</v>
      </c>
      <c r="Z7870" s="3">
        <f t="array" ref="Z7870">ROUNDDOWN(INDEX($A:$J,MATCH(W7870,$A:$A,0),COLUMN(H$1))/X7870,0)+Y7870</f>
        <v>22</v>
      </c>
      <c r="AA7870" s="5" t="str">
        <f t="shared" ref="AA7870:AA7871" si="195">XLOOKUP(W7870,A:A,M:M)</f>
        <v/>
      </c>
      <c r="AB7870" s="3">
        <f t="array" ref="AB7870">ROUNDDOWN(INDEX($A:$N,MATCH(W7870,$A:$A,0),COLUMN(N$1))/X7870,0)+Z7870</f>
        <v>22</v>
      </c>
      <c r="AC7870" s="3" t="str">
        <f t="array" ref="AC7870">INDEX($A:$P,MATCH(W7870,$A:$A,0),COLUMN(P$1))</f>
        <v>LC ACCENT</v>
      </c>
      <c r="AD7870" s="3" t="s">
        <v>3647</v>
      </c>
      <c r="AE7870" s="3">
        <v>1.0</v>
      </c>
      <c r="AF7870" s="3">
        <f t="array" ref="AF7870">ROUNDDOWN(INDEX($A:$O,MATCH(AD7870,$A:$A,0),COLUMN(O$1))/AE7870,0)</f>
        <v>22</v>
      </c>
      <c r="AG7870" s="3">
        <f t="array" ref="AG7870">ROUNDDOWN(INDEX($A:$J,MATCH(AD7870,$A:$A,0),COLUMN(H$1))/AE7870,0)+AF7870</f>
        <v>22</v>
      </c>
      <c r="AH7870" s="5" t="str">
        <f t="shared" ref="AH7870:AH7871" si="196">XLOOKUP(AD7870,A:A,M:M)</f>
        <v/>
      </c>
      <c r="AI7870" s="3">
        <f t="array" ref="AI7870">ROUNDDOWN(INDEX($A:$N,MATCH(AD7870,$A:$A,0),COLUMN(N$1))/AE7870,0)+AG7870</f>
        <v>22</v>
      </c>
      <c r="AJ7870" s="3" t="str">
        <f t="array" ref="AJ7870">INDEX($A:$P,MATCH(AD7870,$A:$A,0),COLUMN(P$1))</f>
        <v>LC SOFA</v>
      </c>
      <c r="AK7870" s="3" t="s">
        <v>3648</v>
      </c>
      <c r="AL7870" s="3">
        <v>1.0</v>
      </c>
      <c r="AM7870" s="3">
        <f t="array" ref="AM7870">ROUNDDOWN(INDEX($A:$O,MATCH(AK7870,$A:$A,0),COLUMN(O$1))/AL7870,0)</f>
        <v>22</v>
      </c>
      <c r="AN7870" s="3">
        <f t="array" ref="AN7870">ROUNDDOWN(INDEX($A:$J,MATCH(AK7870,$A:$A,0),COLUMN(H$1))/AL7870,0)+AM7870</f>
        <v>22</v>
      </c>
      <c r="AO7870" s="5" t="str">
        <f t="shared" ref="AO7870:AO7871" si="197">XLOOKUP(AK7870,$A:$A,$M:$M)</f>
        <v/>
      </c>
      <c r="AP7870" s="3">
        <f t="array" ref="AP7870">ROUNDDOWN(INDEX($A:$N,MATCH(AK7870,$A:$A,0),COLUMN(N$1))/AL7870,0)+AN7870</f>
        <v>22</v>
      </c>
      <c r="AQ7870" s="3" t="str">
        <f t="array" ref="AQ7870">INDEX($A:$P,MATCH(AK7870,$A:$A,0),COLUMN(P$1))</f>
        <v>LC OCCASNL</v>
      </c>
      <c r="AR7870" s="3" t="s">
        <v>3649</v>
      </c>
      <c r="AS7870" s="3">
        <v>1.0</v>
      </c>
      <c r="AT7870" s="3">
        <f t="array" ref="AT7870">ROUNDDOWN(INDEX($A:$O,MATCH(AR7870,$A:$A,0),COLUMN(O$1))/AS7870,0)</f>
        <v>22</v>
      </c>
      <c r="AU7870" s="3">
        <f t="array" ref="AU7870">ROUNDDOWN(INDEX($A:$J,MATCH(AR7870,$A:$A,0),COLUMN(H$1))/AS7870,0)+AT7870</f>
        <v>22</v>
      </c>
      <c r="AV7870" s="5" t="str">
        <f t="shared" ref="AV7870:AV7871" si="198">XLOOKUP(AR7870,$A:$A,$M:$M)</f>
        <v/>
      </c>
      <c r="AW7870" s="3">
        <f t="array" ref="AW7870">ROUNDDOWN(INDEX($A:$N,MATCH(AR7870,$A:$A,0),COLUMN(N$1))/AS7870,0)+AU7870</f>
        <v>22</v>
      </c>
      <c r="AX7870" s="3" t="str">
        <f t="array" ref="AX7870">INDEX($A:$P,MATCH(AR7870,$A:$A,0),COLUMN(P$1))</f>
        <v>OD</v>
      </c>
    </row>
    <row r="7871" ht="15.75" customHeight="1">
      <c r="A7871" s="3" t="s">
        <v>3650</v>
      </c>
      <c r="B7871" s="4">
        <v>8.40254336155E11</v>
      </c>
      <c r="D7871" s="3" t="s">
        <v>101</v>
      </c>
      <c r="G7871" s="4">
        <v>0.0</v>
      </c>
      <c r="I7871" s="4">
        <v>0.0</v>
      </c>
      <c r="J7871" s="4">
        <v>17.0</v>
      </c>
      <c r="K7871" s="4">
        <v>0.0</v>
      </c>
      <c r="L7871" s="4">
        <v>0.0</v>
      </c>
      <c r="O7871" s="6">
        <f t="shared" si="2"/>
        <v>17</v>
      </c>
      <c r="P7871" s="3" t="s">
        <v>102</v>
      </c>
      <c r="Q7871" s="3" t="str">
        <f t="shared" si="3"/>
        <v>OD</v>
      </c>
      <c r="R7871" s="3">
        <f t="shared" si="4"/>
        <v>17</v>
      </c>
      <c r="S7871" s="3">
        <f t="shared" si="5"/>
        <v>0</v>
      </c>
      <c r="T7871" s="7">
        <f t="shared" si="6"/>
        <v>17</v>
      </c>
      <c r="U7871" s="8">
        <f t="array" ref="U7871">IF(W7871&lt;&gt;0,MAX(IFERROR(INDEX(A:S,MATCH(W7871,A:A,0),COLUMN(M$2)),0),IFERROR(INDEX(A:S,MATCH(AD7871,A:A,0),COLUMN(M$2)),0),IFERROR(INDEX(A:S,MATCH(AK7871,A:A,0),COLUMN(M$2)),0),IFERROR(INDEX(A:S,MATCH(AR7871,A:A,0),COLUMN(M$2)),0)),M7871)</f>
        <v>0</v>
      </c>
      <c r="V7871" s="3">
        <f t="shared" si="7"/>
        <v>0</v>
      </c>
      <c r="W7871" s="3" t="s">
        <v>3651</v>
      </c>
      <c r="X7871" s="3">
        <v>1.0</v>
      </c>
      <c r="Y7871" s="3">
        <f t="array" ref="Y7871">ROUNDDOWN(INDEX($A:$O,MATCH(W7871,$A:$A,0),COLUMN(O$1))/X7871,0)</f>
        <v>17</v>
      </c>
      <c r="Z7871" s="3">
        <f t="array" ref="Z7871">ROUNDDOWN(INDEX($A:$J,MATCH(W7871,$A:$A,0),COLUMN(H$1))/X7871,0)+Y7871</f>
        <v>17</v>
      </c>
      <c r="AA7871" s="5" t="str">
        <f t="shared" si="195"/>
        <v/>
      </c>
      <c r="AB7871" s="3">
        <f t="array" ref="AB7871">ROUNDDOWN(INDEX($A:$N,MATCH(W7871,$A:$A,0),COLUMN(N$1))/X7871,0)+Z7871</f>
        <v>17</v>
      </c>
      <c r="AC7871" s="3" t="str">
        <f t="array" ref="AC7871">INDEX($A:$P,MATCH(W7871,$A:$A,0),COLUMN(P$1))</f>
        <v>OD</v>
      </c>
      <c r="AD7871" s="3" t="s">
        <v>3652</v>
      </c>
      <c r="AE7871" s="3">
        <v>1.0</v>
      </c>
      <c r="AF7871" s="3">
        <f t="array" ref="AF7871">ROUNDDOWN(INDEX($A:$O,MATCH(AD7871,$A:$A,0),COLUMN(O$1))/AE7871,0)</f>
        <v>17</v>
      </c>
      <c r="AG7871" s="3">
        <f t="array" ref="AG7871">ROUNDDOWN(INDEX($A:$J,MATCH(AD7871,$A:$A,0),COLUMN(H$1))/AE7871,0)+AF7871</f>
        <v>17</v>
      </c>
      <c r="AH7871" s="5" t="str">
        <f t="shared" si="196"/>
        <v/>
      </c>
      <c r="AI7871" s="3">
        <f t="array" ref="AI7871">ROUNDDOWN(INDEX($A:$N,MATCH(AD7871,$A:$A,0),COLUMN(N$1))/AE7871,0)+AG7871</f>
        <v>17</v>
      </c>
      <c r="AJ7871" s="3" t="str">
        <f t="array" ref="AJ7871">INDEX($A:$P,MATCH(AD7871,$A:$A,0),COLUMN(P$1))</f>
        <v>OD</v>
      </c>
      <c r="AK7871" s="3" t="s">
        <v>3653</v>
      </c>
      <c r="AL7871" s="3">
        <v>1.0</v>
      </c>
      <c r="AM7871" s="3">
        <f t="array" ref="AM7871">ROUNDDOWN(INDEX($A:$O,MATCH(AK7871,$A:$A,0),COLUMN(O$1))/AL7871,0)</f>
        <v>17</v>
      </c>
      <c r="AN7871" s="3">
        <f t="array" ref="AN7871">ROUNDDOWN(INDEX($A:$J,MATCH(AK7871,$A:$A,0),COLUMN(H$1))/AL7871,0)+AM7871</f>
        <v>17</v>
      </c>
      <c r="AO7871" s="5" t="str">
        <f t="shared" si="197"/>
        <v/>
      </c>
      <c r="AP7871" s="3">
        <f t="array" ref="AP7871">ROUNDDOWN(INDEX($A:$N,MATCH(AK7871,$A:$A,0),COLUMN(N$1))/AL7871,0)+AN7871</f>
        <v>17</v>
      </c>
      <c r="AQ7871" s="3" t="str">
        <f t="array" ref="AQ7871">INDEX($A:$P,MATCH(AK7871,$A:$A,0),COLUMN(P$1))</f>
        <v>OD</v>
      </c>
      <c r="AR7871" s="3" t="s">
        <v>3654</v>
      </c>
      <c r="AS7871" s="3">
        <v>1.0</v>
      </c>
      <c r="AT7871" s="3">
        <f t="array" ref="AT7871">ROUNDDOWN(INDEX($A:$O,MATCH(AR7871,$A:$A,0),COLUMN(O$1))/AS7871,0)</f>
        <v>18</v>
      </c>
      <c r="AU7871" s="3">
        <f t="array" ref="AU7871">ROUNDDOWN(INDEX($A:$J,MATCH(AR7871,$A:$A,0),COLUMN(H$1))/AS7871,0)+AT7871</f>
        <v>18</v>
      </c>
      <c r="AV7871" s="5" t="str">
        <f t="shared" si="198"/>
        <v/>
      </c>
      <c r="AW7871" s="3">
        <f t="array" ref="AW7871">ROUNDDOWN(INDEX($A:$N,MATCH(AR7871,$A:$A,0),COLUMN(N$1))/AS7871,0)+AU7871</f>
        <v>18</v>
      </c>
      <c r="AX7871" s="3" t="str">
        <f t="array" ref="AX7871">INDEX($A:$P,MATCH(AR7871,$A:$A,0),COLUMN(P$1))</f>
        <v>OD</v>
      </c>
    </row>
    <row r="7872" ht="15.75" customHeight="1">
      <c r="A7872" s="3" t="s">
        <v>3789</v>
      </c>
      <c r="B7872" s="4">
        <v>8.40254335325E11</v>
      </c>
      <c r="D7872" s="3" t="s">
        <v>101</v>
      </c>
      <c r="G7872" s="4">
        <v>121.0</v>
      </c>
      <c r="I7872" s="4">
        <v>3.0</v>
      </c>
      <c r="J7872" s="4">
        <v>116.0</v>
      </c>
      <c r="K7872" s="4">
        <v>0.0</v>
      </c>
      <c r="L7872" s="4">
        <v>0.0</v>
      </c>
      <c r="M7872" s="5"/>
      <c r="O7872" s="6">
        <f t="shared" si="2"/>
        <v>118</v>
      </c>
      <c r="P7872" s="3" t="s">
        <v>137</v>
      </c>
      <c r="Q7872" s="3" t="str">
        <f t="shared" si="3"/>
        <v>LC BARSTL</v>
      </c>
      <c r="R7872" s="3">
        <f t="shared" si="4"/>
        <v>118</v>
      </c>
      <c r="S7872" s="3" t="str">
        <f t="shared" si="5"/>
        <v/>
      </c>
      <c r="T7872" s="7">
        <f t="shared" si="6"/>
        <v>118</v>
      </c>
      <c r="U7872" s="8" t="str">
        <f t="array" ref="U7872">IF(W7872&lt;&gt;0,MAX(IFERROR(INDEX(A:S,MATCH(W7872,A:A,0),COLUMN(M$2)),0),IFERROR(INDEX(A:S,MATCH(AD7872,A:A,0),COLUMN(M$2)),0),IFERROR(INDEX(A:S,MATCH(AK7872,A:A,0),COLUMN(M$2)),0),IFERROR(INDEX(A:S,MATCH(AR7872,A:A,0),COLUMN(M$2)),0)),M7872)</f>
        <v/>
      </c>
      <c r="V7872" s="3" t="str">
        <f t="shared" si="7"/>
        <v/>
      </c>
    </row>
    <row r="7873" ht="15.75" customHeight="1">
      <c r="A7873" s="3" t="s">
        <v>3790</v>
      </c>
      <c r="B7873" s="4">
        <v>8.40254335554E11</v>
      </c>
      <c r="D7873" s="3" t="s">
        <v>101</v>
      </c>
      <c r="G7873" s="4">
        <v>29.0</v>
      </c>
      <c r="I7873" s="4">
        <v>3.0</v>
      </c>
      <c r="J7873" s="4">
        <v>24.0</v>
      </c>
      <c r="K7873" s="4">
        <v>0.0</v>
      </c>
      <c r="L7873" s="4">
        <v>0.0</v>
      </c>
      <c r="M7873" s="5"/>
      <c r="O7873" s="6">
        <f t="shared" si="2"/>
        <v>26</v>
      </c>
      <c r="P7873" s="3" t="s">
        <v>137</v>
      </c>
      <c r="Q7873" s="3" t="str">
        <f t="shared" si="3"/>
        <v>LC BARSTL</v>
      </c>
      <c r="R7873" s="3">
        <f t="shared" si="4"/>
        <v>26</v>
      </c>
      <c r="S7873" s="3" t="str">
        <f t="shared" si="5"/>
        <v/>
      </c>
      <c r="T7873" s="7">
        <f t="shared" si="6"/>
        <v>26</v>
      </c>
      <c r="U7873" s="8" t="str">
        <f t="array" ref="U7873">IF(W7873&lt;&gt;0,MAX(IFERROR(INDEX(A:S,MATCH(W7873,A:A,0),COLUMN(M$2)),0),IFERROR(INDEX(A:S,MATCH(AD7873,A:A,0),COLUMN(M$2)),0),IFERROR(INDEX(A:S,MATCH(AK7873,A:A,0),COLUMN(M$2)),0),IFERROR(INDEX(A:S,MATCH(AR7873,A:A,0),COLUMN(M$2)),0)),M7873)</f>
        <v/>
      </c>
      <c r="V7873" s="3" t="str">
        <f t="shared" si="7"/>
        <v/>
      </c>
    </row>
    <row r="7874" ht="15.75" customHeight="1">
      <c r="A7874" s="3" t="s">
        <v>3828</v>
      </c>
      <c r="B7874" s="4">
        <v>8.40254335936E11</v>
      </c>
      <c r="D7874" s="3" t="s">
        <v>101</v>
      </c>
      <c r="G7874" s="4">
        <v>74.0</v>
      </c>
      <c r="I7874" s="4">
        <v>0.0</v>
      </c>
      <c r="J7874" s="4">
        <v>73.0</v>
      </c>
      <c r="K7874" s="4">
        <v>0.0</v>
      </c>
      <c r="L7874" s="4">
        <v>0.0</v>
      </c>
      <c r="M7874" s="5"/>
      <c r="O7874" s="6">
        <f t="shared" si="2"/>
        <v>74</v>
      </c>
      <c r="P7874" s="3" t="s">
        <v>628</v>
      </c>
      <c r="Q7874" s="3" t="str">
        <f t="shared" si="3"/>
        <v>LC ACCENT</v>
      </c>
      <c r="R7874" s="3">
        <f t="shared" si="4"/>
        <v>74</v>
      </c>
      <c r="S7874" s="3" t="str">
        <f t="shared" si="5"/>
        <v/>
      </c>
      <c r="T7874" s="7">
        <f t="shared" si="6"/>
        <v>74</v>
      </c>
      <c r="U7874" s="8" t="str">
        <f t="array" ref="U7874">IF(W7874&lt;&gt;0,MAX(IFERROR(INDEX(A:S,MATCH(W7874,A:A,0),COLUMN(M$2)),0),IFERROR(INDEX(A:S,MATCH(AD7874,A:A,0),COLUMN(M$2)),0),IFERROR(INDEX(A:S,MATCH(AK7874,A:A,0),COLUMN(M$2)),0),IFERROR(INDEX(A:S,MATCH(AR7874,A:A,0),COLUMN(M$2)),0)),M7874)</f>
        <v/>
      </c>
      <c r="V7874" s="3" t="str">
        <f t="shared" si="7"/>
        <v/>
      </c>
    </row>
    <row r="7875" ht="15.75" customHeight="1">
      <c r="A7875" s="3" t="s">
        <v>3829</v>
      </c>
      <c r="B7875" s="4">
        <v>8.40254335943E11</v>
      </c>
      <c r="D7875" s="3" t="s">
        <v>101</v>
      </c>
      <c r="G7875" s="4">
        <v>12.0</v>
      </c>
      <c r="I7875" s="4">
        <v>0.0</v>
      </c>
      <c r="J7875" s="4">
        <v>0.0</v>
      </c>
      <c r="K7875" s="4">
        <v>0.0</v>
      </c>
      <c r="L7875" s="4">
        <v>0.0</v>
      </c>
      <c r="M7875" s="5">
        <v>45277.0</v>
      </c>
      <c r="N7875" s="3">
        <v>29.0</v>
      </c>
      <c r="O7875" s="6">
        <f t="shared" si="2"/>
        <v>12</v>
      </c>
      <c r="P7875" s="3" t="s">
        <v>144</v>
      </c>
      <c r="Q7875" s="3" t="str">
        <f t="shared" si="3"/>
        <v>LC DINING TABLES</v>
      </c>
      <c r="R7875" s="3">
        <f t="shared" si="4"/>
        <v>12</v>
      </c>
      <c r="S7875" s="3" t="str">
        <f t="shared" si="5"/>
        <v/>
      </c>
      <c r="T7875" s="7">
        <f t="shared" si="6"/>
        <v>12</v>
      </c>
      <c r="U7875" s="8">
        <f t="array" ref="U7875">IF(W7875&lt;&gt;0,MAX(IFERROR(INDEX(A:S,MATCH(W7875,A:A,0),COLUMN(M$2)),0),IFERROR(INDEX(A:S,MATCH(AD7875,A:A,0),COLUMN(M$2)),0),IFERROR(INDEX(A:S,MATCH(AK7875,A:A,0),COLUMN(M$2)),0),IFERROR(INDEX(A:S,MATCH(AR7875,A:A,0),COLUMN(M$2)),0)),M7875)</f>
        <v>45277</v>
      </c>
      <c r="V7875" s="3">
        <f t="shared" si="7"/>
        <v>29</v>
      </c>
    </row>
    <row r="7876" ht="15.75" customHeight="1">
      <c r="A7876" s="3" t="s">
        <v>3830</v>
      </c>
      <c r="B7876" s="4">
        <v>8.4025433595E11</v>
      </c>
      <c r="D7876" s="3" t="s">
        <v>101</v>
      </c>
      <c r="G7876" s="4">
        <v>0.0</v>
      </c>
      <c r="I7876" s="4">
        <v>0.0</v>
      </c>
      <c r="J7876" s="4">
        <v>6.0</v>
      </c>
      <c r="K7876" s="4">
        <v>0.0</v>
      </c>
      <c r="L7876" s="4">
        <v>0.0</v>
      </c>
      <c r="O7876" s="6">
        <f t="shared" si="2"/>
        <v>6</v>
      </c>
      <c r="P7876" s="3" t="s">
        <v>102</v>
      </c>
      <c r="Q7876" s="3" t="str">
        <f t="shared" si="3"/>
        <v>OD</v>
      </c>
      <c r="R7876" s="3">
        <f t="shared" si="4"/>
        <v>12</v>
      </c>
      <c r="S7876" s="3">
        <f t="shared" si="5"/>
        <v>0</v>
      </c>
      <c r="T7876" s="7">
        <f t="shared" si="6"/>
        <v>6</v>
      </c>
      <c r="U7876" s="8">
        <f t="array" ref="U7876">IF(W7876&lt;&gt;0,MAX(IFERROR(INDEX(A:S,MATCH(W7876,A:A,0),COLUMN(M$2)),0),IFERROR(INDEX(A:S,MATCH(AD7876,A:A,0),COLUMN(M$2)),0),IFERROR(INDEX(A:S,MATCH(AK7876,A:A,0),COLUMN(M$2)),0),IFERROR(INDEX(A:S,MATCH(AR7876,A:A,0),COLUMN(M$2)),0)),M7876)</f>
        <v>45277</v>
      </c>
      <c r="V7876" s="3">
        <f t="shared" si="7"/>
        <v>6</v>
      </c>
      <c r="W7876" s="3" t="s">
        <v>3828</v>
      </c>
      <c r="X7876" s="3">
        <v>4.0</v>
      </c>
      <c r="Y7876" s="3">
        <f t="array" ref="Y7876">ROUNDDOWN(INDEX($A:$O,MATCH(W7876,$A:$A,0),COLUMN(O$1))/X7876,0)</f>
        <v>18</v>
      </c>
      <c r="Z7876" s="3">
        <f t="array" ref="Z7876">ROUNDDOWN(INDEX($A:$J,MATCH(W7876,$A:$A,0),COLUMN(H$1))/X7876,0)+Y7876</f>
        <v>18</v>
      </c>
      <c r="AA7876" s="5" t="str">
        <f t="array" ref="AA7876">XLOOKUP(W7876,A:A,M:M)</f>
        <v/>
      </c>
      <c r="AB7876" s="3">
        <f t="array" ref="AB7876">ROUNDDOWN(INDEX($A:$N,MATCH(W7876,$A:$A,0),COLUMN(N$1))/X7876,0)+Z7876</f>
        <v>18</v>
      </c>
      <c r="AC7876" s="3" t="str">
        <f t="array" ref="AC7876">INDEX($A:$P,MATCH(W7876,$A:$A,0),COLUMN(P$1))</f>
        <v>LC ACCENT</v>
      </c>
      <c r="AD7876" s="3" t="s">
        <v>3829</v>
      </c>
      <c r="AE7876" s="3">
        <v>1.0</v>
      </c>
      <c r="AF7876" s="3">
        <f t="array" ref="AF7876">ROUNDDOWN(INDEX($A:$O,MATCH(AD7876,$A:$A,0),COLUMN(O$1))/AE7876,0)</f>
        <v>12</v>
      </c>
      <c r="AG7876" s="3">
        <f t="array" ref="AG7876">ROUNDDOWN(INDEX($A:$J,MATCH(AD7876,$A:$A,0),COLUMN(H$1))/AE7876,0)+AF7876</f>
        <v>12</v>
      </c>
      <c r="AH7876" s="5">
        <f t="array" ref="AH7876">XLOOKUP(AD7876,A:A,M:M)</f>
        <v>45277</v>
      </c>
      <c r="AI7876" s="3">
        <f t="array" ref="AI7876">ROUNDDOWN(INDEX($A:$N,MATCH(AD7876,$A:$A,0),COLUMN(N$1))/AE7876,0)+AG7876</f>
        <v>41</v>
      </c>
      <c r="AJ7876" s="3" t="str">
        <f t="array" ref="AJ7876">INDEX($A:$P,MATCH(AD7876,$A:$A,0),COLUMN(P$1))</f>
        <v>LC DINING TABLES</v>
      </c>
    </row>
    <row r="7877" ht="15.75" customHeight="1">
      <c r="A7877" s="3" t="s">
        <v>3831</v>
      </c>
      <c r="B7877" s="4">
        <v>8.40254335967E11</v>
      </c>
      <c r="D7877" s="3" t="s">
        <v>101</v>
      </c>
      <c r="G7877" s="4">
        <v>81.0</v>
      </c>
      <c r="I7877" s="4">
        <v>0.0</v>
      </c>
      <c r="J7877" s="4">
        <v>0.0</v>
      </c>
      <c r="K7877" s="4">
        <v>0.0</v>
      </c>
      <c r="L7877" s="4">
        <v>0.0</v>
      </c>
      <c r="M7877" s="5"/>
      <c r="O7877" s="6">
        <f t="shared" si="2"/>
        <v>81</v>
      </c>
      <c r="P7877" s="3" t="s">
        <v>108</v>
      </c>
      <c r="Q7877" s="3" t="str">
        <f t="shared" si="3"/>
        <v>LC DINING CHAIRS</v>
      </c>
      <c r="R7877" s="3">
        <f t="shared" si="4"/>
        <v>81</v>
      </c>
      <c r="S7877" s="3" t="str">
        <f t="shared" si="5"/>
        <v/>
      </c>
      <c r="T7877" s="7">
        <f t="shared" si="6"/>
        <v>81</v>
      </c>
      <c r="U7877" s="8" t="str">
        <f t="array" ref="U7877">IF(W7877&lt;&gt;0,MAX(IFERROR(INDEX(A:S,MATCH(W7877,A:A,0),COLUMN(M$2)),0),IFERROR(INDEX(A:S,MATCH(AD7877,A:A,0),COLUMN(M$2)),0),IFERROR(INDEX(A:S,MATCH(AK7877,A:A,0),COLUMN(M$2)),0),IFERROR(INDEX(A:S,MATCH(AR7877,A:A,0),COLUMN(M$2)),0)),M7877)</f>
        <v/>
      </c>
      <c r="V7877" s="3" t="str">
        <f t="shared" si="7"/>
        <v/>
      </c>
    </row>
    <row r="7878" ht="15.75" customHeight="1">
      <c r="A7878" s="3" t="s">
        <v>3832</v>
      </c>
      <c r="B7878" s="4">
        <v>8.40254335974E11</v>
      </c>
      <c r="D7878" s="3" t="s">
        <v>101</v>
      </c>
      <c r="G7878" s="4">
        <v>7.0</v>
      </c>
      <c r="I7878" s="4">
        <v>0.0</v>
      </c>
      <c r="J7878" s="4">
        <v>6.0</v>
      </c>
      <c r="K7878" s="4">
        <v>0.0</v>
      </c>
      <c r="L7878" s="4">
        <v>0.0</v>
      </c>
      <c r="M7878" s="5">
        <v>45270.0</v>
      </c>
      <c r="N7878" s="3">
        <v>12.0</v>
      </c>
      <c r="O7878" s="6">
        <f t="shared" si="2"/>
        <v>7</v>
      </c>
      <c r="P7878" s="3" t="s">
        <v>144</v>
      </c>
      <c r="Q7878" s="3" t="str">
        <f t="shared" si="3"/>
        <v>LC DINING TABLES</v>
      </c>
      <c r="R7878" s="3">
        <f t="shared" si="4"/>
        <v>7</v>
      </c>
      <c r="S7878" s="3" t="str">
        <f t="shared" si="5"/>
        <v/>
      </c>
      <c r="T7878" s="7">
        <f t="shared" si="6"/>
        <v>7</v>
      </c>
      <c r="U7878" s="8">
        <f t="array" ref="U7878">IF(W7878&lt;&gt;0,MAX(IFERROR(INDEX(A:S,MATCH(W7878,A:A,0),COLUMN(M$2)),0),IFERROR(INDEX(A:S,MATCH(AD7878,A:A,0),COLUMN(M$2)),0),IFERROR(INDEX(A:S,MATCH(AK7878,A:A,0),COLUMN(M$2)),0),IFERROR(INDEX(A:S,MATCH(AR7878,A:A,0),COLUMN(M$2)),0)),M7878)</f>
        <v>45270</v>
      </c>
      <c r="V7878" s="3">
        <f t="shared" si="7"/>
        <v>12</v>
      </c>
    </row>
    <row r="7879" ht="15.75" customHeight="1">
      <c r="A7879" s="3" t="s">
        <v>3833</v>
      </c>
      <c r="B7879" s="4">
        <v>8.40254335981E11</v>
      </c>
      <c r="D7879" s="3" t="s">
        <v>101</v>
      </c>
      <c r="G7879" s="4">
        <v>0.0</v>
      </c>
      <c r="I7879" s="4">
        <v>22.0</v>
      </c>
      <c r="J7879" s="4">
        <v>0.0</v>
      </c>
      <c r="K7879" s="4">
        <v>0.0</v>
      </c>
      <c r="L7879" s="4">
        <v>0.0</v>
      </c>
      <c r="O7879" s="6">
        <f t="shared" si="2"/>
        <v>-22</v>
      </c>
      <c r="P7879" s="3" t="s">
        <v>102</v>
      </c>
      <c r="Q7879" s="3" t="str">
        <f t="shared" si="3"/>
        <v>OD</v>
      </c>
      <c r="R7879" s="3">
        <f t="shared" si="4"/>
        <v>12</v>
      </c>
      <c r="S7879" s="3">
        <f t="shared" si="5"/>
        <v>0</v>
      </c>
      <c r="T7879" s="7">
        <f t="shared" si="6"/>
        <v>0</v>
      </c>
      <c r="U7879" s="8">
        <f t="array" ref="U7879">IF(W7879&lt;&gt;0,MAX(IFERROR(INDEX(A:S,MATCH(W7879,A:A,0),COLUMN(M$2)),0),IFERROR(INDEX(A:S,MATCH(AD7879,A:A,0),COLUMN(M$2)),0),IFERROR(INDEX(A:S,MATCH(AK7879,A:A,0),COLUMN(M$2)),0),IFERROR(INDEX(A:S,MATCH(AR7879,A:A,0),COLUMN(M$2)),0)),M7879)</f>
        <v>45277</v>
      </c>
      <c r="V7879" s="3">
        <f t="shared" si="7"/>
        <v>6</v>
      </c>
      <c r="W7879" s="3" t="s">
        <v>3828</v>
      </c>
      <c r="X7879" s="3">
        <v>4.0</v>
      </c>
      <c r="Y7879" s="3">
        <f t="array" ref="Y7879">ROUNDDOWN(INDEX($A:$O,MATCH(W7879,$A:$A,0),COLUMN(O$1))/X7879,0)</f>
        <v>18</v>
      </c>
      <c r="Z7879" s="3">
        <f t="array" ref="Z7879">ROUNDDOWN(INDEX($A:$J,MATCH(W7879,$A:$A,0),COLUMN(H$1))/X7879,0)+Y7879</f>
        <v>18</v>
      </c>
      <c r="AA7879" s="5" t="str">
        <f t="array" ref="AA7879">XLOOKUP(W7879,A:A,M:M)</f>
        <v/>
      </c>
      <c r="AB7879" s="3">
        <f t="array" ref="AB7879">ROUNDDOWN(INDEX($A:$N,MATCH(W7879,$A:$A,0),COLUMN(N$1))/X7879,0)+Z7879</f>
        <v>18</v>
      </c>
      <c r="AC7879" s="3" t="str">
        <f t="array" ref="AC7879">INDEX($A:$P,MATCH(W7879,$A:$A,0),COLUMN(P$1))</f>
        <v>LC ACCENT</v>
      </c>
      <c r="AD7879" s="3" t="s">
        <v>3829</v>
      </c>
      <c r="AE7879" s="3">
        <v>1.0</v>
      </c>
      <c r="AF7879" s="3">
        <f t="array" ref="AF7879">ROUNDDOWN(INDEX($A:$O,MATCH(AD7879,$A:$A,0),COLUMN(O$1))/AE7879,0)</f>
        <v>12</v>
      </c>
      <c r="AG7879" s="3">
        <f t="array" ref="AG7879">ROUNDDOWN(INDEX($A:$J,MATCH(AD7879,$A:$A,0),COLUMN(H$1))/AE7879,0)+AF7879</f>
        <v>12</v>
      </c>
      <c r="AH7879" s="5">
        <f t="array" ref="AH7879">XLOOKUP(AD7879,A:A,M:M)</f>
        <v>45277</v>
      </c>
      <c r="AI7879" s="3">
        <f t="array" ref="AI7879">ROUNDDOWN(INDEX($A:$N,MATCH(AD7879,$A:$A,0),COLUMN(N$1))/AE7879,0)+AG7879</f>
        <v>41</v>
      </c>
      <c r="AJ7879" s="3" t="str">
        <f t="array" ref="AJ7879">INDEX($A:$P,MATCH(AD7879,$A:$A,0),COLUMN(P$1))</f>
        <v>LC DINING TABLES</v>
      </c>
    </row>
    <row r="7880" ht="15.75" customHeight="1">
      <c r="A7880" s="3" t="s">
        <v>3836</v>
      </c>
      <c r="B7880" s="4">
        <v>8.40254335998E11</v>
      </c>
      <c r="D7880" s="3" t="s">
        <v>101</v>
      </c>
      <c r="G7880" s="4">
        <v>8.0</v>
      </c>
      <c r="I7880" s="4">
        <v>0.0</v>
      </c>
      <c r="J7880" s="4">
        <v>8.0</v>
      </c>
      <c r="K7880" s="4">
        <v>0.0</v>
      </c>
      <c r="L7880" s="4">
        <v>0.0</v>
      </c>
      <c r="M7880" s="5">
        <v>45270.0</v>
      </c>
      <c r="N7880" s="3">
        <v>20.0</v>
      </c>
      <c r="O7880" s="6">
        <f t="shared" si="2"/>
        <v>8</v>
      </c>
      <c r="P7880" s="3" t="s">
        <v>1374</v>
      </c>
      <c r="Q7880" s="3" t="str">
        <f t="shared" si="3"/>
        <v>LC OCCASNL</v>
      </c>
      <c r="R7880" s="3">
        <f t="shared" si="4"/>
        <v>8</v>
      </c>
      <c r="S7880" s="3" t="str">
        <f t="shared" si="5"/>
        <v/>
      </c>
      <c r="T7880" s="7">
        <f t="shared" si="6"/>
        <v>8</v>
      </c>
      <c r="U7880" s="8">
        <f t="array" ref="U7880">IF(W7880&lt;&gt;0,MAX(IFERROR(INDEX(A:S,MATCH(W7880,A:A,0),COLUMN(M$2)),0),IFERROR(INDEX(A:S,MATCH(AD7880,A:A,0),COLUMN(M$2)),0),IFERROR(INDEX(A:S,MATCH(AK7880,A:A,0),COLUMN(M$2)),0),IFERROR(INDEX(A:S,MATCH(AR7880,A:A,0),COLUMN(M$2)),0)),M7880)</f>
        <v>45270</v>
      </c>
      <c r="V7880" s="3">
        <f t="shared" si="7"/>
        <v>20</v>
      </c>
    </row>
    <row r="7881" ht="15.75" customHeight="1">
      <c r="A7881" s="3" t="s">
        <v>3837</v>
      </c>
      <c r="B7881" s="4">
        <v>8.40254336001E11</v>
      </c>
      <c r="D7881" s="3" t="s">
        <v>101</v>
      </c>
      <c r="G7881" s="4">
        <v>7.0</v>
      </c>
      <c r="I7881" s="4">
        <v>13.0</v>
      </c>
      <c r="J7881" s="4">
        <v>0.0</v>
      </c>
      <c r="K7881" s="4">
        <v>0.0</v>
      </c>
      <c r="L7881" s="4">
        <v>0.0</v>
      </c>
      <c r="M7881" s="5">
        <v>45277.0</v>
      </c>
      <c r="N7881" s="3">
        <v>74.0</v>
      </c>
      <c r="O7881" s="6">
        <f t="shared" si="2"/>
        <v>-6</v>
      </c>
      <c r="P7881" s="3" t="s">
        <v>1374</v>
      </c>
      <c r="Q7881" s="3" t="str">
        <f t="shared" si="3"/>
        <v>LC OCCASNL</v>
      </c>
      <c r="R7881" s="3">
        <f t="shared" si="4"/>
        <v>-6</v>
      </c>
      <c r="S7881" s="3" t="str">
        <f t="shared" si="5"/>
        <v/>
      </c>
      <c r="T7881" s="7">
        <f t="shared" si="6"/>
        <v>0</v>
      </c>
      <c r="U7881" s="8">
        <f t="array" ref="U7881">IF(W7881&lt;&gt;0,MAX(IFERROR(INDEX(A:S,MATCH(W7881,A:A,0),COLUMN(M$2)),0),IFERROR(INDEX(A:S,MATCH(AD7881,A:A,0),COLUMN(M$2)),0),IFERROR(INDEX(A:S,MATCH(AK7881,A:A,0),COLUMN(M$2)),0),IFERROR(INDEX(A:S,MATCH(AR7881,A:A,0),COLUMN(M$2)),0)),M7881)</f>
        <v>45277</v>
      </c>
      <c r="V7881" s="3">
        <f t="shared" si="7"/>
        <v>74</v>
      </c>
    </row>
    <row r="7882" ht="15.75" customHeight="1">
      <c r="A7882" s="3" t="s">
        <v>3838</v>
      </c>
      <c r="B7882" s="4">
        <v>8.40254336018E11</v>
      </c>
      <c r="D7882" s="3" t="s">
        <v>101</v>
      </c>
      <c r="G7882" s="4">
        <v>32.0</v>
      </c>
      <c r="I7882" s="4">
        <v>1.0</v>
      </c>
      <c r="J7882" s="4">
        <v>29.0</v>
      </c>
      <c r="K7882" s="4">
        <v>0.0</v>
      </c>
      <c r="L7882" s="4">
        <v>0.0</v>
      </c>
      <c r="M7882" s="5"/>
      <c r="O7882" s="6">
        <f t="shared" si="2"/>
        <v>31</v>
      </c>
      <c r="P7882" s="3" t="s">
        <v>180</v>
      </c>
      <c r="Q7882" s="3" t="str">
        <f t="shared" si="3"/>
        <v>LC OTTOBEN</v>
      </c>
      <c r="R7882" s="3">
        <f t="shared" si="4"/>
        <v>31</v>
      </c>
      <c r="S7882" s="3" t="str">
        <f t="shared" si="5"/>
        <v/>
      </c>
      <c r="T7882" s="7">
        <f t="shared" si="6"/>
        <v>31</v>
      </c>
      <c r="U7882" s="8" t="str">
        <f t="array" ref="U7882">IF(W7882&lt;&gt;0,MAX(IFERROR(INDEX(A:S,MATCH(W7882,A:A,0),COLUMN(M$2)),0),IFERROR(INDEX(A:S,MATCH(AD7882,A:A,0),COLUMN(M$2)),0),IFERROR(INDEX(A:S,MATCH(AK7882,A:A,0),COLUMN(M$2)),0),IFERROR(INDEX(A:S,MATCH(AR7882,A:A,0),COLUMN(M$2)),0)),M7882)</f>
        <v/>
      </c>
      <c r="V7882" s="3" t="str">
        <f t="shared" si="7"/>
        <v/>
      </c>
    </row>
    <row r="7883" ht="15.75" customHeight="1">
      <c r="A7883" s="3" t="s">
        <v>3839</v>
      </c>
      <c r="B7883" s="4">
        <v>8.40254336025E11</v>
      </c>
      <c r="D7883" s="3" t="s">
        <v>101</v>
      </c>
      <c r="G7883" s="4">
        <v>30.0</v>
      </c>
      <c r="I7883" s="4">
        <v>0.0</v>
      </c>
      <c r="J7883" s="4">
        <v>28.0</v>
      </c>
      <c r="K7883" s="4">
        <v>0.0</v>
      </c>
      <c r="L7883" s="4">
        <v>0.0</v>
      </c>
      <c r="M7883" s="5"/>
      <c r="O7883" s="6">
        <f t="shared" si="2"/>
        <v>30</v>
      </c>
      <c r="P7883" s="3" t="s">
        <v>180</v>
      </c>
      <c r="Q7883" s="3" t="str">
        <f t="shared" si="3"/>
        <v>LC OTTOBEN</v>
      </c>
      <c r="R7883" s="3">
        <f t="shared" si="4"/>
        <v>30</v>
      </c>
      <c r="S7883" s="3" t="str">
        <f t="shared" si="5"/>
        <v/>
      </c>
      <c r="T7883" s="7">
        <f t="shared" si="6"/>
        <v>30</v>
      </c>
      <c r="U7883" s="8" t="str">
        <f t="array" ref="U7883">IF(W7883&lt;&gt;0,MAX(IFERROR(INDEX(A:S,MATCH(W7883,A:A,0),COLUMN(M$2)),0),IFERROR(INDEX(A:S,MATCH(AD7883,A:A,0),COLUMN(M$2)),0),IFERROR(INDEX(A:S,MATCH(AK7883,A:A,0),COLUMN(M$2)),0),IFERROR(INDEX(A:S,MATCH(AR7883,A:A,0),COLUMN(M$2)),0)),M7883)</f>
        <v/>
      </c>
      <c r="V7883" s="3" t="str">
        <f t="shared" si="7"/>
        <v/>
      </c>
    </row>
    <row r="7884" ht="15.75" customHeight="1">
      <c r="A7884" s="3" t="s">
        <v>3840</v>
      </c>
      <c r="B7884" s="4">
        <v>8.40254336032E11</v>
      </c>
      <c r="D7884" s="3" t="s">
        <v>101</v>
      </c>
      <c r="G7884" s="4">
        <v>26.0</v>
      </c>
      <c r="I7884" s="4">
        <v>0.0</v>
      </c>
      <c r="J7884" s="4">
        <v>26.0</v>
      </c>
      <c r="K7884" s="4">
        <v>0.0</v>
      </c>
      <c r="L7884" s="4">
        <v>0.0</v>
      </c>
      <c r="M7884" s="5"/>
      <c r="O7884" s="6">
        <f t="shared" si="2"/>
        <v>26</v>
      </c>
      <c r="P7884" s="3" t="s">
        <v>102</v>
      </c>
      <c r="Q7884" s="3" t="str">
        <f t="shared" si="3"/>
        <v>OD</v>
      </c>
      <c r="R7884" s="3">
        <f t="shared" si="4"/>
        <v>26</v>
      </c>
      <c r="S7884" s="3" t="str">
        <f t="shared" si="5"/>
        <v/>
      </c>
      <c r="T7884" s="7">
        <f t="shared" si="6"/>
        <v>26</v>
      </c>
      <c r="U7884" s="8" t="str">
        <f t="array" ref="U7884">IF(W7884&lt;&gt;0,MAX(IFERROR(INDEX(A:S,MATCH(W7884,A:A,0),COLUMN(M$2)),0),IFERROR(INDEX(A:S,MATCH(AD7884,A:A,0),COLUMN(M$2)),0),IFERROR(INDEX(A:S,MATCH(AK7884,A:A,0),COLUMN(M$2)),0),IFERROR(INDEX(A:S,MATCH(AR7884,A:A,0),COLUMN(M$2)),0)),M7884)</f>
        <v/>
      </c>
      <c r="V7884" s="3" t="str">
        <f t="shared" si="7"/>
        <v/>
      </c>
    </row>
    <row r="7885" ht="15.75" customHeight="1">
      <c r="A7885" s="3" t="s">
        <v>3841</v>
      </c>
      <c r="B7885" s="4">
        <v>8.40254336049E11</v>
      </c>
      <c r="D7885" s="3" t="s">
        <v>101</v>
      </c>
      <c r="G7885" s="4">
        <v>33.0</v>
      </c>
      <c r="I7885" s="4">
        <v>0.0</v>
      </c>
      <c r="J7885" s="4">
        <v>33.0</v>
      </c>
      <c r="K7885" s="4">
        <v>0.0</v>
      </c>
      <c r="L7885" s="4">
        <v>0.0</v>
      </c>
      <c r="M7885" s="5"/>
      <c r="O7885" s="6">
        <f t="shared" si="2"/>
        <v>33</v>
      </c>
      <c r="P7885" s="3" t="s">
        <v>102</v>
      </c>
      <c r="Q7885" s="3" t="str">
        <f t="shared" si="3"/>
        <v>OD</v>
      </c>
      <c r="R7885" s="3">
        <f t="shared" si="4"/>
        <v>33</v>
      </c>
      <c r="S7885" s="3" t="str">
        <f t="shared" si="5"/>
        <v/>
      </c>
      <c r="T7885" s="7">
        <f t="shared" si="6"/>
        <v>33</v>
      </c>
      <c r="U7885" s="8" t="str">
        <f t="array" ref="U7885">IF(W7885&lt;&gt;0,MAX(IFERROR(INDEX(A:S,MATCH(W7885,A:A,0),COLUMN(M$2)),0),IFERROR(INDEX(A:S,MATCH(AD7885,A:A,0),COLUMN(M$2)),0),IFERROR(INDEX(A:S,MATCH(AK7885,A:A,0),COLUMN(M$2)),0),IFERROR(INDEX(A:S,MATCH(AR7885,A:A,0),COLUMN(M$2)),0)),M7885)</f>
        <v/>
      </c>
      <c r="V7885" s="3" t="str">
        <f t="shared" si="7"/>
        <v/>
      </c>
    </row>
    <row r="7886" ht="15.75" customHeight="1">
      <c r="A7886" s="3" t="s">
        <v>3847</v>
      </c>
      <c r="B7886" s="4">
        <v>8.40254336056E11</v>
      </c>
      <c r="D7886" s="3" t="s">
        <v>101</v>
      </c>
      <c r="G7886" s="4">
        <v>0.0</v>
      </c>
      <c r="I7886" s="4">
        <v>0.0</v>
      </c>
      <c r="J7886" s="4">
        <v>6.0</v>
      </c>
      <c r="K7886" s="4">
        <v>0.0</v>
      </c>
      <c r="L7886" s="4">
        <v>0.0</v>
      </c>
      <c r="O7886" s="6">
        <f t="shared" si="2"/>
        <v>6</v>
      </c>
      <c r="P7886" s="3" t="s">
        <v>102</v>
      </c>
      <c r="Q7886" s="3" t="str">
        <f t="shared" si="3"/>
        <v>OD</v>
      </c>
      <c r="R7886" s="3">
        <f t="shared" si="4"/>
        <v>6</v>
      </c>
      <c r="S7886" s="3">
        <f t="shared" si="5"/>
        <v>0</v>
      </c>
      <c r="T7886" s="7">
        <f t="shared" si="6"/>
        <v>6</v>
      </c>
      <c r="U7886" s="8">
        <f t="array" ref="U7886">IF(W7886&lt;&gt;0,MAX(IFERROR(INDEX(A:S,MATCH(W7886,A:A,0),COLUMN(M$2)),0),IFERROR(INDEX(A:S,MATCH(AD7886,A:A,0),COLUMN(M$2)),0),IFERROR(INDEX(A:S,MATCH(AK7886,A:A,0),COLUMN(M$2)),0),IFERROR(INDEX(A:S,MATCH(AR7886,A:A,0),COLUMN(M$2)),0)),M7886)</f>
        <v>45261</v>
      </c>
      <c r="V7886" s="3">
        <f t="shared" si="7"/>
        <v>2</v>
      </c>
      <c r="W7886" s="3" t="s">
        <v>3843</v>
      </c>
      <c r="X7886" s="3">
        <v>1.0</v>
      </c>
      <c r="Y7886" s="3">
        <f t="array" ref="Y7886">ROUNDDOWN(INDEX($A:$O,MATCH(W7886,$A:$A,0),COLUMN(O$1))/X7886,0)</f>
        <v>8</v>
      </c>
      <c r="Z7886" s="3">
        <f t="array" ref="Z7886">ROUNDDOWN(INDEX($A:$J,MATCH(W7886,$A:$A,0),COLUMN(H$1))/X7886,0)+Y7886</f>
        <v>8</v>
      </c>
      <c r="AA7886" s="5" t="str">
        <f t="array" ref="AA7886">XLOOKUP(W7886,A:A,M:M)</f>
        <v/>
      </c>
      <c r="AB7886" s="3">
        <f t="array" ref="AB7886">ROUNDDOWN(INDEX($A:$N,MATCH(W7886,$A:$A,0),COLUMN(N$1))/X7886,0)+Z7886</f>
        <v>8</v>
      </c>
      <c r="AC7886" s="3" t="str">
        <f t="array" ref="AC7886">INDEX($A:$P,MATCH(W7886,$A:$A,0),COLUMN(P$1))</f>
        <v>LC DINING TABLES</v>
      </c>
      <c r="AD7886" s="3" t="s">
        <v>2061</v>
      </c>
      <c r="AE7886" s="3">
        <v>4.0</v>
      </c>
      <c r="AF7886" s="3">
        <f t="array" ref="AF7886">ROUNDDOWN(INDEX($A:$O,MATCH(AD7886,$A:$A,0),COLUMN(O$1))/AE7886,0)</f>
        <v>6</v>
      </c>
      <c r="AG7886" s="3">
        <f t="array" ref="AG7886">ROUNDDOWN(INDEX($A:$J,MATCH(AD7886,$A:$A,0),COLUMN(H$1))/AE7886,0)+AF7886</f>
        <v>6</v>
      </c>
      <c r="AH7886" s="5">
        <f t="array" ref="AH7886">XLOOKUP(AD7886,A:A,M:M)</f>
        <v>45261</v>
      </c>
      <c r="AI7886" s="3">
        <f t="array" ref="AI7886">ROUNDDOWN(INDEX($A:$N,MATCH(AD7886,$A:$A,0),COLUMN(N$1))/AE7886,0)+AG7886</f>
        <v>28</v>
      </c>
      <c r="AJ7886" s="3" t="str">
        <f t="array" ref="AJ7886">INDEX($A:$P,MATCH(AD7886,$A:$A,0),COLUMN(P$1))</f>
        <v>OD</v>
      </c>
    </row>
    <row r="7887" ht="15.75" customHeight="1">
      <c r="A7887" s="3" t="s">
        <v>3928</v>
      </c>
      <c r="B7887" s="4">
        <v>8.4025433524E11</v>
      </c>
      <c r="D7887" s="3" t="s">
        <v>101</v>
      </c>
      <c r="G7887" s="4">
        <v>94.0</v>
      </c>
      <c r="I7887" s="4">
        <v>0.0</v>
      </c>
      <c r="J7887" s="4">
        <v>92.0</v>
      </c>
      <c r="K7887" s="4">
        <v>0.0</v>
      </c>
      <c r="L7887" s="4">
        <v>0.0</v>
      </c>
      <c r="M7887" s="5"/>
      <c r="O7887" s="6">
        <f t="shared" si="2"/>
        <v>94</v>
      </c>
      <c r="P7887" s="3" t="s">
        <v>137</v>
      </c>
      <c r="Q7887" s="3" t="str">
        <f t="shared" si="3"/>
        <v>LC BARSTL</v>
      </c>
      <c r="R7887" s="3">
        <f t="shared" si="4"/>
        <v>94</v>
      </c>
      <c r="S7887" s="3" t="str">
        <f t="shared" si="5"/>
        <v/>
      </c>
      <c r="T7887" s="7">
        <f t="shared" si="6"/>
        <v>94</v>
      </c>
      <c r="U7887" s="8" t="str">
        <f t="array" ref="U7887">IF(W7887&lt;&gt;0,MAX(IFERROR(INDEX(A:S,MATCH(W7887,A:A,0),COLUMN(M$2)),0),IFERROR(INDEX(A:S,MATCH(AD7887,A:A,0),COLUMN(M$2)),0),IFERROR(INDEX(A:S,MATCH(AK7887,A:A,0),COLUMN(M$2)),0),IFERROR(INDEX(A:S,MATCH(AR7887,A:A,0),COLUMN(M$2)),0)),M7887)</f>
        <v/>
      </c>
      <c r="V7887" s="3" t="str">
        <f t="shared" si="7"/>
        <v/>
      </c>
    </row>
    <row r="7888" ht="15.75" customHeight="1">
      <c r="A7888" s="3" t="s">
        <v>3929</v>
      </c>
      <c r="B7888" s="4">
        <v>8.40254335257E11</v>
      </c>
      <c r="D7888" s="3" t="s">
        <v>101</v>
      </c>
      <c r="G7888" s="4">
        <v>62.0</v>
      </c>
      <c r="I7888" s="4">
        <v>5.0</v>
      </c>
      <c r="J7888" s="4">
        <v>55.0</v>
      </c>
      <c r="K7888" s="4">
        <v>0.0</v>
      </c>
      <c r="L7888" s="4">
        <v>0.0</v>
      </c>
      <c r="M7888" s="5"/>
      <c r="O7888" s="6">
        <f t="shared" si="2"/>
        <v>57</v>
      </c>
      <c r="P7888" s="3" t="s">
        <v>137</v>
      </c>
      <c r="Q7888" s="3" t="str">
        <f t="shared" si="3"/>
        <v>LC BARSTL</v>
      </c>
      <c r="R7888" s="3">
        <f t="shared" si="4"/>
        <v>57</v>
      </c>
      <c r="S7888" s="3" t="str">
        <f t="shared" si="5"/>
        <v/>
      </c>
      <c r="T7888" s="7">
        <f t="shared" si="6"/>
        <v>57</v>
      </c>
      <c r="U7888" s="8" t="str">
        <f t="array" ref="U7888">IF(W7888&lt;&gt;0,MAX(IFERROR(INDEX(A:S,MATCH(W7888,A:A,0),COLUMN(M$2)),0),IFERROR(INDEX(A:S,MATCH(AD7888,A:A,0),COLUMN(M$2)),0),IFERROR(INDEX(A:S,MATCH(AK7888,A:A,0),COLUMN(M$2)),0),IFERROR(INDEX(A:S,MATCH(AR7888,A:A,0),COLUMN(M$2)),0)),M7888)</f>
        <v/>
      </c>
      <c r="V7888" s="3" t="str">
        <f t="shared" si="7"/>
        <v/>
      </c>
    </row>
    <row r="7889" ht="15.75" customHeight="1">
      <c r="A7889" s="3" t="s">
        <v>3939</v>
      </c>
      <c r="B7889" s="4">
        <v>8.40254335332E11</v>
      </c>
      <c r="D7889" s="3" t="s">
        <v>101</v>
      </c>
      <c r="G7889" s="4">
        <v>72.0</v>
      </c>
      <c r="H7889" s="3">
        <v>30.0</v>
      </c>
      <c r="I7889" s="4">
        <v>54.0</v>
      </c>
      <c r="J7889" s="4">
        <v>16.0</v>
      </c>
      <c r="K7889" s="4">
        <v>0.0</v>
      </c>
      <c r="L7889" s="4">
        <v>0.0</v>
      </c>
      <c r="M7889" s="5">
        <v>45264.0</v>
      </c>
      <c r="N7889" s="3">
        <v>30.0</v>
      </c>
      <c r="O7889" s="6">
        <f t="shared" si="2"/>
        <v>18</v>
      </c>
      <c r="P7889" s="3" t="s">
        <v>137</v>
      </c>
      <c r="Q7889" s="3" t="str">
        <f t="shared" si="3"/>
        <v>LC BARSTL</v>
      </c>
      <c r="R7889" s="3">
        <f t="shared" si="4"/>
        <v>18</v>
      </c>
      <c r="S7889" s="3">
        <f t="shared" si="5"/>
        <v>30</v>
      </c>
      <c r="T7889" s="7">
        <f t="shared" si="6"/>
        <v>18</v>
      </c>
      <c r="U7889" s="8">
        <f t="array" ref="U7889">IF(W7889&lt;&gt;0,MAX(IFERROR(INDEX(A:S,MATCH(W7889,A:A,0),COLUMN(M$2)),0),IFERROR(INDEX(A:S,MATCH(AD7889,A:A,0),COLUMN(M$2)),0),IFERROR(INDEX(A:S,MATCH(AK7889,A:A,0),COLUMN(M$2)),0),IFERROR(INDEX(A:S,MATCH(AR7889,A:A,0),COLUMN(M$2)),0)),M7889)</f>
        <v>45264</v>
      </c>
      <c r="V7889" s="3">
        <f t="shared" si="7"/>
        <v>30</v>
      </c>
    </row>
    <row r="7890" ht="15.75" customHeight="1">
      <c r="A7890" s="3" t="s">
        <v>3940</v>
      </c>
      <c r="B7890" s="4">
        <v>8.40254335387E11</v>
      </c>
      <c r="D7890" s="3" t="s">
        <v>101</v>
      </c>
      <c r="G7890" s="4">
        <v>130.0</v>
      </c>
      <c r="I7890" s="4">
        <v>4.0</v>
      </c>
      <c r="J7890" s="4">
        <v>124.0</v>
      </c>
      <c r="K7890" s="4">
        <v>0.0</v>
      </c>
      <c r="L7890" s="4">
        <v>0.0</v>
      </c>
      <c r="M7890" s="5"/>
      <c r="O7890" s="6">
        <f t="shared" si="2"/>
        <v>126</v>
      </c>
      <c r="P7890" s="3" t="s">
        <v>137</v>
      </c>
      <c r="Q7890" s="3" t="str">
        <f t="shared" si="3"/>
        <v>LC BARSTL</v>
      </c>
      <c r="R7890" s="3">
        <f t="shared" si="4"/>
        <v>126</v>
      </c>
      <c r="S7890" s="3" t="str">
        <f t="shared" si="5"/>
        <v/>
      </c>
      <c r="T7890" s="7">
        <f t="shared" si="6"/>
        <v>126</v>
      </c>
      <c r="U7890" s="8" t="str">
        <f t="array" ref="U7890">IF(W7890&lt;&gt;0,MAX(IFERROR(INDEX(A:S,MATCH(W7890,A:A,0),COLUMN(M$2)),0),IFERROR(INDEX(A:S,MATCH(AD7890,A:A,0),COLUMN(M$2)),0),IFERROR(INDEX(A:S,MATCH(AK7890,A:A,0),COLUMN(M$2)),0),IFERROR(INDEX(A:S,MATCH(AR7890,A:A,0),COLUMN(M$2)),0)),M7890)</f>
        <v/>
      </c>
      <c r="V7890" s="3" t="str">
        <f t="shared" si="7"/>
        <v/>
      </c>
    </row>
    <row r="7891" ht="15.75" customHeight="1">
      <c r="A7891" s="3" t="s">
        <v>3941</v>
      </c>
      <c r="B7891" s="4">
        <v>8.40254335448E11</v>
      </c>
      <c r="D7891" s="3" t="s">
        <v>101</v>
      </c>
      <c r="G7891" s="4">
        <v>40.0</v>
      </c>
      <c r="I7891" s="4">
        <v>0.0</v>
      </c>
      <c r="J7891" s="4">
        <v>38.0</v>
      </c>
      <c r="K7891" s="4">
        <v>0.0</v>
      </c>
      <c r="L7891" s="4">
        <v>0.0</v>
      </c>
      <c r="M7891" s="5"/>
      <c r="O7891" s="6">
        <f t="shared" si="2"/>
        <v>40</v>
      </c>
      <c r="P7891" s="3" t="s">
        <v>137</v>
      </c>
      <c r="Q7891" s="3" t="str">
        <f t="shared" si="3"/>
        <v>LC BARSTL</v>
      </c>
      <c r="R7891" s="3">
        <f t="shared" si="4"/>
        <v>40</v>
      </c>
      <c r="S7891" s="3" t="str">
        <f t="shared" si="5"/>
        <v/>
      </c>
      <c r="T7891" s="7">
        <f t="shared" si="6"/>
        <v>40</v>
      </c>
      <c r="U7891" s="8" t="str">
        <f t="array" ref="U7891">IF(W7891&lt;&gt;0,MAX(IFERROR(INDEX(A:S,MATCH(W7891,A:A,0),COLUMN(M$2)),0),IFERROR(INDEX(A:S,MATCH(AD7891,A:A,0),COLUMN(M$2)),0),IFERROR(INDEX(A:S,MATCH(AK7891,A:A,0),COLUMN(M$2)),0),IFERROR(INDEX(A:S,MATCH(AR7891,A:A,0),COLUMN(M$2)),0)),M7891)</f>
        <v/>
      </c>
      <c r="V7891" s="3" t="str">
        <f t="shared" si="7"/>
        <v/>
      </c>
    </row>
    <row r="7892" ht="15.75" customHeight="1">
      <c r="A7892" s="3" t="s">
        <v>3942</v>
      </c>
      <c r="B7892" s="4">
        <v>8.40254335509E11</v>
      </c>
      <c r="D7892" s="3" t="s">
        <v>101</v>
      </c>
      <c r="G7892" s="4">
        <v>42.0</v>
      </c>
      <c r="I7892" s="4">
        <v>4.0</v>
      </c>
      <c r="J7892" s="4">
        <v>36.0</v>
      </c>
      <c r="K7892" s="4">
        <v>0.0</v>
      </c>
      <c r="L7892" s="4">
        <v>0.0</v>
      </c>
      <c r="M7892" s="5"/>
      <c r="O7892" s="6">
        <f t="shared" si="2"/>
        <v>38</v>
      </c>
      <c r="P7892" s="3" t="s">
        <v>137</v>
      </c>
      <c r="Q7892" s="3" t="str">
        <f t="shared" si="3"/>
        <v>LC BARSTL</v>
      </c>
      <c r="R7892" s="3">
        <f t="shared" si="4"/>
        <v>38</v>
      </c>
      <c r="S7892" s="3" t="str">
        <f t="shared" si="5"/>
        <v/>
      </c>
      <c r="T7892" s="7">
        <f t="shared" si="6"/>
        <v>38</v>
      </c>
      <c r="U7892" s="8" t="str">
        <f t="array" ref="U7892">IF(W7892&lt;&gt;0,MAX(IFERROR(INDEX(A:S,MATCH(W7892,A:A,0),COLUMN(M$2)),0),IFERROR(INDEX(A:S,MATCH(AD7892,A:A,0),COLUMN(M$2)),0),IFERROR(INDEX(A:S,MATCH(AK7892,A:A,0),COLUMN(M$2)),0),IFERROR(INDEX(A:S,MATCH(AR7892,A:A,0),COLUMN(M$2)),0)),M7892)</f>
        <v/>
      </c>
      <c r="V7892" s="3" t="str">
        <f t="shared" si="7"/>
        <v/>
      </c>
    </row>
    <row r="7893" ht="15.75" customHeight="1">
      <c r="A7893" s="3" t="s">
        <v>3943</v>
      </c>
      <c r="B7893" s="4">
        <v>8.40254335479E11</v>
      </c>
      <c r="D7893" s="3" t="s">
        <v>101</v>
      </c>
      <c r="G7893" s="4">
        <v>33.0</v>
      </c>
      <c r="I7893" s="4">
        <v>0.0</v>
      </c>
      <c r="J7893" s="4">
        <v>31.0</v>
      </c>
      <c r="K7893" s="4">
        <v>0.0</v>
      </c>
      <c r="L7893" s="4">
        <v>0.0</v>
      </c>
      <c r="M7893" s="5"/>
      <c r="O7893" s="6">
        <f t="shared" si="2"/>
        <v>33</v>
      </c>
      <c r="P7893" s="3" t="s">
        <v>137</v>
      </c>
      <c r="Q7893" s="3" t="str">
        <f t="shared" si="3"/>
        <v>LC BARSTL</v>
      </c>
      <c r="R7893" s="3">
        <f t="shared" si="4"/>
        <v>33</v>
      </c>
      <c r="S7893" s="3" t="str">
        <f t="shared" si="5"/>
        <v/>
      </c>
      <c r="T7893" s="7">
        <f t="shared" si="6"/>
        <v>33</v>
      </c>
      <c r="U7893" s="8" t="str">
        <f t="array" ref="U7893">IF(W7893&lt;&gt;0,MAX(IFERROR(INDEX(A:S,MATCH(W7893,A:A,0),COLUMN(M$2)),0),IFERROR(INDEX(A:S,MATCH(AD7893,A:A,0),COLUMN(M$2)),0),IFERROR(INDEX(A:S,MATCH(AK7893,A:A,0),COLUMN(M$2)),0),IFERROR(INDEX(A:S,MATCH(AR7893,A:A,0),COLUMN(M$2)),0)),M7893)</f>
        <v/>
      </c>
      <c r="V7893" s="3" t="str">
        <f t="shared" si="7"/>
        <v/>
      </c>
    </row>
    <row r="7894" ht="15.75" customHeight="1">
      <c r="A7894" s="3" t="s">
        <v>3944</v>
      </c>
      <c r="B7894" s="4">
        <v>8.4025433553E11</v>
      </c>
      <c r="D7894" s="3" t="s">
        <v>101</v>
      </c>
      <c r="G7894" s="4">
        <v>42.0</v>
      </c>
      <c r="I7894" s="4">
        <v>4.0</v>
      </c>
      <c r="J7894" s="4">
        <v>36.0</v>
      </c>
      <c r="K7894" s="4">
        <v>0.0</v>
      </c>
      <c r="L7894" s="4">
        <v>0.0</v>
      </c>
      <c r="M7894" s="5"/>
      <c r="O7894" s="6">
        <f t="shared" si="2"/>
        <v>38</v>
      </c>
      <c r="P7894" s="3" t="s">
        <v>137</v>
      </c>
      <c r="Q7894" s="3" t="str">
        <f t="shared" si="3"/>
        <v>LC BARSTL</v>
      </c>
      <c r="R7894" s="3">
        <f t="shared" si="4"/>
        <v>38</v>
      </c>
      <c r="S7894" s="3" t="str">
        <f t="shared" si="5"/>
        <v/>
      </c>
      <c r="T7894" s="7">
        <f t="shared" si="6"/>
        <v>38</v>
      </c>
      <c r="U7894" s="8" t="str">
        <f t="array" ref="U7894">IF(W7894&lt;&gt;0,MAX(IFERROR(INDEX(A:S,MATCH(W7894,A:A,0),COLUMN(M$2)),0),IFERROR(INDEX(A:S,MATCH(AD7894,A:A,0),COLUMN(M$2)),0),IFERROR(INDEX(A:S,MATCH(AK7894,A:A,0),COLUMN(M$2)),0),IFERROR(INDEX(A:S,MATCH(AR7894,A:A,0),COLUMN(M$2)),0)),M7894)</f>
        <v/>
      </c>
      <c r="V7894" s="3" t="str">
        <f t="shared" si="7"/>
        <v/>
      </c>
    </row>
    <row r="7895" ht="15.75" customHeight="1">
      <c r="A7895" s="3" t="s">
        <v>3945</v>
      </c>
      <c r="B7895" s="4">
        <v>8.40254335561E11</v>
      </c>
      <c r="D7895" s="3" t="s">
        <v>101</v>
      </c>
      <c r="G7895" s="4">
        <v>28.0</v>
      </c>
      <c r="I7895" s="4">
        <v>2.0</v>
      </c>
      <c r="J7895" s="4">
        <v>24.0</v>
      </c>
      <c r="K7895" s="4">
        <v>0.0</v>
      </c>
      <c r="L7895" s="4">
        <v>0.0</v>
      </c>
      <c r="M7895" s="5"/>
      <c r="O7895" s="6">
        <f t="shared" si="2"/>
        <v>26</v>
      </c>
      <c r="P7895" s="3" t="s">
        <v>137</v>
      </c>
      <c r="Q7895" s="3" t="str">
        <f t="shared" si="3"/>
        <v>LC BARSTL</v>
      </c>
      <c r="R7895" s="3">
        <f t="shared" si="4"/>
        <v>26</v>
      </c>
      <c r="S7895" s="3" t="str">
        <f t="shared" si="5"/>
        <v/>
      </c>
      <c r="T7895" s="7">
        <f t="shared" si="6"/>
        <v>26</v>
      </c>
      <c r="U7895" s="8" t="str">
        <f t="array" ref="U7895">IF(W7895&lt;&gt;0,MAX(IFERROR(INDEX(A:S,MATCH(W7895,A:A,0),COLUMN(M$2)),0),IFERROR(INDEX(A:S,MATCH(AD7895,A:A,0),COLUMN(M$2)),0),IFERROR(INDEX(A:S,MATCH(AK7895,A:A,0),COLUMN(M$2)),0),IFERROR(INDEX(A:S,MATCH(AR7895,A:A,0),COLUMN(M$2)),0)),M7895)</f>
        <v/>
      </c>
      <c r="V7895" s="3" t="str">
        <f t="shared" si="7"/>
        <v/>
      </c>
    </row>
    <row r="7896" ht="15.75" customHeight="1">
      <c r="A7896" s="3" t="s">
        <v>3954</v>
      </c>
      <c r="B7896" s="4">
        <v>8.40254336162E11</v>
      </c>
      <c r="D7896" s="3" t="s">
        <v>101</v>
      </c>
      <c r="G7896" s="4">
        <v>0.0</v>
      </c>
      <c r="I7896" s="4">
        <v>0.0</v>
      </c>
      <c r="J7896" s="4">
        <v>0.0</v>
      </c>
      <c r="K7896" s="4">
        <v>0.0</v>
      </c>
      <c r="L7896" s="4">
        <v>0.0</v>
      </c>
      <c r="O7896" s="6">
        <f t="shared" si="2"/>
        <v>0</v>
      </c>
      <c r="P7896" s="3" t="s">
        <v>102</v>
      </c>
      <c r="Q7896" s="3" t="str">
        <f t="shared" si="3"/>
        <v>OD</v>
      </c>
      <c r="R7896" s="3">
        <f t="shared" si="4"/>
        <v>0</v>
      </c>
      <c r="S7896" s="3" t="str">
        <f t="shared" si="5"/>
        <v/>
      </c>
      <c r="T7896" s="7">
        <f t="shared" si="6"/>
        <v>0</v>
      </c>
      <c r="U7896" s="8" t="str">
        <f t="array" ref="U7896">IF(W7896&lt;&gt;0,MAX(IFERROR(INDEX(A:S,MATCH(W7896,A:A,0),COLUMN(M$2)),0),IFERROR(INDEX(A:S,MATCH(AD7896,A:A,0),COLUMN(M$2)),0),IFERROR(INDEX(A:S,MATCH(AK7896,A:A,0),COLUMN(M$2)),0),IFERROR(INDEX(A:S,MATCH(AR7896,A:A,0),COLUMN(M$2)),0)),M7896)</f>
        <v/>
      </c>
      <c r="V7896" s="3" t="str">
        <f t="shared" si="7"/>
        <v/>
      </c>
    </row>
    <row r="7897" ht="15.75" customHeight="1">
      <c r="A7897" s="3" t="s">
        <v>3955</v>
      </c>
      <c r="B7897" s="4">
        <v>8.40254336377E11</v>
      </c>
      <c r="D7897" s="3" t="s">
        <v>101</v>
      </c>
      <c r="G7897" s="4">
        <v>0.0</v>
      </c>
      <c r="I7897" s="4">
        <v>0.0</v>
      </c>
      <c r="J7897" s="4">
        <v>0.0</v>
      </c>
      <c r="K7897" s="4">
        <v>0.0</v>
      </c>
      <c r="L7897" s="4">
        <v>0.0</v>
      </c>
      <c r="O7897" s="6">
        <f t="shared" si="2"/>
        <v>0</v>
      </c>
      <c r="P7897" s="3" t="s">
        <v>102</v>
      </c>
      <c r="Q7897" s="3" t="str">
        <f t="shared" si="3"/>
        <v>OD</v>
      </c>
      <c r="R7897" s="3">
        <f t="shared" si="4"/>
        <v>0</v>
      </c>
      <c r="S7897" s="3" t="str">
        <f t="shared" si="5"/>
        <v/>
      </c>
      <c r="T7897" s="7">
        <f t="shared" si="6"/>
        <v>0</v>
      </c>
      <c r="U7897" s="8" t="str">
        <f t="array" ref="U7897">IF(W7897&lt;&gt;0,MAX(IFERROR(INDEX(A:S,MATCH(W7897,A:A,0),COLUMN(M$2)),0),IFERROR(INDEX(A:S,MATCH(AD7897,A:A,0),COLUMN(M$2)),0),IFERROR(INDEX(A:S,MATCH(AK7897,A:A,0),COLUMN(M$2)),0),IFERROR(INDEX(A:S,MATCH(AR7897,A:A,0),COLUMN(M$2)),0)),M7897)</f>
        <v/>
      </c>
      <c r="V7897" s="3" t="str">
        <f t="shared" si="7"/>
        <v/>
      </c>
    </row>
    <row r="7898" ht="15.75" customHeight="1">
      <c r="A7898" s="3" t="s">
        <v>3956</v>
      </c>
      <c r="B7898" s="4">
        <v>8.40254335592E11</v>
      </c>
      <c r="D7898" s="3" t="s">
        <v>101</v>
      </c>
      <c r="G7898" s="4">
        <v>141.0</v>
      </c>
      <c r="I7898" s="4">
        <v>4.0</v>
      </c>
      <c r="J7898" s="4">
        <v>135.0</v>
      </c>
      <c r="K7898" s="4">
        <v>0.0</v>
      </c>
      <c r="L7898" s="4">
        <v>0.0</v>
      </c>
      <c r="M7898" s="5"/>
      <c r="O7898" s="6">
        <f t="shared" si="2"/>
        <v>137</v>
      </c>
      <c r="P7898" s="3" t="s">
        <v>137</v>
      </c>
      <c r="Q7898" s="3" t="str">
        <f t="shared" si="3"/>
        <v>LC BARSTL</v>
      </c>
      <c r="R7898" s="3">
        <f t="shared" si="4"/>
        <v>137</v>
      </c>
      <c r="S7898" s="3" t="str">
        <f t="shared" si="5"/>
        <v/>
      </c>
      <c r="T7898" s="7">
        <f t="shared" si="6"/>
        <v>137</v>
      </c>
      <c r="U7898" s="8" t="str">
        <f t="array" ref="U7898">IF(W7898&lt;&gt;0,MAX(IFERROR(INDEX(A:S,MATCH(W7898,A:A,0),COLUMN(M$2)),0),IFERROR(INDEX(A:S,MATCH(AD7898,A:A,0),COLUMN(M$2)),0),IFERROR(INDEX(A:S,MATCH(AK7898,A:A,0),COLUMN(M$2)),0),IFERROR(INDEX(A:S,MATCH(AR7898,A:A,0),COLUMN(M$2)),0)),M7898)</f>
        <v/>
      </c>
      <c r="V7898" s="3" t="str">
        <f t="shared" si="7"/>
        <v/>
      </c>
    </row>
    <row r="7899" ht="15.75" customHeight="1">
      <c r="A7899" s="3" t="s">
        <v>3957</v>
      </c>
      <c r="B7899" s="4">
        <v>8.40254335653E11</v>
      </c>
      <c r="D7899" s="3" t="s">
        <v>101</v>
      </c>
      <c r="G7899" s="4">
        <v>40.0</v>
      </c>
      <c r="I7899" s="4">
        <v>1.0</v>
      </c>
      <c r="J7899" s="4">
        <v>37.0</v>
      </c>
      <c r="K7899" s="4">
        <v>0.0</v>
      </c>
      <c r="L7899" s="4">
        <v>0.0</v>
      </c>
      <c r="M7899" s="5"/>
      <c r="O7899" s="6">
        <f t="shared" si="2"/>
        <v>39</v>
      </c>
      <c r="P7899" s="3" t="s">
        <v>137</v>
      </c>
      <c r="Q7899" s="3" t="str">
        <f t="shared" si="3"/>
        <v>LC BARSTL</v>
      </c>
      <c r="R7899" s="3">
        <f t="shared" si="4"/>
        <v>39</v>
      </c>
      <c r="S7899" s="3" t="str">
        <f t="shared" si="5"/>
        <v/>
      </c>
      <c r="T7899" s="7">
        <f t="shared" si="6"/>
        <v>39</v>
      </c>
      <c r="U7899" s="8" t="str">
        <f t="array" ref="U7899">IF(W7899&lt;&gt;0,MAX(IFERROR(INDEX(A:S,MATCH(W7899,A:A,0),COLUMN(M$2)),0),IFERROR(INDEX(A:S,MATCH(AD7899,A:A,0),COLUMN(M$2)),0),IFERROR(INDEX(A:S,MATCH(AK7899,A:A,0),COLUMN(M$2)),0),IFERROR(INDEX(A:S,MATCH(AR7899,A:A,0),COLUMN(M$2)),0)),M7899)</f>
        <v/>
      </c>
      <c r="V7899" s="3" t="str">
        <f t="shared" si="7"/>
        <v/>
      </c>
    </row>
    <row r="7900" ht="15.75" customHeight="1">
      <c r="A7900" s="3" t="s">
        <v>3979</v>
      </c>
      <c r="B7900" s="4">
        <v>8.4025433368E11</v>
      </c>
      <c r="D7900" s="3" t="s">
        <v>101</v>
      </c>
      <c r="G7900" s="4">
        <v>0.0</v>
      </c>
      <c r="I7900" s="4">
        <v>0.0</v>
      </c>
      <c r="J7900" s="4">
        <v>5.0</v>
      </c>
      <c r="K7900" s="4">
        <v>0.0</v>
      </c>
      <c r="L7900" s="4">
        <v>0.0</v>
      </c>
      <c r="O7900" s="6">
        <f t="shared" si="2"/>
        <v>5</v>
      </c>
      <c r="P7900" s="3" t="s">
        <v>102</v>
      </c>
      <c r="Q7900" s="3" t="str">
        <f t="shared" si="3"/>
        <v>OD</v>
      </c>
      <c r="R7900" s="3">
        <f t="shared" si="4"/>
        <v>6</v>
      </c>
      <c r="S7900" s="3">
        <f t="shared" si="5"/>
        <v>0</v>
      </c>
      <c r="T7900" s="7">
        <f t="shared" si="6"/>
        <v>5</v>
      </c>
      <c r="U7900" s="8">
        <f t="array" ref="U7900">IF(W7900&lt;&gt;0,MAX(IFERROR(INDEX(A:S,MATCH(W7900,A:A,0),COLUMN(M$2)),0),IFERROR(INDEX(A:S,MATCH(AD7900,A:A,0),COLUMN(M$2)),0),IFERROR(INDEX(A:S,MATCH(AK7900,A:A,0),COLUMN(M$2)),0),IFERROR(INDEX(A:S,MATCH(AR7900,A:A,0),COLUMN(M$2)),0)),M7900)</f>
        <v>0</v>
      </c>
      <c r="V7900" s="3">
        <f t="shared" si="7"/>
        <v>0</v>
      </c>
      <c r="W7900" s="3" t="s">
        <v>3850</v>
      </c>
      <c r="X7900" s="3">
        <v>4.0</v>
      </c>
      <c r="Y7900" s="3">
        <f t="array" ref="Y7900">ROUNDDOWN(INDEX($A:$O,MATCH(W7900,$A:$A,0),COLUMN(O$1))/X7900,0)</f>
        <v>16</v>
      </c>
      <c r="Z7900" s="3">
        <f t="array" ref="Z7900">ROUNDDOWN(INDEX($A:$J,MATCH(W7900,$A:$A,0),COLUMN(H$1))/X7900,0)+Y7900</f>
        <v>16</v>
      </c>
      <c r="AA7900" s="5" t="str">
        <f>IFERROR(__xludf.DUMMYFUNCTION("SINGLE(XLOOKUP(W7900,A:A,M:M))"),"")</f>
        <v/>
      </c>
      <c r="AB7900" s="3">
        <f t="array" ref="AB7900">ROUNDDOWN(INDEX($A:$N,MATCH(W7900,$A:$A,0),COLUMN(N$1))/X7900,0)+Z7900</f>
        <v>16</v>
      </c>
      <c r="AC7900" s="3" t="str">
        <f t="array" ref="AC7900">INDEX($A:$P,MATCH(W7900,$A:$A,0),COLUMN(P$1))</f>
        <v>LC DINING CHAIRS</v>
      </c>
      <c r="AD7900" s="3" t="s">
        <v>3844</v>
      </c>
      <c r="AE7900" s="3">
        <v>1.0</v>
      </c>
      <c r="AF7900" s="3">
        <f t="array" ref="AF7900">ROUNDDOWN(INDEX($A:$O,MATCH(AD7900,$A:$A,0),COLUMN(O$1))/AE7900,0)</f>
        <v>6</v>
      </c>
      <c r="AG7900" s="3">
        <f t="array" ref="AG7900">ROUNDDOWN(INDEX($A:$J,MATCH(AD7900,$A:$A,0),COLUMN(H$1))/AE7900,0)+AF7900</f>
        <v>6</v>
      </c>
      <c r="AH7900" s="5" t="str">
        <f>IFERROR(__xludf.DUMMYFUNCTION("SINGLE(XLOOKUP(AD7900,A:A,M:M))"),"")</f>
        <v/>
      </c>
      <c r="AI7900" s="3">
        <f t="array" ref="AI7900">ROUNDDOWN(INDEX($A:$N,MATCH(AD7900,$A:$A,0),COLUMN(N$1))/AE7900,0)+AG7900</f>
        <v>6</v>
      </c>
      <c r="AJ7900" s="3" t="str">
        <f t="array" ref="AJ7900">INDEX($A:$P,MATCH(AD7900,$A:$A,0),COLUMN(P$1))</f>
        <v>LC DINING TABLES</v>
      </c>
    </row>
    <row r="7901" ht="15.75" customHeight="1">
      <c r="A7901" s="3" t="s">
        <v>3980</v>
      </c>
      <c r="B7901" s="4">
        <v>8.40254333703E11</v>
      </c>
      <c r="D7901" s="3" t="s">
        <v>101</v>
      </c>
      <c r="G7901" s="4">
        <v>0.0</v>
      </c>
      <c r="I7901" s="4">
        <v>0.0</v>
      </c>
      <c r="J7901" s="4">
        <v>7.0</v>
      </c>
      <c r="K7901" s="4">
        <v>0.0</v>
      </c>
      <c r="L7901" s="4">
        <v>0.0</v>
      </c>
      <c r="O7901" s="6">
        <f t="shared" si="2"/>
        <v>7</v>
      </c>
      <c r="P7901" s="3" t="s">
        <v>102</v>
      </c>
      <c r="Q7901" s="3" t="str">
        <f t="shared" si="3"/>
        <v>OD</v>
      </c>
      <c r="R7901" s="3">
        <f t="shared" si="4"/>
        <v>8</v>
      </c>
      <c r="S7901" s="3">
        <f t="shared" si="5"/>
        <v>0</v>
      </c>
      <c r="T7901" s="7">
        <f t="shared" si="6"/>
        <v>7</v>
      </c>
      <c r="U7901" s="8">
        <f t="array" ref="U7901">IF(W7901&lt;&gt;0,MAX(IFERROR(INDEX(A:S,MATCH(W7901,A:A,0),COLUMN(M$2)),0),IFERROR(INDEX(A:S,MATCH(AD7901,A:A,0),COLUMN(M$2)),0),IFERROR(INDEX(A:S,MATCH(AK7901,A:A,0),COLUMN(M$2)),0),IFERROR(INDEX(A:S,MATCH(AR7901,A:A,0),COLUMN(M$2)),0)),M7901)</f>
        <v>0</v>
      </c>
      <c r="V7901" s="3">
        <f t="shared" si="7"/>
        <v>0</v>
      </c>
      <c r="W7901" s="3" t="s">
        <v>3843</v>
      </c>
      <c r="X7901" s="3">
        <v>1.0</v>
      </c>
      <c r="Y7901" s="3">
        <f t="array" ref="Y7901">ROUNDDOWN(INDEX($A:$O,MATCH(W7901,$A:$A,0),COLUMN(O$1))/X7901,0)</f>
        <v>8</v>
      </c>
      <c r="Z7901" s="3">
        <f t="array" ref="Z7901">ROUNDDOWN(INDEX($A:$J,MATCH(W7901,$A:$A,0),COLUMN(H$1))/X7901,0)+Y7901</f>
        <v>8</v>
      </c>
      <c r="AA7901" s="5" t="str">
        <f>IFERROR(__xludf.DUMMYFUNCTION("SINGLE(XLOOKUP(W7901,A:A,M:M))"),"")</f>
        <v/>
      </c>
      <c r="AB7901" s="3">
        <f t="array" ref="AB7901">ROUNDDOWN(INDEX($A:$N,MATCH(W7901,$A:$A,0),COLUMN(N$1))/X7901,0)+Z7901</f>
        <v>8</v>
      </c>
      <c r="AC7901" s="3" t="str">
        <f t="array" ref="AC7901">INDEX($A:$P,MATCH(W7901,$A:$A,0),COLUMN(P$1))</f>
        <v>LC DINING TABLES</v>
      </c>
      <c r="AD7901" s="3" t="s">
        <v>3849</v>
      </c>
      <c r="AE7901" s="3">
        <v>1.0</v>
      </c>
      <c r="AF7901" s="3">
        <f t="array" ref="AF7901">ROUNDDOWN(INDEX($A:$O,MATCH(AD7901,$A:$A,0),COLUMN(O$1))/AE7901,0)</f>
        <v>47</v>
      </c>
      <c r="AG7901" s="3">
        <f t="array" ref="AG7901">ROUNDDOWN(INDEX($A:$J,MATCH(AD7901,$A:$A,0),COLUMN(H$1))/AE7901,0)+AF7901</f>
        <v>47</v>
      </c>
      <c r="AH7901" s="5" t="str">
        <f>IFERROR(__xludf.DUMMYFUNCTION("SINGLE(XLOOKUP(AD7901,A:A,M:M))"),"")</f>
        <v/>
      </c>
      <c r="AI7901" s="3">
        <f t="array" ref="AI7901">ROUNDDOWN(INDEX($A:$N,MATCH(AD7901,$A:$A,0),COLUMN(N$1))/AE7901,0)+AG7901</f>
        <v>47</v>
      </c>
      <c r="AJ7901" s="3" t="str">
        <f t="array" ref="AJ7901">INDEX($A:$P,MATCH(AD7901,$A:$A,0),COLUMN(P$1))</f>
        <v>LC DINING CHAIRS</v>
      </c>
    </row>
    <row r="7902" ht="15.75" customHeight="1">
      <c r="A7902" s="3" t="s">
        <v>3985</v>
      </c>
      <c r="B7902" s="4">
        <v>8.40254333819E11</v>
      </c>
      <c r="D7902" s="3" t="s">
        <v>101</v>
      </c>
      <c r="G7902" s="4">
        <v>0.0</v>
      </c>
      <c r="I7902" s="4">
        <v>0.0</v>
      </c>
      <c r="J7902" s="4">
        <v>5.0</v>
      </c>
      <c r="K7902" s="4">
        <v>0.0</v>
      </c>
      <c r="L7902" s="4">
        <v>0.0</v>
      </c>
      <c r="O7902" s="6">
        <f t="shared" si="2"/>
        <v>5</v>
      </c>
      <c r="P7902" s="3" t="s">
        <v>102</v>
      </c>
      <c r="Q7902" s="3" t="str">
        <f t="shared" si="3"/>
        <v>OD</v>
      </c>
      <c r="R7902" s="3">
        <f t="shared" si="4"/>
        <v>6</v>
      </c>
      <c r="S7902" s="3">
        <f t="shared" si="5"/>
        <v>0</v>
      </c>
      <c r="T7902" s="7">
        <f t="shared" si="6"/>
        <v>5</v>
      </c>
      <c r="U7902" s="8">
        <f t="array" ref="U7902">IF(W7902&lt;&gt;0,MAX(IFERROR(INDEX(A:S,MATCH(W7902,A:A,0),COLUMN(M$2)),0),IFERROR(INDEX(A:S,MATCH(AD7902,A:A,0),COLUMN(M$2)),0),IFERROR(INDEX(A:S,MATCH(AK7902,A:A,0),COLUMN(M$2)),0),IFERROR(INDEX(A:S,MATCH(AR7902,A:A,0),COLUMN(M$2)),0)),M7902)</f>
        <v>0</v>
      </c>
      <c r="V7902" s="3">
        <f t="shared" si="7"/>
        <v>0</v>
      </c>
      <c r="W7902" s="3" t="s">
        <v>2826</v>
      </c>
      <c r="X7902" s="3">
        <v>2.0</v>
      </c>
      <c r="Y7902" s="3">
        <f t="array" ref="Y7902">ROUNDDOWN(INDEX($A:$O,MATCH(W7902,$A:$A,0),COLUMN(O$1))/X7902,0)</f>
        <v>60</v>
      </c>
      <c r="Z7902" s="3">
        <f t="array" ref="Z7902">ROUNDDOWN(INDEX($A:$J,MATCH(W7902,$A:$A,0),COLUMN(H$1))/X7902,0)+Y7902</f>
        <v>60</v>
      </c>
      <c r="AA7902" s="5" t="str">
        <f>IFERROR(__xludf.DUMMYFUNCTION("SINGLE(XLOOKUP(W7902,A:A,M:M))"),"")</f>
        <v/>
      </c>
      <c r="AB7902" s="3">
        <f t="array" ref="AB7902">ROUNDDOWN(INDEX($A:$N,MATCH(W7902,$A:$A,0),COLUMN(N$1))/X7902,0)+Z7902</f>
        <v>60</v>
      </c>
      <c r="AC7902" s="3" t="str">
        <f t="array" ref="AC7902">INDEX($A:$P,MATCH(W7902,$A:$A,0),COLUMN(P$1))</f>
        <v>OD</v>
      </c>
      <c r="AD7902" s="3" t="s">
        <v>3844</v>
      </c>
      <c r="AE7902" s="3">
        <v>1.0</v>
      </c>
      <c r="AF7902" s="3">
        <f t="array" ref="AF7902">ROUNDDOWN(INDEX($A:$O,MATCH(AD7902,$A:$A,0),COLUMN(O$1))/AE7902,0)</f>
        <v>6</v>
      </c>
      <c r="AG7902" s="3">
        <f t="array" ref="AG7902">ROUNDDOWN(INDEX($A:$J,MATCH(AD7902,$A:$A,0),COLUMN(H$1))/AE7902,0)+AF7902</f>
        <v>6</v>
      </c>
      <c r="AH7902" s="5" t="str">
        <f>IFERROR(__xludf.DUMMYFUNCTION("SINGLE(XLOOKUP(AD7902,A:A,M:M))"),"")</f>
        <v/>
      </c>
      <c r="AI7902" s="3">
        <f t="array" ref="AI7902">ROUNDDOWN(INDEX($A:$N,MATCH(AD7902,$A:$A,0),COLUMN(N$1))/AE7902,0)+AG7902</f>
        <v>6</v>
      </c>
      <c r="AJ7902" s="3" t="str">
        <f t="array" ref="AJ7902">INDEX($A:$P,MATCH(AD7902,$A:$A,0),COLUMN(P$1))</f>
        <v>LC DINING TABLES</v>
      </c>
      <c r="AK7902" s="3" t="s">
        <v>3838</v>
      </c>
      <c r="AL7902" s="3">
        <v>2.0</v>
      </c>
      <c r="AM7902" s="3">
        <f t="array" ref="AM7902">ROUNDDOWN(INDEX($A:$O,MATCH(AK7902,$A:$A,0),COLUMN(O$1))/AL7902,0)</f>
        <v>15</v>
      </c>
      <c r="AN7902" s="3">
        <f t="array" ref="AN7902">ROUNDDOWN(INDEX($A:$J,MATCH(AK7902,$A:$A,0),COLUMN(H$1))/AL7902,0)+AM7902</f>
        <v>15</v>
      </c>
      <c r="AO7902" s="5" t="str">
        <f t="shared" ref="AO7902:AO7903" si="199">XLOOKUP(AK7902,$A:$A,$M:$M)</f>
        <v/>
      </c>
      <c r="AP7902" s="3">
        <f t="array" ref="AP7902">ROUNDDOWN(INDEX($A:$N,MATCH(AK7902,$A:$A,0),COLUMN(N$1))/AL7902,0)+AN7902</f>
        <v>15</v>
      </c>
      <c r="AQ7902" s="3" t="str">
        <f t="array" ref="AQ7902">INDEX($A:$P,MATCH(AK7902,$A:$A,0),COLUMN(P$1))</f>
        <v>LC OTTOBEN</v>
      </c>
    </row>
    <row r="7903" ht="15.75" customHeight="1">
      <c r="A7903" s="3" t="s">
        <v>3986</v>
      </c>
      <c r="B7903" s="4">
        <v>8.40254333826E11</v>
      </c>
      <c r="D7903" s="3" t="s">
        <v>101</v>
      </c>
      <c r="G7903" s="4">
        <v>0.0</v>
      </c>
      <c r="I7903" s="4">
        <v>0.0</v>
      </c>
      <c r="J7903" s="4">
        <v>5.0</v>
      </c>
      <c r="K7903" s="4">
        <v>0.0</v>
      </c>
      <c r="L7903" s="4">
        <v>0.0</v>
      </c>
      <c r="O7903" s="6">
        <f t="shared" si="2"/>
        <v>5</v>
      </c>
      <c r="P7903" s="3" t="s">
        <v>102</v>
      </c>
      <c r="Q7903" s="3" t="str">
        <f t="shared" si="3"/>
        <v>OD</v>
      </c>
      <c r="R7903" s="3">
        <f t="shared" si="4"/>
        <v>6</v>
      </c>
      <c r="S7903" s="3">
        <f t="shared" si="5"/>
        <v>0</v>
      </c>
      <c r="T7903" s="7">
        <f t="shared" si="6"/>
        <v>5</v>
      </c>
      <c r="U7903" s="8">
        <f t="array" ref="U7903">IF(W7903&lt;&gt;0,MAX(IFERROR(INDEX(A:S,MATCH(W7903,A:A,0),COLUMN(M$2)),0),IFERROR(INDEX(A:S,MATCH(AD7903,A:A,0),COLUMN(M$2)),0),IFERROR(INDEX(A:S,MATCH(AK7903,A:A,0),COLUMN(M$2)),0),IFERROR(INDEX(A:S,MATCH(AR7903,A:A,0),COLUMN(M$2)),0)),M7903)</f>
        <v>0</v>
      </c>
      <c r="V7903" s="3">
        <f t="shared" si="7"/>
        <v>0</v>
      </c>
      <c r="W7903" s="3" t="s">
        <v>2826</v>
      </c>
      <c r="X7903" s="3">
        <v>4.0</v>
      </c>
      <c r="Y7903" s="3">
        <f t="array" ref="Y7903">ROUNDDOWN(INDEX($A:$O,MATCH(W7903,$A:$A,0),COLUMN(O$1))/X7903,0)</f>
        <v>30</v>
      </c>
      <c r="Z7903" s="3">
        <f t="array" ref="Z7903">ROUNDDOWN(INDEX($A:$J,MATCH(W7903,$A:$A,0),COLUMN(H$1))/X7903,0)+Y7903</f>
        <v>30</v>
      </c>
      <c r="AA7903" s="5" t="str">
        <f>IFERROR(__xludf.DUMMYFUNCTION("SINGLE(XLOOKUP(W7903,A:A,M:M))"),"")</f>
        <v/>
      </c>
      <c r="AB7903" s="3">
        <f t="array" ref="AB7903">ROUNDDOWN(INDEX($A:$N,MATCH(W7903,$A:$A,0),COLUMN(N$1))/X7903,0)+Z7903</f>
        <v>30</v>
      </c>
      <c r="AC7903" s="3" t="str">
        <f t="array" ref="AC7903">INDEX($A:$P,MATCH(W7903,$A:$A,0),COLUMN(P$1))</f>
        <v>OD</v>
      </c>
      <c r="AD7903" s="3" t="s">
        <v>3844</v>
      </c>
      <c r="AE7903" s="3">
        <v>1.0</v>
      </c>
      <c r="AF7903" s="3">
        <f t="array" ref="AF7903">ROUNDDOWN(INDEX($A:$O,MATCH(AD7903,$A:$A,0),COLUMN(O$1))/AE7903,0)</f>
        <v>6</v>
      </c>
      <c r="AG7903" s="3">
        <f t="array" ref="AG7903">ROUNDDOWN(INDEX($A:$J,MATCH(AD7903,$A:$A,0),COLUMN(H$1))/AE7903,0)+AF7903</f>
        <v>6</v>
      </c>
      <c r="AH7903" s="5" t="str">
        <f>IFERROR(__xludf.DUMMYFUNCTION("SINGLE(XLOOKUP(AD7903,A:A,M:M))"),"")</f>
        <v/>
      </c>
      <c r="AI7903" s="3">
        <f t="array" ref="AI7903">ROUNDDOWN(INDEX($A:$N,MATCH(AD7903,$A:$A,0),COLUMN(N$1))/AE7903,0)+AG7903</f>
        <v>6</v>
      </c>
      <c r="AJ7903" s="3" t="str">
        <f t="array" ref="AJ7903">INDEX($A:$P,MATCH(AD7903,$A:$A,0),COLUMN(P$1))</f>
        <v>LC DINING TABLES</v>
      </c>
      <c r="AK7903" s="3" t="s">
        <v>3838</v>
      </c>
      <c r="AL7903" s="3">
        <v>1.0</v>
      </c>
      <c r="AM7903" s="3">
        <f t="array" ref="AM7903">ROUNDDOWN(INDEX($A:$O,MATCH(AK7903,$A:$A,0),COLUMN(O$1))/AL7903,0)</f>
        <v>31</v>
      </c>
      <c r="AN7903" s="3">
        <f t="array" ref="AN7903">ROUNDDOWN(INDEX($A:$J,MATCH(AK7903,$A:$A,0),COLUMN(H$1))/AL7903,0)+AM7903</f>
        <v>31</v>
      </c>
      <c r="AO7903" s="5" t="str">
        <f t="shared" si="199"/>
        <v/>
      </c>
      <c r="AP7903" s="3">
        <f t="array" ref="AP7903">ROUNDDOWN(INDEX($A:$N,MATCH(AK7903,$A:$A,0),COLUMN(N$1))/AL7903,0)+AN7903</f>
        <v>31</v>
      </c>
      <c r="AQ7903" s="3" t="str">
        <f t="array" ref="AQ7903">INDEX($A:$P,MATCH(AK7903,$A:$A,0),COLUMN(P$1))</f>
        <v>LC OTTOBEN</v>
      </c>
    </row>
    <row r="7904" ht="15.75" customHeight="1">
      <c r="A7904" s="3" t="s">
        <v>3987</v>
      </c>
      <c r="B7904" s="4">
        <v>8.40254333772E11</v>
      </c>
      <c r="D7904" s="3" t="s">
        <v>101</v>
      </c>
      <c r="G7904" s="4">
        <v>0.0</v>
      </c>
      <c r="I7904" s="4">
        <v>0.0</v>
      </c>
      <c r="J7904" s="4">
        <v>0.0</v>
      </c>
      <c r="K7904" s="4">
        <v>0.0</v>
      </c>
      <c r="L7904" s="4">
        <v>0.0</v>
      </c>
      <c r="O7904" s="6">
        <f t="shared" si="2"/>
        <v>0</v>
      </c>
      <c r="P7904" s="3" t="s">
        <v>102</v>
      </c>
      <c r="Q7904" s="3" t="str">
        <f t="shared" si="3"/>
        <v>OD</v>
      </c>
      <c r="R7904" s="3">
        <f t="shared" si="4"/>
        <v>0</v>
      </c>
      <c r="S7904" s="3">
        <f t="shared" si="5"/>
        <v>0</v>
      </c>
      <c r="T7904" s="7">
        <f t="shared" si="6"/>
        <v>0</v>
      </c>
      <c r="U7904" s="8">
        <f t="array" ref="U7904">IF(W7904&lt;&gt;0,MAX(IFERROR(INDEX(A:S,MATCH(W7904,A:A,0),COLUMN(M$2)),0),IFERROR(INDEX(A:S,MATCH(AD7904,A:A,0),COLUMN(M$2)),0),IFERROR(INDEX(A:S,MATCH(AK7904,A:A,0),COLUMN(M$2)),0),IFERROR(INDEX(A:S,MATCH(AR7904,A:A,0),COLUMN(M$2)),0)),M7904)</f>
        <v>0</v>
      </c>
      <c r="V7904" s="3">
        <f t="shared" si="7"/>
        <v>0</v>
      </c>
      <c r="W7904" s="3" t="s">
        <v>2826</v>
      </c>
      <c r="X7904" s="3">
        <v>2.0</v>
      </c>
      <c r="Y7904" s="3">
        <f t="array" ref="Y7904">ROUNDDOWN(INDEX($A:$O,MATCH(W7904,$A:$A,0),COLUMN(O$1))/X7904,0)</f>
        <v>60</v>
      </c>
      <c r="Z7904" s="3">
        <f t="array" ref="Z7904">ROUNDDOWN(INDEX($A:$J,MATCH(W7904,$A:$A,0),COLUMN(H$1))/X7904,0)+Y7904</f>
        <v>60</v>
      </c>
      <c r="AA7904" s="5" t="str">
        <f>IFERROR(__xludf.DUMMYFUNCTION("SINGLE(XLOOKUP(W7904,A:A,M:M))"),"")</f>
        <v/>
      </c>
      <c r="AB7904" s="3">
        <f t="array" ref="AB7904">ROUNDDOWN(INDEX($A:$N,MATCH(W7904,$A:$A,0),COLUMN(N$1))/X7904,0)+Z7904</f>
        <v>60</v>
      </c>
      <c r="AC7904" s="3" t="str">
        <f t="array" ref="AC7904">INDEX($A:$P,MATCH(W7904,$A:$A,0),COLUMN(P$1))</f>
        <v>OD</v>
      </c>
      <c r="AD7904" s="3" t="s">
        <v>3954</v>
      </c>
      <c r="AE7904" s="3">
        <v>1.0</v>
      </c>
      <c r="AF7904" s="3">
        <f t="array" ref="AF7904">ROUNDDOWN(INDEX($A:$O,MATCH(AD7904,$A:$A,0),COLUMN(O$1))/AE7904,0)</f>
        <v>0</v>
      </c>
      <c r="AG7904" s="3">
        <f t="array" ref="AG7904">ROUNDDOWN(INDEX($A:$J,MATCH(AD7904,$A:$A,0),COLUMN(H$1))/AE7904,0)+AF7904</f>
        <v>0</v>
      </c>
      <c r="AH7904" s="5" t="str">
        <f>IFERROR(__xludf.DUMMYFUNCTION("SINGLE(XLOOKUP(AD7904,A:A,M:M))"),"")</f>
        <v/>
      </c>
      <c r="AI7904" s="3">
        <f t="array" ref="AI7904">ROUNDDOWN(INDEX($A:$N,MATCH(AD7904,$A:$A,0),COLUMN(N$1))/AE7904,0)+AG7904</f>
        <v>0</v>
      </c>
      <c r="AJ7904" s="3" t="str">
        <f t="array" ref="AJ7904">INDEX($A:$P,MATCH(AD7904,$A:$A,0),COLUMN(P$1))</f>
        <v>OD</v>
      </c>
    </row>
    <row r="7905" ht="15.75" customHeight="1">
      <c r="A7905" s="3" t="s">
        <v>3988</v>
      </c>
      <c r="B7905" s="4">
        <v>8.40254333741E11</v>
      </c>
      <c r="D7905" s="3" t="s">
        <v>101</v>
      </c>
      <c r="G7905" s="4">
        <v>0.0</v>
      </c>
      <c r="I7905" s="4">
        <v>0.0</v>
      </c>
      <c r="J7905" s="4">
        <v>0.0</v>
      </c>
      <c r="K7905" s="4">
        <v>0.0</v>
      </c>
      <c r="L7905" s="4">
        <v>0.0</v>
      </c>
      <c r="O7905" s="6">
        <f t="shared" si="2"/>
        <v>0</v>
      </c>
      <c r="P7905" s="3" t="s">
        <v>102</v>
      </c>
      <c r="Q7905" s="3" t="str">
        <f t="shared" si="3"/>
        <v>OD</v>
      </c>
      <c r="R7905" s="3">
        <f t="shared" si="4"/>
        <v>7</v>
      </c>
      <c r="S7905" s="3">
        <f t="shared" si="5"/>
        <v>0</v>
      </c>
      <c r="T7905" s="7">
        <f t="shared" si="6"/>
        <v>0</v>
      </c>
      <c r="U7905" s="8">
        <f t="array" ref="U7905">IF(W7905&lt;&gt;0,MAX(IFERROR(INDEX(A:S,MATCH(W7905,A:A,0),COLUMN(M$2)),0),IFERROR(INDEX(A:S,MATCH(AD7905,A:A,0),COLUMN(M$2)),0),IFERROR(INDEX(A:S,MATCH(AK7905,A:A,0),COLUMN(M$2)),0),IFERROR(INDEX(A:S,MATCH(AR7905,A:A,0),COLUMN(M$2)),0)),M7905)</f>
        <v>45270</v>
      </c>
      <c r="V7905" s="3">
        <f t="shared" si="7"/>
        <v>12</v>
      </c>
      <c r="W7905" s="3" t="s">
        <v>3832</v>
      </c>
      <c r="X7905" s="3">
        <v>1.0</v>
      </c>
      <c r="Y7905" s="3">
        <f t="array" ref="Y7905">ROUNDDOWN(INDEX($A:$O,MATCH(W7905,$A:$A,0),COLUMN(O$1))/X7905,0)</f>
        <v>7</v>
      </c>
      <c r="Z7905" s="3">
        <f t="array" ref="Z7905">ROUNDDOWN(INDEX($A:$J,MATCH(W7905,$A:$A,0),COLUMN(H$1))/X7905,0)+Y7905</f>
        <v>7</v>
      </c>
      <c r="AA7905" s="5">
        <f>IFERROR(__xludf.DUMMYFUNCTION("SINGLE(XLOOKUP(W7905,A:A,M:M))"),45270.0)</f>
        <v>45270</v>
      </c>
      <c r="AB7905" s="3">
        <f t="array" ref="AB7905">ROUNDDOWN(INDEX($A:$N,MATCH(W7905,$A:$A,0),COLUMN(N$1))/X7905,0)+Z7905</f>
        <v>19</v>
      </c>
      <c r="AC7905" s="3" t="str">
        <f t="array" ref="AC7905">INDEX($A:$P,MATCH(W7905,$A:$A,0),COLUMN(P$1))</f>
        <v>LC DINING TABLES</v>
      </c>
      <c r="AD7905" s="3" t="s">
        <v>2826</v>
      </c>
      <c r="AE7905" s="3">
        <v>4.0</v>
      </c>
      <c r="AF7905" s="3">
        <f t="array" ref="AF7905">ROUNDDOWN(INDEX($A:$O,MATCH(AD7905,$A:$A,0),COLUMN(O$1))/AE7905,0)</f>
        <v>30</v>
      </c>
      <c r="AG7905" s="3">
        <f t="array" ref="AG7905">ROUNDDOWN(INDEX($A:$J,MATCH(AD7905,$A:$A,0),COLUMN(H$1))/AE7905,0)+AF7905</f>
        <v>30</v>
      </c>
      <c r="AH7905" s="5" t="str">
        <f>IFERROR(__xludf.DUMMYFUNCTION("SINGLE(XLOOKUP(AD7905,A:A,M:M))"),"")</f>
        <v/>
      </c>
      <c r="AI7905" s="3">
        <f t="array" ref="AI7905">ROUNDDOWN(INDEX($A:$N,MATCH(AD7905,$A:$A,0),COLUMN(N$1))/AE7905,0)+AG7905</f>
        <v>30</v>
      </c>
      <c r="AJ7905" s="3" t="str">
        <f t="array" ref="AJ7905">INDEX($A:$P,MATCH(AD7905,$A:$A,0),COLUMN(P$1))</f>
        <v>OD</v>
      </c>
    </row>
    <row r="7906" ht="15.75" customHeight="1">
      <c r="A7906" s="3" t="s">
        <v>3989</v>
      </c>
      <c r="B7906" s="4">
        <v>8.40254333697E11</v>
      </c>
      <c r="D7906" s="3" t="s">
        <v>101</v>
      </c>
      <c r="G7906" s="4"/>
      <c r="I7906" s="4"/>
      <c r="J7906" s="4"/>
      <c r="K7906" s="4"/>
      <c r="L7906" s="4"/>
      <c r="O7906" s="6">
        <f t="shared" si="2"/>
        <v>0</v>
      </c>
      <c r="Q7906" s="3" t="str">
        <f t="shared" si="3"/>
        <v/>
      </c>
      <c r="R7906" s="3">
        <f t="shared" si="4"/>
        <v>6</v>
      </c>
      <c r="S7906" s="3">
        <f t="shared" si="5"/>
        <v>0</v>
      </c>
      <c r="T7906" s="7">
        <f t="shared" si="6"/>
        <v>0</v>
      </c>
      <c r="U7906" s="8">
        <f t="array" ref="U7906">IF(W7906&lt;&gt;0,MAX(IFERROR(INDEX(A:S,MATCH(W7906,A:A,0),COLUMN(M$2)),0),IFERROR(INDEX(A:S,MATCH(AD7906,A:A,0),COLUMN(M$2)),0),IFERROR(INDEX(A:S,MATCH(AK7906,A:A,0),COLUMN(M$2)),0),IFERROR(INDEX(A:S,MATCH(AR7906,A:A,0),COLUMN(M$2)),0)),M7906)</f>
        <v>45277</v>
      </c>
      <c r="V7906" s="3">
        <f t="shared" si="7"/>
        <v>0</v>
      </c>
      <c r="W7906" s="3" t="s">
        <v>3844</v>
      </c>
      <c r="X7906" s="3">
        <v>1.0</v>
      </c>
      <c r="Y7906" s="3">
        <f t="array" ref="Y7906">ROUNDDOWN(INDEX($A:$O,MATCH(W7906,$A:$A,0),COLUMN(O$1))/X7906,0)</f>
        <v>6</v>
      </c>
      <c r="Z7906" s="3">
        <f t="array" ref="Z7906">ROUNDDOWN(INDEX($A:$J,MATCH(W7906,$A:$A,0),COLUMN(H$1))/X7906,0)+Y7906</f>
        <v>6</v>
      </c>
      <c r="AA7906" s="5" t="str">
        <f>IFERROR(__xludf.DUMMYFUNCTION("SINGLE(XLOOKUP(W7906,A:A,M:M))"),"")</f>
        <v/>
      </c>
      <c r="AB7906" s="3">
        <f t="array" ref="AB7906">ROUNDDOWN(INDEX($A:$N,MATCH(W7906,$A:$A,0),COLUMN(N$1))/X7906,0)+Z7906</f>
        <v>6</v>
      </c>
      <c r="AC7906" s="3" t="str">
        <f t="array" ref="AC7906">INDEX($A:$P,MATCH(W7906,$A:$A,0),COLUMN(P$1))</f>
        <v>LC DINING TABLES</v>
      </c>
      <c r="AD7906" s="3" t="s">
        <v>3842</v>
      </c>
      <c r="AE7906" s="3">
        <v>1.0</v>
      </c>
      <c r="AF7906" s="3">
        <f t="array" ref="AF7906">ROUNDDOWN(INDEX($A:$O,MATCH(AD7906,$A:$A,0),COLUMN(O$1))/AE7906,0)</f>
        <v>38</v>
      </c>
      <c r="AG7906" s="3">
        <f t="array" ref="AG7906">ROUNDDOWN(INDEX($A:$J,MATCH(AD7906,$A:$A,0),COLUMN(H$1))/AE7906,0)+AF7906</f>
        <v>38</v>
      </c>
      <c r="AH7906" s="5">
        <f>IFERROR(__xludf.DUMMYFUNCTION("SINGLE(XLOOKUP(AD7906,A:A,M:M))"),45277.0)</f>
        <v>45277</v>
      </c>
      <c r="AI7906" s="3">
        <f t="array" ref="AI7906">ROUNDDOWN(INDEX($A:$N,MATCH(AD7906,$A:$A,0),COLUMN(N$1))/AE7906,0)+AG7906</f>
        <v>58</v>
      </c>
      <c r="AJ7906" s="3" t="str">
        <f t="array" ref="AJ7906">INDEX($A:$P,MATCH(AD7906,$A:$A,0),COLUMN(P$1))</f>
        <v>LC DINING CHAIRS</v>
      </c>
    </row>
    <row r="7907" ht="15.75" customHeight="1">
      <c r="A7907" s="3" t="s">
        <v>3990</v>
      </c>
      <c r="B7907" s="4">
        <v>8.40254333796E11</v>
      </c>
      <c r="D7907" s="3" t="s">
        <v>101</v>
      </c>
      <c r="G7907" s="4">
        <v>0.0</v>
      </c>
      <c r="I7907" s="4">
        <v>0.0</v>
      </c>
      <c r="J7907" s="4">
        <v>5.0</v>
      </c>
      <c r="K7907" s="4">
        <v>0.0</v>
      </c>
      <c r="L7907" s="4">
        <v>0.0</v>
      </c>
      <c r="O7907" s="6">
        <f t="shared" si="2"/>
        <v>5</v>
      </c>
      <c r="P7907" s="3" t="s">
        <v>102</v>
      </c>
      <c r="Q7907" s="3" t="str">
        <f t="shared" si="3"/>
        <v>OD</v>
      </c>
      <c r="R7907" s="3">
        <f t="shared" si="4"/>
        <v>6</v>
      </c>
      <c r="S7907" s="3">
        <f t="shared" si="5"/>
        <v>0</v>
      </c>
      <c r="T7907" s="7">
        <f t="shared" si="6"/>
        <v>5</v>
      </c>
      <c r="U7907" s="8">
        <f t="array" ref="U7907">IF(W7907&lt;&gt;0,MAX(IFERROR(INDEX(A:S,MATCH(W7907,A:A,0),COLUMN(M$2)),0),IFERROR(INDEX(A:S,MATCH(AD7907,A:A,0),COLUMN(M$2)),0),IFERROR(INDEX(A:S,MATCH(AK7907,A:A,0),COLUMN(M$2)),0),IFERROR(INDEX(A:S,MATCH(AR7907,A:A,0),COLUMN(M$2)),0)),M7907)</f>
        <v>45277</v>
      </c>
      <c r="V7907" s="3">
        <f t="shared" si="7"/>
        <v>0</v>
      </c>
      <c r="W7907" s="3" t="s">
        <v>3842</v>
      </c>
      <c r="X7907" s="3">
        <v>2.0</v>
      </c>
      <c r="Y7907" s="3">
        <f t="array" ref="Y7907">ROUNDDOWN(INDEX($A:$O,MATCH(W7907,$A:$A,0),COLUMN(O$1))/X7907,0)</f>
        <v>19</v>
      </c>
      <c r="Z7907" s="3">
        <f t="array" ref="Z7907">ROUNDDOWN(INDEX($A:$J,MATCH(W7907,$A:$A,0),COLUMN(H$1))/X7907,0)+Y7907</f>
        <v>19</v>
      </c>
      <c r="AA7907" s="5">
        <f>IFERROR(__xludf.DUMMYFUNCTION("SINGLE(XLOOKUP(W7907,A:A,M:M))"),45277.0)</f>
        <v>45277</v>
      </c>
      <c r="AB7907" s="3">
        <f t="array" ref="AB7907">ROUNDDOWN(INDEX($A:$N,MATCH(W7907,$A:$A,0),COLUMN(N$1))/X7907,0)+Z7907</f>
        <v>29</v>
      </c>
      <c r="AC7907" s="3" t="str">
        <f t="array" ref="AC7907">INDEX($A:$P,MATCH(W7907,$A:$A,0),COLUMN(P$1))</f>
        <v>LC DINING CHAIRS</v>
      </c>
      <c r="AD7907" s="3" t="s">
        <v>3844</v>
      </c>
      <c r="AE7907" s="3">
        <v>1.0</v>
      </c>
      <c r="AF7907" s="3">
        <f t="array" ref="AF7907">ROUNDDOWN(INDEX($A:$O,MATCH(AD7907,$A:$A,0),COLUMN(O$1))/AE7907,0)</f>
        <v>6</v>
      </c>
      <c r="AG7907" s="3">
        <f t="array" ref="AG7907">ROUNDDOWN(INDEX($A:$J,MATCH(AD7907,$A:$A,0),COLUMN(H$1))/AE7907,0)+AF7907</f>
        <v>6</v>
      </c>
      <c r="AH7907" s="5" t="str">
        <f>IFERROR(__xludf.DUMMYFUNCTION("SINGLE(XLOOKUP(AD7907,A:A,M:M))"),"")</f>
        <v/>
      </c>
      <c r="AI7907" s="3">
        <f t="array" ref="AI7907">ROUNDDOWN(INDEX($A:$N,MATCH(AD7907,$A:$A,0),COLUMN(N$1))/AE7907,0)+AG7907</f>
        <v>6</v>
      </c>
      <c r="AJ7907" s="3" t="str">
        <f t="array" ref="AJ7907">INDEX($A:$P,MATCH(AD7907,$A:$A,0),COLUMN(P$1))</f>
        <v>LC DINING TABLES</v>
      </c>
      <c r="AK7907" s="3" t="s">
        <v>3838</v>
      </c>
      <c r="AL7907" s="3">
        <v>2.0</v>
      </c>
      <c r="AM7907" s="3">
        <f t="array" ref="AM7907">ROUNDDOWN(INDEX($A:$O,MATCH(AK7907,$A:$A,0),COLUMN(O$1))/AL7907,0)</f>
        <v>15</v>
      </c>
      <c r="AN7907" s="3">
        <f t="array" ref="AN7907">ROUNDDOWN(INDEX($A:$J,MATCH(AK7907,$A:$A,0),COLUMN(H$1))/AL7907,0)+AM7907</f>
        <v>15</v>
      </c>
      <c r="AO7907" s="5" t="str">
        <f t="shared" ref="AO7907:AO7910" si="200">XLOOKUP(AK7907,$A:$A,$M:$M)</f>
        <v/>
      </c>
      <c r="AP7907" s="3">
        <f t="array" ref="AP7907">ROUNDDOWN(INDEX($A:$N,MATCH(AK7907,$A:$A,0),COLUMN(N$1))/AL7907,0)+AN7907</f>
        <v>15</v>
      </c>
      <c r="AQ7907" s="3" t="str">
        <f t="array" ref="AQ7907">INDEX($A:$P,MATCH(AK7907,$A:$A,0),COLUMN(P$1))</f>
        <v>LC OTTOBEN</v>
      </c>
    </row>
    <row r="7908" ht="15.75" customHeight="1">
      <c r="A7908" s="3" t="s">
        <v>3991</v>
      </c>
      <c r="B7908" s="4">
        <v>8.40254333802E11</v>
      </c>
      <c r="D7908" s="3" t="s">
        <v>101</v>
      </c>
      <c r="G7908" s="4">
        <v>0.0</v>
      </c>
      <c r="I7908" s="4">
        <v>0.0</v>
      </c>
      <c r="J7908" s="4">
        <v>5.0</v>
      </c>
      <c r="K7908" s="4">
        <v>0.0</v>
      </c>
      <c r="L7908" s="4">
        <v>0.0</v>
      </c>
      <c r="O7908" s="6">
        <f t="shared" si="2"/>
        <v>5</v>
      </c>
      <c r="P7908" s="3" t="s">
        <v>102</v>
      </c>
      <c r="Q7908" s="3" t="str">
        <f t="shared" si="3"/>
        <v>OD</v>
      </c>
      <c r="R7908" s="3">
        <f t="shared" si="4"/>
        <v>6</v>
      </c>
      <c r="S7908" s="3">
        <f t="shared" si="5"/>
        <v>0</v>
      </c>
      <c r="T7908" s="7">
        <f t="shared" si="6"/>
        <v>5</v>
      </c>
      <c r="U7908" s="8">
        <f t="array" ref="U7908">IF(W7908&lt;&gt;0,MAX(IFERROR(INDEX(A:S,MATCH(W7908,A:A,0),COLUMN(M$2)),0),IFERROR(INDEX(A:S,MATCH(AD7908,A:A,0),COLUMN(M$2)),0),IFERROR(INDEX(A:S,MATCH(AK7908,A:A,0),COLUMN(M$2)),0),IFERROR(INDEX(A:S,MATCH(AR7908,A:A,0),COLUMN(M$2)),0)),M7908)</f>
        <v>45277</v>
      </c>
      <c r="V7908" s="3">
        <f t="shared" si="7"/>
        <v>0</v>
      </c>
      <c r="W7908" s="3" t="s">
        <v>3842</v>
      </c>
      <c r="X7908" s="3">
        <v>4.0</v>
      </c>
      <c r="Y7908" s="3">
        <f t="array" ref="Y7908">ROUNDDOWN(INDEX($A:$O,MATCH(W7908,$A:$A,0),COLUMN(O$1))/X7908,0)</f>
        <v>9</v>
      </c>
      <c r="Z7908" s="3">
        <f t="array" ref="Z7908">ROUNDDOWN(INDEX($A:$J,MATCH(W7908,$A:$A,0),COLUMN(H$1))/X7908,0)+Y7908</f>
        <v>9</v>
      </c>
      <c r="AA7908" s="5">
        <f>IFERROR(__xludf.DUMMYFUNCTION("SINGLE(XLOOKUP(W7908,A:A,M:M))"),45277.0)</f>
        <v>45277</v>
      </c>
      <c r="AB7908" s="3">
        <f t="array" ref="AB7908">ROUNDDOWN(INDEX($A:$N,MATCH(W7908,$A:$A,0),COLUMN(N$1))/X7908,0)+Z7908</f>
        <v>14</v>
      </c>
      <c r="AC7908" s="3" t="str">
        <f t="array" ref="AC7908">INDEX($A:$P,MATCH(W7908,$A:$A,0),COLUMN(P$1))</f>
        <v>LC DINING CHAIRS</v>
      </c>
      <c r="AD7908" s="3" t="s">
        <v>3844</v>
      </c>
      <c r="AE7908" s="3">
        <v>1.0</v>
      </c>
      <c r="AF7908" s="3">
        <f t="array" ref="AF7908">ROUNDDOWN(INDEX($A:$O,MATCH(AD7908,$A:$A,0),COLUMN(O$1))/AE7908,0)</f>
        <v>6</v>
      </c>
      <c r="AG7908" s="3">
        <f t="array" ref="AG7908">ROUNDDOWN(INDEX($A:$J,MATCH(AD7908,$A:$A,0),COLUMN(H$1))/AE7908,0)+AF7908</f>
        <v>6</v>
      </c>
      <c r="AH7908" s="5" t="str">
        <f>IFERROR(__xludf.DUMMYFUNCTION("SINGLE(XLOOKUP(AD7908,A:A,M:M))"),"")</f>
        <v/>
      </c>
      <c r="AI7908" s="3">
        <f t="array" ref="AI7908">ROUNDDOWN(INDEX($A:$N,MATCH(AD7908,$A:$A,0),COLUMN(N$1))/AE7908,0)+AG7908</f>
        <v>6</v>
      </c>
      <c r="AJ7908" s="3" t="str">
        <f t="array" ref="AJ7908">INDEX($A:$P,MATCH(AD7908,$A:$A,0),COLUMN(P$1))</f>
        <v>LC DINING TABLES</v>
      </c>
      <c r="AK7908" s="3" t="s">
        <v>3838</v>
      </c>
      <c r="AL7908" s="3">
        <v>1.0</v>
      </c>
      <c r="AM7908" s="3">
        <f t="array" ref="AM7908">ROUNDDOWN(INDEX($A:$O,MATCH(AK7908,$A:$A,0),COLUMN(O$1))/AL7908,0)</f>
        <v>31</v>
      </c>
      <c r="AN7908" s="3">
        <f t="array" ref="AN7908">ROUNDDOWN(INDEX($A:$J,MATCH(AK7908,$A:$A,0),COLUMN(H$1))/AL7908,0)+AM7908</f>
        <v>31</v>
      </c>
      <c r="AO7908" s="5" t="str">
        <f t="shared" si="200"/>
        <v/>
      </c>
      <c r="AP7908" s="3">
        <f t="array" ref="AP7908">ROUNDDOWN(INDEX($A:$N,MATCH(AK7908,$A:$A,0),COLUMN(N$1))/AL7908,0)+AN7908</f>
        <v>31</v>
      </c>
      <c r="AQ7908" s="3" t="str">
        <f t="array" ref="AQ7908">INDEX($A:$P,MATCH(AK7908,$A:$A,0),COLUMN(P$1))</f>
        <v>LC OTTOBEN</v>
      </c>
    </row>
    <row r="7909" ht="15.75" customHeight="1">
      <c r="A7909" s="3" t="s">
        <v>3995</v>
      </c>
      <c r="B7909" s="4">
        <v>8.40254333833E11</v>
      </c>
      <c r="D7909" s="3" t="s">
        <v>101</v>
      </c>
      <c r="G7909" s="4">
        <v>0.0</v>
      </c>
      <c r="I7909" s="4">
        <v>0.0</v>
      </c>
      <c r="J7909" s="4">
        <v>5.0</v>
      </c>
      <c r="K7909" s="4">
        <v>0.0</v>
      </c>
      <c r="L7909" s="4">
        <v>0.0</v>
      </c>
      <c r="O7909" s="6">
        <f t="shared" si="2"/>
        <v>5</v>
      </c>
      <c r="P7909" s="3" t="s">
        <v>102</v>
      </c>
      <c r="Q7909" s="3" t="str">
        <f t="shared" si="3"/>
        <v>OD</v>
      </c>
      <c r="R7909" s="3">
        <f t="shared" si="4"/>
        <v>6</v>
      </c>
      <c r="S7909" s="3">
        <f t="shared" si="5"/>
        <v>0</v>
      </c>
      <c r="T7909" s="7">
        <f t="shared" si="6"/>
        <v>5</v>
      </c>
      <c r="U7909" s="8">
        <f t="array" ref="U7909">IF(W7909&lt;&gt;0,MAX(IFERROR(INDEX(A:S,MATCH(W7909,A:A,0),COLUMN(M$2)),0),IFERROR(INDEX(A:S,MATCH(AD7909,A:A,0),COLUMN(M$2)),0),IFERROR(INDEX(A:S,MATCH(AK7909,A:A,0),COLUMN(M$2)),0),IFERROR(INDEX(A:S,MATCH(AR7909,A:A,0),COLUMN(M$2)),0)),M7909)</f>
        <v>45261</v>
      </c>
      <c r="V7909" s="3">
        <f t="shared" si="7"/>
        <v>0</v>
      </c>
      <c r="W7909" s="3" t="s">
        <v>2061</v>
      </c>
      <c r="X7909" s="3">
        <v>2.0</v>
      </c>
      <c r="Y7909" s="3">
        <f t="array" ref="Y7909">ROUNDDOWN(INDEX($A:$O,MATCH(W7909,$A:$A,0),COLUMN(O$1))/X7909,0)</f>
        <v>13</v>
      </c>
      <c r="Z7909" s="3">
        <f t="array" ref="Z7909">ROUNDDOWN(INDEX($A:$J,MATCH(W7909,$A:$A,0),COLUMN(H$1))/X7909,0)+Y7909</f>
        <v>13</v>
      </c>
      <c r="AA7909" s="5">
        <f>IFERROR(__xludf.DUMMYFUNCTION("SINGLE(XLOOKUP(W7909,A:A,M:M))"),45261.0)</f>
        <v>45261</v>
      </c>
      <c r="AB7909" s="3">
        <f t="array" ref="AB7909">ROUNDDOWN(INDEX($A:$N,MATCH(W7909,$A:$A,0),COLUMN(N$1))/X7909,0)+Z7909</f>
        <v>58</v>
      </c>
      <c r="AC7909" s="3" t="str">
        <f t="array" ref="AC7909">INDEX($A:$P,MATCH(W7909,$A:$A,0),COLUMN(P$1))</f>
        <v>OD</v>
      </c>
      <c r="AD7909" s="3" t="s">
        <v>3844</v>
      </c>
      <c r="AE7909" s="3">
        <v>1.0</v>
      </c>
      <c r="AF7909" s="3">
        <f t="array" ref="AF7909">ROUNDDOWN(INDEX($A:$O,MATCH(AD7909,$A:$A,0),COLUMN(O$1))/AE7909,0)</f>
        <v>6</v>
      </c>
      <c r="AG7909" s="3">
        <f t="array" ref="AG7909">ROUNDDOWN(INDEX($A:$J,MATCH(AD7909,$A:$A,0),COLUMN(H$1))/AE7909,0)+AF7909</f>
        <v>6</v>
      </c>
      <c r="AH7909" s="5" t="str">
        <f>IFERROR(__xludf.DUMMYFUNCTION("SINGLE(XLOOKUP(AD7909,A:A,M:M))"),"")</f>
        <v/>
      </c>
      <c r="AI7909" s="3">
        <f t="array" ref="AI7909">ROUNDDOWN(INDEX($A:$N,MATCH(AD7909,$A:$A,0),COLUMN(N$1))/AE7909,0)+AG7909</f>
        <v>6</v>
      </c>
      <c r="AJ7909" s="3" t="str">
        <f t="array" ref="AJ7909">INDEX($A:$P,MATCH(AD7909,$A:$A,0),COLUMN(P$1))</f>
        <v>LC DINING TABLES</v>
      </c>
      <c r="AK7909" s="3" t="s">
        <v>3838</v>
      </c>
      <c r="AL7909" s="3">
        <v>2.0</v>
      </c>
      <c r="AM7909" s="3">
        <f t="array" ref="AM7909">ROUNDDOWN(INDEX($A:$O,MATCH(AK7909,$A:$A,0),COLUMN(O$1))/AL7909,0)</f>
        <v>15</v>
      </c>
      <c r="AN7909" s="3">
        <f t="array" ref="AN7909">ROUNDDOWN(INDEX($A:$J,MATCH(AK7909,$A:$A,0),COLUMN(H$1))/AL7909,0)+AM7909</f>
        <v>15</v>
      </c>
      <c r="AO7909" s="5" t="str">
        <f t="shared" si="200"/>
        <v/>
      </c>
      <c r="AP7909" s="3">
        <f t="array" ref="AP7909">ROUNDDOWN(INDEX($A:$N,MATCH(AK7909,$A:$A,0),COLUMN(N$1))/AL7909,0)+AN7909</f>
        <v>15</v>
      </c>
      <c r="AQ7909" s="3" t="str">
        <f t="array" ref="AQ7909">INDEX($A:$P,MATCH(AK7909,$A:$A,0),COLUMN(P$1))</f>
        <v>LC OTTOBEN</v>
      </c>
    </row>
    <row r="7910" ht="15.75" customHeight="1">
      <c r="A7910" s="3" t="s">
        <v>3996</v>
      </c>
      <c r="B7910" s="4">
        <v>8.4025433384E11</v>
      </c>
      <c r="D7910" s="3" t="s">
        <v>101</v>
      </c>
      <c r="G7910" s="4">
        <v>0.0</v>
      </c>
      <c r="I7910" s="4">
        <v>0.0</v>
      </c>
      <c r="J7910" s="4">
        <v>5.0</v>
      </c>
      <c r="K7910" s="4">
        <v>0.0</v>
      </c>
      <c r="L7910" s="4">
        <v>0.0</v>
      </c>
      <c r="O7910" s="6">
        <f t="shared" si="2"/>
        <v>5</v>
      </c>
      <c r="P7910" s="3" t="s">
        <v>102</v>
      </c>
      <c r="Q7910" s="3" t="str">
        <f t="shared" si="3"/>
        <v>OD</v>
      </c>
      <c r="R7910" s="3">
        <f t="shared" si="4"/>
        <v>6</v>
      </c>
      <c r="S7910" s="3">
        <f t="shared" si="5"/>
        <v>0</v>
      </c>
      <c r="T7910" s="7">
        <f t="shared" si="6"/>
        <v>5</v>
      </c>
      <c r="U7910" s="8">
        <f t="array" ref="U7910">IF(W7910&lt;&gt;0,MAX(IFERROR(INDEX(A:S,MATCH(W7910,A:A,0),COLUMN(M$2)),0),IFERROR(INDEX(A:S,MATCH(AD7910,A:A,0),COLUMN(M$2)),0),IFERROR(INDEX(A:S,MATCH(AK7910,A:A,0),COLUMN(M$2)),0),IFERROR(INDEX(A:S,MATCH(AR7910,A:A,0),COLUMN(M$2)),0)),M7910)</f>
        <v>45261</v>
      </c>
      <c r="V7910" s="3">
        <f t="shared" si="7"/>
        <v>0</v>
      </c>
      <c r="W7910" s="3" t="s">
        <v>2060</v>
      </c>
      <c r="X7910" s="3">
        <v>4.0</v>
      </c>
      <c r="Y7910" s="3">
        <f t="array" ref="Y7910">ROUNDDOWN(INDEX($A:$O,MATCH(W7910,$A:$A,0),COLUMN(O$1))/X7910,0)</f>
        <v>23</v>
      </c>
      <c r="Z7910" s="3">
        <f t="array" ref="Z7910">ROUNDDOWN(INDEX($A:$J,MATCH(W7910,$A:$A,0),COLUMN(H$1))/X7910,0)+Y7910</f>
        <v>23</v>
      </c>
      <c r="AA7910" s="5">
        <f>IFERROR(__xludf.DUMMYFUNCTION("SINGLE(XLOOKUP(W7910,A:A,M:M))"),45261.0)</f>
        <v>45261</v>
      </c>
      <c r="AB7910" s="3">
        <f t="array" ref="AB7910">ROUNDDOWN(INDEX($A:$N,MATCH(W7910,$A:$A,0),COLUMN(N$1))/X7910,0)+Z7910</f>
        <v>30</v>
      </c>
      <c r="AC7910" s="3" t="str">
        <f t="array" ref="AC7910">INDEX($A:$P,MATCH(W7910,$A:$A,0),COLUMN(P$1))</f>
        <v>OD</v>
      </c>
      <c r="AD7910" s="3" t="s">
        <v>3844</v>
      </c>
      <c r="AE7910" s="3">
        <v>1.0</v>
      </c>
      <c r="AF7910" s="3">
        <f t="array" ref="AF7910">ROUNDDOWN(INDEX($A:$O,MATCH(AD7910,$A:$A,0),COLUMN(O$1))/AE7910,0)</f>
        <v>6</v>
      </c>
      <c r="AG7910" s="3">
        <f t="array" ref="AG7910">ROUNDDOWN(INDEX($A:$J,MATCH(AD7910,$A:$A,0),COLUMN(H$1))/AE7910,0)+AF7910</f>
        <v>6</v>
      </c>
      <c r="AH7910" s="5" t="str">
        <f>IFERROR(__xludf.DUMMYFUNCTION("SINGLE(XLOOKUP(AD7910,A:A,M:M))"),"")</f>
        <v/>
      </c>
      <c r="AI7910" s="3">
        <f t="array" ref="AI7910">ROUNDDOWN(INDEX($A:$N,MATCH(AD7910,$A:$A,0),COLUMN(N$1))/AE7910,0)+AG7910</f>
        <v>6</v>
      </c>
      <c r="AJ7910" s="3" t="str">
        <f t="array" ref="AJ7910">INDEX($A:$P,MATCH(AD7910,$A:$A,0),COLUMN(P$1))</f>
        <v>LC DINING TABLES</v>
      </c>
      <c r="AK7910" s="3" t="s">
        <v>3838</v>
      </c>
      <c r="AL7910" s="3">
        <v>1.0</v>
      </c>
      <c r="AM7910" s="3">
        <f t="array" ref="AM7910">ROUNDDOWN(INDEX($A:$O,MATCH(AK7910,$A:$A,0),COLUMN(O$1))/AL7910,0)</f>
        <v>31</v>
      </c>
      <c r="AN7910" s="3">
        <f t="array" ref="AN7910">ROUNDDOWN(INDEX($A:$J,MATCH(AK7910,$A:$A,0),COLUMN(H$1))/AL7910,0)+AM7910</f>
        <v>31</v>
      </c>
      <c r="AO7910" s="5" t="str">
        <f t="shared" si="200"/>
        <v/>
      </c>
      <c r="AP7910" s="3">
        <f t="array" ref="AP7910">ROUNDDOWN(INDEX($A:$N,MATCH(AK7910,$A:$A,0),COLUMN(N$1))/AL7910,0)+AN7910</f>
        <v>31</v>
      </c>
      <c r="AQ7910" s="3" t="str">
        <f t="array" ref="AQ7910">INDEX($A:$P,MATCH(AK7910,$A:$A,0),COLUMN(P$1))</f>
        <v>LC OTTOBEN</v>
      </c>
    </row>
    <row r="7911" ht="15.75" customHeight="1">
      <c r="A7911" s="3" t="s">
        <v>3997</v>
      </c>
      <c r="B7911" s="4">
        <v>8.40254333789E11</v>
      </c>
      <c r="D7911" s="3" t="s">
        <v>101</v>
      </c>
      <c r="G7911" s="4">
        <v>0.0</v>
      </c>
      <c r="I7911" s="4">
        <v>0.0</v>
      </c>
      <c r="J7911" s="4">
        <v>0.0</v>
      </c>
      <c r="K7911" s="4">
        <v>0.0</v>
      </c>
      <c r="L7911" s="4">
        <v>0.0</v>
      </c>
      <c r="O7911" s="6">
        <f t="shared" si="2"/>
        <v>0</v>
      </c>
      <c r="P7911" s="3" t="s">
        <v>102</v>
      </c>
      <c r="Q7911" s="3" t="str">
        <f t="shared" si="3"/>
        <v>OD</v>
      </c>
      <c r="R7911" s="3">
        <f t="shared" si="4"/>
        <v>0</v>
      </c>
      <c r="S7911" s="3">
        <f t="shared" si="5"/>
        <v>0</v>
      </c>
      <c r="T7911" s="7">
        <f t="shared" si="6"/>
        <v>0</v>
      </c>
      <c r="U7911" s="8">
        <f t="array" ref="U7911">IF(W7911&lt;&gt;0,MAX(IFERROR(INDEX(A:S,MATCH(W7911,A:A,0),COLUMN(M$2)),0),IFERROR(INDEX(A:S,MATCH(AD7911,A:A,0),COLUMN(M$2)),0),IFERROR(INDEX(A:S,MATCH(AK7911,A:A,0),COLUMN(M$2)),0),IFERROR(INDEX(A:S,MATCH(AR7911,A:A,0),COLUMN(M$2)),0)),M7911)</f>
        <v>45261</v>
      </c>
      <c r="V7911" s="3">
        <f t="shared" si="7"/>
        <v>0</v>
      </c>
      <c r="W7911" s="3" t="s">
        <v>2061</v>
      </c>
      <c r="X7911" s="3">
        <v>2.0</v>
      </c>
      <c r="Y7911" s="3">
        <f t="array" ref="Y7911">ROUNDDOWN(INDEX($A:$O,MATCH(W7911,$A:$A,0),COLUMN(O$1))/X7911,0)</f>
        <v>13</v>
      </c>
      <c r="Z7911" s="3">
        <f t="array" ref="Z7911">ROUNDDOWN(INDEX($A:$J,MATCH(W7911,$A:$A,0),COLUMN(H$1))/X7911,0)+Y7911</f>
        <v>13</v>
      </c>
      <c r="AA7911" s="5">
        <f>IFERROR(__xludf.DUMMYFUNCTION("SINGLE(XLOOKUP(W7911,A:A,M:M))"),45261.0)</f>
        <v>45261</v>
      </c>
      <c r="AB7911" s="3">
        <f t="array" ref="AB7911">ROUNDDOWN(INDEX($A:$N,MATCH(W7911,$A:$A,0),COLUMN(N$1))/X7911,0)+Z7911</f>
        <v>58</v>
      </c>
      <c r="AC7911" s="3" t="str">
        <f t="array" ref="AC7911">INDEX($A:$P,MATCH(W7911,$A:$A,0),COLUMN(P$1))</f>
        <v>OD</v>
      </c>
      <c r="AD7911" s="3" t="s">
        <v>3954</v>
      </c>
      <c r="AE7911" s="3">
        <v>1.0</v>
      </c>
      <c r="AF7911" s="3">
        <f t="array" ref="AF7911">ROUNDDOWN(INDEX($A:$O,MATCH(AD7911,$A:$A,0),COLUMN(O$1))/AE7911,0)</f>
        <v>0</v>
      </c>
      <c r="AG7911" s="3">
        <f t="array" ref="AG7911">ROUNDDOWN(INDEX($A:$J,MATCH(AD7911,$A:$A,0),COLUMN(H$1))/AE7911,0)+AF7911</f>
        <v>0</v>
      </c>
      <c r="AH7911" s="5" t="str">
        <f>IFERROR(__xludf.DUMMYFUNCTION("SINGLE(XLOOKUP(AD7911,A:A,M:M))"),"")</f>
        <v/>
      </c>
      <c r="AI7911" s="3">
        <f t="array" ref="AI7911">ROUNDDOWN(INDEX($A:$N,MATCH(AD7911,$A:$A,0),COLUMN(N$1))/AE7911,0)+AG7911</f>
        <v>0</v>
      </c>
      <c r="AJ7911" s="3" t="str">
        <f t="array" ref="AJ7911">INDEX($A:$P,MATCH(AD7911,$A:$A,0),COLUMN(P$1))</f>
        <v>OD</v>
      </c>
    </row>
    <row r="7912" ht="15.75" customHeight="1">
      <c r="A7912" s="3" t="s">
        <v>3998</v>
      </c>
      <c r="B7912" s="4">
        <v>8.40254333758E11</v>
      </c>
      <c r="D7912" s="3" t="s">
        <v>101</v>
      </c>
      <c r="G7912" s="4">
        <v>0.0</v>
      </c>
      <c r="I7912" s="4">
        <v>0.0</v>
      </c>
      <c r="J7912" s="4">
        <v>0.0</v>
      </c>
      <c r="K7912" s="4">
        <v>0.0</v>
      </c>
      <c r="L7912" s="4">
        <v>0.0</v>
      </c>
      <c r="O7912" s="6">
        <f t="shared" si="2"/>
        <v>0</v>
      </c>
      <c r="P7912" s="3" t="s">
        <v>102</v>
      </c>
      <c r="Q7912" s="3" t="str">
        <f t="shared" si="3"/>
        <v>OD</v>
      </c>
      <c r="R7912" s="3">
        <f t="shared" si="4"/>
        <v>6</v>
      </c>
      <c r="S7912" s="3">
        <f t="shared" si="5"/>
        <v>0</v>
      </c>
      <c r="T7912" s="7">
        <f t="shared" si="6"/>
        <v>0</v>
      </c>
      <c r="U7912" s="8">
        <f t="array" ref="U7912">IF(W7912&lt;&gt;0,MAX(IFERROR(INDEX(A:S,MATCH(W7912,A:A,0),COLUMN(M$2)),0),IFERROR(INDEX(A:S,MATCH(AD7912,A:A,0),COLUMN(M$2)),0),IFERROR(INDEX(A:S,MATCH(AK7912,A:A,0),COLUMN(M$2)),0),IFERROR(INDEX(A:S,MATCH(AR7912,A:A,0),COLUMN(M$2)),0)),M7912)</f>
        <v>45270</v>
      </c>
      <c r="V7912" s="3">
        <f t="shared" si="7"/>
        <v>13</v>
      </c>
      <c r="W7912" s="3" t="s">
        <v>3832</v>
      </c>
      <c r="X7912" s="3">
        <v>1.0</v>
      </c>
      <c r="Y7912" s="3">
        <f t="array" ref="Y7912">ROUNDDOWN(INDEX($A:$O,MATCH(W7912,$A:$A,0),COLUMN(O$1))/X7912,0)</f>
        <v>7</v>
      </c>
      <c r="Z7912" s="3">
        <f t="array" ref="Z7912">ROUNDDOWN(INDEX($A:$J,MATCH(W7912,$A:$A,0),COLUMN(H$1))/X7912,0)+Y7912</f>
        <v>7</v>
      </c>
      <c r="AA7912" s="5">
        <f>IFERROR(__xludf.DUMMYFUNCTION("SINGLE(XLOOKUP(W7912,A:A,M:M))"),45270.0)</f>
        <v>45270</v>
      </c>
      <c r="AB7912" s="3">
        <f t="array" ref="AB7912">ROUNDDOWN(INDEX($A:$N,MATCH(W7912,$A:$A,0),COLUMN(N$1))/X7912,0)+Z7912</f>
        <v>19</v>
      </c>
      <c r="AC7912" s="3" t="str">
        <f t="array" ref="AC7912">INDEX($A:$P,MATCH(W7912,$A:$A,0),COLUMN(P$1))</f>
        <v>LC DINING TABLES</v>
      </c>
      <c r="AD7912" s="3" t="s">
        <v>2061</v>
      </c>
      <c r="AE7912" s="3">
        <v>4.0</v>
      </c>
      <c r="AF7912" s="3">
        <f t="array" ref="AF7912">ROUNDDOWN(INDEX($A:$O,MATCH(AD7912,$A:$A,0),COLUMN(O$1))/AE7912,0)</f>
        <v>6</v>
      </c>
      <c r="AG7912" s="3">
        <f t="array" ref="AG7912">ROUNDDOWN(INDEX($A:$J,MATCH(AD7912,$A:$A,0),COLUMN(H$1))/AE7912,0)+AF7912</f>
        <v>6</v>
      </c>
      <c r="AH7912" s="5">
        <f>IFERROR(__xludf.DUMMYFUNCTION("SINGLE(XLOOKUP(AD7912,A:A,M:M))"),45261.0)</f>
        <v>45261</v>
      </c>
      <c r="AI7912" s="3">
        <f t="array" ref="AI7912">ROUNDDOWN(INDEX($A:$N,MATCH(AD7912,$A:$A,0),COLUMN(N$1))/AE7912,0)+AG7912</f>
        <v>28</v>
      </c>
      <c r="AJ7912" s="3" t="str">
        <f t="array" ref="AJ7912">INDEX($A:$P,MATCH(AD7912,$A:$A,0),COLUMN(P$1))</f>
        <v>OD</v>
      </c>
    </row>
    <row r="7913" ht="15.75" customHeight="1">
      <c r="A7913" s="3" t="s">
        <v>3999</v>
      </c>
      <c r="B7913" s="4">
        <v>8.40254333765E11</v>
      </c>
      <c r="D7913" s="3" t="s">
        <v>101</v>
      </c>
      <c r="G7913" s="4">
        <v>0.0</v>
      </c>
      <c r="I7913" s="4">
        <v>0.0</v>
      </c>
      <c r="J7913" s="4">
        <v>0.0</v>
      </c>
      <c r="K7913" s="4">
        <v>0.0</v>
      </c>
      <c r="L7913" s="4">
        <v>0.0</v>
      </c>
      <c r="O7913" s="6">
        <f t="shared" si="2"/>
        <v>0</v>
      </c>
      <c r="P7913" s="3" t="s">
        <v>102</v>
      </c>
      <c r="Q7913" s="3" t="str">
        <f t="shared" si="3"/>
        <v>OD</v>
      </c>
      <c r="R7913" s="3">
        <f t="shared" si="4"/>
        <v>0</v>
      </c>
      <c r="S7913" s="3">
        <f t="shared" si="5"/>
        <v>0</v>
      </c>
      <c r="T7913" s="7">
        <f t="shared" si="6"/>
        <v>0</v>
      </c>
      <c r="U7913" s="8">
        <f t="array" ref="U7913">IF(W7913&lt;&gt;0,MAX(IFERROR(INDEX(A:S,MATCH(W7913,A:A,0),COLUMN(M$2)),0),IFERROR(INDEX(A:S,MATCH(AD7913,A:A,0),COLUMN(M$2)),0),IFERROR(INDEX(A:S,MATCH(AK7913,A:A,0),COLUMN(M$2)),0),IFERROR(INDEX(A:S,MATCH(AR7913,A:A,0),COLUMN(M$2)),0)),M7913)</f>
        <v>45261</v>
      </c>
      <c r="V7913" s="3">
        <f t="shared" si="7"/>
        <v>0</v>
      </c>
      <c r="W7913" s="3" t="s">
        <v>3954</v>
      </c>
      <c r="X7913" s="3">
        <v>1.0</v>
      </c>
      <c r="Y7913" s="3">
        <f t="array" ref="Y7913">ROUNDDOWN(INDEX($A:$O,MATCH(W7913,$A:$A,0),COLUMN(O$1))/X7913,0)</f>
        <v>0</v>
      </c>
      <c r="Z7913" s="3">
        <f t="array" ref="Z7913">ROUNDDOWN(INDEX($A:$J,MATCH(W7913,$A:$A,0),COLUMN(H$1))/X7913,0)+Y7913</f>
        <v>0</v>
      </c>
      <c r="AA7913" s="5" t="str">
        <f>IFERROR(__xludf.DUMMYFUNCTION("SINGLE(XLOOKUP(W7913,A:A,M:M))"),"")</f>
        <v/>
      </c>
      <c r="AB7913" s="3">
        <f t="array" ref="AB7913">ROUNDDOWN(INDEX($A:$N,MATCH(W7913,$A:$A,0),COLUMN(N$1))/X7913,0)+Z7913</f>
        <v>0</v>
      </c>
      <c r="AC7913" s="3" t="str">
        <f t="array" ref="AC7913">INDEX($A:$P,MATCH(W7913,$A:$A,0),COLUMN(P$1))</f>
        <v>OD</v>
      </c>
      <c r="AD7913" s="3" t="s">
        <v>2840</v>
      </c>
      <c r="AE7913" s="3">
        <v>2.0</v>
      </c>
      <c r="AF7913" s="3">
        <f t="array" ref="AF7913">ROUNDDOWN(INDEX($A:$O,MATCH(AD7913,$A:$A,0),COLUMN(O$1))/AE7913,0)</f>
        <v>10</v>
      </c>
      <c r="AG7913" s="3">
        <f t="array" ref="AG7913">ROUNDDOWN(INDEX($A:$J,MATCH(AD7913,$A:$A,0),COLUMN(H$1))/AE7913,0)+AF7913</f>
        <v>10</v>
      </c>
      <c r="AH7913" s="5">
        <f>IFERROR(__xludf.DUMMYFUNCTION("SINGLE(XLOOKUP(AD7913,A:A,M:M))"),45261.0)</f>
        <v>45261</v>
      </c>
      <c r="AI7913" s="3">
        <f t="array" ref="AI7913">ROUNDDOWN(INDEX($A:$N,MATCH(AD7913,$A:$A,0),COLUMN(N$1))/AE7913,0)+AG7913</f>
        <v>22</v>
      </c>
      <c r="AJ7913" s="3" t="str">
        <f t="array" ref="AJ7913">INDEX($A:$P,MATCH(AD7913,$A:$A,0),COLUMN(P$1))</f>
        <v>OD</v>
      </c>
    </row>
    <row r="7914" ht="15.75" customHeight="1">
      <c r="A7914" s="3" t="s">
        <v>4000</v>
      </c>
      <c r="B7914" s="4">
        <v>8.40254333734E11</v>
      </c>
      <c r="D7914" s="3" t="s">
        <v>101</v>
      </c>
      <c r="G7914" s="4">
        <v>0.0</v>
      </c>
      <c r="I7914" s="4">
        <v>0.0</v>
      </c>
      <c r="J7914" s="4">
        <v>0.0</v>
      </c>
      <c r="K7914" s="4">
        <v>0.0</v>
      </c>
      <c r="L7914" s="4">
        <v>0.0</v>
      </c>
      <c r="O7914" s="6">
        <f t="shared" si="2"/>
        <v>0</v>
      </c>
      <c r="P7914" s="3" t="s">
        <v>102</v>
      </c>
      <c r="Q7914" s="3" t="str">
        <f t="shared" si="3"/>
        <v>OD</v>
      </c>
      <c r="R7914" s="3">
        <f t="shared" si="4"/>
        <v>5</v>
      </c>
      <c r="S7914" s="3">
        <f t="shared" si="5"/>
        <v>0</v>
      </c>
      <c r="T7914" s="7">
        <f t="shared" si="6"/>
        <v>0</v>
      </c>
      <c r="U7914" s="8">
        <f t="array" ref="U7914">IF(W7914&lt;&gt;0,MAX(IFERROR(INDEX(A:S,MATCH(W7914,A:A,0),COLUMN(M$2)),0),IFERROR(INDEX(A:S,MATCH(AD7914,A:A,0),COLUMN(M$2)),0),IFERROR(INDEX(A:S,MATCH(AK7914,A:A,0),COLUMN(M$2)),0),IFERROR(INDEX(A:S,MATCH(AR7914,A:A,0),COLUMN(M$2)),0)),M7914)</f>
        <v>45270</v>
      </c>
      <c r="V7914" s="3">
        <f t="shared" si="7"/>
        <v>6</v>
      </c>
      <c r="W7914" s="3" t="s">
        <v>3832</v>
      </c>
      <c r="X7914" s="3">
        <v>1.0</v>
      </c>
      <c r="Y7914" s="3">
        <f t="array" ref="Y7914">ROUNDDOWN(INDEX($A:$O,MATCH(W7914,$A:$A,0),COLUMN(O$1))/X7914,0)</f>
        <v>7</v>
      </c>
      <c r="Z7914" s="3">
        <f t="array" ref="Z7914">ROUNDDOWN(INDEX($A:$J,MATCH(W7914,$A:$A,0),COLUMN(H$1))/X7914,0)+Y7914</f>
        <v>7</v>
      </c>
      <c r="AA7914" s="5">
        <f>IFERROR(__xludf.DUMMYFUNCTION("SINGLE(XLOOKUP(W7914,A:A,M:M))"),45270.0)</f>
        <v>45270</v>
      </c>
      <c r="AB7914" s="3">
        <f t="array" ref="AB7914">ROUNDDOWN(INDEX($A:$N,MATCH(W7914,$A:$A,0),COLUMN(N$1))/X7914,0)+Z7914</f>
        <v>19</v>
      </c>
      <c r="AC7914" s="3" t="str">
        <f t="array" ref="AC7914">INDEX($A:$P,MATCH(W7914,$A:$A,0),COLUMN(P$1))</f>
        <v>LC DINING TABLES</v>
      </c>
      <c r="AD7914" s="3" t="s">
        <v>2840</v>
      </c>
      <c r="AE7914" s="3">
        <v>4.0</v>
      </c>
      <c r="AF7914" s="3">
        <f t="array" ref="AF7914">ROUNDDOWN(INDEX($A:$O,MATCH(AD7914,$A:$A,0),COLUMN(O$1))/AE7914,0)</f>
        <v>5</v>
      </c>
      <c r="AG7914" s="3">
        <f t="array" ref="AG7914">ROUNDDOWN(INDEX($A:$J,MATCH(AD7914,$A:$A,0),COLUMN(H$1))/AE7914,0)+AF7914</f>
        <v>5</v>
      </c>
      <c r="AH7914" s="5">
        <f>IFERROR(__xludf.DUMMYFUNCTION("SINGLE(XLOOKUP(AD7914,A:A,M:M))"),45261.0)</f>
        <v>45261</v>
      </c>
      <c r="AI7914" s="3">
        <f t="array" ref="AI7914">ROUNDDOWN(INDEX($A:$N,MATCH(AD7914,$A:$A,0),COLUMN(N$1))/AE7914,0)+AG7914</f>
        <v>11</v>
      </c>
      <c r="AJ7914" s="3" t="str">
        <f t="array" ref="AJ7914">INDEX($A:$P,MATCH(AD7914,$A:$A,0),COLUMN(P$1))</f>
        <v>OD</v>
      </c>
    </row>
    <row r="7915" ht="15.75" customHeight="1">
      <c r="A7915" s="3" t="s">
        <v>7602</v>
      </c>
      <c r="B7915" s="4">
        <v>8.4025433371E11</v>
      </c>
      <c r="D7915" s="3" t="s">
        <v>101</v>
      </c>
      <c r="G7915" s="4"/>
      <c r="I7915" s="4">
        <v>0.0</v>
      </c>
      <c r="J7915" s="4">
        <v>13.0</v>
      </c>
      <c r="K7915" s="4">
        <v>0.0</v>
      </c>
      <c r="L7915" s="4">
        <v>0.0</v>
      </c>
      <c r="O7915" s="6">
        <f t="shared" si="2"/>
        <v>13</v>
      </c>
      <c r="P7915" s="3" t="s">
        <v>51</v>
      </c>
      <c r="Q7915" s="3" t="str">
        <f t="shared" si="3"/>
        <v>ZZ</v>
      </c>
      <c r="R7915" s="3">
        <f t="shared" si="4"/>
        <v>8</v>
      </c>
      <c r="S7915" s="3">
        <f t="shared" si="5"/>
        <v>0</v>
      </c>
      <c r="T7915" s="7">
        <f t="shared" si="6"/>
        <v>13</v>
      </c>
      <c r="U7915" s="8">
        <f t="array" ref="U7915">IF(W7915&lt;&gt;0,MAX(IFERROR(INDEX(A:S,MATCH(W7915,A:A,0),COLUMN(M$2)),0),IFERROR(INDEX(A:S,MATCH(AD7915,A:A,0),COLUMN(M$2)),0),IFERROR(INDEX(A:S,MATCH(AK7915,A:A,0),COLUMN(M$2)),0),IFERROR(INDEX(A:S,MATCH(AR7915,A:A,0),COLUMN(M$2)),0)),M7915)</f>
        <v>0</v>
      </c>
      <c r="V7915" s="3">
        <f t="shared" si="7"/>
        <v>0</v>
      </c>
      <c r="W7915" s="3" t="s">
        <v>3843</v>
      </c>
      <c r="X7915" s="3">
        <v>1.0</v>
      </c>
      <c r="Y7915" s="3">
        <f t="array" ref="Y7915">ROUNDDOWN(INDEX($A:$O,MATCH(W7915,$A:$A,0),COLUMN(O$1))/X7915,0)</f>
        <v>8</v>
      </c>
      <c r="Z7915" s="3">
        <f t="array" ref="Z7915">ROUNDDOWN(INDEX($A:$J,MATCH(W7915,$A:$A,0),COLUMN(H$1))/X7915,0)+Y7915</f>
        <v>8</v>
      </c>
      <c r="AA7915" s="5" t="str">
        <f>IFERROR(__xludf.DUMMYFUNCTION("SINGLE(XLOOKUP(W7915,A:A,M:M))"),"")</f>
        <v/>
      </c>
      <c r="AB7915" s="3">
        <f t="array" ref="AB7915">ROUNDDOWN(INDEX($A:$N,MATCH(W7915,$A:$A,0),COLUMN(N$1))/X7915,0)+Z7915</f>
        <v>8</v>
      </c>
      <c r="AC7915" s="3" t="str">
        <f t="array" ref="AC7915">INDEX($A:$P,MATCH(W7915,$A:$A,0),COLUMN(P$1))</f>
        <v>LC DINING TABLES</v>
      </c>
      <c r="AD7915" s="3" t="s">
        <v>3831</v>
      </c>
      <c r="AE7915" s="3">
        <v>4.0</v>
      </c>
      <c r="AF7915" s="3">
        <f t="array" ref="AF7915">ROUNDDOWN(INDEX($A:$O,MATCH(AD7915,$A:$A,0),COLUMN(O$1))/AE7915,0)</f>
        <v>20</v>
      </c>
      <c r="AG7915" s="3">
        <f t="array" ref="AG7915">ROUNDDOWN(INDEX($A:$J,MATCH(AD7915,$A:$A,0),COLUMN(H$1))/AE7915,0)+AF7915</f>
        <v>20</v>
      </c>
      <c r="AH7915" s="5" t="str">
        <f>IFERROR(__xludf.DUMMYFUNCTION("SINGLE(XLOOKUP(AD7915,A:A,M:M))"),"")</f>
        <v/>
      </c>
      <c r="AI7915" s="3">
        <f t="array" ref="AI7915">ROUNDDOWN(INDEX($A:$N,MATCH(AD7915,$A:$A,0),COLUMN(N$1))/AE7915,0)+AG7915</f>
        <v>20</v>
      </c>
      <c r="AJ7915" s="3" t="str">
        <f t="array" ref="AJ7915">INDEX($A:$P,MATCH(AD7915,$A:$A,0),COLUMN(P$1))</f>
        <v>LC DINING CHAIRS</v>
      </c>
    </row>
    <row r="7916" ht="15.75" customHeight="1">
      <c r="A7916" s="3" t="s">
        <v>7621</v>
      </c>
      <c r="B7916" s="4" t="s">
        <v>7621</v>
      </c>
      <c r="D7916" s="3" t="s">
        <v>371</v>
      </c>
      <c r="G7916" s="4">
        <v>0.0</v>
      </c>
      <c r="I7916" s="4">
        <v>0.0</v>
      </c>
      <c r="J7916" s="4">
        <v>7.0</v>
      </c>
      <c r="K7916" s="4">
        <v>0.0</v>
      </c>
      <c r="L7916" s="4">
        <v>0.0</v>
      </c>
      <c r="O7916" s="6">
        <f t="shared" si="2"/>
        <v>7</v>
      </c>
      <c r="P7916" s="3" t="s">
        <v>102</v>
      </c>
      <c r="Q7916" s="3" t="str">
        <f t="shared" si="3"/>
        <v>OD</v>
      </c>
      <c r="R7916" s="3">
        <f t="shared" si="4"/>
        <v>8</v>
      </c>
      <c r="S7916" s="3">
        <f t="shared" si="5"/>
        <v>0</v>
      </c>
      <c r="T7916" s="7">
        <f t="shared" si="6"/>
        <v>7</v>
      </c>
      <c r="U7916" s="8">
        <f t="array" ref="U7916">IF(W7916&lt;&gt;0,MAX(IFERROR(INDEX(A:S,MATCH(W7916,A:A,0),COLUMN(M$2)),0),IFERROR(INDEX(A:S,MATCH(AD7916,A:A,0),COLUMN(M$2)),0),IFERROR(INDEX(A:S,MATCH(AK7916,A:A,0),COLUMN(M$2)),0),IFERROR(INDEX(A:S,MATCH(AR7916,A:A,0),COLUMN(M$2)),0)),M7916)</f>
        <v>45261</v>
      </c>
      <c r="V7916" s="3">
        <f t="shared" si="7"/>
        <v>0</v>
      </c>
      <c r="W7916" s="3" t="s">
        <v>2060</v>
      </c>
      <c r="X7916" s="3">
        <v>4.0</v>
      </c>
      <c r="Y7916" s="3">
        <f t="array" ref="Y7916">ROUNDDOWN(INDEX($A:$O,MATCH(W7916,$A:$A,0),COLUMN(O$1))/X7916,0)</f>
        <v>23</v>
      </c>
      <c r="Z7916" s="3">
        <f t="array" ref="Z7916">ROUNDDOWN(INDEX($A:$J,MATCH(W7916,$A:$A,0),COLUMN(H$1))/X7916,0)+Y7916</f>
        <v>23</v>
      </c>
      <c r="AA7916" s="5">
        <f>IFERROR(__xludf.DUMMYFUNCTION("SINGLE(XLOOKUP(W7916,A:A,M:M))"),45261.0)</f>
        <v>45261</v>
      </c>
      <c r="AB7916" s="3">
        <f t="array" ref="AB7916">ROUNDDOWN(INDEX($A:$N,MATCH(W7916,$A:$A,0),COLUMN(N$1))/X7916,0)+Z7916</f>
        <v>30</v>
      </c>
      <c r="AC7916" s="3" t="str">
        <f t="array" ref="AC7916">INDEX($A:$P,MATCH(W7916,$A:$A,0),COLUMN(P$1))</f>
        <v>OD</v>
      </c>
      <c r="AD7916" s="3" t="s">
        <v>3843</v>
      </c>
      <c r="AE7916" s="3">
        <v>1.0</v>
      </c>
      <c r="AF7916" s="3">
        <f t="array" ref="AF7916">ROUNDDOWN(INDEX($A:$O,MATCH(AD7916,$A:$A,0),COLUMN(O$1))/AE7916,0)</f>
        <v>8</v>
      </c>
      <c r="AG7916" s="3">
        <f t="array" ref="AG7916">ROUNDDOWN(INDEX($A:$J,MATCH(AD7916,$A:$A,0),COLUMN(H$1))/AE7916,0)+AF7916</f>
        <v>8</v>
      </c>
      <c r="AH7916" s="5" t="str">
        <f>IFERROR(__xludf.DUMMYFUNCTION("SINGLE(XLOOKUP(AD7916,A:A,M:M))"),"")</f>
        <v/>
      </c>
      <c r="AI7916" s="3">
        <f t="array" ref="AI7916">ROUNDDOWN(INDEX($A:$N,MATCH(AD7916,$A:$A,0),COLUMN(N$1))/AE7916,0)+AG7916</f>
        <v>8</v>
      </c>
      <c r="AJ7916" s="3" t="str">
        <f t="array" ref="AJ7916">INDEX($A:$P,MATCH(AD7916,$A:$A,0),COLUMN(P$1))</f>
        <v>LC DINING TABLES</v>
      </c>
    </row>
    <row r="7917" ht="15.75" customHeight="1">
      <c r="A7917" s="3" t="s">
        <v>7622</v>
      </c>
      <c r="B7917" s="4" t="s">
        <v>7622</v>
      </c>
      <c r="D7917" s="3" t="s">
        <v>371</v>
      </c>
      <c r="G7917" s="4">
        <v>0.0</v>
      </c>
      <c r="I7917" s="4">
        <v>0.0</v>
      </c>
      <c r="J7917" s="4">
        <v>0.0</v>
      </c>
      <c r="K7917" s="4">
        <v>0.0</v>
      </c>
      <c r="L7917" s="4">
        <v>0.0</v>
      </c>
      <c r="O7917" s="6">
        <f t="shared" si="2"/>
        <v>0</v>
      </c>
      <c r="P7917" s="3" t="s">
        <v>102</v>
      </c>
      <c r="Q7917" s="3" t="str">
        <f t="shared" si="3"/>
        <v>OD</v>
      </c>
      <c r="R7917" s="3">
        <f t="shared" si="4"/>
        <v>0</v>
      </c>
      <c r="S7917" s="3">
        <f t="shared" si="5"/>
        <v>0</v>
      </c>
      <c r="T7917" s="7">
        <f t="shared" si="6"/>
        <v>0</v>
      </c>
      <c r="U7917" s="8">
        <f t="array" ref="U7917">IF(W7917&lt;&gt;0,MAX(IFERROR(INDEX(A:S,MATCH(W7917,A:A,0),COLUMN(M$2)),0),IFERROR(INDEX(A:S,MATCH(AD7917,A:A,0),COLUMN(M$2)),0),IFERROR(INDEX(A:S,MATCH(AK7917,A:A,0),COLUMN(M$2)),0),IFERROR(INDEX(A:S,MATCH(AR7917,A:A,0),COLUMN(M$2)),0)),M7917)</f>
        <v>45261</v>
      </c>
      <c r="V7917" s="3">
        <f t="shared" si="7"/>
        <v>7</v>
      </c>
      <c r="W7917" s="3" t="s">
        <v>2455</v>
      </c>
      <c r="X7917" s="3">
        <v>4.0</v>
      </c>
      <c r="Y7917" s="3">
        <f t="array" ref="Y7917">ROUNDDOWN(INDEX($A:$O,MATCH(W7917,$A:$A,0),COLUMN(O$1))/X7917,0)</f>
        <v>0</v>
      </c>
      <c r="Z7917" s="3">
        <f t="array" ref="Z7917">ROUNDDOWN(INDEX($A:$J,MATCH(W7917,$A:$A,0),COLUMN(H$1))/X7917,0)+Y7917</f>
        <v>0</v>
      </c>
      <c r="AA7917" s="5">
        <f>IFERROR(__xludf.DUMMYFUNCTION("SINGLE(XLOOKUP(W7917,A:A,M:M))"),45261.0)</f>
        <v>45261</v>
      </c>
      <c r="AB7917" s="3">
        <f t="array" ref="AB7917">ROUNDDOWN(INDEX($A:$N,MATCH(W7917,$A:$A,0),COLUMN(N$1))/X7917,0)+Z7917</f>
        <v>7</v>
      </c>
      <c r="AC7917" s="3" t="str">
        <f t="array" ref="AC7917">INDEX($A:$P,MATCH(W7917,$A:$A,0),COLUMN(P$1))</f>
        <v>OD</v>
      </c>
      <c r="AD7917" s="3" t="s">
        <v>3843</v>
      </c>
      <c r="AE7917" s="3">
        <v>1.0</v>
      </c>
      <c r="AF7917" s="3">
        <f t="array" ref="AF7917">ROUNDDOWN(INDEX($A:$O,MATCH(AD7917,$A:$A,0),COLUMN(O$1))/AE7917,0)</f>
        <v>8</v>
      </c>
      <c r="AG7917" s="3">
        <f t="array" ref="AG7917">ROUNDDOWN(INDEX($A:$J,MATCH(AD7917,$A:$A,0),COLUMN(H$1))/AE7917,0)+AF7917</f>
        <v>8</v>
      </c>
      <c r="AH7917" s="5" t="str">
        <f>IFERROR(__xludf.DUMMYFUNCTION("SINGLE(XLOOKUP(AD7917,A:A,M:M))"),"")</f>
        <v/>
      </c>
      <c r="AI7917" s="3">
        <f t="array" ref="AI7917">ROUNDDOWN(INDEX($A:$N,MATCH(AD7917,$A:$A,0),COLUMN(N$1))/AE7917,0)+AG7917</f>
        <v>8</v>
      </c>
      <c r="AJ7917" s="3" t="str">
        <f t="array" ref="AJ7917">INDEX($A:$P,MATCH(AD7917,$A:$A,0),COLUMN(P$1))</f>
        <v>LC DINING TABLES</v>
      </c>
    </row>
    <row r="7918" ht="15.75" customHeight="1">
      <c r="A7918" s="3" t="s">
        <v>7623</v>
      </c>
      <c r="B7918" s="4" t="s">
        <v>7623</v>
      </c>
      <c r="D7918" s="3" t="s">
        <v>371</v>
      </c>
      <c r="G7918" s="4">
        <v>0.0</v>
      </c>
      <c r="I7918" s="4">
        <v>0.0</v>
      </c>
      <c r="J7918" s="4">
        <v>7.0</v>
      </c>
      <c r="K7918" s="4">
        <v>0.0</v>
      </c>
      <c r="L7918" s="4">
        <v>0.0</v>
      </c>
      <c r="O7918" s="6">
        <f t="shared" si="2"/>
        <v>7</v>
      </c>
      <c r="P7918" s="3" t="s">
        <v>102</v>
      </c>
      <c r="Q7918" s="3" t="str">
        <f t="shared" si="3"/>
        <v>OD</v>
      </c>
      <c r="R7918" s="3">
        <f t="shared" si="4"/>
        <v>8</v>
      </c>
      <c r="S7918" s="3">
        <f t="shared" si="5"/>
        <v>0</v>
      </c>
      <c r="T7918" s="7">
        <f t="shared" si="6"/>
        <v>7</v>
      </c>
      <c r="U7918" s="8">
        <f t="array" ref="U7918">IF(W7918&lt;&gt;0,MAX(IFERROR(INDEX(A:S,MATCH(W7918,A:A,0),COLUMN(M$2)),0),IFERROR(INDEX(A:S,MATCH(AD7918,A:A,0),COLUMN(M$2)),0),IFERROR(INDEX(A:S,MATCH(AK7918,A:A,0),COLUMN(M$2)),0),IFERROR(INDEX(A:S,MATCH(AR7918,A:A,0),COLUMN(M$2)),0)),M7918)</f>
        <v>0</v>
      </c>
      <c r="V7918" s="3">
        <f t="shared" si="7"/>
        <v>0</v>
      </c>
      <c r="W7918" s="3" t="s">
        <v>2457</v>
      </c>
      <c r="X7918" s="3">
        <v>4.0</v>
      </c>
      <c r="Y7918" s="3">
        <f t="array" ref="Y7918">ROUNDDOWN(INDEX($A:$O,MATCH(W7918,$A:$A,0),COLUMN(O$1))/X7918,0)</f>
        <v>11</v>
      </c>
      <c r="Z7918" s="3">
        <f t="array" ref="Z7918">ROUNDDOWN(INDEX($A:$J,MATCH(W7918,$A:$A,0),COLUMN(H$1))/X7918,0)+Y7918</f>
        <v>11</v>
      </c>
      <c r="AA7918" s="5" t="str">
        <f>IFERROR(__xludf.DUMMYFUNCTION("SINGLE(XLOOKUP(W7918,A:A,M:M))"),"")</f>
        <v/>
      </c>
      <c r="AB7918" s="3">
        <f t="array" ref="AB7918">ROUNDDOWN(INDEX($A:$N,MATCH(W7918,$A:$A,0),COLUMN(N$1))/X7918,0)+Z7918</f>
        <v>11</v>
      </c>
      <c r="AC7918" s="3" t="str">
        <f t="array" ref="AC7918">INDEX($A:$P,MATCH(W7918,$A:$A,0),COLUMN(P$1))</f>
        <v>OD</v>
      </c>
      <c r="AD7918" s="3" t="s">
        <v>3843</v>
      </c>
      <c r="AE7918" s="3">
        <v>1.0</v>
      </c>
      <c r="AF7918" s="3">
        <f t="array" ref="AF7918">ROUNDDOWN(INDEX($A:$O,MATCH(AD7918,$A:$A,0),COLUMN(O$1))/AE7918,0)</f>
        <v>8</v>
      </c>
      <c r="AG7918" s="3">
        <f t="array" ref="AG7918">ROUNDDOWN(INDEX($A:$J,MATCH(AD7918,$A:$A,0),COLUMN(H$1))/AE7918,0)+AF7918</f>
        <v>8</v>
      </c>
      <c r="AH7918" s="5" t="str">
        <f>IFERROR(__xludf.DUMMYFUNCTION("SINGLE(XLOOKUP(AD7918,A:A,M:M))"),"")</f>
        <v/>
      </c>
      <c r="AI7918" s="3">
        <f t="array" ref="AI7918">ROUNDDOWN(INDEX($A:$N,MATCH(AD7918,$A:$A,0),COLUMN(N$1))/AE7918,0)+AG7918</f>
        <v>8</v>
      </c>
      <c r="AJ7918" s="3" t="str">
        <f t="array" ref="AJ7918">INDEX($A:$P,MATCH(AD7918,$A:$A,0),COLUMN(P$1))</f>
        <v>LC DINING TABLES</v>
      </c>
    </row>
    <row r="7919" ht="15.75" customHeight="1">
      <c r="A7919" s="3" t="s">
        <v>7624</v>
      </c>
      <c r="B7919" s="4" t="s">
        <v>7624</v>
      </c>
      <c r="D7919" s="3" t="s">
        <v>371</v>
      </c>
      <c r="G7919" s="4">
        <v>0.0</v>
      </c>
      <c r="I7919" s="4">
        <v>0.0</v>
      </c>
      <c r="J7919" s="4">
        <v>7.0</v>
      </c>
      <c r="K7919" s="4">
        <v>0.0</v>
      </c>
      <c r="L7919" s="4">
        <v>0.0</v>
      </c>
      <c r="O7919" s="6">
        <f t="shared" si="2"/>
        <v>7</v>
      </c>
      <c r="P7919" s="3" t="s">
        <v>102</v>
      </c>
      <c r="Q7919" s="3" t="str">
        <f t="shared" si="3"/>
        <v>OD</v>
      </c>
      <c r="R7919" s="3">
        <f t="shared" si="4"/>
        <v>8</v>
      </c>
      <c r="S7919" s="3">
        <f t="shared" si="5"/>
        <v>0</v>
      </c>
      <c r="T7919" s="7">
        <f t="shared" si="6"/>
        <v>7</v>
      </c>
      <c r="U7919" s="8">
        <f t="array" ref="U7919">IF(W7919&lt;&gt;0,MAX(IFERROR(INDEX(A:S,MATCH(W7919,A:A,0),COLUMN(M$2)),0),IFERROR(INDEX(A:S,MATCH(AD7919,A:A,0),COLUMN(M$2)),0),IFERROR(INDEX(A:S,MATCH(AK7919,A:A,0),COLUMN(M$2)),0),IFERROR(INDEX(A:S,MATCH(AR7919,A:A,0),COLUMN(M$2)),0)),M7919)</f>
        <v>0</v>
      </c>
      <c r="V7919" s="3">
        <f t="shared" si="7"/>
        <v>0</v>
      </c>
      <c r="W7919" s="3" t="s">
        <v>2456</v>
      </c>
      <c r="X7919" s="3">
        <v>4.0</v>
      </c>
      <c r="Y7919" s="3">
        <f t="array" ref="Y7919">ROUNDDOWN(INDEX($A:$O,MATCH(W7919,$A:$A,0),COLUMN(O$1))/X7919,0)</f>
        <v>10</v>
      </c>
      <c r="Z7919" s="3">
        <f t="array" ref="Z7919">ROUNDDOWN(INDEX($A:$J,MATCH(W7919,$A:$A,0),COLUMN(H$1))/X7919,0)+Y7919</f>
        <v>10</v>
      </c>
      <c r="AA7919" s="5" t="str">
        <f>IFERROR(__xludf.DUMMYFUNCTION("SINGLE(XLOOKUP(W7919,A:A,M:M))"),"")</f>
        <v/>
      </c>
      <c r="AB7919" s="3">
        <f t="array" ref="AB7919">ROUNDDOWN(INDEX($A:$N,MATCH(W7919,$A:$A,0),COLUMN(N$1))/X7919,0)+Z7919</f>
        <v>10</v>
      </c>
      <c r="AC7919" s="3" t="str">
        <f t="array" ref="AC7919">INDEX($A:$P,MATCH(W7919,$A:$A,0),COLUMN(P$1))</f>
        <v>OD</v>
      </c>
      <c r="AD7919" s="3" t="s">
        <v>3843</v>
      </c>
      <c r="AE7919" s="3">
        <v>1.0</v>
      </c>
      <c r="AF7919" s="3">
        <f t="array" ref="AF7919">ROUNDDOWN(INDEX($A:$O,MATCH(AD7919,$A:$A,0),COLUMN(O$1))/AE7919,0)</f>
        <v>8</v>
      </c>
      <c r="AG7919" s="3">
        <f t="array" ref="AG7919">ROUNDDOWN(INDEX($A:$J,MATCH(AD7919,$A:$A,0),COLUMN(H$1))/AE7919,0)+AF7919</f>
        <v>8</v>
      </c>
      <c r="AH7919" s="5" t="str">
        <f>IFERROR(__xludf.DUMMYFUNCTION("SINGLE(XLOOKUP(AD7919,A:A,M:M))"),"")</f>
        <v/>
      </c>
      <c r="AI7919" s="3">
        <f t="array" ref="AI7919">ROUNDDOWN(INDEX($A:$N,MATCH(AD7919,$A:$A,0),COLUMN(N$1))/AE7919,0)+AG7919</f>
        <v>8</v>
      </c>
      <c r="AJ7919" s="3" t="str">
        <f t="array" ref="AJ7919">INDEX($A:$P,MATCH(AD7919,$A:$A,0),COLUMN(P$1))</f>
        <v>LC DINING TABLES</v>
      </c>
    </row>
    <row r="7920" ht="15.75" customHeight="1">
      <c r="A7920" s="3" t="s">
        <v>7625</v>
      </c>
      <c r="B7920" s="4" t="s">
        <v>7625</v>
      </c>
      <c r="D7920" s="3" t="s">
        <v>371</v>
      </c>
      <c r="G7920" s="4">
        <v>0.0</v>
      </c>
      <c r="I7920" s="4">
        <v>0.0</v>
      </c>
      <c r="J7920" s="4">
        <v>0.0</v>
      </c>
      <c r="K7920" s="4">
        <v>0.0</v>
      </c>
      <c r="L7920" s="4">
        <v>0.0</v>
      </c>
      <c r="O7920" s="6">
        <f t="shared" si="2"/>
        <v>0</v>
      </c>
      <c r="P7920" s="3" t="s">
        <v>102</v>
      </c>
      <c r="Q7920" s="3" t="str">
        <f t="shared" si="3"/>
        <v>OD</v>
      </c>
      <c r="R7920" s="3">
        <f t="shared" si="4"/>
        <v>0</v>
      </c>
      <c r="S7920" s="3">
        <f t="shared" si="5"/>
        <v>0</v>
      </c>
      <c r="T7920" s="7">
        <f t="shared" si="6"/>
        <v>0</v>
      </c>
      <c r="U7920" s="8">
        <f t="array" ref="U7920">IF(W7920&lt;&gt;0,MAX(IFERROR(INDEX(A:S,MATCH(W7920,A:A,0),COLUMN(M$2)),0),IFERROR(INDEX(A:S,MATCH(AD7920,A:A,0),COLUMN(M$2)),0),IFERROR(INDEX(A:S,MATCH(AK7920,A:A,0),COLUMN(M$2)),0),IFERROR(INDEX(A:S,MATCH(AR7920,A:A,0),COLUMN(M$2)),0)),M7920)</f>
        <v>45261</v>
      </c>
      <c r="V7920" s="3">
        <f t="shared" si="7"/>
        <v>0</v>
      </c>
      <c r="W7920" s="3" t="s">
        <v>2060</v>
      </c>
      <c r="X7920" s="3">
        <v>2.0</v>
      </c>
      <c r="Y7920" s="3">
        <f t="array" ref="Y7920">ROUNDDOWN(INDEX($A:$O,MATCH(W7920,$A:$A,0),COLUMN(O$1))/X7920,0)</f>
        <v>46</v>
      </c>
      <c r="Z7920" s="3">
        <f t="array" ref="Z7920">ROUNDDOWN(INDEX($A:$J,MATCH(W7920,$A:$A,0),COLUMN(H$1))/X7920,0)+Y7920</f>
        <v>46</v>
      </c>
      <c r="AA7920" s="5">
        <f>IFERROR(__xludf.DUMMYFUNCTION("SINGLE(XLOOKUP(W7920,A:A,M:M))"),45261.0)</f>
        <v>45261</v>
      </c>
      <c r="AB7920" s="3">
        <f t="array" ref="AB7920">ROUNDDOWN(INDEX($A:$N,MATCH(W7920,$A:$A,0),COLUMN(N$1))/X7920,0)+Z7920</f>
        <v>61</v>
      </c>
      <c r="AC7920" s="3" t="str">
        <f t="array" ref="AC7920">INDEX($A:$P,MATCH(W7920,$A:$A,0),COLUMN(P$1))</f>
        <v>OD</v>
      </c>
      <c r="AD7920" s="3" t="s">
        <v>3954</v>
      </c>
      <c r="AE7920" s="3">
        <v>1.0</v>
      </c>
      <c r="AF7920" s="3">
        <f t="array" ref="AF7920">ROUNDDOWN(INDEX($A:$O,MATCH(AD7920,$A:$A,0),COLUMN(O$1))/AE7920,0)</f>
        <v>0</v>
      </c>
      <c r="AG7920" s="3">
        <f t="array" ref="AG7920">ROUNDDOWN(INDEX($A:$J,MATCH(AD7920,$A:$A,0),COLUMN(H$1))/AE7920,0)+AF7920</f>
        <v>0</v>
      </c>
      <c r="AH7920" s="5" t="str">
        <f>IFERROR(__xludf.DUMMYFUNCTION("SINGLE(XLOOKUP(AD7920,A:A,M:M))"),"")</f>
        <v/>
      </c>
      <c r="AI7920" s="3">
        <f t="array" ref="AI7920">ROUNDDOWN(INDEX($A:$N,MATCH(AD7920,$A:$A,0),COLUMN(N$1))/AE7920,0)+AG7920</f>
        <v>0</v>
      </c>
      <c r="AJ7920" s="3" t="str">
        <f t="array" ref="AJ7920">INDEX($A:$P,MATCH(AD7920,$A:$A,0),COLUMN(P$1))</f>
        <v>OD</v>
      </c>
    </row>
    <row r="7921" ht="15.75" customHeight="1">
      <c r="A7921" s="3" t="s">
        <v>7626</v>
      </c>
      <c r="B7921" s="4" t="s">
        <v>7626</v>
      </c>
      <c r="D7921" s="3" t="s">
        <v>371</v>
      </c>
      <c r="G7921" s="4">
        <v>0.0</v>
      </c>
      <c r="I7921" s="4">
        <v>0.0</v>
      </c>
      <c r="J7921" s="4">
        <v>0.0</v>
      </c>
      <c r="K7921" s="4">
        <v>0.0</v>
      </c>
      <c r="L7921" s="4">
        <v>0.0</v>
      </c>
      <c r="O7921" s="6">
        <f t="shared" si="2"/>
        <v>0</v>
      </c>
      <c r="P7921" s="3" t="s">
        <v>102</v>
      </c>
      <c r="Q7921" s="3" t="str">
        <f t="shared" si="3"/>
        <v>OD</v>
      </c>
      <c r="R7921" s="3">
        <f t="shared" si="4"/>
        <v>0</v>
      </c>
      <c r="S7921" s="3">
        <f t="shared" si="5"/>
        <v>0</v>
      </c>
      <c r="T7921" s="7">
        <f t="shared" si="6"/>
        <v>0</v>
      </c>
      <c r="U7921" s="8">
        <f t="array" ref="U7921">IF(W7921&lt;&gt;0,MAX(IFERROR(INDEX(A:S,MATCH(W7921,A:A,0),COLUMN(M$2)),0),IFERROR(INDEX(A:S,MATCH(AD7921,A:A,0),COLUMN(M$2)),0),IFERROR(INDEX(A:S,MATCH(AK7921,A:A,0),COLUMN(M$2)),0),IFERROR(INDEX(A:S,MATCH(AR7921,A:A,0),COLUMN(M$2)),0)),M7921)</f>
        <v>45261</v>
      </c>
      <c r="V7921" s="3">
        <f t="shared" si="7"/>
        <v>0</v>
      </c>
      <c r="W7921" s="3" t="s">
        <v>2455</v>
      </c>
      <c r="X7921" s="3">
        <v>2.0</v>
      </c>
      <c r="Y7921" s="3">
        <f t="array" ref="Y7921">ROUNDDOWN(INDEX($A:$O,MATCH(W7921,$A:$A,0),COLUMN(O$1))/X7921,0)</f>
        <v>0</v>
      </c>
      <c r="Z7921" s="3">
        <f t="array" ref="Z7921">ROUNDDOWN(INDEX($A:$J,MATCH(W7921,$A:$A,0),COLUMN(H$1))/X7921,0)+Y7921</f>
        <v>0</v>
      </c>
      <c r="AA7921" s="5">
        <f>IFERROR(__xludf.DUMMYFUNCTION("SINGLE(XLOOKUP(W7921,A:A,M:M))"),45261.0)</f>
        <v>45261</v>
      </c>
      <c r="AB7921" s="3">
        <f t="array" ref="AB7921">ROUNDDOWN(INDEX($A:$N,MATCH(W7921,$A:$A,0),COLUMN(N$1))/X7921,0)+Z7921</f>
        <v>15</v>
      </c>
      <c r="AC7921" s="3" t="str">
        <f t="array" ref="AC7921">INDEX($A:$P,MATCH(W7921,$A:$A,0),COLUMN(P$1))</f>
        <v>OD</v>
      </c>
      <c r="AD7921" s="3" t="s">
        <v>3954</v>
      </c>
      <c r="AE7921" s="3">
        <v>1.0</v>
      </c>
      <c r="AF7921" s="3">
        <f t="array" ref="AF7921">ROUNDDOWN(INDEX($A:$O,MATCH(AD7921,$A:$A,0),COLUMN(O$1))/AE7921,0)</f>
        <v>0</v>
      </c>
      <c r="AG7921" s="3">
        <f t="array" ref="AG7921">ROUNDDOWN(INDEX($A:$J,MATCH(AD7921,$A:$A,0),COLUMN(H$1))/AE7921,0)+AF7921</f>
        <v>0</v>
      </c>
      <c r="AH7921" s="5" t="str">
        <f>IFERROR(__xludf.DUMMYFUNCTION("SINGLE(XLOOKUP(AD7921,A:A,M:M))"),"")</f>
        <v/>
      </c>
      <c r="AI7921" s="3">
        <f t="array" ref="AI7921">ROUNDDOWN(INDEX($A:$N,MATCH(AD7921,$A:$A,0),COLUMN(N$1))/AE7921,0)+AG7921</f>
        <v>0</v>
      </c>
      <c r="AJ7921" s="3" t="str">
        <f t="array" ref="AJ7921">INDEX($A:$P,MATCH(AD7921,$A:$A,0),COLUMN(P$1))</f>
        <v>OD</v>
      </c>
    </row>
    <row r="7922" ht="15.75" customHeight="1">
      <c r="A7922" s="3" t="s">
        <v>7627</v>
      </c>
      <c r="B7922" s="4" t="s">
        <v>7627</v>
      </c>
      <c r="D7922" s="3" t="s">
        <v>371</v>
      </c>
      <c r="G7922" s="4">
        <v>0.0</v>
      </c>
      <c r="I7922" s="4">
        <v>0.0</v>
      </c>
      <c r="J7922" s="4">
        <v>0.0</v>
      </c>
      <c r="K7922" s="4">
        <v>0.0</v>
      </c>
      <c r="L7922" s="4">
        <v>0.0</v>
      </c>
      <c r="O7922" s="6">
        <f t="shared" si="2"/>
        <v>0</v>
      </c>
      <c r="P7922" s="3" t="s">
        <v>102</v>
      </c>
      <c r="Q7922" s="3" t="str">
        <f t="shared" si="3"/>
        <v>OD</v>
      </c>
      <c r="R7922" s="3">
        <f t="shared" si="4"/>
        <v>0</v>
      </c>
      <c r="S7922" s="3">
        <f t="shared" si="5"/>
        <v>0</v>
      </c>
      <c r="T7922" s="7">
        <f t="shared" si="6"/>
        <v>0</v>
      </c>
      <c r="U7922" s="8">
        <f t="array" ref="U7922">IF(W7922&lt;&gt;0,MAX(IFERROR(INDEX(A:S,MATCH(W7922,A:A,0),COLUMN(M$2)),0),IFERROR(INDEX(A:S,MATCH(AD7922,A:A,0),COLUMN(M$2)),0),IFERROR(INDEX(A:S,MATCH(AK7922,A:A,0),COLUMN(M$2)),0),IFERROR(INDEX(A:S,MATCH(AR7922,A:A,0),COLUMN(M$2)),0)),M7922)</f>
        <v>0</v>
      </c>
      <c r="V7922" s="3">
        <f t="shared" si="7"/>
        <v>0</v>
      </c>
      <c r="W7922" s="3" t="s">
        <v>2457</v>
      </c>
      <c r="X7922" s="3">
        <v>2.0</v>
      </c>
      <c r="Y7922" s="3">
        <f t="array" ref="Y7922">ROUNDDOWN(INDEX($A:$O,MATCH(W7922,$A:$A,0),COLUMN(O$1))/X7922,0)</f>
        <v>23</v>
      </c>
      <c r="Z7922" s="3">
        <f t="array" ref="Z7922">ROUNDDOWN(INDEX($A:$J,MATCH(W7922,$A:$A,0),COLUMN(H$1))/X7922,0)+Y7922</f>
        <v>23</v>
      </c>
      <c r="AA7922" s="5" t="str">
        <f>IFERROR(__xludf.DUMMYFUNCTION("SINGLE(XLOOKUP(W7922,A:A,M:M))"),"")</f>
        <v/>
      </c>
      <c r="AB7922" s="3">
        <f t="array" ref="AB7922">ROUNDDOWN(INDEX($A:$N,MATCH(W7922,$A:$A,0),COLUMN(N$1))/X7922,0)+Z7922</f>
        <v>23</v>
      </c>
      <c r="AC7922" s="3" t="str">
        <f t="array" ref="AC7922">INDEX($A:$P,MATCH(W7922,$A:$A,0),COLUMN(P$1))</f>
        <v>OD</v>
      </c>
      <c r="AD7922" s="3" t="s">
        <v>3954</v>
      </c>
      <c r="AE7922" s="3">
        <v>1.0</v>
      </c>
      <c r="AF7922" s="3">
        <f t="array" ref="AF7922">ROUNDDOWN(INDEX($A:$O,MATCH(AD7922,$A:$A,0),COLUMN(O$1))/AE7922,0)</f>
        <v>0</v>
      </c>
      <c r="AG7922" s="3">
        <f t="array" ref="AG7922">ROUNDDOWN(INDEX($A:$J,MATCH(AD7922,$A:$A,0),COLUMN(H$1))/AE7922,0)+AF7922</f>
        <v>0</v>
      </c>
      <c r="AH7922" s="5" t="str">
        <f>IFERROR(__xludf.DUMMYFUNCTION("SINGLE(XLOOKUP(AD7922,A:A,M:M))"),"")</f>
        <v/>
      </c>
      <c r="AI7922" s="3">
        <f t="array" ref="AI7922">ROUNDDOWN(INDEX($A:$N,MATCH(AD7922,$A:$A,0),COLUMN(N$1))/AE7922,0)+AG7922</f>
        <v>0</v>
      </c>
      <c r="AJ7922" s="3" t="str">
        <f t="array" ref="AJ7922">INDEX($A:$P,MATCH(AD7922,$A:$A,0),COLUMN(P$1))</f>
        <v>OD</v>
      </c>
    </row>
    <row r="7923" ht="15.75" customHeight="1">
      <c r="A7923" s="3" t="s">
        <v>7628</v>
      </c>
      <c r="B7923" s="4" t="s">
        <v>7628</v>
      </c>
      <c r="D7923" s="3" t="s">
        <v>371</v>
      </c>
      <c r="G7923" s="4">
        <v>0.0</v>
      </c>
      <c r="I7923" s="4">
        <v>0.0</v>
      </c>
      <c r="J7923" s="4">
        <v>0.0</v>
      </c>
      <c r="K7923" s="4">
        <v>0.0</v>
      </c>
      <c r="L7923" s="4">
        <v>0.0</v>
      </c>
      <c r="O7923" s="6">
        <f t="shared" si="2"/>
        <v>0</v>
      </c>
      <c r="P7923" s="3" t="s">
        <v>102</v>
      </c>
      <c r="Q7923" s="3" t="str">
        <f t="shared" si="3"/>
        <v>OD</v>
      </c>
      <c r="R7923" s="3">
        <f t="shared" si="4"/>
        <v>0</v>
      </c>
      <c r="S7923" s="3">
        <f t="shared" si="5"/>
        <v>0</v>
      </c>
      <c r="T7923" s="7">
        <f t="shared" si="6"/>
        <v>0</v>
      </c>
      <c r="U7923" s="8">
        <f t="array" ref="U7923">IF(W7923&lt;&gt;0,MAX(IFERROR(INDEX(A:S,MATCH(W7923,A:A,0),COLUMN(M$2)),0),IFERROR(INDEX(A:S,MATCH(AD7923,A:A,0),COLUMN(M$2)),0),IFERROR(INDEX(A:S,MATCH(AK7923,A:A,0),COLUMN(M$2)),0),IFERROR(INDEX(A:S,MATCH(AR7923,A:A,0),COLUMN(M$2)),0)),M7923)</f>
        <v>0</v>
      </c>
      <c r="V7923" s="3">
        <f t="shared" si="7"/>
        <v>0</v>
      </c>
      <c r="W7923" s="3" t="s">
        <v>2456</v>
      </c>
      <c r="X7923" s="3">
        <v>2.0</v>
      </c>
      <c r="Y7923" s="3">
        <f t="array" ref="Y7923">ROUNDDOWN(INDEX($A:$O,MATCH(W7923,$A:$A,0),COLUMN(O$1))/X7923,0)</f>
        <v>20</v>
      </c>
      <c r="Z7923" s="3">
        <f t="array" ref="Z7923">ROUNDDOWN(INDEX($A:$J,MATCH(W7923,$A:$A,0),COLUMN(H$1))/X7923,0)+Y7923</f>
        <v>20</v>
      </c>
      <c r="AA7923" s="5" t="str">
        <f>IFERROR(__xludf.DUMMYFUNCTION("SINGLE(XLOOKUP(W7923,A:A,M:M))"),"")</f>
        <v/>
      </c>
      <c r="AB7923" s="3">
        <f t="array" ref="AB7923">ROUNDDOWN(INDEX($A:$N,MATCH(W7923,$A:$A,0),COLUMN(N$1))/X7923,0)+Z7923</f>
        <v>20</v>
      </c>
      <c r="AC7923" s="3" t="str">
        <f t="array" ref="AC7923">INDEX($A:$P,MATCH(W7923,$A:$A,0),COLUMN(P$1))</f>
        <v>OD</v>
      </c>
      <c r="AD7923" s="3" t="s">
        <v>3954</v>
      </c>
      <c r="AE7923" s="3">
        <v>1.0</v>
      </c>
      <c r="AF7923" s="3">
        <f t="array" ref="AF7923">ROUNDDOWN(INDEX($A:$O,MATCH(AD7923,$A:$A,0),COLUMN(O$1))/AE7923,0)</f>
        <v>0</v>
      </c>
      <c r="AG7923" s="3">
        <f t="array" ref="AG7923">ROUNDDOWN(INDEX($A:$J,MATCH(AD7923,$A:$A,0),COLUMN(H$1))/AE7923,0)+AF7923</f>
        <v>0</v>
      </c>
      <c r="AH7923" s="5" t="str">
        <f>IFERROR(__xludf.DUMMYFUNCTION("SINGLE(XLOOKUP(AD7923,A:A,M:M))"),"")</f>
        <v/>
      </c>
      <c r="AI7923" s="3">
        <f t="array" ref="AI7923">ROUNDDOWN(INDEX($A:$N,MATCH(AD7923,$A:$A,0),COLUMN(N$1))/AE7923,0)+AG7923</f>
        <v>0</v>
      </c>
      <c r="AJ7923" s="3" t="str">
        <f t="array" ref="AJ7923">INDEX($A:$P,MATCH(AD7923,$A:$A,0),COLUMN(P$1))</f>
        <v>OD</v>
      </c>
    </row>
    <row r="7924" ht="15.75" customHeight="1">
      <c r="A7924" s="3" t="s">
        <v>7629</v>
      </c>
      <c r="B7924" s="4" t="s">
        <v>7629</v>
      </c>
      <c r="D7924" s="3" t="s">
        <v>371</v>
      </c>
      <c r="G7924" s="4">
        <v>0.0</v>
      </c>
      <c r="I7924" s="4">
        <v>0.0</v>
      </c>
      <c r="J7924" s="4">
        <v>0.0</v>
      </c>
      <c r="K7924" s="4">
        <v>0.0</v>
      </c>
      <c r="L7924" s="4">
        <v>0.0</v>
      </c>
      <c r="O7924" s="6">
        <f t="shared" si="2"/>
        <v>0</v>
      </c>
      <c r="P7924" s="3" t="s">
        <v>102</v>
      </c>
      <c r="Q7924" s="3" t="str">
        <f t="shared" si="3"/>
        <v>OD</v>
      </c>
      <c r="R7924" s="3">
        <f t="shared" si="4"/>
        <v>0</v>
      </c>
      <c r="S7924" s="3">
        <f t="shared" si="5"/>
        <v>0</v>
      </c>
      <c r="T7924" s="7">
        <f t="shared" si="6"/>
        <v>0</v>
      </c>
      <c r="U7924" s="8">
        <f t="array" ref="U7924">IF(W7924&lt;&gt;0,MAX(IFERROR(INDEX(A:S,MATCH(W7924,A:A,0),COLUMN(M$2)),0),IFERROR(INDEX(A:S,MATCH(AD7924,A:A,0),COLUMN(M$2)),0),IFERROR(INDEX(A:S,MATCH(AK7924,A:A,0),COLUMN(M$2)),0),IFERROR(INDEX(A:S,MATCH(AR7924,A:A,0),COLUMN(M$2)),0)),M7924)</f>
        <v>45261</v>
      </c>
      <c r="V7924" s="3">
        <f t="shared" si="7"/>
        <v>0</v>
      </c>
      <c r="W7924" s="3" t="s">
        <v>2060</v>
      </c>
      <c r="X7924" s="3">
        <v>4.0</v>
      </c>
      <c r="Y7924" s="3">
        <f t="array" ref="Y7924">ROUNDDOWN(INDEX($A:$O,MATCH(W7924,$A:$A,0),COLUMN(O$1))/X7924,0)</f>
        <v>23</v>
      </c>
      <c r="Z7924" s="3">
        <f t="array" ref="Z7924">ROUNDDOWN(INDEX($A:$J,MATCH(W7924,$A:$A,0),COLUMN(H$1))/X7924,0)+Y7924</f>
        <v>23</v>
      </c>
      <c r="AA7924" s="5">
        <f>IFERROR(__xludf.DUMMYFUNCTION("SINGLE(XLOOKUP(W7924,A:A,M:M))"),45261.0)</f>
        <v>45261</v>
      </c>
      <c r="AB7924" s="3">
        <f t="array" ref="AB7924">ROUNDDOWN(INDEX($A:$N,MATCH(W7924,$A:$A,0),COLUMN(N$1))/X7924,0)+Z7924</f>
        <v>30</v>
      </c>
      <c r="AC7924" s="3" t="str">
        <f t="array" ref="AC7924">INDEX($A:$P,MATCH(W7924,$A:$A,0),COLUMN(P$1))</f>
        <v>OD</v>
      </c>
      <c r="AD7924" s="3" t="s">
        <v>3955</v>
      </c>
      <c r="AE7924" s="3">
        <v>1.0</v>
      </c>
      <c r="AF7924" s="3">
        <f t="array" ref="AF7924">ROUNDDOWN(INDEX($A:$O,MATCH(AD7924,$A:$A,0),COLUMN(O$1))/AE7924,0)</f>
        <v>0</v>
      </c>
      <c r="AG7924" s="3">
        <f t="array" ref="AG7924">ROUNDDOWN(INDEX($A:$J,MATCH(AD7924,$A:$A,0),COLUMN(H$1))/AE7924,0)+AF7924</f>
        <v>0</v>
      </c>
      <c r="AH7924" s="5" t="str">
        <f>IFERROR(__xludf.DUMMYFUNCTION("SINGLE(XLOOKUP(AD7924,A:A,M:M))"),"")</f>
        <v/>
      </c>
      <c r="AI7924" s="3">
        <f t="array" ref="AI7924">ROUNDDOWN(INDEX($A:$N,MATCH(AD7924,$A:$A,0),COLUMN(N$1))/AE7924,0)+AG7924</f>
        <v>0</v>
      </c>
      <c r="AJ7924" s="3" t="str">
        <f t="array" ref="AJ7924">INDEX($A:$P,MATCH(AD7924,$A:$A,0),COLUMN(P$1))</f>
        <v>OD</v>
      </c>
    </row>
    <row r="7925" ht="15.75" customHeight="1">
      <c r="A7925" s="3" t="s">
        <v>7630</v>
      </c>
      <c r="B7925" s="4" t="s">
        <v>7630</v>
      </c>
      <c r="D7925" s="3" t="s">
        <v>371</v>
      </c>
      <c r="G7925" s="4">
        <v>0.0</v>
      </c>
      <c r="I7925" s="4">
        <v>0.0</v>
      </c>
      <c r="J7925" s="4">
        <v>0.0</v>
      </c>
      <c r="K7925" s="4">
        <v>0.0</v>
      </c>
      <c r="L7925" s="4">
        <v>0.0</v>
      </c>
      <c r="O7925" s="6">
        <f t="shared" si="2"/>
        <v>0</v>
      </c>
      <c r="P7925" s="3" t="s">
        <v>102</v>
      </c>
      <c r="Q7925" s="3" t="str">
        <f t="shared" si="3"/>
        <v>OD</v>
      </c>
      <c r="R7925" s="3">
        <f t="shared" si="4"/>
        <v>0</v>
      </c>
      <c r="S7925" s="3">
        <f t="shared" si="5"/>
        <v>0</v>
      </c>
      <c r="T7925" s="7">
        <f t="shared" si="6"/>
        <v>0</v>
      </c>
      <c r="U7925" s="8">
        <f t="array" ref="U7925">IF(W7925&lt;&gt;0,MAX(IFERROR(INDEX(A:S,MATCH(W7925,A:A,0),COLUMN(M$2)),0),IFERROR(INDEX(A:S,MATCH(AD7925,A:A,0),COLUMN(M$2)),0),IFERROR(INDEX(A:S,MATCH(AK7925,A:A,0),COLUMN(M$2)),0),IFERROR(INDEX(A:S,MATCH(AR7925,A:A,0),COLUMN(M$2)),0)),M7925)</f>
        <v>45261</v>
      </c>
      <c r="V7925" s="3">
        <f t="shared" si="7"/>
        <v>0</v>
      </c>
      <c r="W7925" s="3" t="s">
        <v>2455</v>
      </c>
      <c r="X7925" s="3">
        <v>4.0</v>
      </c>
      <c r="Y7925" s="3">
        <f t="array" ref="Y7925">ROUNDDOWN(INDEX($A:$O,MATCH(W7925,$A:$A,0),COLUMN(O$1))/X7925,0)</f>
        <v>0</v>
      </c>
      <c r="Z7925" s="3">
        <f t="array" ref="Z7925">ROUNDDOWN(INDEX($A:$J,MATCH(W7925,$A:$A,0),COLUMN(H$1))/X7925,0)+Y7925</f>
        <v>0</v>
      </c>
      <c r="AA7925" s="5">
        <f>IFERROR(__xludf.DUMMYFUNCTION("SINGLE(XLOOKUP(W7925,A:A,M:M))"),45261.0)</f>
        <v>45261</v>
      </c>
      <c r="AB7925" s="3">
        <f t="array" ref="AB7925">ROUNDDOWN(INDEX($A:$N,MATCH(W7925,$A:$A,0),COLUMN(N$1))/X7925,0)+Z7925</f>
        <v>7</v>
      </c>
      <c r="AC7925" s="3" t="str">
        <f t="array" ref="AC7925">INDEX($A:$P,MATCH(W7925,$A:$A,0),COLUMN(P$1))</f>
        <v>OD</v>
      </c>
      <c r="AD7925" s="3" t="s">
        <v>3955</v>
      </c>
      <c r="AE7925" s="3">
        <v>1.0</v>
      </c>
      <c r="AF7925" s="3">
        <f t="array" ref="AF7925">ROUNDDOWN(INDEX($A:$O,MATCH(AD7925,$A:$A,0),COLUMN(O$1))/AE7925,0)</f>
        <v>0</v>
      </c>
      <c r="AG7925" s="3">
        <f t="array" ref="AG7925">ROUNDDOWN(INDEX($A:$J,MATCH(AD7925,$A:$A,0),COLUMN(H$1))/AE7925,0)+AF7925</f>
        <v>0</v>
      </c>
      <c r="AH7925" s="5" t="str">
        <f>IFERROR(__xludf.DUMMYFUNCTION("SINGLE(XLOOKUP(AD7925,A:A,M:M))"),"")</f>
        <v/>
      </c>
      <c r="AI7925" s="3">
        <f t="array" ref="AI7925">ROUNDDOWN(INDEX($A:$N,MATCH(AD7925,$A:$A,0),COLUMN(N$1))/AE7925,0)+AG7925</f>
        <v>0</v>
      </c>
      <c r="AJ7925" s="3" t="str">
        <f t="array" ref="AJ7925">INDEX($A:$P,MATCH(AD7925,$A:$A,0),COLUMN(P$1))</f>
        <v>OD</v>
      </c>
    </row>
    <row r="7926" ht="15.75" customHeight="1">
      <c r="A7926" s="3" t="s">
        <v>7631</v>
      </c>
      <c r="B7926" s="4" t="s">
        <v>7631</v>
      </c>
      <c r="D7926" s="3" t="s">
        <v>371</v>
      </c>
      <c r="G7926" s="4">
        <v>0.0</v>
      </c>
      <c r="I7926" s="4">
        <v>0.0</v>
      </c>
      <c r="J7926" s="4">
        <v>0.0</v>
      </c>
      <c r="K7926" s="4">
        <v>0.0</v>
      </c>
      <c r="L7926" s="4">
        <v>0.0</v>
      </c>
      <c r="O7926" s="6">
        <f t="shared" si="2"/>
        <v>0</v>
      </c>
      <c r="P7926" s="3" t="s">
        <v>102</v>
      </c>
      <c r="Q7926" s="3" t="str">
        <f t="shared" si="3"/>
        <v>OD</v>
      </c>
      <c r="R7926" s="3">
        <f t="shared" si="4"/>
        <v>0</v>
      </c>
      <c r="S7926" s="3">
        <f t="shared" si="5"/>
        <v>0</v>
      </c>
      <c r="T7926" s="7">
        <f t="shared" si="6"/>
        <v>0</v>
      </c>
      <c r="U7926" s="8">
        <f t="array" ref="U7926">IF(W7926&lt;&gt;0,MAX(IFERROR(INDEX(A:S,MATCH(W7926,A:A,0),COLUMN(M$2)),0),IFERROR(INDEX(A:S,MATCH(AD7926,A:A,0),COLUMN(M$2)),0),IFERROR(INDEX(A:S,MATCH(AK7926,A:A,0),COLUMN(M$2)),0),IFERROR(INDEX(A:S,MATCH(AR7926,A:A,0),COLUMN(M$2)),0)),M7926)</f>
        <v>0</v>
      </c>
      <c r="V7926" s="3">
        <f t="shared" si="7"/>
        <v>0</v>
      </c>
      <c r="W7926" s="3" t="s">
        <v>2457</v>
      </c>
      <c r="X7926" s="3">
        <v>4.0</v>
      </c>
      <c r="Y7926" s="3">
        <f t="array" ref="Y7926">ROUNDDOWN(INDEX($A:$O,MATCH(W7926,$A:$A,0),COLUMN(O$1))/X7926,0)</f>
        <v>11</v>
      </c>
      <c r="Z7926" s="3">
        <f t="array" ref="Z7926">ROUNDDOWN(INDEX($A:$J,MATCH(W7926,$A:$A,0),COLUMN(H$1))/X7926,0)+Y7926</f>
        <v>11</v>
      </c>
      <c r="AA7926" s="5" t="str">
        <f>IFERROR(__xludf.DUMMYFUNCTION("SINGLE(XLOOKUP(W7926,A:A,M:M))"),"")</f>
        <v/>
      </c>
      <c r="AB7926" s="3">
        <f t="array" ref="AB7926">ROUNDDOWN(INDEX($A:$N,MATCH(W7926,$A:$A,0),COLUMN(N$1))/X7926,0)+Z7926</f>
        <v>11</v>
      </c>
      <c r="AC7926" s="3" t="str">
        <f t="array" ref="AC7926">INDEX($A:$P,MATCH(W7926,$A:$A,0),COLUMN(P$1))</f>
        <v>OD</v>
      </c>
      <c r="AD7926" s="3" t="s">
        <v>3955</v>
      </c>
      <c r="AE7926" s="3">
        <v>1.0</v>
      </c>
      <c r="AF7926" s="3">
        <f t="array" ref="AF7926">ROUNDDOWN(INDEX($A:$O,MATCH(AD7926,$A:$A,0),COLUMN(O$1))/AE7926,0)</f>
        <v>0</v>
      </c>
      <c r="AG7926" s="3">
        <f t="array" ref="AG7926">ROUNDDOWN(INDEX($A:$J,MATCH(AD7926,$A:$A,0),COLUMN(H$1))/AE7926,0)+AF7926</f>
        <v>0</v>
      </c>
      <c r="AH7926" s="5" t="str">
        <f>IFERROR(__xludf.DUMMYFUNCTION("SINGLE(XLOOKUP(AD7926,A:A,M:M))"),"")</f>
        <v/>
      </c>
      <c r="AI7926" s="3">
        <f t="array" ref="AI7926">ROUNDDOWN(INDEX($A:$N,MATCH(AD7926,$A:$A,0),COLUMN(N$1))/AE7926,0)+AG7926</f>
        <v>0</v>
      </c>
      <c r="AJ7926" s="3" t="str">
        <f t="array" ref="AJ7926">INDEX($A:$P,MATCH(AD7926,$A:$A,0),COLUMN(P$1))</f>
        <v>OD</v>
      </c>
    </row>
    <row r="7927" ht="15.75" customHeight="1">
      <c r="A7927" s="3" t="s">
        <v>7632</v>
      </c>
      <c r="B7927" s="4" t="s">
        <v>7632</v>
      </c>
      <c r="D7927" s="3" t="s">
        <v>371</v>
      </c>
      <c r="G7927" s="4">
        <v>0.0</v>
      </c>
      <c r="I7927" s="4">
        <v>0.0</v>
      </c>
      <c r="J7927" s="4">
        <v>0.0</v>
      </c>
      <c r="K7927" s="4">
        <v>0.0</v>
      </c>
      <c r="L7927" s="4">
        <v>0.0</v>
      </c>
      <c r="O7927" s="6">
        <f t="shared" si="2"/>
        <v>0</v>
      </c>
      <c r="P7927" s="3" t="s">
        <v>102</v>
      </c>
      <c r="Q7927" s="3" t="str">
        <f t="shared" si="3"/>
        <v>OD</v>
      </c>
      <c r="R7927" s="3">
        <f t="shared" si="4"/>
        <v>0</v>
      </c>
      <c r="S7927" s="3">
        <f t="shared" si="5"/>
        <v>0</v>
      </c>
      <c r="T7927" s="7">
        <f t="shared" si="6"/>
        <v>0</v>
      </c>
      <c r="U7927" s="8">
        <f t="array" ref="U7927">IF(W7927&lt;&gt;0,MAX(IFERROR(INDEX(A:S,MATCH(W7927,A:A,0),COLUMN(M$2)),0),IFERROR(INDEX(A:S,MATCH(AD7927,A:A,0),COLUMN(M$2)),0),IFERROR(INDEX(A:S,MATCH(AK7927,A:A,0),COLUMN(M$2)),0),IFERROR(INDEX(A:S,MATCH(AR7927,A:A,0),COLUMN(M$2)),0)),M7927)</f>
        <v>0</v>
      </c>
      <c r="V7927" s="3">
        <f t="shared" si="7"/>
        <v>0</v>
      </c>
      <c r="W7927" s="3" t="s">
        <v>2456</v>
      </c>
      <c r="X7927" s="3">
        <v>4.0</v>
      </c>
      <c r="Y7927" s="3">
        <f t="array" ref="Y7927">ROUNDDOWN(INDEX($A:$O,MATCH(W7927,$A:$A,0),COLUMN(O$1))/X7927,0)</f>
        <v>10</v>
      </c>
      <c r="Z7927" s="3">
        <f t="array" ref="Z7927">ROUNDDOWN(INDEX($A:$J,MATCH(W7927,$A:$A,0),COLUMN(H$1))/X7927,0)+Y7927</f>
        <v>10</v>
      </c>
      <c r="AA7927" s="5" t="str">
        <f>IFERROR(__xludf.DUMMYFUNCTION("SINGLE(XLOOKUP(W7927,A:A,M:M))"),"")</f>
        <v/>
      </c>
      <c r="AB7927" s="3">
        <f t="array" ref="AB7927">ROUNDDOWN(INDEX($A:$N,MATCH(W7927,$A:$A,0),COLUMN(N$1))/X7927,0)+Z7927</f>
        <v>10</v>
      </c>
      <c r="AC7927" s="3" t="str">
        <f t="array" ref="AC7927">INDEX($A:$P,MATCH(W7927,$A:$A,0),COLUMN(P$1))</f>
        <v>OD</v>
      </c>
      <c r="AD7927" s="3" t="s">
        <v>3955</v>
      </c>
      <c r="AE7927" s="3">
        <v>1.0</v>
      </c>
      <c r="AF7927" s="3">
        <f t="array" ref="AF7927">ROUNDDOWN(INDEX($A:$O,MATCH(AD7927,$A:$A,0),COLUMN(O$1))/AE7927,0)</f>
        <v>0</v>
      </c>
      <c r="AG7927" s="3">
        <f t="array" ref="AG7927">ROUNDDOWN(INDEX($A:$J,MATCH(AD7927,$A:$A,0),COLUMN(H$1))/AE7927,0)+AF7927</f>
        <v>0</v>
      </c>
      <c r="AH7927" s="5" t="str">
        <f>IFERROR(__xludf.DUMMYFUNCTION("SINGLE(XLOOKUP(AD7927,A:A,M:M))"),"")</f>
        <v/>
      </c>
      <c r="AI7927" s="3">
        <f t="array" ref="AI7927">ROUNDDOWN(INDEX($A:$N,MATCH(AD7927,$A:$A,0),COLUMN(N$1))/AE7927,0)+AG7927</f>
        <v>0</v>
      </c>
      <c r="AJ7927" s="3" t="str">
        <f t="array" ref="AJ7927">INDEX($A:$P,MATCH(AD7927,$A:$A,0),COLUMN(P$1))</f>
        <v>OD</v>
      </c>
    </row>
    <row r="7928" ht="15.75" customHeight="1">
      <c r="A7928" s="3" t="s">
        <v>7633</v>
      </c>
      <c r="B7928" s="4" t="s">
        <v>7633</v>
      </c>
      <c r="D7928" s="3" t="s">
        <v>371</v>
      </c>
      <c r="G7928" s="4">
        <v>0.0</v>
      </c>
      <c r="I7928" s="4">
        <v>0.0</v>
      </c>
      <c r="J7928" s="4">
        <v>0.0</v>
      </c>
      <c r="K7928" s="4">
        <v>0.0</v>
      </c>
      <c r="L7928" s="4">
        <v>0.0</v>
      </c>
      <c r="O7928" s="6">
        <f t="shared" si="2"/>
        <v>0</v>
      </c>
      <c r="P7928" s="3" t="s">
        <v>102</v>
      </c>
      <c r="Q7928" s="3" t="str">
        <f t="shared" si="3"/>
        <v>OD</v>
      </c>
      <c r="R7928" s="3">
        <f t="shared" si="4"/>
        <v>0</v>
      </c>
      <c r="S7928" s="3">
        <f t="shared" si="5"/>
        <v>0</v>
      </c>
      <c r="T7928" s="7">
        <f t="shared" si="6"/>
        <v>0</v>
      </c>
      <c r="U7928" s="8">
        <f t="array" ref="U7928">IF(W7928&lt;&gt;0,MAX(IFERROR(INDEX(A:S,MATCH(W7928,A:A,0),COLUMN(M$2)),0),IFERROR(INDEX(A:S,MATCH(AD7928,A:A,0),COLUMN(M$2)),0),IFERROR(INDEX(A:S,MATCH(AK7928,A:A,0),COLUMN(M$2)),0),IFERROR(INDEX(A:S,MATCH(AR7928,A:A,0),COLUMN(M$2)),0)),M7928)</f>
        <v>0</v>
      </c>
      <c r="V7928" s="3">
        <f t="shared" si="7"/>
        <v>0</v>
      </c>
      <c r="W7928" s="3" t="s">
        <v>2823</v>
      </c>
      <c r="X7928" s="3">
        <v>2.0</v>
      </c>
      <c r="Y7928" s="3">
        <f t="array" ref="Y7928">ROUNDDOWN(INDEX($A:$O,MATCH(W7928,$A:$A,0),COLUMN(O$1))/X7928,0)</f>
        <v>93</v>
      </c>
      <c r="Z7928" s="3">
        <f t="array" ref="Z7928">ROUNDDOWN(INDEX($A:$J,MATCH(W7928,$A:$A,0),COLUMN(H$1))/X7928,0)+Y7928</f>
        <v>93</v>
      </c>
      <c r="AA7928" s="5" t="str">
        <f>IFERROR(__xludf.DUMMYFUNCTION("SINGLE(XLOOKUP(W7928,A:A,M:M))"),"")</f>
        <v/>
      </c>
      <c r="AB7928" s="3">
        <f t="array" ref="AB7928">ROUNDDOWN(INDEX($A:$N,MATCH(W7928,$A:$A,0),COLUMN(N$1))/X7928,0)+Z7928</f>
        <v>93</v>
      </c>
      <c r="AC7928" s="3" t="str">
        <f t="array" ref="AC7928">INDEX($A:$P,MATCH(W7928,$A:$A,0),COLUMN(P$1))</f>
        <v>OD</v>
      </c>
      <c r="AD7928" s="3" t="s">
        <v>3954</v>
      </c>
      <c r="AE7928" s="3">
        <v>1.0</v>
      </c>
      <c r="AF7928" s="3">
        <f t="array" ref="AF7928">ROUNDDOWN(INDEX($A:$O,MATCH(AD7928,$A:$A,0),COLUMN(O$1))/AE7928,0)</f>
        <v>0</v>
      </c>
      <c r="AG7928" s="3">
        <f t="array" ref="AG7928">ROUNDDOWN(INDEX($A:$J,MATCH(AD7928,$A:$A,0),COLUMN(H$1))/AE7928,0)+AF7928</f>
        <v>0</v>
      </c>
      <c r="AH7928" s="5" t="str">
        <f>IFERROR(__xludf.DUMMYFUNCTION("SINGLE(XLOOKUP(AD7928,A:A,M:M))"),"")</f>
        <v/>
      </c>
      <c r="AI7928" s="3">
        <f t="array" ref="AI7928">ROUNDDOWN(INDEX($A:$N,MATCH(AD7928,$A:$A,0),COLUMN(N$1))/AE7928,0)+AG7928</f>
        <v>0</v>
      </c>
      <c r="AJ7928" s="3" t="str">
        <f t="array" ref="AJ7928">INDEX($A:$P,MATCH(AD7928,$A:$A,0),COLUMN(P$1))</f>
        <v>OD</v>
      </c>
    </row>
    <row r="7929" ht="15.75" customHeight="1">
      <c r="A7929" s="3" t="s">
        <v>7634</v>
      </c>
      <c r="B7929" s="4" t="s">
        <v>7634</v>
      </c>
      <c r="D7929" s="3" t="s">
        <v>371</v>
      </c>
      <c r="G7929" s="4">
        <v>0.0</v>
      </c>
      <c r="I7929" s="4">
        <v>0.0</v>
      </c>
      <c r="J7929" s="4">
        <v>0.0</v>
      </c>
      <c r="K7929" s="4">
        <v>0.0</v>
      </c>
      <c r="L7929" s="4">
        <v>0.0</v>
      </c>
      <c r="O7929" s="6">
        <f t="shared" si="2"/>
        <v>0</v>
      </c>
      <c r="P7929" s="3" t="s">
        <v>102</v>
      </c>
      <c r="Q7929" s="3" t="str">
        <f t="shared" si="3"/>
        <v>OD</v>
      </c>
      <c r="R7929" s="3">
        <f t="shared" si="4"/>
        <v>0</v>
      </c>
      <c r="S7929" s="3">
        <f t="shared" si="5"/>
        <v>0</v>
      </c>
      <c r="T7929" s="7">
        <f t="shared" si="6"/>
        <v>0</v>
      </c>
      <c r="U7929" s="8">
        <f t="array" ref="U7929">IF(W7929&lt;&gt;0,MAX(IFERROR(INDEX(A:S,MATCH(W7929,A:A,0),COLUMN(M$2)),0),IFERROR(INDEX(A:S,MATCH(AD7929,A:A,0),COLUMN(M$2)),0),IFERROR(INDEX(A:S,MATCH(AK7929,A:A,0),COLUMN(M$2)),0),IFERROR(INDEX(A:S,MATCH(AR7929,A:A,0),COLUMN(M$2)),0)),M7929)</f>
        <v>45277</v>
      </c>
      <c r="V7929" s="3">
        <f t="shared" si="7"/>
        <v>0</v>
      </c>
      <c r="W7929" s="3" t="s">
        <v>2824</v>
      </c>
      <c r="X7929" s="3">
        <v>2.0</v>
      </c>
      <c r="Y7929" s="3">
        <f t="array" ref="Y7929">ROUNDDOWN(INDEX($A:$O,MATCH(W7929,$A:$A,0),COLUMN(O$1))/X7929,0)</f>
        <v>35</v>
      </c>
      <c r="Z7929" s="3">
        <f t="array" ref="Z7929">ROUNDDOWN(INDEX($A:$J,MATCH(W7929,$A:$A,0),COLUMN(H$1))/X7929,0)+Y7929</f>
        <v>35</v>
      </c>
      <c r="AA7929" s="5">
        <f>IFERROR(__xludf.DUMMYFUNCTION("SINGLE(XLOOKUP(W7929,A:A,M:M))"),45277.0)</f>
        <v>45277</v>
      </c>
      <c r="AB7929" s="3">
        <f t="array" ref="AB7929">ROUNDDOWN(INDEX($A:$N,MATCH(W7929,$A:$A,0),COLUMN(N$1))/X7929,0)+Z7929</f>
        <v>75</v>
      </c>
      <c r="AC7929" s="3" t="str">
        <f t="array" ref="AC7929">INDEX($A:$P,MATCH(W7929,$A:$A,0),COLUMN(P$1))</f>
        <v>OD</v>
      </c>
      <c r="AD7929" s="3" t="s">
        <v>3954</v>
      </c>
      <c r="AE7929" s="3">
        <v>1.0</v>
      </c>
      <c r="AF7929" s="3">
        <f t="array" ref="AF7929">ROUNDDOWN(INDEX($A:$O,MATCH(AD7929,$A:$A,0),COLUMN(O$1))/AE7929,0)</f>
        <v>0</v>
      </c>
      <c r="AG7929" s="3">
        <f t="array" ref="AG7929">ROUNDDOWN(INDEX($A:$J,MATCH(AD7929,$A:$A,0),COLUMN(H$1))/AE7929,0)+AF7929</f>
        <v>0</v>
      </c>
      <c r="AH7929" s="5" t="str">
        <f>IFERROR(__xludf.DUMMYFUNCTION("SINGLE(XLOOKUP(AD7929,A:A,M:M))"),"")</f>
        <v/>
      </c>
      <c r="AI7929" s="3">
        <f t="array" ref="AI7929">ROUNDDOWN(INDEX($A:$N,MATCH(AD7929,$A:$A,0),COLUMN(N$1))/AE7929,0)+AG7929</f>
        <v>0</v>
      </c>
      <c r="AJ7929" s="3" t="str">
        <f t="array" ref="AJ7929">INDEX($A:$P,MATCH(AD7929,$A:$A,0),COLUMN(P$1))</f>
        <v>OD</v>
      </c>
    </row>
    <row r="7930" ht="15.75" customHeight="1">
      <c r="A7930" s="3" t="s">
        <v>7635</v>
      </c>
      <c r="B7930" s="4" t="s">
        <v>7635</v>
      </c>
      <c r="D7930" s="3" t="s">
        <v>371</v>
      </c>
      <c r="G7930" s="4">
        <v>0.0</v>
      </c>
      <c r="I7930" s="4">
        <v>0.0</v>
      </c>
      <c r="J7930" s="4">
        <v>0.0</v>
      </c>
      <c r="K7930" s="4">
        <v>0.0</v>
      </c>
      <c r="L7930" s="4">
        <v>0.0</v>
      </c>
      <c r="O7930" s="6">
        <f t="shared" si="2"/>
        <v>0</v>
      </c>
      <c r="P7930" s="3" t="s">
        <v>102</v>
      </c>
      <c r="Q7930" s="3" t="str">
        <f t="shared" si="3"/>
        <v>OD</v>
      </c>
      <c r="R7930" s="3">
        <f t="shared" si="4"/>
        <v>0</v>
      </c>
      <c r="S7930" s="3">
        <f t="shared" si="5"/>
        <v>0</v>
      </c>
      <c r="T7930" s="7">
        <f t="shared" si="6"/>
        <v>0</v>
      </c>
      <c r="U7930" s="8">
        <f t="array" ref="U7930">IF(W7930&lt;&gt;0,MAX(IFERROR(INDEX(A:S,MATCH(W7930,A:A,0),COLUMN(M$2)),0),IFERROR(INDEX(A:S,MATCH(AD7930,A:A,0),COLUMN(M$2)),0),IFERROR(INDEX(A:S,MATCH(AK7930,A:A,0),COLUMN(M$2)),0),IFERROR(INDEX(A:S,MATCH(AR7930,A:A,0),COLUMN(M$2)),0)),M7930)</f>
        <v>0</v>
      </c>
      <c r="V7930" s="3">
        <f t="shared" si="7"/>
        <v>0</v>
      </c>
      <c r="W7930" s="3" t="s">
        <v>2825</v>
      </c>
      <c r="X7930" s="3">
        <v>2.0</v>
      </c>
      <c r="Y7930" s="3">
        <f t="array" ref="Y7930">ROUNDDOWN(INDEX($A:$O,MATCH(W7930,$A:$A,0),COLUMN(O$1))/X7930,0)</f>
        <v>25</v>
      </c>
      <c r="Z7930" s="3">
        <f t="array" ref="Z7930">ROUNDDOWN(INDEX($A:$J,MATCH(W7930,$A:$A,0),COLUMN(H$1))/X7930,0)+Y7930</f>
        <v>25</v>
      </c>
      <c r="AA7930" s="5" t="str">
        <f>IFERROR(__xludf.DUMMYFUNCTION("SINGLE(XLOOKUP(W7930,A:A,M:M))"),"")</f>
        <v/>
      </c>
      <c r="AB7930" s="3">
        <f t="array" ref="AB7930">ROUNDDOWN(INDEX($A:$N,MATCH(W7930,$A:$A,0),COLUMN(N$1))/X7930,0)+Z7930</f>
        <v>25</v>
      </c>
      <c r="AC7930" s="3" t="str">
        <f t="array" ref="AC7930">INDEX($A:$P,MATCH(W7930,$A:$A,0),COLUMN(P$1))</f>
        <v>OD</v>
      </c>
      <c r="AD7930" s="3" t="s">
        <v>3954</v>
      </c>
      <c r="AE7930" s="3">
        <v>1.0</v>
      </c>
      <c r="AF7930" s="3">
        <f t="array" ref="AF7930">ROUNDDOWN(INDEX($A:$O,MATCH(AD7930,$A:$A,0),COLUMN(O$1))/AE7930,0)</f>
        <v>0</v>
      </c>
      <c r="AG7930" s="3">
        <f t="array" ref="AG7930">ROUNDDOWN(INDEX($A:$J,MATCH(AD7930,$A:$A,0),COLUMN(H$1))/AE7930,0)+AF7930</f>
        <v>0</v>
      </c>
      <c r="AH7930" s="5" t="str">
        <f>IFERROR(__xludf.DUMMYFUNCTION("SINGLE(XLOOKUP(AD7930,A:A,M:M))"),"")</f>
        <v/>
      </c>
      <c r="AI7930" s="3">
        <f t="array" ref="AI7930">ROUNDDOWN(INDEX($A:$N,MATCH(AD7930,$A:$A,0),COLUMN(N$1))/AE7930,0)+AG7930</f>
        <v>0</v>
      </c>
      <c r="AJ7930" s="3" t="str">
        <f t="array" ref="AJ7930">INDEX($A:$P,MATCH(AD7930,$A:$A,0),COLUMN(P$1))</f>
        <v>OD</v>
      </c>
    </row>
    <row r="7931" ht="15.75" customHeight="1">
      <c r="A7931" s="3" t="s">
        <v>7636</v>
      </c>
      <c r="B7931" s="4" t="s">
        <v>7636</v>
      </c>
      <c r="D7931" s="3" t="s">
        <v>371</v>
      </c>
      <c r="G7931" s="4">
        <v>0.0</v>
      </c>
      <c r="I7931" s="4">
        <v>0.0</v>
      </c>
      <c r="J7931" s="4">
        <v>0.0</v>
      </c>
      <c r="K7931" s="4">
        <v>0.0</v>
      </c>
      <c r="L7931" s="4">
        <v>0.0</v>
      </c>
      <c r="O7931" s="6">
        <f t="shared" si="2"/>
        <v>0</v>
      </c>
      <c r="P7931" s="3" t="s">
        <v>102</v>
      </c>
      <c r="Q7931" s="3" t="str">
        <f t="shared" si="3"/>
        <v>OD</v>
      </c>
      <c r="R7931" s="3">
        <f t="shared" si="4"/>
        <v>0</v>
      </c>
      <c r="S7931" s="3">
        <f t="shared" si="5"/>
        <v>0</v>
      </c>
      <c r="T7931" s="7">
        <f t="shared" si="6"/>
        <v>0</v>
      </c>
      <c r="U7931" s="8">
        <f t="array" ref="U7931">IF(W7931&lt;&gt;0,MAX(IFERROR(INDEX(A:S,MATCH(W7931,A:A,0),COLUMN(M$2)),0),IFERROR(INDEX(A:S,MATCH(AD7931,A:A,0),COLUMN(M$2)),0),IFERROR(INDEX(A:S,MATCH(AK7931,A:A,0),COLUMN(M$2)),0),IFERROR(INDEX(A:S,MATCH(AR7931,A:A,0),COLUMN(M$2)),0)),M7931)</f>
        <v>0</v>
      </c>
      <c r="V7931" s="3">
        <f t="shared" si="7"/>
        <v>0</v>
      </c>
      <c r="W7931" s="3" t="s">
        <v>2823</v>
      </c>
      <c r="X7931" s="3">
        <v>4.0</v>
      </c>
      <c r="Y7931" s="3">
        <f t="array" ref="Y7931">ROUNDDOWN(INDEX($A:$O,MATCH(W7931,$A:$A,0),COLUMN(O$1))/X7931,0)</f>
        <v>46</v>
      </c>
      <c r="Z7931" s="3">
        <f t="array" ref="Z7931">ROUNDDOWN(INDEX($A:$J,MATCH(W7931,$A:$A,0),COLUMN(H$1))/X7931,0)+Y7931</f>
        <v>46</v>
      </c>
      <c r="AA7931" s="5" t="str">
        <f>IFERROR(__xludf.DUMMYFUNCTION("SINGLE(XLOOKUP(W7931,A:A,M:M))"),"")</f>
        <v/>
      </c>
      <c r="AB7931" s="3">
        <f t="array" ref="AB7931">ROUNDDOWN(INDEX($A:$N,MATCH(W7931,$A:$A,0),COLUMN(N$1))/X7931,0)+Z7931</f>
        <v>46</v>
      </c>
      <c r="AC7931" s="3" t="str">
        <f t="array" ref="AC7931">INDEX($A:$P,MATCH(W7931,$A:$A,0),COLUMN(P$1))</f>
        <v>OD</v>
      </c>
      <c r="AD7931" s="3" t="s">
        <v>3955</v>
      </c>
      <c r="AE7931" s="3">
        <v>1.0</v>
      </c>
      <c r="AF7931" s="3">
        <f t="array" ref="AF7931">ROUNDDOWN(INDEX($A:$O,MATCH(AD7931,$A:$A,0),COLUMN(O$1))/AE7931,0)</f>
        <v>0</v>
      </c>
      <c r="AG7931" s="3">
        <f t="array" ref="AG7931">ROUNDDOWN(INDEX($A:$J,MATCH(AD7931,$A:$A,0),COLUMN(H$1))/AE7931,0)+AF7931</f>
        <v>0</v>
      </c>
      <c r="AH7931" s="5" t="str">
        <f>IFERROR(__xludf.DUMMYFUNCTION("SINGLE(XLOOKUP(AD7931,A:A,M:M))"),"")</f>
        <v/>
      </c>
      <c r="AI7931" s="3">
        <f t="array" ref="AI7931">ROUNDDOWN(INDEX($A:$N,MATCH(AD7931,$A:$A,0),COLUMN(N$1))/AE7931,0)+AG7931</f>
        <v>0</v>
      </c>
      <c r="AJ7931" s="3" t="str">
        <f t="array" ref="AJ7931">INDEX($A:$P,MATCH(AD7931,$A:$A,0),COLUMN(P$1))</f>
        <v>OD</v>
      </c>
    </row>
    <row r="7932" ht="15.75" customHeight="1">
      <c r="A7932" s="3" t="s">
        <v>7637</v>
      </c>
      <c r="B7932" s="4" t="s">
        <v>7637</v>
      </c>
      <c r="D7932" s="3" t="s">
        <v>371</v>
      </c>
      <c r="G7932" s="4">
        <v>0.0</v>
      </c>
      <c r="I7932" s="4">
        <v>0.0</v>
      </c>
      <c r="J7932" s="4">
        <v>0.0</v>
      </c>
      <c r="K7932" s="4">
        <v>0.0</v>
      </c>
      <c r="L7932" s="4">
        <v>0.0</v>
      </c>
      <c r="O7932" s="6">
        <f t="shared" si="2"/>
        <v>0</v>
      </c>
      <c r="P7932" s="3" t="s">
        <v>102</v>
      </c>
      <c r="Q7932" s="3" t="str">
        <f t="shared" si="3"/>
        <v>OD</v>
      </c>
      <c r="R7932" s="3">
        <f t="shared" si="4"/>
        <v>0</v>
      </c>
      <c r="S7932" s="3">
        <f t="shared" si="5"/>
        <v>0</v>
      </c>
      <c r="T7932" s="7">
        <f t="shared" si="6"/>
        <v>0</v>
      </c>
      <c r="U7932" s="8">
        <f t="array" ref="U7932">IF(W7932&lt;&gt;0,MAX(IFERROR(INDEX(A:S,MATCH(W7932,A:A,0),COLUMN(M$2)),0),IFERROR(INDEX(A:S,MATCH(AD7932,A:A,0),COLUMN(M$2)),0),IFERROR(INDEX(A:S,MATCH(AK7932,A:A,0),COLUMN(M$2)),0),IFERROR(INDEX(A:S,MATCH(AR7932,A:A,0),COLUMN(M$2)),0)),M7932)</f>
        <v>45277</v>
      </c>
      <c r="V7932" s="3">
        <f t="shared" si="7"/>
        <v>0</v>
      </c>
      <c r="W7932" s="3" t="s">
        <v>2824</v>
      </c>
      <c r="X7932" s="3">
        <v>4.0</v>
      </c>
      <c r="Y7932" s="3">
        <f t="array" ref="Y7932">ROUNDDOWN(INDEX($A:$O,MATCH(W7932,$A:$A,0),COLUMN(O$1))/X7932,0)</f>
        <v>17</v>
      </c>
      <c r="Z7932" s="3">
        <f t="array" ref="Z7932">ROUNDDOWN(INDEX($A:$J,MATCH(W7932,$A:$A,0),COLUMN(H$1))/X7932,0)+Y7932</f>
        <v>17</v>
      </c>
      <c r="AA7932" s="5">
        <f>IFERROR(__xludf.DUMMYFUNCTION("SINGLE(XLOOKUP(W7932,A:A,M:M))"),45277.0)</f>
        <v>45277</v>
      </c>
      <c r="AB7932" s="3">
        <f t="array" ref="AB7932">ROUNDDOWN(INDEX($A:$N,MATCH(W7932,$A:$A,0),COLUMN(N$1))/X7932,0)+Z7932</f>
        <v>37</v>
      </c>
      <c r="AC7932" s="3" t="str">
        <f t="array" ref="AC7932">INDEX($A:$P,MATCH(W7932,$A:$A,0),COLUMN(P$1))</f>
        <v>OD</v>
      </c>
      <c r="AD7932" s="3" t="s">
        <v>3955</v>
      </c>
      <c r="AE7932" s="3">
        <v>1.0</v>
      </c>
      <c r="AF7932" s="3">
        <f t="array" ref="AF7932">ROUNDDOWN(INDEX($A:$O,MATCH(AD7932,$A:$A,0),COLUMN(O$1))/AE7932,0)</f>
        <v>0</v>
      </c>
      <c r="AG7932" s="3">
        <f t="array" ref="AG7932">ROUNDDOWN(INDEX($A:$J,MATCH(AD7932,$A:$A,0),COLUMN(H$1))/AE7932,0)+AF7932</f>
        <v>0</v>
      </c>
      <c r="AH7932" s="5" t="str">
        <f>IFERROR(__xludf.DUMMYFUNCTION("SINGLE(XLOOKUP(AD7932,A:A,M:M))"),"")</f>
        <v/>
      </c>
      <c r="AI7932" s="3">
        <f t="array" ref="AI7932">ROUNDDOWN(INDEX($A:$N,MATCH(AD7932,$A:$A,0),COLUMN(N$1))/AE7932,0)+AG7932</f>
        <v>0</v>
      </c>
      <c r="AJ7932" s="3" t="str">
        <f t="array" ref="AJ7932">INDEX($A:$P,MATCH(AD7932,$A:$A,0),COLUMN(P$1))</f>
        <v>OD</v>
      </c>
    </row>
    <row r="7933" ht="15.75" customHeight="1">
      <c r="A7933" s="3" t="s">
        <v>7638</v>
      </c>
      <c r="B7933" s="4" t="s">
        <v>7638</v>
      </c>
      <c r="D7933" s="3" t="s">
        <v>371</v>
      </c>
      <c r="G7933" s="4">
        <v>0.0</v>
      </c>
      <c r="I7933" s="4">
        <v>0.0</v>
      </c>
      <c r="J7933" s="4">
        <v>0.0</v>
      </c>
      <c r="K7933" s="4">
        <v>0.0</v>
      </c>
      <c r="L7933" s="4">
        <v>0.0</v>
      </c>
      <c r="O7933" s="6">
        <f t="shared" si="2"/>
        <v>0</v>
      </c>
      <c r="P7933" s="3" t="s">
        <v>102</v>
      </c>
      <c r="Q7933" s="3" t="str">
        <f t="shared" si="3"/>
        <v>OD</v>
      </c>
      <c r="R7933" s="3">
        <f t="shared" si="4"/>
        <v>0</v>
      </c>
      <c r="S7933" s="3">
        <f t="shared" si="5"/>
        <v>0</v>
      </c>
      <c r="T7933" s="7">
        <f t="shared" si="6"/>
        <v>0</v>
      </c>
      <c r="U7933" s="8">
        <f t="array" ref="U7933">IF(W7933&lt;&gt;0,MAX(IFERROR(INDEX(A:S,MATCH(W7933,A:A,0),COLUMN(M$2)),0),IFERROR(INDEX(A:S,MATCH(AD7933,A:A,0),COLUMN(M$2)),0),IFERROR(INDEX(A:S,MATCH(AK7933,A:A,0),COLUMN(M$2)),0),IFERROR(INDEX(A:S,MATCH(AR7933,A:A,0),COLUMN(M$2)),0)),M7933)</f>
        <v>0</v>
      </c>
      <c r="V7933" s="3">
        <f t="shared" si="7"/>
        <v>0</v>
      </c>
      <c r="W7933" s="3" t="s">
        <v>2825</v>
      </c>
      <c r="X7933" s="3">
        <v>4.0</v>
      </c>
      <c r="Y7933" s="3">
        <f t="array" ref="Y7933">ROUNDDOWN(INDEX($A:$O,MATCH(W7933,$A:$A,0),COLUMN(O$1))/X7933,0)</f>
        <v>12</v>
      </c>
      <c r="Z7933" s="3">
        <f t="array" ref="Z7933">ROUNDDOWN(INDEX($A:$J,MATCH(W7933,$A:$A,0),COLUMN(H$1))/X7933,0)+Y7933</f>
        <v>12</v>
      </c>
      <c r="AA7933" s="5" t="str">
        <f>IFERROR(__xludf.DUMMYFUNCTION("SINGLE(XLOOKUP(W7933,A:A,M:M))"),"")</f>
        <v/>
      </c>
      <c r="AB7933" s="3">
        <f t="array" ref="AB7933">ROUNDDOWN(INDEX($A:$N,MATCH(W7933,$A:$A,0),COLUMN(N$1))/X7933,0)+Z7933</f>
        <v>12</v>
      </c>
      <c r="AC7933" s="3" t="str">
        <f t="array" ref="AC7933">INDEX($A:$P,MATCH(W7933,$A:$A,0),COLUMN(P$1))</f>
        <v>OD</v>
      </c>
      <c r="AD7933" s="3" t="s">
        <v>3955</v>
      </c>
      <c r="AE7933" s="3">
        <v>1.0</v>
      </c>
      <c r="AF7933" s="3">
        <f t="array" ref="AF7933">ROUNDDOWN(INDEX($A:$O,MATCH(AD7933,$A:$A,0),COLUMN(O$1))/AE7933,0)</f>
        <v>0</v>
      </c>
      <c r="AG7933" s="3">
        <f t="array" ref="AG7933">ROUNDDOWN(INDEX($A:$J,MATCH(AD7933,$A:$A,0),COLUMN(H$1))/AE7933,0)+AF7933</f>
        <v>0</v>
      </c>
      <c r="AH7933" s="5" t="str">
        <f>IFERROR(__xludf.DUMMYFUNCTION("SINGLE(XLOOKUP(AD7933,A:A,M:M))"),"")</f>
        <v/>
      </c>
      <c r="AI7933" s="3">
        <f t="array" ref="AI7933">ROUNDDOWN(INDEX($A:$N,MATCH(AD7933,$A:$A,0),COLUMN(N$1))/AE7933,0)+AG7933</f>
        <v>0</v>
      </c>
      <c r="AJ7933" s="3" t="str">
        <f t="array" ref="AJ7933">INDEX($A:$P,MATCH(AD7933,$A:$A,0),COLUMN(P$1))</f>
        <v>OD</v>
      </c>
    </row>
    <row r="7934" ht="15.75" customHeight="1">
      <c r="A7934" s="3" t="s">
        <v>7639</v>
      </c>
      <c r="B7934" s="4" t="s">
        <v>7639</v>
      </c>
      <c r="D7934" s="3" t="s">
        <v>371</v>
      </c>
      <c r="G7934" s="4">
        <v>0.0</v>
      </c>
      <c r="I7934" s="4">
        <v>0.0</v>
      </c>
      <c r="J7934" s="4">
        <v>0.0</v>
      </c>
      <c r="K7934" s="4">
        <v>0.0</v>
      </c>
      <c r="L7934" s="4">
        <v>0.0</v>
      </c>
      <c r="O7934" s="6">
        <f t="shared" si="2"/>
        <v>0</v>
      </c>
      <c r="P7934" s="3" t="s">
        <v>102</v>
      </c>
      <c r="Q7934" s="3" t="str">
        <f t="shared" si="3"/>
        <v>OD</v>
      </c>
      <c r="R7934" s="3">
        <f t="shared" si="4"/>
        <v>0</v>
      </c>
      <c r="S7934" s="3">
        <f t="shared" si="5"/>
        <v>0</v>
      </c>
      <c r="T7934" s="7">
        <f t="shared" si="6"/>
        <v>0</v>
      </c>
      <c r="U7934" s="8">
        <f t="array" ref="U7934">IF(W7934&lt;&gt;0,MAX(IFERROR(INDEX(A:S,MATCH(W7934,A:A,0),COLUMN(M$2)),0),IFERROR(INDEX(A:S,MATCH(AD7934,A:A,0),COLUMN(M$2)),0),IFERROR(INDEX(A:S,MATCH(AK7934,A:A,0),COLUMN(M$2)),0),IFERROR(INDEX(A:S,MATCH(AR7934,A:A,0),COLUMN(M$2)),0)),M7934)</f>
        <v>0</v>
      </c>
      <c r="V7934" s="3">
        <f t="shared" si="7"/>
        <v>0</v>
      </c>
      <c r="W7934" s="3" t="s">
        <v>2838</v>
      </c>
      <c r="X7934" s="3">
        <v>2.0</v>
      </c>
      <c r="Y7934" s="3">
        <f t="array" ref="Y7934">ROUNDDOWN(INDEX($A:$O,MATCH(W7934,$A:$A,0),COLUMN(O$1))/X7934,0)</f>
        <v>42</v>
      </c>
      <c r="Z7934" s="3">
        <f t="array" ref="Z7934">ROUNDDOWN(INDEX($A:$J,MATCH(W7934,$A:$A,0),COLUMN(H$1))/X7934,0)+Y7934</f>
        <v>42</v>
      </c>
      <c r="AA7934" s="5" t="str">
        <f>IFERROR(__xludf.DUMMYFUNCTION("SINGLE(XLOOKUP(W7934,A:A,M:M))"),"")</f>
        <v/>
      </c>
      <c r="AB7934" s="3">
        <f t="array" ref="AB7934">ROUNDDOWN(INDEX($A:$N,MATCH(W7934,$A:$A,0),COLUMN(N$1))/X7934,0)+Z7934</f>
        <v>42</v>
      </c>
      <c r="AC7934" s="3" t="str">
        <f t="array" ref="AC7934">INDEX($A:$P,MATCH(W7934,$A:$A,0),COLUMN(P$1))</f>
        <v>OD</v>
      </c>
      <c r="AD7934" s="3" t="s">
        <v>3954</v>
      </c>
      <c r="AE7934" s="3">
        <v>1.0</v>
      </c>
      <c r="AF7934" s="3">
        <f t="array" ref="AF7934">ROUNDDOWN(INDEX($A:$O,MATCH(AD7934,$A:$A,0),COLUMN(O$1))/AE7934,0)</f>
        <v>0</v>
      </c>
      <c r="AG7934" s="3">
        <f t="array" ref="AG7934">ROUNDDOWN(INDEX($A:$J,MATCH(AD7934,$A:$A,0),COLUMN(H$1))/AE7934,0)+AF7934</f>
        <v>0</v>
      </c>
      <c r="AH7934" s="5" t="str">
        <f>IFERROR(__xludf.DUMMYFUNCTION("SINGLE(XLOOKUP(AD7934,A:A,M:M))"),"")</f>
        <v/>
      </c>
      <c r="AI7934" s="3">
        <f t="array" ref="AI7934">ROUNDDOWN(INDEX($A:$N,MATCH(AD7934,$A:$A,0),COLUMN(N$1))/AE7934,0)+AG7934</f>
        <v>0</v>
      </c>
      <c r="AJ7934" s="3" t="str">
        <f t="array" ref="AJ7934">INDEX($A:$P,MATCH(AD7934,$A:$A,0),COLUMN(P$1))</f>
        <v>OD</v>
      </c>
    </row>
    <row r="7935" ht="15.75" customHeight="1">
      <c r="A7935" s="3" t="s">
        <v>7640</v>
      </c>
      <c r="B7935" s="4" t="s">
        <v>7640</v>
      </c>
      <c r="D7935" s="3" t="s">
        <v>371</v>
      </c>
      <c r="G7935" s="4">
        <v>0.0</v>
      </c>
      <c r="I7935" s="4">
        <v>0.0</v>
      </c>
      <c r="J7935" s="4">
        <v>0.0</v>
      </c>
      <c r="K7935" s="4">
        <v>0.0</v>
      </c>
      <c r="L7935" s="4">
        <v>0.0</v>
      </c>
      <c r="O7935" s="6">
        <f t="shared" si="2"/>
        <v>0</v>
      </c>
      <c r="P7935" s="3" t="s">
        <v>102</v>
      </c>
      <c r="Q7935" s="3" t="str">
        <f t="shared" si="3"/>
        <v>OD</v>
      </c>
      <c r="R7935" s="3">
        <f t="shared" si="4"/>
        <v>0</v>
      </c>
      <c r="S7935" s="3">
        <f t="shared" si="5"/>
        <v>0</v>
      </c>
      <c r="T7935" s="7">
        <f t="shared" si="6"/>
        <v>0</v>
      </c>
      <c r="U7935" s="8">
        <f t="array" ref="U7935">IF(W7935&lt;&gt;0,MAX(IFERROR(INDEX(A:S,MATCH(W7935,A:A,0),COLUMN(M$2)),0),IFERROR(INDEX(A:S,MATCH(AD7935,A:A,0),COLUMN(M$2)),0),IFERROR(INDEX(A:S,MATCH(AK7935,A:A,0),COLUMN(M$2)),0),IFERROR(INDEX(A:S,MATCH(AR7935,A:A,0),COLUMN(M$2)),0)),M7935)</f>
        <v>45261</v>
      </c>
      <c r="V7935" s="3">
        <f t="shared" si="7"/>
        <v>0</v>
      </c>
      <c r="W7935" s="3" t="s">
        <v>2841</v>
      </c>
      <c r="X7935" s="3">
        <v>2.0</v>
      </c>
      <c r="Y7935" s="3">
        <f t="array" ref="Y7935">ROUNDDOWN(INDEX($A:$O,MATCH(W7935,$A:$A,0),COLUMN(O$1))/X7935,0)</f>
        <v>4</v>
      </c>
      <c r="Z7935" s="3">
        <f t="array" ref="Z7935">ROUNDDOWN(INDEX($A:$J,MATCH(W7935,$A:$A,0),COLUMN(H$1))/X7935,0)+Y7935</f>
        <v>4</v>
      </c>
      <c r="AA7935" s="5">
        <f>IFERROR(__xludf.DUMMYFUNCTION("SINGLE(XLOOKUP(W7935,A:A,M:M))"),45261.0)</f>
        <v>45261</v>
      </c>
      <c r="AB7935" s="3">
        <f t="array" ref="AB7935">ROUNDDOWN(INDEX($A:$N,MATCH(W7935,$A:$A,0),COLUMN(N$1))/X7935,0)+Z7935</f>
        <v>16</v>
      </c>
      <c r="AC7935" s="3" t="str">
        <f t="array" ref="AC7935">INDEX($A:$P,MATCH(W7935,$A:$A,0),COLUMN(P$1))</f>
        <v>OD</v>
      </c>
      <c r="AD7935" s="3" t="s">
        <v>3954</v>
      </c>
      <c r="AE7935" s="3">
        <v>1.0</v>
      </c>
      <c r="AF7935" s="3">
        <f t="array" ref="AF7935">ROUNDDOWN(INDEX($A:$O,MATCH(AD7935,$A:$A,0),COLUMN(O$1))/AE7935,0)</f>
        <v>0</v>
      </c>
      <c r="AG7935" s="3">
        <f t="array" ref="AG7935">ROUNDDOWN(INDEX($A:$J,MATCH(AD7935,$A:$A,0),COLUMN(H$1))/AE7935,0)+AF7935</f>
        <v>0</v>
      </c>
      <c r="AH7935" s="5" t="str">
        <f>IFERROR(__xludf.DUMMYFUNCTION("SINGLE(XLOOKUP(AD7935,A:A,M:M))"),"")</f>
        <v/>
      </c>
      <c r="AI7935" s="3">
        <f t="array" ref="AI7935">ROUNDDOWN(INDEX($A:$N,MATCH(AD7935,$A:$A,0),COLUMN(N$1))/AE7935,0)+AG7935</f>
        <v>0</v>
      </c>
      <c r="AJ7935" s="3" t="str">
        <f t="array" ref="AJ7935">INDEX($A:$P,MATCH(AD7935,$A:$A,0),COLUMN(P$1))</f>
        <v>OD</v>
      </c>
    </row>
    <row r="7936" ht="15.75" customHeight="1">
      <c r="A7936" s="3" t="s">
        <v>7641</v>
      </c>
      <c r="B7936" s="4" t="s">
        <v>7641</v>
      </c>
      <c r="D7936" s="3" t="s">
        <v>371</v>
      </c>
      <c r="G7936" s="4">
        <v>0.0</v>
      </c>
      <c r="I7936" s="4">
        <v>0.0</v>
      </c>
      <c r="J7936" s="4">
        <v>0.0</v>
      </c>
      <c r="K7936" s="4">
        <v>0.0</v>
      </c>
      <c r="L7936" s="4">
        <v>0.0</v>
      </c>
      <c r="O7936" s="6">
        <f t="shared" si="2"/>
        <v>0</v>
      </c>
      <c r="P7936" s="3" t="s">
        <v>102</v>
      </c>
      <c r="Q7936" s="3" t="str">
        <f t="shared" si="3"/>
        <v>OD</v>
      </c>
      <c r="R7936" s="3">
        <f t="shared" si="4"/>
        <v>0</v>
      </c>
      <c r="S7936" s="3">
        <f t="shared" si="5"/>
        <v>0</v>
      </c>
      <c r="T7936" s="7">
        <f t="shared" si="6"/>
        <v>0</v>
      </c>
      <c r="U7936" s="8">
        <f t="array" ref="U7936">IF(W7936&lt;&gt;0,MAX(IFERROR(INDEX(A:S,MATCH(W7936,A:A,0),COLUMN(M$2)),0),IFERROR(INDEX(A:S,MATCH(AD7936,A:A,0),COLUMN(M$2)),0),IFERROR(INDEX(A:S,MATCH(AK7936,A:A,0),COLUMN(M$2)),0),IFERROR(INDEX(A:S,MATCH(AR7936,A:A,0),COLUMN(M$2)),0)),M7936)</f>
        <v>0</v>
      </c>
      <c r="V7936" s="3">
        <f t="shared" si="7"/>
        <v>0</v>
      </c>
      <c r="W7936" s="3" t="s">
        <v>2839</v>
      </c>
      <c r="X7936" s="3">
        <v>2.0</v>
      </c>
      <c r="Y7936" s="3">
        <f t="array" ref="Y7936">ROUNDDOWN(INDEX($A:$O,MATCH(W7936,$A:$A,0),COLUMN(O$1))/X7936,0)</f>
        <v>27</v>
      </c>
      <c r="Z7936" s="3">
        <f t="array" ref="Z7936">ROUNDDOWN(INDEX($A:$J,MATCH(W7936,$A:$A,0),COLUMN(H$1))/X7936,0)+Y7936</f>
        <v>27</v>
      </c>
      <c r="AA7936" s="5" t="str">
        <f>IFERROR(__xludf.DUMMYFUNCTION("SINGLE(XLOOKUP(W7936,A:A,M:M))"),"")</f>
        <v/>
      </c>
      <c r="AB7936" s="3">
        <f t="array" ref="AB7936">ROUNDDOWN(INDEX($A:$N,MATCH(W7936,$A:$A,0),COLUMN(N$1))/X7936,0)+Z7936</f>
        <v>27</v>
      </c>
      <c r="AC7936" s="3" t="str">
        <f t="array" ref="AC7936">INDEX($A:$P,MATCH(W7936,$A:$A,0),COLUMN(P$1))</f>
        <v>OD</v>
      </c>
      <c r="AD7936" s="3" t="s">
        <v>3954</v>
      </c>
      <c r="AE7936" s="3">
        <v>1.0</v>
      </c>
      <c r="AF7936" s="3">
        <f t="array" ref="AF7936">ROUNDDOWN(INDEX($A:$O,MATCH(AD7936,$A:$A,0),COLUMN(O$1))/AE7936,0)</f>
        <v>0</v>
      </c>
      <c r="AG7936" s="3">
        <f t="array" ref="AG7936">ROUNDDOWN(INDEX($A:$J,MATCH(AD7936,$A:$A,0),COLUMN(H$1))/AE7936,0)+AF7936</f>
        <v>0</v>
      </c>
      <c r="AH7936" s="5" t="str">
        <f>IFERROR(__xludf.DUMMYFUNCTION("SINGLE(XLOOKUP(AD7936,A:A,M:M))"),"")</f>
        <v/>
      </c>
      <c r="AI7936" s="3">
        <f t="array" ref="AI7936">ROUNDDOWN(INDEX($A:$N,MATCH(AD7936,$A:$A,0),COLUMN(N$1))/AE7936,0)+AG7936</f>
        <v>0</v>
      </c>
      <c r="AJ7936" s="3" t="str">
        <f t="array" ref="AJ7936">INDEX($A:$P,MATCH(AD7936,$A:$A,0),COLUMN(P$1))</f>
        <v>OD</v>
      </c>
    </row>
    <row r="7937" ht="15.75" customHeight="1">
      <c r="A7937" s="3" t="s">
        <v>7642</v>
      </c>
      <c r="B7937" s="4" t="s">
        <v>7642</v>
      </c>
      <c r="D7937" s="3" t="s">
        <v>371</v>
      </c>
      <c r="G7937" s="4">
        <v>0.0</v>
      </c>
      <c r="I7937" s="4">
        <v>0.0</v>
      </c>
      <c r="J7937" s="4">
        <v>0.0</v>
      </c>
      <c r="K7937" s="4">
        <v>0.0</v>
      </c>
      <c r="L7937" s="4">
        <v>0.0</v>
      </c>
      <c r="O7937" s="6">
        <f t="shared" si="2"/>
        <v>0</v>
      </c>
      <c r="P7937" s="3" t="s">
        <v>102</v>
      </c>
      <c r="Q7937" s="3" t="str">
        <f t="shared" si="3"/>
        <v>OD</v>
      </c>
      <c r="R7937" s="3">
        <f t="shared" si="4"/>
        <v>0</v>
      </c>
      <c r="S7937" s="3">
        <f t="shared" si="5"/>
        <v>0</v>
      </c>
      <c r="T7937" s="7">
        <f t="shared" si="6"/>
        <v>0</v>
      </c>
      <c r="U7937" s="8">
        <f t="array" ref="U7937">IF(W7937&lt;&gt;0,MAX(IFERROR(INDEX(A:S,MATCH(W7937,A:A,0),COLUMN(M$2)),0),IFERROR(INDEX(A:S,MATCH(AD7937,A:A,0),COLUMN(M$2)),0),IFERROR(INDEX(A:S,MATCH(AK7937,A:A,0),COLUMN(M$2)),0),IFERROR(INDEX(A:S,MATCH(AR7937,A:A,0),COLUMN(M$2)),0)),M7937)</f>
        <v>0</v>
      </c>
      <c r="V7937" s="3">
        <f t="shared" si="7"/>
        <v>0</v>
      </c>
      <c r="W7937" s="3" t="s">
        <v>2838</v>
      </c>
      <c r="X7937" s="3">
        <v>4.0</v>
      </c>
      <c r="Y7937" s="3">
        <f t="array" ref="Y7937">ROUNDDOWN(INDEX($A:$O,MATCH(W7937,$A:$A,0),COLUMN(O$1))/X7937,0)</f>
        <v>21</v>
      </c>
      <c r="Z7937" s="3">
        <f t="array" ref="Z7937">ROUNDDOWN(INDEX($A:$J,MATCH(W7937,$A:$A,0),COLUMN(H$1))/X7937,0)+Y7937</f>
        <v>21</v>
      </c>
      <c r="AA7937" s="5" t="str">
        <f>IFERROR(__xludf.DUMMYFUNCTION("SINGLE(XLOOKUP(W7937,A:A,M:M))"),"")</f>
        <v/>
      </c>
      <c r="AB7937" s="3">
        <f t="array" ref="AB7937">ROUNDDOWN(INDEX($A:$N,MATCH(W7937,$A:$A,0),COLUMN(N$1))/X7937,0)+Z7937</f>
        <v>21</v>
      </c>
      <c r="AC7937" s="3" t="str">
        <f t="array" ref="AC7937">INDEX($A:$P,MATCH(W7937,$A:$A,0),COLUMN(P$1))</f>
        <v>OD</v>
      </c>
      <c r="AD7937" s="3" t="s">
        <v>3955</v>
      </c>
      <c r="AE7937" s="3">
        <v>1.0</v>
      </c>
      <c r="AF7937" s="3">
        <f t="array" ref="AF7937">ROUNDDOWN(INDEX($A:$O,MATCH(AD7937,$A:$A,0),COLUMN(O$1))/AE7937,0)</f>
        <v>0</v>
      </c>
      <c r="AG7937" s="3">
        <f t="array" ref="AG7937">ROUNDDOWN(INDEX($A:$J,MATCH(AD7937,$A:$A,0),COLUMN(H$1))/AE7937,0)+AF7937</f>
        <v>0</v>
      </c>
      <c r="AH7937" s="5" t="str">
        <f>IFERROR(__xludf.DUMMYFUNCTION("SINGLE(XLOOKUP(AD7937,A:A,M:M))"),"")</f>
        <v/>
      </c>
      <c r="AI7937" s="3">
        <f t="array" ref="AI7937">ROUNDDOWN(INDEX($A:$N,MATCH(AD7937,$A:$A,0),COLUMN(N$1))/AE7937,0)+AG7937</f>
        <v>0</v>
      </c>
      <c r="AJ7937" s="3" t="str">
        <f t="array" ref="AJ7937">INDEX($A:$P,MATCH(AD7937,$A:$A,0),COLUMN(P$1))</f>
        <v>OD</v>
      </c>
    </row>
    <row r="7938" ht="15.75" customHeight="1">
      <c r="A7938" s="3" t="s">
        <v>7643</v>
      </c>
      <c r="B7938" s="4" t="s">
        <v>7643</v>
      </c>
      <c r="D7938" s="3" t="s">
        <v>371</v>
      </c>
      <c r="G7938" s="4">
        <v>0.0</v>
      </c>
      <c r="I7938" s="4">
        <v>0.0</v>
      </c>
      <c r="J7938" s="4">
        <v>0.0</v>
      </c>
      <c r="K7938" s="4">
        <v>0.0</v>
      </c>
      <c r="L7938" s="4">
        <v>0.0</v>
      </c>
      <c r="O7938" s="6">
        <f t="shared" si="2"/>
        <v>0</v>
      </c>
      <c r="P7938" s="3" t="s">
        <v>102</v>
      </c>
      <c r="Q7938" s="3" t="str">
        <f t="shared" si="3"/>
        <v>OD</v>
      </c>
      <c r="R7938" s="3">
        <f t="shared" si="4"/>
        <v>0</v>
      </c>
      <c r="S7938" s="3">
        <f t="shared" si="5"/>
        <v>0</v>
      </c>
      <c r="T7938" s="7">
        <f t="shared" si="6"/>
        <v>0</v>
      </c>
      <c r="U7938" s="8">
        <f t="array" ref="U7938">IF(W7938&lt;&gt;0,MAX(IFERROR(INDEX(A:S,MATCH(W7938,A:A,0),COLUMN(M$2)),0),IFERROR(INDEX(A:S,MATCH(AD7938,A:A,0),COLUMN(M$2)),0),IFERROR(INDEX(A:S,MATCH(AK7938,A:A,0),COLUMN(M$2)),0),IFERROR(INDEX(A:S,MATCH(AR7938,A:A,0),COLUMN(M$2)),0)),M7938)</f>
        <v>45261</v>
      </c>
      <c r="V7938" s="3">
        <f t="shared" si="7"/>
        <v>0</v>
      </c>
      <c r="W7938" s="3" t="s">
        <v>2841</v>
      </c>
      <c r="X7938" s="3">
        <v>4.0</v>
      </c>
      <c r="Y7938" s="3">
        <f t="array" ref="Y7938">ROUNDDOWN(INDEX($A:$O,MATCH(W7938,$A:$A,0),COLUMN(O$1))/X7938,0)</f>
        <v>2</v>
      </c>
      <c r="Z7938" s="3">
        <f t="array" ref="Z7938">ROUNDDOWN(INDEX($A:$J,MATCH(W7938,$A:$A,0),COLUMN(H$1))/X7938,0)+Y7938</f>
        <v>2</v>
      </c>
      <c r="AA7938" s="5">
        <f>IFERROR(__xludf.DUMMYFUNCTION("SINGLE(XLOOKUP(W7938,A:A,M:M))"),45261.0)</f>
        <v>45261</v>
      </c>
      <c r="AB7938" s="3">
        <f t="array" ref="AB7938">ROUNDDOWN(INDEX($A:$N,MATCH(W7938,$A:$A,0),COLUMN(N$1))/X7938,0)+Z7938</f>
        <v>8</v>
      </c>
      <c r="AC7938" s="3" t="str">
        <f t="array" ref="AC7938">INDEX($A:$P,MATCH(W7938,$A:$A,0),COLUMN(P$1))</f>
        <v>OD</v>
      </c>
      <c r="AD7938" s="3" t="s">
        <v>3955</v>
      </c>
      <c r="AE7938" s="3">
        <v>1.0</v>
      </c>
      <c r="AF7938" s="3">
        <f t="array" ref="AF7938">ROUNDDOWN(INDEX($A:$O,MATCH(AD7938,$A:$A,0),COLUMN(O$1))/AE7938,0)</f>
        <v>0</v>
      </c>
      <c r="AG7938" s="3">
        <f t="array" ref="AG7938">ROUNDDOWN(INDEX($A:$J,MATCH(AD7938,$A:$A,0),COLUMN(H$1))/AE7938,0)+AF7938</f>
        <v>0</v>
      </c>
      <c r="AH7938" s="5" t="str">
        <f>IFERROR(__xludf.DUMMYFUNCTION("SINGLE(XLOOKUP(AD7938,A:A,M:M))"),"")</f>
        <v/>
      </c>
      <c r="AI7938" s="3">
        <f t="array" ref="AI7938">ROUNDDOWN(INDEX($A:$N,MATCH(AD7938,$A:$A,0),COLUMN(N$1))/AE7938,0)+AG7938</f>
        <v>0</v>
      </c>
      <c r="AJ7938" s="3" t="str">
        <f t="array" ref="AJ7938">INDEX($A:$P,MATCH(AD7938,$A:$A,0),COLUMN(P$1))</f>
        <v>OD</v>
      </c>
    </row>
    <row r="7939" ht="15.75" customHeight="1">
      <c r="A7939" s="3" t="s">
        <v>7644</v>
      </c>
      <c r="B7939" s="4" t="s">
        <v>7644</v>
      </c>
      <c r="D7939" s="3" t="s">
        <v>371</v>
      </c>
      <c r="G7939" s="4">
        <v>0.0</v>
      </c>
      <c r="I7939" s="4">
        <v>0.0</v>
      </c>
      <c r="J7939" s="4">
        <v>0.0</v>
      </c>
      <c r="K7939" s="4">
        <v>0.0</v>
      </c>
      <c r="L7939" s="4">
        <v>0.0</v>
      </c>
      <c r="O7939" s="6">
        <f t="shared" si="2"/>
        <v>0</v>
      </c>
      <c r="P7939" s="3" t="s">
        <v>102</v>
      </c>
      <c r="Q7939" s="3" t="str">
        <f t="shared" si="3"/>
        <v>OD</v>
      </c>
      <c r="R7939" s="3">
        <f t="shared" si="4"/>
        <v>0</v>
      </c>
      <c r="S7939" s="3">
        <f t="shared" si="5"/>
        <v>0</v>
      </c>
      <c r="T7939" s="7">
        <f t="shared" si="6"/>
        <v>0</v>
      </c>
      <c r="U7939" s="8">
        <f t="array" ref="U7939">IF(W7939&lt;&gt;0,MAX(IFERROR(INDEX(A:S,MATCH(W7939,A:A,0),COLUMN(M$2)),0),IFERROR(INDEX(A:S,MATCH(AD7939,A:A,0),COLUMN(M$2)),0),IFERROR(INDEX(A:S,MATCH(AK7939,A:A,0),COLUMN(M$2)),0),IFERROR(INDEX(A:S,MATCH(AR7939,A:A,0),COLUMN(M$2)),0)),M7939)</f>
        <v>0</v>
      </c>
      <c r="V7939" s="3">
        <f t="shared" si="7"/>
        <v>0</v>
      </c>
      <c r="W7939" s="3" t="s">
        <v>2839</v>
      </c>
      <c r="X7939" s="3">
        <v>4.0</v>
      </c>
      <c r="Y7939" s="3">
        <f t="array" ref="Y7939">ROUNDDOWN(INDEX($A:$O,MATCH(W7939,$A:$A,0),COLUMN(O$1))/X7939,0)</f>
        <v>13</v>
      </c>
      <c r="Z7939" s="3">
        <f t="array" ref="Z7939">ROUNDDOWN(INDEX($A:$J,MATCH(W7939,$A:$A,0),COLUMN(H$1))/X7939,0)+Y7939</f>
        <v>13</v>
      </c>
      <c r="AA7939" s="5" t="str">
        <f>IFERROR(__xludf.DUMMYFUNCTION("SINGLE(XLOOKUP(W7939,A:A,M:M))"),"")</f>
        <v/>
      </c>
      <c r="AB7939" s="3">
        <f t="array" ref="AB7939">ROUNDDOWN(INDEX($A:$N,MATCH(W7939,$A:$A,0),COLUMN(N$1))/X7939,0)+Z7939</f>
        <v>13</v>
      </c>
      <c r="AC7939" s="3" t="str">
        <f t="array" ref="AC7939">INDEX($A:$P,MATCH(W7939,$A:$A,0),COLUMN(P$1))</f>
        <v>OD</v>
      </c>
      <c r="AD7939" s="3" t="s">
        <v>3955</v>
      </c>
      <c r="AE7939" s="3">
        <v>1.0</v>
      </c>
      <c r="AF7939" s="3">
        <f t="array" ref="AF7939">ROUNDDOWN(INDEX($A:$O,MATCH(AD7939,$A:$A,0),COLUMN(O$1))/AE7939,0)</f>
        <v>0</v>
      </c>
      <c r="AG7939" s="3">
        <f t="array" ref="AG7939">ROUNDDOWN(INDEX($A:$J,MATCH(AD7939,$A:$A,0),COLUMN(H$1))/AE7939,0)+AF7939</f>
        <v>0</v>
      </c>
      <c r="AH7939" s="5" t="str">
        <f>IFERROR(__xludf.DUMMYFUNCTION("SINGLE(XLOOKUP(AD7939,A:A,M:M))"),"")</f>
        <v/>
      </c>
      <c r="AI7939" s="3">
        <f t="array" ref="AI7939">ROUNDDOWN(INDEX($A:$N,MATCH(AD7939,$A:$A,0),COLUMN(N$1))/AE7939,0)+AG7939</f>
        <v>0</v>
      </c>
      <c r="AJ7939" s="3" t="str">
        <f t="array" ref="AJ7939">INDEX($A:$P,MATCH(AD7939,$A:$A,0),COLUMN(P$1))</f>
        <v>OD</v>
      </c>
    </row>
    <row r="7940" ht="15.75" customHeight="1">
      <c r="A7940" s="3" t="s">
        <v>7621</v>
      </c>
      <c r="B7940" s="4">
        <v>8.40254336384E11</v>
      </c>
      <c r="D7940" s="3" t="s">
        <v>101</v>
      </c>
      <c r="G7940" s="4">
        <v>0.0</v>
      </c>
      <c r="I7940" s="4">
        <v>0.0</v>
      </c>
      <c r="J7940" s="4">
        <v>7.0</v>
      </c>
      <c r="K7940" s="4">
        <v>0.0</v>
      </c>
      <c r="L7940" s="4">
        <v>0.0</v>
      </c>
      <c r="O7940" s="6">
        <f t="shared" si="2"/>
        <v>7</v>
      </c>
      <c r="P7940" s="3" t="s">
        <v>102</v>
      </c>
      <c r="Q7940" s="3" t="str">
        <f t="shared" si="3"/>
        <v>OD</v>
      </c>
      <c r="R7940" s="3">
        <f t="shared" si="4"/>
        <v>8</v>
      </c>
      <c r="S7940" s="3">
        <f t="shared" si="5"/>
        <v>0</v>
      </c>
      <c r="T7940" s="7">
        <f t="shared" si="6"/>
        <v>7</v>
      </c>
      <c r="U7940" s="8">
        <f t="array" ref="U7940">IF(W7940&lt;&gt;0,MAX(IFERROR(INDEX(A:S,MATCH(W7940,A:A,0),COLUMN(M$2)),0),IFERROR(INDEX(A:S,MATCH(AD7940,A:A,0),COLUMN(M$2)),0),IFERROR(INDEX(A:S,MATCH(AK7940,A:A,0),COLUMN(M$2)),0),IFERROR(INDEX(A:S,MATCH(AR7940,A:A,0),COLUMN(M$2)),0)),M7940)</f>
        <v>45261</v>
      </c>
      <c r="V7940" s="3">
        <f t="shared" si="7"/>
        <v>0</v>
      </c>
      <c r="W7940" s="3" t="s">
        <v>2060</v>
      </c>
      <c r="X7940" s="3">
        <v>4.0</v>
      </c>
      <c r="Y7940" s="3">
        <f t="array" ref="Y7940">ROUNDDOWN(INDEX($A:$O,MATCH(W7940,$A:$A,0),COLUMN(O$1))/X7940,0)</f>
        <v>23</v>
      </c>
      <c r="Z7940" s="3">
        <f t="array" ref="Z7940">ROUNDDOWN(INDEX($A:$J,MATCH(W7940,$A:$A,0),COLUMN(H$1))/X7940,0)+Y7940</f>
        <v>23</v>
      </c>
      <c r="AA7940" s="5">
        <f>IFERROR(__xludf.DUMMYFUNCTION("SINGLE(XLOOKUP(W7940,A:A,M:M))"),45261.0)</f>
        <v>45261</v>
      </c>
      <c r="AB7940" s="3">
        <f t="array" ref="AB7940">ROUNDDOWN(INDEX($A:$N,MATCH(W7940,$A:$A,0),COLUMN(N$1))/X7940,0)+Z7940</f>
        <v>30</v>
      </c>
      <c r="AC7940" s="3" t="str">
        <f t="array" ref="AC7940">INDEX($A:$P,MATCH(W7940,$A:$A,0),COLUMN(P$1))</f>
        <v>OD</v>
      </c>
      <c r="AD7940" s="3" t="s">
        <v>3843</v>
      </c>
      <c r="AE7940" s="3">
        <v>1.0</v>
      </c>
      <c r="AF7940" s="3">
        <f t="array" ref="AF7940">ROUNDDOWN(INDEX($A:$O,MATCH(AD7940,$A:$A,0),COLUMN(O$1))/AE7940,0)</f>
        <v>8</v>
      </c>
      <c r="AG7940" s="3">
        <f t="array" ref="AG7940">ROUNDDOWN(INDEX($A:$J,MATCH(AD7940,$A:$A,0),COLUMN(H$1))/AE7940,0)+AF7940</f>
        <v>8</v>
      </c>
      <c r="AH7940" s="5" t="str">
        <f>IFERROR(__xludf.DUMMYFUNCTION("SINGLE(XLOOKUP(AD7940,A:A,M:M))"),"")</f>
        <v/>
      </c>
      <c r="AI7940" s="3">
        <f t="array" ref="AI7940">ROUNDDOWN(INDEX($A:$N,MATCH(AD7940,$A:$A,0),COLUMN(N$1))/AE7940,0)+AG7940</f>
        <v>8</v>
      </c>
      <c r="AJ7940" s="3" t="str">
        <f t="array" ref="AJ7940">INDEX($A:$P,MATCH(AD7940,$A:$A,0),COLUMN(P$1))</f>
        <v>LC DINING TABLES</v>
      </c>
    </row>
    <row r="7941" ht="15.75" customHeight="1">
      <c r="A7941" s="3" t="s">
        <v>7622</v>
      </c>
      <c r="B7941" s="4">
        <v>8.40254336391E11</v>
      </c>
      <c r="D7941" s="3" t="s">
        <v>101</v>
      </c>
      <c r="G7941" s="4">
        <v>0.0</v>
      </c>
      <c r="I7941" s="4">
        <v>0.0</v>
      </c>
      <c r="J7941" s="4">
        <v>0.0</v>
      </c>
      <c r="K7941" s="4">
        <v>0.0</v>
      </c>
      <c r="L7941" s="4">
        <v>0.0</v>
      </c>
      <c r="O7941" s="6">
        <f t="shared" si="2"/>
        <v>0</v>
      </c>
      <c r="P7941" s="3" t="s">
        <v>102</v>
      </c>
      <c r="Q7941" s="3" t="str">
        <f t="shared" si="3"/>
        <v>OD</v>
      </c>
      <c r="R7941" s="3">
        <f t="shared" si="4"/>
        <v>0</v>
      </c>
      <c r="S7941" s="3">
        <f t="shared" si="5"/>
        <v>0</v>
      </c>
      <c r="T7941" s="7">
        <f t="shared" si="6"/>
        <v>0</v>
      </c>
      <c r="U7941" s="8">
        <f t="array" ref="U7941">IF(W7941&lt;&gt;0,MAX(IFERROR(INDEX(A:S,MATCH(W7941,A:A,0),COLUMN(M$2)),0),IFERROR(INDEX(A:S,MATCH(AD7941,A:A,0),COLUMN(M$2)),0),IFERROR(INDEX(A:S,MATCH(AK7941,A:A,0),COLUMN(M$2)),0),IFERROR(INDEX(A:S,MATCH(AR7941,A:A,0),COLUMN(M$2)),0)),M7941)</f>
        <v>45261</v>
      </c>
      <c r="V7941" s="3">
        <f t="shared" si="7"/>
        <v>7</v>
      </c>
      <c r="W7941" s="3" t="s">
        <v>2455</v>
      </c>
      <c r="X7941" s="3">
        <v>4.0</v>
      </c>
      <c r="Y7941" s="3">
        <f t="array" ref="Y7941">ROUNDDOWN(INDEX($A:$O,MATCH(W7941,$A:$A,0),COLUMN(O$1))/X7941,0)</f>
        <v>0</v>
      </c>
      <c r="Z7941" s="3">
        <f t="array" ref="Z7941">ROUNDDOWN(INDEX($A:$J,MATCH(W7941,$A:$A,0),COLUMN(H$1))/X7941,0)+Y7941</f>
        <v>0</v>
      </c>
      <c r="AA7941" s="5">
        <f>IFERROR(__xludf.DUMMYFUNCTION("SINGLE(XLOOKUP(W7941,A:A,M:M))"),45261.0)</f>
        <v>45261</v>
      </c>
      <c r="AB7941" s="3">
        <f t="array" ref="AB7941">ROUNDDOWN(INDEX($A:$N,MATCH(W7941,$A:$A,0),COLUMN(N$1))/X7941,0)+Z7941</f>
        <v>7</v>
      </c>
      <c r="AC7941" s="3" t="str">
        <f t="array" ref="AC7941">INDEX($A:$P,MATCH(W7941,$A:$A,0),COLUMN(P$1))</f>
        <v>OD</v>
      </c>
      <c r="AD7941" s="3" t="s">
        <v>3843</v>
      </c>
      <c r="AE7941" s="3">
        <v>1.0</v>
      </c>
      <c r="AF7941" s="3">
        <f t="array" ref="AF7941">ROUNDDOWN(INDEX($A:$O,MATCH(AD7941,$A:$A,0),COLUMN(O$1))/AE7941,0)</f>
        <v>8</v>
      </c>
      <c r="AG7941" s="3">
        <f t="array" ref="AG7941">ROUNDDOWN(INDEX($A:$J,MATCH(AD7941,$A:$A,0),COLUMN(H$1))/AE7941,0)+AF7941</f>
        <v>8</v>
      </c>
      <c r="AH7941" s="5" t="str">
        <f>IFERROR(__xludf.DUMMYFUNCTION("SINGLE(XLOOKUP(AD7941,A:A,M:M))"),"")</f>
        <v/>
      </c>
      <c r="AI7941" s="3">
        <f t="array" ref="AI7941">ROUNDDOWN(INDEX($A:$N,MATCH(AD7941,$A:$A,0),COLUMN(N$1))/AE7941,0)+AG7941</f>
        <v>8</v>
      </c>
      <c r="AJ7941" s="3" t="str">
        <f t="array" ref="AJ7941">INDEX($A:$P,MATCH(AD7941,$A:$A,0),COLUMN(P$1))</f>
        <v>LC DINING TABLES</v>
      </c>
    </row>
    <row r="7942" ht="15.75" customHeight="1">
      <c r="A7942" s="3" t="s">
        <v>7623</v>
      </c>
      <c r="B7942" s="4">
        <v>8.40254336407E11</v>
      </c>
      <c r="D7942" s="3" t="s">
        <v>101</v>
      </c>
      <c r="G7942" s="4">
        <v>0.0</v>
      </c>
      <c r="I7942" s="4">
        <v>0.0</v>
      </c>
      <c r="J7942" s="4">
        <v>7.0</v>
      </c>
      <c r="K7942" s="4">
        <v>0.0</v>
      </c>
      <c r="L7942" s="4">
        <v>0.0</v>
      </c>
      <c r="O7942" s="6">
        <f t="shared" si="2"/>
        <v>7</v>
      </c>
      <c r="P7942" s="3" t="s">
        <v>102</v>
      </c>
      <c r="Q7942" s="3" t="str">
        <f t="shared" si="3"/>
        <v>OD</v>
      </c>
      <c r="R7942" s="3">
        <f t="shared" si="4"/>
        <v>8</v>
      </c>
      <c r="S7942" s="3">
        <f t="shared" si="5"/>
        <v>0</v>
      </c>
      <c r="T7942" s="7">
        <f t="shared" si="6"/>
        <v>7</v>
      </c>
      <c r="U7942" s="8">
        <f t="array" ref="U7942">IF(W7942&lt;&gt;0,MAX(IFERROR(INDEX(A:S,MATCH(W7942,A:A,0),COLUMN(M$2)),0),IFERROR(INDEX(A:S,MATCH(AD7942,A:A,0),COLUMN(M$2)),0),IFERROR(INDEX(A:S,MATCH(AK7942,A:A,0),COLUMN(M$2)),0),IFERROR(INDEX(A:S,MATCH(AR7942,A:A,0),COLUMN(M$2)),0)),M7942)</f>
        <v>0</v>
      </c>
      <c r="V7942" s="3">
        <f t="shared" si="7"/>
        <v>0</v>
      </c>
      <c r="W7942" s="3" t="s">
        <v>2457</v>
      </c>
      <c r="X7942" s="3">
        <v>4.0</v>
      </c>
      <c r="Y7942" s="3">
        <f t="array" ref="Y7942">ROUNDDOWN(INDEX($A:$O,MATCH(W7942,$A:$A,0),COLUMN(O$1))/X7942,0)</f>
        <v>11</v>
      </c>
      <c r="Z7942" s="3">
        <f t="array" ref="Z7942">ROUNDDOWN(INDEX($A:$J,MATCH(W7942,$A:$A,0),COLUMN(H$1))/X7942,0)+Y7942</f>
        <v>11</v>
      </c>
      <c r="AA7942" s="5" t="str">
        <f>IFERROR(__xludf.DUMMYFUNCTION("SINGLE(XLOOKUP(W7942,A:A,M:M))"),"")</f>
        <v/>
      </c>
      <c r="AB7942" s="3">
        <f t="array" ref="AB7942">ROUNDDOWN(INDEX($A:$N,MATCH(W7942,$A:$A,0),COLUMN(N$1))/X7942,0)+Z7942</f>
        <v>11</v>
      </c>
      <c r="AC7942" s="3" t="str">
        <f t="array" ref="AC7942">INDEX($A:$P,MATCH(W7942,$A:$A,0),COLUMN(P$1))</f>
        <v>OD</v>
      </c>
      <c r="AD7942" s="3" t="s">
        <v>3843</v>
      </c>
      <c r="AE7942" s="3">
        <v>1.0</v>
      </c>
      <c r="AF7942" s="3">
        <f t="array" ref="AF7942">ROUNDDOWN(INDEX($A:$O,MATCH(AD7942,$A:$A,0),COLUMN(O$1))/AE7942,0)</f>
        <v>8</v>
      </c>
      <c r="AG7942" s="3">
        <f t="array" ref="AG7942">ROUNDDOWN(INDEX($A:$J,MATCH(AD7942,$A:$A,0),COLUMN(H$1))/AE7942,0)+AF7942</f>
        <v>8</v>
      </c>
      <c r="AH7942" s="5" t="str">
        <f>IFERROR(__xludf.DUMMYFUNCTION("SINGLE(XLOOKUP(AD7942,A:A,M:M))"),"")</f>
        <v/>
      </c>
      <c r="AI7942" s="3">
        <f t="array" ref="AI7942">ROUNDDOWN(INDEX($A:$N,MATCH(AD7942,$A:$A,0),COLUMN(N$1))/AE7942,0)+AG7942</f>
        <v>8</v>
      </c>
      <c r="AJ7942" s="3" t="str">
        <f t="array" ref="AJ7942">INDEX($A:$P,MATCH(AD7942,$A:$A,0),COLUMN(P$1))</f>
        <v>LC DINING TABLES</v>
      </c>
    </row>
    <row r="7943" ht="15.75" customHeight="1">
      <c r="A7943" s="3" t="s">
        <v>7624</v>
      </c>
      <c r="B7943" s="4">
        <v>8.40254336414E11</v>
      </c>
      <c r="D7943" s="3" t="s">
        <v>101</v>
      </c>
      <c r="G7943" s="4">
        <v>0.0</v>
      </c>
      <c r="I7943" s="4">
        <v>0.0</v>
      </c>
      <c r="J7943" s="4">
        <v>7.0</v>
      </c>
      <c r="K7943" s="4">
        <v>0.0</v>
      </c>
      <c r="L7943" s="4">
        <v>0.0</v>
      </c>
      <c r="O7943" s="6">
        <f t="shared" si="2"/>
        <v>7</v>
      </c>
      <c r="P7943" s="3" t="s">
        <v>102</v>
      </c>
      <c r="Q7943" s="3" t="str">
        <f t="shared" si="3"/>
        <v>OD</v>
      </c>
      <c r="R7943" s="3">
        <f t="shared" si="4"/>
        <v>8</v>
      </c>
      <c r="S7943" s="3">
        <f t="shared" si="5"/>
        <v>0</v>
      </c>
      <c r="T7943" s="7">
        <f t="shared" si="6"/>
        <v>7</v>
      </c>
      <c r="U7943" s="8">
        <f t="array" ref="U7943">IF(W7943&lt;&gt;0,MAX(IFERROR(INDEX(A:S,MATCH(W7943,A:A,0),COLUMN(M$2)),0),IFERROR(INDEX(A:S,MATCH(AD7943,A:A,0),COLUMN(M$2)),0),IFERROR(INDEX(A:S,MATCH(AK7943,A:A,0),COLUMN(M$2)),0),IFERROR(INDEX(A:S,MATCH(AR7943,A:A,0),COLUMN(M$2)),0)),M7943)</f>
        <v>0</v>
      </c>
      <c r="V7943" s="3">
        <f t="shared" si="7"/>
        <v>0</v>
      </c>
      <c r="W7943" s="3" t="s">
        <v>2456</v>
      </c>
      <c r="X7943" s="3">
        <v>4.0</v>
      </c>
      <c r="Y7943" s="3">
        <f t="array" ref="Y7943">ROUNDDOWN(INDEX($A:$O,MATCH(W7943,$A:$A,0),COLUMN(O$1))/X7943,0)</f>
        <v>10</v>
      </c>
      <c r="Z7943" s="3">
        <f t="array" ref="Z7943">ROUNDDOWN(INDEX($A:$J,MATCH(W7943,$A:$A,0),COLUMN(H$1))/X7943,0)+Y7943</f>
        <v>10</v>
      </c>
      <c r="AA7943" s="5" t="str">
        <f>IFERROR(__xludf.DUMMYFUNCTION("SINGLE(XLOOKUP(W7943,A:A,M:M))"),"")</f>
        <v/>
      </c>
      <c r="AB7943" s="3">
        <f t="array" ref="AB7943">ROUNDDOWN(INDEX($A:$N,MATCH(W7943,$A:$A,0),COLUMN(N$1))/X7943,0)+Z7943</f>
        <v>10</v>
      </c>
      <c r="AC7943" s="3" t="str">
        <f t="array" ref="AC7943">INDEX($A:$P,MATCH(W7943,$A:$A,0),COLUMN(P$1))</f>
        <v>OD</v>
      </c>
      <c r="AD7943" s="3" t="s">
        <v>3843</v>
      </c>
      <c r="AE7943" s="3">
        <v>1.0</v>
      </c>
      <c r="AF7943" s="3">
        <f t="array" ref="AF7943">ROUNDDOWN(INDEX($A:$O,MATCH(AD7943,$A:$A,0),COLUMN(O$1))/AE7943,0)</f>
        <v>8</v>
      </c>
      <c r="AG7943" s="3">
        <f t="array" ref="AG7943">ROUNDDOWN(INDEX($A:$J,MATCH(AD7943,$A:$A,0),COLUMN(H$1))/AE7943,0)+AF7943</f>
        <v>8</v>
      </c>
      <c r="AH7943" s="5" t="str">
        <f>IFERROR(__xludf.DUMMYFUNCTION("SINGLE(XLOOKUP(AD7943,A:A,M:M))"),"")</f>
        <v/>
      </c>
      <c r="AI7943" s="3">
        <f t="array" ref="AI7943">ROUNDDOWN(INDEX($A:$N,MATCH(AD7943,$A:$A,0),COLUMN(N$1))/AE7943,0)+AG7943</f>
        <v>8</v>
      </c>
      <c r="AJ7943" s="3" t="str">
        <f t="array" ref="AJ7943">INDEX($A:$P,MATCH(AD7943,$A:$A,0),COLUMN(P$1))</f>
        <v>LC DINING TABLES</v>
      </c>
    </row>
    <row r="7944" ht="15.75" customHeight="1">
      <c r="A7944" s="3" t="s">
        <v>7625</v>
      </c>
      <c r="B7944" s="4">
        <v>8.40254336421E11</v>
      </c>
      <c r="D7944" s="3" t="s">
        <v>101</v>
      </c>
      <c r="G7944" s="4">
        <v>0.0</v>
      </c>
      <c r="I7944" s="4">
        <v>0.0</v>
      </c>
      <c r="J7944" s="4">
        <v>0.0</v>
      </c>
      <c r="K7944" s="4">
        <v>0.0</v>
      </c>
      <c r="L7944" s="4">
        <v>0.0</v>
      </c>
      <c r="O7944" s="6">
        <f t="shared" si="2"/>
        <v>0</v>
      </c>
      <c r="P7944" s="3" t="s">
        <v>102</v>
      </c>
      <c r="Q7944" s="3" t="str">
        <f t="shared" si="3"/>
        <v>OD</v>
      </c>
      <c r="R7944" s="3">
        <f t="shared" si="4"/>
        <v>0</v>
      </c>
      <c r="S7944" s="3">
        <f t="shared" si="5"/>
        <v>0</v>
      </c>
      <c r="T7944" s="7">
        <f t="shared" si="6"/>
        <v>0</v>
      </c>
      <c r="U7944" s="8">
        <f t="array" ref="U7944">IF(W7944&lt;&gt;0,MAX(IFERROR(INDEX(A:S,MATCH(W7944,A:A,0),COLUMN(M$2)),0),IFERROR(INDEX(A:S,MATCH(AD7944,A:A,0),COLUMN(M$2)),0),IFERROR(INDEX(A:S,MATCH(AK7944,A:A,0),COLUMN(M$2)),0),IFERROR(INDEX(A:S,MATCH(AR7944,A:A,0),COLUMN(M$2)),0)),M7944)</f>
        <v>45261</v>
      </c>
      <c r="V7944" s="3">
        <f t="shared" si="7"/>
        <v>0</v>
      </c>
      <c r="W7944" s="3" t="s">
        <v>2060</v>
      </c>
      <c r="X7944" s="3">
        <v>2.0</v>
      </c>
      <c r="Y7944" s="3">
        <f t="array" ref="Y7944">ROUNDDOWN(INDEX($A:$O,MATCH(W7944,$A:$A,0),COLUMN(O$1))/X7944,0)</f>
        <v>46</v>
      </c>
      <c r="Z7944" s="3">
        <f t="array" ref="Z7944">ROUNDDOWN(INDEX($A:$J,MATCH(W7944,$A:$A,0),COLUMN(H$1))/X7944,0)+Y7944</f>
        <v>46</v>
      </c>
      <c r="AA7944" s="5">
        <f>IFERROR(__xludf.DUMMYFUNCTION("SINGLE(XLOOKUP(W7944,A:A,M:M))"),45261.0)</f>
        <v>45261</v>
      </c>
      <c r="AB7944" s="3">
        <f t="array" ref="AB7944">ROUNDDOWN(INDEX($A:$N,MATCH(W7944,$A:$A,0),COLUMN(N$1))/X7944,0)+Z7944</f>
        <v>61</v>
      </c>
      <c r="AC7944" s="3" t="str">
        <f t="array" ref="AC7944">INDEX($A:$P,MATCH(W7944,$A:$A,0),COLUMN(P$1))</f>
        <v>OD</v>
      </c>
      <c r="AD7944" s="3" t="s">
        <v>3954</v>
      </c>
      <c r="AE7944" s="3">
        <v>1.0</v>
      </c>
      <c r="AF7944" s="3">
        <f t="array" ref="AF7944">ROUNDDOWN(INDEX($A:$O,MATCH(AD7944,$A:$A,0),COLUMN(O$1))/AE7944,0)</f>
        <v>0</v>
      </c>
      <c r="AG7944" s="3">
        <f t="array" ref="AG7944">ROUNDDOWN(INDEX($A:$J,MATCH(AD7944,$A:$A,0),COLUMN(H$1))/AE7944,0)+AF7944</f>
        <v>0</v>
      </c>
      <c r="AH7944" s="5" t="str">
        <f>IFERROR(__xludf.DUMMYFUNCTION("SINGLE(XLOOKUP(AD7944,A:A,M:M))"),"")</f>
        <v/>
      </c>
      <c r="AI7944" s="3">
        <f t="array" ref="AI7944">ROUNDDOWN(INDEX($A:$N,MATCH(AD7944,$A:$A,0),COLUMN(N$1))/AE7944,0)+AG7944</f>
        <v>0</v>
      </c>
      <c r="AJ7944" s="3" t="str">
        <f t="array" ref="AJ7944">INDEX($A:$P,MATCH(AD7944,$A:$A,0),COLUMN(P$1))</f>
        <v>OD</v>
      </c>
    </row>
    <row r="7945" ht="15.75" customHeight="1">
      <c r="A7945" s="3" t="s">
        <v>7626</v>
      </c>
      <c r="B7945" s="4">
        <v>8.40254336438E11</v>
      </c>
      <c r="D7945" s="3" t="s">
        <v>101</v>
      </c>
      <c r="G7945" s="4">
        <v>0.0</v>
      </c>
      <c r="I7945" s="4">
        <v>0.0</v>
      </c>
      <c r="J7945" s="4">
        <v>0.0</v>
      </c>
      <c r="K7945" s="4">
        <v>0.0</v>
      </c>
      <c r="L7945" s="4">
        <v>0.0</v>
      </c>
      <c r="O7945" s="6">
        <f t="shared" si="2"/>
        <v>0</v>
      </c>
      <c r="P7945" s="3" t="s">
        <v>102</v>
      </c>
      <c r="Q7945" s="3" t="str">
        <f t="shared" si="3"/>
        <v>OD</v>
      </c>
      <c r="R7945" s="3">
        <f t="shared" si="4"/>
        <v>0</v>
      </c>
      <c r="S7945" s="3">
        <f t="shared" si="5"/>
        <v>0</v>
      </c>
      <c r="T7945" s="7">
        <f t="shared" si="6"/>
        <v>0</v>
      </c>
      <c r="U7945" s="8">
        <f t="array" ref="U7945">IF(W7945&lt;&gt;0,MAX(IFERROR(INDEX(A:S,MATCH(W7945,A:A,0),COLUMN(M$2)),0),IFERROR(INDEX(A:S,MATCH(AD7945,A:A,0),COLUMN(M$2)),0),IFERROR(INDEX(A:S,MATCH(AK7945,A:A,0),COLUMN(M$2)),0),IFERROR(INDEX(A:S,MATCH(AR7945,A:A,0),COLUMN(M$2)),0)),M7945)</f>
        <v>45261</v>
      </c>
      <c r="V7945" s="3">
        <f t="shared" si="7"/>
        <v>0</v>
      </c>
      <c r="W7945" s="3" t="s">
        <v>2455</v>
      </c>
      <c r="X7945" s="3">
        <v>2.0</v>
      </c>
      <c r="Y7945" s="3">
        <f t="array" ref="Y7945">ROUNDDOWN(INDEX($A:$O,MATCH(W7945,$A:$A,0),COLUMN(O$1))/X7945,0)</f>
        <v>0</v>
      </c>
      <c r="Z7945" s="3">
        <f t="array" ref="Z7945">ROUNDDOWN(INDEX($A:$J,MATCH(W7945,$A:$A,0),COLUMN(H$1))/X7945,0)+Y7945</f>
        <v>0</v>
      </c>
      <c r="AA7945" s="5">
        <f>IFERROR(__xludf.DUMMYFUNCTION("SINGLE(XLOOKUP(W7945,A:A,M:M))"),45261.0)</f>
        <v>45261</v>
      </c>
      <c r="AB7945" s="3">
        <f t="array" ref="AB7945">ROUNDDOWN(INDEX($A:$N,MATCH(W7945,$A:$A,0),COLUMN(N$1))/X7945,0)+Z7945</f>
        <v>15</v>
      </c>
      <c r="AC7945" s="3" t="str">
        <f t="array" ref="AC7945">INDEX($A:$P,MATCH(W7945,$A:$A,0),COLUMN(P$1))</f>
        <v>OD</v>
      </c>
      <c r="AD7945" s="3" t="s">
        <v>3954</v>
      </c>
      <c r="AE7945" s="3">
        <v>1.0</v>
      </c>
      <c r="AF7945" s="3">
        <f t="array" ref="AF7945">ROUNDDOWN(INDEX($A:$O,MATCH(AD7945,$A:$A,0),COLUMN(O$1))/AE7945,0)</f>
        <v>0</v>
      </c>
      <c r="AG7945" s="3">
        <f t="array" ref="AG7945">ROUNDDOWN(INDEX($A:$J,MATCH(AD7945,$A:$A,0),COLUMN(H$1))/AE7945,0)+AF7945</f>
        <v>0</v>
      </c>
      <c r="AH7945" s="5" t="str">
        <f>IFERROR(__xludf.DUMMYFUNCTION("SINGLE(XLOOKUP(AD7945,A:A,M:M))"),"")</f>
        <v/>
      </c>
      <c r="AI7945" s="3">
        <f t="array" ref="AI7945">ROUNDDOWN(INDEX($A:$N,MATCH(AD7945,$A:$A,0),COLUMN(N$1))/AE7945,0)+AG7945</f>
        <v>0</v>
      </c>
      <c r="AJ7945" s="3" t="str">
        <f t="array" ref="AJ7945">INDEX($A:$P,MATCH(AD7945,$A:$A,0),COLUMN(P$1))</f>
        <v>OD</v>
      </c>
    </row>
    <row r="7946" ht="15.75" customHeight="1">
      <c r="A7946" s="3" t="s">
        <v>7627</v>
      </c>
      <c r="B7946" s="4">
        <v>8.40254336445E11</v>
      </c>
      <c r="D7946" s="3" t="s">
        <v>101</v>
      </c>
      <c r="G7946" s="4">
        <v>0.0</v>
      </c>
      <c r="I7946" s="4">
        <v>0.0</v>
      </c>
      <c r="J7946" s="4">
        <v>0.0</v>
      </c>
      <c r="K7946" s="4">
        <v>0.0</v>
      </c>
      <c r="L7946" s="4">
        <v>0.0</v>
      </c>
      <c r="O7946" s="6">
        <f t="shared" si="2"/>
        <v>0</v>
      </c>
      <c r="P7946" s="3" t="s">
        <v>102</v>
      </c>
      <c r="Q7946" s="3" t="str">
        <f t="shared" si="3"/>
        <v>OD</v>
      </c>
      <c r="R7946" s="3">
        <f t="shared" si="4"/>
        <v>0</v>
      </c>
      <c r="S7946" s="3">
        <f t="shared" si="5"/>
        <v>0</v>
      </c>
      <c r="T7946" s="7">
        <f t="shared" si="6"/>
        <v>0</v>
      </c>
      <c r="U7946" s="8">
        <f t="array" ref="U7946">IF(W7946&lt;&gt;0,MAX(IFERROR(INDEX(A:S,MATCH(W7946,A:A,0),COLUMN(M$2)),0),IFERROR(INDEX(A:S,MATCH(AD7946,A:A,0),COLUMN(M$2)),0),IFERROR(INDEX(A:S,MATCH(AK7946,A:A,0),COLUMN(M$2)),0),IFERROR(INDEX(A:S,MATCH(AR7946,A:A,0),COLUMN(M$2)),0)),M7946)</f>
        <v>0</v>
      </c>
      <c r="V7946" s="3">
        <f t="shared" si="7"/>
        <v>0</v>
      </c>
      <c r="W7946" s="3" t="s">
        <v>2457</v>
      </c>
      <c r="X7946" s="3">
        <v>2.0</v>
      </c>
      <c r="Y7946" s="3">
        <f t="array" ref="Y7946">ROUNDDOWN(INDEX($A:$O,MATCH(W7946,$A:$A,0),COLUMN(O$1))/X7946,0)</f>
        <v>23</v>
      </c>
      <c r="Z7946" s="3">
        <f t="array" ref="Z7946">ROUNDDOWN(INDEX($A:$J,MATCH(W7946,$A:$A,0),COLUMN(H$1))/X7946,0)+Y7946</f>
        <v>23</v>
      </c>
      <c r="AA7946" s="5" t="str">
        <f>IFERROR(__xludf.DUMMYFUNCTION("SINGLE(XLOOKUP(W7946,A:A,M:M))"),"")</f>
        <v/>
      </c>
      <c r="AB7946" s="3">
        <f t="array" ref="AB7946">ROUNDDOWN(INDEX($A:$N,MATCH(W7946,$A:$A,0),COLUMN(N$1))/X7946,0)+Z7946</f>
        <v>23</v>
      </c>
      <c r="AC7946" s="3" t="str">
        <f t="array" ref="AC7946">INDEX($A:$P,MATCH(W7946,$A:$A,0),COLUMN(P$1))</f>
        <v>OD</v>
      </c>
      <c r="AD7946" s="3" t="s">
        <v>3954</v>
      </c>
      <c r="AE7946" s="3">
        <v>1.0</v>
      </c>
      <c r="AF7946" s="3">
        <f t="array" ref="AF7946">ROUNDDOWN(INDEX($A:$O,MATCH(AD7946,$A:$A,0),COLUMN(O$1))/AE7946,0)</f>
        <v>0</v>
      </c>
      <c r="AG7946" s="3">
        <f t="array" ref="AG7946">ROUNDDOWN(INDEX($A:$J,MATCH(AD7946,$A:$A,0),COLUMN(H$1))/AE7946,0)+AF7946</f>
        <v>0</v>
      </c>
      <c r="AH7946" s="5" t="str">
        <f>IFERROR(__xludf.DUMMYFUNCTION("SINGLE(XLOOKUP(AD7946,A:A,M:M))"),"")</f>
        <v/>
      </c>
      <c r="AI7946" s="3">
        <f t="array" ref="AI7946">ROUNDDOWN(INDEX($A:$N,MATCH(AD7946,$A:$A,0),COLUMN(N$1))/AE7946,0)+AG7946</f>
        <v>0</v>
      </c>
      <c r="AJ7946" s="3" t="str">
        <f t="array" ref="AJ7946">INDEX($A:$P,MATCH(AD7946,$A:$A,0),COLUMN(P$1))</f>
        <v>OD</v>
      </c>
    </row>
    <row r="7947" ht="15.75" customHeight="1">
      <c r="A7947" s="3" t="s">
        <v>7628</v>
      </c>
      <c r="B7947" s="4">
        <v>8.40254336452E11</v>
      </c>
      <c r="D7947" s="3" t="s">
        <v>101</v>
      </c>
      <c r="G7947" s="4">
        <v>0.0</v>
      </c>
      <c r="I7947" s="4">
        <v>0.0</v>
      </c>
      <c r="J7947" s="4">
        <v>0.0</v>
      </c>
      <c r="K7947" s="4">
        <v>0.0</v>
      </c>
      <c r="L7947" s="4">
        <v>0.0</v>
      </c>
      <c r="O7947" s="6">
        <f t="shared" si="2"/>
        <v>0</v>
      </c>
      <c r="P7947" s="3" t="s">
        <v>102</v>
      </c>
      <c r="Q7947" s="3" t="str">
        <f t="shared" si="3"/>
        <v>OD</v>
      </c>
      <c r="R7947" s="3">
        <f t="shared" si="4"/>
        <v>0</v>
      </c>
      <c r="S7947" s="3">
        <f t="shared" si="5"/>
        <v>0</v>
      </c>
      <c r="T7947" s="7">
        <f t="shared" si="6"/>
        <v>0</v>
      </c>
      <c r="U7947" s="8">
        <f t="array" ref="U7947">IF(W7947&lt;&gt;0,MAX(IFERROR(INDEX(A:S,MATCH(W7947,A:A,0),COLUMN(M$2)),0),IFERROR(INDEX(A:S,MATCH(AD7947,A:A,0),COLUMN(M$2)),0),IFERROR(INDEX(A:S,MATCH(AK7947,A:A,0),COLUMN(M$2)),0),IFERROR(INDEX(A:S,MATCH(AR7947,A:A,0),COLUMN(M$2)),0)),M7947)</f>
        <v>0</v>
      </c>
      <c r="V7947" s="3">
        <f t="shared" si="7"/>
        <v>0</v>
      </c>
      <c r="W7947" s="3" t="s">
        <v>2456</v>
      </c>
      <c r="X7947" s="3">
        <v>2.0</v>
      </c>
      <c r="Y7947" s="3">
        <f t="array" ref="Y7947">ROUNDDOWN(INDEX($A:$O,MATCH(W7947,$A:$A,0),COLUMN(O$1))/X7947,0)</f>
        <v>20</v>
      </c>
      <c r="Z7947" s="3">
        <f t="array" ref="Z7947">ROUNDDOWN(INDEX($A:$J,MATCH(W7947,$A:$A,0),COLUMN(H$1))/X7947,0)+Y7947</f>
        <v>20</v>
      </c>
      <c r="AA7947" s="5" t="str">
        <f>IFERROR(__xludf.DUMMYFUNCTION("SINGLE(XLOOKUP(W7947,A:A,M:M))"),"")</f>
        <v/>
      </c>
      <c r="AB7947" s="3">
        <f t="array" ref="AB7947">ROUNDDOWN(INDEX($A:$N,MATCH(W7947,$A:$A,0),COLUMN(N$1))/X7947,0)+Z7947</f>
        <v>20</v>
      </c>
      <c r="AC7947" s="3" t="str">
        <f t="array" ref="AC7947">INDEX($A:$P,MATCH(W7947,$A:$A,0),COLUMN(P$1))</f>
        <v>OD</v>
      </c>
      <c r="AD7947" s="3" t="s">
        <v>3954</v>
      </c>
      <c r="AE7947" s="3">
        <v>1.0</v>
      </c>
      <c r="AF7947" s="3">
        <f t="array" ref="AF7947">ROUNDDOWN(INDEX($A:$O,MATCH(AD7947,$A:$A,0),COLUMN(O$1))/AE7947,0)</f>
        <v>0</v>
      </c>
      <c r="AG7947" s="3">
        <f t="array" ref="AG7947">ROUNDDOWN(INDEX($A:$J,MATCH(AD7947,$A:$A,0),COLUMN(H$1))/AE7947,0)+AF7947</f>
        <v>0</v>
      </c>
      <c r="AH7947" s="5" t="str">
        <f>IFERROR(__xludf.DUMMYFUNCTION("SINGLE(XLOOKUP(AD7947,A:A,M:M))"),"")</f>
        <v/>
      </c>
      <c r="AI7947" s="3">
        <f t="array" ref="AI7947">ROUNDDOWN(INDEX($A:$N,MATCH(AD7947,$A:$A,0),COLUMN(N$1))/AE7947,0)+AG7947</f>
        <v>0</v>
      </c>
      <c r="AJ7947" s="3" t="str">
        <f t="array" ref="AJ7947">INDEX($A:$P,MATCH(AD7947,$A:$A,0),COLUMN(P$1))</f>
        <v>OD</v>
      </c>
    </row>
    <row r="7948" ht="15.75" customHeight="1">
      <c r="A7948" s="3" t="s">
        <v>7629</v>
      </c>
      <c r="B7948" s="4">
        <v>8.40254336469E11</v>
      </c>
      <c r="D7948" s="3" t="s">
        <v>101</v>
      </c>
      <c r="G7948" s="4">
        <v>0.0</v>
      </c>
      <c r="I7948" s="4">
        <v>0.0</v>
      </c>
      <c r="J7948" s="4">
        <v>0.0</v>
      </c>
      <c r="K7948" s="4">
        <v>0.0</v>
      </c>
      <c r="L7948" s="4">
        <v>0.0</v>
      </c>
      <c r="O7948" s="6">
        <f t="shared" si="2"/>
        <v>0</v>
      </c>
      <c r="P7948" s="3" t="s">
        <v>102</v>
      </c>
      <c r="Q7948" s="3" t="str">
        <f t="shared" si="3"/>
        <v>OD</v>
      </c>
      <c r="R7948" s="3">
        <f t="shared" si="4"/>
        <v>0</v>
      </c>
      <c r="S7948" s="3">
        <f t="shared" si="5"/>
        <v>0</v>
      </c>
      <c r="T7948" s="7">
        <f t="shared" si="6"/>
        <v>0</v>
      </c>
      <c r="U7948" s="8">
        <f t="array" ref="U7948">IF(W7948&lt;&gt;0,MAX(IFERROR(INDEX(A:S,MATCH(W7948,A:A,0),COLUMN(M$2)),0),IFERROR(INDEX(A:S,MATCH(AD7948,A:A,0),COLUMN(M$2)),0),IFERROR(INDEX(A:S,MATCH(AK7948,A:A,0),COLUMN(M$2)),0),IFERROR(INDEX(A:S,MATCH(AR7948,A:A,0),COLUMN(M$2)),0)),M7948)</f>
        <v>45261</v>
      </c>
      <c r="V7948" s="3">
        <f t="shared" si="7"/>
        <v>0</v>
      </c>
      <c r="W7948" s="3" t="s">
        <v>2060</v>
      </c>
      <c r="X7948" s="3">
        <v>4.0</v>
      </c>
      <c r="Y7948" s="3">
        <f t="array" ref="Y7948">ROUNDDOWN(INDEX($A:$O,MATCH(W7948,$A:$A,0),COLUMN(O$1))/X7948,0)</f>
        <v>23</v>
      </c>
      <c r="Z7948" s="3">
        <f t="array" ref="Z7948">ROUNDDOWN(INDEX($A:$J,MATCH(W7948,$A:$A,0),COLUMN(H$1))/X7948,0)+Y7948</f>
        <v>23</v>
      </c>
      <c r="AA7948" s="5">
        <f>IFERROR(__xludf.DUMMYFUNCTION("SINGLE(XLOOKUP(W7948,A:A,M:M))"),45261.0)</f>
        <v>45261</v>
      </c>
      <c r="AB7948" s="3">
        <f t="array" ref="AB7948">ROUNDDOWN(INDEX($A:$N,MATCH(W7948,$A:$A,0),COLUMN(N$1))/X7948,0)+Z7948</f>
        <v>30</v>
      </c>
      <c r="AC7948" s="3" t="str">
        <f t="array" ref="AC7948">INDEX($A:$P,MATCH(W7948,$A:$A,0),COLUMN(P$1))</f>
        <v>OD</v>
      </c>
      <c r="AD7948" s="3" t="s">
        <v>3955</v>
      </c>
      <c r="AE7948" s="3">
        <v>1.0</v>
      </c>
      <c r="AF7948" s="3">
        <f t="array" ref="AF7948">ROUNDDOWN(INDEX($A:$O,MATCH(AD7948,$A:$A,0),COLUMN(O$1))/AE7948,0)</f>
        <v>0</v>
      </c>
      <c r="AG7948" s="3">
        <f t="array" ref="AG7948">ROUNDDOWN(INDEX($A:$J,MATCH(AD7948,$A:$A,0),COLUMN(H$1))/AE7948,0)+AF7948</f>
        <v>0</v>
      </c>
      <c r="AH7948" s="5" t="str">
        <f>IFERROR(__xludf.DUMMYFUNCTION("SINGLE(XLOOKUP(AD7948,A:A,M:M))"),"")</f>
        <v/>
      </c>
      <c r="AI7948" s="3">
        <f t="array" ref="AI7948">ROUNDDOWN(INDEX($A:$N,MATCH(AD7948,$A:$A,0),COLUMN(N$1))/AE7948,0)+AG7948</f>
        <v>0</v>
      </c>
      <c r="AJ7948" s="3" t="str">
        <f t="array" ref="AJ7948">INDEX($A:$P,MATCH(AD7948,$A:$A,0),COLUMN(P$1))</f>
        <v>OD</v>
      </c>
    </row>
    <row r="7949" ht="15.75" customHeight="1">
      <c r="A7949" s="3" t="s">
        <v>7630</v>
      </c>
      <c r="B7949" s="4">
        <v>8.40254336476E11</v>
      </c>
      <c r="D7949" s="3" t="s">
        <v>101</v>
      </c>
      <c r="G7949" s="4">
        <v>0.0</v>
      </c>
      <c r="I7949" s="4">
        <v>0.0</v>
      </c>
      <c r="J7949" s="4">
        <v>0.0</v>
      </c>
      <c r="K7949" s="4">
        <v>0.0</v>
      </c>
      <c r="L7949" s="4">
        <v>0.0</v>
      </c>
      <c r="O7949" s="6">
        <f t="shared" si="2"/>
        <v>0</v>
      </c>
      <c r="P7949" s="3" t="s">
        <v>102</v>
      </c>
      <c r="Q7949" s="3" t="str">
        <f t="shared" si="3"/>
        <v>OD</v>
      </c>
      <c r="R7949" s="3">
        <f t="shared" si="4"/>
        <v>0</v>
      </c>
      <c r="S7949" s="3">
        <f t="shared" si="5"/>
        <v>0</v>
      </c>
      <c r="T7949" s="7">
        <f t="shared" si="6"/>
        <v>0</v>
      </c>
      <c r="U7949" s="8">
        <f t="array" ref="U7949">IF(W7949&lt;&gt;0,MAX(IFERROR(INDEX(A:S,MATCH(W7949,A:A,0),COLUMN(M$2)),0),IFERROR(INDEX(A:S,MATCH(AD7949,A:A,0),COLUMN(M$2)),0),IFERROR(INDEX(A:S,MATCH(AK7949,A:A,0),COLUMN(M$2)),0),IFERROR(INDEX(A:S,MATCH(AR7949,A:A,0),COLUMN(M$2)),0)),M7949)</f>
        <v>45261</v>
      </c>
      <c r="V7949" s="3">
        <f t="shared" si="7"/>
        <v>0</v>
      </c>
      <c r="W7949" s="3" t="s">
        <v>2455</v>
      </c>
      <c r="X7949" s="3">
        <v>4.0</v>
      </c>
      <c r="Y7949" s="3">
        <f t="array" ref="Y7949">ROUNDDOWN(INDEX($A:$O,MATCH(W7949,$A:$A,0),COLUMN(O$1))/X7949,0)</f>
        <v>0</v>
      </c>
      <c r="Z7949" s="3">
        <f t="array" ref="Z7949">ROUNDDOWN(INDEX($A:$J,MATCH(W7949,$A:$A,0),COLUMN(H$1))/X7949,0)+Y7949</f>
        <v>0</v>
      </c>
      <c r="AA7949" s="5">
        <f>IFERROR(__xludf.DUMMYFUNCTION("SINGLE(XLOOKUP(W7949,A:A,M:M))"),45261.0)</f>
        <v>45261</v>
      </c>
      <c r="AB7949" s="3">
        <f t="array" ref="AB7949">ROUNDDOWN(INDEX($A:$N,MATCH(W7949,$A:$A,0),COLUMN(N$1))/X7949,0)+Z7949</f>
        <v>7</v>
      </c>
      <c r="AC7949" s="3" t="str">
        <f t="array" ref="AC7949">INDEX($A:$P,MATCH(W7949,$A:$A,0),COLUMN(P$1))</f>
        <v>OD</v>
      </c>
      <c r="AD7949" s="3" t="s">
        <v>3955</v>
      </c>
      <c r="AE7949" s="3">
        <v>1.0</v>
      </c>
      <c r="AF7949" s="3">
        <f t="array" ref="AF7949">ROUNDDOWN(INDEX($A:$O,MATCH(AD7949,$A:$A,0),COLUMN(O$1))/AE7949,0)</f>
        <v>0</v>
      </c>
      <c r="AG7949" s="3">
        <f t="array" ref="AG7949">ROUNDDOWN(INDEX($A:$J,MATCH(AD7949,$A:$A,0),COLUMN(H$1))/AE7949,0)+AF7949</f>
        <v>0</v>
      </c>
      <c r="AH7949" s="5" t="str">
        <f>IFERROR(__xludf.DUMMYFUNCTION("SINGLE(XLOOKUP(AD7949,A:A,M:M))"),"")</f>
        <v/>
      </c>
      <c r="AI7949" s="3">
        <f t="array" ref="AI7949">ROUNDDOWN(INDEX($A:$N,MATCH(AD7949,$A:$A,0),COLUMN(N$1))/AE7949,0)+AG7949</f>
        <v>0</v>
      </c>
      <c r="AJ7949" s="3" t="str">
        <f t="array" ref="AJ7949">INDEX($A:$P,MATCH(AD7949,$A:$A,0),COLUMN(P$1))</f>
        <v>OD</v>
      </c>
    </row>
    <row r="7950" ht="15.75" customHeight="1">
      <c r="A7950" s="3" t="s">
        <v>7631</v>
      </c>
      <c r="B7950" s="4">
        <v>8.40254336483E11</v>
      </c>
      <c r="D7950" s="3" t="s">
        <v>101</v>
      </c>
      <c r="G7950" s="4">
        <v>0.0</v>
      </c>
      <c r="I7950" s="4">
        <v>0.0</v>
      </c>
      <c r="J7950" s="4">
        <v>0.0</v>
      </c>
      <c r="K7950" s="4">
        <v>0.0</v>
      </c>
      <c r="L7950" s="4">
        <v>0.0</v>
      </c>
      <c r="O7950" s="6">
        <f t="shared" si="2"/>
        <v>0</v>
      </c>
      <c r="P7950" s="3" t="s">
        <v>102</v>
      </c>
      <c r="Q7950" s="3" t="str">
        <f t="shared" si="3"/>
        <v>OD</v>
      </c>
      <c r="R7950" s="3">
        <f t="shared" si="4"/>
        <v>0</v>
      </c>
      <c r="S7950" s="3">
        <f t="shared" si="5"/>
        <v>0</v>
      </c>
      <c r="T7950" s="7">
        <f t="shared" si="6"/>
        <v>0</v>
      </c>
      <c r="U7950" s="8">
        <f t="array" ref="U7950">IF(W7950&lt;&gt;0,MAX(IFERROR(INDEX(A:S,MATCH(W7950,A:A,0),COLUMN(M$2)),0),IFERROR(INDEX(A:S,MATCH(AD7950,A:A,0),COLUMN(M$2)),0),IFERROR(INDEX(A:S,MATCH(AK7950,A:A,0),COLUMN(M$2)),0),IFERROR(INDEX(A:S,MATCH(AR7950,A:A,0),COLUMN(M$2)),0)),M7950)</f>
        <v>0</v>
      </c>
      <c r="V7950" s="3">
        <f t="shared" si="7"/>
        <v>0</v>
      </c>
      <c r="W7950" s="3" t="s">
        <v>2457</v>
      </c>
      <c r="X7950" s="3">
        <v>4.0</v>
      </c>
      <c r="Y7950" s="3">
        <f t="array" ref="Y7950">ROUNDDOWN(INDEX($A:$O,MATCH(W7950,$A:$A,0),COLUMN(O$1))/X7950,0)</f>
        <v>11</v>
      </c>
      <c r="Z7950" s="3">
        <f t="array" ref="Z7950">ROUNDDOWN(INDEX($A:$J,MATCH(W7950,$A:$A,0),COLUMN(H$1))/X7950,0)+Y7950</f>
        <v>11</v>
      </c>
      <c r="AA7950" s="5" t="str">
        <f>IFERROR(__xludf.DUMMYFUNCTION("SINGLE(XLOOKUP(W7950,A:A,M:M))"),"")</f>
        <v/>
      </c>
      <c r="AB7950" s="3">
        <f t="array" ref="AB7950">ROUNDDOWN(INDEX($A:$N,MATCH(W7950,$A:$A,0),COLUMN(N$1))/X7950,0)+Z7950</f>
        <v>11</v>
      </c>
      <c r="AC7950" s="3" t="str">
        <f t="array" ref="AC7950">INDEX($A:$P,MATCH(W7950,$A:$A,0),COLUMN(P$1))</f>
        <v>OD</v>
      </c>
      <c r="AD7950" s="3" t="s">
        <v>3955</v>
      </c>
      <c r="AE7950" s="3">
        <v>1.0</v>
      </c>
      <c r="AF7950" s="3">
        <f t="array" ref="AF7950">ROUNDDOWN(INDEX($A:$O,MATCH(AD7950,$A:$A,0),COLUMN(O$1))/AE7950,0)</f>
        <v>0</v>
      </c>
      <c r="AG7950" s="3">
        <f t="array" ref="AG7950">ROUNDDOWN(INDEX($A:$J,MATCH(AD7950,$A:$A,0),COLUMN(H$1))/AE7950,0)+AF7950</f>
        <v>0</v>
      </c>
      <c r="AH7950" s="5" t="str">
        <f>IFERROR(__xludf.DUMMYFUNCTION("SINGLE(XLOOKUP(AD7950,A:A,M:M))"),"")</f>
        <v/>
      </c>
      <c r="AI7950" s="3">
        <f t="array" ref="AI7950">ROUNDDOWN(INDEX($A:$N,MATCH(AD7950,$A:$A,0),COLUMN(N$1))/AE7950,0)+AG7950</f>
        <v>0</v>
      </c>
      <c r="AJ7950" s="3" t="str">
        <f t="array" ref="AJ7950">INDEX($A:$P,MATCH(AD7950,$A:$A,0),COLUMN(P$1))</f>
        <v>OD</v>
      </c>
    </row>
    <row r="7951" ht="15.75" customHeight="1">
      <c r="A7951" s="3" t="s">
        <v>7632</v>
      </c>
      <c r="B7951" s="4">
        <v>8.4025433649E11</v>
      </c>
      <c r="D7951" s="3" t="s">
        <v>101</v>
      </c>
      <c r="G7951" s="4">
        <v>0.0</v>
      </c>
      <c r="I7951" s="4">
        <v>0.0</v>
      </c>
      <c r="J7951" s="4">
        <v>0.0</v>
      </c>
      <c r="K7951" s="4">
        <v>0.0</v>
      </c>
      <c r="L7951" s="4">
        <v>0.0</v>
      </c>
      <c r="O7951" s="6">
        <f t="shared" si="2"/>
        <v>0</v>
      </c>
      <c r="P7951" s="3" t="s">
        <v>102</v>
      </c>
      <c r="Q7951" s="3" t="str">
        <f t="shared" si="3"/>
        <v>OD</v>
      </c>
      <c r="R7951" s="3">
        <f t="shared" si="4"/>
        <v>0</v>
      </c>
      <c r="S7951" s="3">
        <f t="shared" si="5"/>
        <v>0</v>
      </c>
      <c r="T7951" s="7">
        <f t="shared" si="6"/>
        <v>0</v>
      </c>
      <c r="U7951" s="8">
        <f t="array" ref="U7951">IF(W7951&lt;&gt;0,MAX(IFERROR(INDEX(A:S,MATCH(W7951,A:A,0),COLUMN(M$2)),0),IFERROR(INDEX(A:S,MATCH(AD7951,A:A,0),COLUMN(M$2)),0),IFERROR(INDEX(A:S,MATCH(AK7951,A:A,0),COLUMN(M$2)),0),IFERROR(INDEX(A:S,MATCH(AR7951,A:A,0),COLUMN(M$2)),0)),M7951)</f>
        <v>0</v>
      </c>
      <c r="V7951" s="3">
        <f t="shared" si="7"/>
        <v>0</v>
      </c>
      <c r="W7951" s="3" t="s">
        <v>2456</v>
      </c>
      <c r="X7951" s="3">
        <v>4.0</v>
      </c>
      <c r="Y7951" s="3">
        <f t="array" ref="Y7951">ROUNDDOWN(INDEX($A:$O,MATCH(W7951,$A:$A,0),COLUMN(O$1))/X7951,0)</f>
        <v>10</v>
      </c>
      <c r="Z7951" s="3">
        <f t="array" ref="Z7951">ROUNDDOWN(INDEX($A:$J,MATCH(W7951,$A:$A,0),COLUMN(H$1))/X7951,0)+Y7951</f>
        <v>10</v>
      </c>
      <c r="AA7951" s="5" t="str">
        <f>IFERROR(__xludf.DUMMYFUNCTION("SINGLE(XLOOKUP(W7951,A:A,M:M))"),"")</f>
        <v/>
      </c>
      <c r="AB7951" s="3">
        <f t="array" ref="AB7951">ROUNDDOWN(INDEX($A:$N,MATCH(W7951,$A:$A,0),COLUMN(N$1))/X7951,0)+Z7951</f>
        <v>10</v>
      </c>
      <c r="AC7951" s="3" t="str">
        <f t="array" ref="AC7951">INDEX($A:$P,MATCH(W7951,$A:$A,0),COLUMN(P$1))</f>
        <v>OD</v>
      </c>
      <c r="AD7951" s="3" t="s">
        <v>3955</v>
      </c>
      <c r="AE7951" s="3">
        <v>1.0</v>
      </c>
      <c r="AF7951" s="3">
        <f t="array" ref="AF7951">ROUNDDOWN(INDEX($A:$O,MATCH(AD7951,$A:$A,0),COLUMN(O$1))/AE7951,0)</f>
        <v>0</v>
      </c>
      <c r="AG7951" s="3">
        <f t="array" ref="AG7951">ROUNDDOWN(INDEX($A:$J,MATCH(AD7951,$A:$A,0),COLUMN(H$1))/AE7951,0)+AF7951</f>
        <v>0</v>
      </c>
      <c r="AH7951" s="5" t="str">
        <f>IFERROR(__xludf.DUMMYFUNCTION("SINGLE(XLOOKUP(AD7951,A:A,M:M))"),"")</f>
        <v/>
      </c>
      <c r="AI7951" s="3">
        <f t="array" ref="AI7951">ROUNDDOWN(INDEX($A:$N,MATCH(AD7951,$A:$A,0),COLUMN(N$1))/AE7951,0)+AG7951</f>
        <v>0</v>
      </c>
      <c r="AJ7951" s="3" t="str">
        <f t="array" ref="AJ7951">INDEX($A:$P,MATCH(AD7951,$A:$A,0),COLUMN(P$1))</f>
        <v>OD</v>
      </c>
    </row>
    <row r="7952" ht="15.75" customHeight="1">
      <c r="A7952" s="3" t="s">
        <v>7633</v>
      </c>
      <c r="B7952" s="4">
        <v>8.40254336506E11</v>
      </c>
      <c r="D7952" s="3" t="s">
        <v>101</v>
      </c>
      <c r="G7952" s="4">
        <v>0.0</v>
      </c>
      <c r="I7952" s="4">
        <v>0.0</v>
      </c>
      <c r="J7952" s="4">
        <v>0.0</v>
      </c>
      <c r="K7952" s="4">
        <v>0.0</v>
      </c>
      <c r="L7952" s="4">
        <v>0.0</v>
      </c>
      <c r="O7952" s="6">
        <f t="shared" si="2"/>
        <v>0</v>
      </c>
      <c r="P7952" s="3" t="s">
        <v>102</v>
      </c>
      <c r="Q7952" s="3" t="str">
        <f t="shared" si="3"/>
        <v>OD</v>
      </c>
      <c r="R7952" s="3">
        <f t="shared" si="4"/>
        <v>0</v>
      </c>
      <c r="S7952" s="3">
        <f t="shared" si="5"/>
        <v>0</v>
      </c>
      <c r="T7952" s="7">
        <f t="shared" si="6"/>
        <v>0</v>
      </c>
      <c r="U7952" s="8">
        <f t="array" ref="U7952">IF(W7952&lt;&gt;0,MAX(IFERROR(INDEX(A:S,MATCH(W7952,A:A,0),COLUMN(M$2)),0),IFERROR(INDEX(A:S,MATCH(AD7952,A:A,0),COLUMN(M$2)),0),IFERROR(INDEX(A:S,MATCH(AK7952,A:A,0),COLUMN(M$2)),0),IFERROR(INDEX(A:S,MATCH(AR7952,A:A,0),COLUMN(M$2)),0)),M7952)</f>
        <v>0</v>
      </c>
      <c r="V7952" s="3">
        <f t="shared" si="7"/>
        <v>0</v>
      </c>
      <c r="W7952" s="3" t="s">
        <v>2823</v>
      </c>
      <c r="X7952" s="3">
        <v>2.0</v>
      </c>
      <c r="Y7952" s="3">
        <f t="array" ref="Y7952">ROUNDDOWN(INDEX($A:$O,MATCH(W7952,$A:$A,0),COLUMN(O$1))/X7952,0)</f>
        <v>93</v>
      </c>
      <c r="Z7952" s="3">
        <f t="array" ref="Z7952">ROUNDDOWN(INDEX($A:$J,MATCH(W7952,$A:$A,0),COLUMN(H$1))/X7952,0)+Y7952</f>
        <v>93</v>
      </c>
      <c r="AA7952" s="5" t="str">
        <f>IFERROR(__xludf.DUMMYFUNCTION("SINGLE(XLOOKUP(W7952,A:A,M:M))"),"")</f>
        <v/>
      </c>
      <c r="AB7952" s="3">
        <f t="array" ref="AB7952">ROUNDDOWN(INDEX($A:$N,MATCH(W7952,$A:$A,0),COLUMN(N$1))/X7952,0)+Z7952</f>
        <v>93</v>
      </c>
      <c r="AC7952" s="3" t="str">
        <f t="array" ref="AC7952">INDEX($A:$P,MATCH(W7952,$A:$A,0),COLUMN(P$1))</f>
        <v>OD</v>
      </c>
      <c r="AD7952" s="3" t="s">
        <v>3954</v>
      </c>
      <c r="AE7952" s="3">
        <v>1.0</v>
      </c>
      <c r="AF7952" s="3">
        <f t="array" ref="AF7952">ROUNDDOWN(INDEX($A:$O,MATCH(AD7952,$A:$A,0),COLUMN(O$1))/AE7952,0)</f>
        <v>0</v>
      </c>
      <c r="AG7952" s="3">
        <f t="array" ref="AG7952">ROUNDDOWN(INDEX($A:$J,MATCH(AD7952,$A:$A,0),COLUMN(H$1))/AE7952,0)+AF7952</f>
        <v>0</v>
      </c>
      <c r="AH7952" s="5" t="str">
        <f>IFERROR(__xludf.DUMMYFUNCTION("SINGLE(XLOOKUP(AD7952,A:A,M:M))"),"")</f>
        <v/>
      </c>
      <c r="AI7952" s="3">
        <f t="array" ref="AI7952">ROUNDDOWN(INDEX($A:$N,MATCH(AD7952,$A:$A,0),COLUMN(N$1))/AE7952,0)+AG7952</f>
        <v>0</v>
      </c>
      <c r="AJ7952" s="3" t="str">
        <f t="array" ref="AJ7952">INDEX($A:$P,MATCH(AD7952,$A:$A,0),COLUMN(P$1))</f>
        <v>OD</v>
      </c>
    </row>
    <row r="7953" ht="15.75" customHeight="1">
      <c r="A7953" s="3" t="s">
        <v>7634</v>
      </c>
      <c r="B7953" s="4">
        <v>8.40254336513E11</v>
      </c>
      <c r="D7953" s="3" t="s">
        <v>101</v>
      </c>
      <c r="G7953" s="4">
        <v>0.0</v>
      </c>
      <c r="I7953" s="4">
        <v>0.0</v>
      </c>
      <c r="J7953" s="4">
        <v>0.0</v>
      </c>
      <c r="K7953" s="4">
        <v>0.0</v>
      </c>
      <c r="L7953" s="4">
        <v>0.0</v>
      </c>
      <c r="O7953" s="6">
        <f t="shared" si="2"/>
        <v>0</v>
      </c>
      <c r="P7953" s="3" t="s">
        <v>102</v>
      </c>
      <c r="Q7953" s="3" t="str">
        <f t="shared" si="3"/>
        <v>OD</v>
      </c>
      <c r="R7953" s="3">
        <f t="shared" si="4"/>
        <v>0</v>
      </c>
      <c r="S7953" s="3">
        <f t="shared" si="5"/>
        <v>0</v>
      </c>
      <c r="T7953" s="7">
        <f t="shared" si="6"/>
        <v>0</v>
      </c>
      <c r="U7953" s="8">
        <f t="array" ref="U7953">IF(W7953&lt;&gt;0,MAX(IFERROR(INDEX(A:S,MATCH(W7953,A:A,0),COLUMN(M$2)),0),IFERROR(INDEX(A:S,MATCH(AD7953,A:A,0),COLUMN(M$2)),0),IFERROR(INDEX(A:S,MATCH(AK7953,A:A,0),COLUMN(M$2)),0),IFERROR(INDEX(A:S,MATCH(AR7953,A:A,0),COLUMN(M$2)),0)),M7953)</f>
        <v>45277</v>
      </c>
      <c r="V7953" s="3">
        <f t="shared" si="7"/>
        <v>0</v>
      </c>
      <c r="W7953" s="3" t="s">
        <v>2824</v>
      </c>
      <c r="X7953" s="3">
        <v>2.0</v>
      </c>
      <c r="Y7953" s="3">
        <f t="array" ref="Y7953">ROUNDDOWN(INDEX($A:$O,MATCH(W7953,$A:$A,0),COLUMN(O$1))/X7953,0)</f>
        <v>35</v>
      </c>
      <c r="Z7953" s="3">
        <f t="array" ref="Z7953">ROUNDDOWN(INDEX($A:$J,MATCH(W7953,$A:$A,0),COLUMN(H$1))/X7953,0)+Y7953</f>
        <v>35</v>
      </c>
      <c r="AA7953" s="5">
        <f>IFERROR(__xludf.DUMMYFUNCTION("SINGLE(XLOOKUP(W7953,A:A,M:M))"),45277.0)</f>
        <v>45277</v>
      </c>
      <c r="AB7953" s="3">
        <f t="array" ref="AB7953">ROUNDDOWN(INDEX($A:$N,MATCH(W7953,$A:$A,0),COLUMN(N$1))/X7953,0)+Z7953</f>
        <v>75</v>
      </c>
      <c r="AC7953" s="3" t="str">
        <f t="array" ref="AC7953">INDEX($A:$P,MATCH(W7953,$A:$A,0),COLUMN(P$1))</f>
        <v>OD</v>
      </c>
      <c r="AD7953" s="3" t="s">
        <v>3954</v>
      </c>
      <c r="AE7953" s="3">
        <v>1.0</v>
      </c>
      <c r="AF7953" s="3">
        <f t="array" ref="AF7953">ROUNDDOWN(INDEX($A:$O,MATCH(AD7953,$A:$A,0),COLUMN(O$1))/AE7953,0)</f>
        <v>0</v>
      </c>
      <c r="AG7953" s="3">
        <f t="array" ref="AG7953">ROUNDDOWN(INDEX($A:$J,MATCH(AD7953,$A:$A,0),COLUMN(H$1))/AE7953,0)+AF7953</f>
        <v>0</v>
      </c>
      <c r="AH7953" s="5" t="str">
        <f>IFERROR(__xludf.DUMMYFUNCTION("SINGLE(XLOOKUP(AD7953,A:A,M:M))"),"")</f>
        <v/>
      </c>
      <c r="AI7953" s="3">
        <f t="array" ref="AI7953">ROUNDDOWN(INDEX($A:$N,MATCH(AD7953,$A:$A,0),COLUMN(N$1))/AE7953,0)+AG7953</f>
        <v>0</v>
      </c>
      <c r="AJ7953" s="3" t="str">
        <f t="array" ref="AJ7953">INDEX($A:$P,MATCH(AD7953,$A:$A,0),COLUMN(P$1))</f>
        <v>OD</v>
      </c>
    </row>
    <row r="7954" ht="15.75" customHeight="1">
      <c r="A7954" s="3" t="s">
        <v>7635</v>
      </c>
      <c r="B7954" s="4">
        <v>8.4025433652E11</v>
      </c>
      <c r="D7954" s="3" t="s">
        <v>101</v>
      </c>
      <c r="G7954" s="4">
        <v>0.0</v>
      </c>
      <c r="I7954" s="4">
        <v>0.0</v>
      </c>
      <c r="J7954" s="4">
        <v>0.0</v>
      </c>
      <c r="K7954" s="4">
        <v>0.0</v>
      </c>
      <c r="L7954" s="4">
        <v>0.0</v>
      </c>
      <c r="O7954" s="6">
        <f t="shared" si="2"/>
        <v>0</v>
      </c>
      <c r="P7954" s="3" t="s">
        <v>102</v>
      </c>
      <c r="Q7954" s="3" t="str">
        <f t="shared" si="3"/>
        <v>OD</v>
      </c>
      <c r="R7954" s="3">
        <f t="shared" si="4"/>
        <v>0</v>
      </c>
      <c r="S7954" s="3">
        <f t="shared" si="5"/>
        <v>0</v>
      </c>
      <c r="T7954" s="7">
        <f t="shared" si="6"/>
        <v>0</v>
      </c>
      <c r="U7954" s="8">
        <f t="array" ref="U7954">IF(W7954&lt;&gt;0,MAX(IFERROR(INDEX(A:S,MATCH(W7954,A:A,0),COLUMN(M$2)),0),IFERROR(INDEX(A:S,MATCH(AD7954,A:A,0),COLUMN(M$2)),0),IFERROR(INDEX(A:S,MATCH(AK7954,A:A,0),COLUMN(M$2)),0),IFERROR(INDEX(A:S,MATCH(AR7954,A:A,0),COLUMN(M$2)),0)),M7954)</f>
        <v>0</v>
      </c>
      <c r="V7954" s="3">
        <f t="shared" si="7"/>
        <v>0</v>
      </c>
      <c r="W7954" s="3" t="s">
        <v>2825</v>
      </c>
      <c r="X7954" s="3">
        <v>2.0</v>
      </c>
      <c r="Y7954" s="3">
        <f t="array" ref="Y7954">ROUNDDOWN(INDEX($A:$O,MATCH(W7954,$A:$A,0),COLUMN(O$1))/X7954,0)</f>
        <v>25</v>
      </c>
      <c r="Z7954" s="3">
        <f t="array" ref="Z7954">ROUNDDOWN(INDEX($A:$J,MATCH(W7954,$A:$A,0),COLUMN(H$1))/X7954,0)+Y7954</f>
        <v>25</v>
      </c>
      <c r="AA7954" s="5" t="str">
        <f>IFERROR(__xludf.DUMMYFUNCTION("SINGLE(XLOOKUP(W7954,A:A,M:M))"),"")</f>
        <v/>
      </c>
      <c r="AB7954" s="3">
        <f t="array" ref="AB7954">ROUNDDOWN(INDEX($A:$N,MATCH(W7954,$A:$A,0),COLUMN(N$1))/X7954,0)+Z7954</f>
        <v>25</v>
      </c>
      <c r="AC7954" s="3" t="str">
        <f t="array" ref="AC7954">INDEX($A:$P,MATCH(W7954,$A:$A,0),COLUMN(P$1))</f>
        <v>OD</v>
      </c>
      <c r="AD7954" s="3" t="s">
        <v>3954</v>
      </c>
      <c r="AE7954" s="3">
        <v>1.0</v>
      </c>
      <c r="AF7954" s="3">
        <f t="array" ref="AF7954">ROUNDDOWN(INDEX($A:$O,MATCH(AD7954,$A:$A,0),COLUMN(O$1))/AE7954,0)</f>
        <v>0</v>
      </c>
      <c r="AG7954" s="3">
        <f t="array" ref="AG7954">ROUNDDOWN(INDEX($A:$J,MATCH(AD7954,$A:$A,0),COLUMN(H$1))/AE7954,0)+AF7954</f>
        <v>0</v>
      </c>
      <c r="AH7954" s="5" t="str">
        <f>IFERROR(__xludf.DUMMYFUNCTION("SINGLE(XLOOKUP(AD7954,A:A,M:M))"),"")</f>
        <v/>
      </c>
      <c r="AI7954" s="3">
        <f t="array" ref="AI7954">ROUNDDOWN(INDEX($A:$N,MATCH(AD7954,$A:$A,0),COLUMN(N$1))/AE7954,0)+AG7954</f>
        <v>0</v>
      </c>
      <c r="AJ7954" s="3" t="str">
        <f t="array" ref="AJ7954">INDEX($A:$P,MATCH(AD7954,$A:$A,0),COLUMN(P$1))</f>
        <v>OD</v>
      </c>
    </row>
    <row r="7955" ht="15.75" customHeight="1">
      <c r="A7955" s="3" t="s">
        <v>7636</v>
      </c>
      <c r="B7955" s="4">
        <v>8.40254336537E11</v>
      </c>
      <c r="D7955" s="3" t="s">
        <v>101</v>
      </c>
      <c r="G7955" s="4">
        <v>0.0</v>
      </c>
      <c r="I7955" s="4">
        <v>0.0</v>
      </c>
      <c r="J7955" s="4">
        <v>0.0</v>
      </c>
      <c r="K7955" s="4">
        <v>0.0</v>
      </c>
      <c r="L7955" s="4">
        <v>0.0</v>
      </c>
      <c r="O7955" s="6">
        <f t="shared" si="2"/>
        <v>0</v>
      </c>
      <c r="P7955" s="3" t="s">
        <v>102</v>
      </c>
      <c r="Q7955" s="3" t="str">
        <f t="shared" si="3"/>
        <v>OD</v>
      </c>
      <c r="R7955" s="3">
        <f t="shared" si="4"/>
        <v>0</v>
      </c>
      <c r="S7955" s="3">
        <f t="shared" si="5"/>
        <v>0</v>
      </c>
      <c r="T7955" s="7">
        <f t="shared" si="6"/>
        <v>0</v>
      </c>
      <c r="U7955" s="8">
        <f t="array" ref="U7955">IF(W7955&lt;&gt;0,MAX(IFERROR(INDEX(A:S,MATCH(W7955,A:A,0),COLUMN(M$2)),0),IFERROR(INDEX(A:S,MATCH(AD7955,A:A,0),COLUMN(M$2)),0),IFERROR(INDEX(A:S,MATCH(AK7955,A:A,0),COLUMN(M$2)),0),IFERROR(INDEX(A:S,MATCH(AR7955,A:A,0),COLUMN(M$2)),0)),M7955)</f>
        <v>0</v>
      </c>
      <c r="V7955" s="3">
        <f t="shared" si="7"/>
        <v>0</v>
      </c>
      <c r="W7955" s="3" t="s">
        <v>2823</v>
      </c>
      <c r="X7955" s="3">
        <v>4.0</v>
      </c>
      <c r="Y7955" s="3">
        <f t="array" ref="Y7955">ROUNDDOWN(INDEX($A:$O,MATCH(W7955,$A:$A,0),COLUMN(O$1))/X7955,0)</f>
        <v>46</v>
      </c>
      <c r="Z7955" s="3">
        <f t="array" ref="Z7955">ROUNDDOWN(INDEX($A:$J,MATCH(W7955,$A:$A,0),COLUMN(H$1))/X7955,0)+Y7955</f>
        <v>46</v>
      </c>
      <c r="AA7955" s="5" t="str">
        <f>IFERROR(__xludf.DUMMYFUNCTION("SINGLE(XLOOKUP(W7955,A:A,M:M))"),"")</f>
        <v/>
      </c>
      <c r="AB7955" s="3">
        <f t="array" ref="AB7955">ROUNDDOWN(INDEX($A:$N,MATCH(W7955,$A:$A,0),COLUMN(N$1))/X7955,0)+Z7955</f>
        <v>46</v>
      </c>
      <c r="AC7955" s="3" t="str">
        <f t="array" ref="AC7955">INDEX($A:$P,MATCH(W7955,$A:$A,0),COLUMN(P$1))</f>
        <v>OD</v>
      </c>
      <c r="AD7955" s="3" t="s">
        <v>3955</v>
      </c>
      <c r="AE7955" s="3">
        <v>1.0</v>
      </c>
      <c r="AF7955" s="3">
        <f t="array" ref="AF7955">ROUNDDOWN(INDEX($A:$O,MATCH(AD7955,$A:$A,0),COLUMN(O$1))/AE7955,0)</f>
        <v>0</v>
      </c>
      <c r="AG7955" s="3">
        <f t="array" ref="AG7955">ROUNDDOWN(INDEX($A:$J,MATCH(AD7955,$A:$A,0),COLUMN(H$1))/AE7955,0)+AF7955</f>
        <v>0</v>
      </c>
      <c r="AH7955" s="5" t="str">
        <f>IFERROR(__xludf.DUMMYFUNCTION("SINGLE(XLOOKUP(AD7955,A:A,M:M))"),"")</f>
        <v/>
      </c>
      <c r="AI7955" s="3">
        <f t="array" ref="AI7955">ROUNDDOWN(INDEX($A:$N,MATCH(AD7955,$A:$A,0),COLUMN(N$1))/AE7955,0)+AG7955</f>
        <v>0</v>
      </c>
      <c r="AJ7955" s="3" t="str">
        <f t="array" ref="AJ7955">INDEX($A:$P,MATCH(AD7955,$A:$A,0),COLUMN(P$1))</f>
        <v>OD</v>
      </c>
    </row>
    <row r="7956" ht="15.75" customHeight="1">
      <c r="A7956" s="3" t="s">
        <v>7637</v>
      </c>
      <c r="B7956" s="4">
        <v>8.40254336544E11</v>
      </c>
      <c r="D7956" s="3" t="s">
        <v>101</v>
      </c>
      <c r="G7956" s="4">
        <v>0.0</v>
      </c>
      <c r="I7956" s="4">
        <v>0.0</v>
      </c>
      <c r="J7956" s="4">
        <v>0.0</v>
      </c>
      <c r="K7956" s="4">
        <v>0.0</v>
      </c>
      <c r="L7956" s="4">
        <v>0.0</v>
      </c>
      <c r="O7956" s="6">
        <f t="shared" si="2"/>
        <v>0</v>
      </c>
      <c r="P7956" s="3" t="s">
        <v>102</v>
      </c>
      <c r="Q7956" s="3" t="str">
        <f t="shared" si="3"/>
        <v>OD</v>
      </c>
      <c r="R7956" s="3">
        <f t="shared" si="4"/>
        <v>0</v>
      </c>
      <c r="S7956" s="3">
        <f t="shared" si="5"/>
        <v>0</v>
      </c>
      <c r="T7956" s="7">
        <f t="shared" si="6"/>
        <v>0</v>
      </c>
      <c r="U7956" s="8">
        <f t="array" ref="U7956">IF(W7956&lt;&gt;0,MAX(IFERROR(INDEX(A:S,MATCH(W7956,A:A,0),COLUMN(M$2)),0),IFERROR(INDEX(A:S,MATCH(AD7956,A:A,0),COLUMN(M$2)),0),IFERROR(INDEX(A:S,MATCH(AK7956,A:A,0),COLUMN(M$2)),0),IFERROR(INDEX(A:S,MATCH(AR7956,A:A,0),COLUMN(M$2)),0)),M7956)</f>
        <v>45277</v>
      </c>
      <c r="V7956" s="3">
        <f t="shared" si="7"/>
        <v>0</v>
      </c>
      <c r="W7956" s="3" t="s">
        <v>2824</v>
      </c>
      <c r="X7956" s="3">
        <v>4.0</v>
      </c>
      <c r="Y7956" s="3">
        <f t="array" ref="Y7956">ROUNDDOWN(INDEX($A:$O,MATCH(W7956,$A:$A,0),COLUMN(O$1))/X7956,0)</f>
        <v>17</v>
      </c>
      <c r="Z7956" s="3">
        <f t="array" ref="Z7956">ROUNDDOWN(INDEX($A:$J,MATCH(W7956,$A:$A,0),COLUMN(H$1))/X7956,0)+Y7956</f>
        <v>17</v>
      </c>
      <c r="AA7956" s="5">
        <f>IFERROR(__xludf.DUMMYFUNCTION("SINGLE(XLOOKUP(W7956,A:A,M:M))"),45277.0)</f>
        <v>45277</v>
      </c>
      <c r="AB7956" s="3">
        <f t="array" ref="AB7956">ROUNDDOWN(INDEX($A:$N,MATCH(W7956,$A:$A,0),COLUMN(N$1))/X7956,0)+Z7956</f>
        <v>37</v>
      </c>
      <c r="AC7956" s="3" t="str">
        <f t="array" ref="AC7956">INDEX($A:$P,MATCH(W7956,$A:$A,0),COLUMN(P$1))</f>
        <v>OD</v>
      </c>
      <c r="AD7956" s="3" t="s">
        <v>3955</v>
      </c>
      <c r="AE7956" s="3">
        <v>1.0</v>
      </c>
      <c r="AF7956" s="3">
        <f t="array" ref="AF7956">ROUNDDOWN(INDEX($A:$O,MATCH(AD7956,$A:$A,0),COLUMN(O$1))/AE7956,0)</f>
        <v>0</v>
      </c>
      <c r="AG7956" s="3">
        <f t="array" ref="AG7956">ROUNDDOWN(INDEX($A:$J,MATCH(AD7956,$A:$A,0),COLUMN(H$1))/AE7956,0)+AF7956</f>
        <v>0</v>
      </c>
      <c r="AH7956" s="5" t="str">
        <f>IFERROR(__xludf.DUMMYFUNCTION("SINGLE(XLOOKUP(AD7956,A:A,M:M))"),"")</f>
        <v/>
      </c>
      <c r="AI7956" s="3">
        <f t="array" ref="AI7956">ROUNDDOWN(INDEX($A:$N,MATCH(AD7956,$A:$A,0),COLUMN(N$1))/AE7956,0)+AG7956</f>
        <v>0</v>
      </c>
      <c r="AJ7956" s="3" t="str">
        <f t="array" ref="AJ7956">INDEX($A:$P,MATCH(AD7956,$A:$A,0),COLUMN(P$1))</f>
        <v>OD</v>
      </c>
    </row>
    <row r="7957" ht="15.75" customHeight="1">
      <c r="A7957" s="3" t="s">
        <v>7638</v>
      </c>
      <c r="B7957" s="4">
        <v>8.40254336551E11</v>
      </c>
      <c r="D7957" s="3" t="s">
        <v>101</v>
      </c>
      <c r="G7957" s="4">
        <v>0.0</v>
      </c>
      <c r="I7957" s="4">
        <v>0.0</v>
      </c>
      <c r="J7957" s="4">
        <v>0.0</v>
      </c>
      <c r="K7957" s="4">
        <v>0.0</v>
      </c>
      <c r="L7957" s="4">
        <v>0.0</v>
      </c>
      <c r="O7957" s="6">
        <f t="shared" si="2"/>
        <v>0</v>
      </c>
      <c r="P7957" s="3" t="s">
        <v>102</v>
      </c>
      <c r="Q7957" s="3" t="str">
        <f t="shared" si="3"/>
        <v>OD</v>
      </c>
      <c r="R7957" s="3">
        <f t="shared" si="4"/>
        <v>0</v>
      </c>
      <c r="S7957" s="3">
        <f t="shared" si="5"/>
        <v>0</v>
      </c>
      <c r="T7957" s="7">
        <f t="shared" si="6"/>
        <v>0</v>
      </c>
      <c r="U7957" s="8">
        <f t="array" ref="U7957">IF(W7957&lt;&gt;0,MAX(IFERROR(INDEX(A:S,MATCH(W7957,A:A,0),COLUMN(M$2)),0),IFERROR(INDEX(A:S,MATCH(AD7957,A:A,0),COLUMN(M$2)),0),IFERROR(INDEX(A:S,MATCH(AK7957,A:A,0),COLUMN(M$2)),0),IFERROR(INDEX(A:S,MATCH(AR7957,A:A,0),COLUMN(M$2)),0)),M7957)</f>
        <v>0</v>
      </c>
      <c r="V7957" s="3">
        <f t="shared" si="7"/>
        <v>0</v>
      </c>
      <c r="W7957" s="3" t="s">
        <v>2825</v>
      </c>
      <c r="X7957" s="3">
        <v>4.0</v>
      </c>
      <c r="Y7957" s="3">
        <f t="array" ref="Y7957">ROUNDDOWN(INDEX($A:$O,MATCH(W7957,$A:$A,0),COLUMN(O$1))/X7957,0)</f>
        <v>12</v>
      </c>
      <c r="Z7957" s="3">
        <f t="array" ref="Z7957">ROUNDDOWN(INDEX($A:$J,MATCH(W7957,$A:$A,0),COLUMN(H$1))/X7957,0)+Y7957</f>
        <v>12</v>
      </c>
      <c r="AA7957" s="5" t="str">
        <f>IFERROR(__xludf.DUMMYFUNCTION("SINGLE(XLOOKUP(W7957,A:A,M:M))"),"")</f>
        <v/>
      </c>
      <c r="AB7957" s="3">
        <f t="array" ref="AB7957">ROUNDDOWN(INDEX($A:$N,MATCH(W7957,$A:$A,0),COLUMN(N$1))/X7957,0)+Z7957</f>
        <v>12</v>
      </c>
      <c r="AC7957" s="3" t="str">
        <f t="array" ref="AC7957">INDEX($A:$P,MATCH(W7957,$A:$A,0),COLUMN(P$1))</f>
        <v>OD</v>
      </c>
      <c r="AD7957" s="3" t="s">
        <v>3955</v>
      </c>
      <c r="AE7957" s="3">
        <v>1.0</v>
      </c>
      <c r="AF7957" s="3">
        <f t="array" ref="AF7957">ROUNDDOWN(INDEX($A:$O,MATCH(AD7957,$A:$A,0),COLUMN(O$1))/AE7957,0)</f>
        <v>0</v>
      </c>
      <c r="AG7957" s="3">
        <f t="array" ref="AG7957">ROUNDDOWN(INDEX($A:$J,MATCH(AD7957,$A:$A,0),COLUMN(H$1))/AE7957,0)+AF7957</f>
        <v>0</v>
      </c>
      <c r="AH7957" s="5" t="str">
        <f>IFERROR(__xludf.DUMMYFUNCTION("SINGLE(XLOOKUP(AD7957,A:A,M:M))"),"")</f>
        <v/>
      </c>
      <c r="AI7957" s="3">
        <f t="array" ref="AI7957">ROUNDDOWN(INDEX($A:$N,MATCH(AD7957,$A:$A,0),COLUMN(N$1))/AE7957,0)+AG7957</f>
        <v>0</v>
      </c>
      <c r="AJ7957" s="3" t="str">
        <f t="array" ref="AJ7957">INDEX($A:$P,MATCH(AD7957,$A:$A,0),COLUMN(P$1))</f>
        <v>OD</v>
      </c>
    </row>
    <row r="7958" ht="15.75" customHeight="1">
      <c r="A7958" s="3" t="s">
        <v>7639</v>
      </c>
      <c r="B7958" s="4">
        <v>8.40254336568E11</v>
      </c>
      <c r="D7958" s="3" t="s">
        <v>101</v>
      </c>
      <c r="G7958" s="4">
        <v>0.0</v>
      </c>
      <c r="I7958" s="4">
        <v>0.0</v>
      </c>
      <c r="J7958" s="4">
        <v>0.0</v>
      </c>
      <c r="K7958" s="4">
        <v>0.0</v>
      </c>
      <c r="L7958" s="4">
        <v>0.0</v>
      </c>
      <c r="O7958" s="6">
        <f t="shared" si="2"/>
        <v>0</v>
      </c>
      <c r="P7958" s="3" t="s">
        <v>102</v>
      </c>
      <c r="Q7958" s="3" t="str">
        <f t="shared" si="3"/>
        <v>OD</v>
      </c>
      <c r="R7958" s="3">
        <f t="shared" si="4"/>
        <v>0</v>
      </c>
      <c r="S7958" s="3">
        <f t="shared" si="5"/>
        <v>0</v>
      </c>
      <c r="T7958" s="7">
        <f t="shared" si="6"/>
        <v>0</v>
      </c>
      <c r="U7958" s="8">
        <f t="array" ref="U7958">IF(W7958&lt;&gt;0,MAX(IFERROR(INDEX(A:S,MATCH(W7958,A:A,0),COLUMN(M$2)),0),IFERROR(INDEX(A:S,MATCH(AD7958,A:A,0),COLUMN(M$2)),0),IFERROR(INDEX(A:S,MATCH(AK7958,A:A,0),COLUMN(M$2)),0),IFERROR(INDEX(A:S,MATCH(AR7958,A:A,0),COLUMN(M$2)),0)),M7958)</f>
        <v>0</v>
      </c>
      <c r="V7958" s="3">
        <f t="shared" si="7"/>
        <v>0</v>
      </c>
      <c r="W7958" s="3" t="s">
        <v>2838</v>
      </c>
      <c r="X7958" s="3">
        <v>2.0</v>
      </c>
      <c r="Y7958" s="3">
        <f t="array" ref="Y7958">ROUNDDOWN(INDEX($A:$O,MATCH(W7958,$A:$A,0),COLUMN(O$1))/X7958,0)</f>
        <v>42</v>
      </c>
      <c r="Z7958" s="3">
        <f t="array" ref="Z7958">ROUNDDOWN(INDEX($A:$J,MATCH(W7958,$A:$A,0),COLUMN(H$1))/X7958,0)+Y7958</f>
        <v>42</v>
      </c>
      <c r="AA7958" s="5" t="str">
        <f>IFERROR(__xludf.DUMMYFUNCTION("SINGLE(XLOOKUP(W7958,A:A,M:M))"),"")</f>
        <v/>
      </c>
      <c r="AB7958" s="3">
        <f t="array" ref="AB7958">ROUNDDOWN(INDEX($A:$N,MATCH(W7958,$A:$A,0),COLUMN(N$1))/X7958,0)+Z7958</f>
        <v>42</v>
      </c>
      <c r="AC7958" s="3" t="str">
        <f t="array" ref="AC7958">INDEX($A:$P,MATCH(W7958,$A:$A,0),COLUMN(P$1))</f>
        <v>OD</v>
      </c>
      <c r="AD7958" s="3" t="s">
        <v>3954</v>
      </c>
      <c r="AE7958" s="3">
        <v>1.0</v>
      </c>
      <c r="AF7958" s="3">
        <f t="array" ref="AF7958">ROUNDDOWN(INDEX($A:$O,MATCH(AD7958,$A:$A,0),COLUMN(O$1))/AE7958,0)</f>
        <v>0</v>
      </c>
      <c r="AG7958" s="3">
        <f t="array" ref="AG7958">ROUNDDOWN(INDEX($A:$J,MATCH(AD7958,$A:$A,0),COLUMN(H$1))/AE7958,0)+AF7958</f>
        <v>0</v>
      </c>
      <c r="AH7958" s="5" t="str">
        <f>IFERROR(__xludf.DUMMYFUNCTION("SINGLE(XLOOKUP(AD7958,A:A,M:M))"),"")</f>
        <v/>
      </c>
      <c r="AI7958" s="3">
        <f t="array" ref="AI7958">ROUNDDOWN(INDEX($A:$N,MATCH(AD7958,$A:$A,0),COLUMN(N$1))/AE7958,0)+AG7958</f>
        <v>0</v>
      </c>
      <c r="AJ7958" s="3" t="str">
        <f t="array" ref="AJ7958">INDEX($A:$P,MATCH(AD7958,$A:$A,0),COLUMN(P$1))</f>
        <v>OD</v>
      </c>
    </row>
    <row r="7959" ht="15.75" customHeight="1">
      <c r="A7959" s="3" t="s">
        <v>7640</v>
      </c>
      <c r="B7959" s="4">
        <v>8.40254336575E11</v>
      </c>
      <c r="D7959" s="3" t="s">
        <v>101</v>
      </c>
      <c r="G7959" s="4">
        <v>0.0</v>
      </c>
      <c r="I7959" s="4">
        <v>0.0</v>
      </c>
      <c r="J7959" s="4">
        <v>0.0</v>
      </c>
      <c r="K7959" s="4">
        <v>0.0</v>
      </c>
      <c r="L7959" s="4">
        <v>0.0</v>
      </c>
      <c r="O7959" s="6">
        <f t="shared" si="2"/>
        <v>0</v>
      </c>
      <c r="P7959" s="3" t="s">
        <v>102</v>
      </c>
      <c r="Q7959" s="3" t="str">
        <f t="shared" si="3"/>
        <v>OD</v>
      </c>
      <c r="R7959" s="3">
        <f t="shared" si="4"/>
        <v>0</v>
      </c>
      <c r="S7959" s="3">
        <f t="shared" si="5"/>
        <v>0</v>
      </c>
      <c r="T7959" s="7">
        <f t="shared" si="6"/>
        <v>0</v>
      </c>
      <c r="U7959" s="8">
        <f t="array" ref="U7959">IF(W7959&lt;&gt;0,MAX(IFERROR(INDEX(A:S,MATCH(W7959,A:A,0),COLUMN(M$2)),0),IFERROR(INDEX(A:S,MATCH(AD7959,A:A,0),COLUMN(M$2)),0),IFERROR(INDEX(A:S,MATCH(AK7959,A:A,0),COLUMN(M$2)),0),IFERROR(INDEX(A:S,MATCH(AR7959,A:A,0),COLUMN(M$2)),0)),M7959)</f>
        <v>45261</v>
      </c>
      <c r="V7959" s="3">
        <f t="shared" si="7"/>
        <v>0</v>
      </c>
      <c r="W7959" s="3" t="s">
        <v>2841</v>
      </c>
      <c r="X7959" s="3">
        <v>2.0</v>
      </c>
      <c r="Y7959" s="3">
        <f t="array" ref="Y7959">ROUNDDOWN(INDEX($A:$O,MATCH(W7959,$A:$A,0),COLUMN(O$1))/X7959,0)</f>
        <v>4</v>
      </c>
      <c r="Z7959" s="3">
        <f t="array" ref="Z7959">ROUNDDOWN(INDEX($A:$J,MATCH(W7959,$A:$A,0),COLUMN(H$1))/X7959,0)+Y7959</f>
        <v>4</v>
      </c>
      <c r="AA7959" s="5">
        <f>IFERROR(__xludf.DUMMYFUNCTION("SINGLE(XLOOKUP(W7959,A:A,M:M))"),45261.0)</f>
        <v>45261</v>
      </c>
      <c r="AB7959" s="3">
        <f t="array" ref="AB7959">ROUNDDOWN(INDEX($A:$N,MATCH(W7959,$A:$A,0),COLUMN(N$1))/X7959,0)+Z7959</f>
        <v>16</v>
      </c>
      <c r="AC7959" s="3" t="str">
        <f t="array" ref="AC7959">INDEX($A:$P,MATCH(W7959,$A:$A,0),COLUMN(P$1))</f>
        <v>OD</v>
      </c>
      <c r="AD7959" s="3" t="s">
        <v>3954</v>
      </c>
      <c r="AE7959" s="3">
        <v>1.0</v>
      </c>
      <c r="AF7959" s="3">
        <f t="array" ref="AF7959">ROUNDDOWN(INDEX($A:$O,MATCH(AD7959,$A:$A,0),COLUMN(O$1))/AE7959,0)</f>
        <v>0</v>
      </c>
      <c r="AG7959" s="3">
        <f t="array" ref="AG7959">ROUNDDOWN(INDEX($A:$J,MATCH(AD7959,$A:$A,0),COLUMN(H$1))/AE7959,0)+AF7959</f>
        <v>0</v>
      </c>
      <c r="AH7959" s="5" t="str">
        <f>IFERROR(__xludf.DUMMYFUNCTION("SINGLE(XLOOKUP(AD7959,A:A,M:M))"),"")</f>
        <v/>
      </c>
      <c r="AI7959" s="3">
        <f t="array" ref="AI7959">ROUNDDOWN(INDEX($A:$N,MATCH(AD7959,$A:$A,0),COLUMN(N$1))/AE7959,0)+AG7959</f>
        <v>0</v>
      </c>
      <c r="AJ7959" s="3" t="str">
        <f t="array" ref="AJ7959">INDEX($A:$P,MATCH(AD7959,$A:$A,0),COLUMN(P$1))</f>
        <v>OD</v>
      </c>
    </row>
    <row r="7960" ht="15.75" customHeight="1">
      <c r="A7960" s="3" t="s">
        <v>7641</v>
      </c>
      <c r="B7960" s="4">
        <v>8.40254336582E11</v>
      </c>
      <c r="D7960" s="3" t="s">
        <v>101</v>
      </c>
      <c r="G7960" s="4">
        <v>0.0</v>
      </c>
      <c r="I7960" s="4">
        <v>0.0</v>
      </c>
      <c r="J7960" s="4">
        <v>0.0</v>
      </c>
      <c r="K7960" s="4">
        <v>0.0</v>
      </c>
      <c r="L7960" s="4">
        <v>0.0</v>
      </c>
      <c r="O7960" s="6">
        <f t="shared" si="2"/>
        <v>0</v>
      </c>
      <c r="P7960" s="3" t="s">
        <v>102</v>
      </c>
      <c r="Q7960" s="3" t="str">
        <f t="shared" si="3"/>
        <v>OD</v>
      </c>
      <c r="R7960" s="3">
        <f t="shared" si="4"/>
        <v>0</v>
      </c>
      <c r="S7960" s="3">
        <f t="shared" si="5"/>
        <v>0</v>
      </c>
      <c r="T7960" s="7">
        <f t="shared" si="6"/>
        <v>0</v>
      </c>
      <c r="U7960" s="8">
        <f t="array" ref="U7960">IF(W7960&lt;&gt;0,MAX(IFERROR(INDEX(A:S,MATCH(W7960,A:A,0),COLUMN(M$2)),0),IFERROR(INDEX(A:S,MATCH(AD7960,A:A,0),COLUMN(M$2)),0),IFERROR(INDEX(A:S,MATCH(AK7960,A:A,0),COLUMN(M$2)),0),IFERROR(INDEX(A:S,MATCH(AR7960,A:A,0),COLUMN(M$2)),0)),M7960)</f>
        <v>0</v>
      </c>
      <c r="V7960" s="3">
        <f t="shared" si="7"/>
        <v>0</v>
      </c>
      <c r="W7960" s="3" t="s">
        <v>2839</v>
      </c>
      <c r="X7960" s="3">
        <v>2.0</v>
      </c>
      <c r="Y7960" s="3">
        <f t="array" ref="Y7960">ROUNDDOWN(INDEX($A:$O,MATCH(W7960,$A:$A,0),COLUMN(O$1))/X7960,0)</f>
        <v>27</v>
      </c>
      <c r="Z7960" s="3">
        <f t="array" ref="Z7960">ROUNDDOWN(INDEX($A:$J,MATCH(W7960,$A:$A,0),COLUMN(H$1))/X7960,0)+Y7960</f>
        <v>27</v>
      </c>
      <c r="AA7960" s="5" t="str">
        <f>IFERROR(__xludf.DUMMYFUNCTION("SINGLE(XLOOKUP(W7960,A:A,M:M))"),"")</f>
        <v/>
      </c>
      <c r="AB7960" s="3">
        <f t="array" ref="AB7960">ROUNDDOWN(INDEX($A:$N,MATCH(W7960,$A:$A,0),COLUMN(N$1))/X7960,0)+Z7960</f>
        <v>27</v>
      </c>
      <c r="AC7960" s="3" t="str">
        <f t="array" ref="AC7960">INDEX($A:$P,MATCH(W7960,$A:$A,0),COLUMN(P$1))</f>
        <v>OD</v>
      </c>
      <c r="AD7960" s="3" t="s">
        <v>3954</v>
      </c>
      <c r="AE7960" s="3">
        <v>1.0</v>
      </c>
      <c r="AF7960" s="3">
        <f t="array" ref="AF7960">ROUNDDOWN(INDEX($A:$O,MATCH(AD7960,$A:$A,0),COLUMN(O$1))/AE7960,0)</f>
        <v>0</v>
      </c>
      <c r="AG7960" s="3">
        <f t="array" ref="AG7960">ROUNDDOWN(INDEX($A:$J,MATCH(AD7960,$A:$A,0),COLUMN(H$1))/AE7960,0)+AF7960</f>
        <v>0</v>
      </c>
      <c r="AH7960" s="5" t="str">
        <f>IFERROR(__xludf.DUMMYFUNCTION("SINGLE(XLOOKUP(AD7960,A:A,M:M))"),"")</f>
        <v/>
      </c>
      <c r="AI7960" s="3">
        <f t="array" ref="AI7960">ROUNDDOWN(INDEX($A:$N,MATCH(AD7960,$A:$A,0),COLUMN(N$1))/AE7960,0)+AG7960</f>
        <v>0</v>
      </c>
      <c r="AJ7960" s="3" t="str">
        <f t="array" ref="AJ7960">INDEX($A:$P,MATCH(AD7960,$A:$A,0),COLUMN(P$1))</f>
        <v>OD</v>
      </c>
    </row>
    <row r="7961" ht="15.75" customHeight="1">
      <c r="A7961" s="3" t="s">
        <v>7642</v>
      </c>
      <c r="B7961" s="4">
        <v>8.40254336599E11</v>
      </c>
      <c r="D7961" s="3" t="s">
        <v>101</v>
      </c>
      <c r="G7961" s="4">
        <v>0.0</v>
      </c>
      <c r="I7961" s="4">
        <v>0.0</v>
      </c>
      <c r="J7961" s="4">
        <v>0.0</v>
      </c>
      <c r="K7961" s="4">
        <v>0.0</v>
      </c>
      <c r="L7961" s="4">
        <v>0.0</v>
      </c>
      <c r="O7961" s="6">
        <f t="shared" si="2"/>
        <v>0</v>
      </c>
      <c r="P7961" s="3" t="s">
        <v>102</v>
      </c>
      <c r="Q7961" s="3" t="str">
        <f t="shared" si="3"/>
        <v>OD</v>
      </c>
      <c r="R7961" s="3">
        <f t="shared" si="4"/>
        <v>0</v>
      </c>
      <c r="S7961" s="3">
        <f t="shared" si="5"/>
        <v>0</v>
      </c>
      <c r="T7961" s="7">
        <f t="shared" si="6"/>
        <v>0</v>
      </c>
      <c r="U7961" s="8">
        <f t="array" ref="U7961">IF(W7961&lt;&gt;0,MAX(IFERROR(INDEX(A:S,MATCH(W7961,A:A,0),COLUMN(M$2)),0),IFERROR(INDEX(A:S,MATCH(AD7961,A:A,0),COLUMN(M$2)),0),IFERROR(INDEX(A:S,MATCH(AK7961,A:A,0),COLUMN(M$2)),0),IFERROR(INDEX(A:S,MATCH(AR7961,A:A,0),COLUMN(M$2)),0)),M7961)</f>
        <v>0</v>
      </c>
      <c r="V7961" s="3">
        <f t="shared" si="7"/>
        <v>0</v>
      </c>
      <c r="W7961" s="3" t="s">
        <v>2838</v>
      </c>
      <c r="X7961" s="3">
        <v>4.0</v>
      </c>
      <c r="Y7961" s="3">
        <f t="array" ref="Y7961">ROUNDDOWN(INDEX($A:$O,MATCH(W7961,$A:$A,0),COLUMN(O$1))/X7961,0)</f>
        <v>21</v>
      </c>
      <c r="Z7961" s="3">
        <f t="array" ref="Z7961">ROUNDDOWN(INDEX($A:$J,MATCH(W7961,$A:$A,0),COLUMN(H$1))/X7961,0)+Y7961</f>
        <v>21</v>
      </c>
      <c r="AA7961" s="5" t="str">
        <f>IFERROR(__xludf.DUMMYFUNCTION("SINGLE(XLOOKUP(W7961,A:A,M:M))"),"")</f>
        <v/>
      </c>
      <c r="AB7961" s="3">
        <f t="array" ref="AB7961">ROUNDDOWN(INDEX($A:$N,MATCH(W7961,$A:$A,0),COLUMN(N$1))/X7961,0)+Z7961</f>
        <v>21</v>
      </c>
      <c r="AC7961" s="3" t="str">
        <f t="array" ref="AC7961">INDEX($A:$P,MATCH(W7961,$A:$A,0),COLUMN(P$1))</f>
        <v>OD</v>
      </c>
      <c r="AD7961" s="3" t="s">
        <v>3955</v>
      </c>
      <c r="AE7961" s="3">
        <v>1.0</v>
      </c>
      <c r="AF7961" s="3">
        <f t="array" ref="AF7961">ROUNDDOWN(INDEX($A:$O,MATCH(AD7961,$A:$A,0),COLUMN(O$1))/AE7961,0)</f>
        <v>0</v>
      </c>
      <c r="AG7961" s="3">
        <f t="array" ref="AG7961">ROUNDDOWN(INDEX($A:$J,MATCH(AD7961,$A:$A,0),COLUMN(H$1))/AE7961,0)+AF7961</f>
        <v>0</v>
      </c>
      <c r="AH7961" s="5" t="str">
        <f>IFERROR(__xludf.DUMMYFUNCTION("SINGLE(XLOOKUP(AD7961,A:A,M:M))"),"")</f>
        <v/>
      </c>
      <c r="AI7961" s="3">
        <f t="array" ref="AI7961">ROUNDDOWN(INDEX($A:$N,MATCH(AD7961,$A:$A,0),COLUMN(N$1))/AE7961,0)+AG7961</f>
        <v>0</v>
      </c>
      <c r="AJ7961" s="3" t="str">
        <f t="array" ref="AJ7961">INDEX($A:$P,MATCH(AD7961,$A:$A,0),COLUMN(P$1))</f>
        <v>OD</v>
      </c>
    </row>
    <row r="7962" ht="15.75" customHeight="1">
      <c r="A7962" s="3" t="s">
        <v>7643</v>
      </c>
      <c r="B7962" s="4">
        <v>8.40254336605E11</v>
      </c>
      <c r="D7962" s="3" t="s">
        <v>101</v>
      </c>
      <c r="G7962" s="4">
        <v>0.0</v>
      </c>
      <c r="I7962" s="4">
        <v>0.0</v>
      </c>
      <c r="J7962" s="4">
        <v>0.0</v>
      </c>
      <c r="K7962" s="4">
        <v>0.0</v>
      </c>
      <c r="L7962" s="4">
        <v>0.0</v>
      </c>
      <c r="O7962" s="6">
        <f t="shared" si="2"/>
        <v>0</v>
      </c>
      <c r="P7962" s="3" t="s">
        <v>102</v>
      </c>
      <c r="Q7962" s="3" t="str">
        <f t="shared" si="3"/>
        <v>OD</v>
      </c>
      <c r="R7962" s="3">
        <f t="shared" si="4"/>
        <v>0</v>
      </c>
      <c r="S7962" s="3">
        <f t="shared" si="5"/>
        <v>0</v>
      </c>
      <c r="T7962" s="7">
        <f t="shared" si="6"/>
        <v>0</v>
      </c>
      <c r="U7962" s="8">
        <f t="array" ref="U7962">IF(W7962&lt;&gt;0,MAX(IFERROR(INDEX(A:S,MATCH(W7962,A:A,0),COLUMN(M$2)),0),IFERROR(INDEX(A:S,MATCH(AD7962,A:A,0),COLUMN(M$2)),0),IFERROR(INDEX(A:S,MATCH(AK7962,A:A,0),COLUMN(M$2)),0),IFERROR(INDEX(A:S,MATCH(AR7962,A:A,0),COLUMN(M$2)),0)),M7962)</f>
        <v>45261</v>
      </c>
      <c r="V7962" s="3">
        <f t="shared" si="7"/>
        <v>0</v>
      </c>
      <c r="W7962" s="3" t="s">
        <v>2841</v>
      </c>
      <c r="X7962" s="3">
        <v>4.0</v>
      </c>
      <c r="Y7962" s="3">
        <f t="array" ref="Y7962">ROUNDDOWN(INDEX($A:$O,MATCH(W7962,$A:$A,0),COLUMN(O$1))/X7962,0)</f>
        <v>2</v>
      </c>
      <c r="Z7962" s="3">
        <f t="array" ref="Z7962">ROUNDDOWN(INDEX($A:$J,MATCH(W7962,$A:$A,0),COLUMN(H$1))/X7962,0)+Y7962</f>
        <v>2</v>
      </c>
      <c r="AA7962" s="5">
        <f>IFERROR(__xludf.DUMMYFUNCTION("SINGLE(XLOOKUP(W7962,A:A,M:M))"),45261.0)</f>
        <v>45261</v>
      </c>
      <c r="AB7962" s="3">
        <f t="array" ref="AB7962">ROUNDDOWN(INDEX($A:$N,MATCH(W7962,$A:$A,0),COLUMN(N$1))/X7962,0)+Z7962</f>
        <v>8</v>
      </c>
      <c r="AC7962" s="3" t="str">
        <f t="array" ref="AC7962">INDEX($A:$P,MATCH(W7962,$A:$A,0),COLUMN(P$1))</f>
        <v>OD</v>
      </c>
      <c r="AD7962" s="3" t="s">
        <v>3955</v>
      </c>
      <c r="AE7962" s="3">
        <v>1.0</v>
      </c>
      <c r="AF7962" s="3">
        <f t="array" ref="AF7962">ROUNDDOWN(INDEX($A:$O,MATCH(AD7962,$A:$A,0),COLUMN(O$1))/AE7962,0)</f>
        <v>0</v>
      </c>
      <c r="AG7962" s="3">
        <f t="array" ref="AG7962">ROUNDDOWN(INDEX($A:$J,MATCH(AD7962,$A:$A,0),COLUMN(H$1))/AE7962,0)+AF7962</f>
        <v>0</v>
      </c>
      <c r="AH7962" s="5" t="str">
        <f>IFERROR(__xludf.DUMMYFUNCTION("SINGLE(XLOOKUP(AD7962,A:A,M:M))"),"")</f>
        <v/>
      </c>
      <c r="AI7962" s="3">
        <f t="array" ref="AI7962">ROUNDDOWN(INDEX($A:$N,MATCH(AD7962,$A:$A,0),COLUMN(N$1))/AE7962,0)+AG7962</f>
        <v>0</v>
      </c>
      <c r="AJ7962" s="3" t="str">
        <f t="array" ref="AJ7962">INDEX($A:$P,MATCH(AD7962,$A:$A,0),COLUMN(P$1))</f>
        <v>OD</v>
      </c>
    </row>
    <row r="7963" ht="15.75" customHeight="1">
      <c r="A7963" s="3" t="s">
        <v>7644</v>
      </c>
      <c r="B7963" s="4">
        <v>8.40254336612E11</v>
      </c>
      <c r="D7963" s="3" t="s">
        <v>101</v>
      </c>
      <c r="G7963" s="4">
        <v>0.0</v>
      </c>
      <c r="I7963" s="4">
        <v>0.0</v>
      </c>
      <c r="J7963" s="4">
        <v>0.0</v>
      </c>
      <c r="K7963" s="4">
        <v>0.0</v>
      </c>
      <c r="L7963" s="4">
        <v>0.0</v>
      </c>
      <c r="O7963" s="6">
        <f t="shared" si="2"/>
        <v>0</v>
      </c>
      <c r="P7963" s="3" t="s">
        <v>102</v>
      </c>
      <c r="Q7963" s="3" t="str">
        <f t="shared" si="3"/>
        <v>OD</v>
      </c>
      <c r="R7963" s="3">
        <f t="shared" si="4"/>
        <v>0</v>
      </c>
      <c r="S7963" s="3">
        <f t="shared" si="5"/>
        <v>0</v>
      </c>
      <c r="T7963" s="7">
        <f t="shared" si="6"/>
        <v>0</v>
      </c>
      <c r="U7963" s="8">
        <f t="array" ref="U7963">IF(W7963&lt;&gt;0,MAX(IFERROR(INDEX(A:S,MATCH(W7963,A:A,0),COLUMN(M$2)),0),IFERROR(INDEX(A:S,MATCH(AD7963,A:A,0),COLUMN(M$2)),0),IFERROR(INDEX(A:S,MATCH(AK7963,A:A,0),COLUMN(M$2)),0),IFERROR(INDEX(A:S,MATCH(AR7963,A:A,0),COLUMN(M$2)),0)),M7963)</f>
        <v>0</v>
      </c>
      <c r="V7963" s="3">
        <f t="shared" si="7"/>
        <v>0</v>
      </c>
      <c r="W7963" s="3" t="s">
        <v>2839</v>
      </c>
      <c r="X7963" s="3">
        <v>4.0</v>
      </c>
      <c r="Y7963" s="3">
        <f t="array" ref="Y7963">ROUNDDOWN(INDEX($A:$O,MATCH(W7963,$A:$A,0),COLUMN(O$1))/X7963,0)</f>
        <v>13</v>
      </c>
      <c r="Z7963" s="3">
        <f t="array" ref="Z7963">ROUNDDOWN(INDEX($A:$J,MATCH(W7963,$A:$A,0),COLUMN(H$1))/X7963,0)+Y7963</f>
        <v>13</v>
      </c>
      <c r="AA7963" s="5" t="str">
        <f>IFERROR(__xludf.DUMMYFUNCTION("SINGLE(XLOOKUP(W7963,A:A,M:M))"),"")</f>
        <v/>
      </c>
      <c r="AB7963" s="3">
        <f t="array" ref="AB7963">ROUNDDOWN(INDEX($A:$N,MATCH(W7963,$A:$A,0),COLUMN(N$1))/X7963,0)+Z7963</f>
        <v>13</v>
      </c>
      <c r="AC7963" s="3" t="str">
        <f t="array" ref="AC7963">INDEX($A:$P,MATCH(W7963,$A:$A,0),COLUMN(P$1))</f>
        <v>OD</v>
      </c>
      <c r="AD7963" s="3" t="s">
        <v>3955</v>
      </c>
      <c r="AE7963" s="3">
        <v>1.0</v>
      </c>
      <c r="AF7963" s="3">
        <f t="array" ref="AF7963">ROUNDDOWN(INDEX($A:$O,MATCH(AD7963,$A:$A,0),COLUMN(O$1))/AE7963,0)</f>
        <v>0</v>
      </c>
      <c r="AG7963" s="3">
        <f t="array" ref="AG7963">ROUNDDOWN(INDEX($A:$J,MATCH(AD7963,$A:$A,0),COLUMN(H$1))/AE7963,0)+AF7963</f>
        <v>0</v>
      </c>
      <c r="AH7963" s="5" t="str">
        <f>IFERROR(__xludf.DUMMYFUNCTION("SINGLE(XLOOKUP(AD7963,A:A,M:M))"),"")</f>
        <v/>
      </c>
      <c r="AI7963" s="3">
        <f t="array" ref="AI7963">ROUNDDOWN(INDEX($A:$N,MATCH(AD7963,$A:$A,0),COLUMN(N$1))/AE7963,0)+AG7963</f>
        <v>0</v>
      </c>
      <c r="AJ7963" s="3" t="str">
        <f t="array" ref="AJ7963">INDEX($A:$P,MATCH(AD7963,$A:$A,0),COLUMN(P$1))</f>
        <v>OD</v>
      </c>
    </row>
    <row r="7964" ht="15.75" customHeight="1">
      <c r="A7964" s="3" t="s">
        <v>1242</v>
      </c>
      <c r="B7964" s="4"/>
      <c r="G7964" s="4">
        <v>0.0</v>
      </c>
      <c r="I7964" s="4">
        <v>0.0</v>
      </c>
      <c r="J7964" s="4">
        <v>0.0</v>
      </c>
      <c r="K7964" s="4">
        <v>0.0</v>
      </c>
      <c r="L7964" s="4">
        <v>0.0</v>
      </c>
      <c r="O7964" s="6">
        <f t="shared" si="2"/>
        <v>0</v>
      </c>
      <c r="P7964" s="3" t="s">
        <v>51</v>
      </c>
      <c r="Q7964" s="3" t="str">
        <f t="shared" si="3"/>
        <v>ZZ</v>
      </c>
      <c r="R7964" s="3">
        <f t="shared" si="4"/>
        <v>0</v>
      </c>
      <c r="S7964" s="3" t="str">
        <f t="shared" si="5"/>
        <v/>
      </c>
      <c r="T7964" s="7">
        <f t="shared" si="6"/>
        <v>0</v>
      </c>
      <c r="U7964" s="8" t="str">
        <f t="array" ref="U7964">IF(W7964&lt;&gt;0,MAX(IFERROR(INDEX(A:S,MATCH(W7964,A:A,0),COLUMN(M$2)),0),IFERROR(INDEX(A:S,MATCH(AD7964,A:A,0),COLUMN(M$2)),0),IFERROR(INDEX(A:S,MATCH(AK7964,A:A,0),COLUMN(M$2)),0),IFERROR(INDEX(A:S,MATCH(AR7964,A:A,0),COLUMN(M$2)),0)),M7964)</f>
        <v/>
      </c>
      <c r="V7964" s="3" t="str">
        <f t="shared" si="7"/>
        <v/>
      </c>
    </row>
    <row r="7965" ht="15.75" customHeight="1">
      <c r="A7965" s="3" t="s">
        <v>1248</v>
      </c>
      <c r="B7965" s="4"/>
      <c r="G7965" s="4">
        <v>0.0</v>
      </c>
      <c r="I7965" s="4">
        <v>0.0</v>
      </c>
      <c r="J7965" s="4">
        <v>0.0</v>
      </c>
      <c r="K7965" s="4">
        <v>0.0</v>
      </c>
      <c r="L7965" s="4">
        <v>0.0</v>
      </c>
      <c r="O7965" s="6">
        <f t="shared" si="2"/>
        <v>0</v>
      </c>
      <c r="P7965" s="3" t="s">
        <v>51</v>
      </c>
      <c r="Q7965" s="3" t="str">
        <f t="shared" si="3"/>
        <v>ZZ</v>
      </c>
      <c r="R7965" s="3">
        <f t="shared" si="4"/>
        <v>0</v>
      </c>
      <c r="S7965" s="3" t="str">
        <f t="shared" si="5"/>
        <v/>
      </c>
      <c r="T7965" s="7">
        <f t="shared" si="6"/>
        <v>0</v>
      </c>
      <c r="U7965" s="8" t="str">
        <f t="array" ref="U7965">IF(W7965&lt;&gt;0,MAX(IFERROR(INDEX(A:S,MATCH(W7965,A:A,0),COLUMN(M$2)),0),IFERROR(INDEX(A:S,MATCH(AD7965,A:A,0),COLUMN(M$2)),0),IFERROR(INDEX(A:S,MATCH(AK7965,A:A,0),COLUMN(M$2)),0),IFERROR(INDEX(A:S,MATCH(AR7965,A:A,0),COLUMN(M$2)),0)),M7965)</f>
        <v/>
      </c>
      <c r="V7965" s="3" t="str">
        <f t="shared" si="7"/>
        <v/>
      </c>
    </row>
    <row r="7966" ht="15.75" customHeight="1">
      <c r="A7966" s="3" t="s">
        <v>1253</v>
      </c>
      <c r="B7966" s="4"/>
      <c r="G7966" s="4">
        <v>0.0</v>
      </c>
      <c r="I7966" s="4">
        <v>0.0</v>
      </c>
      <c r="J7966" s="4">
        <v>0.0</v>
      </c>
      <c r="K7966" s="4">
        <v>0.0</v>
      </c>
      <c r="L7966" s="4">
        <v>0.0</v>
      </c>
      <c r="O7966" s="6">
        <f t="shared" si="2"/>
        <v>0</v>
      </c>
      <c r="P7966" s="3" t="s">
        <v>51</v>
      </c>
      <c r="Q7966" s="3" t="str">
        <f t="shared" si="3"/>
        <v>ZZ</v>
      </c>
      <c r="R7966" s="3">
        <f t="shared" si="4"/>
        <v>0</v>
      </c>
      <c r="S7966" s="3" t="str">
        <f t="shared" si="5"/>
        <v/>
      </c>
      <c r="T7966" s="7">
        <f t="shared" si="6"/>
        <v>0</v>
      </c>
      <c r="U7966" s="8" t="str">
        <f t="array" ref="U7966">IF(W7966&lt;&gt;0,MAX(IFERROR(INDEX(A:S,MATCH(W7966,A:A,0),COLUMN(M$2)),0),IFERROR(INDEX(A:S,MATCH(AD7966,A:A,0),COLUMN(M$2)),0),IFERROR(INDEX(A:S,MATCH(AK7966,A:A,0),COLUMN(M$2)),0),IFERROR(INDEX(A:S,MATCH(AR7966,A:A,0),COLUMN(M$2)),0)),M7966)</f>
        <v/>
      </c>
      <c r="V7966" s="3" t="str">
        <f t="shared" si="7"/>
        <v/>
      </c>
    </row>
    <row r="7967" ht="15.75" customHeight="1">
      <c r="A7967" s="3" t="s">
        <v>1260</v>
      </c>
      <c r="B7967" s="4"/>
      <c r="G7967" s="4">
        <v>0.0</v>
      </c>
      <c r="I7967" s="4">
        <v>0.0</v>
      </c>
      <c r="J7967" s="4">
        <v>0.0</v>
      </c>
      <c r="K7967" s="4">
        <v>0.0</v>
      </c>
      <c r="L7967" s="4">
        <v>0.0</v>
      </c>
      <c r="O7967" s="6">
        <f t="shared" si="2"/>
        <v>0</v>
      </c>
      <c r="P7967" s="3" t="s">
        <v>51</v>
      </c>
      <c r="Q7967" s="3" t="str">
        <f t="shared" si="3"/>
        <v>ZZ</v>
      </c>
      <c r="R7967" s="3">
        <f t="shared" si="4"/>
        <v>0</v>
      </c>
      <c r="S7967" s="3" t="str">
        <f t="shared" si="5"/>
        <v/>
      </c>
      <c r="T7967" s="7">
        <f t="shared" si="6"/>
        <v>0</v>
      </c>
      <c r="U7967" s="8" t="str">
        <f t="array" ref="U7967">IF(W7967&lt;&gt;0,MAX(IFERROR(INDEX(A:S,MATCH(W7967,A:A,0),COLUMN(M$2)),0),IFERROR(INDEX(A:S,MATCH(AD7967,A:A,0),COLUMN(M$2)),0),IFERROR(INDEX(A:S,MATCH(AK7967,A:A,0),COLUMN(M$2)),0),IFERROR(INDEX(A:S,MATCH(AR7967,A:A,0),COLUMN(M$2)),0)),M7967)</f>
        <v/>
      </c>
      <c r="V7967" s="3" t="str">
        <f t="shared" si="7"/>
        <v/>
      </c>
    </row>
    <row r="7968" ht="15.75" customHeight="1">
      <c r="A7968" s="3" t="s">
        <v>1265</v>
      </c>
      <c r="B7968" s="4"/>
      <c r="G7968" s="4">
        <v>2.0</v>
      </c>
      <c r="I7968" s="4">
        <v>0.0</v>
      </c>
      <c r="J7968" s="4">
        <v>2.0</v>
      </c>
      <c r="K7968" s="4">
        <v>0.0</v>
      </c>
      <c r="L7968" s="4">
        <v>0.0</v>
      </c>
      <c r="O7968" s="6">
        <f t="shared" si="2"/>
        <v>2</v>
      </c>
      <c r="P7968" s="3" t="s">
        <v>112</v>
      </c>
      <c r="Q7968" s="3" t="str">
        <f t="shared" si="3"/>
        <v>Z</v>
      </c>
      <c r="R7968" s="3">
        <f t="shared" si="4"/>
        <v>2</v>
      </c>
      <c r="S7968" s="3" t="str">
        <f t="shared" si="5"/>
        <v/>
      </c>
      <c r="T7968" s="7">
        <f t="shared" si="6"/>
        <v>2</v>
      </c>
      <c r="U7968" s="8" t="str">
        <f t="array" ref="U7968">IF(W7968&lt;&gt;0,MAX(IFERROR(INDEX(A:S,MATCH(W7968,A:A,0),COLUMN(M$2)),0),IFERROR(INDEX(A:S,MATCH(AD7968,A:A,0),COLUMN(M$2)),0),IFERROR(INDEX(A:S,MATCH(AK7968,A:A,0),COLUMN(M$2)),0),IFERROR(INDEX(A:S,MATCH(AR7968,A:A,0),COLUMN(M$2)),0)),M7968)</f>
        <v/>
      </c>
      <c r="V7968" s="3" t="str">
        <f t="shared" si="7"/>
        <v/>
      </c>
    </row>
    <row r="7969" ht="15.75" customHeight="1">
      <c r="A7969" s="3" t="s">
        <v>1529</v>
      </c>
      <c r="B7969" s="4"/>
      <c r="G7969" s="4">
        <v>0.0</v>
      </c>
      <c r="I7969" s="4">
        <v>0.0</v>
      </c>
      <c r="J7969" s="4">
        <v>0.0</v>
      </c>
      <c r="K7969" s="4">
        <v>0.0</v>
      </c>
      <c r="L7969" s="4">
        <v>0.0</v>
      </c>
      <c r="O7969" s="6">
        <f t="shared" si="2"/>
        <v>0</v>
      </c>
      <c r="P7969" s="3" t="s">
        <v>51</v>
      </c>
      <c r="Q7969" s="3" t="str">
        <f t="shared" si="3"/>
        <v>ZZ</v>
      </c>
      <c r="R7969" s="3">
        <f t="shared" si="4"/>
        <v>0</v>
      </c>
      <c r="S7969" s="3" t="str">
        <f t="shared" si="5"/>
        <v/>
      </c>
      <c r="T7969" s="7">
        <f t="shared" si="6"/>
        <v>0</v>
      </c>
      <c r="U7969" s="8" t="str">
        <f t="array" ref="U7969">IF(W7969&lt;&gt;0,MAX(IFERROR(INDEX(A:S,MATCH(W7969,A:A,0),COLUMN(M$2)),0),IFERROR(INDEX(A:S,MATCH(AD7969,A:A,0),COLUMN(M$2)),0),IFERROR(INDEX(A:S,MATCH(AK7969,A:A,0),COLUMN(M$2)),0),IFERROR(INDEX(A:S,MATCH(AR7969,A:A,0),COLUMN(M$2)),0)),M7969)</f>
        <v/>
      </c>
      <c r="V7969" s="3" t="str">
        <f t="shared" si="7"/>
        <v/>
      </c>
    </row>
    <row r="7970" ht="15.75" customHeight="1">
      <c r="A7970" s="3" t="s">
        <v>1532</v>
      </c>
      <c r="B7970" s="4"/>
      <c r="G7970" s="4">
        <v>0.0</v>
      </c>
      <c r="I7970" s="4">
        <v>0.0</v>
      </c>
      <c r="J7970" s="4">
        <v>0.0</v>
      </c>
      <c r="K7970" s="4">
        <v>0.0</v>
      </c>
      <c r="L7970" s="4">
        <v>0.0</v>
      </c>
      <c r="O7970" s="6">
        <f t="shared" si="2"/>
        <v>0</v>
      </c>
      <c r="P7970" s="3" t="s">
        <v>51</v>
      </c>
      <c r="Q7970" s="3" t="str">
        <f t="shared" si="3"/>
        <v>ZZ</v>
      </c>
      <c r="R7970" s="3">
        <f t="shared" si="4"/>
        <v>0</v>
      </c>
      <c r="S7970" s="3" t="str">
        <f t="shared" si="5"/>
        <v/>
      </c>
      <c r="T7970" s="7">
        <f t="shared" si="6"/>
        <v>0</v>
      </c>
      <c r="U7970" s="8" t="str">
        <f t="array" ref="U7970">IF(W7970&lt;&gt;0,MAX(IFERROR(INDEX(A:S,MATCH(W7970,A:A,0),COLUMN(M$2)),0),IFERROR(INDEX(A:S,MATCH(AD7970,A:A,0),COLUMN(M$2)),0),IFERROR(INDEX(A:S,MATCH(AK7970,A:A,0),COLUMN(M$2)),0),IFERROR(INDEX(A:S,MATCH(AR7970,A:A,0),COLUMN(M$2)),0)),M7970)</f>
        <v/>
      </c>
      <c r="V7970" s="3" t="str">
        <f t="shared" si="7"/>
        <v/>
      </c>
    </row>
    <row r="7971" ht="15.75" customHeight="1">
      <c r="A7971" s="3" t="s">
        <v>3292</v>
      </c>
      <c r="B7971" s="4"/>
      <c r="G7971" s="4">
        <v>0.0</v>
      </c>
      <c r="I7971" s="4">
        <v>0.0</v>
      </c>
      <c r="J7971" s="4">
        <v>0.0</v>
      </c>
      <c r="K7971" s="4">
        <v>0.0</v>
      </c>
      <c r="L7971" s="4">
        <v>0.0</v>
      </c>
      <c r="O7971" s="6">
        <f t="shared" si="2"/>
        <v>0</v>
      </c>
      <c r="P7971" s="3" t="s">
        <v>51</v>
      </c>
      <c r="Q7971" s="3" t="str">
        <f t="shared" si="3"/>
        <v>ZZ</v>
      </c>
      <c r="R7971" s="3">
        <f t="shared" si="4"/>
        <v>0</v>
      </c>
      <c r="S7971" s="3" t="str">
        <f t="shared" si="5"/>
        <v/>
      </c>
      <c r="T7971" s="7">
        <f t="shared" si="6"/>
        <v>0</v>
      </c>
      <c r="U7971" s="8" t="str">
        <f t="array" ref="U7971">IF(W7971&lt;&gt;0,MAX(IFERROR(INDEX(A:S,MATCH(W7971,A:A,0),COLUMN(M$2)),0),IFERROR(INDEX(A:S,MATCH(AD7971,A:A,0),COLUMN(M$2)),0),IFERROR(INDEX(A:S,MATCH(AK7971,A:A,0),COLUMN(M$2)),0),IFERROR(INDEX(A:S,MATCH(AR7971,A:A,0),COLUMN(M$2)),0)),M7971)</f>
        <v/>
      </c>
      <c r="V7971" s="3" t="str">
        <f t="shared" si="7"/>
        <v/>
      </c>
    </row>
    <row r="7972" ht="15.75" customHeight="1">
      <c r="A7972" s="3" t="s">
        <v>1243</v>
      </c>
      <c r="B7972" s="4"/>
      <c r="G7972" s="4">
        <v>0.0</v>
      </c>
      <c r="I7972" s="4">
        <v>0.0</v>
      </c>
      <c r="J7972" s="4">
        <v>0.0</v>
      </c>
      <c r="K7972" s="4">
        <v>0.0</v>
      </c>
      <c r="L7972" s="4">
        <v>0.0</v>
      </c>
      <c r="O7972" s="6">
        <f t="shared" si="2"/>
        <v>0</v>
      </c>
      <c r="P7972" s="3" t="s">
        <v>51</v>
      </c>
      <c r="Q7972" s="3" t="str">
        <f t="shared" si="3"/>
        <v>ZZ</v>
      </c>
      <c r="R7972" s="3">
        <f t="shared" si="4"/>
        <v>0</v>
      </c>
      <c r="S7972" s="3" t="str">
        <f t="shared" si="5"/>
        <v/>
      </c>
      <c r="T7972" s="7">
        <f t="shared" si="6"/>
        <v>0</v>
      </c>
      <c r="U7972" s="8" t="str">
        <f t="array" ref="U7972">IF(W7972&lt;&gt;0,MAX(IFERROR(INDEX(A:S,MATCH(W7972,A:A,0),COLUMN(M$2)),0),IFERROR(INDEX(A:S,MATCH(AD7972,A:A,0),COLUMN(M$2)),0),IFERROR(INDEX(A:S,MATCH(AK7972,A:A,0),COLUMN(M$2)),0),IFERROR(INDEX(A:S,MATCH(AR7972,A:A,0),COLUMN(M$2)),0)),M7972)</f>
        <v/>
      </c>
      <c r="V7972" s="3" t="str">
        <f t="shared" si="7"/>
        <v/>
      </c>
    </row>
    <row r="7973" ht="15.75" customHeight="1">
      <c r="A7973" s="3" t="s">
        <v>1249</v>
      </c>
      <c r="B7973" s="4"/>
      <c r="G7973" s="4">
        <v>0.0</v>
      </c>
      <c r="I7973" s="4">
        <v>0.0</v>
      </c>
      <c r="J7973" s="4">
        <v>0.0</v>
      </c>
      <c r="K7973" s="4">
        <v>0.0</v>
      </c>
      <c r="L7973" s="4">
        <v>0.0</v>
      </c>
      <c r="O7973" s="6">
        <f t="shared" si="2"/>
        <v>0</v>
      </c>
      <c r="P7973" s="3" t="s">
        <v>51</v>
      </c>
      <c r="Q7973" s="3" t="str">
        <f t="shared" si="3"/>
        <v>ZZ</v>
      </c>
      <c r="R7973" s="3">
        <f t="shared" si="4"/>
        <v>0</v>
      </c>
      <c r="S7973" s="3" t="str">
        <f t="shared" si="5"/>
        <v/>
      </c>
      <c r="T7973" s="7">
        <f t="shared" si="6"/>
        <v>0</v>
      </c>
      <c r="U7973" s="8" t="str">
        <f t="array" ref="U7973">IF(W7973&lt;&gt;0,MAX(IFERROR(INDEX(A:S,MATCH(W7973,A:A,0),COLUMN(M$2)),0),IFERROR(INDEX(A:S,MATCH(AD7973,A:A,0),COLUMN(M$2)),0),IFERROR(INDEX(A:S,MATCH(AK7973,A:A,0),COLUMN(M$2)),0),IFERROR(INDEX(A:S,MATCH(AR7973,A:A,0),COLUMN(M$2)),0)),M7973)</f>
        <v/>
      </c>
      <c r="V7973" s="3" t="str">
        <f t="shared" si="7"/>
        <v/>
      </c>
    </row>
    <row r="7974" ht="15.75" customHeight="1">
      <c r="A7974" s="3" t="s">
        <v>1254</v>
      </c>
      <c r="B7974" s="4"/>
      <c r="G7974" s="4">
        <v>1.0</v>
      </c>
      <c r="I7974" s="4">
        <v>0.0</v>
      </c>
      <c r="J7974" s="4">
        <v>1.0</v>
      </c>
      <c r="K7974" s="4">
        <v>0.0</v>
      </c>
      <c r="L7974" s="4">
        <v>0.0</v>
      </c>
      <c r="O7974" s="6">
        <f t="shared" si="2"/>
        <v>1</v>
      </c>
      <c r="P7974" s="3" t="s">
        <v>112</v>
      </c>
      <c r="Q7974" s="3" t="str">
        <f t="shared" si="3"/>
        <v>Z</v>
      </c>
      <c r="R7974" s="3">
        <f t="shared" si="4"/>
        <v>1</v>
      </c>
      <c r="S7974" s="3" t="str">
        <f t="shared" si="5"/>
        <v/>
      </c>
      <c r="T7974" s="7">
        <f t="shared" si="6"/>
        <v>1</v>
      </c>
      <c r="U7974" s="8" t="str">
        <f t="array" ref="U7974">IF(W7974&lt;&gt;0,MAX(IFERROR(INDEX(A:S,MATCH(W7974,A:A,0),COLUMN(M$2)),0),IFERROR(INDEX(A:S,MATCH(AD7974,A:A,0),COLUMN(M$2)),0),IFERROR(INDEX(A:S,MATCH(AK7974,A:A,0),COLUMN(M$2)),0),IFERROR(INDEX(A:S,MATCH(AR7974,A:A,0),COLUMN(M$2)),0)),M7974)</f>
        <v/>
      </c>
      <c r="V7974" s="3" t="str">
        <f t="shared" si="7"/>
        <v/>
      </c>
    </row>
    <row r="7975" ht="15.75" customHeight="1">
      <c r="A7975" s="3" t="s">
        <v>1261</v>
      </c>
      <c r="B7975" s="4"/>
      <c r="G7975" s="4">
        <v>0.0</v>
      </c>
      <c r="I7975" s="4">
        <v>0.0</v>
      </c>
      <c r="J7975" s="4">
        <v>0.0</v>
      </c>
      <c r="K7975" s="4">
        <v>0.0</v>
      </c>
      <c r="L7975" s="4">
        <v>0.0</v>
      </c>
      <c r="O7975" s="6">
        <f t="shared" si="2"/>
        <v>0</v>
      </c>
      <c r="P7975" s="3" t="s">
        <v>51</v>
      </c>
      <c r="Q7975" s="3" t="str">
        <f t="shared" si="3"/>
        <v>ZZ</v>
      </c>
      <c r="R7975" s="3">
        <f t="shared" si="4"/>
        <v>0</v>
      </c>
      <c r="S7975" s="3" t="str">
        <f t="shared" si="5"/>
        <v/>
      </c>
      <c r="T7975" s="7">
        <f t="shared" si="6"/>
        <v>0</v>
      </c>
      <c r="U7975" s="8" t="str">
        <f t="array" ref="U7975">IF(W7975&lt;&gt;0,MAX(IFERROR(INDEX(A:S,MATCH(W7975,A:A,0),COLUMN(M$2)),0),IFERROR(INDEX(A:S,MATCH(AD7975,A:A,0),COLUMN(M$2)),0),IFERROR(INDEX(A:S,MATCH(AK7975,A:A,0),COLUMN(M$2)),0),IFERROR(INDEX(A:S,MATCH(AR7975,A:A,0),COLUMN(M$2)),0)),M7975)</f>
        <v/>
      </c>
      <c r="V7975" s="3" t="str">
        <f t="shared" si="7"/>
        <v/>
      </c>
    </row>
    <row r="7976" ht="15.75" customHeight="1">
      <c r="A7976" s="3" t="s">
        <v>1266</v>
      </c>
      <c r="B7976" s="4"/>
      <c r="G7976" s="4">
        <v>0.0</v>
      </c>
      <c r="I7976" s="4">
        <v>0.0</v>
      </c>
      <c r="J7976" s="4">
        <v>0.0</v>
      </c>
      <c r="K7976" s="4">
        <v>0.0</v>
      </c>
      <c r="L7976" s="4">
        <v>0.0</v>
      </c>
      <c r="O7976" s="6">
        <f t="shared" si="2"/>
        <v>0</v>
      </c>
      <c r="P7976" s="3" t="s">
        <v>51</v>
      </c>
      <c r="Q7976" s="3" t="str">
        <f t="shared" si="3"/>
        <v>ZZ</v>
      </c>
      <c r="R7976" s="3">
        <f t="shared" si="4"/>
        <v>0</v>
      </c>
      <c r="S7976" s="3" t="str">
        <f t="shared" si="5"/>
        <v/>
      </c>
      <c r="T7976" s="7">
        <f t="shared" si="6"/>
        <v>0</v>
      </c>
      <c r="U7976" s="8" t="str">
        <f t="array" ref="U7976">IF(W7976&lt;&gt;0,MAX(IFERROR(INDEX(A:S,MATCH(W7976,A:A,0),COLUMN(M$2)),0),IFERROR(INDEX(A:S,MATCH(AD7976,A:A,0),COLUMN(M$2)),0),IFERROR(INDEX(A:S,MATCH(AK7976,A:A,0),COLUMN(M$2)),0),IFERROR(INDEX(A:S,MATCH(AR7976,A:A,0),COLUMN(M$2)),0)),M7976)</f>
        <v/>
      </c>
      <c r="V7976" s="3" t="str">
        <f t="shared" si="7"/>
        <v/>
      </c>
    </row>
    <row r="7977" ht="15.75" customHeight="1">
      <c r="A7977" s="3" t="s">
        <v>1530</v>
      </c>
      <c r="B7977" s="4"/>
      <c r="G7977" s="4">
        <v>0.0</v>
      </c>
      <c r="I7977" s="4">
        <v>0.0</v>
      </c>
      <c r="J7977" s="4">
        <v>0.0</v>
      </c>
      <c r="K7977" s="4">
        <v>0.0</v>
      </c>
      <c r="L7977" s="4">
        <v>0.0</v>
      </c>
      <c r="O7977" s="6">
        <f t="shared" si="2"/>
        <v>0</v>
      </c>
      <c r="P7977" s="3" t="s">
        <v>51</v>
      </c>
      <c r="Q7977" s="3" t="str">
        <f t="shared" si="3"/>
        <v>ZZ</v>
      </c>
      <c r="R7977" s="3">
        <f t="shared" si="4"/>
        <v>0</v>
      </c>
      <c r="S7977" s="3" t="str">
        <f t="shared" si="5"/>
        <v/>
      </c>
      <c r="T7977" s="7">
        <f t="shared" si="6"/>
        <v>0</v>
      </c>
      <c r="U7977" s="8" t="str">
        <f t="array" ref="U7977">IF(W7977&lt;&gt;0,MAX(IFERROR(INDEX(A:S,MATCH(W7977,A:A,0),COLUMN(M$2)),0),IFERROR(INDEX(A:S,MATCH(AD7977,A:A,0),COLUMN(M$2)),0),IFERROR(INDEX(A:S,MATCH(AK7977,A:A,0),COLUMN(M$2)),0),IFERROR(INDEX(A:S,MATCH(AR7977,A:A,0),COLUMN(M$2)),0)),M7977)</f>
        <v/>
      </c>
      <c r="V7977" s="3" t="str">
        <f t="shared" si="7"/>
        <v/>
      </c>
    </row>
    <row r="7978" ht="15.75" customHeight="1">
      <c r="A7978" s="3" t="s">
        <v>1533</v>
      </c>
      <c r="B7978" s="4"/>
      <c r="G7978" s="4">
        <v>0.0</v>
      </c>
      <c r="I7978" s="4">
        <v>0.0</v>
      </c>
      <c r="J7978" s="4">
        <v>0.0</v>
      </c>
      <c r="K7978" s="4">
        <v>0.0</v>
      </c>
      <c r="L7978" s="4">
        <v>0.0</v>
      </c>
      <c r="O7978" s="6">
        <f t="shared" si="2"/>
        <v>0</v>
      </c>
      <c r="P7978" s="3" t="s">
        <v>51</v>
      </c>
      <c r="Q7978" s="3" t="str">
        <f t="shared" si="3"/>
        <v>ZZ</v>
      </c>
      <c r="R7978" s="3">
        <f t="shared" si="4"/>
        <v>0</v>
      </c>
      <c r="S7978" s="3" t="str">
        <f t="shared" si="5"/>
        <v/>
      </c>
      <c r="T7978" s="7">
        <f t="shared" si="6"/>
        <v>0</v>
      </c>
      <c r="U7978" s="8" t="str">
        <f t="array" ref="U7978">IF(W7978&lt;&gt;0,MAX(IFERROR(INDEX(A:S,MATCH(W7978,A:A,0),COLUMN(M$2)),0),IFERROR(INDEX(A:S,MATCH(AD7978,A:A,0),COLUMN(M$2)),0),IFERROR(INDEX(A:S,MATCH(AK7978,A:A,0),COLUMN(M$2)),0),IFERROR(INDEX(A:S,MATCH(AR7978,A:A,0),COLUMN(M$2)),0)),M7978)</f>
        <v/>
      </c>
      <c r="V7978" s="3" t="str">
        <f t="shared" si="7"/>
        <v/>
      </c>
    </row>
    <row r="7979" ht="15.75" customHeight="1">
      <c r="A7979" s="3" t="s">
        <v>3293</v>
      </c>
      <c r="B7979" s="4"/>
      <c r="G7979" s="4">
        <v>0.0</v>
      </c>
      <c r="I7979" s="4">
        <v>0.0</v>
      </c>
      <c r="J7979" s="4">
        <v>0.0</v>
      </c>
      <c r="K7979" s="4">
        <v>0.0</v>
      </c>
      <c r="L7979" s="4">
        <v>0.0</v>
      </c>
      <c r="O7979" s="6">
        <f t="shared" si="2"/>
        <v>0</v>
      </c>
      <c r="P7979" s="3" t="s">
        <v>51</v>
      </c>
      <c r="Q7979" s="3" t="str">
        <f t="shared" si="3"/>
        <v>ZZ</v>
      </c>
      <c r="R7979" s="3">
        <f t="shared" si="4"/>
        <v>0</v>
      </c>
      <c r="S7979" s="3" t="str">
        <f t="shared" si="5"/>
        <v/>
      </c>
      <c r="T7979" s="7">
        <f t="shared" si="6"/>
        <v>0</v>
      </c>
      <c r="U7979" s="8" t="str">
        <f t="array" ref="U7979">IF(W7979&lt;&gt;0,MAX(IFERROR(INDEX(A:S,MATCH(W7979,A:A,0),COLUMN(M$2)),0),IFERROR(INDEX(A:S,MATCH(AD7979,A:A,0),COLUMN(M$2)),0),IFERROR(INDEX(A:S,MATCH(AK7979,A:A,0),COLUMN(M$2)),0),IFERROR(INDEX(A:S,MATCH(AR7979,A:A,0),COLUMN(M$2)),0)),M7979)</f>
        <v/>
      </c>
      <c r="V7979" s="3" t="str">
        <f t="shared" si="7"/>
        <v/>
      </c>
    </row>
    <row r="7980" ht="15.75" customHeight="1">
      <c r="A7980" s="3" t="s">
        <v>1244</v>
      </c>
      <c r="B7980" s="4"/>
      <c r="G7980" s="4">
        <v>0.0</v>
      </c>
      <c r="I7980" s="4">
        <v>0.0</v>
      </c>
      <c r="J7980" s="4">
        <v>0.0</v>
      </c>
      <c r="K7980" s="4">
        <v>0.0</v>
      </c>
      <c r="L7980" s="4">
        <v>0.0</v>
      </c>
      <c r="O7980" s="6">
        <f t="shared" si="2"/>
        <v>0</v>
      </c>
      <c r="P7980" s="3" t="s">
        <v>51</v>
      </c>
      <c r="Q7980" s="3" t="str">
        <f t="shared" si="3"/>
        <v>ZZ</v>
      </c>
      <c r="R7980" s="3">
        <f t="shared" si="4"/>
        <v>0</v>
      </c>
      <c r="S7980" s="3" t="str">
        <f t="shared" si="5"/>
        <v/>
      </c>
      <c r="T7980" s="7">
        <f t="shared" si="6"/>
        <v>0</v>
      </c>
      <c r="U7980" s="8" t="str">
        <f t="array" ref="U7980">IF(W7980&lt;&gt;0,MAX(IFERROR(INDEX(A:S,MATCH(W7980,A:A,0),COLUMN(M$2)),0),IFERROR(INDEX(A:S,MATCH(AD7980,A:A,0),COLUMN(M$2)),0),IFERROR(INDEX(A:S,MATCH(AK7980,A:A,0),COLUMN(M$2)),0),IFERROR(INDEX(A:S,MATCH(AR7980,A:A,0),COLUMN(M$2)),0)),M7980)</f>
        <v/>
      </c>
      <c r="V7980" s="3" t="str">
        <f t="shared" si="7"/>
        <v/>
      </c>
    </row>
    <row r="7981" ht="15.75" customHeight="1">
      <c r="A7981" s="3" t="s">
        <v>1250</v>
      </c>
      <c r="B7981" s="4"/>
      <c r="G7981" s="4">
        <v>0.0</v>
      </c>
      <c r="I7981" s="4">
        <v>0.0</v>
      </c>
      <c r="J7981" s="4">
        <v>0.0</v>
      </c>
      <c r="K7981" s="4">
        <v>0.0</v>
      </c>
      <c r="L7981" s="4">
        <v>0.0</v>
      </c>
      <c r="O7981" s="6">
        <f t="shared" si="2"/>
        <v>0</v>
      </c>
      <c r="P7981" s="3" t="s">
        <v>51</v>
      </c>
      <c r="Q7981" s="3" t="str">
        <f t="shared" si="3"/>
        <v>ZZ</v>
      </c>
      <c r="R7981" s="3">
        <f t="shared" si="4"/>
        <v>0</v>
      </c>
      <c r="S7981" s="3" t="str">
        <f t="shared" si="5"/>
        <v/>
      </c>
      <c r="T7981" s="7">
        <f t="shared" si="6"/>
        <v>0</v>
      </c>
      <c r="U7981" s="8" t="str">
        <f t="array" ref="U7981">IF(W7981&lt;&gt;0,MAX(IFERROR(INDEX(A:S,MATCH(W7981,A:A,0),COLUMN(M$2)),0),IFERROR(INDEX(A:S,MATCH(AD7981,A:A,0),COLUMN(M$2)),0),IFERROR(INDEX(A:S,MATCH(AK7981,A:A,0),COLUMN(M$2)),0),IFERROR(INDEX(A:S,MATCH(AR7981,A:A,0),COLUMN(M$2)),0)),M7981)</f>
        <v/>
      </c>
      <c r="V7981" s="3" t="str">
        <f t="shared" si="7"/>
        <v/>
      </c>
    </row>
    <row r="7982" ht="15.75" customHeight="1">
      <c r="A7982" s="3" t="s">
        <v>1255</v>
      </c>
      <c r="B7982" s="4"/>
      <c r="G7982" s="4">
        <v>2.0</v>
      </c>
      <c r="I7982" s="4">
        <v>0.0</v>
      </c>
      <c r="J7982" s="4">
        <v>2.0</v>
      </c>
      <c r="K7982" s="4">
        <v>0.0</v>
      </c>
      <c r="L7982" s="4">
        <v>0.0</v>
      </c>
      <c r="O7982" s="6">
        <f t="shared" si="2"/>
        <v>2</v>
      </c>
      <c r="P7982" s="3" t="s">
        <v>51</v>
      </c>
      <c r="Q7982" s="3" t="str">
        <f t="shared" si="3"/>
        <v>ZZ</v>
      </c>
      <c r="R7982" s="3">
        <f t="shared" si="4"/>
        <v>2</v>
      </c>
      <c r="S7982" s="3" t="str">
        <f t="shared" si="5"/>
        <v/>
      </c>
      <c r="T7982" s="7">
        <f t="shared" si="6"/>
        <v>2</v>
      </c>
      <c r="U7982" s="8" t="str">
        <f t="array" ref="U7982">IF(W7982&lt;&gt;0,MAX(IFERROR(INDEX(A:S,MATCH(W7982,A:A,0),COLUMN(M$2)),0),IFERROR(INDEX(A:S,MATCH(AD7982,A:A,0),COLUMN(M$2)),0),IFERROR(INDEX(A:S,MATCH(AK7982,A:A,0),COLUMN(M$2)),0),IFERROR(INDEX(A:S,MATCH(AR7982,A:A,0),COLUMN(M$2)),0)),M7982)</f>
        <v/>
      </c>
      <c r="V7982" s="3" t="str">
        <f t="shared" si="7"/>
        <v/>
      </c>
    </row>
    <row r="7983" ht="15.75" customHeight="1">
      <c r="A7983" s="3" t="s">
        <v>1262</v>
      </c>
      <c r="B7983" s="4"/>
      <c r="G7983" s="4">
        <v>0.0</v>
      </c>
      <c r="I7983" s="4">
        <v>0.0</v>
      </c>
      <c r="J7983" s="4">
        <v>0.0</v>
      </c>
      <c r="K7983" s="4">
        <v>0.0</v>
      </c>
      <c r="L7983" s="4">
        <v>0.0</v>
      </c>
      <c r="O7983" s="6">
        <f t="shared" si="2"/>
        <v>0</v>
      </c>
      <c r="P7983" s="3" t="s">
        <v>51</v>
      </c>
      <c r="Q7983" s="3" t="str">
        <f t="shared" si="3"/>
        <v>ZZ</v>
      </c>
      <c r="R7983" s="3">
        <f t="shared" si="4"/>
        <v>0</v>
      </c>
      <c r="S7983" s="3" t="str">
        <f t="shared" si="5"/>
        <v/>
      </c>
      <c r="T7983" s="7">
        <f t="shared" si="6"/>
        <v>0</v>
      </c>
      <c r="U7983" s="8" t="str">
        <f t="array" ref="U7983">IF(W7983&lt;&gt;0,MAX(IFERROR(INDEX(A:S,MATCH(W7983,A:A,0),COLUMN(M$2)),0),IFERROR(INDEX(A:S,MATCH(AD7983,A:A,0),COLUMN(M$2)),0),IFERROR(INDEX(A:S,MATCH(AK7983,A:A,0),COLUMN(M$2)),0),IFERROR(INDEX(A:S,MATCH(AR7983,A:A,0),COLUMN(M$2)),0)),M7983)</f>
        <v/>
      </c>
      <c r="V7983" s="3" t="str">
        <f t="shared" si="7"/>
        <v/>
      </c>
    </row>
    <row r="7984" ht="15.75" customHeight="1">
      <c r="A7984" s="3" t="s">
        <v>1267</v>
      </c>
      <c r="B7984" s="4"/>
      <c r="G7984" s="4">
        <v>1.0</v>
      </c>
      <c r="I7984" s="4">
        <v>0.0</v>
      </c>
      <c r="J7984" s="4">
        <v>1.0</v>
      </c>
      <c r="K7984" s="4">
        <v>0.0</v>
      </c>
      <c r="L7984" s="4">
        <v>0.0</v>
      </c>
      <c r="O7984" s="6">
        <f t="shared" si="2"/>
        <v>1</v>
      </c>
      <c r="P7984" s="3" t="s">
        <v>112</v>
      </c>
      <c r="Q7984" s="3" t="str">
        <f t="shared" si="3"/>
        <v>Z</v>
      </c>
      <c r="R7984" s="3">
        <f t="shared" si="4"/>
        <v>1</v>
      </c>
      <c r="S7984" s="3" t="str">
        <f t="shared" si="5"/>
        <v/>
      </c>
      <c r="T7984" s="7">
        <f t="shared" si="6"/>
        <v>1</v>
      </c>
      <c r="U7984" s="8" t="str">
        <f t="array" ref="U7984">IF(W7984&lt;&gt;0,MAX(IFERROR(INDEX(A:S,MATCH(W7984,A:A,0),COLUMN(M$2)),0),IFERROR(INDEX(A:S,MATCH(AD7984,A:A,0),COLUMN(M$2)),0),IFERROR(INDEX(A:S,MATCH(AK7984,A:A,0),COLUMN(M$2)),0),IFERROR(INDEX(A:S,MATCH(AR7984,A:A,0),COLUMN(M$2)),0)),M7984)</f>
        <v/>
      </c>
      <c r="V7984" s="3" t="str">
        <f t="shared" si="7"/>
        <v/>
      </c>
    </row>
    <row r="7985" ht="15.75" customHeight="1">
      <c r="A7985" s="3" t="s">
        <v>1245</v>
      </c>
      <c r="B7985" s="4"/>
      <c r="G7985" s="4">
        <v>0.0</v>
      </c>
      <c r="I7985" s="4">
        <v>0.0</v>
      </c>
      <c r="J7985" s="4">
        <v>0.0</v>
      </c>
      <c r="K7985" s="4">
        <v>0.0</v>
      </c>
      <c r="L7985" s="4">
        <v>0.0</v>
      </c>
      <c r="O7985" s="6">
        <f t="shared" si="2"/>
        <v>0</v>
      </c>
      <c r="P7985" s="3" t="s">
        <v>51</v>
      </c>
      <c r="Q7985" s="3" t="str">
        <f t="shared" si="3"/>
        <v>ZZ</v>
      </c>
      <c r="R7985" s="3">
        <f t="shared" si="4"/>
        <v>0</v>
      </c>
      <c r="S7985" s="3" t="str">
        <f t="shared" si="5"/>
        <v/>
      </c>
      <c r="T7985" s="7">
        <f t="shared" si="6"/>
        <v>0</v>
      </c>
      <c r="U7985" s="8" t="str">
        <f t="array" ref="U7985">IF(W7985&lt;&gt;0,MAX(IFERROR(INDEX(A:S,MATCH(W7985,A:A,0),COLUMN(M$2)),0),IFERROR(INDEX(A:S,MATCH(AD7985,A:A,0),COLUMN(M$2)),0),IFERROR(INDEX(A:S,MATCH(AK7985,A:A,0),COLUMN(M$2)),0),IFERROR(INDEX(A:S,MATCH(AR7985,A:A,0),COLUMN(M$2)),0)),M7985)</f>
        <v/>
      </c>
      <c r="V7985" s="3" t="str">
        <f t="shared" si="7"/>
        <v/>
      </c>
    </row>
    <row r="7986" ht="15.75" customHeight="1">
      <c r="A7986" s="3" t="s">
        <v>1251</v>
      </c>
      <c r="B7986" s="4"/>
      <c r="G7986" s="4">
        <v>0.0</v>
      </c>
      <c r="I7986" s="4">
        <v>0.0</v>
      </c>
      <c r="J7986" s="4">
        <v>0.0</v>
      </c>
      <c r="K7986" s="4">
        <v>0.0</v>
      </c>
      <c r="L7986" s="4">
        <v>0.0</v>
      </c>
      <c r="O7986" s="6">
        <f t="shared" si="2"/>
        <v>0</v>
      </c>
      <c r="P7986" s="3" t="s">
        <v>51</v>
      </c>
      <c r="Q7986" s="3" t="str">
        <f t="shared" si="3"/>
        <v>ZZ</v>
      </c>
      <c r="R7986" s="3">
        <f t="shared" si="4"/>
        <v>0</v>
      </c>
      <c r="S7986" s="3" t="str">
        <f t="shared" si="5"/>
        <v/>
      </c>
      <c r="T7986" s="7">
        <f t="shared" si="6"/>
        <v>0</v>
      </c>
      <c r="U7986" s="8" t="str">
        <f t="array" ref="U7986">IF(W7986&lt;&gt;0,MAX(IFERROR(INDEX(A:S,MATCH(W7986,A:A,0),COLUMN(M$2)),0),IFERROR(INDEX(A:S,MATCH(AD7986,A:A,0),COLUMN(M$2)),0),IFERROR(INDEX(A:S,MATCH(AK7986,A:A,0),COLUMN(M$2)),0),IFERROR(INDEX(A:S,MATCH(AR7986,A:A,0),COLUMN(M$2)),0)),M7986)</f>
        <v/>
      </c>
      <c r="V7986" s="3" t="str">
        <f t="shared" si="7"/>
        <v/>
      </c>
    </row>
    <row r="7987" ht="15.75" customHeight="1">
      <c r="A7987" s="3" t="s">
        <v>1256</v>
      </c>
      <c r="B7987" s="4"/>
      <c r="G7987" s="4">
        <v>1.0</v>
      </c>
      <c r="I7987" s="4">
        <v>0.0</v>
      </c>
      <c r="J7987" s="4">
        <v>1.0</v>
      </c>
      <c r="K7987" s="4">
        <v>0.0</v>
      </c>
      <c r="L7987" s="4">
        <v>0.0</v>
      </c>
      <c r="O7987" s="6">
        <f t="shared" si="2"/>
        <v>1</v>
      </c>
      <c r="P7987" s="3" t="s">
        <v>51</v>
      </c>
      <c r="Q7987" s="3" t="str">
        <f t="shared" si="3"/>
        <v>ZZ</v>
      </c>
      <c r="R7987" s="3">
        <f t="shared" si="4"/>
        <v>1</v>
      </c>
      <c r="S7987" s="3" t="str">
        <f t="shared" si="5"/>
        <v/>
      </c>
      <c r="T7987" s="7">
        <f t="shared" si="6"/>
        <v>1</v>
      </c>
      <c r="U7987" s="8" t="str">
        <f t="array" ref="U7987">IF(W7987&lt;&gt;0,MAX(IFERROR(INDEX(A:S,MATCH(W7987,A:A,0),COLUMN(M$2)),0),IFERROR(INDEX(A:S,MATCH(AD7987,A:A,0),COLUMN(M$2)),0),IFERROR(INDEX(A:S,MATCH(AK7987,A:A,0),COLUMN(M$2)),0),IFERROR(INDEX(A:S,MATCH(AR7987,A:A,0),COLUMN(M$2)),0)),M7987)</f>
        <v/>
      </c>
      <c r="V7987" s="3" t="str">
        <f t="shared" si="7"/>
        <v/>
      </c>
    </row>
    <row r="7988" ht="15.75" customHeight="1">
      <c r="A7988" s="3" t="s">
        <v>1263</v>
      </c>
      <c r="B7988" s="4"/>
      <c r="G7988" s="4">
        <v>0.0</v>
      </c>
      <c r="I7988" s="4">
        <v>0.0</v>
      </c>
      <c r="J7988" s="4">
        <v>0.0</v>
      </c>
      <c r="K7988" s="4">
        <v>0.0</v>
      </c>
      <c r="L7988" s="4">
        <v>0.0</v>
      </c>
      <c r="O7988" s="6">
        <f t="shared" si="2"/>
        <v>0</v>
      </c>
      <c r="P7988" s="3" t="s">
        <v>51</v>
      </c>
      <c r="Q7988" s="3" t="str">
        <f t="shared" si="3"/>
        <v>ZZ</v>
      </c>
      <c r="R7988" s="3">
        <f t="shared" si="4"/>
        <v>0</v>
      </c>
      <c r="S7988" s="3" t="str">
        <f t="shared" si="5"/>
        <v/>
      </c>
      <c r="T7988" s="7">
        <f t="shared" si="6"/>
        <v>0</v>
      </c>
      <c r="U7988" s="8" t="str">
        <f t="array" ref="U7988">IF(W7988&lt;&gt;0,MAX(IFERROR(INDEX(A:S,MATCH(W7988,A:A,0),COLUMN(M$2)),0),IFERROR(INDEX(A:S,MATCH(AD7988,A:A,0),COLUMN(M$2)),0),IFERROR(INDEX(A:S,MATCH(AK7988,A:A,0),COLUMN(M$2)),0),IFERROR(INDEX(A:S,MATCH(AR7988,A:A,0),COLUMN(M$2)),0)),M7988)</f>
        <v/>
      </c>
      <c r="V7988" s="3" t="str">
        <f t="shared" si="7"/>
        <v/>
      </c>
    </row>
    <row r="7989" ht="15.75" customHeight="1">
      <c r="A7989" s="3" t="s">
        <v>1268</v>
      </c>
      <c r="B7989" s="4"/>
      <c r="G7989" s="4">
        <v>1.0</v>
      </c>
      <c r="I7989" s="4">
        <v>0.0</v>
      </c>
      <c r="J7989" s="4">
        <v>1.0</v>
      </c>
      <c r="K7989" s="4">
        <v>0.0</v>
      </c>
      <c r="L7989" s="4">
        <v>0.0</v>
      </c>
      <c r="O7989" s="6">
        <f t="shared" si="2"/>
        <v>1</v>
      </c>
      <c r="P7989" s="3" t="s">
        <v>51</v>
      </c>
      <c r="Q7989" s="3" t="str">
        <f t="shared" si="3"/>
        <v>ZZ</v>
      </c>
      <c r="R7989" s="3">
        <f t="shared" si="4"/>
        <v>1</v>
      </c>
      <c r="S7989" s="3" t="str">
        <f t="shared" si="5"/>
        <v/>
      </c>
      <c r="T7989" s="7">
        <f t="shared" si="6"/>
        <v>1</v>
      </c>
      <c r="U7989" s="8" t="str">
        <f t="array" ref="U7989">IF(W7989&lt;&gt;0,MAX(IFERROR(INDEX(A:S,MATCH(W7989,A:A,0),COLUMN(M$2)),0),IFERROR(INDEX(A:S,MATCH(AD7989,A:A,0),COLUMN(M$2)),0),IFERROR(INDEX(A:S,MATCH(AK7989,A:A,0),COLUMN(M$2)),0),IFERROR(INDEX(A:S,MATCH(AR7989,A:A,0),COLUMN(M$2)),0)),M7989)</f>
        <v/>
      </c>
      <c r="V7989" s="3" t="str">
        <f t="shared" si="7"/>
        <v/>
      </c>
    </row>
    <row r="7990" ht="15.75" customHeight="1">
      <c r="A7990" s="3" t="s">
        <v>1853</v>
      </c>
      <c r="B7990" s="4">
        <v>8.40254335066E11</v>
      </c>
      <c r="D7990" s="3" t="s">
        <v>101</v>
      </c>
      <c r="G7990" s="4">
        <v>95.0</v>
      </c>
      <c r="I7990" s="4">
        <v>57.0</v>
      </c>
      <c r="J7990" s="4">
        <v>36.0</v>
      </c>
      <c r="K7990" s="4">
        <v>1.0</v>
      </c>
      <c r="L7990" s="4">
        <v>0.0</v>
      </c>
      <c r="M7990" s="5">
        <v>45292.0</v>
      </c>
      <c r="N7990" s="3">
        <v>120.0</v>
      </c>
      <c r="O7990" s="6">
        <f t="shared" si="2"/>
        <v>38</v>
      </c>
      <c r="P7990" s="3" t="s">
        <v>137</v>
      </c>
      <c r="Q7990" s="3" t="str">
        <f t="shared" si="3"/>
        <v>LC BARSTL</v>
      </c>
      <c r="R7990" s="3">
        <f t="shared" si="4"/>
        <v>38</v>
      </c>
      <c r="S7990" s="3" t="str">
        <f t="shared" si="5"/>
        <v/>
      </c>
      <c r="T7990" s="7">
        <f t="shared" si="6"/>
        <v>38</v>
      </c>
      <c r="U7990" s="8">
        <f t="array" ref="U7990">IF(W7990&lt;&gt;0,MAX(IFERROR(INDEX(A:S,MATCH(W7990,A:A,0),COLUMN(M$2)),0),IFERROR(INDEX(A:S,MATCH(AD7990,A:A,0),COLUMN(M$2)),0),IFERROR(INDEX(A:S,MATCH(AK7990,A:A,0),COLUMN(M$2)),0),IFERROR(INDEX(A:S,MATCH(AR7990,A:A,0),COLUMN(M$2)),0)),M7990)</f>
        <v>45292</v>
      </c>
      <c r="V7990" s="3">
        <f t="shared" si="7"/>
        <v>120</v>
      </c>
    </row>
    <row r="7991" ht="15.75" customHeight="1">
      <c r="A7991" s="3" t="s">
        <v>1854</v>
      </c>
      <c r="B7991" s="4">
        <v>8.40254335073E11</v>
      </c>
      <c r="D7991" s="3" t="s">
        <v>101</v>
      </c>
      <c r="G7991" s="4">
        <v>324.0</v>
      </c>
      <c r="I7991" s="4">
        <v>33.0</v>
      </c>
      <c r="J7991" s="4">
        <v>290.0</v>
      </c>
      <c r="K7991" s="4">
        <v>0.0</v>
      </c>
      <c r="L7991" s="4">
        <v>0.0</v>
      </c>
      <c r="M7991" s="5">
        <v>45266.0</v>
      </c>
      <c r="N7991" s="3">
        <v>250.0</v>
      </c>
      <c r="O7991" s="6">
        <f t="shared" si="2"/>
        <v>291</v>
      </c>
      <c r="P7991" s="3" t="s">
        <v>137</v>
      </c>
      <c r="Q7991" s="3" t="str">
        <f t="shared" si="3"/>
        <v>LC BARSTL</v>
      </c>
      <c r="R7991" s="3">
        <f t="shared" si="4"/>
        <v>291</v>
      </c>
      <c r="S7991" s="3" t="str">
        <f t="shared" si="5"/>
        <v/>
      </c>
      <c r="T7991" s="7">
        <f t="shared" si="6"/>
        <v>291</v>
      </c>
      <c r="U7991" s="8">
        <f t="array" ref="U7991">IF(W7991&lt;&gt;0,MAX(IFERROR(INDEX(A:S,MATCH(W7991,A:A,0),COLUMN(M$2)),0),IFERROR(INDEX(A:S,MATCH(AD7991,A:A,0),COLUMN(M$2)),0),IFERROR(INDEX(A:S,MATCH(AK7991,A:A,0),COLUMN(M$2)),0),IFERROR(INDEX(A:S,MATCH(AR7991,A:A,0),COLUMN(M$2)),0)),M7991)</f>
        <v>45266</v>
      </c>
      <c r="V7991" s="3">
        <f t="shared" si="7"/>
        <v>250</v>
      </c>
    </row>
    <row r="7992" ht="15.75" customHeight="1">
      <c r="A7992" s="3" t="s">
        <v>1855</v>
      </c>
      <c r="B7992" s="4">
        <v>8.4025433508E11</v>
      </c>
      <c r="D7992" s="3" t="s">
        <v>101</v>
      </c>
      <c r="G7992" s="4">
        <v>160.0</v>
      </c>
      <c r="H7992" s="3">
        <v>50.0</v>
      </c>
      <c r="I7992" s="4">
        <v>2.0</v>
      </c>
      <c r="J7992" s="4">
        <v>156.0</v>
      </c>
      <c r="K7992" s="4">
        <v>0.0</v>
      </c>
      <c r="L7992" s="4">
        <v>0.0</v>
      </c>
      <c r="M7992" s="5">
        <v>45264.0</v>
      </c>
      <c r="O7992" s="6">
        <f t="shared" si="2"/>
        <v>158</v>
      </c>
      <c r="P7992" s="3" t="s">
        <v>137</v>
      </c>
      <c r="Q7992" s="3" t="str">
        <f t="shared" si="3"/>
        <v>LC BARSTL</v>
      </c>
      <c r="R7992" s="3">
        <f t="shared" si="4"/>
        <v>158</v>
      </c>
      <c r="S7992" s="3">
        <f t="shared" si="5"/>
        <v>50</v>
      </c>
      <c r="T7992" s="7">
        <f t="shared" si="6"/>
        <v>158</v>
      </c>
      <c r="U7992" s="8">
        <f t="array" ref="U7992">IF(W7992&lt;&gt;0,MAX(IFERROR(INDEX(A:S,MATCH(W7992,A:A,0),COLUMN(M$2)),0),IFERROR(INDEX(A:S,MATCH(AD7992,A:A,0),COLUMN(M$2)),0),IFERROR(INDEX(A:S,MATCH(AK7992,A:A,0),COLUMN(M$2)),0),IFERROR(INDEX(A:S,MATCH(AR7992,A:A,0),COLUMN(M$2)),0)),M7992)</f>
        <v>45264</v>
      </c>
      <c r="V7992" s="3" t="str">
        <f t="shared" si="7"/>
        <v/>
      </c>
    </row>
    <row r="7993" ht="15.75" customHeight="1">
      <c r="A7993" s="3" t="s">
        <v>1856</v>
      </c>
      <c r="B7993" s="4">
        <v>8.40254335097E11</v>
      </c>
      <c r="D7993" s="3" t="s">
        <v>101</v>
      </c>
      <c r="G7993" s="4">
        <v>105.0</v>
      </c>
      <c r="H7993" s="3">
        <v>50.0</v>
      </c>
      <c r="I7993" s="4">
        <v>27.0</v>
      </c>
      <c r="J7993" s="4">
        <v>78.0</v>
      </c>
      <c r="K7993" s="4">
        <v>0.0</v>
      </c>
      <c r="L7993" s="4">
        <v>0.0</v>
      </c>
      <c r="M7993" s="5">
        <v>45264.0</v>
      </c>
      <c r="N7993" s="3">
        <v>340.0</v>
      </c>
      <c r="O7993" s="6">
        <f t="shared" si="2"/>
        <v>78</v>
      </c>
      <c r="P7993" s="3" t="s">
        <v>137</v>
      </c>
      <c r="Q7993" s="3" t="str">
        <f t="shared" si="3"/>
        <v>LC BARSTL</v>
      </c>
      <c r="R7993" s="3">
        <f t="shared" si="4"/>
        <v>78</v>
      </c>
      <c r="S7993" s="3">
        <f t="shared" si="5"/>
        <v>50</v>
      </c>
      <c r="T7993" s="7">
        <f t="shared" si="6"/>
        <v>78</v>
      </c>
      <c r="U7993" s="8">
        <f t="array" ref="U7993">IF(W7993&lt;&gt;0,MAX(IFERROR(INDEX(A:S,MATCH(W7993,A:A,0),COLUMN(M$2)),0),IFERROR(INDEX(A:S,MATCH(AD7993,A:A,0),COLUMN(M$2)),0),IFERROR(INDEX(A:S,MATCH(AK7993,A:A,0),COLUMN(M$2)),0),IFERROR(INDEX(A:S,MATCH(AR7993,A:A,0),COLUMN(M$2)),0)),M7993)</f>
        <v>45264</v>
      </c>
      <c r="V7993" s="3">
        <f t="shared" si="7"/>
        <v>340</v>
      </c>
    </row>
    <row r="7994" ht="15.75" customHeight="1">
      <c r="A7994" s="3" t="s">
        <v>1857</v>
      </c>
      <c r="B7994" s="4">
        <v>8.40254335103E11</v>
      </c>
      <c r="D7994" s="3" t="s">
        <v>101</v>
      </c>
      <c r="G7994" s="4">
        <v>94.0</v>
      </c>
      <c r="I7994" s="4">
        <v>9.0</v>
      </c>
      <c r="J7994" s="4">
        <v>83.0</v>
      </c>
      <c r="K7994" s="4">
        <v>2.0</v>
      </c>
      <c r="L7994" s="4">
        <v>0.0</v>
      </c>
      <c r="M7994" s="5">
        <v>45292.0</v>
      </c>
      <c r="N7994" s="3">
        <v>40.0</v>
      </c>
      <c r="O7994" s="6">
        <f t="shared" si="2"/>
        <v>85</v>
      </c>
      <c r="P7994" s="3" t="s">
        <v>137</v>
      </c>
      <c r="Q7994" s="3" t="str">
        <f t="shared" si="3"/>
        <v>LC BARSTL</v>
      </c>
      <c r="R7994" s="3">
        <f t="shared" si="4"/>
        <v>85</v>
      </c>
      <c r="S7994" s="3" t="str">
        <f t="shared" si="5"/>
        <v/>
      </c>
      <c r="T7994" s="7">
        <f t="shared" si="6"/>
        <v>85</v>
      </c>
      <c r="U7994" s="8">
        <f t="array" ref="U7994">IF(W7994&lt;&gt;0,MAX(IFERROR(INDEX(A:S,MATCH(W7994,A:A,0),COLUMN(M$2)),0),IFERROR(INDEX(A:S,MATCH(AD7994,A:A,0),COLUMN(M$2)),0),IFERROR(INDEX(A:S,MATCH(AK7994,A:A,0),COLUMN(M$2)),0),IFERROR(INDEX(A:S,MATCH(AR7994,A:A,0),COLUMN(M$2)),0)),M7994)</f>
        <v>45292</v>
      </c>
      <c r="V7994" s="3">
        <f t="shared" si="7"/>
        <v>40</v>
      </c>
    </row>
    <row r="7995" ht="15.75" customHeight="1">
      <c r="A7995" s="3" t="s">
        <v>1858</v>
      </c>
      <c r="B7995" s="4">
        <v>8.4025433511E11</v>
      </c>
      <c r="D7995" s="3" t="s">
        <v>101</v>
      </c>
      <c r="G7995" s="4">
        <v>40.0</v>
      </c>
      <c r="I7995" s="4">
        <v>29.0</v>
      </c>
      <c r="J7995" s="4">
        <v>9.0</v>
      </c>
      <c r="K7995" s="4">
        <v>0.0</v>
      </c>
      <c r="L7995" s="4">
        <v>0.0</v>
      </c>
      <c r="M7995" s="5">
        <v>45266.0</v>
      </c>
      <c r="N7995" s="3">
        <v>150.0</v>
      </c>
      <c r="O7995" s="6">
        <f t="shared" si="2"/>
        <v>11</v>
      </c>
      <c r="P7995" s="3" t="s">
        <v>137</v>
      </c>
      <c r="Q7995" s="3" t="str">
        <f t="shared" si="3"/>
        <v>LC BARSTL</v>
      </c>
      <c r="R7995" s="3">
        <f t="shared" si="4"/>
        <v>11</v>
      </c>
      <c r="S7995" s="3" t="str">
        <f t="shared" si="5"/>
        <v/>
      </c>
      <c r="T7995" s="7">
        <f t="shared" si="6"/>
        <v>11</v>
      </c>
      <c r="U7995" s="8">
        <f t="array" ref="U7995">IF(W7995&lt;&gt;0,MAX(IFERROR(INDEX(A:S,MATCH(W7995,A:A,0),COLUMN(M$2)),0),IFERROR(INDEX(A:S,MATCH(AD7995,A:A,0),COLUMN(M$2)),0),IFERROR(INDEX(A:S,MATCH(AK7995,A:A,0),COLUMN(M$2)),0),IFERROR(INDEX(A:S,MATCH(AR7995,A:A,0),COLUMN(M$2)),0)),M7995)</f>
        <v>45266</v>
      </c>
      <c r="V7995" s="3">
        <f t="shared" si="7"/>
        <v>150</v>
      </c>
    </row>
    <row r="7996" ht="15.75" customHeight="1">
      <c r="A7996" s="3" t="s">
        <v>1859</v>
      </c>
      <c r="B7996" s="4">
        <v>8.40254335127E11</v>
      </c>
      <c r="D7996" s="3" t="s">
        <v>101</v>
      </c>
      <c r="G7996" s="4">
        <v>154.0</v>
      </c>
      <c r="I7996" s="4">
        <v>22.0</v>
      </c>
      <c r="J7996" s="4">
        <v>130.0</v>
      </c>
      <c r="K7996" s="4">
        <v>3.0</v>
      </c>
      <c r="L7996" s="4">
        <v>0.0</v>
      </c>
      <c r="M7996" s="5"/>
      <c r="O7996" s="6">
        <f t="shared" si="2"/>
        <v>132</v>
      </c>
      <c r="P7996" s="3" t="s">
        <v>137</v>
      </c>
      <c r="Q7996" s="3" t="str">
        <f t="shared" si="3"/>
        <v>LC BARSTL</v>
      </c>
      <c r="R7996" s="3">
        <f t="shared" si="4"/>
        <v>132</v>
      </c>
      <c r="S7996" s="3" t="str">
        <f t="shared" si="5"/>
        <v/>
      </c>
      <c r="T7996" s="7">
        <f t="shared" si="6"/>
        <v>132</v>
      </c>
      <c r="U7996" s="8" t="str">
        <f t="array" ref="U7996">IF(W7996&lt;&gt;0,MAX(IFERROR(INDEX(A:S,MATCH(W7996,A:A,0),COLUMN(M$2)),0),IFERROR(INDEX(A:S,MATCH(AD7996,A:A,0),COLUMN(M$2)),0),IFERROR(INDEX(A:S,MATCH(AK7996,A:A,0),COLUMN(M$2)),0),IFERROR(INDEX(A:S,MATCH(AR7996,A:A,0),COLUMN(M$2)),0)),M7996)</f>
        <v/>
      </c>
      <c r="V7996" s="3" t="str">
        <f t="shared" si="7"/>
        <v/>
      </c>
    </row>
    <row r="7997" ht="15.75" customHeight="1">
      <c r="A7997" s="3" t="s">
        <v>1860</v>
      </c>
      <c r="B7997" s="4">
        <v>8.40254335134E11</v>
      </c>
      <c r="D7997" s="3" t="s">
        <v>101</v>
      </c>
      <c r="G7997" s="4">
        <v>70.0</v>
      </c>
      <c r="H7997" s="3">
        <v>50.0</v>
      </c>
      <c r="I7997" s="4">
        <v>30.0</v>
      </c>
      <c r="J7997" s="4">
        <v>38.0</v>
      </c>
      <c r="K7997" s="4">
        <v>23.0</v>
      </c>
      <c r="L7997" s="4">
        <v>0.0</v>
      </c>
      <c r="M7997" s="5">
        <v>45264.0</v>
      </c>
      <c r="N7997" s="3">
        <v>210.0</v>
      </c>
      <c r="O7997" s="6">
        <f t="shared" si="2"/>
        <v>40</v>
      </c>
      <c r="P7997" s="3" t="s">
        <v>137</v>
      </c>
      <c r="Q7997" s="3" t="str">
        <f t="shared" si="3"/>
        <v>LC BARSTL</v>
      </c>
      <c r="R7997" s="3">
        <f t="shared" si="4"/>
        <v>40</v>
      </c>
      <c r="S7997" s="3">
        <f t="shared" si="5"/>
        <v>50</v>
      </c>
      <c r="T7997" s="7">
        <f t="shared" si="6"/>
        <v>40</v>
      </c>
      <c r="U7997" s="8">
        <f t="array" ref="U7997">IF(W7997&lt;&gt;0,MAX(IFERROR(INDEX(A:S,MATCH(W7997,A:A,0),COLUMN(M$2)),0),IFERROR(INDEX(A:S,MATCH(AD7997,A:A,0),COLUMN(M$2)),0),IFERROR(INDEX(A:S,MATCH(AK7997,A:A,0),COLUMN(M$2)),0),IFERROR(INDEX(A:S,MATCH(AR7997,A:A,0),COLUMN(M$2)),0)),M7997)</f>
        <v>45264</v>
      </c>
      <c r="V7997" s="3">
        <f t="shared" si="7"/>
        <v>210</v>
      </c>
    </row>
    <row r="7998" ht="15.75" customHeight="1">
      <c r="A7998" s="3" t="s">
        <v>1861</v>
      </c>
      <c r="B7998" s="4">
        <v>8.40254335141E11</v>
      </c>
      <c r="D7998" s="3" t="s">
        <v>101</v>
      </c>
      <c r="G7998" s="4">
        <v>86.0</v>
      </c>
      <c r="I7998" s="4">
        <v>16.0</v>
      </c>
      <c r="J7998" s="4">
        <v>68.0</v>
      </c>
      <c r="K7998" s="4">
        <v>0.0</v>
      </c>
      <c r="L7998" s="4">
        <v>0.0</v>
      </c>
      <c r="M7998" s="5"/>
      <c r="O7998" s="6">
        <f t="shared" si="2"/>
        <v>70</v>
      </c>
      <c r="P7998" s="3" t="s">
        <v>137</v>
      </c>
      <c r="Q7998" s="3" t="str">
        <f t="shared" si="3"/>
        <v>LC BARSTL</v>
      </c>
      <c r="R7998" s="3">
        <f t="shared" si="4"/>
        <v>70</v>
      </c>
      <c r="S7998" s="3" t="str">
        <f t="shared" si="5"/>
        <v/>
      </c>
      <c r="T7998" s="7">
        <f t="shared" si="6"/>
        <v>70</v>
      </c>
      <c r="U7998" s="8" t="str">
        <f t="array" ref="U7998">IF(W7998&lt;&gt;0,MAX(IFERROR(INDEX(A:S,MATCH(W7998,A:A,0),COLUMN(M$2)),0),IFERROR(INDEX(A:S,MATCH(AD7998,A:A,0),COLUMN(M$2)),0),IFERROR(INDEX(A:S,MATCH(AK7998,A:A,0),COLUMN(M$2)),0),IFERROR(INDEX(A:S,MATCH(AR7998,A:A,0),COLUMN(M$2)),0)),M7998)</f>
        <v/>
      </c>
      <c r="V7998" s="3" t="str">
        <f t="shared" si="7"/>
        <v/>
      </c>
    </row>
    <row r="7999" ht="15.75" customHeight="1">
      <c r="A7999" s="3" t="s">
        <v>1862</v>
      </c>
      <c r="B7999" s="4">
        <v>8.40254335158E11</v>
      </c>
      <c r="D7999" s="3" t="s">
        <v>101</v>
      </c>
      <c r="G7999" s="4">
        <v>87.0</v>
      </c>
      <c r="I7999" s="4">
        <v>28.0</v>
      </c>
      <c r="J7999" s="4">
        <v>57.0</v>
      </c>
      <c r="K7999" s="4">
        <v>10.0</v>
      </c>
      <c r="L7999" s="4">
        <v>0.0</v>
      </c>
      <c r="M7999" s="5"/>
      <c r="O7999" s="6">
        <f t="shared" si="2"/>
        <v>59</v>
      </c>
      <c r="P7999" s="3" t="s">
        <v>137</v>
      </c>
      <c r="Q7999" s="3" t="str">
        <f t="shared" si="3"/>
        <v>LC BARSTL</v>
      </c>
      <c r="R7999" s="3">
        <f t="shared" si="4"/>
        <v>59</v>
      </c>
      <c r="S7999" s="3" t="str">
        <f t="shared" si="5"/>
        <v/>
      </c>
      <c r="T7999" s="7">
        <f t="shared" si="6"/>
        <v>59</v>
      </c>
      <c r="U7999" s="8" t="str">
        <f t="array" ref="U7999">IF(W7999&lt;&gt;0,MAX(IFERROR(INDEX(A:S,MATCH(W7999,A:A,0),COLUMN(M$2)),0),IFERROR(INDEX(A:S,MATCH(AD7999,A:A,0),COLUMN(M$2)),0),IFERROR(INDEX(A:S,MATCH(AK7999,A:A,0),COLUMN(M$2)),0),IFERROR(INDEX(A:S,MATCH(AR7999,A:A,0),COLUMN(M$2)),0)),M7999)</f>
        <v/>
      </c>
      <c r="V7999" s="3" t="str">
        <f t="shared" si="7"/>
        <v/>
      </c>
    </row>
    <row r="8000" ht="15.75" customHeight="1">
      <c r="A8000" s="3" t="s">
        <v>2445</v>
      </c>
      <c r="B8000" s="4">
        <v>8.40254335165E11</v>
      </c>
      <c r="D8000" s="3" t="s">
        <v>101</v>
      </c>
      <c r="G8000" s="4">
        <v>42.0</v>
      </c>
      <c r="I8000" s="4">
        <v>3.0</v>
      </c>
      <c r="J8000" s="4">
        <v>37.0</v>
      </c>
      <c r="K8000" s="4">
        <v>0.0</v>
      </c>
      <c r="L8000" s="4">
        <v>0.0</v>
      </c>
      <c r="M8000" s="5"/>
      <c r="O8000" s="6">
        <f t="shared" si="2"/>
        <v>39</v>
      </c>
      <c r="P8000" s="3" t="s">
        <v>137</v>
      </c>
      <c r="Q8000" s="3" t="str">
        <f t="shared" si="3"/>
        <v>LC BARSTL</v>
      </c>
      <c r="R8000" s="3">
        <f t="shared" si="4"/>
        <v>39</v>
      </c>
      <c r="S8000" s="3" t="str">
        <f t="shared" si="5"/>
        <v/>
      </c>
      <c r="T8000" s="7">
        <f t="shared" si="6"/>
        <v>39</v>
      </c>
      <c r="U8000" s="8" t="str">
        <f t="array" ref="U8000">IF(W8000&lt;&gt;0,MAX(IFERROR(INDEX(A:S,MATCH(W8000,A:A,0),COLUMN(M$2)),0),IFERROR(INDEX(A:S,MATCH(AD8000,A:A,0),COLUMN(M$2)),0),IFERROR(INDEX(A:S,MATCH(AK8000,A:A,0),COLUMN(M$2)),0),IFERROR(INDEX(A:S,MATCH(AR8000,A:A,0),COLUMN(M$2)),0)),M8000)</f>
        <v/>
      </c>
      <c r="V8000" s="3" t="str">
        <f t="shared" si="7"/>
        <v/>
      </c>
    </row>
    <row r="8001" ht="15.75" customHeight="1">
      <c r="A8001" s="3" t="s">
        <v>2446</v>
      </c>
      <c r="B8001" s="4">
        <v>8.40254335172E11</v>
      </c>
      <c r="D8001" s="3" t="s">
        <v>101</v>
      </c>
      <c r="G8001" s="4">
        <v>0.0</v>
      </c>
      <c r="I8001" s="4">
        <v>0.0</v>
      </c>
      <c r="J8001" s="4">
        <v>0.0</v>
      </c>
      <c r="K8001" s="4">
        <v>0.0</v>
      </c>
      <c r="L8001" s="4">
        <v>0.0</v>
      </c>
      <c r="M8001" s="5"/>
      <c r="O8001" s="6">
        <f t="shared" si="2"/>
        <v>0</v>
      </c>
      <c r="P8001" s="3" t="s">
        <v>51</v>
      </c>
      <c r="Q8001" s="3" t="str">
        <f t="shared" si="3"/>
        <v>ZZ</v>
      </c>
      <c r="R8001" s="3">
        <f t="shared" si="4"/>
        <v>0</v>
      </c>
      <c r="S8001" s="3" t="str">
        <f t="shared" si="5"/>
        <v/>
      </c>
      <c r="T8001" s="7">
        <f t="shared" si="6"/>
        <v>0</v>
      </c>
      <c r="U8001" s="8" t="str">
        <f t="array" ref="U8001">IF(W8001&lt;&gt;0,MAX(IFERROR(INDEX(A:S,MATCH(W8001,A:A,0),COLUMN(M$2)),0),IFERROR(INDEX(A:S,MATCH(AD8001,A:A,0),COLUMN(M$2)),0),IFERROR(INDEX(A:S,MATCH(AK8001,A:A,0),COLUMN(M$2)),0),IFERROR(INDEX(A:S,MATCH(AR8001,A:A,0),COLUMN(M$2)),0)),M8001)</f>
        <v/>
      </c>
      <c r="V8001" s="3" t="str">
        <f t="shared" si="7"/>
        <v/>
      </c>
    </row>
    <row r="8002" ht="15.75" customHeight="1">
      <c r="A8002" s="3" t="s">
        <v>2447</v>
      </c>
      <c r="B8002" s="4">
        <v>8.40254335189E11</v>
      </c>
      <c r="D8002" s="3" t="s">
        <v>101</v>
      </c>
      <c r="G8002" s="4">
        <v>78.0</v>
      </c>
      <c r="H8002" s="3">
        <v>40.0</v>
      </c>
      <c r="I8002" s="4">
        <v>3.0</v>
      </c>
      <c r="J8002" s="4">
        <v>73.0</v>
      </c>
      <c r="K8002" s="4">
        <v>0.0</v>
      </c>
      <c r="L8002" s="4">
        <v>0.0</v>
      </c>
      <c r="M8002" s="5">
        <v>45264.0</v>
      </c>
      <c r="O8002" s="6">
        <f t="shared" si="2"/>
        <v>75</v>
      </c>
      <c r="P8002" s="3" t="s">
        <v>137</v>
      </c>
      <c r="Q8002" s="3" t="str">
        <f t="shared" si="3"/>
        <v>LC BARSTL</v>
      </c>
      <c r="R8002" s="3">
        <f t="shared" si="4"/>
        <v>75</v>
      </c>
      <c r="S8002" s="3">
        <f t="shared" si="5"/>
        <v>40</v>
      </c>
      <c r="T8002" s="7">
        <f t="shared" si="6"/>
        <v>75</v>
      </c>
      <c r="U8002" s="8">
        <f t="array" ref="U8002">IF(W8002&lt;&gt;0,MAX(IFERROR(INDEX(A:S,MATCH(W8002,A:A,0),COLUMN(M$2)),0),IFERROR(INDEX(A:S,MATCH(AD8002,A:A,0),COLUMN(M$2)),0),IFERROR(INDEX(A:S,MATCH(AK8002,A:A,0),COLUMN(M$2)),0),IFERROR(INDEX(A:S,MATCH(AR8002,A:A,0),COLUMN(M$2)),0)),M8002)</f>
        <v>45264</v>
      </c>
      <c r="V8002" s="3" t="str">
        <f t="shared" si="7"/>
        <v/>
      </c>
    </row>
    <row r="8003" ht="15.75" customHeight="1">
      <c r="A8003" s="3" t="s">
        <v>2448</v>
      </c>
      <c r="B8003" s="4">
        <v>8.40254335196E11</v>
      </c>
      <c r="D8003" s="3" t="s">
        <v>101</v>
      </c>
      <c r="G8003" s="4">
        <v>2.0</v>
      </c>
      <c r="I8003" s="4">
        <v>0.0</v>
      </c>
      <c r="J8003" s="4">
        <v>0.0</v>
      </c>
      <c r="K8003" s="4">
        <v>0.0</v>
      </c>
      <c r="L8003" s="4">
        <v>0.0</v>
      </c>
      <c r="M8003" s="5">
        <v>45261.0</v>
      </c>
      <c r="N8003" s="3">
        <v>60.0</v>
      </c>
      <c r="O8003" s="6">
        <f t="shared" si="2"/>
        <v>2</v>
      </c>
      <c r="P8003" s="3" t="s">
        <v>137</v>
      </c>
      <c r="Q8003" s="3" t="str">
        <f t="shared" si="3"/>
        <v>LC BARSTL</v>
      </c>
      <c r="R8003" s="3">
        <f t="shared" si="4"/>
        <v>2</v>
      </c>
      <c r="S8003" s="3" t="str">
        <f t="shared" si="5"/>
        <v/>
      </c>
      <c r="T8003" s="7">
        <f t="shared" si="6"/>
        <v>2</v>
      </c>
      <c r="U8003" s="8">
        <f t="array" ref="U8003">IF(W8003&lt;&gt;0,MAX(IFERROR(INDEX(A:S,MATCH(W8003,A:A,0),COLUMN(M$2)),0),IFERROR(INDEX(A:S,MATCH(AD8003,A:A,0),COLUMN(M$2)),0),IFERROR(INDEX(A:S,MATCH(AK8003,A:A,0),COLUMN(M$2)),0),IFERROR(INDEX(A:S,MATCH(AR8003,A:A,0),COLUMN(M$2)),0)),M8003)</f>
        <v>45261</v>
      </c>
      <c r="V8003" s="3">
        <f t="shared" si="7"/>
        <v>60</v>
      </c>
    </row>
    <row r="8004" ht="15.75" customHeight="1">
      <c r="A8004" s="3" t="s">
        <v>7645</v>
      </c>
      <c r="B8004" s="4" t="s">
        <v>7645</v>
      </c>
      <c r="D8004" s="3" t="s">
        <v>101</v>
      </c>
      <c r="G8004" s="4"/>
      <c r="I8004" s="4"/>
      <c r="J8004" s="4"/>
      <c r="K8004" s="4"/>
      <c r="L8004" s="4"/>
      <c r="O8004" s="6">
        <f t="shared" si="2"/>
        <v>0</v>
      </c>
      <c r="Q8004" s="3" t="str">
        <f t="shared" si="3"/>
        <v/>
      </c>
      <c r="R8004" s="3">
        <f t="shared" si="4"/>
        <v>0</v>
      </c>
      <c r="S8004" s="3" t="str">
        <f t="shared" si="5"/>
        <v/>
      </c>
      <c r="T8004" s="7">
        <f t="shared" si="6"/>
        <v>0</v>
      </c>
      <c r="U8004" s="8"/>
      <c r="V8004" s="3" t="str">
        <f t="shared" si="7"/>
        <v/>
      </c>
    </row>
  </sheetData>
  <autoFilter ref="$A$1:$BC$8004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2018-04-25T19:33:37Z</dcterms:created>
  <dc:creator>agilo</dc:creator>
</cp:coreProperties>
</file>